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0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yannchauveau/Desktop/"/>
    </mc:Choice>
  </mc:AlternateContent>
  <xr:revisionPtr revIDLastSave="0" documentId="8_{9A5B68CB-9401-3643-954F-BE16BEAD6A51}" xr6:coauthVersionLast="47" xr6:coauthVersionMax="47" xr10:uidLastSave="{00000000-0000-0000-0000-000000000000}"/>
  <workbookProtection workbookAlgorithmName="SHA-512" workbookHashValue="d3SarcEtoMjSmm6QnN8xr6gVxGieAehaFYaRf2PypaU+/0wOeWRiijcp3B5rTwEoPO45aVVm4+bh6WCIk09pDw==" workbookSaltValue="d0v3F94txUEWhmBTkIN81Q==" workbookSpinCount="100000" lockStructure="1"/>
  <bookViews>
    <workbookView xWindow="7020" yWindow="2080" windowWidth="35720" windowHeight="22140" xr2:uid="{00000000-000D-0000-FFFF-FFFF00000000}"/>
  </bookViews>
  <sheets>
    <sheet name="TARIF 2024" sheetId="1" r:id="rId1"/>
    <sheet name="cadart" sheetId="11" state="hidden" r:id="rId2"/>
    <sheet name="intégration" sheetId="8" state="hidden" r:id="rId3"/>
    <sheet name="Feuil1" sheetId="7" state="hidden" r:id="rId4"/>
    <sheet name="CARREFOUR FILES" sheetId="3" state="hidden" r:id="rId5"/>
    <sheet name="ULIS U" sheetId="4" state="hidden" r:id="rId6"/>
    <sheet name="sav cf" sheetId="5" r:id="rId7"/>
    <sheet name="sav ACCES" sheetId="6" r:id="rId8"/>
    <sheet name="agrementation" sheetId="10" state="hidden" r:id="rId9"/>
  </sheets>
  <definedNames>
    <definedName name="_xlnm._FilterDatabase" localSheetId="8" hidden="1">agrementation!$A$1:$B$63</definedName>
    <definedName name="_xlnm._FilterDatabase" localSheetId="1" hidden="1">cadart!$A$1:$O$1428</definedName>
    <definedName name="_xlnm._FilterDatabase" localSheetId="4" hidden="1">'CARREFOUR FILES'!$A$1:$Y$1</definedName>
    <definedName name="_xlnm._FilterDatabase" localSheetId="2" hidden="1">intégration!$A$1:$D$1455</definedName>
    <definedName name="_xlnm._FilterDatabase" localSheetId="6" hidden="1">'sav cf'!$B$25:$H$108</definedName>
    <definedName name="_xlnm._FilterDatabase" localSheetId="0" hidden="1">'TARIF 2024'!$A$18:$S$1470</definedName>
    <definedName name="_xlnm._FilterDatabase" localSheetId="5" hidden="1">'ULIS U'!$A$1:$AO$850</definedName>
    <definedName name="_xlnm.Print_Area" localSheetId="0">'TARIF 2024'!$A$1:$S$1435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3" i="8" l="1"/>
  <c r="B3" i="8"/>
  <c r="C3" i="8"/>
  <c r="E3" i="8"/>
  <c r="A4" i="8"/>
  <c r="B4" i="8"/>
  <c r="C4" i="8"/>
  <c r="E4" i="8"/>
  <c r="A5" i="8"/>
  <c r="B5" i="8"/>
  <c r="C5" i="8"/>
  <c r="E5" i="8"/>
  <c r="A6" i="8"/>
  <c r="B6" i="8"/>
  <c r="C6" i="8"/>
  <c r="E6" i="8"/>
  <c r="A7" i="8"/>
  <c r="B7" i="8"/>
  <c r="C7" i="8"/>
  <c r="E7" i="8"/>
  <c r="A8" i="8"/>
  <c r="B8" i="8"/>
  <c r="C8" i="8"/>
  <c r="E8" i="8"/>
  <c r="A9" i="8"/>
  <c r="B9" i="8"/>
  <c r="C9" i="8"/>
  <c r="E9" i="8"/>
  <c r="A10" i="8"/>
  <c r="B10" i="8"/>
  <c r="C10" i="8"/>
  <c r="E10" i="8"/>
  <c r="A11" i="8"/>
  <c r="B11" i="8"/>
  <c r="C11" i="8"/>
  <c r="E11" i="8"/>
  <c r="A12" i="8"/>
  <c r="B12" i="8"/>
  <c r="C12" i="8"/>
  <c r="E12" i="8"/>
  <c r="A13" i="8"/>
  <c r="B13" i="8"/>
  <c r="C13" i="8"/>
  <c r="E13" i="8"/>
  <c r="A14" i="8"/>
  <c r="B14" i="8"/>
  <c r="C14" i="8"/>
  <c r="E14" i="8"/>
  <c r="A15" i="8"/>
  <c r="B15" i="8"/>
  <c r="C15" i="8"/>
  <c r="E15" i="8"/>
  <c r="A16" i="8"/>
  <c r="B16" i="8"/>
  <c r="C16" i="8"/>
  <c r="E16" i="8"/>
  <c r="A17" i="8"/>
  <c r="B17" i="8"/>
  <c r="C17" i="8"/>
  <c r="E17" i="8"/>
  <c r="A18" i="8"/>
  <c r="B18" i="8"/>
  <c r="C18" i="8"/>
  <c r="E18" i="8"/>
  <c r="A19" i="8"/>
  <c r="B19" i="8"/>
  <c r="C19" i="8"/>
  <c r="E19" i="8"/>
  <c r="A20" i="8"/>
  <c r="B20" i="8"/>
  <c r="C20" i="8"/>
  <c r="E20" i="8"/>
  <c r="A21" i="8"/>
  <c r="B21" i="8"/>
  <c r="C21" i="8"/>
  <c r="E21" i="8"/>
  <c r="A22" i="8"/>
  <c r="B22" i="8"/>
  <c r="C22" i="8"/>
  <c r="E22" i="8"/>
  <c r="A23" i="8"/>
  <c r="B23" i="8"/>
  <c r="C23" i="8"/>
  <c r="E23" i="8"/>
  <c r="A24" i="8"/>
  <c r="B24" i="8"/>
  <c r="C24" i="8"/>
  <c r="E24" i="8"/>
  <c r="A25" i="8"/>
  <c r="B25" i="8"/>
  <c r="C25" i="8"/>
  <c r="E25" i="8"/>
  <c r="A26" i="8"/>
  <c r="B26" i="8"/>
  <c r="C26" i="8"/>
  <c r="E26" i="8"/>
  <c r="A27" i="8"/>
  <c r="B27" i="8"/>
  <c r="C27" i="8"/>
  <c r="E27" i="8"/>
  <c r="A28" i="8"/>
  <c r="B28" i="8"/>
  <c r="C28" i="8"/>
  <c r="E28" i="8"/>
  <c r="A29" i="8"/>
  <c r="B29" i="8"/>
  <c r="C29" i="8"/>
  <c r="E29" i="8"/>
  <c r="A30" i="8"/>
  <c r="B30" i="8"/>
  <c r="C30" i="8"/>
  <c r="E30" i="8"/>
  <c r="A31" i="8"/>
  <c r="B31" i="8"/>
  <c r="C31" i="8"/>
  <c r="E31" i="8"/>
  <c r="A32" i="8"/>
  <c r="B32" i="8"/>
  <c r="C32" i="8"/>
  <c r="E32" i="8"/>
  <c r="A33" i="8"/>
  <c r="B33" i="8"/>
  <c r="C33" i="8"/>
  <c r="E33" i="8"/>
  <c r="A34" i="8"/>
  <c r="B34" i="8"/>
  <c r="C34" i="8"/>
  <c r="E34" i="8"/>
  <c r="A35" i="8"/>
  <c r="B35" i="8"/>
  <c r="C35" i="8"/>
  <c r="E35" i="8"/>
  <c r="A36" i="8"/>
  <c r="B36" i="8"/>
  <c r="C36" i="8"/>
  <c r="E36" i="8"/>
  <c r="A37" i="8"/>
  <c r="B37" i="8"/>
  <c r="C37" i="8"/>
  <c r="E37" i="8"/>
  <c r="A38" i="8"/>
  <c r="B38" i="8"/>
  <c r="C38" i="8"/>
  <c r="E38" i="8"/>
  <c r="A39" i="8"/>
  <c r="B39" i="8"/>
  <c r="C39" i="8"/>
  <c r="E39" i="8"/>
  <c r="A40" i="8"/>
  <c r="B40" i="8"/>
  <c r="C40" i="8"/>
  <c r="E40" i="8"/>
  <c r="A41" i="8"/>
  <c r="B41" i="8"/>
  <c r="C41" i="8"/>
  <c r="E41" i="8"/>
  <c r="A42" i="8"/>
  <c r="B42" i="8"/>
  <c r="C42" i="8"/>
  <c r="E42" i="8"/>
  <c r="A43" i="8"/>
  <c r="B43" i="8"/>
  <c r="C43" i="8"/>
  <c r="E43" i="8"/>
  <c r="A44" i="8"/>
  <c r="B44" i="8"/>
  <c r="C44" i="8"/>
  <c r="E44" i="8"/>
  <c r="A45" i="8"/>
  <c r="B45" i="8"/>
  <c r="C45" i="8"/>
  <c r="E45" i="8"/>
  <c r="A46" i="8"/>
  <c r="B46" i="8"/>
  <c r="C46" i="8"/>
  <c r="E46" i="8"/>
  <c r="A47" i="8"/>
  <c r="B47" i="8"/>
  <c r="C47" i="8"/>
  <c r="E47" i="8"/>
  <c r="A48" i="8"/>
  <c r="B48" i="8"/>
  <c r="C48" i="8"/>
  <c r="E48" i="8"/>
  <c r="A49" i="8"/>
  <c r="B49" i="8"/>
  <c r="C49" i="8"/>
  <c r="E49" i="8"/>
  <c r="A50" i="8"/>
  <c r="B50" i="8"/>
  <c r="C50" i="8"/>
  <c r="E50" i="8"/>
  <c r="A51" i="8"/>
  <c r="B51" i="8"/>
  <c r="C51" i="8"/>
  <c r="E51" i="8"/>
  <c r="A52" i="8"/>
  <c r="B52" i="8"/>
  <c r="C52" i="8"/>
  <c r="E52" i="8"/>
  <c r="A53" i="8"/>
  <c r="B53" i="8"/>
  <c r="C53" i="8"/>
  <c r="E53" i="8"/>
  <c r="A54" i="8"/>
  <c r="B54" i="8"/>
  <c r="C54" i="8"/>
  <c r="E54" i="8"/>
  <c r="A55" i="8"/>
  <c r="B55" i="8"/>
  <c r="C55" i="8"/>
  <c r="E55" i="8"/>
  <c r="A56" i="8"/>
  <c r="B56" i="8"/>
  <c r="C56" i="8"/>
  <c r="E56" i="8"/>
  <c r="A57" i="8"/>
  <c r="B57" i="8"/>
  <c r="C57" i="8"/>
  <c r="E57" i="8"/>
  <c r="A58" i="8"/>
  <c r="B58" i="8"/>
  <c r="C58" i="8"/>
  <c r="E58" i="8"/>
  <c r="A59" i="8"/>
  <c r="B59" i="8"/>
  <c r="C59" i="8"/>
  <c r="E59" i="8"/>
  <c r="A60" i="8"/>
  <c r="B60" i="8"/>
  <c r="C60" i="8"/>
  <c r="E60" i="8"/>
  <c r="A61" i="8"/>
  <c r="B61" i="8"/>
  <c r="C61" i="8"/>
  <c r="E61" i="8"/>
  <c r="A62" i="8"/>
  <c r="B62" i="8"/>
  <c r="C62" i="8"/>
  <c r="E62" i="8"/>
  <c r="A63" i="8"/>
  <c r="B63" i="8"/>
  <c r="C63" i="8"/>
  <c r="E63" i="8"/>
  <c r="A64" i="8"/>
  <c r="B64" i="8"/>
  <c r="C64" i="8"/>
  <c r="E64" i="8"/>
  <c r="A65" i="8"/>
  <c r="B65" i="8"/>
  <c r="C65" i="8"/>
  <c r="E65" i="8"/>
  <c r="A66" i="8"/>
  <c r="B66" i="8"/>
  <c r="C66" i="8"/>
  <c r="E66" i="8"/>
  <c r="A67" i="8"/>
  <c r="B67" i="8"/>
  <c r="C67" i="8"/>
  <c r="E67" i="8"/>
  <c r="A68" i="8"/>
  <c r="B68" i="8"/>
  <c r="C68" i="8"/>
  <c r="E68" i="8"/>
  <c r="A69" i="8"/>
  <c r="B69" i="8"/>
  <c r="C69" i="8"/>
  <c r="E69" i="8"/>
  <c r="A70" i="8"/>
  <c r="B70" i="8"/>
  <c r="C70" i="8"/>
  <c r="E70" i="8"/>
  <c r="A71" i="8"/>
  <c r="B71" i="8"/>
  <c r="C71" i="8"/>
  <c r="E71" i="8"/>
  <c r="A72" i="8"/>
  <c r="B72" i="8"/>
  <c r="C72" i="8"/>
  <c r="E72" i="8"/>
  <c r="A73" i="8"/>
  <c r="B73" i="8"/>
  <c r="C73" i="8"/>
  <c r="E73" i="8"/>
  <c r="A74" i="8"/>
  <c r="B74" i="8"/>
  <c r="C74" i="8"/>
  <c r="E74" i="8"/>
  <c r="A75" i="8"/>
  <c r="B75" i="8"/>
  <c r="C75" i="8"/>
  <c r="E75" i="8"/>
  <c r="A76" i="8"/>
  <c r="B76" i="8"/>
  <c r="C76" i="8"/>
  <c r="E76" i="8"/>
  <c r="A77" i="8"/>
  <c r="B77" i="8"/>
  <c r="C77" i="8"/>
  <c r="E77" i="8"/>
  <c r="A78" i="8"/>
  <c r="B78" i="8"/>
  <c r="C78" i="8"/>
  <c r="E78" i="8"/>
  <c r="A79" i="8"/>
  <c r="B79" i="8"/>
  <c r="C79" i="8"/>
  <c r="E79" i="8"/>
  <c r="A80" i="8"/>
  <c r="B80" i="8"/>
  <c r="C80" i="8"/>
  <c r="E80" i="8"/>
  <c r="A81" i="8"/>
  <c r="B81" i="8"/>
  <c r="C81" i="8"/>
  <c r="E81" i="8"/>
  <c r="A82" i="8"/>
  <c r="B82" i="8"/>
  <c r="C82" i="8"/>
  <c r="E82" i="8"/>
  <c r="A83" i="8"/>
  <c r="B83" i="8"/>
  <c r="C83" i="8"/>
  <c r="E83" i="8"/>
  <c r="A84" i="8"/>
  <c r="B84" i="8"/>
  <c r="C84" i="8"/>
  <c r="E84" i="8"/>
  <c r="A85" i="8"/>
  <c r="B85" i="8"/>
  <c r="C85" i="8"/>
  <c r="E85" i="8"/>
  <c r="A86" i="8"/>
  <c r="B86" i="8"/>
  <c r="C86" i="8"/>
  <c r="E86" i="8"/>
  <c r="A87" i="8"/>
  <c r="B87" i="8"/>
  <c r="C87" i="8"/>
  <c r="E87" i="8"/>
  <c r="A88" i="8"/>
  <c r="B88" i="8"/>
  <c r="C88" i="8"/>
  <c r="E88" i="8"/>
  <c r="A89" i="8"/>
  <c r="B89" i="8"/>
  <c r="C89" i="8"/>
  <c r="E89" i="8"/>
  <c r="A90" i="8"/>
  <c r="B90" i="8"/>
  <c r="C90" i="8"/>
  <c r="E90" i="8"/>
  <c r="A91" i="8"/>
  <c r="B91" i="8"/>
  <c r="C91" i="8"/>
  <c r="E91" i="8"/>
  <c r="A92" i="8"/>
  <c r="B92" i="8"/>
  <c r="C92" i="8"/>
  <c r="E92" i="8"/>
  <c r="A93" i="8"/>
  <c r="B93" i="8"/>
  <c r="C93" i="8"/>
  <c r="E93" i="8"/>
  <c r="A94" i="8"/>
  <c r="B94" i="8"/>
  <c r="C94" i="8"/>
  <c r="E94" i="8"/>
  <c r="A95" i="8"/>
  <c r="B95" i="8"/>
  <c r="C95" i="8"/>
  <c r="E95" i="8"/>
  <c r="A96" i="8"/>
  <c r="B96" i="8"/>
  <c r="C96" i="8"/>
  <c r="E96" i="8"/>
  <c r="A97" i="8"/>
  <c r="B97" i="8"/>
  <c r="C97" i="8"/>
  <c r="E97" i="8"/>
  <c r="A98" i="8"/>
  <c r="B98" i="8"/>
  <c r="C98" i="8"/>
  <c r="E98" i="8"/>
  <c r="A99" i="8"/>
  <c r="B99" i="8"/>
  <c r="C99" i="8"/>
  <c r="E99" i="8"/>
  <c r="A100" i="8"/>
  <c r="B100" i="8"/>
  <c r="C100" i="8"/>
  <c r="E100" i="8"/>
  <c r="A101" i="8"/>
  <c r="B101" i="8"/>
  <c r="C101" i="8"/>
  <c r="E101" i="8"/>
  <c r="A102" i="8"/>
  <c r="B102" i="8"/>
  <c r="C102" i="8"/>
  <c r="E102" i="8"/>
  <c r="A103" i="8"/>
  <c r="B103" i="8"/>
  <c r="C103" i="8"/>
  <c r="E103" i="8"/>
  <c r="A104" i="8"/>
  <c r="B104" i="8"/>
  <c r="C104" i="8"/>
  <c r="E104" i="8"/>
  <c r="A105" i="8"/>
  <c r="B105" i="8"/>
  <c r="C105" i="8"/>
  <c r="E105" i="8"/>
  <c r="A106" i="8"/>
  <c r="B106" i="8"/>
  <c r="C106" i="8"/>
  <c r="E106" i="8"/>
  <c r="A107" i="8"/>
  <c r="B107" i="8"/>
  <c r="C107" i="8"/>
  <c r="E107" i="8"/>
  <c r="A108" i="8"/>
  <c r="B108" i="8"/>
  <c r="C108" i="8"/>
  <c r="E108" i="8"/>
  <c r="A109" i="8"/>
  <c r="B109" i="8"/>
  <c r="C109" i="8"/>
  <c r="E109" i="8"/>
  <c r="A110" i="8"/>
  <c r="B110" i="8"/>
  <c r="C110" i="8"/>
  <c r="E110" i="8"/>
  <c r="A111" i="8"/>
  <c r="B111" i="8"/>
  <c r="C111" i="8"/>
  <c r="E111" i="8"/>
  <c r="A112" i="8"/>
  <c r="B112" i="8"/>
  <c r="C112" i="8"/>
  <c r="E112" i="8"/>
  <c r="A113" i="8"/>
  <c r="B113" i="8"/>
  <c r="C113" i="8"/>
  <c r="E113" i="8"/>
  <c r="A114" i="8"/>
  <c r="B114" i="8"/>
  <c r="C114" i="8"/>
  <c r="E114" i="8"/>
  <c r="A115" i="8"/>
  <c r="B115" i="8"/>
  <c r="C115" i="8"/>
  <c r="E115" i="8"/>
  <c r="A116" i="8"/>
  <c r="B116" i="8"/>
  <c r="C116" i="8"/>
  <c r="E116" i="8"/>
  <c r="A117" i="8"/>
  <c r="B117" i="8"/>
  <c r="C117" i="8"/>
  <c r="E117" i="8"/>
  <c r="A118" i="8"/>
  <c r="B118" i="8"/>
  <c r="C118" i="8"/>
  <c r="E118" i="8"/>
  <c r="A119" i="8"/>
  <c r="B119" i="8"/>
  <c r="C119" i="8"/>
  <c r="E119" i="8"/>
  <c r="A120" i="8"/>
  <c r="B120" i="8"/>
  <c r="C120" i="8"/>
  <c r="E120" i="8"/>
  <c r="A121" i="8"/>
  <c r="B121" i="8"/>
  <c r="C121" i="8"/>
  <c r="E121" i="8"/>
  <c r="A122" i="8"/>
  <c r="B122" i="8"/>
  <c r="C122" i="8"/>
  <c r="E122" i="8"/>
  <c r="A123" i="8"/>
  <c r="B123" i="8"/>
  <c r="C123" i="8"/>
  <c r="E123" i="8"/>
  <c r="A124" i="8"/>
  <c r="B124" i="8"/>
  <c r="C124" i="8"/>
  <c r="E124" i="8"/>
  <c r="A125" i="8"/>
  <c r="B125" i="8"/>
  <c r="C125" i="8"/>
  <c r="E125" i="8"/>
  <c r="A126" i="8"/>
  <c r="B126" i="8"/>
  <c r="C126" i="8"/>
  <c r="E126" i="8"/>
  <c r="A127" i="8"/>
  <c r="B127" i="8"/>
  <c r="C127" i="8"/>
  <c r="E127" i="8"/>
  <c r="A128" i="8"/>
  <c r="B128" i="8"/>
  <c r="C128" i="8"/>
  <c r="E128" i="8"/>
  <c r="A129" i="8"/>
  <c r="B129" i="8"/>
  <c r="C129" i="8"/>
  <c r="E129" i="8"/>
  <c r="A130" i="8"/>
  <c r="B130" i="8"/>
  <c r="C130" i="8"/>
  <c r="E130" i="8"/>
  <c r="A131" i="8"/>
  <c r="B131" i="8"/>
  <c r="C131" i="8"/>
  <c r="E131" i="8"/>
  <c r="A132" i="8"/>
  <c r="B132" i="8"/>
  <c r="C132" i="8"/>
  <c r="E132" i="8"/>
  <c r="A133" i="8"/>
  <c r="B133" i="8"/>
  <c r="C133" i="8"/>
  <c r="E133" i="8"/>
  <c r="A134" i="8"/>
  <c r="B134" i="8"/>
  <c r="C134" i="8"/>
  <c r="E134" i="8"/>
  <c r="A135" i="8"/>
  <c r="B135" i="8"/>
  <c r="C135" i="8"/>
  <c r="E135" i="8"/>
  <c r="A136" i="8"/>
  <c r="B136" i="8"/>
  <c r="C136" i="8"/>
  <c r="E136" i="8"/>
  <c r="A137" i="8"/>
  <c r="B137" i="8"/>
  <c r="C137" i="8"/>
  <c r="E137" i="8"/>
  <c r="A138" i="8"/>
  <c r="B138" i="8"/>
  <c r="C138" i="8"/>
  <c r="E138" i="8"/>
  <c r="A139" i="8"/>
  <c r="B139" i="8"/>
  <c r="C139" i="8"/>
  <c r="E139" i="8"/>
  <c r="A140" i="8"/>
  <c r="B140" i="8"/>
  <c r="C140" i="8"/>
  <c r="E140" i="8"/>
  <c r="A141" i="8"/>
  <c r="B141" i="8"/>
  <c r="C141" i="8"/>
  <c r="E141" i="8"/>
  <c r="A142" i="8"/>
  <c r="B142" i="8"/>
  <c r="C142" i="8"/>
  <c r="E142" i="8"/>
  <c r="A143" i="8"/>
  <c r="B143" i="8"/>
  <c r="C143" i="8"/>
  <c r="E143" i="8"/>
  <c r="A144" i="8"/>
  <c r="B144" i="8"/>
  <c r="C144" i="8"/>
  <c r="E144" i="8"/>
  <c r="A145" i="8"/>
  <c r="B145" i="8"/>
  <c r="C145" i="8"/>
  <c r="E145" i="8"/>
  <c r="A146" i="8"/>
  <c r="B146" i="8"/>
  <c r="C146" i="8"/>
  <c r="E146" i="8"/>
  <c r="A147" i="8"/>
  <c r="B147" i="8"/>
  <c r="C147" i="8"/>
  <c r="E147" i="8"/>
  <c r="A148" i="8"/>
  <c r="B148" i="8"/>
  <c r="C148" i="8"/>
  <c r="E148" i="8"/>
  <c r="A149" i="8"/>
  <c r="B149" i="8"/>
  <c r="C149" i="8"/>
  <c r="E149" i="8"/>
  <c r="A150" i="8"/>
  <c r="B150" i="8"/>
  <c r="C150" i="8"/>
  <c r="E150" i="8"/>
  <c r="A151" i="8"/>
  <c r="B151" i="8"/>
  <c r="C151" i="8"/>
  <c r="E151" i="8"/>
  <c r="A152" i="8"/>
  <c r="B152" i="8"/>
  <c r="C152" i="8"/>
  <c r="E152" i="8"/>
  <c r="A153" i="8"/>
  <c r="B153" i="8"/>
  <c r="C153" i="8"/>
  <c r="E153" i="8"/>
  <c r="A154" i="8"/>
  <c r="B154" i="8"/>
  <c r="C154" i="8"/>
  <c r="E154" i="8"/>
  <c r="A155" i="8"/>
  <c r="B155" i="8"/>
  <c r="C155" i="8"/>
  <c r="E155" i="8"/>
  <c r="A156" i="8"/>
  <c r="B156" i="8"/>
  <c r="C156" i="8"/>
  <c r="E156" i="8"/>
  <c r="A157" i="8"/>
  <c r="B157" i="8"/>
  <c r="C157" i="8"/>
  <c r="E157" i="8"/>
  <c r="A158" i="8"/>
  <c r="B158" i="8"/>
  <c r="C158" i="8"/>
  <c r="E158" i="8"/>
  <c r="A159" i="8"/>
  <c r="B159" i="8"/>
  <c r="C159" i="8"/>
  <c r="E159" i="8"/>
  <c r="A160" i="8"/>
  <c r="B160" i="8"/>
  <c r="C160" i="8"/>
  <c r="E160" i="8"/>
  <c r="A161" i="8"/>
  <c r="B161" i="8"/>
  <c r="C161" i="8"/>
  <c r="E161" i="8"/>
  <c r="A162" i="8"/>
  <c r="B162" i="8"/>
  <c r="C162" i="8"/>
  <c r="E162" i="8"/>
  <c r="A163" i="8"/>
  <c r="B163" i="8"/>
  <c r="C163" i="8"/>
  <c r="E163" i="8"/>
  <c r="A164" i="8"/>
  <c r="B164" i="8"/>
  <c r="C164" i="8"/>
  <c r="E164" i="8"/>
  <c r="A165" i="8"/>
  <c r="B165" i="8"/>
  <c r="C165" i="8"/>
  <c r="E165" i="8"/>
  <c r="A166" i="8"/>
  <c r="B166" i="8"/>
  <c r="C166" i="8"/>
  <c r="E166" i="8"/>
  <c r="A167" i="8"/>
  <c r="B167" i="8"/>
  <c r="C167" i="8"/>
  <c r="E167" i="8"/>
  <c r="A168" i="8"/>
  <c r="B168" i="8"/>
  <c r="C168" i="8"/>
  <c r="E168" i="8"/>
  <c r="A169" i="8"/>
  <c r="B169" i="8"/>
  <c r="C169" i="8"/>
  <c r="E169" i="8"/>
  <c r="A170" i="8"/>
  <c r="B170" i="8"/>
  <c r="C170" i="8"/>
  <c r="E170" i="8"/>
  <c r="A171" i="8"/>
  <c r="B171" i="8"/>
  <c r="C171" i="8"/>
  <c r="E171" i="8"/>
  <c r="A172" i="8"/>
  <c r="B172" i="8"/>
  <c r="C172" i="8"/>
  <c r="E172" i="8"/>
  <c r="A173" i="8"/>
  <c r="B173" i="8"/>
  <c r="C173" i="8"/>
  <c r="E173" i="8"/>
  <c r="A174" i="8"/>
  <c r="B174" i="8"/>
  <c r="C174" i="8"/>
  <c r="E174" i="8"/>
  <c r="A175" i="8"/>
  <c r="B175" i="8"/>
  <c r="C175" i="8"/>
  <c r="E175" i="8"/>
  <c r="A176" i="8"/>
  <c r="B176" i="8"/>
  <c r="C176" i="8"/>
  <c r="E176" i="8"/>
  <c r="A177" i="8"/>
  <c r="B177" i="8"/>
  <c r="C177" i="8"/>
  <c r="E177" i="8"/>
  <c r="A178" i="8"/>
  <c r="B178" i="8"/>
  <c r="C178" i="8"/>
  <c r="E178" i="8"/>
  <c r="A179" i="8"/>
  <c r="B179" i="8"/>
  <c r="C179" i="8"/>
  <c r="E179" i="8"/>
  <c r="A180" i="8"/>
  <c r="B180" i="8"/>
  <c r="C180" i="8"/>
  <c r="E180" i="8"/>
  <c r="A181" i="8"/>
  <c r="B181" i="8"/>
  <c r="C181" i="8"/>
  <c r="E181" i="8"/>
  <c r="A182" i="8"/>
  <c r="B182" i="8"/>
  <c r="C182" i="8"/>
  <c r="E182" i="8"/>
  <c r="A183" i="8"/>
  <c r="B183" i="8"/>
  <c r="C183" i="8"/>
  <c r="E183" i="8"/>
  <c r="A184" i="8"/>
  <c r="B184" i="8"/>
  <c r="C184" i="8"/>
  <c r="E184" i="8"/>
  <c r="A185" i="8"/>
  <c r="B185" i="8"/>
  <c r="C185" i="8"/>
  <c r="E185" i="8"/>
  <c r="A186" i="8"/>
  <c r="B186" i="8"/>
  <c r="C186" i="8"/>
  <c r="E186" i="8"/>
  <c r="A187" i="8"/>
  <c r="B187" i="8"/>
  <c r="C187" i="8"/>
  <c r="E187" i="8"/>
  <c r="A188" i="8"/>
  <c r="B188" i="8"/>
  <c r="C188" i="8"/>
  <c r="E188" i="8"/>
  <c r="A189" i="8"/>
  <c r="B189" i="8"/>
  <c r="C189" i="8"/>
  <c r="E189" i="8"/>
  <c r="A190" i="8"/>
  <c r="B190" i="8"/>
  <c r="C190" i="8"/>
  <c r="E190" i="8"/>
  <c r="A191" i="8"/>
  <c r="B191" i="8"/>
  <c r="C191" i="8"/>
  <c r="E191" i="8"/>
  <c r="A192" i="8"/>
  <c r="B192" i="8"/>
  <c r="C192" i="8"/>
  <c r="E192" i="8"/>
  <c r="A193" i="8"/>
  <c r="B193" i="8"/>
  <c r="C193" i="8"/>
  <c r="E193" i="8"/>
  <c r="A194" i="8"/>
  <c r="B194" i="8"/>
  <c r="C194" i="8"/>
  <c r="E194" i="8"/>
  <c r="A195" i="8"/>
  <c r="B195" i="8"/>
  <c r="C195" i="8"/>
  <c r="E195" i="8"/>
  <c r="A196" i="8"/>
  <c r="B196" i="8"/>
  <c r="C196" i="8"/>
  <c r="E196" i="8"/>
  <c r="A197" i="8"/>
  <c r="B197" i="8"/>
  <c r="C197" i="8"/>
  <c r="E197" i="8"/>
  <c r="A198" i="8"/>
  <c r="B198" i="8"/>
  <c r="C198" i="8"/>
  <c r="E198" i="8"/>
  <c r="A199" i="8"/>
  <c r="B199" i="8"/>
  <c r="C199" i="8"/>
  <c r="E199" i="8"/>
  <c r="A200" i="8"/>
  <c r="B200" i="8"/>
  <c r="C200" i="8"/>
  <c r="E200" i="8"/>
  <c r="A201" i="8"/>
  <c r="B201" i="8"/>
  <c r="C201" i="8"/>
  <c r="E201" i="8"/>
  <c r="A202" i="8"/>
  <c r="B202" i="8"/>
  <c r="C202" i="8"/>
  <c r="E202" i="8"/>
  <c r="A203" i="8"/>
  <c r="B203" i="8"/>
  <c r="C203" i="8"/>
  <c r="E203" i="8"/>
  <c r="A204" i="8"/>
  <c r="B204" i="8"/>
  <c r="C204" i="8"/>
  <c r="E204" i="8"/>
  <c r="A205" i="8"/>
  <c r="B205" i="8"/>
  <c r="C205" i="8"/>
  <c r="E205" i="8"/>
  <c r="A206" i="8"/>
  <c r="B206" i="8"/>
  <c r="C206" i="8"/>
  <c r="E206" i="8"/>
  <c r="A207" i="8"/>
  <c r="B207" i="8"/>
  <c r="C207" i="8"/>
  <c r="E207" i="8"/>
  <c r="A208" i="8"/>
  <c r="B208" i="8"/>
  <c r="C208" i="8"/>
  <c r="E208" i="8"/>
  <c r="A209" i="8"/>
  <c r="B209" i="8"/>
  <c r="C209" i="8"/>
  <c r="E209" i="8"/>
  <c r="A210" i="8"/>
  <c r="B210" i="8"/>
  <c r="C210" i="8"/>
  <c r="E210" i="8"/>
  <c r="A211" i="8"/>
  <c r="B211" i="8"/>
  <c r="C211" i="8"/>
  <c r="E211" i="8"/>
  <c r="A212" i="8"/>
  <c r="B212" i="8"/>
  <c r="C212" i="8"/>
  <c r="E212" i="8"/>
  <c r="A213" i="8"/>
  <c r="B213" i="8"/>
  <c r="C213" i="8"/>
  <c r="E213" i="8"/>
  <c r="A214" i="8"/>
  <c r="B214" i="8"/>
  <c r="C214" i="8"/>
  <c r="E214" i="8"/>
  <c r="A215" i="8"/>
  <c r="B215" i="8"/>
  <c r="C215" i="8"/>
  <c r="E215" i="8"/>
  <c r="A216" i="8"/>
  <c r="B216" i="8"/>
  <c r="C216" i="8"/>
  <c r="E216" i="8"/>
  <c r="A217" i="8"/>
  <c r="B217" i="8"/>
  <c r="C217" i="8"/>
  <c r="E217" i="8"/>
  <c r="A218" i="8"/>
  <c r="B218" i="8"/>
  <c r="C218" i="8"/>
  <c r="E218" i="8"/>
  <c r="A219" i="8"/>
  <c r="B219" i="8"/>
  <c r="C219" i="8"/>
  <c r="E219" i="8"/>
  <c r="A220" i="8"/>
  <c r="B220" i="8"/>
  <c r="C220" i="8"/>
  <c r="E220" i="8"/>
  <c r="A221" i="8"/>
  <c r="B221" i="8"/>
  <c r="C221" i="8"/>
  <c r="E221" i="8"/>
  <c r="A222" i="8"/>
  <c r="B222" i="8"/>
  <c r="C222" i="8"/>
  <c r="E222" i="8"/>
  <c r="A223" i="8"/>
  <c r="B223" i="8"/>
  <c r="C223" i="8"/>
  <c r="E223" i="8"/>
  <c r="A224" i="8"/>
  <c r="B224" i="8"/>
  <c r="C224" i="8"/>
  <c r="E224" i="8"/>
  <c r="A225" i="8"/>
  <c r="B225" i="8"/>
  <c r="C225" i="8"/>
  <c r="E225" i="8"/>
  <c r="A226" i="8"/>
  <c r="B226" i="8"/>
  <c r="C226" i="8"/>
  <c r="E226" i="8"/>
  <c r="A227" i="8"/>
  <c r="B227" i="8"/>
  <c r="C227" i="8"/>
  <c r="E227" i="8"/>
  <c r="A228" i="8"/>
  <c r="B228" i="8"/>
  <c r="C228" i="8"/>
  <c r="E228" i="8"/>
  <c r="A229" i="8"/>
  <c r="B229" i="8"/>
  <c r="C229" i="8"/>
  <c r="E229" i="8"/>
  <c r="A230" i="8"/>
  <c r="B230" i="8"/>
  <c r="C230" i="8"/>
  <c r="E230" i="8"/>
  <c r="A231" i="8"/>
  <c r="B231" i="8"/>
  <c r="C231" i="8"/>
  <c r="E231" i="8"/>
  <c r="A232" i="8"/>
  <c r="B232" i="8"/>
  <c r="C232" i="8"/>
  <c r="E232" i="8"/>
  <c r="A233" i="8"/>
  <c r="B233" i="8"/>
  <c r="C233" i="8"/>
  <c r="E233" i="8"/>
  <c r="A234" i="8"/>
  <c r="B234" i="8"/>
  <c r="C234" i="8"/>
  <c r="E234" i="8"/>
  <c r="A235" i="8"/>
  <c r="B235" i="8"/>
  <c r="C235" i="8"/>
  <c r="E235" i="8"/>
  <c r="A236" i="8"/>
  <c r="B236" i="8"/>
  <c r="C236" i="8"/>
  <c r="E236" i="8"/>
  <c r="A237" i="8"/>
  <c r="B237" i="8"/>
  <c r="C237" i="8"/>
  <c r="E237" i="8"/>
  <c r="A238" i="8"/>
  <c r="B238" i="8"/>
  <c r="C238" i="8"/>
  <c r="E238" i="8"/>
  <c r="A239" i="8"/>
  <c r="B239" i="8"/>
  <c r="C239" i="8"/>
  <c r="E239" i="8"/>
  <c r="A240" i="8"/>
  <c r="B240" i="8"/>
  <c r="C240" i="8"/>
  <c r="E240" i="8"/>
  <c r="A241" i="8"/>
  <c r="B241" i="8"/>
  <c r="C241" i="8"/>
  <c r="E241" i="8"/>
  <c r="A242" i="8"/>
  <c r="B242" i="8"/>
  <c r="C242" i="8"/>
  <c r="E242" i="8"/>
  <c r="A243" i="8"/>
  <c r="B243" i="8"/>
  <c r="C243" i="8"/>
  <c r="E243" i="8"/>
  <c r="A244" i="8"/>
  <c r="B244" i="8"/>
  <c r="C244" i="8"/>
  <c r="E244" i="8"/>
  <c r="A245" i="8"/>
  <c r="B245" i="8"/>
  <c r="C245" i="8"/>
  <c r="E245" i="8"/>
  <c r="A246" i="8"/>
  <c r="B246" i="8"/>
  <c r="C246" i="8"/>
  <c r="E246" i="8"/>
  <c r="A247" i="8"/>
  <c r="B247" i="8"/>
  <c r="C247" i="8"/>
  <c r="E247" i="8"/>
  <c r="A248" i="8"/>
  <c r="B248" i="8"/>
  <c r="C248" i="8"/>
  <c r="E248" i="8"/>
  <c r="A249" i="8"/>
  <c r="B249" i="8"/>
  <c r="C249" i="8"/>
  <c r="E249" i="8"/>
  <c r="A250" i="8"/>
  <c r="B250" i="8"/>
  <c r="C250" i="8"/>
  <c r="E250" i="8"/>
  <c r="A251" i="8"/>
  <c r="B251" i="8"/>
  <c r="C251" i="8"/>
  <c r="E251" i="8"/>
  <c r="A252" i="8"/>
  <c r="B252" i="8"/>
  <c r="C252" i="8"/>
  <c r="E252" i="8"/>
  <c r="A253" i="8"/>
  <c r="B253" i="8"/>
  <c r="C253" i="8"/>
  <c r="E253" i="8"/>
  <c r="A254" i="8"/>
  <c r="B254" i="8"/>
  <c r="C254" i="8"/>
  <c r="E254" i="8"/>
  <c r="A255" i="8"/>
  <c r="B255" i="8"/>
  <c r="C255" i="8"/>
  <c r="E255" i="8"/>
  <c r="A256" i="8"/>
  <c r="B256" i="8"/>
  <c r="C256" i="8"/>
  <c r="E256" i="8"/>
  <c r="A257" i="8"/>
  <c r="B257" i="8"/>
  <c r="C257" i="8"/>
  <c r="E257" i="8"/>
  <c r="A258" i="8"/>
  <c r="B258" i="8"/>
  <c r="C258" i="8"/>
  <c r="E258" i="8"/>
  <c r="A259" i="8"/>
  <c r="B259" i="8"/>
  <c r="C259" i="8"/>
  <c r="E259" i="8"/>
  <c r="A260" i="8"/>
  <c r="B260" i="8"/>
  <c r="C260" i="8"/>
  <c r="E260" i="8"/>
  <c r="A261" i="8"/>
  <c r="B261" i="8"/>
  <c r="C261" i="8"/>
  <c r="E261" i="8"/>
  <c r="A262" i="8"/>
  <c r="B262" i="8"/>
  <c r="C262" i="8"/>
  <c r="E262" i="8"/>
  <c r="A263" i="8"/>
  <c r="B263" i="8"/>
  <c r="C263" i="8"/>
  <c r="E263" i="8"/>
  <c r="A264" i="8"/>
  <c r="B264" i="8"/>
  <c r="C264" i="8"/>
  <c r="E264" i="8"/>
  <c r="A265" i="8"/>
  <c r="B265" i="8"/>
  <c r="C265" i="8"/>
  <c r="E265" i="8"/>
  <c r="A266" i="8"/>
  <c r="B266" i="8"/>
  <c r="C266" i="8"/>
  <c r="E266" i="8"/>
  <c r="A267" i="8"/>
  <c r="B267" i="8"/>
  <c r="C267" i="8"/>
  <c r="E267" i="8"/>
  <c r="A268" i="8"/>
  <c r="B268" i="8"/>
  <c r="C268" i="8"/>
  <c r="E268" i="8"/>
  <c r="A269" i="8"/>
  <c r="B269" i="8"/>
  <c r="C269" i="8"/>
  <c r="E269" i="8"/>
  <c r="A270" i="8"/>
  <c r="B270" i="8"/>
  <c r="C270" i="8"/>
  <c r="E270" i="8"/>
  <c r="A271" i="8"/>
  <c r="B271" i="8"/>
  <c r="C271" i="8"/>
  <c r="E271" i="8"/>
  <c r="A272" i="8"/>
  <c r="B272" i="8"/>
  <c r="C272" i="8"/>
  <c r="E272" i="8"/>
  <c r="A273" i="8"/>
  <c r="B273" i="8"/>
  <c r="C273" i="8"/>
  <c r="E273" i="8"/>
  <c r="A274" i="8"/>
  <c r="B274" i="8"/>
  <c r="C274" i="8"/>
  <c r="E274" i="8"/>
  <c r="A275" i="8"/>
  <c r="B275" i="8"/>
  <c r="C275" i="8"/>
  <c r="E275" i="8"/>
  <c r="A276" i="8"/>
  <c r="B276" i="8"/>
  <c r="C276" i="8"/>
  <c r="E276" i="8"/>
  <c r="A277" i="8"/>
  <c r="B277" i="8"/>
  <c r="C277" i="8"/>
  <c r="E277" i="8"/>
  <c r="A278" i="8"/>
  <c r="B278" i="8"/>
  <c r="C278" i="8"/>
  <c r="E278" i="8"/>
  <c r="A279" i="8"/>
  <c r="B279" i="8"/>
  <c r="C279" i="8"/>
  <c r="E279" i="8"/>
  <c r="A280" i="8"/>
  <c r="B280" i="8"/>
  <c r="C280" i="8"/>
  <c r="E280" i="8"/>
  <c r="A281" i="8"/>
  <c r="B281" i="8"/>
  <c r="C281" i="8"/>
  <c r="E281" i="8"/>
  <c r="A282" i="8"/>
  <c r="B282" i="8"/>
  <c r="C282" i="8"/>
  <c r="E282" i="8"/>
  <c r="A283" i="8"/>
  <c r="B283" i="8"/>
  <c r="C283" i="8"/>
  <c r="E283" i="8"/>
  <c r="A284" i="8"/>
  <c r="B284" i="8"/>
  <c r="C284" i="8"/>
  <c r="E284" i="8"/>
  <c r="A285" i="8"/>
  <c r="B285" i="8"/>
  <c r="C285" i="8"/>
  <c r="E285" i="8"/>
  <c r="A286" i="8"/>
  <c r="B286" i="8"/>
  <c r="C286" i="8"/>
  <c r="E286" i="8"/>
  <c r="A287" i="8"/>
  <c r="B287" i="8"/>
  <c r="C287" i="8"/>
  <c r="E287" i="8"/>
  <c r="A288" i="8"/>
  <c r="B288" i="8"/>
  <c r="C288" i="8"/>
  <c r="E288" i="8"/>
  <c r="A289" i="8"/>
  <c r="B289" i="8"/>
  <c r="C289" i="8"/>
  <c r="E289" i="8"/>
  <c r="A290" i="8"/>
  <c r="B290" i="8"/>
  <c r="C290" i="8"/>
  <c r="E290" i="8"/>
  <c r="A291" i="8"/>
  <c r="B291" i="8"/>
  <c r="C291" i="8"/>
  <c r="E291" i="8"/>
  <c r="A292" i="8"/>
  <c r="B292" i="8"/>
  <c r="C292" i="8"/>
  <c r="E292" i="8"/>
  <c r="A293" i="8"/>
  <c r="B293" i="8"/>
  <c r="C293" i="8"/>
  <c r="E293" i="8"/>
  <c r="A294" i="8"/>
  <c r="B294" i="8"/>
  <c r="C294" i="8"/>
  <c r="E294" i="8"/>
  <c r="A295" i="8"/>
  <c r="B295" i="8"/>
  <c r="C295" i="8"/>
  <c r="E295" i="8"/>
  <c r="A296" i="8"/>
  <c r="B296" i="8"/>
  <c r="C296" i="8"/>
  <c r="E296" i="8"/>
  <c r="A297" i="8"/>
  <c r="B297" i="8"/>
  <c r="C297" i="8"/>
  <c r="E297" i="8"/>
  <c r="A298" i="8"/>
  <c r="B298" i="8"/>
  <c r="C298" i="8"/>
  <c r="E298" i="8"/>
  <c r="A299" i="8"/>
  <c r="B299" i="8"/>
  <c r="C299" i="8"/>
  <c r="E299" i="8"/>
  <c r="A300" i="8"/>
  <c r="B300" i="8"/>
  <c r="C300" i="8"/>
  <c r="E300" i="8"/>
  <c r="A301" i="8"/>
  <c r="B301" i="8"/>
  <c r="C301" i="8"/>
  <c r="E301" i="8"/>
  <c r="A302" i="8"/>
  <c r="B302" i="8"/>
  <c r="C302" i="8"/>
  <c r="E302" i="8"/>
  <c r="A303" i="8"/>
  <c r="B303" i="8"/>
  <c r="C303" i="8"/>
  <c r="E303" i="8"/>
  <c r="A304" i="8"/>
  <c r="B304" i="8"/>
  <c r="C304" i="8"/>
  <c r="E304" i="8"/>
  <c r="A305" i="8"/>
  <c r="B305" i="8"/>
  <c r="C305" i="8"/>
  <c r="E305" i="8"/>
  <c r="A306" i="8"/>
  <c r="B306" i="8"/>
  <c r="C306" i="8"/>
  <c r="E306" i="8"/>
  <c r="A307" i="8"/>
  <c r="B307" i="8"/>
  <c r="C307" i="8"/>
  <c r="E307" i="8"/>
  <c r="A308" i="8"/>
  <c r="B308" i="8"/>
  <c r="C308" i="8"/>
  <c r="E308" i="8"/>
  <c r="A309" i="8"/>
  <c r="B309" i="8"/>
  <c r="C309" i="8"/>
  <c r="E309" i="8"/>
  <c r="A310" i="8"/>
  <c r="B310" i="8"/>
  <c r="C310" i="8"/>
  <c r="E310" i="8"/>
  <c r="A311" i="8"/>
  <c r="B311" i="8"/>
  <c r="C311" i="8"/>
  <c r="E311" i="8"/>
  <c r="A312" i="8"/>
  <c r="B312" i="8"/>
  <c r="C312" i="8"/>
  <c r="E312" i="8"/>
  <c r="A313" i="8"/>
  <c r="B313" i="8"/>
  <c r="C313" i="8"/>
  <c r="E313" i="8"/>
  <c r="A314" i="8"/>
  <c r="B314" i="8"/>
  <c r="C314" i="8"/>
  <c r="E314" i="8"/>
  <c r="A315" i="8"/>
  <c r="B315" i="8"/>
  <c r="C315" i="8"/>
  <c r="E315" i="8"/>
  <c r="A316" i="8"/>
  <c r="B316" i="8"/>
  <c r="C316" i="8"/>
  <c r="E316" i="8"/>
  <c r="A317" i="8"/>
  <c r="B317" i="8"/>
  <c r="C317" i="8"/>
  <c r="E317" i="8"/>
  <c r="A318" i="8"/>
  <c r="B318" i="8"/>
  <c r="C318" i="8"/>
  <c r="E318" i="8"/>
  <c r="A319" i="8"/>
  <c r="B319" i="8"/>
  <c r="C319" i="8"/>
  <c r="E319" i="8"/>
  <c r="A320" i="8"/>
  <c r="B320" i="8"/>
  <c r="C320" i="8"/>
  <c r="E320" i="8"/>
  <c r="A321" i="8"/>
  <c r="B321" i="8"/>
  <c r="C321" i="8"/>
  <c r="E321" i="8"/>
  <c r="A322" i="8"/>
  <c r="B322" i="8"/>
  <c r="C322" i="8"/>
  <c r="E322" i="8"/>
  <c r="A323" i="8"/>
  <c r="B323" i="8"/>
  <c r="C323" i="8"/>
  <c r="E323" i="8"/>
  <c r="A324" i="8"/>
  <c r="B324" i="8"/>
  <c r="C324" i="8"/>
  <c r="E324" i="8"/>
  <c r="A325" i="8"/>
  <c r="B325" i="8"/>
  <c r="C325" i="8"/>
  <c r="E325" i="8"/>
  <c r="A326" i="8"/>
  <c r="B326" i="8"/>
  <c r="C326" i="8"/>
  <c r="E326" i="8"/>
  <c r="A327" i="8"/>
  <c r="B327" i="8"/>
  <c r="C327" i="8"/>
  <c r="E327" i="8"/>
  <c r="A328" i="8"/>
  <c r="B328" i="8"/>
  <c r="C328" i="8"/>
  <c r="E328" i="8"/>
  <c r="A329" i="8"/>
  <c r="B329" i="8"/>
  <c r="C329" i="8"/>
  <c r="E329" i="8"/>
  <c r="A330" i="8"/>
  <c r="B330" i="8"/>
  <c r="C330" i="8"/>
  <c r="E330" i="8"/>
  <c r="A331" i="8"/>
  <c r="B331" i="8"/>
  <c r="C331" i="8"/>
  <c r="E331" i="8"/>
  <c r="A332" i="8"/>
  <c r="B332" i="8"/>
  <c r="C332" i="8"/>
  <c r="E332" i="8"/>
  <c r="A333" i="8"/>
  <c r="B333" i="8"/>
  <c r="C333" i="8"/>
  <c r="E333" i="8"/>
  <c r="A334" i="8"/>
  <c r="B334" i="8"/>
  <c r="C334" i="8"/>
  <c r="E334" i="8"/>
  <c r="A335" i="8"/>
  <c r="B335" i="8"/>
  <c r="C335" i="8"/>
  <c r="E335" i="8"/>
  <c r="A336" i="8"/>
  <c r="B336" i="8"/>
  <c r="C336" i="8"/>
  <c r="E336" i="8"/>
  <c r="A337" i="8"/>
  <c r="B337" i="8"/>
  <c r="C337" i="8"/>
  <c r="E337" i="8"/>
  <c r="A338" i="8"/>
  <c r="B338" i="8"/>
  <c r="C338" i="8"/>
  <c r="E338" i="8"/>
  <c r="A339" i="8"/>
  <c r="B339" i="8"/>
  <c r="C339" i="8"/>
  <c r="E339" i="8"/>
  <c r="A340" i="8"/>
  <c r="B340" i="8"/>
  <c r="C340" i="8"/>
  <c r="E340" i="8"/>
  <c r="A341" i="8"/>
  <c r="B341" i="8"/>
  <c r="C341" i="8"/>
  <c r="E341" i="8"/>
  <c r="A342" i="8"/>
  <c r="B342" i="8"/>
  <c r="C342" i="8"/>
  <c r="E342" i="8"/>
  <c r="A343" i="8"/>
  <c r="B343" i="8"/>
  <c r="C343" i="8"/>
  <c r="E343" i="8"/>
  <c r="A344" i="8"/>
  <c r="B344" i="8"/>
  <c r="C344" i="8"/>
  <c r="E344" i="8"/>
  <c r="A345" i="8"/>
  <c r="B345" i="8"/>
  <c r="C345" i="8"/>
  <c r="E345" i="8"/>
  <c r="A346" i="8"/>
  <c r="B346" i="8"/>
  <c r="C346" i="8"/>
  <c r="E346" i="8"/>
  <c r="A347" i="8"/>
  <c r="B347" i="8"/>
  <c r="C347" i="8"/>
  <c r="E347" i="8"/>
  <c r="A348" i="8"/>
  <c r="B348" i="8"/>
  <c r="C348" i="8"/>
  <c r="E348" i="8"/>
  <c r="A349" i="8"/>
  <c r="B349" i="8"/>
  <c r="C349" i="8"/>
  <c r="E349" i="8"/>
  <c r="A350" i="8"/>
  <c r="B350" i="8"/>
  <c r="C350" i="8"/>
  <c r="E350" i="8"/>
  <c r="A351" i="8"/>
  <c r="B351" i="8"/>
  <c r="C351" i="8"/>
  <c r="E351" i="8"/>
  <c r="A352" i="8"/>
  <c r="B352" i="8"/>
  <c r="C352" i="8"/>
  <c r="E352" i="8"/>
  <c r="A353" i="8"/>
  <c r="B353" i="8"/>
  <c r="C353" i="8"/>
  <c r="E353" i="8"/>
  <c r="A354" i="8"/>
  <c r="B354" i="8"/>
  <c r="C354" i="8"/>
  <c r="E354" i="8"/>
  <c r="A355" i="8"/>
  <c r="B355" i="8"/>
  <c r="C355" i="8"/>
  <c r="E355" i="8"/>
  <c r="A356" i="8"/>
  <c r="B356" i="8"/>
  <c r="C356" i="8"/>
  <c r="E356" i="8"/>
  <c r="A357" i="8"/>
  <c r="B357" i="8"/>
  <c r="C357" i="8"/>
  <c r="E357" i="8"/>
  <c r="A358" i="8"/>
  <c r="B358" i="8"/>
  <c r="C358" i="8"/>
  <c r="E358" i="8"/>
  <c r="A359" i="8"/>
  <c r="B359" i="8"/>
  <c r="C359" i="8"/>
  <c r="E359" i="8"/>
  <c r="A360" i="8"/>
  <c r="B360" i="8"/>
  <c r="C360" i="8"/>
  <c r="E360" i="8"/>
  <c r="A361" i="8"/>
  <c r="B361" i="8"/>
  <c r="C361" i="8"/>
  <c r="E361" i="8"/>
  <c r="A362" i="8"/>
  <c r="B362" i="8"/>
  <c r="C362" i="8"/>
  <c r="E362" i="8"/>
  <c r="A363" i="8"/>
  <c r="B363" i="8"/>
  <c r="C363" i="8"/>
  <c r="E363" i="8"/>
  <c r="A364" i="8"/>
  <c r="B364" i="8"/>
  <c r="C364" i="8"/>
  <c r="E364" i="8"/>
  <c r="A365" i="8"/>
  <c r="B365" i="8"/>
  <c r="C365" i="8"/>
  <c r="E365" i="8"/>
  <c r="A366" i="8"/>
  <c r="B366" i="8"/>
  <c r="C366" i="8"/>
  <c r="E366" i="8"/>
  <c r="A367" i="8"/>
  <c r="B367" i="8"/>
  <c r="C367" i="8"/>
  <c r="E367" i="8"/>
  <c r="A368" i="8"/>
  <c r="B368" i="8"/>
  <c r="C368" i="8"/>
  <c r="E368" i="8"/>
  <c r="A369" i="8"/>
  <c r="B369" i="8"/>
  <c r="C369" i="8"/>
  <c r="E369" i="8"/>
  <c r="A370" i="8"/>
  <c r="B370" i="8"/>
  <c r="C370" i="8"/>
  <c r="E370" i="8"/>
  <c r="A371" i="8"/>
  <c r="B371" i="8"/>
  <c r="C371" i="8"/>
  <c r="E371" i="8"/>
  <c r="A372" i="8"/>
  <c r="B372" i="8"/>
  <c r="C372" i="8"/>
  <c r="E372" i="8"/>
  <c r="A373" i="8"/>
  <c r="B373" i="8"/>
  <c r="C373" i="8"/>
  <c r="E373" i="8"/>
  <c r="A374" i="8"/>
  <c r="B374" i="8"/>
  <c r="C374" i="8"/>
  <c r="E374" i="8"/>
  <c r="A375" i="8"/>
  <c r="B375" i="8"/>
  <c r="C375" i="8"/>
  <c r="E375" i="8"/>
  <c r="A376" i="8"/>
  <c r="B376" i="8"/>
  <c r="C376" i="8"/>
  <c r="E376" i="8"/>
  <c r="A377" i="8"/>
  <c r="B377" i="8"/>
  <c r="C377" i="8"/>
  <c r="E377" i="8"/>
  <c r="A378" i="8"/>
  <c r="B378" i="8"/>
  <c r="C378" i="8"/>
  <c r="E378" i="8"/>
  <c r="A379" i="8"/>
  <c r="B379" i="8"/>
  <c r="C379" i="8"/>
  <c r="E379" i="8"/>
  <c r="A380" i="8"/>
  <c r="B380" i="8"/>
  <c r="C380" i="8"/>
  <c r="E380" i="8"/>
  <c r="A381" i="8"/>
  <c r="B381" i="8"/>
  <c r="C381" i="8"/>
  <c r="E381" i="8"/>
  <c r="A382" i="8"/>
  <c r="B382" i="8"/>
  <c r="C382" i="8"/>
  <c r="E382" i="8"/>
  <c r="A383" i="8"/>
  <c r="B383" i="8"/>
  <c r="C383" i="8"/>
  <c r="E383" i="8"/>
  <c r="A384" i="8"/>
  <c r="B384" i="8"/>
  <c r="C384" i="8"/>
  <c r="E384" i="8"/>
  <c r="A385" i="8"/>
  <c r="B385" i="8"/>
  <c r="C385" i="8"/>
  <c r="E385" i="8"/>
  <c r="A386" i="8"/>
  <c r="B386" i="8"/>
  <c r="C386" i="8"/>
  <c r="E386" i="8"/>
  <c r="A387" i="8"/>
  <c r="B387" i="8"/>
  <c r="C387" i="8"/>
  <c r="E387" i="8"/>
  <c r="A388" i="8"/>
  <c r="B388" i="8"/>
  <c r="C388" i="8"/>
  <c r="E388" i="8"/>
  <c r="A389" i="8"/>
  <c r="B389" i="8"/>
  <c r="C389" i="8"/>
  <c r="E389" i="8"/>
  <c r="A390" i="8"/>
  <c r="B390" i="8"/>
  <c r="C390" i="8"/>
  <c r="E390" i="8"/>
  <c r="A391" i="8"/>
  <c r="B391" i="8"/>
  <c r="C391" i="8"/>
  <c r="E391" i="8"/>
  <c r="A392" i="8"/>
  <c r="B392" i="8"/>
  <c r="C392" i="8"/>
  <c r="E392" i="8"/>
  <c r="A393" i="8"/>
  <c r="B393" i="8"/>
  <c r="C393" i="8"/>
  <c r="E393" i="8"/>
  <c r="A394" i="8"/>
  <c r="B394" i="8"/>
  <c r="C394" i="8"/>
  <c r="E394" i="8"/>
  <c r="A395" i="8"/>
  <c r="B395" i="8"/>
  <c r="C395" i="8"/>
  <c r="E395" i="8"/>
  <c r="A396" i="8"/>
  <c r="B396" i="8"/>
  <c r="C396" i="8"/>
  <c r="E396" i="8"/>
  <c r="A397" i="8"/>
  <c r="B397" i="8"/>
  <c r="C397" i="8"/>
  <c r="E397" i="8"/>
  <c r="A398" i="8"/>
  <c r="B398" i="8"/>
  <c r="C398" i="8"/>
  <c r="E398" i="8"/>
  <c r="A399" i="8"/>
  <c r="B399" i="8"/>
  <c r="C399" i="8"/>
  <c r="E399" i="8"/>
  <c r="A400" i="8"/>
  <c r="B400" i="8"/>
  <c r="C400" i="8"/>
  <c r="E400" i="8"/>
  <c r="A401" i="8"/>
  <c r="B401" i="8"/>
  <c r="C401" i="8"/>
  <c r="E401" i="8"/>
  <c r="A402" i="8"/>
  <c r="B402" i="8"/>
  <c r="C402" i="8"/>
  <c r="E402" i="8"/>
  <c r="A403" i="8"/>
  <c r="B403" i="8"/>
  <c r="C403" i="8"/>
  <c r="E403" i="8"/>
  <c r="A404" i="8"/>
  <c r="B404" i="8"/>
  <c r="C404" i="8"/>
  <c r="E404" i="8"/>
  <c r="A405" i="8"/>
  <c r="B405" i="8"/>
  <c r="C405" i="8"/>
  <c r="E405" i="8"/>
  <c r="A406" i="8"/>
  <c r="B406" i="8"/>
  <c r="C406" i="8"/>
  <c r="E406" i="8"/>
  <c r="A407" i="8"/>
  <c r="B407" i="8"/>
  <c r="C407" i="8"/>
  <c r="E407" i="8"/>
  <c r="A408" i="8"/>
  <c r="B408" i="8"/>
  <c r="C408" i="8"/>
  <c r="E408" i="8"/>
  <c r="A409" i="8"/>
  <c r="B409" i="8"/>
  <c r="C409" i="8"/>
  <c r="E409" i="8"/>
  <c r="A410" i="8"/>
  <c r="B410" i="8"/>
  <c r="C410" i="8"/>
  <c r="E410" i="8"/>
  <c r="A411" i="8"/>
  <c r="B411" i="8"/>
  <c r="C411" i="8"/>
  <c r="E411" i="8"/>
  <c r="A412" i="8"/>
  <c r="B412" i="8"/>
  <c r="C412" i="8"/>
  <c r="E412" i="8"/>
  <c r="A413" i="8"/>
  <c r="B413" i="8"/>
  <c r="C413" i="8"/>
  <c r="E413" i="8"/>
  <c r="A414" i="8"/>
  <c r="B414" i="8"/>
  <c r="C414" i="8"/>
  <c r="E414" i="8"/>
  <c r="A415" i="8"/>
  <c r="B415" i="8"/>
  <c r="C415" i="8"/>
  <c r="E415" i="8"/>
  <c r="A416" i="8"/>
  <c r="B416" i="8"/>
  <c r="C416" i="8"/>
  <c r="E416" i="8"/>
  <c r="A417" i="8"/>
  <c r="B417" i="8"/>
  <c r="C417" i="8"/>
  <c r="E417" i="8"/>
  <c r="A418" i="8"/>
  <c r="B418" i="8"/>
  <c r="C418" i="8"/>
  <c r="E418" i="8"/>
  <c r="A419" i="8"/>
  <c r="B419" i="8"/>
  <c r="C419" i="8"/>
  <c r="E419" i="8"/>
  <c r="A420" i="8"/>
  <c r="B420" i="8"/>
  <c r="C420" i="8"/>
  <c r="E420" i="8"/>
  <c r="A421" i="8"/>
  <c r="B421" i="8"/>
  <c r="C421" i="8"/>
  <c r="E421" i="8"/>
  <c r="A422" i="8"/>
  <c r="B422" i="8"/>
  <c r="C422" i="8"/>
  <c r="E422" i="8"/>
  <c r="A423" i="8"/>
  <c r="B423" i="8"/>
  <c r="C423" i="8"/>
  <c r="E423" i="8"/>
  <c r="A424" i="8"/>
  <c r="B424" i="8"/>
  <c r="C424" i="8"/>
  <c r="E424" i="8"/>
  <c r="A425" i="8"/>
  <c r="B425" i="8"/>
  <c r="C425" i="8"/>
  <c r="E425" i="8"/>
  <c r="A426" i="8"/>
  <c r="B426" i="8"/>
  <c r="C426" i="8"/>
  <c r="E426" i="8"/>
  <c r="A427" i="8"/>
  <c r="B427" i="8"/>
  <c r="C427" i="8"/>
  <c r="E427" i="8"/>
  <c r="A428" i="8"/>
  <c r="B428" i="8"/>
  <c r="C428" i="8"/>
  <c r="E428" i="8"/>
  <c r="A429" i="8"/>
  <c r="B429" i="8"/>
  <c r="C429" i="8"/>
  <c r="E429" i="8"/>
  <c r="A430" i="8"/>
  <c r="B430" i="8"/>
  <c r="C430" i="8"/>
  <c r="E430" i="8"/>
  <c r="A431" i="8"/>
  <c r="B431" i="8"/>
  <c r="C431" i="8"/>
  <c r="E431" i="8"/>
  <c r="A432" i="8"/>
  <c r="B432" i="8"/>
  <c r="C432" i="8"/>
  <c r="E432" i="8"/>
  <c r="A433" i="8"/>
  <c r="B433" i="8"/>
  <c r="C433" i="8"/>
  <c r="E433" i="8"/>
  <c r="A434" i="8"/>
  <c r="B434" i="8"/>
  <c r="C434" i="8"/>
  <c r="E434" i="8"/>
  <c r="A435" i="8"/>
  <c r="B435" i="8"/>
  <c r="C435" i="8"/>
  <c r="E435" i="8"/>
  <c r="A436" i="8"/>
  <c r="B436" i="8"/>
  <c r="C436" i="8"/>
  <c r="E436" i="8"/>
  <c r="A437" i="8"/>
  <c r="B437" i="8"/>
  <c r="C437" i="8"/>
  <c r="E437" i="8"/>
  <c r="A438" i="8"/>
  <c r="B438" i="8"/>
  <c r="C438" i="8"/>
  <c r="E438" i="8"/>
  <c r="A439" i="8"/>
  <c r="B439" i="8"/>
  <c r="C439" i="8"/>
  <c r="E439" i="8"/>
  <c r="A440" i="8"/>
  <c r="B440" i="8"/>
  <c r="C440" i="8"/>
  <c r="E440" i="8"/>
  <c r="A441" i="8"/>
  <c r="B441" i="8"/>
  <c r="C441" i="8"/>
  <c r="E441" i="8"/>
  <c r="A442" i="8"/>
  <c r="B442" i="8"/>
  <c r="C442" i="8"/>
  <c r="E442" i="8"/>
  <c r="A443" i="8"/>
  <c r="B443" i="8"/>
  <c r="C443" i="8"/>
  <c r="E443" i="8"/>
  <c r="A444" i="8"/>
  <c r="B444" i="8"/>
  <c r="C444" i="8"/>
  <c r="E444" i="8"/>
  <c r="A445" i="8"/>
  <c r="B445" i="8"/>
  <c r="C445" i="8"/>
  <c r="E445" i="8"/>
  <c r="A446" i="8"/>
  <c r="B446" i="8"/>
  <c r="C446" i="8"/>
  <c r="E446" i="8"/>
  <c r="A447" i="8"/>
  <c r="B447" i="8"/>
  <c r="C447" i="8"/>
  <c r="E447" i="8"/>
  <c r="A448" i="8"/>
  <c r="B448" i="8"/>
  <c r="C448" i="8"/>
  <c r="E448" i="8"/>
  <c r="A449" i="8"/>
  <c r="B449" i="8"/>
  <c r="C449" i="8"/>
  <c r="E449" i="8"/>
  <c r="A450" i="8"/>
  <c r="B450" i="8"/>
  <c r="C450" i="8"/>
  <c r="E450" i="8"/>
  <c r="A451" i="8"/>
  <c r="B451" i="8"/>
  <c r="C451" i="8"/>
  <c r="E451" i="8"/>
  <c r="A452" i="8"/>
  <c r="B452" i="8"/>
  <c r="C452" i="8"/>
  <c r="E452" i="8"/>
  <c r="A453" i="8"/>
  <c r="B453" i="8"/>
  <c r="C453" i="8"/>
  <c r="E453" i="8"/>
  <c r="A454" i="8"/>
  <c r="B454" i="8"/>
  <c r="C454" i="8"/>
  <c r="E454" i="8"/>
  <c r="A455" i="8"/>
  <c r="B455" i="8"/>
  <c r="C455" i="8"/>
  <c r="E455" i="8"/>
  <c r="A456" i="8"/>
  <c r="B456" i="8"/>
  <c r="C456" i="8"/>
  <c r="E456" i="8"/>
  <c r="A457" i="8"/>
  <c r="B457" i="8"/>
  <c r="C457" i="8"/>
  <c r="E457" i="8"/>
  <c r="A458" i="8"/>
  <c r="B458" i="8"/>
  <c r="C458" i="8"/>
  <c r="E458" i="8"/>
  <c r="A459" i="8"/>
  <c r="B459" i="8"/>
  <c r="C459" i="8"/>
  <c r="E459" i="8"/>
  <c r="A460" i="8"/>
  <c r="B460" i="8"/>
  <c r="C460" i="8"/>
  <c r="E460" i="8"/>
  <c r="A461" i="8"/>
  <c r="B461" i="8"/>
  <c r="C461" i="8"/>
  <c r="E461" i="8"/>
  <c r="A462" i="8"/>
  <c r="B462" i="8"/>
  <c r="C462" i="8"/>
  <c r="E462" i="8"/>
  <c r="A463" i="8"/>
  <c r="B463" i="8"/>
  <c r="C463" i="8"/>
  <c r="E463" i="8"/>
  <c r="A464" i="8"/>
  <c r="B464" i="8"/>
  <c r="C464" i="8"/>
  <c r="E464" i="8"/>
  <c r="A465" i="8"/>
  <c r="B465" i="8"/>
  <c r="C465" i="8"/>
  <c r="E465" i="8"/>
  <c r="A466" i="8"/>
  <c r="B466" i="8"/>
  <c r="C466" i="8"/>
  <c r="E466" i="8"/>
  <c r="A467" i="8"/>
  <c r="B467" i="8"/>
  <c r="C467" i="8"/>
  <c r="E467" i="8"/>
  <c r="A468" i="8"/>
  <c r="B468" i="8"/>
  <c r="C468" i="8"/>
  <c r="E468" i="8"/>
  <c r="A469" i="8"/>
  <c r="B469" i="8"/>
  <c r="C469" i="8"/>
  <c r="E469" i="8"/>
  <c r="A470" i="8"/>
  <c r="B470" i="8"/>
  <c r="C470" i="8"/>
  <c r="E470" i="8"/>
  <c r="A471" i="8"/>
  <c r="B471" i="8"/>
  <c r="C471" i="8"/>
  <c r="E471" i="8"/>
  <c r="A472" i="8"/>
  <c r="B472" i="8"/>
  <c r="C472" i="8"/>
  <c r="E472" i="8"/>
  <c r="A473" i="8"/>
  <c r="B473" i="8"/>
  <c r="C473" i="8"/>
  <c r="E473" i="8"/>
  <c r="A474" i="8"/>
  <c r="B474" i="8"/>
  <c r="C474" i="8"/>
  <c r="E474" i="8"/>
  <c r="A475" i="8"/>
  <c r="B475" i="8"/>
  <c r="C475" i="8"/>
  <c r="E475" i="8"/>
  <c r="A476" i="8"/>
  <c r="B476" i="8"/>
  <c r="C476" i="8"/>
  <c r="E476" i="8"/>
  <c r="A477" i="8"/>
  <c r="B477" i="8"/>
  <c r="C477" i="8"/>
  <c r="E477" i="8"/>
  <c r="A478" i="8"/>
  <c r="B478" i="8"/>
  <c r="C478" i="8"/>
  <c r="E478" i="8"/>
  <c r="A479" i="8"/>
  <c r="B479" i="8"/>
  <c r="C479" i="8"/>
  <c r="E479" i="8"/>
  <c r="A480" i="8"/>
  <c r="B480" i="8"/>
  <c r="C480" i="8"/>
  <c r="E480" i="8"/>
  <c r="A481" i="8"/>
  <c r="B481" i="8"/>
  <c r="C481" i="8"/>
  <c r="E481" i="8"/>
  <c r="A482" i="8"/>
  <c r="B482" i="8"/>
  <c r="C482" i="8"/>
  <c r="E482" i="8"/>
  <c r="A483" i="8"/>
  <c r="B483" i="8"/>
  <c r="C483" i="8"/>
  <c r="E483" i="8"/>
  <c r="A484" i="8"/>
  <c r="B484" i="8"/>
  <c r="C484" i="8"/>
  <c r="E484" i="8"/>
  <c r="A485" i="8"/>
  <c r="B485" i="8"/>
  <c r="C485" i="8"/>
  <c r="E485" i="8"/>
  <c r="A486" i="8"/>
  <c r="B486" i="8"/>
  <c r="C486" i="8"/>
  <c r="E486" i="8"/>
  <c r="A487" i="8"/>
  <c r="B487" i="8"/>
  <c r="C487" i="8"/>
  <c r="E487" i="8"/>
  <c r="A488" i="8"/>
  <c r="B488" i="8"/>
  <c r="C488" i="8"/>
  <c r="E488" i="8"/>
  <c r="A489" i="8"/>
  <c r="B489" i="8"/>
  <c r="C489" i="8"/>
  <c r="E489" i="8"/>
  <c r="A490" i="8"/>
  <c r="B490" i="8"/>
  <c r="C490" i="8"/>
  <c r="E490" i="8"/>
  <c r="A491" i="8"/>
  <c r="B491" i="8"/>
  <c r="C491" i="8"/>
  <c r="E491" i="8"/>
  <c r="A492" i="8"/>
  <c r="B492" i="8"/>
  <c r="C492" i="8"/>
  <c r="E492" i="8"/>
  <c r="A493" i="8"/>
  <c r="B493" i="8"/>
  <c r="C493" i="8"/>
  <c r="E493" i="8"/>
  <c r="A494" i="8"/>
  <c r="B494" i="8"/>
  <c r="C494" i="8"/>
  <c r="E494" i="8"/>
  <c r="A495" i="8"/>
  <c r="B495" i="8"/>
  <c r="C495" i="8"/>
  <c r="E495" i="8"/>
  <c r="A496" i="8"/>
  <c r="B496" i="8"/>
  <c r="C496" i="8"/>
  <c r="E496" i="8"/>
  <c r="A497" i="8"/>
  <c r="B497" i="8"/>
  <c r="C497" i="8"/>
  <c r="E497" i="8"/>
  <c r="A498" i="8"/>
  <c r="B498" i="8"/>
  <c r="C498" i="8"/>
  <c r="E498" i="8"/>
  <c r="A499" i="8"/>
  <c r="B499" i="8"/>
  <c r="C499" i="8"/>
  <c r="E499" i="8"/>
  <c r="A500" i="8"/>
  <c r="B500" i="8"/>
  <c r="C500" i="8"/>
  <c r="E500" i="8"/>
  <c r="A501" i="8"/>
  <c r="B501" i="8"/>
  <c r="C501" i="8"/>
  <c r="E501" i="8"/>
  <c r="A502" i="8"/>
  <c r="B502" i="8"/>
  <c r="C502" i="8"/>
  <c r="E502" i="8"/>
  <c r="A503" i="8"/>
  <c r="B503" i="8"/>
  <c r="C503" i="8"/>
  <c r="E503" i="8"/>
  <c r="A504" i="8"/>
  <c r="B504" i="8"/>
  <c r="C504" i="8"/>
  <c r="E504" i="8"/>
  <c r="A505" i="8"/>
  <c r="B505" i="8"/>
  <c r="C505" i="8"/>
  <c r="E505" i="8"/>
  <c r="A506" i="8"/>
  <c r="B506" i="8"/>
  <c r="C506" i="8"/>
  <c r="E506" i="8"/>
  <c r="A507" i="8"/>
  <c r="B507" i="8"/>
  <c r="C507" i="8"/>
  <c r="E507" i="8"/>
  <c r="A508" i="8"/>
  <c r="B508" i="8"/>
  <c r="C508" i="8"/>
  <c r="E508" i="8"/>
  <c r="A509" i="8"/>
  <c r="B509" i="8"/>
  <c r="C509" i="8"/>
  <c r="E509" i="8"/>
  <c r="A510" i="8"/>
  <c r="B510" i="8"/>
  <c r="C510" i="8"/>
  <c r="E510" i="8"/>
  <c r="A511" i="8"/>
  <c r="B511" i="8"/>
  <c r="C511" i="8"/>
  <c r="E511" i="8"/>
  <c r="A512" i="8"/>
  <c r="B512" i="8"/>
  <c r="C512" i="8"/>
  <c r="E512" i="8"/>
  <c r="A513" i="8"/>
  <c r="B513" i="8"/>
  <c r="C513" i="8"/>
  <c r="E513" i="8"/>
  <c r="A514" i="8"/>
  <c r="B514" i="8"/>
  <c r="C514" i="8"/>
  <c r="E514" i="8"/>
  <c r="A515" i="8"/>
  <c r="B515" i="8"/>
  <c r="C515" i="8"/>
  <c r="E515" i="8"/>
  <c r="A516" i="8"/>
  <c r="B516" i="8"/>
  <c r="C516" i="8"/>
  <c r="E516" i="8"/>
  <c r="A517" i="8"/>
  <c r="B517" i="8"/>
  <c r="C517" i="8"/>
  <c r="E517" i="8"/>
  <c r="A518" i="8"/>
  <c r="B518" i="8"/>
  <c r="C518" i="8"/>
  <c r="E518" i="8"/>
  <c r="A519" i="8"/>
  <c r="B519" i="8"/>
  <c r="C519" i="8"/>
  <c r="E519" i="8"/>
  <c r="A520" i="8"/>
  <c r="B520" i="8"/>
  <c r="C520" i="8"/>
  <c r="E520" i="8"/>
  <c r="A521" i="8"/>
  <c r="B521" i="8"/>
  <c r="C521" i="8"/>
  <c r="E521" i="8"/>
  <c r="A522" i="8"/>
  <c r="B522" i="8"/>
  <c r="C522" i="8"/>
  <c r="E522" i="8"/>
  <c r="A523" i="8"/>
  <c r="B523" i="8"/>
  <c r="C523" i="8"/>
  <c r="E523" i="8"/>
  <c r="A524" i="8"/>
  <c r="B524" i="8"/>
  <c r="C524" i="8"/>
  <c r="E524" i="8"/>
  <c r="A525" i="8"/>
  <c r="B525" i="8"/>
  <c r="C525" i="8"/>
  <c r="E525" i="8"/>
  <c r="A526" i="8"/>
  <c r="B526" i="8"/>
  <c r="C526" i="8"/>
  <c r="E526" i="8"/>
  <c r="A527" i="8"/>
  <c r="B527" i="8"/>
  <c r="C527" i="8"/>
  <c r="E527" i="8"/>
  <c r="A528" i="8"/>
  <c r="B528" i="8"/>
  <c r="C528" i="8"/>
  <c r="E528" i="8"/>
  <c r="A529" i="8"/>
  <c r="B529" i="8"/>
  <c r="C529" i="8"/>
  <c r="E529" i="8"/>
  <c r="A530" i="8"/>
  <c r="B530" i="8"/>
  <c r="C530" i="8"/>
  <c r="E530" i="8"/>
  <c r="A531" i="8"/>
  <c r="B531" i="8"/>
  <c r="C531" i="8"/>
  <c r="E531" i="8"/>
  <c r="A532" i="8"/>
  <c r="B532" i="8"/>
  <c r="C532" i="8"/>
  <c r="E532" i="8"/>
  <c r="A533" i="8"/>
  <c r="B533" i="8"/>
  <c r="C533" i="8"/>
  <c r="E533" i="8"/>
  <c r="A534" i="8"/>
  <c r="B534" i="8"/>
  <c r="C534" i="8"/>
  <c r="E534" i="8"/>
  <c r="A535" i="8"/>
  <c r="B535" i="8"/>
  <c r="C535" i="8"/>
  <c r="E535" i="8"/>
  <c r="A536" i="8"/>
  <c r="B536" i="8"/>
  <c r="C536" i="8"/>
  <c r="E536" i="8"/>
  <c r="A537" i="8"/>
  <c r="B537" i="8"/>
  <c r="C537" i="8"/>
  <c r="E537" i="8"/>
  <c r="A538" i="8"/>
  <c r="B538" i="8"/>
  <c r="C538" i="8"/>
  <c r="E538" i="8"/>
  <c r="A539" i="8"/>
  <c r="B539" i="8"/>
  <c r="C539" i="8"/>
  <c r="E539" i="8"/>
  <c r="A540" i="8"/>
  <c r="B540" i="8"/>
  <c r="C540" i="8"/>
  <c r="E540" i="8"/>
  <c r="A541" i="8"/>
  <c r="B541" i="8"/>
  <c r="C541" i="8"/>
  <c r="E541" i="8"/>
  <c r="A542" i="8"/>
  <c r="B542" i="8"/>
  <c r="C542" i="8"/>
  <c r="E542" i="8"/>
  <c r="A543" i="8"/>
  <c r="B543" i="8"/>
  <c r="C543" i="8"/>
  <c r="E543" i="8"/>
  <c r="A544" i="8"/>
  <c r="B544" i="8"/>
  <c r="C544" i="8"/>
  <c r="E544" i="8"/>
  <c r="A545" i="8"/>
  <c r="B545" i="8"/>
  <c r="C545" i="8"/>
  <c r="E545" i="8"/>
  <c r="A546" i="8"/>
  <c r="B546" i="8"/>
  <c r="C546" i="8"/>
  <c r="E546" i="8"/>
  <c r="A547" i="8"/>
  <c r="B547" i="8"/>
  <c r="C547" i="8"/>
  <c r="E547" i="8"/>
  <c r="A548" i="8"/>
  <c r="B548" i="8"/>
  <c r="C548" i="8"/>
  <c r="E548" i="8"/>
  <c r="A549" i="8"/>
  <c r="B549" i="8"/>
  <c r="C549" i="8"/>
  <c r="E549" i="8"/>
  <c r="A550" i="8"/>
  <c r="B550" i="8"/>
  <c r="C550" i="8"/>
  <c r="E550" i="8"/>
  <c r="A551" i="8"/>
  <c r="B551" i="8"/>
  <c r="C551" i="8"/>
  <c r="E551" i="8"/>
  <c r="A552" i="8"/>
  <c r="B552" i="8"/>
  <c r="C552" i="8"/>
  <c r="E552" i="8"/>
  <c r="A553" i="8"/>
  <c r="B553" i="8"/>
  <c r="C553" i="8"/>
  <c r="E553" i="8"/>
  <c r="A554" i="8"/>
  <c r="B554" i="8"/>
  <c r="C554" i="8"/>
  <c r="E554" i="8"/>
  <c r="A555" i="8"/>
  <c r="B555" i="8"/>
  <c r="C555" i="8"/>
  <c r="E555" i="8"/>
  <c r="A556" i="8"/>
  <c r="B556" i="8"/>
  <c r="C556" i="8"/>
  <c r="E556" i="8"/>
  <c r="A557" i="8"/>
  <c r="B557" i="8"/>
  <c r="C557" i="8"/>
  <c r="E557" i="8"/>
  <c r="A558" i="8"/>
  <c r="B558" i="8"/>
  <c r="C558" i="8"/>
  <c r="E558" i="8"/>
  <c r="A559" i="8"/>
  <c r="B559" i="8"/>
  <c r="C559" i="8"/>
  <c r="E559" i="8"/>
  <c r="A560" i="8"/>
  <c r="B560" i="8"/>
  <c r="C560" i="8"/>
  <c r="E560" i="8"/>
  <c r="A561" i="8"/>
  <c r="B561" i="8"/>
  <c r="C561" i="8"/>
  <c r="E561" i="8"/>
  <c r="A562" i="8"/>
  <c r="B562" i="8"/>
  <c r="C562" i="8"/>
  <c r="E562" i="8"/>
  <c r="A563" i="8"/>
  <c r="B563" i="8"/>
  <c r="C563" i="8"/>
  <c r="E563" i="8"/>
  <c r="A564" i="8"/>
  <c r="B564" i="8"/>
  <c r="C564" i="8"/>
  <c r="E564" i="8"/>
  <c r="A565" i="8"/>
  <c r="B565" i="8"/>
  <c r="C565" i="8"/>
  <c r="E565" i="8"/>
  <c r="A566" i="8"/>
  <c r="B566" i="8"/>
  <c r="C566" i="8"/>
  <c r="E566" i="8"/>
  <c r="A567" i="8"/>
  <c r="B567" i="8"/>
  <c r="C567" i="8"/>
  <c r="E567" i="8"/>
  <c r="A568" i="8"/>
  <c r="B568" i="8"/>
  <c r="C568" i="8"/>
  <c r="E568" i="8"/>
  <c r="A569" i="8"/>
  <c r="B569" i="8"/>
  <c r="C569" i="8"/>
  <c r="E569" i="8"/>
  <c r="A570" i="8"/>
  <c r="B570" i="8"/>
  <c r="C570" i="8"/>
  <c r="E570" i="8"/>
  <c r="A571" i="8"/>
  <c r="B571" i="8"/>
  <c r="C571" i="8"/>
  <c r="E571" i="8"/>
  <c r="A572" i="8"/>
  <c r="B572" i="8"/>
  <c r="C572" i="8"/>
  <c r="E572" i="8"/>
  <c r="A573" i="8"/>
  <c r="B573" i="8"/>
  <c r="C573" i="8"/>
  <c r="E573" i="8"/>
  <c r="A574" i="8"/>
  <c r="B574" i="8"/>
  <c r="C574" i="8"/>
  <c r="E574" i="8"/>
  <c r="A575" i="8"/>
  <c r="B575" i="8"/>
  <c r="C575" i="8"/>
  <c r="E575" i="8"/>
  <c r="A576" i="8"/>
  <c r="B576" i="8"/>
  <c r="C576" i="8"/>
  <c r="E576" i="8"/>
  <c r="A577" i="8"/>
  <c r="B577" i="8"/>
  <c r="C577" i="8"/>
  <c r="E577" i="8"/>
  <c r="A578" i="8"/>
  <c r="B578" i="8"/>
  <c r="C578" i="8"/>
  <c r="E578" i="8"/>
  <c r="A579" i="8"/>
  <c r="B579" i="8"/>
  <c r="C579" i="8"/>
  <c r="E579" i="8"/>
  <c r="A580" i="8"/>
  <c r="B580" i="8"/>
  <c r="C580" i="8"/>
  <c r="E580" i="8"/>
  <c r="A581" i="8"/>
  <c r="B581" i="8"/>
  <c r="C581" i="8"/>
  <c r="E581" i="8"/>
  <c r="A582" i="8"/>
  <c r="B582" i="8"/>
  <c r="C582" i="8"/>
  <c r="E582" i="8"/>
  <c r="A583" i="8"/>
  <c r="B583" i="8"/>
  <c r="C583" i="8"/>
  <c r="E583" i="8"/>
  <c r="A584" i="8"/>
  <c r="B584" i="8"/>
  <c r="C584" i="8"/>
  <c r="E584" i="8"/>
  <c r="A585" i="8"/>
  <c r="B585" i="8"/>
  <c r="C585" i="8"/>
  <c r="E585" i="8"/>
  <c r="A586" i="8"/>
  <c r="B586" i="8"/>
  <c r="C586" i="8"/>
  <c r="E586" i="8"/>
  <c r="A587" i="8"/>
  <c r="B587" i="8"/>
  <c r="C587" i="8"/>
  <c r="E587" i="8"/>
  <c r="A588" i="8"/>
  <c r="B588" i="8"/>
  <c r="C588" i="8"/>
  <c r="E588" i="8"/>
  <c r="A589" i="8"/>
  <c r="B589" i="8"/>
  <c r="C589" i="8"/>
  <c r="E589" i="8"/>
  <c r="A590" i="8"/>
  <c r="B590" i="8"/>
  <c r="C590" i="8"/>
  <c r="E590" i="8"/>
  <c r="A591" i="8"/>
  <c r="B591" i="8"/>
  <c r="C591" i="8"/>
  <c r="E591" i="8"/>
  <c r="A592" i="8"/>
  <c r="B592" i="8"/>
  <c r="C592" i="8"/>
  <c r="E592" i="8"/>
  <c r="A593" i="8"/>
  <c r="B593" i="8"/>
  <c r="C593" i="8"/>
  <c r="E593" i="8"/>
  <c r="A594" i="8"/>
  <c r="B594" i="8"/>
  <c r="C594" i="8"/>
  <c r="E594" i="8"/>
  <c r="A595" i="8"/>
  <c r="B595" i="8"/>
  <c r="C595" i="8"/>
  <c r="E595" i="8"/>
  <c r="A596" i="8"/>
  <c r="B596" i="8"/>
  <c r="C596" i="8"/>
  <c r="E596" i="8"/>
  <c r="A597" i="8"/>
  <c r="B597" i="8"/>
  <c r="C597" i="8"/>
  <c r="E597" i="8"/>
  <c r="A598" i="8"/>
  <c r="B598" i="8"/>
  <c r="C598" i="8"/>
  <c r="E598" i="8"/>
  <c r="A599" i="8"/>
  <c r="B599" i="8"/>
  <c r="C599" i="8"/>
  <c r="E599" i="8"/>
  <c r="A600" i="8"/>
  <c r="B600" i="8"/>
  <c r="C600" i="8"/>
  <c r="E600" i="8"/>
  <c r="A601" i="8"/>
  <c r="B601" i="8"/>
  <c r="C601" i="8"/>
  <c r="E601" i="8"/>
  <c r="A602" i="8"/>
  <c r="B602" i="8"/>
  <c r="C602" i="8"/>
  <c r="E602" i="8"/>
  <c r="A603" i="8"/>
  <c r="B603" i="8"/>
  <c r="C603" i="8"/>
  <c r="E603" i="8"/>
  <c r="A604" i="8"/>
  <c r="B604" i="8"/>
  <c r="C604" i="8"/>
  <c r="E604" i="8"/>
  <c r="A605" i="8"/>
  <c r="B605" i="8"/>
  <c r="C605" i="8"/>
  <c r="E605" i="8"/>
  <c r="A606" i="8"/>
  <c r="B606" i="8"/>
  <c r="C606" i="8"/>
  <c r="E606" i="8"/>
  <c r="A607" i="8"/>
  <c r="B607" i="8"/>
  <c r="C607" i="8"/>
  <c r="E607" i="8"/>
  <c r="A608" i="8"/>
  <c r="B608" i="8"/>
  <c r="C608" i="8"/>
  <c r="E608" i="8"/>
  <c r="A609" i="8"/>
  <c r="B609" i="8"/>
  <c r="C609" i="8"/>
  <c r="E609" i="8"/>
  <c r="A610" i="8"/>
  <c r="B610" i="8"/>
  <c r="C610" i="8"/>
  <c r="E610" i="8"/>
  <c r="A611" i="8"/>
  <c r="B611" i="8"/>
  <c r="C611" i="8"/>
  <c r="E611" i="8"/>
  <c r="A612" i="8"/>
  <c r="B612" i="8"/>
  <c r="C612" i="8"/>
  <c r="E612" i="8"/>
  <c r="A613" i="8"/>
  <c r="B613" i="8"/>
  <c r="C613" i="8"/>
  <c r="E613" i="8"/>
  <c r="A614" i="8"/>
  <c r="B614" i="8"/>
  <c r="C614" i="8"/>
  <c r="E614" i="8"/>
  <c r="A615" i="8"/>
  <c r="B615" i="8"/>
  <c r="C615" i="8"/>
  <c r="E615" i="8"/>
  <c r="A616" i="8"/>
  <c r="B616" i="8"/>
  <c r="C616" i="8"/>
  <c r="E616" i="8"/>
  <c r="A617" i="8"/>
  <c r="B617" i="8"/>
  <c r="C617" i="8"/>
  <c r="E617" i="8"/>
  <c r="A618" i="8"/>
  <c r="B618" i="8"/>
  <c r="C618" i="8"/>
  <c r="E618" i="8"/>
  <c r="A619" i="8"/>
  <c r="B619" i="8"/>
  <c r="C619" i="8"/>
  <c r="E619" i="8"/>
  <c r="A620" i="8"/>
  <c r="B620" i="8"/>
  <c r="C620" i="8"/>
  <c r="E620" i="8"/>
  <c r="A621" i="8"/>
  <c r="B621" i="8"/>
  <c r="C621" i="8"/>
  <c r="E621" i="8"/>
  <c r="A622" i="8"/>
  <c r="B622" i="8"/>
  <c r="C622" i="8"/>
  <c r="E622" i="8"/>
  <c r="A623" i="8"/>
  <c r="B623" i="8"/>
  <c r="C623" i="8"/>
  <c r="E623" i="8"/>
  <c r="A624" i="8"/>
  <c r="B624" i="8"/>
  <c r="C624" i="8"/>
  <c r="E624" i="8"/>
  <c r="A625" i="8"/>
  <c r="B625" i="8"/>
  <c r="C625" i="8"/>
  <c r="E625" i="8"/>
  <c r="A626" i="8"/>
  <c r="B626" i="8"/>
  <c r="C626" i="8"/>
  <c r="E626" i="8"/>
  <c r="A627" i="8"/>
  <c r="B627" i="8"/>
  <c r="C627" i="8"/>
  <c r="E627" i="8"/>
  <c r="A628" i="8"/>
  <c r="B628" i="8"/>
  <c r="C628" i="8"/>
  <c r="E628" i="8"/>
  <c r="A629" i="8"/>
  <c r="B629" i="8"/>
  <c r="C629" i="8"/>
  <c r="E629" i="8"/>
  <c r="A630" i="8"/>
  <c r="B630" i="8"/>
  <c r="C630" i="8"/>
  <c r="E630" i="8"/>
  <c r="A631" i="8"/>
  <c r="B631" i="8"/>
  <c r="C631" i="8"/>
  <c r="E631" i="8"/>
  <c r="A632" i="8"/>
  <c r="B632" i="8"/>
  <c r="C632" i="8"/>
  <c r="E632" i="8"/>
  <c r="A633" i="8"/>
  <c r="B633" i="8"/>
  <c r="C633" i="8"/>
  <c r="E633" i="8"/>
  <c r="A634" i="8"/>
  <c r="B634" i="8"/>
  <c r="C634" i="8"/>
  <c r="E634" i="8"/>
  <c r="A635" i="8"/>
  <c r="B635" i="8"/>
  <c r="C635" i="8"/>
  <c r="E635" i="8"/>
  <c r="A636" i="8"/>
  <c r="B636" i="8"/>
  <c r="C636" i="8"/>
  <c r="E636" i="8"/>
  <c r="A637" i="8"/>
  <c r="B637" i="8"/>
  <c r="C637" i="8"/>
  <c r="E637" i="8"/>
  <c r="A638" i="8"/>
  <c r="B638" i="8"/>
  <c r="C638" i="8"/>
  <c r="E638" i="8"/>
  <c r="A639" i="8"/>
  <c r="B639" i="8"/>
  <c r="C639" i="8"/>
  <c r="E639" i="8"/>
  <c r="A640" i="8"/>
  <c r="B640" i="8"/>
  <c r="C640" i="8"/>
  <c r="E640" i="8"/>
  <c r="A641" i="8"/>
  <c r="B641" i="8"/>
  <c r="C641" i="8"/>
  <c r="E641" i="8"/>
  <c r="A642" i="8"/>
  <c r="B642" i="8"/>
  <c r="C642" i="8"/>
  <c r="E642" i="8"/>
  <c r="A643" i="8"/>
  <c r="B643" i="8"/>
  <c r="C643" i="8"/>
  <c r="E643" i="8"/>
  <c r="A644" i="8"/>
  <c r="B644" i="8"/>
  <c r="C644" i="8"/>
  <c r="E644" i="8"/>
  <c r="A645" i="8"/>
  <c r="B645" i="8"/>
  <c r="C645" i="8"/>
  <c r="E645" i="8"/>
  <c r="A646" i="8"/>
  <c r="B646" i="8"/>
  <c r="C646" i="8"/>
  <c r="E646" i="8"/>
  <c r="A647" i="8"/>
  <c r="B647" i="8"/>
  <c r="C647" i="8"/>
  <c r="E647" i="8"/>
  <c r="A648" i="8"/>
  <c r="B648" i="8"/>
  <c r="C648" i="8"/>
  <c r="E648" i="8"/>
  <c r="A649" i="8"/>
  <c r="B649" i="8"/>
  <c r="C649" i="8"/>
  <c r="E649" i="8"/>
  <c r="A650" i="8"/>
  <c r="B650" i="8"/>
  <c r="C650" i="8"/>
  <c r="E650" i="8"/>
  <c r="A651" i="8"/>
  <c r="B651" i="8"/>
  <c r="C651" i="8"/>
  <c r="E651" i="8"/>
  <c r="A652" i="8"/>
  <c r="B652" i="8"/>
  <c r="C652" i="8"/>
  <c r="E652" i="8"/>
  <c r="A653" i="8"/>
  <c r="B653" i="8"/>
  <c r="C653" i="8"/>
  <c r="E653" i="8"/>
  <c r="A654" i="8"/>
  <c r="B654" i="8"/>
  <c r="C654" i="8"/>
  <c r="E654" i="8"/>
  <c r="A655" i="8"/>
  <c r="B655" i="8"/>
  <c r="C655" i="8"/>
  <c r="E655" i="8"/>
  <c r="A656" i="8"/>
  <c r="B656" i="8"/>
  <c r="C656" i="8"/>
  <c r="E656" i="8"/>
  <c r="A657" i="8"/>
  <c r="B657" i="8"/>
  <c r="C657" i="8"/>
  <c r="E657" i="8"/>
  <c r="A658" i="8"/>
  <c r="B658" i="8"/>
  <c r="C658" i="8"/>
  <c r="E658" i="8"/>
  <c r="A659" i="8"/>
  <c r="B659" i="8"/>
  <c r="C659" i="8"/>
  <c r="E659" i="8"/>
  <c r="A660" i="8"/>
  <c r="B660" i="8"/>
  <c r="C660" i="8"/>
  <c r="E660" i="8"/>
  <c r="A661" i="8"/>
  <c r="B661" i="8"/>
  <c r="C661" i="8"/>
  <c r="E661" i="8"/>
  <c r="A662" i="8"/>
  <c r="B662" i="8"/>
  <c r="C662" i="8"/>
  <c r="E662" i="8"/>
  <c r="A663" i="8"/>
  <c r="B663" i="8"/>
  <c r="C663" i="8"/>
  <c r="E663" i="8"/>
  <c r="A664" i="8"/>
  <c r="B664" i="8"/>
  <c r="C664" i="8"/>
  <c r="E664" i="8"/>
  <c r="A665" i="8"/>
  <c r="B665" i="8"/>
  <c r="C665" i="8"/>
  <c r="E665" i="8"/>
  <c r="A666" i="8"/>
  <c r="B666" i="8"/>
  <c r="C666" i="8"/>
  <c r="E666" i="8"/>
  <c r="A667" i="8"/>
  <c r="B667" i="8"/>
  <c r="C667" i="8"/>
  <c r="E667" i="8"/>
  <c r="A668" i="8"/>
  <c r="B668" i="8"/>
  <c r="C668" i="8"/>
  <c r="E668" i="8"/>
  <c r="A669" i="8"/>
  <c r="B669" i="8"/>
  <c r="C669" i="8"/>
  <c r="E669" i="8"/>
  <c r="A670" i="8"/>
  <c r="B670" i="8"/>
  <c r="C670" i="8"/>
  <c r="E670" i="8"/>
  <c r="A671" i="8"/>
  <c r="B671" i="8"/>
  <c r="C671" i="8"/>
  <c r="E671" i="8"/>
  <c r="A672" i="8"/>
  <c r="B672" i="8"/>
  <c r="C672" i="8"/>
  <c r="E672" i="8"/>
  <c r="A673" i="8"/>
  <c r="B673" i="8"/>
  <c r="C673" i="8"/>
  <c r="E673" i="8"/>
  <c r="A674" i="8"/>
  <c r="B674" i="8"/>
  <c r="C674" i="8"/>
  <c r="E674" i="8"/>
  <c r="A675" i="8"/>
  <c r="B675" i="8"/>
  <c r="C675" i="8"/>
  <c r="E675" i="8"/>
  <c r="A676" i="8"/>
  <c r="B676" i="8"/>
  <c r="C676" i="8"/>
  <c r="E676" i="8"/>
  <c r="A677" i="8"/>
  <c r="B677" i="8"/>
  <c r="C677" i="8"/>
  <c r="E677" i="8"/>
  <c r="A678" i="8"/>
  <c r="B678" i="8"/>
  <c r="C678" i="8"/>
  <c r="E678" i="8"/>
  <c r="A679" i="8"/>
  <c r="B679" i="8"/>
  <c r="C679" i="8"/>
  <c r="E679" i="8"/>
  <c r="A680" i="8"/>
  <c r="B680" i="8"/>
  <c r="C680" i="8"/>
  <c r="E680" i="8"/>
  <c r="A681" i="8"/>
  <c r="B681" i="8"/>
  <c r="C681" i="8"/>
  <c r="E681" i="8"/>
  <c r="A682" i="8"/>
  <c r="B682" i="8"/>
  <c r="C682" i="8"/>
  <c r="E682" i="8"/>
  <c r="A683" i="8"/>
  <c r="B683" i="8"/>
  <c r="C683" i="8"/>
  <c r="E683" i="8"/>
  <c r="A684" i="8"/>
  <c r="B684" i="8"/>
  <c r="C684" i="8"/>
  <c r="E684" i="8"/>
  <c r="A685" i="8"/>
  <c r="B685" i="8"/>
  <c r="C685" i="8"/>
  <c r="E685" i="8"/>
  <c r="A686" i="8"/>
  <c r="B686" i="8"/>
  <c r="C686" i="8"/>
  <c r="E686" i="8"/>
  <c r="A687" i="8"/>
  <c r="B687" i="8"/>
  <c r="C687" i="8"/>
  <c r="E687" i="8"/>
  <c r="A688" i="8"/>
  <c r="B688" i="8"/>
  <c r="C688" i="8"/>
  <c r="E688" i="8"/>
  <c r="A689" i="8"/>
  <c r="B689" i="8"/>
  <c r="C689" i="8"/>
  <c r="E689" i="8"/>
  <c r="A690" i="8"/>
  <c r="B690" i="8"/>
  <c r="C690" i="8"/>
  <c r="E690" i="8"/>
  <c r="A691" i="8"/>
  <c r="B691" i="8"/>
  <c r="C691" i="8"/>
  <c r="E691" i="8"/>
  <c r="A692" i="8"/>
  <c r="B692" i="8"/>
  <c r="C692" i="8"/>
  <c r="E692" i="8"/>
  <c r="A693" i="8"/>
  <c r="B693" i="8"/>
  <c r="C693" i="8"/>
  <c r="E693" i="8"/>
  <c r="A694" i="8"/>
  <c r="B694" i="8"/>
  <c r="C694" i="8"/>
  <c r="E694" i="8"/>
  <c r="A695" i="8"/>
  <c r="B695" i="8"/>
  <c r="C695" i="8"/>
  <c r="E695" i="8"/>
  <c r="A696" i="8"/>
  <c r="B696" i="8"/>
  <c r="C696" i="8"/>
  <c r="E696" i="8"/>
  <c r="A697" i="8"/>
  <c r="B697" i="8"/>
  <c r="C697" i="8"/>
  <c r="E697" i="8"/>
  <c r="A698" i="8"/>
  <c r="B698" i="8"/>
  <c r="C698" i="8"/>
  <c r="E698" i="8"/>
  <c r="A699" i="8"/>
  <c r="B699" i="8"/>
  <c r="C699" i="8"/>
  <c r="E699" i="8"/>
  <c r="A700" i="8"/>
  <c r="B700" i="8"/>
  <c r="C700" i="8"/>
  <c r="E700" i="8"/>
  <c r="A701" i="8"/>
  <c r="B701" i="8"/>
  <c r="C701" i="8"/>
  <c r="E701" i="8"/>
  <c r="A702" i="8"/>
  <c r="B702" i="8"/>
  <c r="C702" i="8"/>
  <c r="E702" i="8"/>
  <c r="A703" i="8"/>
  <c r="B703" i="8"/>
  <c r="C703" i="8"/>
  <c r="E703" i="8"/>
  <c r="A704" i="8"/>
  <c r="B704" i="8"/>
  <c r="C704" i="8"/>
  <c r="E704" i="8"/>
  <c r="A705" i="8"/>
  <c r="B705" i="8"/>
  <c r="C705" i="8"/>
  <c r="E705" i="8"/>
  <c r="A706" i="8"/>
  <c r="B706" i="8"/>
  <c r="C706" i="8"/>
  <c r="E706" i="8"/>
  <c r="A707" i="8"/>
  <c r="B707" i="8"/>
  <c r="C707" i="8"/>
  <c r="E707" i="8"/>
  <c r="A708" i="8"/>
  <c r="B708" i="8"/>
  <c r="C708" i="8"/>
  <c r="E708" i="8"/>
  <c r="A709" i="8"/>
  <c r="B709" i="8"/>
  <c r="C709" i="8"/>
  <c r="E709" i="8"/>
  <c r="A710" i="8"/>
  <c r="B710" i="8"/>
  <c r="C710" i="8"/>
  <c r="E710" i="8"/>
  <c r="A711" i="8"/>
  <c r="B711" i="8"/>
  <c r="C711" i="8"/>
  <c r="E711" i="8"/>
  <c r="A712" i="8"/>
  <c r="B712" i="8"/>
  <c r="C712" i="8"/>
  <c r="E712" i="8"/>
  <c r="A713" i="8"/>
  <c r="B713" i="8"/>
  <c r="C713" i="8"/>
  <c r="E713" i="8"/>
  <c r="A714" i="8"/>
  <c r="B714" i="8"/>
  <c r="C714" i="8"/>
  <c r="E714" i="8"/>
  <c r="A715" i="8"/>
  <c r="B715" i="8"/>
  <c r="C715" i="8"/>
  <c r="E715" i="8"/>
  <c r="A716" i="8"/>
  <c r="B716" i="8"/>
  <c r="C716" i="8"/>
  <c r="E716" i="8"/>
  <c r="A717" i="8"/>
  <c r="B717" i="8"/>
  <c r="C717" i="8"/>
  <c r="E717" i="8"/>
  <c r="A718" i="8"/>
  <c r="B718" i="8"/>
  <c r="C718" i="8"/>
  <c r="E718" i="8"/>
  <c r="A719" i="8"/>
  <c r="B719" i="8"/>
  <c r="C719" i="8"/>
  <c r="E719" i="8"/>
  <c r="A720" i="8"/>
  <c r="B720" i="8"/>
  <c r="C720" i="8"/>
  <c r="E720" i="8"/>
  <c r="A721" i="8"/>
  <c r="B721" i="8"/>
  <c r="C721" i="8"/>
  <c r="E721" i="8"/>
  <c r="A722" i="8"/>
  <c r="B722" i="8"/>
  <c r="C722" i="8"/>
  <c r="E722" i="8"/>
  <c r="A723" i="8"/>
  <c r="B723" i="8"/>
  <c r="C723" i="8"/>
  <c r="E723" i="8"/>
  <c r="A724" i="8"/>
  <c r="B724" i="8"/>
  <c r="C724" i="8"/>
  <c r="E724" i="8"/>
  <c r="A725" i="8"/>
  <c r="B725" i="8"/>
  <c r="C725" i="8"/>
  <c r="E725" i="8"/>
  <c r="A726" i="8"/>
  <c r="B726" i="8"/>
  <c r="C726" i="8"/>
  <c r="E726" i="8"/>
  <c r="A727" i="8"/>
  <c r="B727" i="8"/>
  <c r="C727" i="8"/>
  <c r="E727" i="8"/>
  <c r="A728" i="8"/>
  <c r="B728" i="8"/>
  <c r="C728" i="8"/>
  <c r="E728" i="8"/>
  <c r="A729" i="8"/>
  <c r="B729" i="8"/>
  <c r="C729" i="8"/>
  <c r="E729" i="8"/>
  <c r="A730" i="8"/>
  <c r="B730" i="8"/>
  <c r="C730" i="8"/>
  <c r="E730" i="8"/>
  <c r="A731" i="8"/>
  <c r="B731" i="8"/>
  <c r="C731" i="8"/>
  <c r="E731" i="8"/>
  <c r="A732" i="8"/>
  <c r="B732" i="8"/>
  <c r="C732" i="8"/>
  <c r="E732" i="8"/>
  <c r="A733" i="8"/>
  <c r="B733" i="8"/>
  <c r="C733" i="8"/>
  <c r="E733" i="8"/>
  <c r="A734" i="8"/>
  <c r="B734" i="8"/>
  <c r="C734" i="8"/>
  <c r="E734" i="8"/>
  <c r="A735" i="8"/>
  <c r="B735" i="8"/>
  <c r="C735" i="8"/>
  <c r="E735" i="8"/>
  <c r="A736" i="8"/>
  <c r="B736" i="8"/>
  <c r="C736" i="8"/>
  <c r="E736" i="8"/>
  <c r="A737" i="8"/>
  <c r="B737" i="8"/>
  <c r="C737" i="8"/>
  <c r="E737" i="8"/>
  <c r="A738" i="8"/>
  <c r="B738" i="8"/>
  <c r="C738" i="8"/>
  <c r="E738" i="8"/>
  <c r="A739" i="8"/>
  <c r="B739" i="8"/>
  <c r="C739" i="8"/>
  <c r="E739" i="8"/>
  <c r="A740" i="8"/>
  <c r="B740" i="8"/>
  <c r="C740" i="8"/>
  <c r="E740" i="8"/>
  <c r="A741" i="8"/>
  <c r="B741" i="8"/>
  <c r="C741" i="8"/>
  <c r="E741" i="8"/>
  <c r="A742" i="8"/>
  <c r="B742" i="8"/>
  <c r="C742" i="8"/>
  <c r="E742" i="8"/>
  <c r="A743" i="8"/>
  <c r="B743" i="8"/>
  <c r="C743" i="8"/>
  <c r="E743" i="8"/>
  <c r="A744" i="8"/>
  <c r="B744" i="8"/>
  <c r="C744" i="8"/>
  <c r="E744" i="8"/>
  <c r="A745" i="8"/>
  <c r="B745" i="8"/>
  <c r="C745" i="8"/>
  <c r="E745" i="8"/>
  <c r="A746" i="8"/>
  <c r="B746" i="8"/>
  <c r="C746" i="8"/>
  <c r="E746" i="8"/>
  <c r="A747" i="8"/>
  <c r="B747" i="8"/>
  <c r="C747" i="8"/>
  <c r="E747" i="8"/>
  <c r="A748" i="8"/>
  <c r="B748" i="8"/>
  <c r="C748" i="8"/>
  <c r="E748" i="8"/>
  <c r="A749" i="8"/>
  <c r="B749" i="8"/>
  <c r="C749" i="8"/>
  <c r="E749" i="8"/>
  <c r="A750" i="8"/>
  <c r="B750" i="8"/>
  <c r="C750" i="8"/>
  <c r="E750" i="8"/>
  <c r="A751" i="8"/>
  <c r="B751" i="8"/>
  <c r="C751" i="8"/>
  <c r="E751" i="8"/>
  <c r="A752" i="8"/>
  <c r="B752" i="8"/>
  <c r="C752" i="8"/>
  <c r="E752" i="8"/>
  <c r="A753" i="8"/>
  <c r="B753" i="8"/>
  <c r="C753" i="8"/>
  <c r="E753" i="8"/>
  <c r="A754" i="8"/>
  <c r="B754" i="8"/>
  <c r="C754" i="8"/>
  <c r="E754" i="8"/>
  <c r="A755" i="8"/>
  <c r="B755" i="8"/>
  <c r="C755" i="8"/>
  <c r="E755" i="8"/>
  <c r="A756" i="8"/>
  <c r="B756" i="8"/>
  <c r="C756" i="8"/>
  <c r="E756" i="8"/>
  <c r="A757" i="8"/>
  <c r="B757" i="8"/>
  <c r="C757" i="8"/>
  <c r="E757" i="8"/>
  <c r="A758" i="8"/>
  <c r="B758" i="8"/>
  <c r="C758" i="8"/>
  <c r="E758" i="8"/>
  <c r="A759" i="8"/>
  <c r="B759" i="8"/>
  <c r="C759" i="8"/>
  <c r="E759" i="8"/>
  <c r="A760" i="8"/>
  <c r="B760" i="8"/>
  <c r="C760" i="8"/>
  <c r="E760" i="8"/>
  <c r="A761" i="8"/>
  <c r="B761" i="8"/>
  <c r="C761" i="8"/>
  <c r="E761" i="8"/>
  <c r="A762" i="8"/>
  <c r="B762" i="8"/>
  <c r="C762" i="8"/>
  <c r="E762" i="8"/>
  <c r="A763" i="8"/>
  <c r="B763" i="8"/>
  <c r="C763" i="8"/>
  <c r="E763" i="8"/>
  <c r="A764" i="8"/>
  <c r="B764" i="8"/>
  <c r="C764" i="8"/>
  <c r="E764" i="8"/>
  <c r="A765" i="8"/>
  <c r="B765" i="8"/>
  <c r="C765" i="8"/>
  <c r="E765" i="8"/>
  <c r="A766" i="8"/>
  <c r="B766" i="8"/>
  <c r="C766" i="8"/>
  <c r="E766" i="8"/>
  <c r="A767" i="8"/>
  <c r="B767" i="8"/>
  <c r="C767" i="8"/>
  <c r="E767" i="8"/>
  <c r="A768" i="8"/>
  <c r="B768" i="8"/>
  <c r="C768" i="8"/>
  <c r="E768" i="8"/>
  <c r="A769" i="8"/>
  <c r="B769" i="8"/>
  <c r="C769" i="8"/>
  <c r="E769" i="8"/>
  <c r="A770" i="8"/>
  <c r="B770" i="8"/>
  <c r="C770" i="8"/>
  <c r="E770" i="8"/>
  <c r="A771" i="8"/>
  <c r="B771" i="8"/>
  <c r="C771" i="8"/>
  <c r="E771" i="8"/>
  <c r="A772" i="8"/>
  <c r="B772" i="8"/>
  <c r="C772" i="8"/>
  <c r="E772" i="8"/>
  <c r="A773" i="8"/>
  <c r="B773" i="8"/>
  <c r="C773" i="8"/>
  <c r="E773" i="8"/>
  <c r="A774" i="8"/>
  <c r="B774" i="8"/>
  <c r="C774" i="8"/>
  <c r="E774" i="8"/>
  <c r="A775" i="8"/>
  <c r="B775" i="8"/>
  <c r="C775" i="8"/>
  <c r="E775" i="8"/>
  <c r="A776" i="8"/>
  <c r="B776" i="8"/>
  <c r="C776" i="8"/>
  <c r="E776" i="8"/>
  <c r="A777" i="8"/>
  <c r="B777" i="8"/>
  <c r="C777" i="8"/>
  <c r="E777" i="8"/>
  <c r="A778" i="8"/>
  <c r="B778" i="8"/>
  <c r="C778" i="8"/>
  <c r="E778" i="8"/>
  <c r="A779" i="8"/>
  <c r="B779" i="8"/>
  <c r="C779" i="8"/>
  <c r="E779" i="8"/>
  <c r="A780" i="8"/>
  <c r="B780" i="8"/>
  <c r="C780" i="8"/>
  <c r="E780" i="8"/>
  <c r="A781" i="8"/>
  <c r="B781" i="8"/>
  <c r="C781" i="8"/>
  <c r="E781" i="8"/>
  <c r="A782" i="8"/>
  <c r="B782" i="8"/>
  <c r="C782" i="8"/>
  <c r="E782" i="8"/>
  <c r="A783" i="8"/>
  <c r="B783" i="8"/>
  <c r="C783" i="8"/>
  <c r="E783" i="8"/>
  <c r="A784" i="8"/>
  <c r="B784" i="8"/>
  <c r="C784" i="8"/>
  <c r="E784" i="8"/>
  <c r="A785" i="8"/>
  <c r="B785" i="8"/>
  <c r="C785" i="8"/>
  <c r="E785" i="8"/>
  <c r="A786" i="8"/>
  <c r="B786" i="8"/>
  <c r="C786" i="8"/>
  <c r="E786" i="8"/>
  <c r="A787" i="8"/>
  <c r="B787" i="8"/>
  <c r="C787" i="8"/>
  <c r="E787" i="8"/>
  <c r="A788" i="8"/>
  <c r="B788" i="8"/>
  <c r="C788" i="8"/>
  <c r="E788" i="8"/>
  <c r="A789" i="8"/>
  <c r="B789" i="8"/>
  <c r="C789" i="8"/>
  <c r="E789" i="8"/>
  <c r="A790" i="8"/>
  <c r="B790" i="8"/>
  <c r="C790" i="8"/>
  <c r="E790" i="8"/>
  <c r="A791" i="8"/>
  <c r="B791" i="8"/>
  <c r="C791" i="8"/>
  <c r="E791" i="8"/>
  <c r="A792" i="8"/>
  <c r="B792" i="8"/>
  <c r="C792" i="8"/>
  <c r="E792" i="8"/>
  <c r="A793" i="8"/>
  <c r="B793" i="8"/>
  <c r="C793" i="8"/>
  <c r="E793" i="8"/>
  <c r="A794" i="8"/>
  <c r="B794" i="8"/>
  <c r="C794" i="8"/>
  <c r="E794" i="8"/>
  <c r="A795" i="8"/>
  <c r="B795" i="8"/>
  <c r="C795" i="8"/>
  <c r="E795" i="8"/>
  <c r="A796" i="8"/>
  <c r="B796" i="8"/>
  <c r="C796" i="8"/>
  <c r="E796" i="8"/>
  <c r="A797" i="8"/>
  <c r="B797" i="8"/>
  <c r="C797" i="8"/>
  <c r="E797" i="8"/>
  <c r="A798" i="8"/>
  <c r="B798" i="8"/>
  <c r="C798" i="8"/>
  <c r="E798" i="8"/>
  <c r="A799" i="8"/>
  <c r="B799" i="8"/>
  <c r="C799" i="8"/>
  <c r="E799" i="8"/>
  <c r="A800" i="8"/>
  <c r="B800" i="8"/>
  <c r="C800" i="8"/>
  <c r="E800" i="8"/>
  <c r="A801" i="8"/>
  <c r="B801" i="8"/>
  <c r="C801" i="8"/>
  <c r="E801" i="8"/>
  <c r="A802" i="8"/>
  <c r="B802" i="8"/>
  <c r="C802" i="8"/>
  <c r="E802" i="8"/>
  <c r="A803" i="8"/>
  <c r="B803" i="8"/>
  <c r="C803" i="8"/>
  <c r="E803" i="8"/>
  <c r="A804" i="8"/>
  <c r="B804" i="8"/>
  <c r="C804" i="8"/>
  <c r="E804" i="8"/>
  <c r="A805" i="8"/>
  <c r="B805" i="8"/>
  <c r="C805" i="8"/>
  <c r="E805" i="8"/>
  <c r="A806" i="8"/>
  <c r="B806" i="8"/>
  <c r="C806" i="8"/>
  <c r="E806" i="8"/>
  <c r="A807" i="8"/>
  <c r="B807" i="8"/>
  <c r="C807" i="8"/>
  <c r="E807" i="8"/>
  <c r="A808" i="8"/>
  <c r="B808" i="8"/>
  <c r="C808" i="8"/>
  <c r="E808" i="8"/>
  <c r="A809" i="8"/>
  <c r="B809" i="8"/>
  <c r="C809" i="8"/>
  <c r="E809" i="8"/>
  <c r="A810" i="8"/>
  <c r="B810" i="8"/>
  <c r="C810" i="8"/>
  <c r="E810" i="8"/>
  <c r="A811" i="8"/>
  <c r="B811" i="8"/>
  <c r="C811" i="8"/>
  <c r="E811" i="8"/>
  <c r="A812" i="8"/>
  <c r="B812" i="8"/>
  <c r="C812" i="8"/>
  <c r="E812" i="8"/>
  <c r="A813" i="8"/>
  <c r="B813" i="8"/>
  <c r="C813" i="8"/>
  <c r="E813" i="8"/>
  <c r="A814" i="8"/>
  <c r="B814" i="8"/>
  <c r="C814" i="8"/>
  <c r="E814" i="8"/>
  <c r="A815" i="8"/>
  <c r="B815" i="8"/>
  <c r="C815" i="8"/>
  <c r="E815" i="8"/>
  <c r="A816" i="8"/>
  <c r="B816" i="8"/>
  <c r="C816" i="8"/>
  <c r="E816" i="8"/>
  <c r="A817" i="8"/>
  <c r="B817" i="8"/>
  <c r="C817" i="8"/>
  <c r="E817" i="8"/>
  <c r="A818" i="8"/>
  <c r="B818" i="8"/>
  <c r="C818" i="8"/>
  <c r="E818" i="8"/>
  <c r="A819" i="8"/>
  <c r="B819" i="8"/>
  <c r="C819" i="8"/>
  <c r="E819" i="8"/>
  <c r="A820" i="8"/>
  <c r="B820" i="8"/>
  <c r="C820" i="8"/>
  <c r="E820" i="8"/>
  <c r="A821" i="8"/>
  <c r="B821" i="8"/>
  <c r="C821" i="8"/>
  <c r="E821" i="8"/>
  <c r="A822" i="8"/>
  <c r="B822" i="8"/>
  <c r="C822" i="8"/>
  <c r="E822" i="8"/>
  <c r="A823" i="8"/>
  <c r="B823" i="8"/>
  <c r="C823" i="8"/>
  <c r="E823" i="8"/>
  <c r="A824" i="8"/>
  <c r="B824" i="8"/>
  <c r="C824" i="8"/>
  <c r="E824" i="8"/>
  <c r="A825" i="8"/>
  <c r="B825" i="8"/>
  <c r="C825" i="8"/>
  <c r="E825" i="8"/>
  <c r="A826" i="8"/>
  <c r="B826" i="8"/>
  <c r="C826" i="8"/>
  <c r="E826" i="8"/>
  <c r="A827" i="8"/>
  <c r="B827" i="8"/>
  <c r="C827" i="8"/>
  <c r="E827" i="8"/>
  <c r="A828" i="8"/>
  <c r="B828" i="8"/>
  <c r="C828" i="8"/>
  <c r="E828" i="8"/>
  <c r="A829" i="8"/>
  <c r="B829" i="8"/>
  <c r="C829" i="8"/>
  <c r="E829" i="8"/>
  <c r="A830" i="8"/>
  <c r="B830" i="8"/>
  <c r="C830" i="8"/>
  <c r="E830" i="8"/>
  <c r="A831" i="8"/>
  <c r="B831" i="8"/>
  <c r="C831" i="8"/>
  <c r="E831" i="8"/>
  <c r="A832" i="8"/>
  <c r="B832" i="8"/>
  <c r="C832" i="8"/>
  <c r="E832" i="8"/>
  <c r="A833" i="8"/>
  <c r="B833" i="8"/>
  <c r="C833" i="8"/>
  <c r="E833" i="8"/>
  <c r="A834" i="8"/>
  <c r="B834" i="8"/>
  <c r="C834" i="8"/>
  <c r="E834" i="8"/>
  <c r="A835" i="8"/>
  <c r="B835" i="8"/>
  <c r="C835" i="8"/>
  <c r="E835" i="8"/>
  <c r="A836" i="8"/>
  <c r="B836" i="8"/>
  <c r="C836" i="8"/>
  <c r="E836" i="8"/>
  <c r="A837" i="8"/>
  <c r="B837" i="8"/>
  <c r="C837" i="8"/>
  <c r="E837" i="8"/>
  <c r="A838" i="8"/>
  <c r="B838" i="8"/>
  <c r="C838" i="8"/>
  <c r="E838" i="8"/>
  <c r="A839" i="8"/>
  <c r="B839" i="8"/>
  <c r="C839" i="8"/>
  <c r="E839" i="8"/>
  <c r="A840" i="8"/>
  <c r="B840" i="8"/>
  <c r="C840" i="8"/>
  <c r="E840" i="8"/>
  <c r="A841" i="8"/>
  <c r="B841" i="8"/>
  <c r="C841" i="8"/>
  <c r="E841" i="8"/>
  <c r="A842" i="8"/>
  <c r="B842" i="8"/>
  <c r="C842" i="8"/>
  <c r="E842" i="8"/>
  <c r="A843" i="8"/>
  <c r="B843" i="8"/>
  <c r="C843" i="8"/>
  <c r="E843" i="8"/>
  <c r="A844" i="8"/>
  <c r="B844" i="8"/>
  <c r="C844" i="8"/>
  <c r="E844" i="8"/>
  <c r="A845" i="8"/>
  <c r="B845" i="8"/>
  <c r="C845" i="8"/>
  <c r="E845" i="8"/>
  <c r="A846" i="8"/>
  <c r="B846" i="8"/>
  <c r="C846" i="8"/>
  <c r="E846" i="8"/>
  <c r="A847" i="8"/>
  <c r="B847" i="8"/>
  <c r="C847" i="8"/>
  <c r="E847" i="8"/>
  <c r="A848" i="8"/>
  <c r="B848" i="8"/>
  <c r="C848" i="8"/>
  <c r="E848" i="8"/>
  <c r="A849" i="8"/>
  <c r="B849" i="8"/>
  <c r="C849" i="8"/>
  <c r="E849" i="8"/>
  <c r="A850" i="8"/>
  <c r="B850" i="8"/>
  <c r="C850" i="8"/>
  <c r="E850" i="8"/>
  <c r="A851" i="8"/>
  <c r="B851" i="8"/>
  <c r="C851" i="8"/>
  <c r="E851" i="8"/>
  <c r="A852" i="8"/>
  <c r="B852" i="8"/>
  <c r="C852" i="8"/>
  <c r="E852" i="8"/>
  <c r="A853" i="8"/>
  <c r="B853" i="8"/>
  <c r="C853" i="8"/>
  <c r="E853" i="8"/>
  <c r="A854" i="8"/>
  <c r="B854" i="8"/>
  <c r="C854" i="8"/>
  <c r="E854" i="8"/>
  <c r="A855" i="8"/>
  <c r="B855" i="8"/>
  <c r="C855" i="8"/>
  <c r="E855" i="8"/>
  <c r="A856" i="8"/>
  <c r="B856" i="8"/>
  <c r="C856" i="8"/>
  <c r="E856" i="8"/>
  <c r="A857" i="8"/>
  <c r="B857" i="8"/>
  <c r="C857" i="8"/>
  <c r="E857" i="8"/>
  <c r="A858" i="8"/>
  <c r="B858" i="8"/>
  <c r="C858" i="8"/>
  <c r="E858" i="8"/>
  <c r="A859" i="8"/>
  <c r="B859" i="8"/>
  <c r="C859" i="8"/>
  <c r="E859" i="8"/>
  <c r="A860" i="8"/>
  <c r="B860" i="8"/>
  <c r="C860" i="8"/>
  <c r="E860" i="8"/>
  <c r="A861" i="8"/>
  <c r="B861" i="8"/>
  <c r="C861" i="8"/>
  <c r="E861" i="8"/>
  <c r="A862" i="8"/>
  <c r="B862" i="8"/>
  <c r="C862" i="8"/>
  <c r="E862" i="8"/>
  <c r="A863" i="8"/>
  <c r="B863" i="8"/>
  <c r="C863" i="8"/>
  <c r="E863" i="8"/>
  <c r="A864" i="8"/>
  <c r="B864" i="8"/>
  <c r="C864" i="8"/>
  <c r="E864" i="8"/>
  <c r="A865" i="8"/>
  <c r="B865" i="8"/>
  <c r="C865" i="8"/>
  <c r="E865" i="8"/>
  <c r="A866" i="8"/>
  <c r="B866" i="8"/>
  <c r="C866" i="8"/>
  <c r="E866" i="8"/>
  <c r="A867" i="8"/>
  <c r="B867" i="8"/>
  <c r="C867" i="8"/>
  <c r="E867" i="8"/>
  <c r="A868" i="8"/>
  <c r="B868" i="8"/>
  <c r="C868" i="8"/>
  <c r="E868" i="8"/>
  <c r="A869" i="8"/>
  <c r="B869" i="8"/>
  <c r="C869" i="8"/>
  <c r="E869" i="8"/>
  <c r="A870" i="8"/>
  <c r="B870" i="8"/>
  <c r="C870" i="8"/>
  <c r="E870" i="8"/>
  <c r="A871" i="8"/>
  <c r="B871" i="8"/>
  <c r="C871" i="8"/>
  <c r="E871" i="8"/>
  <c r="A872" i="8"/>
  <c r="B872" i="8"/>
  <c r="C872" i="8"/>
  <c r="E872" i="8"/>
  <c r="A873" i="8"/>
  <c r="B873" i="8"/>
  <c r="C873" i="8"/>
  <c r="E873" i="8"/>
  <c r="A874" i="8"/>
  <c r="B874" i="8"/>
  <c r="C874" i="8"/>
  <c r="E874" i="8"/>
  <c r="A875" i="8"/>
  <c r="B875" i="8"/>
  <c r="C875" i="8"/>
  <c r="E875" i="8"/>
  <c r="A876" i="8"/>
  <c r="B876" i="8"/>
  <c r="C876" i="8"/>
  <c r="E876" i="8"/>
  <c r="A877" i="8"/>
  <c r="B877" i="8"/>
  <c r="C877" i="8"/>
  <c r="E877" i="8"/>
  <c r="A878" i="8"/>
  <c r="B878" i="8"/>
  <c r="C878" i="8"/>
  <c r="E878" i="8"/>
  <c r="A879" i="8"/>
  <c r="B879" i="8"/>
  <c r="C879" i="8"/>
  <c r="E879" i="8"/>
  <c r="A880" i="8"/>
  <c r="B880" i="8"/>
  <c r="C880" i="8"/>
  <c r="E880" i="8"/>
  <c r="A881" i="8"/>
  <c r="B881" i="8"/>
  <c r="C881" i="8"/>
  <c r="E881" i="8"/>
  <c r="A882" i="8"/>
  <c r="B882" i="8"/>
  <c r="C882" i="8"/>
  <c r="E882" i="8"/>
  <c r="A883" i="8"/>
  <c r="B883" i="8"/>
  <c r="C883" i="8"/>
  <c r="E883" i="8"/>
  <c r="A884" i="8"/>
  <c r="B884" i="8"/>
  <c r="C884" i="8"/>
  <c r="E884" i="8"/>
  <c r="A885" i="8"/>
  <c r="B885" i="8"/>
  <c r="C885" i="8"/>
  <c r="E885" i="8"/>
  <c r="A886" i="8"/>
  <c r="B886" i="8"/>
  <c r="C886" i="8"/>
  <c r="E886" i="8"/>
  <c r="A887" i="8"/>
  <c r="B887" i="8"/>
  <c r="C887" i="8"/>
  <c r="E887" i="8"/>
  <c r="A888" i="8"/>
  <c r="B888" i="8"/>
  <c r="C888" i="8"/>
  <c r="E888" i="8"/>
  <c r="A889" i="8"/>
  <c r="B889" i="8"/>
  <c r="C889" i="8"/>
  <c r="E889" i="8"/>
  <c r="A890" i="8"/>
  <c r="B890" i="8"/>
  <c r="C890" i="8"/>
  <c r="E890" i="8"/>
  <c r="A891" i="8"/>
  <c r="B891" i="8"/>
  <c r="C891" i="8"/>
  <c r="E891" i="8"/>
  <c r="A892" i="8"/>
  <c r="B892" i="8"/>
  <c r="C892" i="8"/>
  <c r="E892" i="8"/>
  <c r="A893" i="8"/>
  <c r="B893" i="8"/>
  <c r="C893" i="8"/>
  <c r="E893" i="8"/>
  <c r="A894" i="8"/>
  <c r="B894" i="8"/>
  <c r="C894" i="8"/>
  <c r="E894" i="8"/>
  <c r="A895" i="8"/>
  <c r="B895" i="8"/>
  <c r="C895" i="8"/>
  <c r="E895" i="8"/>
  <c r="A896" i="8"/>
  <c r="B896" i="8"/>
  <c r="C896" i="8"/>
  <c r="E896" i="8"/>
  <c r="A897" i="8"/>
  <c r="B897" i="8"/>
  <c r="C897" i="8"/>
  <c r="E897" i="8"/>
  <c r="A898" i="8"/>
  <c r="B898" i="8"/>
  <c r="C898" i="8"/>
  <c r="E898" i="8"/>
  <c r="A899" i="8"/>
  <c r="B899" i="8"/>
  <c r="C899" i="8"/>
  <c r="E899" i="8"/>
  <c r="A900" i="8"/>
  <c r="B900" i="8"/>
  <c r="C900" i="8"/>
  <c r="E900" i="8"/>
  <c r="A901" i="8"/>
  <c r="B901" i="8"/>
  <c r="C901" i="8"/>
  <c r="E901" i="8"/>
  <c r="A902" i="8"/>
  <c r="B902" i="8"/>
  <c r="C902" i="8"/>
  <c r="E902" i="8"/>
  <c r="A903" i="8"/>
  <c r="B903" i="8"/>
  <c r="C903" i="8"/>
  <c r="E903" i="8"/>
  <c r="A904" i="8"/>
  <c r="B904" i="8"/>
  <c r="C904" i="8"/>
  <c r="E904" i="8"/>
  <c r="A905" i="8"/>
  <c r="B905" i="8"/>
  <c r="C905" i="8"/>
  <c r="E905" i="8"/>
  <c r="A906" i="8"/>
  <c r="B906" i="8"/>
  <c r="C906" i="8"/>
  <c r="E906" i="8"/>
  <c r="A907" i="8"/>
  <c r="B907" i="8"/>
  <c r="C907" i="8"/>
  <c r="E907" i="8"/>
  <c r="A908" i="8"/>
  <c r="B908" i="8"/>
  <c r="C908" i="8"/>
  <c r="E908" i="8"/>
  <c r="A909" i="8"/>
  <c r="B909" i="8"/>
  <c r="C909" i="8"/>
  <c r="E909" i="8"/>
  <c r="A910" i="8"/>
  <c r="B910" i="8"/>
  <c r="C910" i="8"/>
  <c r="E910" i="8"/>
  <c r="A911" i="8"/>
  <c r="B911" i="8"/>
  <c r="C911" i="8"/>
  <c r="E911" i="8"/>
  <c r="A912" i="8"/>
  <c r="B912" i="8"/>
  <c r="C912" i="8"/>
  <c r="E912" i="8"/>
  <c r="A913" i="8"/>
  <c r="B913" i="8"/>
  <c r="C913" i="8"/>
  <c r="E913" i="8"/>
  <c r="A914" i="8"/>
  <c r="B914" i="8"/>
  <c r="C914" i="8"/>
  <c r="E914" i="8"/>
  <c r="A915" i="8"/>
  <c r="B915" i="8"/>
  <c r="C915" i="8"/>
  <c r="E915" i="8"/>
  <c r="A916" i="8"/>
  <c r="B916" i="8"/>
  <c r="C916" i="8"/>
  <c r="E916" i="8"/>
  <c r="A917" i="8"/>
  <c r="B917" i="8"/>
  <c r="C917" i="8"/>
  <c r="E917" i="8"/>
  <c r="A918" i="8"/>
  <c r="B918" i="8"/>
  <c r="C918" i="8"/>
  <c r="E918" i="8"/>
  <c r="A919" i="8"/>
  <c r="B919" i="8"/>
  <c r="C919" i="8"/>
  <c r="E919" i="8"/>
  <c r="A920" i="8"/>
  <c r="B920" i="8"/>
  <c r="C920" i="8"/>
  <c r="E920" i="8"/>
  <c r="A921" i="8"/>
  <c r="B921" i="8"/>
  <c r="C921" i="8"/>
  <c r="E921" i="8"/>
  <c r="A922" i="8"/>
  <c r="B922" i="8"/>
  <c r="C922" i="8"/>
  <c r="E922" i="8"/>
  <c r="A923" i="8"/>
  <c r="B923" i="8"/>
  <c r="C923" i="8"/>
  <c r="E923" i="8"/>
  <c r="A924" i="8"/>
  <c r="B924" i="8"/>
  <c r="C924" i="8"/>
  <c r="E924" i="8"/>
  <c r="A925" i="8"/>
  <c r="B925" i="8"/>
  <c r="C925" i="8"/>
  <c r="E925" i="8"/>
  <c r="A926" i="8"/>
  <c r="B926" i="8"/>
  <c r="C926" i="8"/>
  <c r="E926" i="8"/>
  <c r="A927" i="8"/>
  <c r="B927" i="8"/>
  <c r="C927" i="8"/>
  <c r="E927" i="8"/>
  <c r="A928" i="8"/>
  <c r="B928" i="8"/>
  <c r="C928" i="8"/>
  <c r="E928" i="8"/>
  <c r="A929" i="8"/>
  <c r="B929" i="8"/>
  <c r="C929" i="8"/>
  <c r="E929" i="8"/>
  <c r="A930" i="8"/>
  <c r="B930" i="8"/>
  <c r="C930" i="8"/>
  <c r="E930" i="8"/>
  <c r="A931" i="8"/>
  <c r="B931" i="8"/>
  <c r="C931" i="8"/>
  <c r="E931" i="8"/>
  <c r="A932" i="8"/>
  <c r="B932" i="8"/>
  <c r="C932" i="8"/>
  <c r="E932" i="8"/>
  <c r="A933" i="8"/>
  <c r="B933" i="8"/>
  <c r="C933" i="8"/>
  <c r="E933" i="8"/>
  <c r="A934" i="8"/>
  <c r="B934" i="8"/>
  <c r="C934" i="8"/>
  <c r="E934" i="8"/>
  <c r="A935" i="8"/>
  <c r="B935" i="8"/>
  <c r="C935" i="8"/>
  <c r="E935" i="8"/>
  <c r="A936" i="8"/>
  <c r="B936" i="8"/>
  <c r="C936" i="8"/>
  <c r="E936" i="8"/>
  <c r="A937" i="8"/>
  <c r="B937" i="8"/>
  <c r="C937" i="8"/>
  <c r="E937" i="8"/>
  <c r="A938" i="8"/>
  <c r="B938" i="8"/>
  <c r="C938" i="8"/>
  <c r="E938" i="8"/>
  <c r="A939" i="8"/>
  <c r="B939" i="8"/>
  <c r="C939" i="8"/>
  <c r="E939" i="8"/>
  <c r="A940" i="8"/>
  <c r="B940" i="8"/>
  <c r="C940" i="8"/>
  <c r="E940" i="8"/>
  <c r="A941" i="8"/>
  <c r="B941" i="8"/>
  <c r="C941" i="8"/>
  <c r="E941" i="8"/>
  <c r="A942" i="8"/>
  <c r="B942" i="8"/>
  <c r="C942" i="8"/>
  <c r="E942" i="8"/>
  <c r="A943" i="8"/>
  <c r="B943" i="8"/>
  <c r="C943" i="8"/>
  <c r="E943" i="8"/>
  <c r="A944" i="8"/>
  <c r="B944" i="8"/>
  <c r="C944" i="8"/>
  <c r="E944" i="8"/>
  <c r="A945" i="8"/>
  <c r="B945" i="8"/>
  <c r="C945" i="8"/>
  <c r="E945" i="8"/>
  <c r="A946" i="8"/>
  <c r="B946" i="8"/>
  <c r="C946" i="8"/>
  <c r="E946" i="8"/>
  <c r="A947" i="8"/>
  <c r="B947" i="8"/>
  <c r="C947" i="8"/>
  <c r="E947" i="8"/>
  <c r="A948" i="8"/>
  <c r="B948" i="8"/>
  <c r="C948" i="8"/>
  <c r="E948" i="8"/>
  <c r="A949" i="8"/>
  <c r="B949" i="8"/>
  <c r="C949" i="8"/>
  <c r="E949" i="8"/>
  <c r="A950" i="8"/>
  <c r="B950" i="8"/>
  <c r="C950" i="8"/>
  <c r="E950" i="8"/>
  <c r="A951" i="8"/>
  <c r="B951" i="8"/>
  <c r="C951" i="8"/>
  <c r="E951" i="8"/>
  <c r="A952" i="8"/>
  <c r="B952" i="8"/>
  <c r="C952" i="8"/>
  <c r="E952" i="8"/>
  <c r="A953" i="8"/>
  <c r="B953" i="8"/>
  <c r="C953" i="8"/>
  <c r="E953" i="8"/>
  <c r="A954" i="8"/>
  <c r="B954" i="8"/>
  <c r="C954" i="8"/>
  <c r="E954" i="8"/>
  <c r="A955" i="8"/>
  <c r="B955" i="8"/>
  <c r="C955" i="8"/>
  <c r="E955" i="8"/>
  <c r="A956" i="8"/>
  <c r="B956" i="8"/>
  <c r="C956" i="8"/>
  <c r="E956" i="8"/>
  <c r="A957" i="8"/>
  <c r="B957" i="8"/>
  <c r="C957" i="8"/>
  <c r="E957" i="8"/>
  <c r="A958" i="8"/>
  <c r="B958" i="8"/>
  <c r="C958" i="8"/>
  <c r="E958" i="8"/>
  <c r="A959" i="8"/>
  <c r="B959" i="8"/>
  <c r="C959" i="8"/>
  <c r="E959" i="8"/>
  <c r="A960" i="8"/>
  <c r="B960" i="8"/>
  <c r="C960" i="8"/>
  <c r="E960" i="8"/>
  <c r="A961" i="8"/>
  <c r="B961" i="8"/>
  <c r="C961" i="8"/>
  <c r="E961" i="8"/>
  <c r="A962" i="8"/>
  <c r="B962" i="8"/>
  <c r="C962" i="8"/>
  <c r="E962" i="8"/>
  <c r="A963" i="8"/>
  <c r="B963" i="8"/>
  <c r="C963" i="8"/>
  <c r="E963" i="8"/>
  <c r="A964" i="8"/>
  <c r="B964" i="8"/>
  <c r="C964" i="8"/>
  <c r="E964" i="8"/>
  <c r="A965" i="8"/>
  <c r="B965" i="8"/>
  <c r="C965" i="8"/>
  <c r="E965" i="8"/>
  <c r="A966" i="8"/>
  <c r="B966" i="8"/>
  <c r="C966" i="8"/>
  <c r="E966" i="8"/>
  <c r="A967" i="8"/>
  <c r="B967" i="8"/>
  <c r="C967" i="8"/>
  <c r="E967" i="8"/>
  <c r="A968" i="8"/>
  <c r="B968" i="8"/>
  <c r="C968" i="8"/>
  <c r="E968" i="8"/>
  <c r="A969" i="8"/>
  <c r="B969" i="8"/>
  <c r="C969" i="8"/>
  <c r="E969" i="8"/>
  <c r="A970" i="8"/>
  <c r="B970" i="8"/>
  <c r="C970" i="8"/>
  <c r="E970" i="8"/>
  <c r="A971" i="8"/>
  <c r="B971" i="8"/>
  <c r="C971" i="8"/>
  <c r="E971" i="8"/>
  <c r="A972" i="8"/>
  <c r="B972" i="8"/>
  <c r="C972" i="8"/>
  <c r="E972" i="8"/>
  <c r="A973" i="8"/>
  <c r="B973" i="8"/>
  <c r="C973" i="8"/>
  <c r="E973" i="8"/>
  <c r="A974" i="8"/>
  <c r="B974" i="8"/>
  <c r="C974" i="8"/>
  <c r="E974" i="8"/>
  <c r="A975" i="8"/>
  <c r="B975" i="8"/>
  <c r="C975" i="8"/>
  <c r="E975" i="8"/>
  <c r="A976" i="8"/>
  <c r="B976" i="8"/>
  <c r="C976" i="8"/>
  <c r="E976" i="8"/>
  <c r="A977" i="8"/>
  <c r="B977" i="8"/>
  <c r="C977" i="8"/>
  <c r="E977" i="8"/>
  <c r="A978" i="8"/>
  <c r="B978" i="8"/>
  <c r="C978" i="8"/>
  <c r="E978" i="8"/>
  <c r="A979" i="8"/>
  <c r="B979" i="8"/>
  <c r="C979" i="8"/>
  <c r="E979" i="8"/>
  <c r="A980" i="8"/>
  <c r="B980" i="8"/>
  <c r="C980" i="8"/>
  <c r="E980" i="8"/>
  <c r="A981" i="8"/>
  <c r="B981" i="8"/>
  <c r="C981" i="8"/>
  <c r="E981" i="8"/>
  <c r="A982" i="8"/>
  <c r="B982" i="8"/>
  <c r="C982" i="8"/>
  <c r="E982" i="8"/>
  <c r="A983" i="8"/>
  <c r="B983" i="8"/>
  <c r="C983" i="8"/>
  <c r="E983" i="8"/>
  <c r="A984" i="8"/>
  <c r="B984" i="8"/>
  <c r="C984" i="8"/>
  <c r="E984" i="8"/>
  <c r="A985" i="8"/>
  <c r="B985" i="8"/>
  <c r="C985" i="8"/>
  <c r="E985" i="8"/>
  <c r="A986" i="8"/>
  <c r="B986" i="8"/>
  <c r="C986" i="8"/>
  <c r="E986" i="8"/>
  <c r="A987" i="8"/>
  <c r="B987" i="8"/>
  <c r="C987" i="8"/>
  <c r="E987" i="8"/>
  <c r="A988" i="8"/>
  <c r="B988" i="8"/>
  <c r="C988" i="8"/>
  <c r="E988" i="8"/>
  <c r="A989" i="8"/>
  <c r="B989" i="8"/>
  <c r="C989" i="8"/>
  <c r="E989" i="8"/>
  <c r="A990" i="8"/>
  <c r="B990" i="8"/>
  <c r="C990" i="8"/>
  <c r="E990" i="8"/>
  <c r="A991" i="8"/>
  <c r="B991" i="8"/>
  <c r="C991" i="8"/>
  <c r="E991" i="8"/>
  <c r="A992" i="8"/>
  <c r="B992" i="8"/>
  <c r="C992" i="8"/>
  <c r="E992" i="8"/>
  <c r="A993" i="8"/>
  <c r="B993" i="8"/>
  <c r="C993" i="8"/>
  <c r="E993" i="8"/>
  <c r="A994" i="8"/>
  <c r="B994" i="8"/>
  <c r="C994" i="8"/>
  <c r="E994" i="8"/>
  <c r="A995" i="8"/>
  <c r="B995" i="8"/>
  <c r="C995" i="8"/>
  <c r="E995" i="8"/>
  <c r="A996" i="8"/>
  <c r="B996" i="8"/>
  <c r="C996" i="8"/>
  <c r="E996" i="8"/>
  <c r="A997" i="8"/>
  <c r="B997" i="8"/>
  <c r="C997" i="8"/>
  <c r="E997" i="8"/>
  <c r="A998" i="8"/>
  <c r="B998" i="8"/>
  <c r="C998" i="8"/>
  <c r="E998" i="8"/>
  <c r="A999" i="8"/>
  <c r="B999" i="8"/>
  <c r="C999" i="8"/>
  <c r="E999" i="8"/>
  <c r="A1000" i="8"/>
  <c r="B1000" i="8"/>
  <c r="C1000" i="8"/>
  <c r="E1000" i="8"/>
  <c r="A1001" i="8"/>
  <c r="B1001" i="8"/>
  <c r="C1001" i="8"/>
  <c r="E1001" i="8"/>
  <c r="A1002" i="8"/>
  <c r="B1002" i="8"/>
  <c r="C1002" i="8"/>
  <c r="E1002" i="8"/>
  <c r="A1003" i="8"/>
  <c r="B1003" i="8"/>
  <c r="C1003" i="8"/>
  <c r="E1003" i="8"/>
  <c r="A1004" i="8"/>
  <c r="B1004" i="8"/>
  <c r="C1004" i="8"/>
  <c r="E1004" i="8"/>
  <c r="A1005" i="8"/>
  <c r="B1005" i="8"/>
  <c r="C1005" i="8"/>
  <c r="E1005" i="8"/>
  <c r="A1006" i="8"/>
  <c r="B1006" i="8"/>
  <c r="C1006" i="8"/>
  <c r="E1006" i="8"/>
  <c r="A1007" i="8"/>
  <c r="B1007" i="8"/>
  <c r="C1007" i="8"/>
  <c r="E1007" i="8"/>
  <c r="A1008" i="8"/>
  <c r="B1008" i="8"/>
  <c r="C1008" i="8"/>
  <c r="E1008" i="8"/>
  <c r="A1009" i="8"/>
  <c r="B1009" i="8"/>
  <c r="C1009" i="8"/>
  <c r="E1009" i="8"/>
  <c r="A1010" i="8"/>
  <c r="B1010" i="8"/>
  <c r="C1010" i="8"/>
  <c r="E1010" i="8"/>
  <c r="A1011" i="8"/>
  <c r="B1011" i="8"/>
  <c r="C1011" i="8"/>
  <c r="E1011" i="8"/>
  <c r="A1012" i="8"/>
  <c r="B1012" i="8"/>
  <c r="C1012" i="8"/>
  <c r="E1012" i="8"/>
  <c r="A1013" i="8"/>
  <c r="B1013" i="8"/>
  <c r="C1013" i="8"/>
  <c r="E1013" i="8"/>
  <c r="A1014" i="8"/>
  <c r="B1014" i="8"/>
  <c r="C1014" i="8"/>
  <c r="E1014" i="8"/>
  <c r="A1015" i="8"/>
  <c r="B1015" i="8"/>
  <c r="C1015" i="8"/>
  <c r="E1015" i="8"/>
  <c r="A1016" i="8"/>
  <c r="B1016" i="8"/>
  <c r="C1016" i="8"/>
  <c r="E1016" i="8"/>
  <c r="A1017" i="8"/>
  <c r="B1017" i="8"/>
  <c r="C1017" i="8"/>
  <c r="E1017" i="8"/>
  <c r="A1018" i="8"/>
  <c r="B1018" i="8"/>
  <c r="C1018" i="8"/>
  <c r="E1018" i="8"/>
  <c r="A1019" i="8"/>
  <c r="B1019" i="8"/>
  <c r="C1019" i="8"/>
  <c r="E1019" i="8"/>
  <c r="A1020" i="8"/>
  <c r="B1020" i="8"/>
  <c r="C1020" i="8"/>
  <c r="E1020" i="8"/>
  <c r="A1021" i="8"/>
  <c r="B1021" i="8"/>
  <c r="C1021" i="8"/>
  <c r="E1021" i="8"/>
  <c r="A1022" i="8"/>
  <c r="B1022" i="8"/>
  <c r="C1022" i="8"/>
  <c r="E1022" i="8"/>
  <c r="A1023" i="8"/>
  <c r="B1023" i="8"/>
  <c r="C1023" i="8"/>
  <c r="E1023" i="8"/>
  <c r="A1024" i="8"/>
  <c r="B1024" i="8"/>
  <c r="C1024" i="8"/>
  <c r="E1024" i="8"/>
  <c r="A1025" i="8"/>
  <c r="B1025" i="8"/>
  <c r="C1025" i="8"/>
  <c r="E1025" i="8"/>
  <c r="A1026" i="8"/>
  <c r="B1026" i="8"/>
  <c r="C1026" i="8"/>
  <c r="E1026" i="8"/>
  <c r="A1027" i="8"/>
  <c r="B1027" i="8"/>
  <c r="C1027" i="8"/>
  <c r="E1027" i="8"/>
  <c r="A1028" i="8"/>
  <c r="B1028" i="8"/>
  <c r="C1028" i="8"/>
  <c r="E1028" i="8"/>
  <c r="A1029" i="8"/>
  <c r="B1029" i="8"/>
  <c r="C1029" i="8"/>
  <c r="E1029" i="8"/>
  <c r="A1030" i="8"/>
  <c r="B1030" i="8"/>
  <c r="C1030" i="8"/>
  <c r="E1030" i="8"/>
  <c r="A1031" i="8"/>
  <c r="B1031" i="8"/>
  <c r="C1031" i="8"/>
  <c r="E1031" i="8"/>
  <c r="A1032" i="8"/>
  <c r="B1032" i="8"/>
  <c r="C1032" i="8"/>
  <c r="E1032" i="8"/>
  <c r="A1033" i="8"/>
  <c r="B1033" i="8"/>
  <c r="C1033" i="8"/>
  <c r="E1033" i="8"/>
  <c r="A1034" i="8"/>
  <c r="B1034" i="8"/>
  <c r="C1034" i="8"/>
  <c r="E1034" i="8"/>
  <c r="A1035" i="8"/>
  <c r="B1035" i="8"/>
  <c r="C1035" i="8"/>
  <c r="E1035" i="8"/>
  <c r="A1036" i="8"/>
  <c r="B1036" i="8"/>
  <c r="C1036" i="8"/>
  <c r="E1036" i="8"/>
  <c r="A1037" i="8"/>
  <c r="B1037" i="8"/>
  <c r="C1037" i="8"/>
  <c r="E1037" i="8"/>
  <c r="A1038" i="8"/>
  <c r="B1038" i="8"/>
  <c r="C1038" i="8"/>
  <c r="E1038" i="8"/>
  <c r="A1039" i="8"/>
  <c r="B1039" i="8"/>
  <c r="C1039" i="8"/>
  <c r="E1039" i="8"/>
  <c r="A1040" i="8"/>
  <c r="B1040" i="8"/>
  <c r="C1040" i="8"/>
  <c r="E1040" i="8"/>
  <c r="A1041" i="8"/>
  <c r="B1041" i="8"/>
  <c r="C1041" i="8"/>
  <c r="E1041" i="8"/>
  <c r="A1042" i="8"/>
  <c r="B1042" i="8"/>
  <c r="C1042" i="8"/>
  <c r="E1042" i="8"/>
  <c r="A1043" i="8"/>
  <c r="B1043" i="8"/>
  <c r="C1043" i="8"/>
  <c r="E1043" i="8"/>
  <c r="A1044" i="8"/>
  <c r="B1044" i="8"/>
  <c r="C1044" i="8"/>
  <c r="E1044" i="8"/>
  <c r="A1045" i="8"/>
  <c r="B1045" i="8"/>
  <c r="C1045" i="8"/>
  <c r="E1045" i="8"/>
  <c r="A1046" i="8"/>
  <c r="B1046" i="8"/>
  <c r="C1046" i="8"/>
  <c r="E1046" i="8"/>
  <c r="A1047" i="8"/>
  <c r="B1047" i="8"/>
  <c r="C1047" i="8"/>
  <c r="E1047" i="8"/>
  <c r="A1048" i="8"/>
  <c r="B1048" i="8"/>
  <c r="C1048" i="8"/>
  <c r="E1048" i="8"/>
  <c r="A1049" i="8"/>
  <c r="B1049" i="8"/>
  <c r="C1049" i="8"/>
  <c r="E1049" i="8"/>
  <c r="A1050" i="8"/>
  <c r="B1050" i="8"/>
  <c r="C1050" i="8"/>
  <c r="E1050" i="8"/>
  <c r="A1051" i="8"/>
  <c r="B1051" i="8"/>
  <c r="C1051" i="8"/>
  <c r="E1051" i="8"/>
  <c r="A1052" i="8"/>
  <c r="B1052" i="8"/>
  <c r="C1052" i="8"/>
  <c r="E1052" i="8"/>
  <c r="A1053" i="8"/>
  <c r="B1053" i="8"/>
  <c r="C1053" i="8"/>
  <c r="E1053" i="8"/>
  <c r="A1054" i="8"/>
  <c r="B1054" i="8"/>
  <c r="C1054" i="8"/>
  <c r="E1054" i="8"/>
  <c r="A1055" i="8"/>
  <c r="B1055" i="8"/>
  <c r="C1055" i="8"/>
  <c r="E1055" i="8"/>
  <c r="A1056" i="8"/>
  <c r="B1056" i="8"/>
  <c r="C1056" i="8"/>
  <c r="E1056" i="8"/>
  <c r="A1057" i="8"/>
  <c r="B1057" i="8"/>
  <c r="C1057" i="8"/>
  <c r="E1057" i="8"/>
  <c r="A1058" i="8"/>
  <c r="B1058" i="8"/>
  <c r="C1058" i="8"/>
  <c r="E1058" i="8"/>
  <c r="A1059" i="8"/>
  <c r="B1059" i="8"/>
  <c r="C1059" i="8"/>
  <c r="E1059" i="8"/>
  <c r="A1060" i="8"/>
  <c r="B1060" i="8"/>
  <c r="C1060" i="8"/>
  <c r="E1060" i="8"/>
  <c r="A1061" i="8"/>
  <c r="B1061" i="8"/>
  <c r="C1061" i="8"/>
  <c r="E1061" i="8"/>
  <c r="A1062" i="8"/>
  <c r="B1062" i="8"/>
  <c r="C1062" i="8"/>
  <c r="E1062" i="8"/>
  <c r="A1063" i="8"/>
  <c r="B1063" i="8"/>
  <c r="C1063" i="8"/>
  <c r="E1063" i="8"/>
  <c r="A1064" i="8"/>
  <c r="B1064" i="8"/>
  <c r="C1064" i="8"/>
  <c r="E1064" i="8"/>
  <c r="A1065" i="8"/>
  <c r="B1065" i="8"/>
  <c r="C1065" i="8"/>
  <c r="E1065" i="8"/>
  <c r="A1066" i="8"/>
  <c r="B1066" i="8"/>
  <c r="C1066" i="8"/>
  <c r="E1066" i="8"/>
  <c r="A1067" i="8"/>
  <c r="B1067" i="8"/>
  <c r="C1067" i="8"/>
  <c r="E1067" i="8"/>
  <c r="A1068" i="8"/>
  <c r="B1068" i="8"/>
  <c r="C1068" i="8"/>
  <c r="E1068" i="8"/>
  <c r="A1069" i="8"/>
  <c r="B1069" i="8"/>
  <c r="C1069" i="8"/>
  <c r="E1069" i="8"/>
  <c r="A1070" i="8"/>
  <c r="B1070" i="8"/>
  <c r="C1070" i="8"/>
  <c r="E1070" i="8"/>
  <c r="A1071" i="8"/>
  <c r="B1071" i="8"/>
  <c r="C1071" i="8"/>
  <c r="E1071" i="8"/>
  <c r="A1072" i="8"/>
  <c r="B1072" i="8"/>
  <c r="C1072" i="8"/>
  <c r="E1072" i="8"/>
  <c r="A1073" i="8"/>
  <c r="B1073" i="8"/>
  <c r="C1073" i="8"/>
  <c r="E1073" i="8"/>
  <c r="A1074" i="8"/>
  <c r="B1074" i="8"/>
  <c r="C1074" i="8"/>
  <c r="E1074" i="8"/>
  <c r="A1075" i="8"/>
  <c r="B1075" i="8"/>
  <c r="C1075" i="8"/>
  <c r="E1075" i="8"/>
  <c r="A1076" i="8"/>
  <c r="B1076" i="8"/>
  <c r="C1076" i="8"/>
  <c r="E1076" i="8"/>
  <c r="A1077" i="8"/>
  <c r="B1077" i="8"/>
  <c r="C1077" i="8"/>
  <c r="E1077" i="8"/>
  <c r="A1078" i="8"/>
  <c r="B1078" i="8"/>
  <c r="C1078" i="8"/>
  <c r="E1078" i="8"/>
  <c r="A1079" i="8"/>
  <c r="B1079" i="8"/>
  <c r="C1079" i="8"/>
  <c r="E1079" i="8"/>
  <c r="A1080" i="8"/>
  <c r="B1080" i="8"/>
  <c r="C1080" i="8"/>
  <c r="E1080" i="8"/>
  <c r="A1081" i="8"/>
  <c r="B1081" i="8"/>
  <c r="C1081" i="8"/>
  <c r="E1081" i="8"/>
  <c r="A1082" i="8"/>
  <c r="B1082" i="8"/>
  <c r="C1082" i="8"/>
  <c r="E1082" i="8"/>
  <c r="A1083" i="8"/>
  <c r="B1083" i="8"/>
  <c r="C1083" i="8"/>
  <c r="E1083" i="8"/>
  <c r="A1084" i="8"/>
  <c r="B1084" i="8"/>
  <c r="C1084" i="8"/>
  <c r="E1084" i="8"/>
  <c r="A1085" i="8"/>
  <c r="B1085" i="8"/>
  <c r="C1085" i="8"/>
  <c r="E1085" i="8"/>
  <c r="A1086" i="8"/>
  <c r="B1086" i="8"/>
  <c r="C1086" i="8"/>
  <c r="E1086" i="8"/>
  <c r="A1087" i="8"/>
  <c r="B1087" i="8"/>
  <c r="C1087" i="8"/>
  <c r="E1087" i="8"/>
  <c r="A1088" i="8"/>
  <c r="B1088" i="8"/>
  <c r="C1088" i="8"/>
  <c r="E1088" i="8"/>
  <c r="A1089" i="8"/>
  <c r="B1089" i="8"/>
  <c r="C1089" i="8"/>
  <c r="E1089" i="8"/>
  <c r="A1090" i="8"/>
  <c r="B1090" i="8"/>
  <c r="C1090" i="8"/>
  <c r="E1090" i="8"/>
  <c r="A1091" i="8"/>
  <c r="B1091" i="8"/>
  <c r="C1091" i="8"/>
  <c r="E1091" i="8"/>
  <c r="A1092" i="8"/>
  <c r="B1092" i="8"/>
  <c r="C1092" i="8"/>
  <c r="E1092" i="8"/>
  <c r="A1093" i="8"/>
  <c r="B1093" i="8"/>
  <c r="C1093" i="8"/>
  <c r="E1093" i="8"/>
  <c r="A1094" i="8"/>
  <c r="B1094" i="8"/>
  <c r="C1094" i="8"/>
  <c r="E1094" i="8"/>
  <c r="A1095" i="8"/>
  <c r="B1095" i="8"/>
  <c r="C1095" i="8"/>
  <c r="E1095" i="8"/>
  <c r="A1096" i="8"/>
  <c r="B1096" i="8"/>
  <c r="C1096" i="8"/>
  <c r="E1096" i="8"/>
  <c r="A1097" i="8"/>
  <c r="B1097" i="8"/>
  <c r="C1097" i="8"/>
  <c r="E1097" i="8"/>
  <c r="A1098" i="8"/>
  <c r="B1098" i="8"/>
  <c r="C1098" i="8"/>
  <c r="E1098" i="8"/>
  <c r="A1099" i="8"/>
  <c r="B1099" i="8"/>
  <c r="C1099" i="8"/>
  <c r="E1099" i="8"/>
  <c r="A1100" i="8"/>
  <c r="B1100" i="8"/>
  <c r="C1100" i="8"/>
  <c r="E1100" i="8"/>
  <c r="A1101" i="8"/>
  <c r="B1101" i="8"/>
  <c r="C1101" i="8"/>
  <c r="E1101" i="8"/>
  <c r="A1102" i="8"/>
  <c r="B1102" i="8"/>
  <c r="C1102" i="8"/>
  <c r="E1102" i="8"/>
  <c r="A1103" i="8"/>
  <c r="B1103" i="8"/>
  <c r="C1103" i="8"/>
  <c r="E1103" i="8"/>
  <c r="A1104" i="8"/>
  <c r="B1104" i="8"/>
  <c r="C1104" i="8"/>
  <c r="E1104" i="8"/>
  <c r="A1105" i="8"/>
  <c r="B1105" i="8"/>
  <c r="C1105" i="8"/>
  <c r="E1105" i="8"/>
  <c r="A1106" i="8"/>
  <c r="B1106" i="8"/>
  <c r="C1106" i="8"/>
  <c r="E1106" i="8"/>
  <c r="A1107" i="8"/>
  <c r="B1107" i="8"/>
  <c r="C1107" i="8"/>
  <c r="E1107" i="8"/>
  <c r="A1108" i="8"/>
  <c r="B1108" i="8"/>
  <c r="C1108" i="8"/>
  <c r="E1108" i="8"/>
  <c r="A1109" i="8"/>
  <c r="B1109" i="8"/>
  <c r="C1109" i="8"/>
  <c r="E1109" i="8"/>
  <c r="A1110" i="8"/>
  <c r="B1110" i="8"/>
  <c r="C1110" i="8"/>
  <c r="E1110" i="8"/>
  <c r="A1111" i="8"/>
  <c r="B1111" i="8"/>
  <c r="C1111" i="8"/>
  <c r="E1111" i="8"/>
  <c r="A1112" i="8"/>
  <c r="B1112" i="8"/>
  <c r="C1112" i="8"/>
  <c r="E1112" i="8"/>
  <c r="A1113" i="8"/>
  <c r="B1113" i="8"/>
  <c r="C1113" i="8"/>
  <c r="E1113" i="8"/>
  <c r="A1114" i="8"/>
  <c r="B1114" i="8"/>
  <c r="C1114" i="8"/>
  <c r="E1114" i="8"/>
  <c r="A1115" i="8"/>
  <c r="B1115" i="8"/>
  <c r="C1115" i="8"/>
  <c r="E1115" i="8"/>
  <c r="A1116" i="8"/>
  <c r="B1116" i="8"/>
  <c r="C1116" i="8"/>
  <c r="E1116" i="8"/>
  <c r="A1117" i="8"/>
  <c r="B1117" i="8"/>
  <c r="C1117" i="8"/>
  <c r="E1117" i="8"/>
  <c r="A1118" i="8"/>
  <c r="B1118" i="8"/>
  <c r="C1118" i="8"/>
  <c r="E1118" i="8"/>
  <c r="A1119" i="8"/>
  <c r="B1119" i="8"/>
  <c r="C1119" i="8"/>
  <c r="E1119" i="8"/>
  <c r="A1120" i="8"/>
  <c r="B1120" i="8"/>
  <c r="C1120" i="8"/>
  <c r="E1120" i="8"/>
  <c r="A1121" i="8"/>
  <c r="B1121" i="8"/>
  <c r="C1121" i="8"/>
  <c r="E1121" i="8"/>
  <c r="A1122" i="8"/>
  <c r="B1122" i="8"/>
  <c r="C1122" i="8"/>
  <c r="E1122" i="8"/>
  <c r="A1123" i="8"/>
  <c r="B1123" i="8"/>
  <c r="C1123" i="8"/>
  <c r="E1123" i="8"/>
  <c r="A1124" i="8"/>
  <c r="B1124" i="8"/>
  <c r="C1124" i="8"/>
  <c r="E1124" i="8"/>
  <c r="A1125" i="8"/>
  <c r="B1125" i="8"/>
  <c r="C1125" i="8"/>
  <c r="E1125" i="8"/>
  <c r="A1126" i="8"/>
  <c r="B1126" i="8"/>
  <c r="C1126" i="8"/>
  <c r="E1126" i="8"/>
  <c r="A1127" i="8"/>
  <c r="B1127" i="8"/>
  <c r="C1127" i="8"/>
  <c r="E1127" i="8"/>
  <c r="A1128" i="8"/>
  <c r="B1128" i="8"/>
  <c r="C1128" i="8"/>
  <c r="E1128" i="8"/>
  <c r="A1129" i="8"/>
  <c r="B1129" i="8"/>
  <c r="C1129" i="8"/>
  <c r="E1129" i="8"/>
  <c r="A1130" i="8"/>
  <c r="B1130" i="8"/>
  <c r="C1130" i="8"/>
  <c r="E1130" i="8"/>
  <c r="A1131" i="8"/>
  <c r="B1131" i="8"/>
  <c r="C1131" i="8"/>
  <c r="E1131" i="8"/>
  <c r="A1132" i="8"/>
  <c r="B1132" i="8"/>
  <c r="C1132" i="8"/>
  <c r="E1132" i="8"/>
  <c r="A1133" i="8"/>
  <c r="B1133" i="8"/>
  <c r="C1133" i="8"/>
  <c r="E1133" i="8"/>
  <c r="A1134" i="8"/>
  <c r="B1134" i="8"/>
  <c r="C1134" i="8"/>
  <c r="E1134" i="8"/>
  <c r="A1135" i="8"/>
  <c r="B1135" i="8"/>
  <c r="C1135" i="8"/>
  <c r="E1135" i="8"/>
  <c r="A1136" i="8"/>
  <c r="B1136" i="8"/>
  <c r="C1136" i="8"/>
  <c r="E1136" i="8"/>
  <c r="A1137" i="8"/>
  <c r="B1137" i="8"/>
  <c r="C1137" i="8"/>
  <c r="E1137" i="8"/>
  <c r="A1138" i="8"/>
  <c r="B1138" i="8"/>
  <c r="C1138" i="8"/>
  <c r="E1138" i="8"/>
  <c r="A1139" i="8"/>
  <c r="B1139" i="8"/>
  <c r="C1139" i="8"/>
  <c r="E1139" i="8"/>
  <c r="A1140" i="8"/>
  <c r="B1140" i="8"/>
  <c r="C1140" i="8"/>
  <c r="E1140" i="8"/>
  <c r="A1141" i="8"/>
  <c r="B1141" i="8"/>
  <c r="C1141" i="8"/>
  <c r="E1141" i="8"/>
  <c r="A1142" i="8"/>
  <c r="B1142" i="8"/>
  <c r="C1142" i="8"/>
  <c r="E1142" i="8"/>
  <c r="A1143" i="8"/>
  <c r="B1143" i="8"/>
  <c r="C1143" i="8"/>
  <c r="E1143" i="8"/>
  <c r="A1144" i="8"/>
  <c r="B1144" i="8"/>
  <c r="C1144" i="8"/>
  <c r="E1144" i="8"/>
  <c r="A1145" i="8"/>
  <c r="B1145" i="8"/>
  <c r="C1145" i="8"/>
  <c r="E1145" i="8"/>
  <c r="A1146" i="8"/>
  <c r="B1146" i="8"/>
  <c r="C1146" i="8"/>
  <c r="E1146" i="8"/>
  <c r="A1147" i="8"/>
  <c r="B1147" i="8"/>
  <c r="C1147" i="8"/>
  <c r="E1147" i="8"/>
  <c r="A1148" i="8"/>
  <c r="B1148" i="8"/>
  <c r="C1148" i="8"/>
  <c r="E1148" i="8"/>
  <c r="A1149" i="8"/>
  <c r="B1149" i="8"/>
  <c r="C1149" i="8"/>
  <c r="E1149" i="8"/>
  <c r="A1150" i="8"/>
  <c r="B1150" i="8"/>
  <c r="C1150" i="8"/>
  <c r="E1150" i="8"/>
  <c r="A1151" i="8"/>
  <c r="B1151" i="8"/>
  <c r="C1151" i="8"/>
  <c r="E1151" i="8"/>
  <c r="A1152" i="8"/>
  <c r="B1152" i="8"/>
  <c r="C1152" i="8"/>
  <c r="E1152" i="8"/>
  <c r="A1153" i="8"/>
  <c r="B1153" i="8"/>
  <c r="C1153" i="8"/>
  <c r="E1153" i="8"/>
  <c r="A1154" i="8"/>
  <c r="B1154" i="8"/>
  <c r="C1154" i="8"/>
  <c r="E1154" i="8"/>
  <c r="A1155" i="8"/>
  <c r="B1155" i="8"/>
  <c r="C1155" i="8"/>
  <c r="E1155" i="8"/>
  <c r="A1156" i="8"/>
  <c r="B1156" i="8"/>
  <c r="C1156" i="8"/>
  <c r="E1156" i="8"/>
  <c r="A1157" i="8"/>
  <c r="B1157" i="8"/>
  <c r="C1157" i="8"/>
  <c r="E1157" i="8"/>
  <c r="A1158" i="8"/>
  <c r="B1158" i="8"/>
  <c r="C1158" i="8"/>
  <c r="E1158" i="8"/>
  <c r="A1159" i="8"/>
  <c r="B1159" i="8"/>
  <c r="C1159" i="8"/>
  <c r="E1159" i="8"/>
  <c r="A1160" i="8"/>
  <c r="B1160" i="8"/>
  <c r="C1160" i="8"/>
  <c r="E1160" i="8"/>
  <c r="A1161" i="8"/>
  <c r="B1161" i="8"/>
  <c r="C1161" i="8"/>
  <c r="E1161" i="8"/>
  <c r="A1162" i="8"/>
  <c r="B1162" i="8"/>
  <c r="C1162" i="8"/>
  <c r="E1162" i="8"/>
  <c r="A1163" i="8"/>
  <c r="B1163" i="8"/>
  <c r="C1163" i="8"/>
  <c r="E1163" i="8"/>
  <c r="A1164" i="8"/>
  <c r="B1164" i="8"/>
  <c r="C1164" i="8"/>
  <c r="E1164" i="8"/>
  <c r="A1165" i="8"/>
  <c r="B1165" i="8"/>
  <c r="C1165" i="8"/>
  <c r="E1165" i="8"/>
  <c r="A1166" i="8"/>
  <c r="B1166" i="8"/>
  <c r="C1166" i="8"/>
  <c r="E1166" i="8"/>
  <c r="A1167" i="8"/>
  <c r="B1167" i="8"/>
  <c r="C1167" i="8"/>
  <c r="E1167" i="8"/>
  <c r="A1168" i="8"/>
  <c r="B1168" i="8"/>
  <c r="C1168" i="8"/>
  <c r="E1168" i="8"/>
  <c r="A1169" i="8"/>
  <c r="B1169" i="8"/>
  <c r="C1169" i="8"/>
  <c r="E1169" i="8"/>
  <c r="A1170" i="8"/>
  <c r="B1170" i="8"/>
  <c r="C1170" i="8"/>
  <c r="E1170" i="8"/>
  <c r="A1171" i="8"/>
  <c r="B1171" i="8"/>
  <c r="C1171" i="8"/>
  <c r="E1171" i="8"/>
  <c r="A1172" i="8"/>
  <c r="B1172" i="8"/>
  <c r="C1172" i="8"/>
  <c r="E1172" i="8"/>
  <c r="A1173" i="8"/>
  <c r="B1173" i="8"/>
  <c r="C1173" i="8"/>
  <c r="E1173" i="8"/>
  <c r="A1174" i="8"/>
  <c r="B1174" i="8"/>
  <c r="C1174" i="8"/>
  <c r="E1174" i="8"/>
  <c r="A1175" i="8"/>
  <c r="B1175" i="8"/>
  <c r="C1175" i="8"/>
  <c r="E1175" i="8"/>
  <c r="A1176" i="8"/>
  <c r="B1176" i="8"/>
  <c r="C1176" i="8"/>
  <c r="E1176" i="8"/>
  <c r="A1177" i="8"/>
  <c r="B1177" i="8"/>
  <c r="C1177" i="8"/>
  <c r="E1177" i="8"/>
  <c r="A1178" i="8"/>
  <c r="B1178" i="8"/>
  <c r="C1178" i="8"/>
  <c r="E1178" i="8"/>
  <c r="A1179" i="8"/>
  <c r="B1179" i="8"/>
  <c r="C1179" i="8"/>
  <c r="E1179" i="8"/>
  <c r="A1180" i="8"/>
  <c r="B1180" i="8"/>
  <c r="C1180" i="8"/>
  <c r="E1180" i="8"/>
  <c r="A1181" i="8"/>
  <c r="B1181" i="8"/>
  <c r="C1181" i="8"/>
  <c r="E1181" i="8"/>
  <c r="A1182" i="8"/>
  <c r="B1182" i="8"/>
  <c r="C1182" i="8"/>
  <c r="E1182" i="8"/>
  <c r="A1183" i="8"/>
  <c r="B1183" i="8"/>
  <c r="C1183" i="8"/>
  <c r="E1183" i="8"/>
  <c r="A1184" i="8"/>
  <c r="B1184" i="8"/>
  <c r="C1184" i="8"/>
  <c r="E1184" i="8"/>
  <c r="A1185" i="8"/>
  <c r="B1185" i="8"/>
  <c r="C1185" i="8"/>
  <c r="E1185" i="8"/>
  <c r="A1186" i="8"/>
  <c r="B1186" i="8"/>
  <c r="C1186" i="8"/>
  <c r="E1186" i="8"/>
  <c r="A1187" i="8"/>
  <c r="B1187" i="8"/>
  <c r="C1187" i="8"/>
  <c r="E1187" i="8"/>
  <c r="A1188" i="8"/>
  <c r="B1188" i="8"/>
  <c r="C1188" i="8"/>
  <c r="E1188" i="8"/>
  <c r="A1189" i="8"/>
  <c r="B1189" i="8"/>
  <c r="C1189" i="8"/>
  <c r="E1189" i="8"/>
  <c r="A1190" i="8"/>
  <c r="B1190" i="8"/>
  <c r="C1190" i="8"/>
  <c r="E1190" i="8"/>
  <c r="A1191" i="8"/>
  <c r="B1191" i="8"/>
  <c r="C1191" i="8"/>
  <c r="E1191" i="8"/>
  <c r="A1192" i="8"/>
  <c r="B1192" i="8"/>
  <c r="C1192" i="8"/>
  <c r="E1192" i="8"/>
  <c r="A1193" i="8"/>
  <c r="B1193" i="8"/>
  <c r="C1193" i="8"/>
  <c r="E1193" i="8"/>
  <c r="A1194" i="8"/>
  <c r="B1194" i="8"/>
  <c r="C1194" i="8"/>
  <c r="E1194" i="8"/>
  <c r="A1195" i="8"/>
  <c r="B1195" i="8"/>
  <c r="C1195" i="8"/>
  <c r="E1195" i="8"/>
  <c r="A1196" i="8"/>
  <c r="B1196" i="8"/>
  <c r="C1196" i="8"/>
  <c r="E1196" i="8"/>
  <c r="A1197" i="8"/>
  <c r="B1197" i="8"/>
  <c r="C1197" i="8"/>
  <c r="E1197" i="8"/>
  <c r="A1198" i="8"/>
  <c r="B1198" i="8"/>
  <c r="C1198" i="8"/>
  <c r="E1198" i="8"/>
  <c r="A1199" i="8"/>
  <c r="B1199" i="8"/>
  <c r="C1199" i="8"/>
  <c r="E1199" i="8"/>
  <c r="A1200" i="8"/>
  <c r="B1200" i="8"/>
  <c r="C1200" i="8"/>
  <c r="E1200" i="8"/>
  <c r="A1201" i="8"/>
  <c r="B1201" i="8"/>
  <c r="C1201" i="8"/>
  <c r="E1201" i="8"/>
  <c r="A1202" i="8"/>
  <c r="B1202" i="8"/>
  <c r="C1202" i="8"/>
  <c r="E1202" i="8"/>
  <c r="A1203" i="8"/>
  <c r="B1203" i="8"/>
  <c r="C1203" i="8"/>
  <c r="E1203" i="8"/>
  <c r="A1204" i="8"/>
  <c r="B1204" i="8"/>
  <c r="C1204" i="8"/>
  <c r="E1204" i="8"/>
  <c r="A1205" i="8"/>
  <c r="B1205" i="8"/>
  <c r="C1205" i="8"/>
  <c r="E1205" i="8"/>
  <c r="A1206" i="8"/>
  <c r="B1206" i="8"/>
  <c r="C1206" i="8"/>
  <c r="E1206" i="8"/>
  <c r="A1207" i="8"/>
  <c r="B1207" i="8"/>
  <c r="C1207" i="8"/>
  <c r="E1207" i="8"/>
  <c r="A1208" i="8"/>
  <c r="B1208" i="8"/>
  <c r="C1208" i="8"/>
  <c r="E1208" i="8"/>
  <c r="A1209" i="8"/>
  <c r="B1209" i="8"/>
  <c r="C1209" i="8"/>
  <c r="E1209" i="8"/>
  <c r="A1210" i="8"/>
  <c r="B1210" i="8"/>
  <c r="C1210" i="8"/>
  <c r="E1210" i="8"/>
  <c r="A1211" i="8"/>
  <c r="B1211" i="8"/>
  <c r="C1211" i="8"/>
  <c r="E1211" i="8"/>
  <c r="A1212" i="8"/>
  <c r="B1212" i="8"/>
  <c r="C1212" i="8"/>
  <c r="E1212" i="8"/>
  <c r="A1213" i="8"/>
  <c r="B1213" i="8"/>
  <c r="C1213" i="8"/>
  <c r="E1213" i="8"/>
  <c r="A1214" i="8"/>
  <c r="B1214" i="8"/>
  <c r="C1214" i="8"/>
  <c r="E1214" i="8"/>
  <c r="A1215" i="8"/>
  <c r="B1215" i="8"/>
  <c r="C1215" i="8"/>
  <c r="E1215" i="8"/>
  <c r="A1216" i="8"/>
  <c r="B1216" i="8"/>
  <c r="C1216" i="8"/>
  <c r="E1216" i="8"/>
  <c r="A1217" i="8"/>
  <c r="B1217" i="8"/>
  <c r="C1217" i="8"/>
  <c r="E1217" i="8"/>
  <c r="A1218" i="8"/>
  <c r="B1218" i="8"/>
  <c r="C1218" i="8"/>
  <c r="E1218" i="8"/>
  <c r="A1219" i="8"/>
  <c r="B1219" i="8"/>
  <c r="C1219" i="8"/>
  <c r="E1219" i="8"/>
  <c r="A1220" i="8"/>
  <c r="B1220" i="8"/>
  <c r="C1220" i="8"/>
  <c r="E1220" i="8"/>
  <c r="A1221" i="8"/>
  <c r="B1221" i="8"/>
  <c r="C1221" i="8"/>
  <c r="E1221" i="8"/>
  <c r="A1222" i="8"/>
  <c r="B1222" i="8"/>
  <c r="C1222" i="8"/>
  <c r="E1222" i="8"/>
  <c r="A1223" i="8"/>
  <c r="B1223" i="8"/>
  <c r="C1223" i="8"/>
  <c r="E1223" i="8"/>
  <c r="A1224" i="8"/>
  <c r="B1224" i="8"/>
  <c r="C1224" i="8"/>
  <c r="E1224" i="8"/>
  <c r="A1225" i="8"/>
  <c r="B1225" i="8"/>
  <c r="C1225" i="8"/>
  <c r="E1225" i="8"/>
  <c r="A1226" i="8"/>
  <c r="B1226" i="8"/>
  <c r="C1226" i="8"/>
  <c r="E1226" i="8"/>
  <c r="A1227" i="8"/>
  <c r="B1227" i="8"/>
  <c r="C1227" i="8"/>
  <c r="E1227" i="8"/>
  <c r="A1228" i="8"/>
  <c r="B1228" i="8"/>
  <c r="C1228" i="8"/>
  <c r="E1228" i="8"/>
  <c r="A1229" i="8"/>
  <c r="B1229" i="8"/>
  <c r="C1229" i="8"/>
  <c r="E1229" i="8"/>
  <c r="A1230" i="8"/>
  <c r="B1230" i="8"/>
  <c r="C1230" i="8"/>
  <c r="E1230" i="8"/>
  <c r="A1231" i="8"/>
  <c r="B1231" i="8"/>
  <c r="C1231" i="8"/>
  <c r="E1231" i="8"/>
  <c r="A1232" i="8"/>
  <c r="B1232" i="8"/>
  <c r="C1232" i="8"/>
  <c r="E1232" i="8"/>
  <c r="A1233" i="8"/>
  <c r="B1233" i="8"/>
  <c r="C1233" i="8"/>
  <c r="E1233" i="8"/>
  <c r="A1234" i="8"/>
  <c r="B1234" i="8"/>
  <c r="C1234" i="8"/>
  <c r="E1234" i="8"/>
  <c r="A1235" i="8"/>
  <c r="B1235" i="8"/>
  <c r="C1235" i="8"/>
  <c r="E1235" i="8"/>
  <c r="A1236" i="8"/>
  <c r="B1236" i="8"/>
  <c r="C1236" i="8"/>
  <c r="E1236" i="8"/>
  <c r="A1237" i="8"/>
  <c r="B1237" i="8"/>
  <c r="C1237" i="8"/>
  <c r="E1237" i="8"/>
  <c r="A1238" i="8"/>
  <c r="B1238" i="8"/>
  <c r="C1238" i="8"/>
  <c r="E1238" i="8"/>
  <c r="A1239" i="8"/>
  <c r="B1239" i="8"/>
  <c r="C1239" i="8"/>
  <c r="E1239" i="8"/>
  <c r="A1240" i="8"/>
  <c r="B1240" i="8"/>
  <c r="C1240" i="8"/>
  <c r="E1240" i="8"/>
  <c r="A1241" i="8"/>
  <c r="B1241" i="8"/>
  <c r="C1241" i="8"/>
  <c r="E1241" i="8"/>
  <c r="A1242" i="8"/>
  <c r="B1242" i="8"/>
  <c r="C1242" i="8"/>
  <c r="E1242" i="8"/>
  <c r="A1243" i="8"/>
  <c r="B1243" i="8"/>
  <c r="C1243" i="8"/>
  <c r="E1243" i="8"/>
  <c r="A1244" i="8"/>
  <c r="B1244" i="8"/>
  <c r="C1244" i="8"/>
  <c r="E1244" i="8"/>
  <c r="A1245" i="8"/>
  <c r="B1245" i="8"/>
  <c r="C1245" i="8"/>
  <c r="E1245" i="8"/>
  <c r="A1246" i="8"/>
  <c r="B1246" i="8"/>
  <c r="C1246" i="8"/>
  <c r="E1246" i="8"/>
  <c r="A1247" i="8"/>
  <c r="B1247" i="8"/>
  <c r="C1247" i="8"/>
  <c r="E1247" i="8"/>
  <c r="A1248" i="8"/>
  <c r="B1248" i="8"/>
  <c r="C1248" i="8"/>
  <c r="E1248" i="8"/>
  <c r="A1249" i="8"/>
  <c r="B1249" i="8"/>
  <c r="C1249" i="8"/>
  <c r="E1249" i="8"/>
  <c r="A1250" i="8"/>
  <c r="B1250" i="8"/>
  <c r="C1250" i="8"/>
  <c r="E1250" i="8"/>
  <c r="A1251" i="8"/>
  <c r="B1251" i="8"/>
  <c r="C1251" i="8"/>
  <c r="E1251" i="8"/>
  <c r="A1252" i="8"/>
  <c r="B1252" i="8"/>
  <c r="C1252" i="8"/>
  <c r="E1252" i="8"/>
  <c r="A1253" i="8"/>
  <c r="B1253" i="8"/>
  <c r="C1253" i="8"/>
  <c r="E1253" i="8"/>
  <c r="A1254" i="8"/>
  <c r="B1254" i="8"/>
  <c r="C1254" i="8"/>
  <c r="E1254" i="8"/>
  <c r="A1255" i="8"/>
  <c r="B1255" i="8"/>
  <c r="C1255" i="8"/>
  <c r="E1255" i="8"/>
  <c r="A1256" i="8"/>
  <c r="B1256" i="8"/>
  <c r="C1256" i="8"/>
  <c r="E1256" i="8"/>
  <c r="A1257" i="8"/>
  <c r="B1257" i="8"/>
  <c r="C1257" i="8"/>
  <c r="E1257" i="8"/>
  <c r="A1258" i="8"/>
  <c r="B1258" i="8"/>
  <c r="C1258" i="8"/>
  <c r="E1258" i="8"/>
  <c r="A1259" i="8"/>
  <c r="B1259" i="8"/>
  <c r="C1259" i="8"/>
  <c r="E1259" i="8"/>
  <c r="A1260" i="8"/>
  <c r="B1260" i="8"/>
  <c r="C1260" i="8"/>
  <c r="E1260" i="8"/>
  <c r="A1261" i="8"/>
  <c r="B1261" i="8"/>
  <c r="C1261" i="8"/>
  <c r="E1261" i="8"/>
  <c r="A1262" i="8"/>
  <c r="B1262" i="8"/>
  <c r="C1262" i="8"/>
  <c r="E1262" i="8"/>
  <c r="A1263" i="8"/>
  <c r="B1263" i="8"/>
  <c r="C1263" i="8"/>
  <c r="E1263" i="8"/>
  <c r="A1264" i="8"/>
  <c r="B1264" i="8"/>
  <c r="C1264" i="8"/>
  <c r="E1264" i="8"/>
  <c r="A1265" i="8"/>
  <c r="B1265" i="8"/>
  <c r="C1265" i="8"/>
  <c r="E1265" i="8"/>
  <c r="A1266" i="8"/>
  <c r="B1266" i="8"/>
  <c r="C1266" i="8"/>
  <c r="E1266" i="8"/>
  <c r="A1267" i="8"/>
  <c r="B1267" i="8"/>
  <c r="C1267" i="8"/>
  <c r="E1267" i="8"/>
  <c r="A1268" i="8"/>
  <c r="B1268" i="8"/>
  <c r="C1268" i="8"/>
  <c r="E1268" i="8"/>
  <c r="A1269" i="8"/>
  <c r="B1269" i="8"/>
  <c r="C1269" i="8"/>
  <c r="E1269" i="8"/>
  <c r="A1270" i="8"/>
  <c r="B1270" i="8"/>
  <c r="C1270" i="8"/>
  <c r="E1270" i="8"/>
  <c r="A1271" i="8"/>
  <c r="B1271" i="8"/>
  <c r="C1271" i="8"/>
  <c r="E1271" i="8"/>
  <c r="A1272" i="8"/>
  <c r="B1272" i="8"/>
  <c r="C1272" i="8"/>
  <c r="E1272" i="8"/>
  <c r="A1273" i="8"/>
  <c r="B1273" i="8"/>
  <c r="C1273" i="8"/>
  <c r="E1273" i="8"/>
  <c r="A1274" i="8"/>
  <c r="B1274" i="8"/>
  <c r="C1274" i="8"/>
  <c r="E1274" i="8"/>
  <c r="A1275" i="8"/>
  <c r="B1275" i="8"/>
  <c r="C1275" i="8"/>
  <c r="E1275" i="8"/>
  <c r="A1276" i="8"/>
  <c r="B1276" i="8"/>
  <c r="C1276" i="8"/>
  <c r="E1276" i="8"/>
  <c r="A1277" i="8"/>
  <c r="B1277" i="8"/>
  <c r="C1277" i="8"/>
  <c r="E1277" i="8"/>
  <c r="A1278" i="8"/>
  <c r="B1278" i="8"/>
  <c r="C1278" i="8"/>
  <c r="E1278" i="8"/>
  <c r="A1279" i="8"/>
  <c r="B1279" i="8"/>
  <c r="C1279" i="8"/>
  <c r="E1279" i="8"/>
  <c r="A1280" i="8"/>
  <c r="B1280" i="8"/>
  <c r="C1280" i="8"/>
  <c r="E1280" i="8"/>
  <c r="A1281" i="8"/>
  <c r="B1281" i="8"/>
  <c r="C1281" i="8"/>
  <c r="E1281" i="8"/>
  <c r="A1282" i="8"/>
  <c r="B1282" i="8"/>
  <c r="C1282" i="8"/>
  <c r="E1282" i="8"/>
  <c r="A1283" i="8"/>
  <c r="B1283" i="8"/>
  <c r="C1283" i="8"/>
  <c r="E1283" i="8"/>
  <c r="A1284" i="8"/>
  <c r="B1284" i="8"/>
  <c r="C1284" i="8"/>
  <c r="E1284" i="8"/>
  <c r="A1285" i="8"/>
  <c r="B1285" i="8"/>
  <c r="C1285" i="8"/>
  <c r="E1285" i="8"/>
  <c r="A1286" i="8"/>
  <c r="B1286" i="8"/>
  <c r="C1286" i="8"/>
  <c r="E1286" i="8"/>
  <c r="A1287" i="8"/>
  <c r="B1287" i="8"/>
  <c r="C1287" i="8"/>
  <c r="E1287" i="8"/>
  <c r="A1288" i="8"/>
  <c r="B1288" i="8"/>
  <c r="C1288" i="8"/>
  <c r="E1288" i="8"/>
  <c r="A1289" i="8"/>
  <c r="B1289" i="8"/>
  <c r="C1289" i="8"/>
  <c r="E1289" i="8"/>
  <c r="A1290" i="8"/>
  <c r="B1290" i="8"/>
  <c r="C1290" i="8"/>
  <c r="E1290" i="8"/>
  <c r="A1291" i="8"/>
  <c r="B1291" i="8"/>
  <c r="C1291" i="8"/>
  <c r="E1291" i="8"/>
  <c r="A1292" i="8"/>
  <c r="B1292" i="8"/>
  <c r="C1292" i="8"/>
  <c r="E1292" i="8"/>
  <c r="A1293" i="8"/>
  <c r="B1293" i="8"/>
  <c r="C1293" i="8"/>
  <c r="E1293" i="8"/>
  <c r="A1294" i="8"/>
  <c r="B1294" i="8"/>
  <c r="C1294" i="8"/>
  <c r="E1294" i="8"/>
  <c r="A1295" i="8"/>
  <c r="B1295" i="8"/>
  <c r="C1295" i="8"/>
  <c r="E1295" i="8"/>
  <c r="A1296" i="8"/>
  <c r="B1296" i="8"/>
  <c r="C1296" i="8"/>
  <c r="E1296" i="8"/>
  <c r="A1297" i="8"/>
  <c r="B1297" i="8"/>
  <c r="C1297" i="8"/>
  <c r="E1297" i="8"/>
  <c r="A1298" i="8"/>
  <c r="B1298" i="8"/>
  <c r="C1298" i="8"/>
  <c r="E1298" i="8"/>
  <c r="A1299" i="8"/>
  <c r="B1299" i="8"/>
  <c r="C1299" i="8"/>
  <c r="E1299" i="8"/>
  <c r="A1300" i="8"/>
  <c r="B1300" i="8"/>
  <c r="C1300" i="8"/>
  <c r="E1300" i="8"/>
  <c r="A1301" i="8"/>
  <c r="B1301" i="8"/>
  <c r="C1301" i="8"/>
  <c r="E1301" i="8"/>
  <c r="A1302" i="8"/>
  <c r="B1302" i="8"/>
  <c r="C1302" i="8"/>
  <c r="E1302" i="8"/>
  <c r="A1303" i="8"/>
  <c r="B1303" i="8"/>
  <c r="C1303" i="8"/>
  <c r="E1303" i="8"/>
  <c r="A1304" i="8"/>
  <c r="B1304" i="8"/>
  <c r="C1304" i="8"/>
  <c r="E1304" i="8"/>
  <c r="A1305" i="8"/>
  <c r="B1305" i="8"/>
  <c r="C1305" i="8"/>
  <c r="E1305" i="8"/>
  <c r="A1306" i="8"/>
  <c r="B1306" i="8"/>
  <c r="C1306" i="8"/>
  <c r="E1306" i="8"/>
  <c r="A1307" i="8"/>
  <c r="B1307" i="8"/>
  <c r="C1307" i="8"/>
  <c r="E1307" i="8"/>
  <c r="A1308" i="8"/>
  <c r="B1308" i="8"/>
  <c r="C1308" i="8"/>
  <c r="E1308" i="8"/>
  <c r="A1309" i="8"/>
  <c r="B1309" i="8"/>
  <c r="C1309" i="8"/>
  <c r="E1309" i="8"/>
  <c r="A1310" i="8"/>
  <c r="B1310" i="8"/>
  <c r="C1310" i="8"/>
  <c r="E1310" i="8"/>
  <c r="A1311" i="8"/>
  <c r="B1311" i="8"/>
  <c r="C1311" i="8"/>
  <c r="E1311" i="8"/>
  <c r="A1312" i="8"/>
  <c r="B1312" i="8"/>
  <c r="C1312" i="8"/>
  <c r="E1312" i="8"/>
  <c r="A1313" i="8"/>
  <c r="B1313" i="8"/>
  <c r="C1313" i="8"/>
  <c r="E1313" i="8"/>
  <c r="A1314" i="8"/>
  <c r="B1314" i="8"/>
  <c r="C1314" i="8"/>
  <c r="E1314" i="8"/>
  <c r="A1315" i="8"/>
  <c r="B1315" i="8"/>
  <c r="C1315" i="8"/>
  <c r="E1315" i="8"/>
  <c r="A1316" i="8"/>
  <c r="B1316" i="8"/>
  <c r="C1316" i="8"/>
  <c r="E1316" i="8"/>
  <c r="A1317" i="8"/>
  <c r="B1317" i="8"/>
  <c r="C1317" i="8"/>
  <c r="E1317" i="8"/>
  <c r="A1318" i="8"/>
  <c r="B1318" i="8"/>
  <c r="C1318" i="8"/>
  <c r="E1318" i="8"/>
  <c r="A1319" i="8"/>
  <c r="B1319" i="8"/>
  <c r="C1319" i="8"/>
  <c r="E1319" i="8"/>
  <c r="A1320" i="8"/>
  <c r="B1320" i="8"/>
  <c r="C1320" i="8"/>
  <c r="E1320" i="8"/>
  <c r="A1321" i="8"/>
  <c r="B1321" i="8"/>
  <c r="C1321" i="8"/>
  <c r="E1321" i="8"/>
  <c r="A1322" i="8"/>
  <c r="B1322" i="8"/>
  <c r="C1322" i="8"/>
  <c r="E1322" i="8"/>
  <c r="A1323" i="8"/>
  <c r="B1323" i="8"/>
  <c r="C1323" i="8"/>
  <c r="E1323" i="8"/>
  <c r="A1324" i="8"/>
  <c r="B1324" i="8"/>
  <c r="C1324" i="8"/>
  <c r="E1324" i="8"/>
  <c r="A1325" i="8"/>
  <c r="B1325" i="8"/>
  <c r="C1325" i="8"/>
  <c r="E1325" i="8"/>
  <c r="A1326" i="8"/>
  <c r="B1326" i="8"/>
  <c r="C1326" i="8"/>
  <c r="E1326" i="8"/>
  <c r="A1327" i="8"/>
  <c r="B1327" i="8"/>
  <c r="C1327" i="8"/>
  <c r="E1327" i="8"/>
  <c r="A1328" i="8"/>
  <c r="B1328" i="8"/>
  <c r="C1328" i="8"/>
  <c r="E1328" i="8"/>
  <c r="A1329" i="8"/>
  <c r="B1329" i="8"/>
  <c r="C1329" i="8"/>
  <c r="E1329" i="8"/>
  <c r="A1330" i="8"/>
  <c r="B1330" i="8"/>
  <c r="C1330" i="8"/>
  <c r="E1330" i="8"/>
  <c r="A1331" i="8"/>
  <c r="B1331" i="8"/>
  <c r="C1331" i="8"/>
  <c r="E1331" i="8"/>
  <c r="A1332" i="8"/>
  <c r="B1332" i="8"/>
  <c r="C1332" i="8"/>
  <c r="E1332" i="8"/>
  <c r="A1333" i="8"/>
  <c r="B1333" i="8"/>
  <c r="C1333" i="8"/>
  <c r="E1333" i="8"/>
  <c r="A1334" i="8"/>
  <c r="B1334" i="8"/>
  <c r="C1334" i="8"/>
  <c r="E1334" i="8"/>
  <c r="A1335" i="8"/>
  <c r="B1335" i="8"/>
  <c r="C1335" i="8"/>
  <c r="E1335" i="8"/>
  <c r="A1336" i="8"/>
  <c r="B1336" i="8"/>
  <c r="C1336" i="8"/>
  <c r="E1336" i="8"/>
  <c r="A1337" i="8"/>
  <c r="B1337" i="8"/>
  <c r="C1337" i="8"/>
  <c r="E1337" i="8"/>
  <c r="A1338" i="8"/>
  <c r="B1338" i="8"/>
  <c r="C1338" i="8"/>
  <c r="E1338" i="8"/>
  <c r="A1339" i="8"/>
  <c r="B1339" i="8"/>
  <c r="C1339" i="8"/>
  <c r="E1339" i="8"/>
  <c r="A1340" i="8"/>
  <c r="B1340" i="8"/>
  <c r="C1340" i="8"/>
  <c r="E1340" i="8"/>
  <c r="A1341" i="8"/>
  <c r="B1341" i="8"/>
  <c r="C1341" i="8"/>
  <c r="E1341" i="8"/>
  <c r="A1342" i="8"/>
  <c r="B1342" i="8"/>
  <c r="C1342" i="8"/>
  <c r="E1342" i="8"/>
  <c r="A1343" i="8"/>
  <c r="B1343" i="8"/>
  <c r="C1343" i="8"/>
  <c r="E1343" i="8"/>
  <c r="A1344" i="8"/>
  <c r="B1344" i="8"/>
  <c r="C1344" i="8"/>
  <c r="E1344" i="8"/>
  <c r="A1345" i="8"/>
  <c r="B1345" i="8"/>
  <c r="C1345" i="8"/>
  <c r="E1345" i="8"/>
  <c r="A1346" i="8"/>
  <c r="B1346" i="8"/>
  <c r="C1346" i="8"/>
  <c r="E1346" i="8"/>
  <c r="A1347" i="8"/>
  <c r="B1347" i="8"/>
  <c r="C1347" i="8"/>
  <c r="E1347" i="8"/>
  <c r="A1348" i="8"/>
  <c r="B1348" i="8"/>
  <c r="C1348" i="8"/>
  <c r="E1348" i="8"/>
  <c r="A1349" i="8"/>
  <c r="B1349" i="8"/>
  <c r="C1349" i="8"/>
  <c r="E1349" i="8"/>
  <c r="A1350" i="8"/>
  <c r="B1350" i="8"/>
  <c r="C1350" i="8"/>
  <c r="E1350" i="8"/>
  <c r="A1351" i="8"/>
  <c r="B1351" i="8"/>
  <c r="C1351" i="8"/>
  <c r="E1351" i="8"/>
  <c r="A1352" i="8"/>
  <c r="B1352" i="8"/>
  <c r="C1352" i="8"/>
  <c r="E1352" i="8"/>
  <c r="A1353" i="8"/>
  <c r="B1353" i="8"/>
  <c r="C1353" i="8"/>
  <c r="E1353" i="8"/>
  <c r="A1354" i="8"/>
  <c r="B1354" i="8"/>
  <c r="C1354" i="8"/>
  <c r="E1354" i="8"/>
  <c r="A1355" i="8"/>
  <c r="B1355" i="8"/>
  <c r="C1355" i="8"/>
  <c r="E1355" i="8"/>
  <c r="A1356" i="8"/>
  <c r="B1356" i="8"/>
  <c r="C1356" i="8"/>
  <c r="E1356" i="8"/>
  <c r="A1357" i="8"/>
  <c r="B1357" i="8"/>
  <c r="C1357" i="8"/>
  <c r="E1357" i="8"/>
  <c r="A1358" i="8"/>
  <c r="B1358" i="8"/>
  <c r="C1358" i="8"/>
  <c r="E1358" i="8"/>
  <c r="A1359" i="8"/>
  <c r="B1359" i="8"/>
  <c r="C1359" i="8"/>
  <c r="E1359" i="8"/>
  <c r="A1360" i="8"/>
  <c r="B1360" i="8"/>
  <c r="C1360" i="8"/>
  <c r="E1360" i="8"/>
  <c r="A1361" i="8"/>
  <c r="B1361" i="8"/>
  <c r="C1361" i="8"/>
  <c r="E1361" i="8"/>
  <c r="A1362" i="8"/>
  <c r="B1362" i="8"/>
  <c r="C1362" i="8"/>
  <c r="E1362" i="8"/>
  <c r="A1363" i="8"/>
  <c r="B1363" i="8"/>
  <c r="C1363" i="8"/>
  <c r="E1363" i="8"/>
  <c r="A1364" i="8"/>
  <c r="B1364" i="8"/>
  <c r="C1364" i="8"/>
  <c r="E1364" i="8"/>
  <c r="A1365" i="8"/>
  <c r="B1365" i="8"/>
  <c r="C1365" i="8"/>
  <c r="E1365" i="8"/>
  <c r="A1366" i="8"/>
  <c r="B1366" i="8"/>
  <c r="C1366" i="8"/>
  <c r="E1366" i="8"/>
  <c r="A1367" i="8"/>
  <c r="B1367" i="8"/>
  <c r="C1367" i="8"/>
  <c r="E1367" i="8"/>
  <c r="A1368" i="8"/>
  <c r="B1368" i="8"/>
  <c r="C1368" i="8"/>
  <c r="E1368" i="8"/>
  <c r="A1369" i="8"/>
  <c r="B1369" i="8"/>
  <c r="C1369" i="8"/>
  <c r="E1369" i="8"/>
  <c r="A1370" i="8"/>
  <c r="B1370" i="8"/>
  <c r="C1370" i="8"/>
  <c r="E1370" i="8"/>
  <c r="A1371" i="8"/>
  <c r="B1371" i="8"/>
  <c r="C1371" i="8"/>
  <c r="E1371" i="8"/>
  <c r="A1372" i="8"/>
  <c r="B1372" i="8"/>
  <c r="C1372" i="8"/>
  <c r="E1372" i="8"/>
  <c r="A1373" i="8"/>
  <c r="B1373" i="8"/>
  <c r="C1373" i="8"/>
  <c r="E1373" i="8"/>
  <c r="A1374" i="8"/>
  <c r="B1374" i="8"/>
  <c r="C1374" i="8"/>
  <c r="E1374" i="8"/>
  <c r="A1375" i="8"/>
  <c r="B1375" i="8"/>
  <c r="C1375" i="8"/>
  <c r="E1375" i="8"/>
  <c r="A1376" i="8"/>
  <c r="B1376" i="8"/>
  <c r="C1376" i="8"/>
  <c r="E1376" i="8"/>
  <c r="A1377" i="8"/>
  <c r="B1377" i="8"/>
  <c r="C1377" i="8"/>
  <c r="E1377" i="8"/>
  <c r="A1378" i="8"/>
  <c r="B1378" i="8"/>
  <c r="C1378" i="8"/>
  <c r="E1378" i="8"/>
  <c r="A1379" i="8"/>
  <c r="B1379" i="8"/>
  <c r="C1379" i="8"/>
  <c r="E1379" i="8"/>
  <c r="A1380" i="8"/>
  <c r="B1380" i="8"/>
  <c r="C1380" i="8"/>
  <c r="E1380" i="8"/>
  <c r="A1381" i="8"/>
  <c r="B1381" i="8"/>
  <c r="C1381" i="8"/>
  <c r="E1381" i="8"/>
  <c r="A1382" i="8"/>
  <c r="B1382" i="8"/>
  <c r="C1382" i="8"/>
  <c r="E1382" i="8"/>
  <c r="A1383" i="8"/>
  <c r="B1383" i="8"/>
  <c r="C1383" i="8"/>
  <c r="E1383" i="8"/>
  <c r="A1384" i="8"/>
  <c r="B1384" i="8"/>
  <c r="C1384" i="8"/>
  <c r="E1384" i="8"/>
  <c r="A1385" i="8"/>
  <c r="B1385" i="8"/>
  <c r="C1385" i="8"/>
  <c r="E1385" i="8"/>
  <c r="A1386" i="8"/>
  <c r="B1386" i="8"/>
  <c r="C1386" i="8"/>
  <c r="E1386" i="8"/>
  <c r="A1387" i="8"/>
  <c r="B1387" i="8"/>
  <c r="C1387" i="8"/>
  <c r="E1387" i="8"/>
  <c r="A1388" i="8"/>
  <c r="B1388" i="8"/>
  <c r="C1388" i="8"/>
  <c r="E1388" i="8"/>
  <c r="A1389" i="8"/>
  <c r="B1389" i="8"/>
  <c r="C1389" i="8"/>
  <c r="E1389" i="8"/>
  <c r="A1390" i="8"/>
  <c r="B1390" i="8"/>
  <c r="C1390" i="8"/>
  <c r="E1390" i="8"/>
  <c r="A1391" i="8"/>
  <c r="B1391" i="8"/>
  <c r="C1391" i="8"/>
  <c r="E1391" i="8"/>
  <c r="A1392" i="8"/>
  <c r="B1392" i="8"/>
  <c r="C1392" i="8"/>
  <c r="E1392" i="8"/>
  <c r="A1393" i="8"/>
  <c r="B1393" i="8"/>
  <c r="C1393" i="8"/>
  <c r="E1393" i="8"/>
  <c r="A1394" i="8"/>
  <c r="B1394" i="8"/>
  <c r="C1394" i="8"/>
  <c r="E1394" i="8"/>
  <c r="A1395" i="8"/>
  <c r="B1395" i="8"/>
  <c r="C1395" i="8"/>
  <c r="E1395" i="8"/>
  <c r="A1396" i="8"/>
  <c r="B1396" i="8"/>
  <c r="C1396" i="8"/>
  <c r="E1396" i="8"/>
  <c r="A1397" i="8"/>
  <c r="B1397" i="8"/>
  <c r="C1397" i="8"/>
  <c r="E1397" i="8"/>
  <c r="A1398" i="8"/>
  <c r="B1398" i="8"/>
  <c r="C1398" i="8"/>
  <c r="E1398" i="8"/>
  <c r="A1399" i="8"/>
  <c r="B1399" i="8"/>
  <c r="C1399" i="8"/>
  <c r="E1399" i="8"/>
  <c r="A1400" i="8"/>
  <c r="B1400" i="8"/>
  <c r="C1400" i="8"/>
  <c r="E1400" i="8"/>
  <c r="A1401" i="8"/>
  <c r="B1401" i="8"/>
  <c r="C1401" i="8"/>
  <c r="E1401" i="8"/>
  <c r="A1402" i="8"/>
  <c r="B1402" i="8"/>
  <c r="C1402" i="8"/>
  <c r="E1402" i="8"/>
  <c r="A1403" i="8"/>
  <c r="B1403" i="8"/>
  <c r="C1403" i="8"/>
  <c r="E1403" i="8"/>
  <c r="A1404" i="8"/>
  <c r="B1404" i="8"/>
  <c r="C1404" i="8"/>
  <c r="E1404" i="8"/>
  <c r="A1405" i="8"/>
  <c r="B1405" i="8"/>
  <c r="C1405" i="8"/>
  <c r="E1405" i="8"/>
  <c r="A1406" i="8"/>
  <c r="B1406" i="8"/>
  <c r="C1406" i="8"/>
  <c r="E1406" i="8"/>
  <c r="A1407" i="8"/>
  <c r="B1407" i="8"/>
  <c r="C1407" i="8"/>
  <c r="E1407" i="8"/>
  <c r="A1408" i="8"/>
  <c r="B1408" i="8"/>
  <c r="C1408" i="8"/>
  <c r="E1408" i="8"/>
  <c r="A1409" i="8"/>
  <c r="B1409" i="8"/>
  <c r="C1409" i="8"/>
  <c r="E1409" i="8"/>
  <c r="A1410" i="8"/>
  <c r="B1410" i="8"/>
  <c r="C1410" i="8"/>
  <c r="E1410" i="8"/>
  <c r="A1411" i="8"/>
  <c r="B1411" i="8"/>
  <c r="C1411" i="8"/>
  <c r="E1411" i="8"/>
  <c r="A1412" i="8"/>
  <c r="B1412" i="8"/>
  <c r="C1412" i="8"/>
  <c r="E1412" i="8"/>
  <c r="A1413" i="8"/>
  <c r="B1413" i="8"/>
  <c r="C1413" i="8"/>
  <c r="E1413" i="8"/>
  <c r="A1414" i="8"/>
  <c r="B1414" i="8"/>
  <c r="C1414" i="8"/>
  <c r="E1414" i="8"/>
  <c r="A1415" i="8"/>
  <c r="B1415" i="8"/>
  <c r="C1415" i="8"/>
  <c r="E1415" i="8"/>
  <c r="A1416" i="8"/>
  <c r="B1416" i="8"/>
  <c r="C1416" i="8"/>
  <c r="E1416" i="8"/>
  <c r="A1417" i="8"/>
  <c r="B1417" i="8"/>
  <c r="C1417" i="8"/>
  <c r="E1417" i="8"/>
  <c r="A1418" i="8"/>
  <c r="B1418" i="8"/>
  <c r="C1418" i="8"/>
  <c r="E1418" i="8"/>
  <c r="A1419" i="8"/>
  <c r="B1419" i="8"/>
  <c r="C1419" i="8"/>
  <c r="E1419" i="8"/>
  <c r="A1420" i="8"/>
  <c r="B1420" i="8"/>
  <c r="C1420" i="8"/>
  <c r="E1420" i="8"/>
  <c r="A1421" i="8"/>
  <c r="B1421" i="8"/>
  <c r="C1421" i="8"/>
  <c r="E1421" i="8"/>
  <c r="A1422" i="8"/>
  <c r="B1422" i="8"/>
  <c r="C1422" i="8"/>
  <c r="E1422" i="8"/>
  <c r="A1423" i="8"/>
  <c r="B1423" i="8"/>
  <c r="C1423" i="8"/>
  <c r="E1423" i="8"/>
  <c r="A1424" i="8"/>
  <c r="B1424" i="8"/>
  <c r="C1424" i="8"/>
  <c r="E1424" i="8"/>
  <c r="A1425" i="8"/>
  <c r="B1425" i="8"/>
  <c r="C1425" i="8"/>
  <c r="E1425" i="8"/>
  <c r="A1426" i="8"/>
  <c r="B1426" i="8"/>
  <c r="C1426" i="8"/>
  <c r="E1426" i="8"/>
  <c r="A1427" i="8"/>
  <c r="B1427" i="8"/>
  <c r="C1427" i="8"/>
  <c r="E1427" i="8"/>
  <c r="A1428" i="8"/>
  <c r="B1428" i="8"/>
  <c r="C1428" i="8"/>
  <c r="E1428" i="8"/>
  <c r="A1429" i="8"/>
  <c r="B1429" i="8"/>
  <c r="C1429" i="8"/>
  <c r="E1429" i="8"/>
  <c r="A1430" i="8"/>
  <c r="B1430" i="8"/>
  <c r="C1430" i="8"/>
  <c r="E1430" i="8"/>
  <c r="A1431" i="8"/>
  <c r="B1431" i="8"/>
  <c r="C1431" i="8"/>
  <c r="E1431" i="8"/>
  <c r="A1432" i="8"/>
  <c r="B1432" i="8"/>
  <c r="C1432" i="8"/>
  <c r="E1432" i="8"/>
  <c r="A1433" i="8"/>
  <c r="B1433" i="8"/>
  <c r="C1433" i="8"/>
  <c r="E1433" i="8"/>
  <c r="A1434" i="8"/>
  <c r="B1434" i="8"/>
  <c r="C1434" i="8"/>
  <c r="E1434" i="8"/>
  <c r="A1435" i="8"/>
  <c r="B1435" i="8"/>
  <c r="C1435" i="8"/>
  <c r="E1435" i="8"/>
  <c r="A1436" i="8"/>
  <c r="B1436" i="8"/>
  <c r="C1436" i="8"/>
  <c r="E1436" i="8"/>
  <c r="A1437" i="8"/>
  <c r="B1437" i="8"/>
  <c r="C1437" i="8"/>
  <c r="E1437" i="8"/>
  <c r="A1438" i="8"/>
  <c r="B1438" i="8"/>
  <c r="C1438" i="8"/>
  <c r="E1438" i="8"/>
  <c r="A1439" i="8"/>
  <c r="B1439" i="8"/>
  <c r="C1439" i="8"/>
  <c r="E1439" i="8"/>
  <c r="A1440" i="8"/>
  <c r="B1440" i="8"/>
  <c r="C1440" i="8"/>
  <c r="E1440" i="8"/>
  <c r="A1441" i="8"/>
  <c r="B1441" i="8"/>
  <c r="C1441" i="8"/>
  <c r="E1441" i="8"/>
  <c r="A1442" i="8"/>
  <c r="B1442" i="8"/>
  <c r="C1442" i="8"/>
  <c r="E1442" i="8"/>
  <c r="A1443" i="8"/>
  <c r="B1443" i="8"/>
  <c r="C1443" i="8"/>
  <c r="E1443" i="8"/>
  <c r="A1444" i="8"/>
  <c r="B1444" i="8"/>
  <c r="C1444" i="8"/>
  <c r="E1444" i="8"/>
  <c r="A1445" i="8"/>
  <c r="B1445" i="8"/>
  <c r="C1445" i="8"/>
  <c r="E1445" i="8"/>
  <c r="A1446" i="8"/>
  <c r="B1446" i="8"/>
  <c r="C1446" i="8"/>
  <c r="E1446" i="8"/>
  <c r="A1447" i="8"/>
  <c r="B1447" i="8"/>
  <c r="C1447" i="8"/>
  <c r="E1447" i="8"/>
  <c r="A1448" i="8"/>
  <c r="B1448" i="8"/>
  <c r="C1448" i="8"/>
  <c r="E1448" i="8"/>
  <c r="A1449" i="8"/>
  <c r="B1449" i="8"/>
  <c r="C1449" i="8"/>
  <c r="E1449" i="8"/>
  <c r="A1450" i="8"/>
  <c r="B1450" i="8"/>
  <c r="C1450" i="8"/>
  <c r="E1450" i="8"/>
  <c r="A1451" i="8"/>
  <c r="B1451" i="8"/>
  <c r="C1451" i="8"/>
  <c r="E1451" i="8"/>
  <c r="A1452" i="8"/>
  <c r="B1452" i="8"/>
  <c r="C1452" i="8"/>
  <c r="E1452" i="8"/>
  <c r="A1453" i="8"/>
  <c r="B1453" i="8"/>
  <c r="C1453" i="8"/>
  <c r="E1453" i="8"/>
  <c r="A1454" i="8"/>
  <c r="B1454" i="8"/>
  <c r="C1454" i="8"/>
  <c r="E1454" i="8"/>
  <c r="A1455" i="8"/>
  <c r="B1455" i="8"/>
  <c r="C1455" i="8"/>
  <c r="E1455" i="8"/>
  <c r="P1372" i="1"/>
  <c r="P1155" i="1"/>
  <c r="P1154" i="1"/>
  <c r="A8" i="4"/>
  <c r="D8" i="4"/>
  <c r="E8" i="4"/>
  <c r="F8" i="4"/>
  <c r="G8" i="4"/>
  <c r="I8" i="4"/>
  <c r="A9" i="4"/>
  <c r="D9" i="4"/>
  <c r="E9" i="4"/>
  <c r="F9" i="4"/>
  <c r="G9" i="4"/>
  <c r="I9" i="4"/>
  <c r="A10" i="4"/>
  <c r="D10" i="4"/>
  <c r="E10" i="4"/>
  <c r="F10" i="4"/>
  <c r="G10" i="4"/>
  <c r="I10" i="4"/>
  <c r="A11" i="4"/>
  <c r="D11" i="4"/>
  <c r="E11" i="4"/>
  <c r="F11" i="4"/>
  <c r="G11" i="4"/>
  <c r="I11" i="4"/>
  <c r="A12" i="4"/>
  <c r="D12" i="4"/>
  <c r="E12" i="4"/>
  <c r="F12" i="4"/>
  <c r="G12" i="4"/>
  <c r="I12" i="4"/>
  <c r="A13" i="4"/>
  <c r="D13" i="4"/>
  <c r="E13" i="4"/>
  <c r="F13" i="4"/>
  <c r="G13" i="4"/>
  <c r="I13" i="4"/>
  <c r="A14" i="4"/>
  <c r="D14" i="4"/>
  <c r="E14" i="4"/>
  <c r="F14" i="4"/>
  <c r="G14" i="4"/>
  <c r="I14" i="4"/>
  <c r="A15" i="4"/>
  <c r="D15" i="4"/>
  <c r="E15" i="4"/>
  <c r="F15" i="4"/>
  <c r="G15" i="4"/>
  <c r="I15" i="4"/>
  <c r="A16" i="4"/>
  <c r="D16" i="4"/>
  <c r="E16" i="4"/>
  <c r="F16" i="4"/>
  <c r="G16" i="4"/>
  <c r="I16" i="4"/>
  <c r="A17" i="4"/>
  <c r="D17" i="4"/>
  <c r="E17" i="4"/>
  <c r="F17" i="4"/>
  <c r="G17" i="4"/>
  <c r="I17" i="4"/>
  <c r="A18" i="4"/>
  <c r="D18" i="4"/>
  <c r="E18" i="4"/>
  <c r="F18" i="4"/>
  <c r="G18" i="4"/>
  <c r="I18" i="4"/>
  <c r="A19" i="4"/>
  <c r="D19" i="4"/>
  <c r="E19" i="4"/>
  <c r="F19" i="4"/>
  <c r="G19" i="4"/>
  <c r="I19" i="4"/>
  <c r="A20" i="4"/>
  <c r="D20" i="4"/>
  <c r="E20" i="4"/>
  <c r="F20" i="4"/>
  <c r="G20" i="4"/>
  <c r="I20" i="4"/>
  <c r="A21" i="4"/>
  <c r="D21" i="4"/>
  <c r="E21" i="4"/>
  <c r="F21" i="4"/>
  <c r="G21" i="4"/>
  <c r="I21" i="4"/>
  <c r="A22" i="4"/>
  <c r="D22" i="4"/>
  <c r="E22" i="4"/>
  <c r="F22" i="4"/>
  <c r="G22" i="4"/>
  <c r="I22" i="4"/>
  <c r="A23" i="4"/>
  <c r="D23" i="4"/>
  <c r="E23" i="4"/>
  <c r="F23" i="4"/>
  <c r="G23" i="4"/>
  <c r="I23" i="4"/>
  <c r="A24" i="4"/>
  <c r="D24" i="4"/>
  <c r="E24" i="4"/>
  <c r="F24" i="4"/>
  <c r="G24" i="4"/>
  <c r="I24" i="4"/>
  <c r="A25" i="4"/>
  <c r="D25" i="4"/>
  <c r="E25" i="4"/>
  <c r="F25" i="4"/>
  <c r="G25" i="4"/>
  <c r="I25" i="4"/>
  <c r="A26" i="4"/>
  <c r="D26" i="4"/>
  <c r="E26" i="4"/>
  <c r="F26" i="4"/>
  <c r="G26" i="4"/>
  <c r="I26" i="4"/>
  <c r="A27" i="4"/>
  <c r="D27" i="4"/>
  <c r="E27" i="4"/>
  <c r="F27" i="4"/>
  <c r="G27" i="4"/>
  <c r="I27" i="4"/>
  <c r="A28" i="4"/>
  <c r="D28" i="4"/>
  <c r="E28" i="4"/>
  <c r="F28" i="4"/>
  <c r="G28" i="4"/>
  <c r="I28" i="4"/>
  <c r="A29" i="4"/>
  <c r="D29" i="4"/>
  <c r="E29" i="4"/>
  <c r="F29" i="4"/>
  <c r="G29" i="4"/>
  <c r="I29" i="4"/>
  <c r="A30" i="4"/>
  <c r="D30" i="4"/>
  <c r="E30" i="4"/>
  <c r="F30" i="4"/>
  <c r="G30" i="4"/>
  <c r="I30" i="4"/>
  <c r="A31" i="4"/>
  <c r="D31" i="4"/>
  <c r="E31" i="4"/>
  <c r="F31" i="4"/>
  <c r="G31" i="4"/>
  <c r="I31" i="4"/>
  <c r="A32" i="4"/>
  <c r="D32" i="4"/>
  <c r="E32" i="4"/>
  <c r="F32" i="4"/>
  <c r="G32" i="4"/>
  <c r="I32" i="4"/>
  <c r="A33" i="4"/>
  <c r="D33" i="4"/>
  <c r="E33" i="4"/>
  <c r="F33" i="4"/>
  <c r="G33" i="4"/>
  <c r="I33" i="4"/>
  <c r="A34" i="4"/>
  <c r="D34" i="4"/>
  <c r="E34" i="4"/>
  <c r="F34" i="4"/>
  <c r="G34" i="4"/>
  <c r="I34" i="4"/>
  <c r="A35" i="4"/>
  <c r="D35" i="4"/>
  <c r="E35" i="4"/>
  <c r="F35" i="4"/>
  <c r="G35" i="4"/>
  <c r="I35" i="4"/>
  <c r="A36" i="4"/>
  <c r="D36" i="4"/>
  <c r="E36" i="4"/>
  <c r="F36" i="4"/>
  <c r="G36" i="4"/>
  <c r="I36" i="4"/>
  <c r="A37" i="4"/>
  <c r="D37" i="4"/>
  <c r="E37" i="4"/>
  <c r="F37" i="4"/>
  <c r="G37" i="4"/>
  <c r="I37" i="4"/>
  <c r="A38" i="4"/>
  <c r="D38" i="4"/>
  <c r="E38" i="4"/>
  <c r="F38" i="4"/>
  <c r="G38" i="4"/>
  <c r="I38" i="4"/>
  <c r="A39" i="4"/>
  <c r="D39" i="4"/>
  <c r="E39" i="4"/>
  <c r="F39" i="4"/>
  <c r="G39" i="4"/>
  <c r="I39" i="4"/>
  <c r="A40" i="4"/>
  <c r="D40" i="4"/>
  <c r="E40" i="4"/>
  <c r="F40" i="4"/>
  <c r="G40" i="4"/>
  <c r="I40" i="4"/>
  <c r="A41" i="4"/>
  <c r="D41" i="4"/>
  <c r="E41" i="4"/>
  <c r="F41" i="4"/>
  <c r="G41" i="4"/>
  <c r="I41" i="4"/>
  <c r="A42" i="4"/>
  <c r="D42" i="4"/>
  <c r="E42" i="4"/>
  <c r="F42" i="4"/>
  <c r="G42" i="4"/>
  <c r="I42" i="4"/>
  <c r="A43" i="4"/>
  <c r="D43" i="4"/>
  <c r="E43" i="4"/>
  <c r="F43" i="4"/>
  <c r="G43" i="4"/>
  <c r="I43" i="4"/>
  <c r="A44" i="4"/>
  <c r="D44" i="4"/>
  <c r="E44" i="4"/>
  <c r="F44" i="4"/>
  <c r="G44" i="4"/>
  <c r="I44" i="4"/>
  <c r="A45" i="4"/>
  <c r="D45" i="4"/>
  <c r="E45" i="4"/>
  <c r="F45" i="4"/>
  <c r="G45" i="4"/>
  <c r="I45" i="4"/>
  <c r="A46" i="4"/>
  <c r="D46" i="4"/>
  <c r="E46" i="4"/>
  <c r="F46" i="4"/>
  <c r="G46" i="4"/>
  <c r="I46" i="4"/>
  <c r="A47" i="4"/>
  <c r="D47" i="4"/>
  <c r="E47" i="4"/>
  <c r="F47" i="4"/>
  <c r="G47" i="4"/>
  <c r="I47" i="4"/>
  <c r="A48" i="4"/>
  <c r="D48" i="4"/>
  <c r="E48" i="4"/>
  <c r="F48" i="4"/>
  <c r="G48" i="4"/>
  <c r="I48" i="4"/>
  <c r="A49" i="4"/>
  <c r="D49" i="4"/>
  <c r="E49" i="4"/>
  <c r="F49" i="4"/>
  <c r="G49" i="4"/>
  <c r="I49" i="4"/>
  <c r="A50" i="4"/>
  <c r="D50" i="4"/>
  <c r="E50" i="4"/>
  <c r="F50" i="4"/>
  <c r="G50" i="4"/>
  <c r="I50" i="4"/>
  <c r="A51" i="4"/>
  <c r="D51" i="4"/>
  <c r="E51" i="4"/>
  <c r="F51" i="4"/>
  <c r="G51" i="4"/>
  <c r="I51" i="4"/>
  <c r="A52" i="4"/>
  <c r="D52" i="4"/>
  <c r="E52" i="4"/>
  <c r="F52" i="4"/>
  <c r="G52" i="4"/>
  <c r="I52" i="4"/>
  <c r="A53" i="4"/>
  <c r="D53" i="4"/>
  <c r="E53" i="4"/>
  <c r="F53" i="4"/>
  <c r="G53" i="4"/>
  <c r="I53" i="4"/>
  <c r="A54" i="4"/>
  <c r="D54" i="4"/>
  <c r="E54" i="4"/>
  <c r="F54" i="4"/>
  <c r="G54" i="4"/>
  <c r="I54" i="4"/>
  <c r="A55" i="4"/>
  <c r="D55" i="4"/>
  <c r="E55" i="4"/>
  <c r="F55" i="4"/>
  <c r="G55" i="4"/>
  <c r="I55" i="4"/>
  <c r="A56" i="4"/>
  <c r="D56" i="4"/>
  <c r="E56" i="4"/>
  <c r="F56" i="4"/>
  <c r="G56" i="4"/>
  <c r="I56" i="4"/>
  <c r="A57" i="4"/>
  <c r="D57" i="4"/>
  <c r="E57" i="4"/>
  <c r="F57" i="4"/>
  <c r="G57" i="4"/>
  <c r="I57" i="4"/>
  <c r="A58" i="4"/>
  <c r="D58" i="4"/>
  <c r="E58" i="4"/>
  <c r="F58" i="4"/>
  <c r="G58" i="4"/>
  <c r="I58" i="4"/>
  <c r="A59" i="4"/>
  <c r="D59" i="4"/>
  <c r="E59" i="4"/>
  <c r="F59" i="4"/>
  <c r="G59" i="4"/>
  <c r="I59" i="4"/>
  <c r="A60" i="4"/>
  <c r="D60" i="4"/>
  <c r="E60" i="4"/>
  <c r="F60" i="4"/>
  <c r="G60" i="4"/>
  <c r="I60" i="4"/>
  <c r="A61" i="4"/>
  <c r="D61" i="4"/>
  <c r="E61" i="4"/>
  <c r="F61" i="4"/>
  <c r="G61" i="4"/>
  <c r="I61" i="4"/>
  <c r="A62" i="4"/>
  <c r="D62" i="4"/>
  <c r="E62" i="4"/>
  <c r="F62" i="4"/>
  <c r="G62" i="4"/>
  <c r="I62" i="4"/>
  <c r="A63" i="4"/>
  <c r="D63" i="4"/>
  <c r="E63" i="4"/>
  <c r="F63" i="4"/>
  <c r="G63" i="4"/>
  <c r="I63" i="4"/>
  <c r="A64" i="4"/>
  <c r="D64" i="4"/>
  <c r="E64" i="4"/>
  <c r="F64" i="4"/>
  <c r="G64" i="4"/>
  <c r="I64" i="4"/>
  <c r="A65" i="4"/>
  <c r="D65" i="4"/>
  <c r="E65" i="4"/>
  <c r="F65" i="4"/>
  <c r="G65" i="4"/>
  <c r="I65" i="4"/>
  <c r="A66" i="4"/>
  <c r="D66" i="4"/>
  <c r="E66" i="4"/>
  <c r="F66" i="4"/>
  <c r="G66" i="4"/>
  <c r="I66" i="4"/>
  <c r="A67" i="4"/>
  <c r="D67" i="4"/>
  <c r="E67" i="4"/>
  <c r="F67" i="4"/>
  <c r="G67" i="4"/>
  <c r="I67" i="4"/>
  <c r="A68" i="4"/>
  <c r="D68" i="4"/>
  <c r="E68" i="4"/>
  <c r="F68" i="4"/>
  <c r="G68" i="4"/>
  <c r="I68" i="4"/>
  <c r="A69" i="4"/>
  <c r="D69" i="4"/>
  <c r="E69" i="4"/>
  <c r="F69" i="4"/>
  <c r="G69" i="4"/>
  <c r="I69" i="4"/>
  <c r="A70" i="4"/>
  <c r="D70" i="4"/>
  <c r="E70" i="4"/>
  <c r="F70" i="4"/>
  <c r="G70" i="4"/>
  <c r="I70" i="4"/>
  <c r="A71" i="4"/>
  <c r="D71" i="4"/>
  <c r="E71" i="4"/>
  <c r="F71" i="4"/>
  <c r="G71" i="4"/>
  <c r="I71" i="4"/>
  <c r="A72" i="4"/>
  <c r="D72" i="4"/>
  <c r="E72" i="4"/>
  <c r="F72" i="4"/>
  <c r="G72" i="4"/>
  <c r="I72" i="4"/>
  <c r="A73" i="4"/>
  <c r="D73" i="4"/>
  <c r="E73" i="4"/>
  <c r="F73" i="4"/>
  <c r="G73" i="4"/>
  <c r="I73" i="4"/>
  <c r="A74" i="4"/>
  <c r="D74" i="4"/>
  <c r="E74" i="4"/>
  <c r="F74" i="4"/>
  <c r="G74" i="4"/>
  <c r="I74" i="4"/>
  <c r="A75" i="4"/>
  <c r="D75" i="4"/>
  <c r="E75" i="4"/>
  <c r="F75" i="4"/>
  <c r="G75" i="4"/>
  <c r="I75" i="4"/>
  <c r="A76" i="4"/>
  <c r="D76" i="4"/>
  <c r="E76" i="4"/>
  <c r="F76" i="4"/>
  <c r="G76" i="4"/>
  <c r="I76" i="4"/>
  <c r="A77" i="4"/>
  <c r="D77" i="4"/>
  <c r="E77" i="4"/>
  <c r="F77" i="4"/>
  <c r="G77" i="4"/>
  <c r="I77" i="4"/>
  <c r="A78" i="4"/>
  <c r="D78" i="4"/>
  <c r="E78" i="4"/>
  <c r="F78" i="4"/>
  <c r="G78" i="4"/>
  <c r="I78" i="4"/>
  <c r="A79" i="4"/>
  <c r="D79" i="4"/>
  <c r="E79" i="4"/>
  <c r="F79" i="4"/>
  <c r="G79" i="4"/>
  <c r="I79" i="4"/>
  <c r="A80" i="4"/>
  <c r="D80" i="4"/>
  <c r="E80" i="4"/>
  <c r="F80" i="4"/>
  <c r="G80" i="4"/>
  <c r="I80" i="4"/>
  <c r="A81" i="4"/>
  <c r="D81" i="4"/>
  <c r="E81" i="4"/>
  <c r="F81" i="4"/>
  <c r="G81" i="4"/>
  <c r="I81" i="4"/>
  <c r="A82" i="4"/>
  <c r="D82" i="4"/>
  <c r="E82" i="4"/>
  <c r="F82" i="4"/>
  <c r="G82" i="4"/>
  <c r="I82" i="4"/>
  <c r="A83" i="4"/>
  <c r="D83" i="4"/>
  <c r="E83" i="4"/>
  <c r="F83" i="4"/>
  <c r="G83" i="4"/>
  <c r="I83" i="4"/>
  <c r="A84" i="4"/>
  <c r="D84" i="4"/>
  <c r="E84" i="4"/>
  <c r="F84" i="4"/>
  <c r="G84" i="4"/>
  <c r="I84" i="4"/>
  <c r="A85" i="4"/>
  <c r="D85" i="4"/>
  <c r="E85" i="4"/>
  <c r="F85" i="4"/>
  <c r="G85" i="4"/>
  <c r="I85" i="4"/>
  <c r="A86" i="4"/>
  <c r="D86" i="4"/>
  <c r="E86" i="4"/>
  <c r="F86" i="4"/>
  <c r="G86" i="4"/>
  <c r="I86" i="4"/>
  <c r="A87" i="4"/>
  <c r="D87" i="4"/>
  <c r="E87" i="4"/>
  <c r="F87" i="4"/>
  <c r="G87" i="4"/>
  <c r="H87" i="4"/>
  <c r="I87" i="4"/>
  <c r="A88" i="4"/>
  <c r="D88" i="4"/>
  <c r="E88" i="4"/>
  <c r="F88" i="4"/>
  <c r="G88" i="4"/>
  <c r="H88" i="4"/>
  <c r="I88" i="4"/>
  <c r="A89" i="4"/>
  <c r="D89" i="4"/>
  <c r="E89" i="4"/>
  <c r="F89" i="4"/>
  <c r="G89" i="4"/>
  <c r="H89" i="4"/>
  <c r="I89" i="4"/>
  <c r="A90" i="4"/>
  <c r="D90" i="4"/>
  <c r="E90" i="4"/>
  <c r="F90" i="4"/>
  <c r="G90" i="4"/>
  <c r="H90" i="4"/>
  <c r="I90" i="4"/>
  <c r="A91" i="4"/>
  <c r="D91" i="4"/>
  <c r="E91" i="4"/>
  <c r="F91" i="4"/>
  <c r="G91" i="4"/>
  <c r="H91" i="4"/>
  <c r="I91" i="4"/>
  <c r="A92" i="4"/>
  <c r="D92" i="4"/>
  <c r="E92" i="4"/>
  <c r="F92" i="4"/>
  <c r="G92" i="4"/>
  <c r="H92" i="4"/>
  <c r="I92" i="4"/>
  <c r="A93" i="4"/>
  <c r="D93" i="4"/>
  <c r="E93" i="4"/>
  <c r="F93" i="4"/>
  <c r="G93" i="4"/>
  <c r="H93" i="4"/>
  <c r="I93" i="4"/>
  <c r="A94" i="4"/>
  <c r="D94" i="4"/>
  <c r="E94" i="4"/>
  <c r="F94" i="4"/>
  <c r="G94" i="4"/>
  <c r="H94" i="4"/>
  <c r="I94" i="4"/>
  <c r="A95" i="4"/>
  <c r="D95" i="4"/>
  <c r="E95" i="4"/>
  <c r="F95" i="4"/>
  <c r="G95" i="4"/>
  <c r="H95" i="4"/>
  <c r="I95" i="4"/>
  <c r="A96" i="4"/>
  <c r="D96" i="4"/>
  <c r="E96" i="4"/>
  <c r="F96" i="4"/>
  <c r="G96" i="4"/>
  <c r="H96" i="4"/>
  <c r="I96" i="4"/>
  <c r="A97" i="4"/>
  <c r="D97" i="4"/>
  <c r="E97" i="4"/>
  <c r="F97" i="4"/>
  <c r="G97" i="4"/>
  <c r="H97" i="4"/>
  <c r="I97" i="4"/>
  <c r="A98" i="4"/>
  <c r="D98" i="4"/>
  <c r="E98" i="4"/>
  <c r="F98" i="4"/>
  <c r="G98" i="4"/>
  <c r="H98" i="4"/>
  <c r="I98" i="4"/>
  <c r="A99" i="4"/>
  <c r="D99" i="4"/>
  <c r="E99" i="4"/>
  <c r="F99" i="4"/>
  <c r="G99" i="4"/>
  <c r="H99" i="4"/>
  <c r="I99" i="4"/>
  <c r="A100" i="4"/>
  <c r="D100" i="4"/>
  <c r="E100" i="4"/>
  <c r="F100" i="4"/>
  <c r="G100" i="4"/>
  <c r="H100" i="4"/>
  <c r="I100" i="4"/>
  <c r="A101" i="4"/>
  <c r="D101" i="4"/>
  <c r="E101" i="4"/>
  <c r="F101" i="4"/>
  <c r="G101" i="4"/>
  <c r="H101" i="4"/>
  <c r="I101" i="4"/>
  <c r="A102" i="4"/>
  <c r="D102" i="4"/>
  <c r="E102" i="4"/>
  <c r="F102" i="4"/>
  <c r="G102" i="4"/>
  <c r="H102" i="4"/>
  <c r="I102" i="4"/>
  <c r="A103" i="4"/>
  <c r="D103" i="4"/>
  <c r="E103" i="4"/>
  <c r="F103" i="4"/>
  <c r="G103" i="4"/>
  <c r="H103" i="4"/>
  <c r="I103" i="4"/>
  <c r="A104" i="4"/>
  <c r="D104" i="4"/>
  <c r="E104" i="4"/>
  <c r="F104" i="4"/>
  <c r="G104" i="4"/>
  <c r="H104" i="4"/>
  <c r="I104" i="4"/>
  <c r="A105" i="4"/>
  <c r="D105" i="4"/>
  <c r="E105" i="4"/>
  <c r="F105" i="4"/>
  <c r="G105" i="4"/>
  <c r="H105" i="4"/>
  <c r="I105" i="4"/>
  <c r="A106" i="4"/>
  <c r="D106" i="4"/>
  <c r="E106" i="4"/>
  <c r="F106" i="4"/>
  <c r="G106" i="4"/>
  <c r="H106" i="4"/>
  <c r="I106" i="4"/>
  <c r="A107" i="4"/>
  <c r="D107" i="4"/>
  <c r="E107" i="4"/>
  <c r="F107" i="4"/>
  <c r="G107" i="4"/>
  <c r="H107" i="4"/>
  <c r="I107" i="4"/>
  <c r="A108" i="4"/>
  <c r="D108" i="4"/>
  <c r="E108" i="4"/>
  <c r="F108" i="4"/>
  <c r="G108" i="4"/>
  <c r="H108" i="4"/>
  <c r="I108" i="4"/>
  <c r="A109" i="4"/>
  <c r="D109" i="4"/>
  <c r="E109" i="4"/>
  <c r="F109" i="4"/>
  <c r="G109" i="4"/>
  <c r="H109" i="4"/>
  <c r="I109" i="4"/>
  <c r="A110" i="4"/>
  <c r="D110" i="4"/>
  <c r="E110" i="4"/>
  <c r="F110" i="4"/>
  <c r="G110" i="4"/>
  <c r="H110" i="4"/>
  <c r="I110" i="4"/>
  <c r="A111" i="4"/>
  <c r="D111" i="4"/>
  <c r="E111" i="4"/>
  <c r="F111" i="4"/>
  <c r="G111" i="4"/>
  <c r="H111" i="4"/>
  <c r="I111" i="4"/>
  <c r="A112" i="4"/>
  <c r="D112" i="4"/>
  <c r="E112" i="4"/>
  <c r="F112" i="4"/>
  <c r="G112" i="4"/>
  <c r="H112" i="4"/>
  <c r="I112" i="4"/>
  <c r="A113" i="4"/>
  <c r="D113" i="4"/>
  <c r="E113" i="4"/>
  <c r="F113" i="4"/>
  <c r="G113" i="4"/>
  <c r="H113" i="4"/>
  <c r="I113" i="4"/>
  <c r="A114" i="4"/>
  <c r="D114" i="4"/>
  <c r="E114" i="4"/>
  <c r="F114" i="4"/>
  <c r="G114" i="4"/>
  <c r="H114" i="4"/>
  <c r="I114" i="4"/>
  <c r="A115" i="4"/>
  <c r="D115" i="4"/>
  <c r="E115" i="4"/>
  <c r="F115" i="4"/>
  <c r="G115" i="4"/>
  <c r="H115" i="4"/>
  <c r="I115" i="4"/>
  <c r="A116" i="4"/>
  <c r="D116" i="4"/>
  <c r="E116" i="4"/>
  <c r="F116" i="4"/>
  <c r="G116" i="4"/>
  <c r="H116" i="4"/>
  <c r="I116" i="4"/>
  <c r="A117" i="4"/>
  <c r="D117" i="4"/>
  <c r="E117" i="4"/>
  <c r="F117" i="4"/>
  <c r="G117" i="4"/>
  <c r="H117" i="4"/>
  <c r="I117" i="4"/>
  <c r="A118" i="4"/>
  <c r="D118" i="4"/>
  <c r="E118" i="4"/>
  <c r="F118" i="4"/>
  <c r="G118" i="4"/>
  <c r="H118" i="4"/>
  <c r="I118" i="4"/>
  <c r="A119" i="4"/>
  <c r="D119" i="4"/>
  <c r="E119" i="4"/>
  <c r="F119" i="4"/>
  <c r="G119" i="4"/>
  <c r="H119" i="4"/>
  <c r="I119" i="4"/>
  <c r="A120" i="4"/>
  <c r="D120" i="4"/>
  <c r="E120" i="4"/>
  <c r="F120" i="4"/>
  <c r="G120" i="4"/>
  <c r="H120" i="4"/>
  <c r="I120" i="4"/>
  <c r="A121" i="4"/>
  <c r="D121" i="4"/>
  <c r="E121" i="4"/>
  <c r="F121" i="4"/>
  <c r="G121" i="4"/>
  <c r="H121" i="4"/>
  <c r="I121" i="4"/>
  <c r="A122" i="4"/>
  <c r="D122" i="4"/>
  <c r="E122" i="4"/>
  <c r="F122" i="4"/>
  <c r="G122" i="4"/>
  <c r="H122" i="4"/>
  <c r="I122" i="4"/>
  <c r="A123" i="4"/>
  <c r="D123" i="4"/>
  <c r="E123" i="4"/>
  <c r="F123" i="4"/>
  <c r="G123" i="4"/>
  <c r="H123" i="4"/>
  <c r="I123" i="4"/>
  <c r="A124" i="4"/>
  <c r="D124" i="4"/>
  <c r="E124" i="4"/>
  <c r="F124" i="4"/>
  <c r="G124" i="4"/>
  <c r="H124" i="4"/>
  <c r="I124" i="4"/>
  <c r="A125" i="4"/>
  <c r="D125" i="4"/>
  <c r="E125" i="4"/>
  <c r="F125" i="4"/>
  <c r="G125" i="4"/>
  <c r="H125" i="4"/>
  <c r="I125" i="4"/>
  <c r="A126" i="4"/>
  <c r="D126" i="4"/>
  <c r="E126" i="4"/>
  <c r="F126" i="4"/>
  <c r="G126" i="4"/>
  <c r="H126" i="4"/>
  <c r="I126" i="4"/>
  <c r="A127" i="4"/>
  <c r="D127" i="4"/>
  <c r="E127" i="4"/>
  <c r="F127" i="4"/>
  <c r="G127" i="4"/>
  <c r="H127" i="4"/>
  <c r="I127" i="4"/>
  <c r="A128" i="4"/>
  <c r="D128" i="4"/>
  <c r="E128" i="4"/>
  <c r="F128" i="4"/>
  <c r="G128" i="4"/>
  <c r="H128" i="4"/>
  <c r="I128" i="4"/>
  <c r="A129" i="4"/>
  <c r="D129" i="4"/>
  <c r="E129" i="4"/>
  <c r="F129" i="4"/>
  <c r="G129" i="4"/>
  <c r="H129" i="4"/>
  <c r="I129" i="4"/>
  <c r="A130" i="4"/>
  <c r="D130" i="4"/>
  <c r="E130" i="4"/>
  <c r="F130" i="4"/>
  <c r="G130" i="4"/>
  <c r="H130" i="4"/>
  <c r="I130" i="4"/>
  <c r="A131" i="4"/>
  <c r="D131" i="4"/>
  <c r="E131" i="4"/>
  <c r="F131" i="4"/>
  <c r="G131" i="4"/>
  <c r="H131" i="4"/>
  <c r="I131" i="4"/>
  <c r="A132" i="4"/>
  <c r="D132" i="4"/>
  <c r="E132" i="4"/>
  <c r="F132" i="4"/>
  <c r="G132" i="4"/>
  <c r="H132" i="4"/>
  <c r="I132" i="4"/>
  <c r="A133" i="4"/>
  <c r="D133" i="4"/>
  <c r="E133" i="4"/>
  <c r="F133" i="4"/>
  <c r="G133" i="4"/>
  <c r="H133" i="4"/>
  <c r="I133" i="4"/>
  <c r="A134" i="4"/>
  <c r="D134" i="4"/>
  <c r="E134" i="4"/>
  <c r="F134" i="4"/>
  <c r="G134" i="4"/>
  <c r="H134" i="4"/>
  <c r="I134" i="4"/>
  <c r="A135" i="4"/>
  <c r="D135" i="4"/>
  <c r="E135" i="4"/>
  <c r="F135" i="4"/>
  <c r="G135" i="4"/>
  <c r="H135" i="4"/>
  <c r="I135" i="4"/>
  <c r="A136" i="4"/>
  <c r="D136" i="4"/>
  <c r="E136" i="4"/>
  <c r="F136" i="4"/>
  <c r="G136" i="4"/>
  <c r="H136" i="4"/>
  <c r="I136" i="4"/>
  <c r="A137" i="4"/>
  <c r="D137" i="4"/>
  <c r="E137" i="4"/>
  <c r="F137" i="4"/>
  <c r="G137" i="4"/>
  <c r="H137" i="4"/>
  <c r="I137" i="4"/>
  <c r="A138" i="4"/>
  <c r="D138" i="4"/>
  <c r="E138" i="4"/>
  <c r="F138" i="4"/>
  <c r="G138" i="4"/>
  <c r="H138" i="4"/>
  <c r="I138" i="4"/>
  <c r="A139" i="4"/>
  <c r="D139" i="4"/>
  <c r="E139" i="4"/>
  <c r="F139" i="4"/>
  <c r="G139" i="4"/>
  <c r="H139" i="4"/>
  <c r="I139" i="4"/>
  <c r="A140" i="4"/>
  <c r="D140" i="4"/>
  <c r="E140" i="4"/>
  <c r="F140" i="4"/>
  <c r="G140" i="4"/>
  <c r="H140" i="4"/>
  <c r="I140" i="4"/>
  <c r="A141" i="4"/>
  <c r="D141" i="4"/>
  <c r="E141" i="4"/>
  <c r="F141" i="4"/>
  <c r="G141" i="4"/>
  <c r="H141" i="4"/>
  <c r="I141" i="4"/>
  <c r="A142" i="4"/>
  <c r="D142" i="4"/>
  <c r="E142" i="4"/>
  <c r="F142" i="4"/>
  <c r="G142" i="4"/>
  <c r="H142" i="4"/>
  <c r="I142" i="4"/>
  <c r="A143" i="4"/>
  <c r="D143" i="4"/>
  <c r="E143" i="4"/>
  <c r="F143" i="4"/>
  <c r="G143" i="4"/>
  <c r="H143" i="4"/>
  <c r="I143" i="4"/>
  <c r="A144" i="4"/>
  <c r="D144" i="4"/>
  <c r="E144" i="4"/>
  <c r="F144" i="4"/>
  <c r="G144" i="4"/>
  <c r="H144" i="4"/>
  <c r="I144" i="4"/>
  <c r="A145" i="4"/>
  <c r="D145" i="4"/>
  <c r="E145" i="4"/>
  <c r="F145" i="4"/>
  <c r="G145" i="4"/>
  <c r="H145" i="4"/>
  <c r="I145" i="4"/>
  <c r="A146" i="4"/>
  <c r="D146" i="4"/>
  <c r="E146" i="4"/>
  <c r="F146" i="4"/>
  <c r="G146" i="4"/>
  <c r="H146" i="4"/>
  <c r="I146" i="4"/>
  <c r="A147" i="4"/>
  <c r="D147" i="4"/>
  <c r="E147" i="4"/>
  <c r="F147" i="4"/>
  <c r="G147" i="4"/>
  <c r="H147" i="4"/>
  <c r="I147" i="4"/>
  <c r="A148" i="4"/>
  <c r="D148" i="4"/>
  <c r="E148" i="4"/>
  <c r="F148" i="4"/>
  <c r="G148" i="4"/>
  <c r="H148" i="4"/>
  <c r="I148" i="4"/>
  <c r="A149" i="4"/>
  <c r="D149" i="4"/>
  <c r="E149" i="4"/>
  <c r="F149" i="4"/>
  <c r="G149" i="4"/>
  <c r="H149" i="4"/>
  <c r="I149" i="4"/>
  <c r="A150" i="4"/>
  <c r="D150" i="4"/>
  <c r="E150" i="4"/>
  <c r="F150" i="4"/>
  <c r="G150" i="4"/>
  <c r="H150" i="4"/>
  <c r="I150" i="4"/>
  <c r="A151" i="4"/>
  <c r="D151" i="4"/>
  <c r="E151" i="4"/>
  <c r="F151" i="4"/>
  <c r="G151" i="4"/>
  <c r="H151" i="4"/>
  <c r="I151" i="4"/>
  <c r="A152" i="4"/>
  <c r="D152" i="4"/>
  <c r="E152" i="4"/>
  <c r="F152" i="4"/>
  <c r="G152" i="4"/>
  <c r="H152" i="4"/>
  <c r="I152" i="4"/>
  <c r="A153" i="4"/>
  <c r="D153" i="4"/>
  <c r="E153" i="4"/>
  <c r="F153" i="4"/>
  <c r="G153" i="4"/>
  <c r="H153" i="4"/>
  <c r="I153" i="4"/>
  <c r="A154" i="4"/>
  <c r="D154" i="4"/>
  <c r="E154" i="4"/>
  <c r="F154" i="4"/>
  <c r="G154" i="4"/>
  <c r="H154" i="4"/>
  <c r="I154" i="4"/>
  <c r="A155" i="4"/>
  <c r="D155" i="4"/>
  <c r="E155" i="4"/>
  <c r="F155" i="4"/>
  <c r="G155" i="4"/>
  <c r="H155" i="4"/>
  <c r="I155" i="4"/>
  <c r="A156" i="4"/>
  <c r="D156" i="4"/>
  <c r="E156" i="4"/>
  <c r="F156" i="4"/>
  <c r="G156" i="4"/>
  <c r="H156" i="4"/>
  <c r="I156" i="4"/>
  <c r="A157" i="4"/>
  <c r="D157" i="4"/>
  <c r="E157" i="4"/>
  <c r="F157" i="4"/>
  <c r="G157" i="4"/>
  <c r="H157" i="4"/>
  <c r="I157" i="4"/>
  <c r="A158" i="4"/>
  <c r="D158" i="4"/>
  <c r="E158" i="4"/>
  <c r="F158" i="4"/>
  <c r="G158" i="4"/>
  <c r="H158" i="4"/>
  <c r="I158" i="4"/>
  <c r="A159" i="4"/>
  <c r="D159" i="4"/>
  <c r="E159" i="4"/>
  <c r="F159" i="4"/>
  <c r="G159" i="4"/>
  <c r="H159" i="4"/>
  <c r="I159" i="4"/>
  <c r="A160" i="4"/>
  <c r="D160" i="4"/>
  <c r="E160" i="4"/>
  <c r="F160" i="4"/>
  <c r="G160" i="4"/>
  <c r="H160" i="4"/>
  <c r="I160" i="4"/>
  <c r="A161" i="4"/>
  <c r="D161" i="4"/>
  <c r="E161" i="4"/>
  <c r="F161" i="4"/>
  <c r="G161" i="4"/>
  <c r="H161" i="4"/>
  <c r="I161" i="4"/>
  <c r="A162" i="4"/>
  <c r="D162" i="4"/>
  <c r="E162" i="4"/>
  <c r="F162" i="4"/>
  <c r="G162" i="4"/>
  <c r="H162" i="4"/>
  <c r="I162" i="4"/>
  <c r="A163" i="4"/>
  <c r="D163" i="4"/>
  <c r="E163" i="4"/>
  <c r="F163" i="4"/>
  <c r="G163" i="4"/>
  <c r="H163" i="4"/>
  <c r="I163" i="4"/>
  <c r="A164" i="4"/>
  <c r="D164" i="4"/>
  <c r="E164" i="4"/>
  <c r="F164" i="4"/>
  <c r="G164" i="4"/>
  <c r="H164" i="4"/>
  <c r="I164" i="4"/>
  <c r="A165" i="4"/>
  <c r="D165" i="4"/>
  <c r="E165" i="4"/>
  <c r="F165" i="4"/>
  <c r="G165" i="4"/>
  <c r="H165" i="4"/>
  <c r="I165" i="4"/>
  <c r="A166" i="4"/>
  <c r="D166" i="4"/>
  <c r="E166" i="4"/>
  <c r="F166" i="4"/>
  <c r="G166" i="4"/>
  <c r="H166" i="4"/>
  <c r="I166" i="4"/>
  <c r="A167" i="4"/>
  <c r="D167" i="4"/>
  <c r="E167" i="4"/>
  <c r="F167" i="4"/>
  <c r="G167" i="4"/>
  <c r="H167" i="4"/>
  <c r="I167" i="4"/>
  <c r="A168" i="4"/>
  <c r="D168" i="4"/>
  <c r="E168" i="4"/>
  <c r="F168" i="4"/>
  <c r="G168" i="4"/>
  <c r="H168" i="4"/>
  <c r="I168" i="4"/>
  <c r="A169" i="4"/>
  <c r="D169" i="4"/>
  <c r="E169" i="4"/>
  <c r="F169" i="4"/>
  <c r="G169" i="4"/>
  <c r="H169" i="4"/>
  <c r="I169" i="4"/>
  <c r="A170" i="4"/>
  <c r="D170" i="4"/>
  <c r="E170" i="4"/>
  <c r="F170" i="4"/>
  <c r="G170" i="4"/>
  <c r="H170" i="4"/>
  <c r="I170" i="4"/>
  <c r="A171" i="4"/>
  <c r="D171" i="4"/>
  <c r="E171" i="4"/>
  <c r="F171" i="4"/>
  <c r="G171" i="4"/>
  <c r="H171" i="4"/>
  <c r="I171" i="4"/>
  <c r="A172" i="4"/>
  <c r="D172" i="4"/>
  <c r="E172" i="4"/>
  <c r="F172" i="4"/>
  <c r="G172" i="4"/>
  <c r="H172" i="4"/>
  <c r="I172" i="4"/>
  <c r="A173" i="4"/>
  <c r="D173" i="4"/>
  <c r="E173" i="4"/>
  <c r="F173" i="4"/>
  <c r="G173" i="4"/>
  <c r="H173" i="4"/>
  <c r="I173" i="4"/>
  <c r="A174" i="4"/>
  <c r="D174" i="4"/>
  <c r="E174" i="4"/>
  <c r="F174" i="4"/>
  <c r="G174" i="4"/>
  <c r="H174" i="4"/>
  <c r="I174" i="4"/>
  <c r="A175" i="4"/>
  <c r="D175" i="4"/>
  <c r="E175" i="4"/>
  <c r="F175" i="4"/>
  <c r="G175" i="4"/>
  <c r="H175" i="4"/>
  <c r="I175" i="4"/>
  <c r="A176" i="4"/>
  <c r="D176" i="4"/>
  <c r="E176" i="4"/>
  <c r="F176" i="4"/>
  <c r="G176" i="4"/>
  <c r="H176" i="4"/>
  <c r="I176" i="4"/>
  <c r="A177" i="4"/>
  <c r="D177" i="4"/>
  <c r="E177" i="4"/>
  <c r="F177" i="4"/>
  <c r="G177" i="4"/>
  <c r="H177" i="4"/>
  <c r="I177" i="4"/>
  <c r="A178" i="4"/>
  <c r="D178" i="4"/>
  <c r="E178" i="4"/>
  <c r="F178" i="4"/>
  <c r="G178" i="4"/>
  <c r="H178" i="4"/>
  <c r="I178" i="4"/>
  <c r="A179" i="4"/>
  <c r="D179" i="4"/>
  <c r="E179" i="4"/>
  <c r="F179" i="4"/>
  <c r="G179" i="4"/>
  <c r="H179" i="4"/>
  <c r="I179" i="4"/>
  <c r="A180" i="4"/>
  <c r="D180" i="4"/>
  <c r="E180" i="4"/>
  <c r="F180" i="4"/>
  <c r="G180" i="4"/>
  <c r="H180" i="4"/>
  <c r="I180" i="4"/>
  <c r="A181" i="4"/>
  <c r="D181" i="4"/>
  <c r="E181" i="4"/>
  <c r="F181" i="4"/>
  <c r="G181" i="4"/>
  <c r="H181" i="4"/>
  <c r="I181" i="4"/>
  <c r="A182" i="4"/>
  <c r="D182" i="4"/>
  <c r="E182" i="4"/>
  <c r="F182" i="4"/>
  <c r="G182" i="4"/>
  <c r="H182" i="4"/>
  <c r="I182" i="4"/>
  <c r="A183" i="4"/>
  <c r="D183" i="4"/>
  <c r="E183" i="4"/>
  <c r="F183" i="4"/>
  <c r="G183" i="4"/>
  <c r="H183" i="4"/>
  <c r="I183" i="4"/>
  <c r="A184" i="4"/>
  <c r="D184" i="4"/>
  <c r="E184" i="4"/>
  <c r="F184" i="4"/>
  <c r="G184" i="4"/>
  <c r="H184" i="4"/>
  <c r="I184" i="4"/>
  <c r="A185" i="4"/>
  <c r="D185" i="4"/>
  <c r="E185" i="4"/>
  <c r="F185" i="4"/>
  <c r="G185" i="4"/>
  <c r="H185" i="4"/>
  <c r="I185" i="4"/>
  <c r="A186" i="4"/>
  <c r="D186" i="4"/>
  <c r="E186" i="4"/>
  <c r="F186" i="4"/>
  <c r="G186" i="4"/>
  <c r="H186" i="4"/>
  <c r="I186" i="4"/>
  <c r="A187" i="4"/>
  <c r="D187" i="4"/>
  <c r="E187" i="4"/>
  <c r="F187" i="4"/>
  <c r="G187" i="4"/>
  <c r="H187" i="4"/>
  <c r="I187" i="4"/>
  <c r="A188" i="4"/>
  <c r="D188" i="4"/>
  <c r="E188" i="4"/>
  <c r="F188" i="4"/>
  <c r="G188" i="4"/>
  <c r="H188" i="4"/>
  <c r="I188" i="4"/>
  <c r="A189" i="4"/>
  <c r="D189" i="4"/>
  <c r="E189" i="4"/>
  <c r="F189" i="4"/>
  <c r="G189" i="4"/>
  <c r="H189" i="4"/>
  <c r="I189" i="4"/>
  <c r="A190" i="4"/>
  <c r="D190" i="4"/>
  <c r="E190" i="4"/>
  <c r="F190" i="4"/>
  <c r="G190" i="4"/>
  <c r="H190" i="4"/>
  <c r="I190" i="4"/>
  <c r="A191" i="4"/>
  <c r="D191" i="4"/>
  <c r="E191" i="4"/>
  <c r="F191" i="4"/>
  <c r="G191" i="4"/>
  <c r="H191" i="4"/>
  <c r="I191" i="4"/>
  <c r="A192" i="4"/>
  <c r="D192" i="4"/>
  <c r="E192" i="4"/>
  <c r="F192" i="4"/>
  <c r="G192" i="4"/>
  <c r="H192" i="4"/>
  <c r="I192" i="4"/>
  <c r="A193" i="4"/>
  <c r="D193" i="4"/>
  <c r="E193" i="4"/>
  <c r="F193" i="4"/>
  <c r="G193" i="4"/>
  <c r="H193" i="4"/>
  <c r="I193" i="4"/>
  <c r="A194" i="4"/>
  <c r="D194" i="4"/>
  <c r="E194" i="4"/>
  <c r="F194" i="4"/>
  <c r="G194" i="4"/>
  <c r="H194" i="4"/>
  <c r="I194" i="4"/>
  <c r="A195" i="4"/>
  <c r="D195" i="4"/>
  <c r="E195" i="4"/>
  <c r="F195" i="4"/>
  <c r="G195" i="4"/>
  <c r="H195" i="4"/>
  <c r="I195" i="4"/>
  <c r="A196" i="4"/>
  <c r="D196" i="4"/>
  <c r="E196" i="4"/>
  <c r="F196" i="4"/>
  <c r="G196" i="4"/>
  <c r="H196" i="4"/>
  <c r="I196" i="4"/>
  <c r="A197" i="4"/>
  <c r="D197" i="4"/>
  <c r="E197" i="4"/>
  <c r="F197" i="4"/>
  <c r="G197" i="4"/>
  <c r="H197" i="4"/>
  <c r="I197" i="4"/>
  <c r="A198" i="4"/>
  <c r="D198" i="4"/>
  <c r="E198" i="4"/>
  <c r="F198" i="4"/>
  <c r="G198" i="4"/>
  <c r="H198" i="4"/>
  <c r="I198" i="4"/>
  <c r="A199" i="4"/>
  <c r="D199" i="4"/>
  <c r="E199" i="4"/>
  <c r="F199" i="4"/>
  <c r="G199" i="4"/>
  <c r="H199" i="4"/>
  <c r="I199" i="4"/>
  <c r="A200" i="4"/>
  <c r="D200" i="4"/>
  <c r="E200" i="4"/>
  <c r="F200" i="4"/>
  <c r="G200" i="4"/>
  <c r="H200" i="4"/>
  <c r="I200" i="4"/>
  <c r="A201" i="4"/>
  <c r="D201" i="4"/>
  <c r="E201" i="4"/>
  <c r="F201" i="4"/>
  <c r="G201" i="4"/>
  <c r="H201" i="4"/>
  <c r="I201" i="4"/>
  <c r="A202" i="4"/>
  <c r="D202" i="4"/>
  <c r="E202" i="4"/>
  <c r="F202" i="4"/>
  <c r="G202" i="4"/>
  <c r="H202" i="4"/>
  <c r="I202" i="4"/>
  <c r="A203" i="4"/>
  <c r="D203" i="4"/>
  <c r="E203" i="4"/>
  <c r="F203" i="4"/>
  <c r="G203" i="4"/>
  <c r="H203" i="4"/>
  <c r="I203" i="4"/>
  <c r="A204" i="4"/>
  <c r="D204" i="4"/>
  <c r="E204" i="4"/>
  <c r="F204" i="4"/>
  <c r="G204" i="4"/>
  <c r="H204" i="4"/>
  <c r="I204" i="4"/>
  <c r="A205" i="4"/>
  <c r="D205" i="4"/>
  <c r="E205" i="4"/>
  <c r="F205" i="4"/>
  <c r="G205" i="4"/>
  <c r="H205" i="4"/>
  <c r="I205" i="4"/>
  <c r="A206" i="4"/>
  <c r="D206" i="4"/>
  <c r="E206" i="4"/>
  <c r="F206" i="4"/>
  <c r="G206" i="4"/>
  <c r="H206" i="4"/>
  <c r="I206" i="4"/>
  <c r="A207" i="4"/>
  <c r="D207" i="4"/>
  <c r="E207" i="4"/>
  <c r="F207" i="4"/>
  <c r="G207" i="4"/>
  <c r="H207" i="4"/>
  <c r="I207" i="4"/>
  <c r="A208" i="4"/>
  <c r="D208" i="4"/>
  <c r="E208" i="4"/>
  <c r="F208" i="4"/>
  <c r="G208" i="4"/>
  <c r="H208" i="4"/>
  <c r="I208" i="4"/>
  <c r="A209" i="4"/>
  <c r="D209" i="4"/>
  <c r="E209" i="4"/>
  <c r="F209" i="4"/>
  <c r="G209" i="4"/>
  <c r="H209" i="4"/>
  <c r="I209" i="4"/>
  <c r="A210" i="4"/>
  <c r="D210" i="4"/>
  <c r="E210" i="4"/>
  <c r="F210" i="4"/>
  <c r="G210" i="4"/>
  <c r="H210" i="4"/>
  <c r="I210" i="4"/>
  <c r="A211" i="4"/>
  <c r="D211" i="4"/>
  <c r="E211" i="4"/>
  <c r="F211" i="4"/>
  <c r="G211" i="4"/>
  <c r="H211" i="4"/>
  <c r="I211" i="4"/>
  <c r="A212" i="4"/>
  <c r="D212" i="4"/>
  <c r="E212" i="4"/>
  <c r="F212" i="4"/>
  <c r="G212" i="4"/>
  <c r="H212" i="4"/>
  <c r="I212" i="4"/>
  <c r="A213" i="4"/>
  <c r="D213" i="4"/>
  <c r="E213" i="4"/>
  <c r="F213" i="4"/>
  <c r="G213" i="4"/>
  <c r="H213" i="4"/>
  <c r="I213" i="4"/>
  <c r="A214" i="4"/>
  <c r="D214" i="4"/>
  <c r="E214" i="4"/>
  <c r="F214" i="4"/>
  <c r="G214" i="4"/>
  <c r="H214" i="4"/>
  <c r="I214" i="4"/>
  <c r="A215" i="4"/>
  <c r="D215" i="4"/>
  <c r="E215" i="4"/>
  <c r="F215" i="4"/>
  <c r="G215" i="4"/>
  <c r="H215" i="4"/>
  <c r="I215" i="4"/>
  <c r="A216" i="4"/>
  <c r="D216" i="4"/>
  <c r="E216" i="4"/>
  <c r="F216" i="4"/>
  <c r="G216" i="4"/>
  <c r="H216" i="4"/>
  <c r="I216" i="4"/>
  <c r="A217" i="4"/>
  <c r="D217" i="4"/>
  <c r="E217" i="4"/>
  <c r="F217" i="4"/>
  <c r="G217" i="4"/>
  <c r="H217" i="4"/>
  <c r="I217" i="4"/>
  <c r="A218" i="4"/>
  <c r="D218" i="4"/>
  <c r="E218" i="4"/>
  <c r="F218" i="4"/>
  <c r="G218" i="4"/>
  <c r="H218" i="4"/>
  <c r="I218" i="4"/>
  <c r="A219" i="4"/>
  <c r="D219" i="4"/>
  <c r="E219" i="4"/>
  <c r="F219" i="4"/>
  <c r="G219" i="4"/>
  <c r="H219" i="4"/>
  <c r="I219" i="4"/>
  <c r="A220" i="4"/>
  <c r="D220" i="4"/>
  <c r="E220" i="4"/>
  <c r="F220" i="4"/>
  <c r="G220" i="4"/>
  <c r="H220" i="4"/>
  <c r="I220" i="4"/>
  <c r="A221" i="4"/>
  <c r="D221" i="4"/>
  <c r="E221" i="4"/>
  <c r="F221" i="4"/>
  <c r="G221" i="4"/>
  <c r="H221" i="4"/>
  <c r="I221" i="4"/>
  <c r="A222" i="4"/>
  <c r="D222" i="4"/>
  <c r="E222" i="4"/>
  <c r="F222" i="4"/>
  <c r="G222" i="4"/>
  <c r="H222" i="4"/>
  <c r="I222" i="4"/>
  <c r="A223" i="4"/>
  <c r="D223" i="4"/>
  <c r="E223" i="4"/>
  <c r="F223" i="4"/>
  <c r="G223" i="4"/>
  <c r="H223" i="4"/>
  <c r="I223" i="4"/>
  <c r="A224" i="4"/>
  <c r="D224" i="4"/>
  <c r="E224" i="4"/>
  <c r="F224" i="4"/>
  <c r="G224" i="4"/>
  <c r="H224" i="4"/>
  <c r="I224" i="4"/>
  <c r="A225" i="4"/>
  <c r="D225" i="4"/>
  <c r="E225" i="4"/>
  <c r="F225" i="4"/>
  <c r="G225" i="4"/>
  <c r="H225" i="4"/>
  <c r="I225" i="4"/>
  <c r="A226" i="4"/>
  <c r="D226" i="4"/>
  <c r="E226" i="4"/>
  <c r="F226" i="4"/>
  <c r="G226" i="4"/>
  <c r="H226" i="4"/>
  <c r="I226" i="4"/>
  <c r="A227" i="4"/>
  <c r="D227" i="4"/>
  <c r="E227" i="4"/>
  <c r="F227" i="4"/>
  <c r="G227" i="4"/>
  <c r="H227" i="4"/>
  <c r="I227" i="4"/>
  <c r="A228" i="4"/>
  <c r="D228" i="4"/>
  <c r="E228" i="4"/>
  <c r="F228" i="4"/>
  <c r="G228" i="4"/>
  <c r="H228" i="4"/>
  <c r="I228" i="4"/>
  <c r="A229" i="4"/>
  <c r="D229" i="4"/>
  <c r="E229" i="4"/>
  <c r="F229" i="4"/>
  <c r="G229" i="4"/>
  <c r="H229" i="4"/>
  <c r="I229" i="4"/>
  <c r="A230" i="4"/>
  <c r="D230" i="4"/>
  <c r="E230" i="4"/>
  <c r="F230" i="4"/>
  <c r="G230" i="4"/>
  <c r="H230" i="4"/>
  <c r="I230" i="4"/>
  <c r="A231" i="4"/>
  <c r="D231" i="4"/>
  <c r="E231" i="4"/>
  <c r="F231" i="4"/>
  <c r="G231" i="4"/>
  <c r="H231" i="4"/>
  <c r="I231" i="4"/>
  <c r="A232" i="4"/>
  <c r="D232" i="4"/>
  <c r="E232" i="4"/>
  <c r="F232" i="4"/>
  <c r="G232" i="4"/>
  <c r="H232" i="4"/>
  <c r="I232" i="4"/>
  <c r="A233" i="4"/>
  <c r="D233" i="4"/>
  <c r="E233" i="4"/>
  <c r="F233" i="4"/>
  <c r="G233" i="4"/>
  <c r="H233" i="4"/>
  <c r="I233" i="4"/>
  <c r="A234" i="4"/>
  <c r="D234" i="4"/>
  <c r="E234" i="4"/>
  <c r="F234" i="4"/>
  <c r="G234" i="4"/>
  <c r="H234" i="4"/>
  <c r="I234" i="4"/>
  <c r="A235" i="4"/>
  <c r="D235" i="4"/>
  <c r="E235" i="4"/>
  <c r="F235" i="4"/>
  <c r="G235" i="4"/>
  <c r="H235" i="4"/>
  <c r="I235" i="4"/>
  <c r="A236" i="4"/>
  <c r="D236" i="4"/>
  <c r="E236" i="4"/>
  <c r="F236" i="4"/>
  <c r="G236" i="4"/>
  <c r="H236" i="4"/>
  <c r="I236" i="4"/>
  <c r="A237" i="4"/>
  <c r="D237" i="4"/>
  <c r="E237" i="4"/>
  <c r="F237" i="4"/>
  <c r="G237" i="4"/>
  <c r="H237" i="4"/>
  <c r="I237" i="4"/>
  <c r="A238" i="4"/>
  <c r="D238" i="4"/>
  <c r="E238" i="4"/>
  <c r="F238" i="4"/>
  <c r="G238" i="4"/>
  <c r="H238" i="4"/>
  <c r="I238" i="4"/>
  <c r="A239" i="4"/>
  <c r="D239" i="4"/>
  <c r="E239" i="4"/>
  <c r="F239" i="4"/>
  <c r="G239" i="4"/>
  <c r="H239" i="4"/>
  <c r="I239" i="4"/>
  <c r="A240" i="4"/>
  <c r="D240" i="4"/>
  <c r="E240" i="4"/>
  <c r="F240" i="4"/>
  <c r="G240" i="4"/>
  <c r="H240" i="4"/>
  <c r="I240" i="4"/>
  <c r="A241" i="4"/>
  <c r="D241" i="4"/>
  <c r="E241" i="4"/>
  <c r="F241" i="4"/>
  <c r="G241" i="4"/>
  <c r="H241" i="4"/>
  <c r="I241" i="4"/>
  <c r="A242" i="4"/>
  <c r="D242" i="4"/>
  <c r="E242" i="4"/>
  <c r="F242" i="4"/>
  <c r="G242" i="4"/>
  <c r="H242" i="4"/>
  <c r="I242" i="4"/>
  <c r="A243" i="4"/>
  <c r="D243" i="4"/>
  <c r="E243" i="4"/>
  <c r="F243" i="4"/>
  <c r="G243" i="4"/>
  <c r="H243" i="4"/>
  <c r="I243" i="4"/>
  <c r="A244" i="4"/>
  <c r="D244" i="4"/>
  <c r="E244" i="4"/>
  <c r="F244" i="4"/>
  <c r="G244" i="4"/>
  <c r="H244" i="4"/>
  <c r="I244" i="4"/>
  <c r="A245" i="4"/>
  <c r="D245" i="4"/>
  <c r="E245" i="4"/>
  <c r="F245" i="4"/>
  <c r="G245" i="4"/>
  <c r="H245" i="4"/>
  <c r="I245" i="4"/>
  <c r="A246" i="4"/>
  <c r="D246" i="4"/>
  <c r="E246" i="4"/>
  <c r="F246" i="4"/>
  <c r="G246" i="4"/>
  <c r="H246" i="4"/>
  <c r="I246" i="4"/>
  <c r="A247" i="4"/>
  <c r="D247" i="4"/>
  <c r="E247" i="4"/>
  <c r="F247" i="4"/>
  <c r="G247" i="4"/>
  <c r="H247" i="4"/>
  <c r="I247" i="4"/>
  <c r="A248" i="4"/>
  <c r="D248" i="4"/>
  <c r="E248" i="4"/>
  <c r="F248" i="4"/>
  <c r="G248" i="4"/>
  <c r="H248" i="4"/>
  <c r="I248" i="4"/>
  <c r="A249" i="4"/>
  <c r="D249" i="4"/>
  <c r="E249" i="4"/>
  <c r="F249" i="4"/>
  <c r="G249" i="4"/>
  <c r="H249" i="4"/>
  <c r="I249" i="4"/>
  <c r="A250" i="4"/>
  <c r="D250" i="4"/>
  <c r="E250" i="4"/>
  <c r="F250" i="4"/>
  <c r="G250" i="4"/>
  <c r="H250" i="4"/>
  <c r="I250" i="4"/>
  <c r="A251" i="4"/>
  <c r="D251" i="4"/>
  <c r="E251" i="4"/>
  <c r="F251" i="4"/>
  <c r="G251" i="4"/>
  <c r="H251" i="4"/>
  <c r="I251" i="4"/>
  <c r="A252" i="4"/>
  <c r="D252" i="4"/>
  <c r="E252" i="4"/>
  <c r="F252" i="4"/>
  <c r="G252" i="4"/>
  <c r="H252" i="4"/>
  <c r="I252" i="4"/>
  <c r="A253" i="4"/>
  <c r="D253" i="4"/>
  <c r="E253" i="4"/>
  <c r="F253" i="4"/>
  <c r="G253" i="4"/>
  <c r="H253" i="4"/>
  <c r="I253" i="4"/>
  <c r="A254" i="4"/>
  <c r="D254" i="4"/>
  <c r="E254" i="4"/>
  <c r="F254" i="4"/>
  <c r="G254" i="4"/>
  <c r="H254" i="4"/>
  <c r="I254" i="4"/>
  <c r="A255" i="4"/>
  <c r="D255" i="4"/>
  <c r="E255" i="4"/>
  <c r="F255" i="4"/>
  <c r="G255" i="4"/>
  <c r="H255" i="4"/>
  <c r="I255" i="4"/>
  <c r="A256" i="4"/>
  <c r="D256" i="4"/>
  <c r="E256" i="4"/>
  <c r="F256" i="4"/>
  <c r="G256" i="4"/>
  <c r="H256" i="4"/>
  <c r="I256" i="4"/>
  <c r="A257" i="4"/>
  <c r="D257" i="4"/>
  <c r="E257" i="4"/>
  <c r="F257" i="4"/>
  <c r="G257" i="4"/>
  <c r="H257" i="4"/>
  <c r="I257" i="4"/>
  <c r="A258" i="4"/>
  <c r="D258" i="4"/>
  <c r="E258" i="4"/>
  <c r="F258" i="4"/>
  <c r="G258" i="4"/>
  <c r="H258" i="4"/>
  <c r="I258" i="4"/>
  <c r="A259" i="4"/>
  <c r="D259" i="4"/>
  <c r="E259" i="4"/>
  <c r="F259" i="4"/>
  <c r="G259" i="4"/>
  <c r="H259" i="4"/>
  <c r="I259" i="4"/>
  <c r="A260" i="4"/>
  <c r="D260" i="4"/>
  <c r="E260" i="4"/>
  <c r="F260" i="4"/>
  <c r="G260" i="4"/>
  <c r="H260" i="4"/>
  <c r="I260" i="4"/>
  <c r="A261" i="4"/>
  <c r="D261" i="4"/>
  <c r="E261" i="4"/>
  <c r="F261" i="4"/>
  <c r="G261" i="4"/>
  <c r="H261" i="4"/>
  <c r="I261" i="4"/>
  <c r="A262" i="4"/>
  <c r="D262" i="4"/>
  <c r="E262" i="4"/>
  <c r="F262" i="4"/>
  <c r="G262" i="4"/>
  <c r="H262" i="4"/>
  <c r="I262" i="4"/>
  <c r="A263" i="4"/>
  <c r="D263" i="4"/>
  <c r="E263" i="4"/>
  <c r="F263" i="4"/>
  <c r="G263" i="4"/>
  <c r="H263" i="4"/>
  <c r="I263" i="4"/>
  <c r="A264" i="4"/>
  <c r="D264" i="4"/>
  <c r="E264" i="4"/>
  <c r="F264" i="4"/>
  <c r="G264" i="4"/>
  <c r="H264" i="4"/>
  <c r="I264" i="4"/>
  <c r="A265" i="4"/>
  <c r="D265" i="4"/>
  <c r="E265" i="4"/>
  <c r="F265" i="4"/>
  <c r="G265" i="4"/>
  <c r="H265" i="4"/>
  <c r="I265" i="4"/>
  <c r="A266" i="4"/>
  <c r="D266" i="4"/>
  <c r="E266" i="4"/>
  <c r="F266" i="4"/>
  <c r="G266" i="4"/>
  <c r="H266" i="4"/>
  <c r="I266" i="4"/>
  <c r="A267" i="4"/>
  <c r="D267" i="4"/>
  <c r="E267" i="4"/>
  <c r="F267" i="4"/>
  <c r="G267" i="4"/>
  <c r="H267" i="4"/>
  <c r="I267" i="4"/>
  <c r="A268" i="4"/>
  <c r="D268" i="4"/>
  <c r="E268" i="4"/>
  <c r="F268" i="4"/>
  <c r="G268" i="4"/>
  <c r="H268" i="4"/>
  <c r="I268" i="4"/>
  <c r="A269" i="4"/>
  <c r="D269" i="4"/>
  <c r="E269" i="4"/>
  <c r="F269" i="4"/>
  <c r="G269" i="4"/>
  <c r="H269" i="4"/>
  <c r="I269" i="4"/>
  <c r="A270" i="4"/>
  <c r="D270" i="4"/>
  <c r="E270" i="4"/>
  <c r="F270" i="4"/>
  <c r="G270" i="4"/>
  <c r="H270" i="4"/>
  <c r="I270" i="4"/>
  <c r="A271" i="4"/>
  <c r="D271" i="4"/>
  <c r="E271" i="4"/>
  <c r="F271" i="4"/>
  <c r="G271" i="4"/>
  <c r="H271" i="4"/>
  <c r="I271" i="4"/>
  <c r="A272" i="4"/>
  <c r="D272" i="4"/>
  <c r="E272" i="4"/>
  <c r="F272" i="4"/>
  <c r="G272" i="4"/>
  <c r="H272" i="4"/>
  <c r="I272" i="4"/>
  <c r="A273" i="4"/>
  <c r="D273" i="4"/>
  <c r="E273" i="4"/>
  <c r="F273" i="4"/>
  <c r="G273" i="4"/>
  <c r="H273" i="4"/>
  <c r="I273" i="4"/>
  <c r="A274" i="4"/>
  <c r="D274" i="4"/>
  <c r="E274" i="4"/>
  <c r="F274" i="4"/>
  <c r="G274" i="4"/>
  <c r="H274" i="4"/>
  <c r="I274" i="4"/>
  <c r="A275" i="4"/>
  <c r="D275" i="4"/>
  <c r="E275" i="4"/>
  <c r="F275" i="4"/>
  <c r="G275" i="4"/>
  <c r="H275" i="4"/>
  <c r="I275" i="4"/>
  <c r="A276" i="4"/>
  <c r="D276" i="4"/>
  <c r="E276" i="4"/>
  <c r="F276" i="4"/>
  <c r="G276" i="4"/>
  <c r="H276" i="4"/>
  <c r="I276" i="4"/>
  <c r="A277" i="4"/>
  <c r="D277" i="4"/>
  <c r="E277" i="4"/>
  <c r="F277" i="4"/>
  <c r="G277" i="4"/>
  <c r="H277" i="4"/>
  <c r="I277" i="4"/>
  <c r="A278" i="4"/>
  <c r="D278" i="4"/>
  <c r="E278" i="4"/>
  <c r="F278" i="4"/>
  <c r="G278" i="4"/>
  <c r="H278" i="4"/>
  <c r="I278" i="4"/>
  <c r="A279" i="4"/>
  <c r="D279" i="4"/>
  <c r="E279" i="4"/>
  <c r="F279" i="4"/>
  <c r="G279" i="4"/>
  <c r="H279" i="4"/>
  <c r="I279" i="4"/>
  <c r="A280" i="4"/>
  <c r="D280" i="4"/>
  <c r="E280" i="4"/>
  <c r="F280" i="4"/>
  <c r="G280" i="4"/>
  <c r="H280" i="4"/>
  <c r="I280" i="4"/>
  <c r="A281" i="4"/>
  <c r="D281" i="4"/>
  <c r="E281" i="4"/>
  <c r="F281" i="4"/>
  <c r="G281" i="4"/>
  <c r="H281" i="4"/>
  <c r="I281" i="4"/>
  <c r="A282" i="4"/>
  <c r="D282" i="4"/>
  <c r="E282" i="4"/>
  <c r="F282" i="4"/>
  <c r="G282" i="4"/>
  <c r="H282" i="4"/>
  <c r="I282" i="4"/>
  <c r="A283" i="4"/>
  <c r="D283" i="4"/>
  <c r="E283" i="4"/>
  <c r="F283" i="4"/>
  <c r="G283" i="4"/>
  <c r="H283" i="4"/>
  <c r="I283" i="4"/>
  <c r="A284" i="4"/>
  <c r="D284" i="4"/>
  <c r="E284" i="4"/>
  <c r="F284" i="4"/>
  <c r="G284" i="4"/>
  <c r="H284" i="4"/>
  <c r="I284" i="4"/>
  <c r="A285" i="4"/>
  <c r="D285" i="4"/>
  <c r="E285" i="4"/>
  <c r="F285" i="4"/>
  <c r="G285" i="4"/>
  <c r="H285" i="4"/>
  <c r="I285" i="4"/>
  <c r="A286" i="4"/>
  <c r="D286" i="4"/>
  <c r="E286" i="4"/>
  <c r="F286" i="4"/>
  <c r="G286" i="4"/>
  <c r="H286" i="4"/>
  <c r="I286" i="4"/>
  <c r="A287" i="4"/>
  <c r="D287" i="4"/>
  <c r="E287" i="4"/>
  <c r="F287" i="4"/>
  <c r="G287" i="4"/>
  <c r="H287" i="4"/>
  <c r="I287" i="4"/>
  <c r="A288" i="4"/>
  <c r="D288" i="4"/>
  <c r="E288" i="4"/>
  <c r="F288" i="4"/>
  <c r="G288" i="4"/>
  <c r="H288" i="4"/>
  <c r="I288" i="4"/>
  <c r="A289" i="4"/>
  <c r="D289" i="4"/>
  <c r="E289" i="4"/>
  <c r="F289" i="4"/>
  <c r="G289" i="4"/>
  <c r="H289" i="4"/>
  <c r="I289" i="4"/>
  <c r="A290" i="4"/>
  <c r="D290" i="4"/>
  <c r="E290" i="4"/>
  <c r="F290" i="4"/>
  <c r="G290" i="4"/>
  <c r="H290" i="4"/>
  <c r="I290" i="4"/>
  <c r="A291" i="4"/>
  <c r="D291" i="4"/>
  <c r="E291" i="4"/>
  <c r="F291" i="4"/>
  <c r="G291" i="4"/>
  <c r="H291" i="4"/>
  <c r="I291" i="4"/>
  <c r="A292" i="4"/>
  <c r="D292" i="4"/>
  <c r="E292" i="4"/>
  <c r="F292" i="4"/>
  <c r="G292" i="4"/>
  <c r="H292" i="4"/>
  <c r="I292" i="4"/>
  <c r="A293" i="4"/>
  <c r="D293" i="4"/>
  <c r="E293" i="4"/>
  <c r="F293" i="4"/>
  <c r="G293" i="4"/>
  <c r="H293" i="4"/>
  <c r="I293" i="4"/>
  <c r="A294" i="4"/>
  <c r="D294" i="4"/>
  <c r="E294" i="4"/>
  <c r="F294" i="4"/>
  <c r="G294" i="4"/>
  <c r="H294" i="4"/>
  <c r="I294" i="4"/>
  <c r="A295" i="4"/>
  <c r="D295" i="4"/>
  <c r="E295" i="4"/>
  <c r="F295" i="4"/>
  <c r="G295" i="4"/>
  <c r="H295" i="4"/>
  <c r="I295" i="4"/>
  <c r="A296" i="4"/>
  <c r="D296" i="4"/>
  <c r="E296" i="4"/>
  <c r="F296" i="4"/>
  <c r="G296" i="4"/>
  <c r="H296" i="4"/>
  <c r="I296" i="4"/>
  <c r="A297" i="4"/>
  <c r="D297" i="4"/>
  <c r="E297" i="4"/>
  <c r="F297" i="4"/>
  <c r="G297" i="4"/>
  <c r="H297" i="4"/>
  <c r="I297" i="4"/>
  <c r="A298" i="4"/>
  <c r="D298" i="4"/>
  <c r="E298" i="4"/>
  <c r="F298" i="4"/>
  <c r="G298" i="4"/>
  <c r="H298" i="4"/>
  <c r="I298" i="4"/>
  <c r="A299" i="4"/>
  <c r="D299" i="4"/>
  <c r="E299" i="4"/>
  <c r="F299" i="4"/>
  <c r="G299" i="4"/>
  <c r="H299" i="4"/>
  <c r="I299" i="4"/>
  <c r="A300" i="4"/>
  <c r="D300" i="4"/>
  <c r="E300" i="4"/>
  <c r="F300" i="4"/>
  <c r="G300" i="4"/>
  <c r="H300" i="4"/>
  <c r="I300" i="4"/>
  <c r="A301" i="4"/>
  <c r="D301" i="4"/>
  <c r="E301" i="4"/>
  <c r="F301" i="4"/>
  <c r="G301" i="4"/>
  <c r="H301" i="4"/>
  <c r="I301" i="4"/>
  <c r="A302" i="4"/>
  <c r="D302" i="4"/>
  <c r="E302" i="4"/>
  <c r="F302" i="4"/>
  <c r="G302" i="4"/>
  <c r="H302" i="4"/>
  <c r="I302" i="4"/>
  <c r="A303" i="4"/>
  <c r="D303" i="4"/>
  <c r="E303" i="4"/>
  <c r="F303" i="4"/>
  <c r="G303" i="4"/>
  <c r="H303" i="4"/>
  <c r="I303" i="4"/>
  <c r="A304" i="4"/>
  <c r="D304" i="4"/>
  <c r="E304" i="4"/>
  <c r="F304" i="4"/>
  <c r="G304" i="4"/>
  <c r="H304" i="4"/>
  <c r="I304" i="4"/>
  <c r="A305" i="4"/>
  <c r="D305" i="4"/>
  <c r="E305" i="4"/>
  <c r="F305" i="4"/>
  <c r="G305" i="4"/>
  <c r="H305" i="4"/>
  <c r="I305" i="4"/>
  <c r="A306" i="4"/>
  <c r="D306" i="4"/>
  <c r="E306" i="4"/>
  <c r="F306" i="4"/>
  <c r="G306" i="4"/>
  <c r="H306" i="4"/>
  <c r="I306" i="4"/>
  <c r="A307" i="4"/>
  <c r="D307" i="4"/>
  <c r="E307" i="4"/>
  <c r="F307" i="4"/>
  <c r="G307" i="4"/>
  <c r="H307" i="4"/>
  <c r="I307" i="4"/>
  <c r="A308" i="4"/>
  <c r="D308" i="4"/>
  <c r="E308" i="4"/>
  <c r="F308" i="4"/>
  <c r="G308" i="4"/>
  <c r="H308" i="4"/>
  <c r="I308" i="4"/>
  <c r="A309" i="4"/>
  <c r="D309" i="4"/>
  <c r="E309" i="4"/>
  <c r="F309" i="4"/>
  <c r="G309" i="4"/>
  <c r="H309" i="4"/>
  <c r="I309" i="4"/>
  <c r="A310" i="4"/>
  <c r="D310" i="4"/>
  <c r="E310" i="4"/>
  <c r="F310" i="4"/>
  <c r="G310" i="4"/>
  <c r="H310" i="4"/>
  <c r="I310" i="4"/>
  <c r="A311" i="4"/>
  <c r="D311" i="4"/>
  <c r="E311" i="4"/>
  <c r="F311" i="4"/>
  <c r="G311" i="4"/>
  <c r="H311" i="4"/>
  <c r="I311" i="4"/>
  <c r="A312" i="4"/>
  <c r="D312" i="4"/>
  <c r="E312" i="4"/>
  <c r="F312" i="4"/>
  <c r="G312" i="4"/>
  <c r="H312" i="4"/>
  <c r="I312" i="4"/>
  <c r="A313" i="4"/>
  <c r="D313" i="4"/>
  <c r="E313" i="4"/>
  <c r="F313" i="4"/>
  <c r="G313" i="4"/>
  <c r="H313" i="4"/>
  <c r="I313" i="4"/>
  <c r="A314" i="4"/>
  <c r="D314" i="4"/>
  <c r="E314" i="4"/>
  <c r="F314" i="4"/>
  <c r="G314" i="4"/>
  <c r="H314" i="4"/>
  <c r="I314" i="4"/>
  <c r="A315" i="4"/>
  <c r="D315" i="4"/>
  <c r="E315" i="4"/>
  <c r="F315" i="4"/>
  <c r="G315" i="4"/>
  <c r="H315" i="4"/>
  <c r="I315" i="4"/>
  <c r="A316" i="4"/>
  <c r="D316" i="4"/>
  <c r="E316" i="4"/>
  <c r="F316" i="4"/>
  <c r="G316" i="4"/>
  <c r="H316" i="4"/>
  <c r="I316" i="4"/>
  <c r="A317" i="4"/>
  <c r="D317" i="4"/>
  <c r="E317" i="4"/>
  <c r="F317" i="4"/>
  <c r="G317" i="4"/>
  <c r="H317" i="4"/>
  <c r="I317" i="4"/>
  <c r="A318" i="4"/>
  <c r="D318" i="4"/>
  <c r="E318" i="4"/>
  <c r="F318" i="4"/>
  <c r="G318" i="4"/>
  <c r="H318" i="4"/>
  <c r="I318" i="4"/>
  <c r="A319" i="4"/>
  <c r="D319" i="4"/>
  <c r="E319" i="4"/>
  <c r="F319" i="4"/>
  <c r="G319" i="4"/>
  <c r="H319" i="4"/>
  <c r="I319" i="4"/>
  <c r="A320" i="4"/>
  <c r="D320" i="4"/>
  <c r="E320" i="4"/>
  <c r="F320" i="4"/>
  <c r="G320" i="4"/>
  <c r="H320" i="4"/>
  <c r="I320" i="4"/>
  <c r="A321" i="4"/>
  <c r="D321" i="4"/>
  <c r="E321" i="4"/>
  <c r="F321" i="4"/>
  <c r="G321" i="4"/>
  <c r="H321" i="4"/>
  <c r="I321" i="4"/>
  <c r="A322" i="4"/>
  <c r="D322" i="4"/>
  <c r="E322" i="4"/>
  <c r="F322" i="4"/>
  <c r="G322" i="4"/>
  <c r="H322" i="4"/>
  <c r="I322" i="4"/>
  <c r="A323" i="4"/>
  <c r="D323" i="4"/>
  <c r="E323" i="4"/>
  <c r="F323" i="4"/>
  <c r="G323" i="4"/>
  <c r="H323" i="4"/>
  <c r="I323" i="4"/>
  <c r="A324" i="4"/>
  <c r="D324" i="4"/>
  <c r="E324" i="4"/>
  <c r="F324" i="4"/>
  <c r="G324" i="4"/>
  <c r="H324" i="4"/>
  <c r="I324" i="4"/>
  <c r="A325" i="4"/>
  <c r="D325" i="4"/>
  <c r="E325" i="4"/>
  <c r="F325" i="4"/>
  <c r="G325" i="4"/>
  <c r="H325" i="4"/>
  <c r="I325" i="4"/>
  <c r="A326" i="4"/>
  <c r="D326" i="4"/>
  <c r="E326" i="4"/>
  <c r="F326" i="4"/>
  <c r="G326" i="4"/>
  <c r="H326" i="4"/>
  <c r="I326" i="4"/>
  <c r="A327" i="4"/>
  <c r="D327" i="4"/>
  <c r="E327" i="4"/>
  <c r="F327" i="4"/>
  <c r="G327" i="4"/>
  <c r="H327" i="4"/>
  <c r="I327" i="4"/>
  <c r="A328" i="4"/>
  <c r="D328" i="4"/>
  <c r="E328" i="4"/>
  <c r="F328" i="4"/>
  <c r="G328" i="4"/>
  <c r="H328" i="4"/>
  <c r="I328" i="4"/>
  <c r="A329" i="4"/>
  <c r="D329" i="4"/>
  <c r="E329" i="4"/>
  <c r="F329" i="4"/>
  <c r="G329" i="4"/>
  <c r="H329" i="4"/>
  <c r="I329" i="4"/>
  <c r="A330" i="4"/>
  <c r="D330" i="4"/>
  <c r="E330" i="4"/>
  <c r="F330" i="4"/>
  <c r="G330" i="4"/>
  <c r="H330" i="4"/>
  <c r="I330" i="4"/>
  <c r="A331" i="4"/>
  <c r="D331" i="4"/>
  <c r="E331" i="4"/>
  <c r="F331" i="4"/>
  <c r="G331" i="4"/>
  <c r="H331" i="4"/>
  <c r="I331" i="4"/>
  <c r="A332" i="4"/>
  <c r="D332" i="4"/>
  <c r="E332" i="4"/>
  <c r="F332" i="4"/>
  <c r="G332" i="4"/>
  <c r="H332" i="4"/>
  <c r="I332" i="4"/>
  <c r="A333" i="4"/>
  <c r="D333" i="4"/>
  <c r="E333" i="4"/>
  <c r="F333" i="4"/>
  <c r="G333" i="4"/>
  <c r="H333" i="4"/>
  <c r="I333" i="4"/>
  <c r="A334" i="4"/>
  <c r="D334" i="4"/>
  <c r="E334" i="4"/>
  <c r="F334" i="4"/>
  <c r="G334" i="4"/>
  <c r="H334" i="4"/>
  <c r="I334" i="4"/>
  <c r="A335" i="4"/>
  <c r="D335" i="4"/>
  <c r="E335" i="4"/>
  <c r="F335" i="4"/>
  <c r="G335" i="4"/>
  <c r="H335" i="4"/>
  <c r="I335" i="4"/>
  <c r="A336" i="4"/>
  <c r="D336" i="4"/>
  <c r="E336" i="4"/>
  <c r="F336" i="4"/>
  <c r="G336" i="4"/>
  <c r="H336" i="4"/>
  <c r="I336" i="4"/>
  <c r="A337" i="4"/>
  <c r="D337" i="4"/>
  <c r="E337" i="4"/>
  <c r="F337" i="4"/>
  <c r="G337" i="4"/>
  <c r="H337" i="4"/>
  <c r="I337" i="4"/>
  <c r="A338" i="4"/>
  <c r="D338" i="4"/>
  <c r="E338" i="4"/>
  <c r="F338" i="4"/>
  <c r="G338" i="4"/>
  <c r="H338" i="4"/>
  <c r="I338" i="4"/>
  <c r="A339" i="4"/>
  <c r="D339" i="4"/>
  <c r="E339" i="4"/>
  <c r="F339" i="4"/>
  <c r="G339" i="4"/>
  <c r="I339" i="4"/>
  <c r="A340" i="4"/>
  <c r="D340" i="4"/>
  <c r="E340" i="4"/>
  <c r="F340" i="4"/>
  <c r="G340" i="4"/>
  <c r="I340" i="4"/>
  <c r="A341" i="4"/>
  <c r="D341" i="4"/>
  <c r="E341" i="4"/>
  <c r="F341" i="4"/>
  <c r="G341" i="4"/>
  <c r="I341" i="4"/>
  <c r="A342" i="4"/>
  <c r="D342" i="4"/>
  <c r="E342" i="4"/>
  <c r="F342" i="4"/>
  <c r="G342" i="4"/>
  <c r="I342" i="4"/>
  <c r="A343" i="4"/>
  <c r="D343" i="4"/>
  <c r="E343" i="4"/>
  <c r="F343" i="4"/>
  <c r="G343" i="4"/>
  <c r="I343" i="4"/>
  <c r="A344" i="4"/>
  <c r="D344" i="4"/>
  <c r="E344" i="4"/>
  <c r="F344" i="4"/>
  <c r="G344" i="4"/>
  <c r="I344" i="4"/>
  <c r="A345" i="4"/>
  <c r="D345" i="4"/>
  <c r="E345" i="4"/>
  <c r="F345" i="4"/>
  <c r="G345" i="4"/>
  <c r="I345" i="4"/>
  <c r="A346" i="4"/>
  <c r="D346" i="4"/>
  <c r="E346" i="4"/>
  <c r="F346" i="4"/>
  <c r="G346" i="4"/>
  <c r="I346" i="4"/>
  <c r="A347" i="4"/>
  <c r="D347" i="4"/>
  <c r="E347" i="4"/>
  <c r="F347" i="4"/>
  <c r="G347" i="4"/>
  <c r="I347" i="4"/>
  <c r="A348" i="4"/>
  <c r="D348" i="4"/>
  <c r="E348" i="4"/>
  <c r="F348" i="4"/>
  <c r="G348" i="4"/>
  <c r="I348" i="4"/>
  <c r="A349" i="4"/>
  <c r="D349" i="4"/>
  <c r="E349" i="4"/>
  <c r="F349" i="4"/>
  <c r="G349" i="4"/>
  <c r="I349" i="4"/>
  <c r="A350" i="4"/>
  <c r="D350" i="4"/>
  <c r="E350" i="4"/>
  <c r="F350" i="4"/>
  <c r="G350" i="4"/>
  <c r="I350" i="4"/>
  <c r="A351" i="4"/>
  <c r="D351" i="4"/>
  <c r="E351" i="4"/>
  <c r="F351" i="4"/>
  <c r="G351" i="4"/>
  <c r="I351" i="4"/>
  <c r="A352" i="4"/>
  <c r="D352" i="4"/>
  <c r="E352" i="4"/>
  <c r="F352" i="4"/>
  <c r="G352" i="4"/>
  <c r="I352" i="4"/>
  <c r="A353" i="4"/>
  <c r="D353" i="4"/>
  <c r="E353" i="4"/>
  <c r="F353" i="4"/>
  <c r="G353" i="4"/>
  <c r="I353" i="4"/>
  <c r="A354" i="4"/>
  <c r="D354" i="4"/>
  <c r="E354" i="4"/>
  <c r="F354" i="4"/>
  <c r="G354" i="4"/>
  <c r="I354" i="4"/>
  <c r="A355" i="4"/>
  <c r="D355" i="4"/>
  <c r="E355" i="4"/>
  <c r="F355" i="4"/>
  <c r="G355" i="4"/>
  <c r="I355" i="4"/>
  <c r="A356" i="4"/>
  <c r="D356" i="4"/>
  <c r="E356" i="4"/>
  <c r="F356" i="4"/>
  <c r="G356" i="4"/>
  <c r="I356" i="4"/>
  <c r="A357" i="4"/>
  <c r="D357" i="4"/>
  <c r="E357" i="4"/>
  <c r="F357" i="4"/>
  <c r="G357" i="4"/>
  <c r="I357" i="4"/>
  <c r="A358" i="4"/>
  <c r="D358" i="4"/>
  <c r="E358" i="4"/>
  <c r="F358" i="4"/>
  <c r="G358" i="4"/>
  <c r="H358" i="4"/>
  <c r="I358" i="4"/>
  <c r="A359" i="4"/>
  <c r="D359" i="4"/>
  <c r="E359" i="4"/>
  <c r="F359" i="4"/>
  <c r="G359" i="4"/>
  <c r="H359" i="4"/>
  <c r="I359" i="4"/>
  <c r="A360" i="4"/>
  <c r="D360" i="4"/>
  <c r="E360" i="4"/>
  <c r="F360" i="4"/>
  <c r="G360" i="4"/>
  <c r="H360" i="4"/>
  <c r="I360" i="4"/>
  <c r="A361" i="4"/>
  <c r="D361" i="4"/>
  <c r="E361" i="4"/>
  <c r="F361" i="4"/>
  <c r="G361" i="4"/>
  <c r="H361" i="4"/>
  <c r="I361" i="4"/>
  <c r="A362" i="4"/>
  <c r="D362" i="4"/>
  <c r="E362" i="4"/>
  <c r="F362" i="4"/>
  <c r="G362" i="4"/>
  <c r="H362" i="4"/>
  <c r="I362" i="4"/>
  <c r="A363" i="4"/>
  <c r="D363" i="4"/>
  <c r="E363" i="4"/>
  <c r="F363" i="4"/>
  <c r="G363" i="4"/>
  <c r="H363" i="4"/>
  <c r="I363" i="4"/>
  <c r="A364" i="4"/>
  <c r="D364" i="4"/>
  <c r="E364" i="4"/>
  <c r="F364" i="4"/>
  <c r="G364" i="4"/>
  <c r="H364" i="4"/>
  <c r="I364" i="4"/>
  <c r="A365" i="4"/>
  <c r="D365" i="4"/>
  <c r="E365" i="4"/>
  <c r="F365" i="4"/>
  <c r="G365" i="4"/>
  <c r="H365" i="4"/>
  <c r="I365" i="4"/>
  <c r="A366" i="4"/>
  <c r="D366" i="4"/>
  <c r="E366" i="4"/>
  <c r="F366" i="4"/>
  <c r="G366" i="4"/>
  <c r="H366" i="4"/>
  <c r="I366" i="4"/>
  <c r="A367" i="4"/>
  <c r="D367" i="4"/>
  <c r="E367" i="4"/>
  <c r="F367" i="4"/>
  <c r="G367" i="4"/>
  <c r="H367" i="4"/>
  <c r="I367" i="4"/>
  <c r="A368" i="4"/>
  <c r="D368" i="4"/>
  <c r="E368" i="4"/>
  <c r="F368" i="4"/>
  <c r="G368" i="4"/>
  <c r="H368" i="4"/>
  <c r="I368" i="4"/>
  <c r="A369" i="4"/>
  <c r="D369" i="4"/>
  <c r="E369" i="4"/>
  <c r="F369" i="4"/>
  <c r="G369" i="4"/>
  <c r="H369" i="4"/>
  <c r="I369" i="4"/>
  <c r="A370" i="4"/>
  <c r="D370" i="4"/>
  <c r="E370" i="4"/>
  <c r="F370" i="4"/>
  <c r="G370" i="4"/>
  <c r="H370" i="4"/>
  <c r="I370" i="4"/>
  <c r="A371" i="4"/>
  <c r="D371" i="4"/>
  <c r="E371" i="4"/>
  <c r="F371" i="4"/>
  <c r="G371" i="4"/>
  <c r="H371" i="4"/>
  <c r="I371" i="4"/>
  <c r="A372" i="4"/>
  <c r="D372" i="4"/>
  <c r="E372" i="4"/>
  <c r="F372" i="4"/>
  <c r="G372" i="4"/>
  <c r="H372" i="4"/>
  <c r="I372" i="4"/>
  <c r="A373" i="4"/>
  <c r="D373" i="4"/>
  <c r="E373" i="4"/>
  <c r="F373" i="4"/>
  <c r="G373" i="4"/>
  <c r="H373" i="4"/>
  <c r="I373" i="4"/>
  <c r="A374" i="4"/>
  <c r="D374" i="4"/>
  <c r="E374" i="4"/>
  <c r="F374" i="4"/>
  <c r="G374" i="4"/>
  <c r="H374" i="4"/>
  <c r="I374" i="4"/>
  <c r="A375" i="4"/>
  <c r="D375" i="4"/>
  <c r="E375" i="4"/>
  <c r="F375" i="4"/>
  <c r="G375" i="4"/>
  <c r="H375" i="4"/>
  <c r="I375" i="4"/>
  <c r="A376" i="4"/>
  <c r="D376" i="4"/>
  <c r="E376" i="4"/>
  <c r="F376" i="4"/>
  <c r="G376" i="4"/>
  <c r="H376" i="4"/>
  <c r="I376" i="4"/>
  <c r="A377" i="4"/>
  <c r="D377" i="4"/>
  <c r="E377" i="4"/>
  <c r="F377" i="4"/>
  <c r="G377" i="4"/>
  <c r="H377" i="4"/>
  <c r="I377" i="4"/>
  <c r="A378" i="4"/>
  <c r="D378" i="4"/>
  <c r="E378" i="4"/>
  <c r="F378" i="4"/>
  <c r="G378" i="4"/>
  <c r="H378" i="4"/>
  <c r="I378" i="4"/>
  <c r="A379" i="4"/>
  <c r="D379" i="4"/>
  <c r="E379" i="4"/>
  <c r="F379" i="4"/>
  <c r="G379" i="4"/>
  <c r="H379" i="4"/>
  <c r="I379" i="4"/>
  <c r="A380" i="4"/>
  <c r="D380" i="4"/>
  <c r="E380" i="4"/>
  <c r="F380" i="4"/>
  <c r="G380" i="4"/>
  <c r="H380" i="4"/>
  <c r="I380" i="4"/>
  <c r="A381" i="4"/>
  <c r="D381" i="4"/>
  <c r="E381" i="4"/>
  <c r="F381" i="4"/>
  <c r="G381" i="4"/>
  <c r="H381" i="4"/>
  <c r="I381" i="4"/>
  <c r="A382" i="4"/>
  <c r="D382" i="4"/>
  <c r="E382" i="4"/>
  <c r="F382" i="4"/>
  <c r="G382" i="4"/>
  <c r="H382" i="4"/>
  <c r="I382" i="4"/>
  <c r="A383" i="4"/>
  <c r="D383" i="4"/>
  <c r="E383" i="4"/>
  <c r="F383" i="4"/>
  <c r="G383" i="4"/>
  <c r="H383" i="4"/>
  <c r="I383" i="4"/>
  <c r="A384" i="4"/>
  <c r="D384" i="4"/>
  <c r="E384" i="4"/>
  <c r="F384" i="4"/>
  <c r="G384" i="4"/>
  <c r="H384" i="4"/>
  <c r="I384" i="4"/>
  <c r="A385" i="4"/>
  <c r="D385" i="4"/>
  <c r="E385" i="4"/>
  <c r="F385" i="4"/>
  <c r="G385" i="4"/>
  <c r="H385" i="4"/>
  <c r="I385" i="4"/>
  <c r="A386" i="4"/>
  <c r="D386" i="4"/>
  <c r="E386" i="4"/>
  <c r="F386" i="4"/>
  <c r="G386" i="4"/>
  <c r="I386" i="4"/>
  <c r="A387" i="4"/>
  <c r="D387" i="4"/>
  <c r="E387" i="4"/>
  <c r="F387" i="4"/>
  <c r="G387" i="4"/>
  <c r="I387" i="4"/>
  <c r="A388" i="4"/>
  <c r="D388" i="4"/>
  <c r="E388" i="4"/>
  <c r="F388" i="4"/>
  <c r="G388" i="4"/>
  <c r="I388" i="4"/>
  <c r="A389" i="4"/>
  <c r="D389" i="4"/>
  <c r="E389" i="4"/>
  <c r="F389" i="4"/>
  <c r="G389" i="4"/>
  <c r="I389" i="4"/>
  <c r="A390" i="4"/>
  <c r="D390" i="4"/>
  <c r="E390" i="4"/>
  <c r="F390" i="4"/>
  <c r="G390" i="4"/>
  <c r="I390" i="4"/>
  <c r="A391" i="4"/>
  <c r="D391" i="4"/>
  <c r="E391" i="4"/>
  <c r="F391" i="4"/>
  <c r="G391" i="4"/>
  <c r="I391" i="4"/>
  <c r="A392" i="4"/>
  <c r="D392" i="4"/>
  <c r="E392" i="4"/>
  <c r="F392" i="4"/>
  <c r="G392" i="4"/>
  <c r="I392" i="4"/>
  <c r="A393" i="4"/>
  <c r="D393" i="4"/>
  <c r="E393" i="4"/>
  <c r="F393" i="4"/>
  <c r="G393" i="4"/>
  <c r="I393" i="4"/>
  <c r="A394" i="4"/>
  <c r="D394" i="4"/>
  <c r="E394" i="4"/>
  <c r="F394" i="4"/>
  <c r="G394" i="4"/>
  <c r="I394" i="4"/>
  <c r="A395" i="4"/>
  <c r="D395" i="4"/>
  <c r="E395" i="4"/>
  <c r="F395" i="4"/>
  <c r="G395" i="4"/>
  <c r="I395" i="4"/>
  <c r="A396" i="4"/>
  <c r="D396" i="4"/>
  <c r="E396" i="4"/>
  <c r="F396" i="4"/>
  <c r="G396" i="4"/>
  <c r="I396" i="4"/>
  <c r="A397" i="4"/>
  <c r="D397" i="4"/>
  <c r="E397" i="4"/>
  <c r="F397" i="4"/>
  <c r="G397" i="4"/>
  <c r="I397" i="4"/>
  <c r="A398" i="4"/>
  <c r="D398" i="4"/>
  <c r="E398" i="4"/>
  <c r="F398" i="4"/>
  <c r="G398" i="4"/>
  <c r="I398" i="4"/>
  <c r="A399" i="4"/>
  <c r="D399" i="4"/>
  <c r="E399" i="4"/>
  <c r="F399" i="4"/>
  <c r="G399" i="4"/>
  <c r="I399" i="4"/>
  <c r="A400" i="4"/>
  <c r="D400" i="4"/>
  <c r="E400" i="4"/>
  <c r="F400" i="4"/>
  <c r="G400" i="4"/>
  <c r="I400" i="4"/>
  <c r="A401" i="4"/>
  <c r="D401" i="4"/>
  <c r="E401" i="4"/>
  <c r="F401" i="4"/>
  <c r="G401" i="4"/>
  <c r="I401" i="4"/>
  <c r="A402" i="4"/>
  <c r="D402" i="4"/>
  <c r="E402" i="4"/>
  <c r="F402" i="4"/>
  <c r="G402" i="4"/>
  <c r="I402" i="4"/>
  <c r="A403" i="4"/>
  <c r="D403" i="4"/>
  <c r="E403" i="4"/>
  <c r="F403" i="4"/>
  <c r="G403" i="4"/>
  <c r="I403" i="4"/>
  <c r="A404" i="4"/>
  <c r="D404" i="4"/>
  <c r="E404" i="4"/>
  <c r="F404" i="4"/>
  <c r="G404" i="4"/>
  <c r="I404" i="4"/>
  <c r="A405" i="4"/>
  <c r="D405" i="4"/>
  <c r="E405" i="4"/>
  <c r="F405" i="4"/>
  <c r="G405" i="4"/>
  <c r="I405" i="4"/>
  <c r="A406" i="4"/>
  <c r="D406" i="4"/>
  <c r="E406" i="4"/>
  <c r="F406" i="4"/>
  <c r="G406" i="4"/>
  <c r="I406" i="4"/>
  <c r="A407" i="4"/>
  <c r="D407" i="4"/>
  <c r="E407" i="4"/>
  <c r="F407" i="4"/>
  <c r="G407" i="4"/>
  <c r="I407" i="4"/>
  <c r="A408" i="4"/>
  <c r="D408" i="4"/>
  <c r="E408" i="4"/>
  <c r="F408" i="4"/>
  <c r="G408" i="4"/>
  <c r="I408" i="4"/>
  <c r="A409" i="4"/>
  <c r="D409" i="4"/>
  <c r="E409" i="4"/>
  <c r="F409" i="4"/>
  <c r="G409" i="4"/>
  <c r="I409" i="4"/>
  <c r="A410" i="4"/>
  <c r="D410" i="4"/>
  <c r="E410" i="4"/>
  <c r="F410" i="4"/>
  <c r="G410" i="4"/>
  <c r="I410" i="4"/>
  <c r="A411" i="4"/>
  <c r="D411" i="4"/>
  <c r="E411" i="4"/>
  <c r="F411" i="4"/>
  <c r="G411" i="4"/>
  <c r="I411" i="4"/>
  <c r="A412" i="4"/>
  <c r="D412" i="4"/>
  <c r="E412" i="4"/>
  <c r="F412" i="4"/>
  <c r="G412" i="4"/>
  <c r="I412" i="4"/>
  <c r="A413" i="4"/>
  <c r="D413" i="4"/>
  <c r="E413" i="4"/>
  <c r="F413" i="4"/>
  <c r="G413" i="4"/>
  <c r="I413" i="4"/>
  <c r="A414" i="4"/>
  <c r="D414" i="4"/>
  <c r="E414" i="4"/>
  <c r="F414" i="4"/>
  <c r="G414" i="4"/>
  <c r="I414" i="4"/>
  <c r="A415" i="4"/>
  <c r="D415" i="4"/>
  <c r="E415" i="4"/>
  <c r="F415" i="4"/>
  <c r="G415" i="4"/>
  <c r="I415" i="4"/>
  <c r="A416" i="4"/>
  <c r="D416" i="4"/>
  <c r="E416" i="4"/>
  <c r="F416" i="4"/>
  <c r="G416" i="4"/>
  <c r="I416" i="4"/>
  <c r="A417" i="4"/>
  <c r="D417" i="4"/>
  <c r="E417" i="4"/>
  <c r="F417" i="4"/>
  <c r="G417" i="4"/>
  <c r="I417" i="4"/>
  <c r="A418" i="4"/>
  <c r="D418" i="4"/>
  <c r="E418" i="4"/>
  <c r="F418" i="4"/>
  <c r="G418" i="4"/>
  <c r="I418" i="4"/>
  <c r="A419" i="4"/>
  <c r="D419" i="4"/>
  <c r="E419" i="4"/>
  <c r="F419" i="4"/>
  <c r="G419" i="4"/>
  <c r="I419" i="4"/>
  <c r="A420" i="4"/>
  <c r="D420" i="4"/>
  <c r="E420" i="4"/>
  <c r="F420" i="4"/>
  <c r="G420" i="4"/>
  <c r="I420" i="4"/>
  <c r="A421" i="4"/>
  <c r="D421" i="4"/>
  <c r="E421" i="4"/>
  <c r="F421" i="4"/>
  <c r="G421" i="4"/>
  <c r="I421" i="4"/>
  <c r="A422" i="4"/>
  <c r="D422" i="4"/>
  <c r="E422" i="4"/>
  <c r="F422" i="4"/>
  <c r="G422" i="4"/>
  <c r="I422" i="4"/>
  <c r="A423" i="4"/>
  <c r="D423" i="4"/>
  <c r="E423" i="4"/>
  <c r="F423" i="4"/>
  <c r="G423" i="4"/>
  <c r="I423" i="4"/>
  <c r="A424" i="4"/>
  <c r="D424" i="4"/>
  <c r="E424" i="4"/>
  <c r="F424" i="4"/>
  <c r="G424" i="4"/>
  <c r="I424" i="4"/>
  <c r="A425" i="4"/>
  <c r="D425" i="4"/>
  <c r="E425" i="4"/>
  <c r="F425" i="4"/>
  <c r="G425" i="4"/>
  <c r="I425" i="4"/>
  <c r="A426" i="4"/>
  <c r="D426" i="4"/>
  <c r="E426" i="4"/>
  <c r="F426" i="4"/>
  <c r="G426" i="4"/>
  <c r="I426" i="4"/>
  <c r="A427" i="4"/>
  <c r="D427" i="4"/>
  <c r="E427" i="4"/>
  <c r="F427" i="4"/>
  <c r="G427" i="4"/>
  <c r="I427" i="4"/>
  <c r="A428" i="4"/>
  <c r="D428" i="4"/>
  <c r="E428" i="4"/>
  <c r="F428" i="4"/>
  <c r="G428" i="4"/>
  <c r="I428" i="4"/>
  <c r="A429" i="4"/>
  <c r="D429" i="4"/>
  <c r="E429" i="4"/>
  <c r="F429" i="4"/>
  <c r="G429" i="4"/>
  <c r="I429" i="4"/>
  <c r="A430" i="4"/>
  <c r="D430" i="4"/>
  <c r="E430" i="4"/>
  <c r="F430" i="4"/>
  <c r="G430" i="4"/>
  <c r="I430" i="4"/>
  <c r="A431" i="4"/>
  <c r="D431" i="4"/>
  <c r="E431" i="4"/>
  <c r="F431" i="4"/>
  <c r="G431" i="4"/>
  <c r="I431" i="4"/>
  <c r="A432" i="4"/>
  <c r="D432" i="4"/>
  <c r="E432" i="4"/>
  <c r="F432" i="4"/>
  <c r="G432" i="4"/>
  <c r="I432" i="4"/>
  <c r="A433" i="4"/>
  <c r="D433" i="4"/>
  <c r="E433" i="4"/>
  <c r="F433" i="4"/>
  <c r="G433" i="4"/>
  <c r="I433" i="4"/>
  <c r="A434" i="4"/>
  <c r="D434" i="4"/>
  <c r="E434" i="4"/>
  <c r="F434" i="4"/>
  <c r="G434" i="4"/>
  <c r="I434" i="4"/>
  <c r="A435" i="4"/>
  <c r="D435" i="4"/>
  <c r="E435" i="4"/>
  <c r="F435" i="4"/>
  <c r="G435" i="4"/>
  <c r="I435" i="4"/>
  <c r="A436" i="4"/>
  <c r="D436" i="4"/>
  <c r="E436" i="4"/>
  <c r="F436" i="4"/>
  <c r="G436" i="4"/>
  <c r="I436" i="4"/>
  <c r="A437" i="4"/>
  <c r="D437" i="4"/>
  <c r="E437" i="4"/>
  <c r="F437" i="4"/>
  <c r="G437" i="4"/>
  <c r="I437" i="4"/>
  <c r="A438" i="4"/>
  <c r="D438" i="4"/>
  <c r="E438" i="4"/>
  <c r="F438" i="4"/>
  <c r="G438" i="4"/>
  <c r="I438" i="4"/>
  <c r="A439" i="4"/>
  <c r="D439" i="4"/>
  <c r="E439" i="4"/>
  <c r="F439" i="4"/>
  <c r="G439" i="4"/>
  <c r="I439" i="4"/>
  <c r="A440" i="4"/>
  <c r="D440" i="4"/>
  <c r="E440" i="4"/>
  <c r="F440" i="4"/>
  <c r="G440" i="4"/>
  <c r="I440" i="4"/>
  <c r="A441" i="4"/>
  <c r="D441" i="4"/>
  <c r="E441" i="4"/>
  <c r="F441" i="4"/>
  <c r="G441" i="4"/>
  <c r="I441" i="4"/>
  <c r="A442" i="4"/>
  <c r="D442" i="4"/>
  <c r="E442" i="4"/>
  <c r="F442" i="4"/>
  <c r="G442" i="4"/>
  <c r="I442" i="4"/>
  <c r="A443" i="4"/>
  <c r="D443" i="4"/>
  <c r="E443" i="4"/>
  <c r="F443" i="4"/>
  <c r="G443" i="4"/>
  <c r="I443" i="4"/>
  <c r="A444" i="4"/>
  <c r="D444" i="4"/>
  <c r="E444" i="4"/>
  <c r="F444" i="4"/>
  <c r="G444" i="4"/>
  <c r="I444" i="4"/>
  <c r="A445" i="4"/>
  <c r="D445" i="4"/>
  <c r="E445" i="4"/>
  <c r="F445" i="4"/>
  <c r="G445" i="4"/>
  <c r="I445" i="4"/>
  <c r="A446" i="4"/>
  <c r="D446" i="4"/>
  <c r="E446" i="4"/>
  <c r="F446" i="4"/>
  <c r="G446" i="4"/>
  <c r="I446" i="4"/>
  <c r="A447" i="4"/>
  <c r="D447" i="4"/>
  <c r="E447" i="4"/>
  <c r="F447" i="4"/>
  <c r="G447" i="4"/>
  <c r="I447" i="4"/>
  <c r="A448" i="4"/>
  <c r="D448" i="4"/>
  <c r="E448" i="4"/>
  <c r="F448" i="4"/>
  <c r="G448" i="4"/>
  <c r="I448" i="4"/>
  <c r="A449" i="4"/>
  <c r="D449" i="4"/>
  <c r="E449" i="4"/>
  <c r="F449" i="4"/>
  <c r="G449" i="4"/>
  <c r="I449" i="4"/>
  <c r="A450" i="4"/>
  <c r="D450" i="4"/>
  <c r="E450" i="4"/>
  <c r="F450" i="4"/>
  <c r="G450" i="4"/>
  <c r="I450" i="4"/>
  <c r="A451" i="4"/>
  <c r="D451" i="4"/>
  <c r="E451" i="4"/>
  <c r="F451" i="4"/>
  <c r="G451" i="4"/>
  <c r="I451" i="4"/>
  <c r="A452" i="4"/>
  <c r="D452" i="4"/>
  <c r="E452" i="4"/>
  <c r="F452" i="4"/>
  <c r="G452" i="4"/>
  <c r="I452" i="4"/>
  <c r="A453" i="4"/>
  <c r="D453" i="4"/>
  <c r="E453" i="4"/>
  <c r="F453" i="4"/>
  <c r="G453" i="4"/>
  <c r="I453" i="4"/>
  <c r="A454" i="4"/>
  <c r="D454" i="4"/>
  <c r="E454" i="4"/>
  <c r="F454" i="4"/>
  <c r="G454" i="4"/>
  <c r="I454" i="4"/>
  <c r="A455" i="4"/>
  <c r="D455" i="4"/>
  <c r="E455" i="4"/>
  <c r="F455" i="4"/>
  <c r="G455" i="4"/>
  <c r="I455" i="4"/>
  <c r="A456" i="4"/>
  <c r="D456" i="4"/>
  <c r="E456" i="4"/>
  <c r="F456" i="4"/>
  <c r="G456" i="4"/>
  <c r="I456" i="4"/>
  <c r="A457" i="4"/>
  <c r="D457" i="4"/>
  <c r="E457" i="4"/>
  <c r="F457" i="4"/>
  <c r="G457" i="4"/>
  <c r="I457" i="4"/>
  <c r="A458" i="4"/>
  <c r="D458" i="4"/>
  <c r="E458" i="4"/>
  <c r="F458" i="4"/>
  <c r="G458" i="4"/>
  <c r="I458" i="4"/>
  <c r="A459" i="4"/>
  <c r="D459" i="4"/>
  <c r="E459" i="4"/>
  <c r="F459" i="4"/>
  <c r="G459" i="4"/>
  <c r="I459" i="4"/>
  <c r="A460" i="4"/>
  <c r="D460" i="4"/>
  <c r="E460" i="4"/>
  <c r="F460" i="4"/>
  <c r="G460" i="4"/>
  <c r="I460" i="4"/>
  <c r="A461" i="4"/>
  <c r="D461" i="4"/>
  <c r="E461" i="4"/>
  <c r="F461" i="4"/>
  <c r="G461" i="4"/>
  <c r="I461" i="4"/>
  <c r="A462" i="4"/>
  <c r="D462" i="4"/>
  <c r="E462" i="4"/>
  <c r="F462" i="4"/>
  <c r="G462" i="4"/>
  <c r="I462" i="4"/>
  <c r="A463" i="4"/>
  <c r="D463" i="4"/>
  <c r="E463" i="4"/>
  <c r="F463" i="4"/>
  <c r="G463" i="4"/>
  <c r="I463" i="4"/>
  <c r="A464" i="4"/>
  <c r="D464" i="4"/>
  <c r="E464" i="4"/>
  <c r="F464" i="4"/>
  <c r="G464" i="4"/>
  <c r="I464" i="4"/>
  <c r="A465" i="4"/>
  <c r="D465" i="4"/>
  <c r="E465" i="4"/>
  <c r="F465" i="4"/>
  <c r="G465" i="4"/>
  <c r="I465" i="4"/>
  <c r="A466" i="4"/>
  <c r="D466" i="4"/>
  <c r="E466" i="4"/>
  <c r="F466" i="4"/>
  <c r="G466" i="4"/>
  <c r="I466" i="4"/>
  <c r="A467" i="4"/>
  <c r="D467" i="4"/>
  <c r="E467" i="4"/>
  <c r="F467" i="4"/>
  <c r="G467" i="4"/>
  <c r="I467" i="4"/>
  <c r="A468" i="4"/>
  <c r="D468" i="4"/>
  <c r="E468" i="4"/>
  <c r="F468" i="4"/>
  <c r="G468" i="4"/>
  <c r="I468" i="4"/>
  <c r="A469" i="4"/>
  <c r="D469" i="4"/>
  <c r="E469" i="4"/>
  <c r="F469" i="4"/>
  <c r="G469" i="4"/>
  <c r="I469" i="4"/>
  <c r="A470" i="4"/>
  <c r="D470" i="4"/>
  <c r="E470" i="4"/>
  <c r="F470" i="4"/>
  <c r="G470" i="4"/>
  <c r="I470" i="4"/>
  <c r="A471" i="4"/>
  <c r="D471" i="4"/>
  <c r="E471" i="4"/>
  <c r="F471" i="4"/>
  <c r="G471" i="4"/>
  <c r="I471" i="4"/>
  <c r="A472" i="4"/>
  <c r="D472" i="4"/>
  <c r="E472" i="4"/>
  <c r="F472" i="4"/>
  <c r="G472" i="4"/>
  <c r="I472" i="4"/>
  <c r="A473" i="4"/>
  <c r="D473" i="4"/>
  <c r="E473" i="4"/>
  <c r="F473" i="4"/>
  <c r="G473" i="4"/>
  <c r="I473" i="4"/>
  <c r="A474" i="4"/>
  <c r="D474" i="4"/>
  <c r="E474" i="4"/>
  <c r="F474" i="4"/>
  <c r="G474" i="4"/>
  <c r="I474" i="4"/>
  <c r="A475" i="4"/>
  <c r="D475" i="4"/>
  <c r="E475" i="4"/>
  <c r="F475" i="4"/>
  <c r="G475" i="4"/>
  <c r="I475" i="4"/>
  <c r="A476" i="4"/>
  <c r="D476" i="4"/>
  <c r="E476" i="4"/>
  <c r="F476" i="4"/>
  <c r="G476" i="4"/>
  <c r="I476" i="4"/>
  <c r="A477" i="4"/>
  <c r="D477" i="4"/>
  <c r="E477" i="4"/>
  <c r="F477" i="4"/>
  <c r="G477" i="4"/>
  <c r="I477" i="4"/>
  <c r="A478" i="4"/>
  <c r="D478" i="4"/>
  <c r="E478" i="4"/>
  <c r="F478" i="4"/>
  <c r="G478" i="4"/>
  <c r="I478" i="4"/>
  <c r="A479" i="4"/>
  <c r="D479" i="4"/>
  <c r="E479" i="4"/>
  <c r="F479" i="4"/>
  <c r="G479" i="4"/>
  <c r="I479" i="4"/>
  <c r="A480" i="4"/>
  <c r="D480" i="4"/>
  <c r="E480" i="4"/>
  <c r="F480" i="4"/>
  <c r="G480" i="4"/>
  <c r="I480" i="4"/>
  <c r="A481" i="4"/>
  <c r="D481" i="4"/>
  <c r="E481" i="4"/>
  <c r="F481" i="4"/>
  <c r="G481" i="4"/>
  <c r="I481" i="4"/>
  <c r="A482" i="4"/>
  <c r="D482" i="4"/>
  <c r="E482" i="4"/>
  <c r="F482" i="4"/>
  <c r="G482" i="4"/>
  <c r="I482" i="4"/>
  <c r="A483" i="4"/>
  <c r="D483" i="4"/>
  <c r="E483" i="4"/>
  <c r="F483" i="4"/>
  <c r="G483" i="4"/>
  <c r="I483" i="4"/>
  <c r="A484" i="4"/>
  <c r="D484" i="4"/>
  <c r="E484" i="4"/>
  <c r="F484" i="4"/>
  <c r="G484" i="4"/>
  <c r="I484" i="4"/>
  <c r="A485" i="4"/>
  <c r="D485" i="4"/>
  <c r="E485" i="4"/>
  <c r="F485" i="4"/>
  <c r="G485" i="4"/>
  <c r="I485" i="4"/>
  <c r="A486" i="4"/>
  <c r="D486" i="4"/>
  <c r="E486" i="4"/>
  <c r="F486" i="4"/>
  <c r="G486" i="4"/>
  <c r="I486" i="4"/>
  <c r="A487" i="4"/>
  <c r="D487" i="4"/>
  <c r="E487" i="4"/>
  <c r="F487" i="4"/>
  <c r="G487" i="4"/>
  <c r="I487" i="4"/>
  <c r="A488" i="4"/>
  <c r="D488" i="4"/>
  <c r="E488" i="4"/>
  <c r="F488" i="4"/>
  <c r="G488" i="4"/>
  <c r="I488" i="4"/>
  <c r="A489" i="4"/>
  <c r="D489" i="4"/>
  <c r="E489" i="4"/>
  <c r="F489" i="4"/>
  <c r="G489" i="4"/>
  <c r="I489" i="4"/>
  <c r="A490" i="4"/>
  <c r="D490" i="4"/>
  <c r="E490" i="4"/>
  <c r="F490" i="4"/>
  <c r="G490" i="4"/>
  <c r="I490" i="4"/>
  <c r="A491" i="4"/>
  <c r="D491" i="4"/>
  <c r="E491" i="4"/>
  <c r="F491" i="4"/>
  <c r="G491" i="4"/>
  <c r="I491" i="4"/>
  <c r="A492" i="4"/>
  <c r="D492" i="4"/>
  <c r="E492" i="4"/>
  <c r="F492" i="4"/>
  <c r="G492" i="4"/>
  <c r="I492" i="4"/>
  <c r="A493" i="4"/>
  <c r="D493" i="4"/>
  <c r="E493" i="4"/>
  <c r="F493" i="4"/>
  <c r="G493" i="4"/>
  <c r="I493" i="4"/>
  <c r="A494" i="4"/>
  <c r="D494" i="4"/>
  <c r="E494" i="4"/>
  <c r="F494" i="4"/>
  <c r="G494" i="4"/>
  <c r="I494" i="4"/>
  <c r="A495" i="4"/>
  <c r="D495" i="4"/>
  <c r="E495" i="4"/>
  <c r="F495" i="4"/>
  <c r="G495" i="4"/>
  <c r="I495" i="4"/>
  <c r="A496" i="4"/>
  <c r="D496" i="4"/>
  <c r="E496" i="4"/>
  <c r="F496" i="4"/>
  <c r="G496" i="4"/>
  <c r="I496" i="4"/>
  <c r="A497" i="4"/>
  <c r="D497" i="4"/>
  <c r="E497" i="4"/>
  <c r="F497" i="4"/>
  <c r="G497" i="4"/>
  <c r="I497" i="4"/>
  <c r="A498" i="4"/>
  <c r="D498" i="4"/>
  <c r="E498" i="4"/>
  <c r="F498" i="4"/>
  <c r="G498" i="4"/>
  <c r="I498" i="4"/>
  <c r="A499" i="4"/>
  <c r="D499" i="4"/>
  <c r="E499" i="4"/>
  <c r="F499" i="4"/>
  <c r="G499" i="4"/>
  <c r="I499" i="4"/>
  <c r="A500" i="4"/>
  <c r="D500" i="4"/>
  <c r="E500" i="4"/>
  <c r="F500" i="4"/>
  <c r="G500" i="4"/>
  <c r="I500" i="4"/>
  <c r="A501" i="4"/>
  <c r="D501" i="4"/>
  <c r="E501" i="4"/>
  <c r="F501" i="4"/>
  <c r="G501" i="4"/>
  <c r="I501" i="4"/>
  <c r="A502" i="4"/>
  <c r="D502" i="4"/>
  <c r="E502" i="4"/>
  <c r="F502" i="4"/>
  <c r="G502" i="4"/>
  <c r="I502" i="4"/>
  <c r="A503" i="4"/>
  <c r="D503" i="4"/>
  <c r="E503" i="4"/>
  <c r="F503" i="4"/>
  <c r="G503" i="4"/>
  <c r="I503" i="4"/>
  <c r="A504" i="4"/>
  <c r="D504" i="4"/>
  <c r="E504" i="4"/>
  <c r="F504" i="4"/>
  <c r="G504" i="4"/>
  <c r="I504" i="4"/>
  <c r="A505" i="4"/>
  <c r="D505" i="4"/>
  <c r="E505" i="4"/>
  <c r="F505" i="4"/>
  <c r="G505" i="4"/>
  <c r="I505" i="4"/>
  <c r="A506" i="4"/>
  <c r="D506" i="4"/>
  <c r="E506" i="4"/>
  <c r="F506" i="4"/>
  <c r="G506" i="4"/>
  <c r="I506" i="4"/>
  <c r="A507" i="4"/>
  <c r="D507" i="4"/>
  <c r="E507" i="4"/>
  <c r="F507" i="4"/>
  <c r="G507" i="4"/>
  <c r="I507" i="4"/>
  <c r="A508" i="4"/>
  <c r="D508" i="4"/>
  <c r="E508" i="4"/>
  <c r="F508" i="4"/>
  <c r="G508" i="4"/>
  <c r="I508" i="4"/>
  <c r="A509" i="4"/>
  <c r="D509" i="4"/>
  <c r="E509" i="4"/>
  <c r="F509" i="4"/>
  <c r="G509" i="4"/>
  <c r="I509" i="4"/>
  <c r="A510" i="4"/>
  <c r="D510" i="4"/>
  <c r="E510" i="4"/>
  <c r="F510" i="4"/>
  <c r="G510" i="4"/>
  <c r="I510" i="4"/>
  <c r="A511" i="4"/>
  <c r="D511" i="4"/>
  <c r="E511" i="4"/>
  <c r="F511" i="4"/>
  <c r="G511" i="4"/>
  <c r="I511" i="4"/>
  <c r="A512" i="4"/>
  <c r="D512" i="4"/>
  <c r="E512" i="4"/>
  <c r="F512" i="4"/>
  <c r="G512" i="4"/>
  <c r="I512" i="4"/>
  <c r="A513" i="4"/>
  <c r="D513" i="4"/>
  <c r="E513" i="4"/>
  <c r="F513" i="4"/>
  <c r="G513" i="4"/>
  <c r="I513" i="4"/>
  <c r="A514" i="4"/>
  <c r="D514" i="4"/>
  <c r="E514" i="4"/>
  <c r="F514" i="4"/>
  <c r="G514" i="4"/>
  <c r="I514" i="4"/>
  <c r="A515" i="4"/>
  <c r="D515" i="4"/>
  <c r="E515" i="4"/>
  <c r="F515" i="4"/>
  <c r="G515" i="4"/>
  <c r="I515" i="4"/>
  <c r="A516" i="4"/>
  <c r="D516" i="4"/>
  <c r="E516" i="4"/>
  <c r="F516" i="4"/>
  <c r="G516" i="4"/>
  <c r="I516" i="4"/>
  <c r="A517" i="4"/>
  <c r="D517" i="4"/>
  <c r="E517" i="4"/>
  <c r="F517" i="4"/>
  <c r="G517" i="4"/>
  <c r="I517" i="4"/>
  <c r="A518" i="4"/>
  <c r="D518" i="4"/>
  <c r="E518" i="4"/>
  <c r="F518" i="4"/>
  <c r="G518" i="4"/>
  <c r="I518" i="4"/>
  <c r="A519" i="4"/>
  <c r="D519" i="4"/>
  <c r="E519" i="4"/>
  <c r="F519" i="4"/>
  <c r="G519" i="4"/>
  <c r="I519" i="4"/>
  <c r="A520" i="4"/>
  <c r="D520" i="4"/>
  <c r="E520" i="4"/>
  <c r="F520" i="4"/>
  <c r="G520" i="4"/>
  <c r="I520" i="4"/>
  <c r="A521" i="4"/>
  <c r="D521" i="4"/>
  <c r="E521" i="4"/>
  <c r="F521" i="4"/>
  <c r="G521" i="4"/>
  <c r="I521" i="4"/>
  <c r="A522" i="4"/>
  <c r="D522" i="4"/>
  <c r="E522" i="4"/>
  <c r="F522" i="4"/>
  <c r="G522" i="4"/>
  <c r="I522" i="4"/>
  <c r="A523" i="4"/>
  <c r="D523" i="4"/>
  <c r="E523" i="4"/>
  <c r="F523" i="4"/>
  <c r="G523" i="4"/>
  <c r="I523" i="4"/>
  <c r="A524" i="4"/>
  <c r="D524" i="4"/>
  <c r="E524" i="4"/>
  <c r="F524" i="4"/>
  <c r="G524" i="4"/>
  <c r="I524" i="4"/>
  <c r="A525" i="4"/>
  <c r="D525" i="4"/>
  <c r="E525" i="4"/>
  <c r="F525" i="4"/>
  <c r="G525" i="4"/>
  <c r="I525" i="4"/>
  <c r="A526" i="4"/>
  <c r="D526" i="4"/>
  <c r="E526" i="4"/>
  <c r="F526" i="4"/>
  <c r="G526" i="4"/>
  <c r="I526" i="4"/>
  <c r="A527" i="4"/>
  <c r="D527" i="4"/>
  <c r="E527" i="4"/>
  <c r="F527" i="4"/>
  <c r="G527" i="4"/>
  <c r="I527" i="4"/>
  <c r="A528" i="4"/>
  <c r="D528" i="4"/>
  <c r="E528" i="4"/>
  <c r="F528" i="4"/>
  <c r="G528" i="4"/>
  <c r="I528" i="4"/>
  <c r="A529" i="4"/>
  <c r="D529" i="4"/>
  <c r="E529" i="4"/>
  <c r="F529" i="4"/>
  <c r="G529" i="4"/>
  <c r="I529" i="4"/>
  <c r="A530" i="4"/>
  <c r="D530" i="4"/>
  <c r="E530" i="4"/>
  <c r="F530" i="4"/>
  <c r="G530" i="4"/>
  <c r="I530" i="4"/>
  <c r="A531" i="4"/>
  <c r="D531" i="4"/>
  <c r="E531" i="4"/>
  <c r="F531" i="4"/>
  <c r="G531" i="4"/>
  <c r="I531" i="4"/>
  <c r="A532" i="4"/>
  <c r="D532" i="4"/>
  <c r="E532" i="4"/>
  <c r="F532" i="4"/>
  <c r="G532" i="4"/>
  <c r="I532" i="4"/>
  <c r="A533" i="4"/>
  <c r="D533" i="4"/>
  <c r="E533" i="4"/>
  <c r="F533" i="4"/>
  <c r="G533" i="4"/>
  <c r="I533" i="4"/>
  <c r="A534" i="4"/>
  <c r="D534" i="4"/>
  <c r="E534" i="4"/>
  <c r="F534" i="4"/>
  <c r="G534" i="4"/>
  <c r="I534" i="4"/>
  <c r="A535" i="4"/>
  <c r="D535" i="4"/>
  <c r="E535" i="4"/>
  <c r="F535" i="4"/>
  <c r="G535" i="4"/>
  <c r="I535" i="4"/>
  <c r="A536" i="4"/>
  <c r="D536" i="4"/>
  <c r="E536" i="4"/>
  <c r="F536" i="4"/>
  <c r="G536" i="4"/>
  <c r="I536" i="4"/>
  <c r="A537" i="4"/>
  <c r="D537" i="4"/>
  <c r="E537" i="4"/>
  <c r="F537" i="4"/>
  <c r="G537" i="4"/>
  <c r="I537" i="4"/>
  <c r="A538" i="4"/>
  <c r="D538" i="4"/>
  <c r="E538" i="4"/>
  <c r="F538" i="4"/>
  <c r="G538" i="4"/>
  <c r="I538" i="4"/>
  <c r="A539" i="4"/>
  <c r="D539" i="4"/>
  <c r="E539" i="4"/>
  <c r="F539" i="4"/>
  <c r="G539" i="4"/>
  <c r="I539" i="4"/>
  <c r="A540" i="4"/>
  <c r="D540" i="4"/>
  <c r="E540" i="4"/>
  <c r="F540" i="4"/>
  <c r="G540" i="4"/>
  <c r="I540" i="4"/>
  <c r="A541" i="4"/>
  <c r="D541" i="4"/>
  <c r="E541" i="4"/>
  <c r="F541" i="4"/>
  <c r="G541" i="4"/>
  <c r="I541" i="4"/>
  <c r="A542" i="4"/>
  <c r="D542" i="4"/>
  <c r="E542" i="4"/>
  <c r="F542" i="4"/>
  <c r="G542" i="4"/>
  <c r="I542" i="4"/>
  <c r="A543" i="4"/>
  <c r="D543" i="4"/>
  <c r="E543" i="4"/>
  <c r="F543" i="4"/>
  <c r="G543" i="4"/>
  <c r="I543" i="4"/>
  <c r="A544" i="4"/>
  <c r="D544" i="4"/>
  <c r="E544" i="4"/>
  <c r="F544" i="4"/>
  <c r="G544" i="4"/>
  <c r="I544" i="4"/>
  <c r="A545" i="4"/>
  <c r="D545" i="4"/>
  <c r="E545" i="4"/>
  <c r="F545" i="4"/>
  <c r="G545" i="4"/>
  <c r="I545" i="4"/>
  <c r="A546" i="4"/>
  <c r="D546" i="4"/>
  <c r="E546" i="4"/>
  <c r="F546" i="4"/>
  <c r="G546" i="4"/>
  <c r="I546" i="4"/>
  <c r="A547" i="4"/>
  <c r="D547" i="4"/>
  <c r="E547" i="4"/>
  <c r="F547" i="4"/>
  <c r="G547" i="4"/>
  <c r="I547" i="4"/>
  <c r="A548" i="4"/>
  <c r="D548" i="4"/>
  <c r="E548" i="4"/>
  <c r="F548" i="4"/>
  <c r="G548" i="4"/>
  <c r="I548" i="4"/>
  <c r="A549" i="4"/>
  <c r="D549" i="4"/>
  <c r="E549" i="4"/>
  <c r="F549" i="4"/>
  <c r="G549" i="4"/>
  <c r="I549" i="4"/>
  <c r="A550" i="4"/>
  <c r="D550" i="4"/>
  <c r="E550" i="4"/>
  <c r="F550" i="4"/>
  <c r="G550" i="4"/>
  <c r="I550" i="4"/>
  <c r="A551" i="4"/>
  <c r="D551" i="4"/>
  <c r="E551" i="4"/>
  <c r="F551" i="4"/>
  <c r="G551" i="4"/>
  <c r="I551" i="4"/>
  <c r="A552" i="4"/>
  <c r="D552" i="4"/>
  <c r="E552" i="4"/>
  <c r="F552" i="4"/>
  <c r="G552" i="4"/>
  <c r="I552" i="4"/>
  <c r="A553" i="4"/>
  <c r="D553" i="4"/>
  <c r="E553" i="4"/>
  <c r="F553" i="4"/>
  <c r="G553" i="4"/>
  <c r="I553" i="4"/>
  <c r="A554" i="4"/>
  <c r="D554" i="4"/>
  <c r="E554" i="4"/>
  <c r="F554" i="4"/>
  <c r="G554" i="4"/>
  <c r="I554" i="4"/>
  <c r="A555" i="4"/>
  <c r="D555" i="4"/>
  <c r="E555" i="4"/>
  <c r="F555" i="4"/>
  <c r="G555" i="4"/>
  <c r="I555" i="4"/>
  <c r="A556" i="4"/>
  <c r="D556" i="4"/>
  <c r="E556" i="4"/>
  <c r="F556" i="4"/>
  <c r="G556" i="4"/>
  <c r="I556" i="4"/>
  <c r="A557" i="4"/>
  <c r="D557" i="4"/>
  <c r="E557" i="4"/>
  <c r="F557" i="4"/>
  <c r="G557" i="4"/>
  <c r="I557" i="4"/>
  <c r="A558" i="4"/>
  <c r="D558" i="4"/>
  <c r="E558" i="4"/>
  <c r="F558" i="4"/>
  <c r="G558" i="4"/>
  <c r="I558" i="4"/>
  <c r="A559" i="4"/>
  <c r="D559" i="4"/>
  <c r="E559" i="4"/>
  <c r="F559" i="4"/>
  <c r="G559" i="4"/>
  <c r="I559" i="4"/>
  <c r="A560" i="4"/>
  <c r="D560" i="4"/>
  <c r="E560" i="4"/>
  <c r="F560" i="4"/>
  <c r="G560" i="4"/>
  <c r="I560" i="4"/>
  <c r="A561" i="4"/>
  <c r="D561" i="4"/>
  <c r="E561" i="4"/>
  <c r="F561" i="4"/>
  <c r="G561" i="4"/>
  <c r="I561" i="4"/>
  <c r="A562" i="4"/>
  <c r="D562" i="4"/>
  <c r="E562" i="4"/>
  <c r="F562" i="4"/>
  <c r="G562" i="4"/>
  <c r="I562" i="4"/>
  <c r="A563" i="4"/>
  <c r="D563" i="4"/>
  <c r="E563" i="4"/>
  <c r="F563" i="4"/>
  <c r="G563" i="4"/>
  <c r="I563" i="4"/>
  <c r="A564" i="4"/>
  <c r="D564" i="4"/>
  <c r="E564" i="4"/>
  <c r="F564" i="4"/>
  <c r="G564" i="4"/>
  <c r="I564" i="4"/>
  <c r="A565" i="4"/>
  <c r="D565" i="4"/>
  <c r="E565" i="4"/>
  <c r="F565" i="4"/>
  <c r="G565" i="4"/>
  <c r="I565" i="4"/>
  <c r="A566" i="4"/>
  <c r="D566" i="4"/>
  <c r="E566" i="4"/>
  <c r="F566" i="4"/>
  <c r="G566" i="4"/>
  <c r="I566" i="4"/>
  <c r="A567" i="4"/>
  <c r="D567" i="4"/>
  <c r="E567" i="4"/>
  <c r="F567" i="4"/>
  <c r="G567" i="4"/>
  <c r="I567" i="4"/>
  <c r="A568" i="4"/>
  <c r="D568" i="4"/>
  <c r="E568" i="4"/>
  <c r="F568" i="4"/>
  <c r="G568" i="4"/>
  <c r="I568" i="4"/>
  <c r="A569" i="4"/>
  <c r="D569" i="4"/>
  <c r="E569" i="4"/>
  <c r="F569" i="4"/>
  <c r="G569" i="4"/>
  <c r="I569" i="4"/>
  <c r="A570" i="4"/>
  <c r="D570" i="4"/>
  <c r="E570" i="4"/>
  <c r="F570" i="4"/>
  <c r="G570" i="4"/>
  <c r="I570" i="4"/>
  <c r="A571" i="4"/>
  <c r="D571" i="4"/>
  <c r="E571" i="4"/>
  <c r="F571" i="4"/>
  <c r="G571" i="4"/>
  <c r="I571" i="4"/>
  <c r="A572" i="4"/>
  <c r="D572" i="4"/>
  <c r="E572" i="4"/>
  <c r="F572" i="4"/>
  <c r="G572" i="4"/>
  <c r="I572" i="4"/>
  <c r="A573" i="4"/>
  <c r="D573" i="4"/>
  <c r="E573" i="4"/>
  <c r="F573" i="4"/>
  <c r="G573" i="4"/>
  <c r="I573" i="4"/>
  <c r="A574" i="4"/>
  <c r="D574" i="4"/>
  <c r="E574" i="4"/>
  <c r="F574" i="4"/>
  <c r="G574" i="4"/>
  <c r="I574" i="4"/>
  <c r="A575" i="4"/>
  <c r="D575" i="4"/>
  <c r="E575" i="4"/>
  <c r="F575" i="4"/>
  <c r="G575" i="4"/>
  <c r="I575" i="4"/>
  <c r="A576" i="4"/>
  <c r="D576" i="4"/>
  <c r="E576" i="4"/>
  <c r="F576" i="4"/>
  <c r="G576" i="4"/>
  <c r="I576" i="4"/>
  <c r="A577" i="4"/>
  <c r="D577" i="4"/>
  <c r="E577" i="4"/>
  <c r="F577" i="4"/>
  <c r="G577" i="4"/>
  <c r="I577" i="4"/>
  <c r="A578" i="4"/>
  <c r="D578" i="4"/>
  <c r="E578" i="4"/>
  <c r="F578" i="4"/>
  <c r="G578" i="4"/>
  <c r="I578" i="4"/>
  <c r="A579" i="4"/>
  <c r="D579" i="4"/>
  <c r="E579" i="4"/>
  <c r="F579" i="4"/>
  <c r="G579" i="4"/>
  <c r="I579" i="4"/>
  <c r="A580" i="4"/>
  <c r="D580" i="4"/>
  <c r="E580" i="4"/>
  <c r="F580" i="4"/>
  <c r="G580" i="4"/>
  <c r="I580" i="4"/>
  <c r="A581" i="4"/>
  <c r="D581" i="4"/>
  <c r="E581" i="4"/>
  <c r="F581" i="4"/>
  <c r="G581" i="4"/>
  <c r="I581" i="4"/>
  <c r="A582" i="4"/>
  <c r="D582" i="4"/>
  <c r="E582" i="4"/>
  <c r="F582" i="4"/>
  <c r="G582" i="4"/>
  <c r="I582" i="4"/>
  <c r="A583" i="4"/>
  <c r="D583" i="4"/>
  <c r="E583" i="4"/>
  <c r="F583" i="4"/>
  <c r="G583" i="4"/>
  <c r="I583" i="4"/>
  <c r="A584" i="4"/>
  <c r="D584" i="4"/>
  <c r="E584" i="4"/>
  <c r="F584" i="4"/>
  <c r="G584" i="4"/>
  <c r="I584" i="4"/>
  <c r="A585" i="4"/>
  <c r="D585" i="4"/>
  <c r="E585" i="4"/>
  <c r="F585" i="4"/>
  <c r="G585" i="4"/>
  <c r="I585" i="4"/>
  <c r="A586" i="4"/>
  <c r="D586" i="4"/>
  <c r="E586" i="4"/>
  <c r="F586" i="4"/>
  <c r="G586" i="4"/>
  <c r="I586" i="4"/>
  <c r="A587" i="4"/>
  <c r="D587" i="4"/>
  <c r="E587" i="4"/>
  <c r="F587" i="4"/>
  <c r="G587" i="4"/>
  <c r="I587" i="4"/>
  <c r="A588" i="4"/>
  <c r="D588" i="4"/>
  <c r="E588" i="4"/>
  <c r="F588" i="4"/>
  <c r="G588" i="4"/>
  <c r="I588" i="4"/>
  <c r="A589" i="4"/>
  <c r="D589" i="4"/>
  <c r="E589" i="4"/>
  <c r="F589" i="4"/>
  <c r="G589" i="4"/>
  <c r="I589" i="4"/>
  <c r="A590" i="4"/>
  <c r="D590" i="4"/>
  <c r="E590" i="4"/>
  <c r="F590" i="4"/>
  <c r="G590" i="4"/>
  <c r="I590" i="4"/>
  <c r="A591" i="4"/>
  <c r="D591" i="4"/>
  <c r="E591" i="4"/>
  <c r="F591" i="4"/>
  <c r="G591" i="4"/>
  <c r="I591" i="4"/>
  <c r="A592" i="4"/>
  <c r="D592" i="4"/>
  <c r="E592" i="4"/>
  <c r="F592" i="4"/>
  <c r="G592" i="4"/>
  <c r="I592" i="4"/>
  <c r="A593" i="4"/>
  <c r="D593" i="4"/>
  <c r="E593" i="4"/>
  <c r="F593" i="4"/>
  <c r="G593" i="4"/>
  <c r="I593" i="4"/>
  <c r="A594" i="4"/>
  <c r="D594" i="4"/>
  <c r="E594" i="4"/>
  <c r="F594" i="4"/>
  <c r="G594" i="4"/>
  <c r="I594" i="4"/>
  <c r="A595" i="4"/>
  <c r="D595" i="4"/>
  <c r="E595" i="4"/>
  <c r="F595" i="4"/>
  <c r="G595" i="4"/>
  <c r="I595" i="4"/>
  <c r="A596" i="4"/>
  <c r="D596" i="4"/>
  <c r="E596" i="4"/>
  <c r="F596" i="4"/>
  <c r="G596" i="4"/>
  <c r="I596" i="4"/>
  <c r="A597" i="4"/>
  <c r="D597" i="4"/>
  <c r="E597" i="4"/>
  <c r="F597" i="4"/>
  <c r="G597" i="4"/>
  <c r="I597" i="4"/>
  <c r="A598" i="4"/>
  <c r="D598" i="4"/>
  <c r="E598" i="4"/>
  <c r="F598" i="4"/>
  <c r="G598" i="4"/>
  <c r="I598" i="4"/>
  <c r="A599" i="4"/>
  <c r="D599" i="4"/>
  <c r="E599" i="4"/>
  <c r="F599" i="4"/>
  <c r="G599" i="4"/>
  <c r="I599" i="4"/>
  <c r="A600" i="4"/>
  <c r="D600" i="4"/>
  <c r="E600" i="4"/>
  <c r="F600" i="4"/>
  <c r="G600" i="4"/>
  <c r="I600" i="4"/>
  <c r="A601" i="4"/>
  <c r="D601" i="4"/>
  <c r="E601" i="4"/>
  <c r="F601" i="4"/>
  <c r="G601" i="4"/>
  <c r="I601" i="4"/>
  <c r="A602" i="4"/>
  <c r="D602" i="4"/>
  <c r="E602" i="4"/>
  <c r="F602" i="4"/>
  <c r="G602" i="4"/>
  <c r="I602" i="4"/>
  <c r="A603" i="4"/>
  <c r="D603" i="4"/>
  <c r="E603" i="4"/>
  <c r="F603" i="4"/>
  <c r="G603" i="4"/>
  <c r="I603" i="4"/>
  <c r="A604" i="4"/>
  <c r="D604" i="4"/>
  <c r="E604" i="4"/>
  <c r="F604" i="4"/>
  <c r="G604" i="4"/>
  <c r="I604" i="4"/>
  <c r="A605" i="4"/>
  <c r="D605" i="4"/>
  <c r="E605" i="4"/>
  <c r="F605" i="4"/>
  <c r="G605" i="4"/>
  <c r="I605" i="4"/>
  <c r="A606" i="4"/>
  <c r="D606" i="4"/>
  <c r="E606" i="4"/>
  <c r="F606" i="4"/>
  <c r="G606" i="4"/>
  <c r="I606" i="4"/>
  <c r="A607" i="4"/>
  <c r="D607" i="4"/>
  <c r="E607" i="4"/>
  <c r="F607" i="4"/>
  <c r="G607" i="4"/>
  <c r="I607" i="4"/>
  <c r="A608" i="4"/>
  <c r="D608" i="4"/>
  <c r="E608" i="4"/>
  <c r="F608" i="4"/>
  <c r="G608" i="4"/>
  <c r="I608" i="4"/>
  <c r="A609" i="4"/>
  <c r="D609" i="4"/>
  <c r="E609" i="4"/>
  <c r="F609" i="4"/>
  <c r="G609" i="4"/>
  <c r="I609" i="4"/>
  <c r="A610" i="4"/>
  <c r="D610" i="4"/>
  <c r="E610" i="4"/>
  <c r="F610" i="4"/>
  <c r="G610" i="4"/>
  <c r="I610" i="4"/>
  <c r="A611" i="4"/>
  <c r="D611" i="4"/>
  <c r="E611" i="4"/>
  <c r="F611" i="4"/>
  <c r="G611" i="4"/>
  <c r="I611" i="4"/>
  <c r="A612" i="4"/>
  <c r="D612" i="4"/>
  <c r="E612" i="4"/>
  <c r="F612" i="4"/>
  <c r="G612" i="4"/>
  <c r="I612" i="4"/>
  <c r="A613" i="4"/>
  <c r="D613" i="4"/>
  <c r="E613" i="4"/>
  <c r="F613" i="4"/>
  <c r="G613" i="4"/>
  <c r="I613" i="4"/>
  <c r="A614" i="4"/>
  <c r="D614" i="4"/>
  <c r="E614" i="4"/>
  <c r="F614" i="4"/>
  <c r="G614" i="4"/>
  <c r="I614" i="4"/>
  <c r="A615" i="4"/>
  <c r="D615" i="4"/>
  <c r="E615" i="4"/>
  <c r="F615" i="4"/>
  <c r="G615" i="4"/>
  <c r="I615" i="4"/>
  <c r="A616" i="4"/>
  <c r="D616" i="4"/>
  <c r="E616" i="4"/>
  <c r="F616" i="4"/>
  <c r="G616" i="4"/>
  <c r="I616" i="4"/>
  <c r="A617" i="4"/>
  <c r="D617" i="4"/>
  <c r="E617" i="4"/>
  <c r="F617" i="4"/>
  <c r="G617" i="4"/>
  <c r="I617" i="4"/>
  <c r="A618" i="4"/>
  <c r="D618" i="4"/>
  <c r="E618" i="4"/>
  <c r="F618" i="4"/>
  <c r="G618" i="4"/>
  <c r="I618" i="4"/>
  <c r="A619" i="4"/>
  <c r="D619" i="4"/>
  <c r="E619" i="4"/>
  <c r="F619" i="4"/>
  <c r="G619" i="4"/>
  <c r="I619" i="4"/>
  <c r="A620" i="4"/>
  <c r="D620" i="4"/>
  <c r="E620" i="4"/>
  <c r="F620" i="4"/>
  <c r="G620" i="4"/>
  <c r="I620" i="4"/>
  <c r="A621" i="4"/>
  <c r="D621" i="4"/>
  <c r="E621" i="4"/>
  <c r="F621" i="4"/>
  <c r="G621" i="4"/>
  <c r="I621" i="4"/>
  <c r="A622" i="4"/>
  <c r="D622" i="4"/>
  <c r="E622" i="4"/>
  <c r="F622" i="4"/>
  <c r="G622" i="4"/>
  <c r="I622" i="4"/>
  <c r="A623" i="4"/>
  <c r="D623" i="4"/>
  <c r="E623" i="4"/>
  <c r="F623" i="4"/>
  <c r="G623" i="4"/>
  <c r="I623" i="4"/>
  <c r="A624" i="4"/>
  <c r="D624" i="4"/>
  <c r="E624" i="4"/>
  <c r="F624" i="4"/>
  <c r="G624" i="4"/>
  <c r="I624" i="4"/>
  <c r="A625" i="4"/>
  <c r="D625" i="4"/>
  <c r="E625" i="4"/>
  <c r="F625" i="4"/>
  <c r="G625" i="4"/>
  <c r="I625" i="4"/>
  <c r="A626" i="4"/>
  <c r="D626" i="4"/>
  <c r="E626" i="4"/>
  <c r="F626" i="4"/>
  <c r="G626" i="4"/>
  <c r="I626" i="4"/>
  <c r="A627" i="4"/>
  <c r="D627" i="4"/>
  <c r="E627" i="4"/>
  <c r="F627" i="4"/>
  <c r="G627" i="4"/>
  <c r="I627" i="4"/>
  <c r="A628" i="4"/>
  <c r="D628" i="4"/>
  <c r="E628" i="4"/>
  <c r="F628" i="4"/>
  <c r="G628" i="4"/>
  <c r="I628" i="4"/>
  <c r="A629" i="4"/>
  <c r="D629" i="4"/>
  <c r="E629" i="4"/>
  <c r="F629" i="4"/>
  <c r="G629" i="4"/>
  <c r="I629" i="4"/>
  <c r="A630" i="4"/>
  <c r="D630" i="4"/>
  <c r="E630" i="4"/>
  <c r="F630" i="4"/>
  <c r="G630" i="4"/>
  <c r="I630" i="4"/>
  <c r="A631" i="4"/>
  <c r="D631" i="4"/>
  <c r="E631" i="4"/>
  <c r="F631" i="4"/>
  <c r="G631" i="4"/>
  <c r="I631" i="4"/>
  <c r="A632" i="4"/>
  <c r="D632" i="4"/>
  <c r="E632" i="4"/>
  <c r="F632" i="4"/>
  <c r="G632" i="4"/>
  <c r="I632" i="4"/>
  <c r="A633" i="4"/>
  <c r="D633" i="4"/>
  <c r="E633" i="4"/>
  <c r="F633" i="4"/>
  <c r="G633" i="4"/>
  <c r="I633" i="4"/>
  <c r="A634" i="4"/>
  <c r="D634" i="4"/>
  <c r="E634" i="4"/>
  <c r="F634" i="4"/>
  <c r="G634" i="4"/>
  <c r="I634" i="4"/>
  <c r="A635" i="4"/>
  <c r="D635" i="4"/>
  <c r="E635" i="4"/>
  <c r="F635" i="4"/>
  <c r="G635" i="4"/>
  <c r="I635" i="4"/>
  <c r="A636" i="4"/>
  <c r="D636" i="4"/>
  <c r="E636" i="4"/>
  <c r="F636" i="4"/>
  <c r="G636" i="4"/>
  <c r="I636" i="4"/>
  <c r="A637" i="4"/>
  <c r="D637" i="4"/>
  <c r="E637" i="4"/>
  <c r="F637" i="4"/>
  <c r="G637" i="4"/>
  <c r="I637" i="4"/>
  <c r="A638" i="4"/>
  <c r="D638" i="4"/>
  <c r="E638" i="4"/>
  <c r="F638" i="4"/>
  <c r="G638" i="4"/>
  <c r="I638" i="4"/>
  <c r="A639" i="4"/>
  <c r="D639" i="4"/>
  <c r="E639" i="4"/>
  <c r="F639" i="4"/>
  <c r="G639" i="4"/>
  <c r="I639" i="4"/>
  <c r="A640" i="4"/>
  <c r="D640" i="4"/>
  <c r="E640" i="4"/>
  <c r="F640" i="4"/>
  <c r="G640" i="4"/>
  <c r="I640" i="4"/>
  <c r="A641" i="4"/>
  <c r="D641" i="4"/>
  <c r="E641" i="4"/>
  <c r="F641" i="4"/>
  <c r="G641" i="4"/>
  <c r="I641" i="4"/>
  <c r="A642" i="4"/>
  <c r="D642" i="4"/>
  <c r="E642" i="4"/>
  <c r="F642" i="4"/>
  <c r="G642" i="4"/>
  <c r="I642" i="4"/>
  <c r="A643" i="4"/>
  <c r="D643" i="4"/>
  <c r="E643" i="4"/>
  <c r="F643" i="4"/>
  <c r="G643" i="4"/>
  <c r="I643" i="4"/>
  <c r="A644" i="4"/>
  <c r="D644" i="4"/>
  <c r="E644" i="4"/>
  <c r="F644" i="4"/>
  <c r="G644" i="4"/>
  <c r="I644" i="4"/>
  <c r="A645" i="4"/>
  <c r="D645" i="4"/>
  <c r="E645" i="4"/>
  <c r="F645" i="4"/>
  <c r="G645" i="4"/>
  <c r="I645" i="4"/>
  <c r="A646" i="4"/>
  <c r="D646" i="4"/>
  <c r="E646" i="4"/>
  <c r="F646" i="4"/>
  <c r="G646" i="4"/>
  <c r="I646" i="4"/>
  <c r="A647" i="4"/>
  <c r="D647" i="4"/>
  <c r="E647" i="4"/>
  <c r="F647" i="4"/>
  <c r="G647" i="4"/>
  <c r="I647" i="4"/>
  <c r="A648" i="4"/>
  <c r="D648" i="4"/>
  <c r="E648" i="4"/>
  <c r="F648" i="4"/>
  <c r="G648" i="4"/>
  <c r="I648" i="4"/>
  <c r="A649" i="4"/>
  <c r="D649" i="4"/>
  <c r="E649" i="4"/>
  <c r="F649" i="4"/>
  <c r="G649" i="4"/>
  <c r="I649" i="4"/>
  <c r="A650" i="4"/>
  <c r="D650" i="4"/>
  <c r="E650" i="4"/>
  <c r="F650" i="4"/>
  <c r="G650" i="4"/>
  <c r="I650" i="4"/>
  <c r="A651" i="4"/>
  <c r="D651" i="4"/>
  <c r="E651" i="4"/>
  <c r="F651" i="4"/>
  <c r="G651" i="4"/>
  <c r="I651" i="4"/>
  <c r="A652" i="4"/>
  <c r="D652" i="4"/>
  <c r="E652" i="4"/>
  <c r="F652" i="4"/>
  <c r="G652" i="4"/>
  <c r="I652" i="4"/>
  <c r="A653" i="4"/>
  <c r="D653" i="4"/>
  <c r="E653" i="4"/>
  <c r="F653" i="4"/>
  <c r="G653" i="4"/>
  <c r="I653" i="4"/>
  <c r="A654" i="4"/>
  <c r="D654" i="4"/>
  <c r="E654" i="4"/>
  <c r="F654" i="4"/>
  <c r="G654" i="4"/>
  <c r="I654" i="4"/>
  <c r="A655" i="4"/>
  <c r="D655" i="4"/>
  <c r="E655" i="4"/>
  <c r="F655" i="4"/>
  <c r="G655" i="4"/>
  <c r="I655" i="4"/>
  <c r="A656" i="4"/>
  <c r="D656" i="4"/>
  <c r="E656" i="4"/>
  <c r="F656" i="4"/>
  <c r="G656" i="4"/>
  <c r="I656" i="4"/>
  <c r="A657" i="4"/>
  <c r="D657" i="4"/>
  <c r="E657" i="4"/>
  <c r="F657" i="4"/>
  <c r="G657" i="4"/>
  <c r="I657" i="4"/>
  <c r="A658" i="4"/>
  <c r="D658" i="4"/>
  <c r="E658" i="4"/>
  <c r="F658" i="4"/>
  <c r="G658" i="4"/>
  <c r="I658" i="4"/>
  <c r="A659" i="4"/>
  <c r="D659" i="4"/>
  <c r="E659" i="4"/>
  <c r="F659" i="4"/>
  <c r="G659" i="4"/>
  <c r="I659" i="4"/>
  <c r="A660" i="4"/>
  <c r="D660" i="4"/>
  <c r="E660" i="4"/>
  <c r="F660" i="4"/>
  <c r="G660" i="4"/>
  <c r="I660" i="4"/>
  <c r="A661" i="4"/>
  <c r="D661" i="4"/>
  <c r="E661" i="4"/>
  <c r="F661" i="4"/>
  <c r="G661" i="4"/>
  <c r="I661" i="4"/>
  <c r="A662" i="4"/>
  <c r="D662" i="4"/>
  <c r="E662" i="4"/>
  <c r="F662" i="4"/>
  <c r="G662" i="4"/>
  <c r="I662" i="4"/>
  <c r="A663" i="4"/>
  <c r="D663" i="4"/>
  <c r="E663" i="4"/>
  <c r="F663" i="4"/>
  <c r="G663" i="4"/>
  <c r="I663" i="4"/>
  <c r="A664" i="4"/>
  <c r="D664" i="4"/>
  <c r="E664" i="4"/>
  <c r="F664" i="4"/>
  <c r="G664" i="4"/>
  <c r="I664" i="4"/>
  <c r="A665" i="4"/>
  <c r="D665" i="4"/>
  <c r="E665" i="4"/>
  <c r="F665" i="4"/>
  <c r="G665" i="4"/>
  <c r="I665" i="4"/>
  <c r="A666" i="4"/>
  <c r="D666" i="4"/>
  <c r="E666" i="4"/>
  <c r="F666" i="4"/>
  <c r="G666" i="4"/>
  <c r="I666" i="4"/>
  <c r="A667" i="4"/>
  <c r="D667" i="4"/>
  <c r="E667" i="4"/>
  <c r="F667" i="4"/>
  <c r="G667" i="4"/>
  <c r="I667" i="4"/>
  <c r="A668" i="4"/>
  <c r="D668" i="4"/>
  <c r="E668" i="4"/>
  <c r="F668" i="4"/>
  <c r="G668" i="4"/>
  <c r="I668" i="4"/>
  <c r="A669" i="4"/>
  <c r="D669" i="4"/>
  <c r="E669" i="4"/>
  <c r="F669" i="4"/>
  <c r="G669" i="4"/>
  <c r="I669" i="4"/>
  <c r="A670" i="4"/>
  <c r="D670" i="4"/>
  <c r="E670" i="4"/>
  <c r="F670" i="4"/>
  <c r="G670" i="4"/>
  <c r="I670" i="4"/>
  <c r="A671" i="4"/>
  <c r="D671" i="4"/>
  <c r="E671" i="4"/>
  <c r="F671" i="4"/>
  <c r="G671" i="4"/>
  <c r="I671" i="4"/>
  <c r="A672" i="4"/>
  <c r="D672" i="4"/>
  <c r="E672" i="4"/>
  <c r="F672" i="4"/>
  <c r="G672" i="4"/>
  <c r="I672" i="4"/>
  <c r="A673" i="4"/>
  <c r="D673" i="4"/>
  <c r="E673" i="4"/>
  <c r="F673" i="4"/>
  <c r="G673" i="4"/>
  <c r="I673" i="4"/>
  <c r="A674" i="4"/>
  <c r="D674" i="4"/>
  <c r="E674" i="4"/>
  <c r="F674" i="4"/>
  <c r="G674" i="4"/>
  <c r="I674" i="4"/>
  <c r="A675" i="4"/>
  <c r="D675" i="4"/>
  <c r="E675" i="4"/>
  <c r="F675" i="4"/>
  <c r="G675" i="4"/>
  <c r="I675" i="4"/>
  <c r="A676" i="4"/>
  <c r="D676" i="4"/>
  <c r="E676" i="4"/>
  <c r="F676" i="4"/>
  <c r="G676" i="4"/>
  <c r="I676" i="4"/>
  <c r="A677" i="4"/>
  <c r="D677" i="4"/>
  <c r="E677" i="4"/>
  <c r="F677" i="4"/>
  <c r="G677" i="4"/>
  <c r="I677" i="4"/>
  <c r="A678" i="4"/>
  <c r="D678" i="4"/>
  <c r="E678" i="4"/>
  <c r="F678" i="4"/>
  <c r="G678" i="4"/>
  <c r="I678" i="4"/>
  <c r="A679" i="4"/>
  <c r="D679" i="4"/>
  <c r="E679" i="4"/>
  <c r="F679" i="4"/>
  <c r="G679" i="4"/>
  <c r="I679" i="4"/>
  <c r="A680" i="4"/>
  <c r="D680" i="4"/>
  <c r="E680" i="4"/>
  <c r="F680" i="4"/>
  <c r="G680" i="4"/>
  <c r="I680" i="4"/>
  <c r="A681" i="4"/>
  <c r="D681" i="4"/>
  <c r="E681" i="4"/>
  <c r="F681" i="4"/>
  <c r="G681" i="4"/>
  <c r="I681" i="4"/>
  <c r="A682" i="4"/>
  <c r="D682" i="4"/>
  <c r="E682" i="4"/>
  <c r="F682" i="4"/>
  <c r="G682" i="4"/>
  <c r="I682" i="4"/>
  <c r="A683" i="4"/>
  <c r="D683" i="4"/>
  <c r="E683" i="4"/>
  <c r="F683" i="4"/>
  <c r="G683" i="4"/>
  <c r="I683" i="4"/>
  <c r="A684" i="4"/>
  <c r="D684" i="4"/>
  <c r="E684" i="4"/>
  <c r="F684" i="4"/>
  <c r="G684" i="4"/>
  <c r="I684" i="4"/>
  <c r="A685" i="4"/>
  <c r="D685" i="4"/>
  <c r="E685" i="4"/>
  <c r="F685" i="4"/>
  <c r="G685" i="4"/>
  <c r="I685" i="4"/>
  <c r="A686" i="4"/>
  <c r="D686" i="4"/>
  <c r="E686" i="4"/>
  <c r="F686" i="4"/>
  <c r="G686" i="4"/>
  <c r="I686" i="4"/>
  <c r="A687" i="4"/>
  <c r="D687" i="4"/>
  <c r="E687" i="4"/>
  <c r="F687" i="4"/>
  <c r="G687" i="4"/>
  <c r="I687" i="4"/>
  <c r="A688" i="4"/>
  <c r="D688" i="4"/>
  <c r="E688" i="4"/>
  <c r="F688" i="4"/>
  <c r="G688" i="4"/>
  <c r="I688" i="4"/>
  <c r="A689" i="4"/>
  <c r="D689" i="4"/>
  <c r="E689" i="4"/>
  <c r="F689" i="4"/>
  <c r="G689" i="4"/>
  <c r="I689" i="4"/>
  <c r="A690" i="4"/>
  <c r="D690" i="4"/>
  <c r="E690" i="4"/>
  <c r="F690" i="4"/>
  <c r="G690" i="4"/>
  <c r="I690" i="4"/>
  <c r="A691" i="4"/>
  <c r="D691" i="4"/>
  <c r="E691" i="4"/>
  <c r="F691" i="4"/>
  <c r="G691" i="4"/>
  <c r="I691" i="4"/>
  <c r="A692" i="4"/>
  <c r="D692" i="4"/>
  <c r="E692" i="4"/>
  <c r="F692" i="4"/>
  <c r="G692" i="4"/>
  <c r="I692" i="4"/>
  <c r="A693" i="4"/>
  <c r="D693" i="4"/>
  <c r="E693" i="4"/>
  <c r="F693" i="4"/>
  <c r="G693" i="4"/>
  <c r="I693" i="4"/>
  <c r="A694" i="4"/>
  <c r="D694" i="4"/>
  <c r="E694" i="4"/>
  <c r="F694" i="4"/>
  <c r="G694" i="4"/>
  <c r="I694" i="4"/>
  <c r="A695" i="4"/>
  <c r="D695" i="4"/>
  <c r="E695" i="4"/>
  <c r="F695" i="4"/>
  <c r="G695" i="4"/>
  <c r="I695" i="4"/>
  <c r="A696" i="4"/>
  <c r="D696" i="4"/>
  <c r="E696" i="4"/>
  <c r="F696" i="4"/>
  <c r="G696" i="4"/>
  <c r="I696" i="4"/>
  <c r="A697" i="4"/>
  <c r="D697" i="4"/>
  <c r="E697" i="4"/>
  <c r="F697" i="4"/>
  <c r="G697" i="4"/>
  <c r="I697" i="4"/>
  <c r="A698" i="4"/>
  <c r="D698" i="4"/>
  <c r="E698" i="4"/>
  <c r="F698" i="4"/>
  <c r="G698" i="4"/>
  <c r="I698" i="4"/>
  <c r="A699" i="4"/>
  <c r="D699" i="4"/>
  <c r="E699" i="4"/>
  <c r="F699" i="4"/>
  <c r="G699" i="4"/>
  <c r="I699" i="4"/>
  <c r="A700" i="4"/>
  <c r="D700" i="4"/>
  <c r="E700" i="4"/>
  <c r="F700" i="4"/>
  <c r="G700" i="4"/>
  <c r="I700" i="4"/>
  <c r="A701" i="4"/>
  <c r="D701" i="4"/>
  <c r="E701" i="4"/>
  <c r="F701" i="4"/>
  <c r="G701" i="4"/>
  <c r="I701" i="4"/>
  <c r="A702" i="4"/>
  <c r="D702" i="4"/>
  <c r="E702" i="4"/>
  <c r="F702" i="4"/>
  <c r="G702" i="4"/>
  <c r="I702" i="4"/>
  <c r="A703" i="4"/>
  <c r="D703" i="4"/>
  <c r="E703" i="4"/>
  <c r="F703" i="4"/>
  <c r="G703" i="4"/>
  <c r="I703" i="4"/>
  <c r="A704" i="4"/>
  <c r="D704" i="4"/>
  <c r="E704" i="4"/>
  <c r="F704" i="4"/>
  <c r="G704" i="4"/>
  <c r="I704" i="4"/>
  <c r="A705" i="4"/>
  <c r="D705" i="4"/>
  <c r="E705" i="4"/>
  <c r="F705" i="4"/>
  <c r="G705" i="4"/>
  <c r="I705" i="4"/>
  <c r="A706" i="4"/>
  <c r="D706" i="4"/>
  <c r="E706" i="4"/>
  <c r="F706" i="4"/>
  <c r="G706" i="4"/>
  <c r="I706" i="4"/>
  <c r="A707" i="4"/>
  <c r="D707" i="4"/>
  <c r="E707" i="4"/>
  <c r="F707" i="4"/>
  <c r="G707" i="4"/>
  <c r="I707" i="4"/>
  <c r="A708" i="4"/>
  <c r="D708" i="4"/>
  <c r="E708" i="4"/>
  <c r="F708" i="4"/>
  <c r="G708" i="4"/>
  <c r="I708" i="4"/>
  <c r="A709" i="4"/>
  <c r="D709" i="4"/>
  <c r="E709" i="4"/>
  <c r="F709" i="4"/>
  <c r="G709" i="4"/>
  <c r="I709" i="4"/>
  <c r="A710" i="4"/>
  <c r="D710" i="4"/>
  <c r="E710" i="4"/>
  <c r="F710" i="4"/>
  <c r="G710" i="4"/>
  <c r="I710" i="4"/>
  <c r="A711" i="4"/>
  <c r="D711" i="4"/>
  <c r="E711" i="4"/>
  <c r="F711" i="4"/>
  <c r="G711" i="4"/>
  <c r="I711" i="4"/>
  <c r="A712" i="4"/>
  <c r="D712" i="4"/>
  <c r="E712" i="4"/>
  <c r="F712" i="4"/>
  <c r="G712" i="4"/>
  <c r="I712" i="4"/>
  <c r="A713" i="4"/>
  <c r="D713" i="4"/>
  <c r="E713" i="4"/>
  <c r="F713" i="4"/>
  <c r="G713" i="4"/>
  <c r="I713" i="4"/>
  <c r="A714" i="4"/>
  <c r="D714" i="4"/>
  <c r="E714" i="4"/>
  <c r="F714" i="4"/>
  <c r="G714" i="4"/>
  <c r="I714" i="4"/>
  <c r="A715" i="4"/>
  <c r="D715" i="4"/>
  <c r="E715" i="4"/>
  <c r="F715" i="4"/>
  <c r="G715" i="4"/>
  <c r="I715" i="4"/>
  <c r="A716" i="4"/>
  <c r="D716" i="4"/>
  <c r="E716" i="4"/>
  <c r="F716" i="4"/>
  <c r="G716" i="4"/>
  <c r="I716" i="4"/>
  <c r="A717" i="4"/>
  <c r="D717" i="4"/>
  <c r="E717" i="4"/>
  <c r="F717" i="4"/>
  <c r="G717" i="4"/>
  <c r="I717" i="4"/>
  <c r="A718" i="4"/>
  <c r="D718" i="4"/>
  <c r="E718" i="4"/>
  <c r="F718" i="4"/>
  <c r="G718" i="4"/>
  <c r="I718" i="4"/>
  <c r="A719" i="4"/>
  <c r="D719" i="4"/>
  <c r="E719" i="4"/>
  <c r="F719" i="4"/>
  <c r="G719" i="4"/>
  <c r="I719" i="4"/>
  <c r="A720" i="4"/>
  <c r="D720" i="4"/>
  <c r="E720" i="4"/>
  <c r="F720" i="4"/>
  <c r="G720" i="4"/>
  <c r="I720" i="4"/>
  <c r="A721" i="4"/>
  <c r="D721" i="4"/>
  <c r="E721" i="4"/>
  <c r="F721" i="4"/>
  <c r="G721" i="4"/>
  <c r="I721" i="4"/>
  <c r="A722" i="4"/>
  <c r="D722" i="4"/>
  <c r="E722" i="4"/>
  <c r="F722" i="4"/>
  <c r="G722" i="4"/>
  <c r="I722" i="4"/>
  <c r="A723" i="4"/>
  <c r="D723" i="4"/>
  <c r="E723" i="4"/>
  <c r="F723" i="4"/>
  <c r="G723" i="4"/>
  <c r="I723" i="4"/>
  <c r="A724" i="4"/>
  <c r="D724" i="4"/>
  <c r="E724" i="4"/>
  <c r="F724" i="4"/>
  <c r="G724" i="4"/>
  <c r="I724" i="4"/>
  <c r="A725" i="4"/>
  <c r="D725" i="4"/>
  <c r="E725" i="4"/>
  <c r="F725" i="4"/>
  <c r="G725" i="4"/>
  <c r="I725" i="4"/>
  <c r="A726" i="4"/>
  <c r="D726" i="4"/>
  <c r="E726" i="4"/>
  <c r="F726" i="4"/>
  <c r="G726" i="4"/>
  <c r="I726" i="4"/>
  <c r="A727" i="4"/>
  <c r="D727" i="4"/>
  <c r="E727" i="4"/>
  <c r="F727" i="4"/>
  <c r="G727" i="4"/>
  <c r="I727" i="4"/>
  <c r="A728" i="4"/>
  <c r="D728" i="4"/>
  <c r="E728" i="4"/>
  <c r="F728" i="4"/>
  <c r="G728" i="4"/>
  <c r="I728" i="4"/>
  <c r="A729" i="4"/>
  <c r="D729" i="4"/>
  <c r="E729" i="4"/>
  <c r="F729" i="4"/>
  <c r="G729" i="4"/>
  <c r="I729" i="4"/>
  <c r="A730" i="4"/>
  <c r="D730" i="4"/>
  <c r="E730" i="4"/>
  <c r="F730" i="4"/>
  <c r="G730" i="4"/>
  <c r="I730" i="4"/>
  <c r="A731" i="4"/>
  <c r="D731" i="4"/>
  <c r="E731" i="4"/>
  <c r="F731" i="4"/>
  <c r="G731" i="4"/>
  <c r="I731" i="4"/>
  <c r="A732" i="4"/>
  <c r="D732" i="4"/>
  <c r="E732" i="4"/>
  <c r="F732" i="4"/>
  <c r="G732" i="4"/>
  <c r="I732" i="4"/>
  <c r="A733" i="4"/>
  <c r="D733" i="4"/>
  <c r="E733" i="4"/>
  <c r="F733" i="4"/>
  <c r="G733" i="4"/>
  <c r="I733" i="4"/>
  <c r="A734" i="4"/>
  <c r="D734" i="4"/>
  <c r="E734" i="4"/>
  <c r="F734" i="4"/>
  <c r="G734" i="4"/>
  <c r="I734" i="4"/>
  <c r="A735" i="4"/>
  <c r="D735" i="4"/>
  <c r="E735" i="4"/>
  <c r="F735" i="4"/>
  <c r="G735" i="4"/>
  <c r="I735" i="4"/>
  <c r="A736" i="4"/>
  <c r="D736" i="4"/>
  <c r="E736" i="4"/>
  <c r="F736" i="4"/>
  <c r="G736" i="4"/>
  <c r="I736" i="4"/>
  <c r="A737" i="4"/>
  <c r="D737" i="4"/>
  <c r="E737" i="4"/>
  <c r="F737" i="4"/>
  <c r="G737" i="4"/>
  <c r="I737" i="4"/>
  <c r="A738" i="4"/>
  <c r="D738" i="4"/>
  <c r="E738" i="4"/>
  <c r="F738" i="4"/>
  <c r="G738" i="4"/>
  <c r="I738" i="4"/>
  <c r="A739" i="4"/>
  <c r="D739" i="4"/>
  <c r="E739" i="4"/>
  <c r="F739" i="4"/>
  <c r="G739" i="4"/>
  <c r="I739" i="4"/>
  <c r="A740" i="4"/>
  <c r="D740" i="4"/>
  <c r="E740" i="4"/>
  <c r="F740" i="4"/>
  <c r="G740" i="4"/>
  <c r="I740" i="4"/>
  <c r="A741" i="4"/>
  <c r="D741" i="4"/>
  <c r="E741" i="4"/>
  <c r="F741" i="4"/>
  <c r="G741" i="4"/>
  <c r="I741" i="4"/>
  <c r="A742" i="4"/>
  <c r="D742" i="4"/>
  <c r="E742" i="4"/>
  <c r="F742" i="4"/>
  <c r="G742" i="4"/>
  <c r="I742" i="4"/>
  <c r="A743" i="4"/>
  <c r="D743" i="4"/>
  <c r="E743" i="4"/>
  <c r="F743" i="4"/>
  <c r="G743" i="4"/>
  <c r="I743" i="4"/>
  <c r="A744" i="4"/>
  <c r="D744" i="4"/>
  <c r="E744" i="4"/>
  <c r="F744" i="4"/>
  <c r="G744" i="4"/>
  <c r="I744" i="4"/>
  <c r="A745" i="4"/>
  <c r="D745" i="4"/>
  <c r="E745" i="4"/>
  <c r="F745" i="4"/>
  <c r="G745" i="4"/>
  <c r="I745" i="4"/>
  <c r="A746" i="4"/>
  <c r="D746" i="4"/>
  <c r="E746" i="4"/>
  <c r="F746" i="4"/>
  <c r="G746" i="4"/>
  <c r="I746" i="4"/>
  <c r="A747" i="4"/>
  <c r="D747" i="4"/>
  <c r="E747" i="4"/>
  <c r="F747" i="4"/>
  <c r="G747" i="4"/>
  <c r="I747" i="4"/>
  <c r="A748" i="4"/>
  <c r="D748" i="4"/>
  <c r="E748" i="4"/>
  <c r="F748" i="4"/>
  <c r="G748" i="4"/>
  <c r="I748" i="4"/>
  <c r="A749" i="4"/>
  <c r="D749" i="4"/>
  <c r="E749" i="4"/>
  <c r="F749" i="4"/>
  <c r="G749" i="4"/>
  <c r="I749" i="4"/>
  <c r="A750" i="4"/>
  <c r="D750" i="4"/>
  <c r="E750" i="4"/>
  <c r="F750" i="4"/>
  <c r="G750" i="4"/>
  <c r="I750" i="4"/>
  <c r="A751" i="4"/>
  <c r="D751" i="4"/>
  <c r="E751" i="4"/>
  <c r="F751" i="4"/>
  <c r="G751" i="4"/>
  <c r="I751" i="4"/>
  <c r="A752" i="4"/>
  <c r="D752" i="4"/>
  <c r="E752" i="4"/>
  <c r="F752" i="4"/>
  <c r="G752" i="4"/>
  <c r="I752" i="4"/>
  <c r="A753" i="4"/>
  <c r="D753" i="4"/>
  <c r="E753" i="4"/>
  <c r="F753" i="4"/>
  <c r="G753" i="4"/>
  <c r="I753" i="4"/>
  <c r="A754" i="4"/>
  <c r="D754" i="4"/>
  <c r="E754" i="4"/>
  <c r="F754" i="4"/>
  <c r="G754" i="4"/>
  <c r="I754" i="4"/>
  <c r="A755" i="4"/>
  <c r="D755" i="4"/>
  <c r="E755" i="4"/>
  <c r="F755" i="4"/>
  <c r="G755" i="4"/>
  <c r="I755" i="4"/>
  <c r="A756" i="4"/>
  <c r="D756" i="4"/>
  <c r="E756" i="4"/>
  <c r="F756" i="4"/>
  <c r="G756" i="4"/>
  <c r="I756" i="4"/>
  <c r="A757" i="4"/>
  <c r="D757" i="4"/>
  <c r="E757" i="4"/>
  <c r="F757" i="4"/>
  <c r="G757" i="4"/>
  <c r="I757" i="4"/>
  <c r="A758" i="4"/>
  <c r="D758" i="4"/>
  <c r="E758" i="4"/>
  <c r="F758" i="4"/>
  <c r="G758" i="4"/>
  <c r="I758" i="4"/>
  <c r="A759" i="4"/>
  <c r="D759" i="4"/>
  <c r="E759" i="4"/>
  <c r="F759" i="4"/>
  <c r="G759" i="4"/>
  <c r="I759" i="4"/>
  <c r="A760" i="4"/>
  <c r="D760" i="4"/>
  <c r="E760" i="4"/>
  <c r="F760" i="4"/>
  <c r="G760" i="4"/>
  <c r="I760" i="4"/>
  <c r="A761" i="4"/>
  <c r="D761" i="4"/>
  <c r="E761" i="4"/>
  <c r="F761" i="4"/>
  <c r="G761" i="4"/>
  <c r="I761" i="4"/>
  <c r="A762" i="4"/>
  <c r="D762" i="4"/>
  <c r="E762" i="4"/>
  <c r="F762" i="4"/>
  <c r="G762" i="4"/>
  <c r="I762" i="4"/>
  <c r="A763" i="4"/>
  <c r="D763" i="4"/>
  <c r="E763" i="4"/>
  <c r="F763" i="4"/>
  <c r="G763" i="4"/>
  <c r="I763" i="4"/>
  <c r="A764" i="4"/>
  <c r="D764" i="4"/>
  <c r="E764" i="4"/>
  <c r="F764" i="4"/>
  <c r="G764" i="4"/>
  <c r="I764" i="4"/>
  <c r="A765" i="4"/>
  <c r="D765" i="4"/>
  <c r="E765" i="4"/>
  <c r="F765" i="4"/>
  <c r="G765" i="4"/>
  <c r="I765" i="4"/>
  <c r="A766" i="4"/>
  <c r="D766" i="4"/>
  <c r="E766" i="4"/>
  <c r="F766" i="4"/>
  <c r="G766" i="4"/>
  <c r="I766" i="4"/>
  <c r="A767" i="4"/>
  <c r="D767" i="4"/>
  <c r="E767" i="4"/>
  <c r="F767" i="4"/>
  <c r="G767" i="4"/>
  <c r="I767" i="4"/>
  <c r="A768" i="4"/>
  <c r="D768" i="4"/>
  <c r="E768" i="4"/>
  <c r="F768" i="4"/>
  <c r="G768" i="4"/>
  <c r="I768" i="4"/>
  <c r="A769" i="4"/>
  <c r="D769" i="4"/>
  <c r="E769" i="4"/>
  <c r="F769" i="4"/>
  <c r="G769" i="4"/>
  <c r="I769" i="4"/>
  <c r="A770" i="4"/>
  <c r="D770" i="4"/>
  <c r="E770" i="4"/>
  <c r="F770" i="4"/>
  <c r="G770" i="4"/>
  <c r="I770" i="4"/>
  <c r="A771" i="4"/>
  <c r="D771" i="4"/>
  <c r="E771" i="4"/>
  <c r="F771" i="4"/>
  <c r="G771" i="4"/>
  <c r="I771" i="4"/>
  <c r="A772" i="4"/>
  <c r="D772" i="4"/>
  <c r="E772" i="4"/>
  <c r="F772" i="4"/>
  <c r="G772" i="4"/>
  <c r="I772" i="4"/>
  <c r="A773" i="4"/>
  <c r="D773" i="4"/>
  <c r="E773" i="4"/>
  <c r="F773" i="4"/>
  <c r="G773" i="4"/>
  <c r="I773" i="4"/>
  <c r="A774" i="4"/>
  <c r="D774" i="4"/>
  <c r="E774" i="4"/>
  <c r="F774" i="4"/>
  <c r="G774" i="4"/>
  <c r="I774" i="4"/>
  <c r="A775" i="4"/>
  <c r="D775" i="4"/>
  <c r="E775" i="4"/>
  <c r="F775" i="4"/>
  <c r="G775" i="4"/>
  <c r="I775" i="4"/>
  <c r="A776" i="4"/>
  <c r="D776" i="4"/>
  <c r="E776" i="4"/>
  <c r="F776" i="4"/>
  <c r="G776" i="4"/>
  <c r="I776" i="4"/>
  <c r="A777" i="4"/>
  <c r="D777" i="4"/>
  <c r="E777" i="4"/>
  <c r="F777" i="4"/>
  <c r="G777" i="4"/>
  <c r="I777" i="4"/>
  <c r="A778" i="4"/>
  <c r="D778" i="4"/>
  <c r="E778" i="4"/>
  <c r="F778" i="4"/>
  <c r="G778" i="4"/>
  <c r="I778" i="4"/>
  <c r="A779" i="4"/>
  <c r="D779" i="4"/>
  <c r="E779" i="4"/>
  <c r="F779" i="4"/>
  <c r="G779" i="4"/>
  <c r="I779" i="4"/>
  <c r="A780" i="4"/>
  <c r="D780" i="4"/>
  <c r="E780" i="4"/>
  <c r="F780" i="4"/>
  <c r="G780" i="4"/>
  <c r="I780" i="4"/>
  <c r="A781" i="4"/>
  <c r="D781" i="4"/>
  <c r="E781" i="4"/>
  <c r="F781" i="4"/>
  <c r="G781" i="4"/>
  <c r="I781" i="4"/>
  <c r="A782" i="4"/>
  <c r="D782" i="4"/>
  <c r="E782" i="4"/>
  <c r="F782" i="4"/>
  <c r="G782" i="4"/>
  <c r="I782" i="4"/>
  <c r="A783" i="4"/>
  <c r="D783" i="4"/>
  <c r="E783" i="4"/>
  <c r="F783" i="4"/>
  <c r="G783" i="4"/>
  <c r="I783" i="4"/>
  <c r="A784" i="4"/>
  <c r="D784" i="4"/>
  <c r="E784" i="4"/>
  <c r="F784" i="4"/>
  <c r="G784" i="4"/>
  <c r="I784" i="4"/>
  <c r="A785" i="4"/>
  <c r="D785" i="4"/>
  <c r="E785" i="4"/>
  <c r="F785" i="4"/>
  <c r="G785" i="4"/>
  <c r="I785" i="4"/>
  <c r="A786" i="4"/>
  <c r="D786" i="4"/>
  <c r="E786" i="4"/>
  <c r="F786" i="4"/>
  <c r="G786" i="4"/>
  <c r="I786" i="4"/>
  <c r="A787" i="4"/>
  <c r="D787" i="4"/>
  <c r="E787" i="4"/>
  <c r="F787" i="4"/>
  <c r="G787" i="4"/>
  <c r="I787" i="4"/>
  <c r="A788" i="4"/>
  <c r="D788" i="4"/>
  <c r="E788" i="4"/>
  <c r="F788" i="4"/>
  <c r="G788" i="4"/>
  <c r="I788" i="4"/>
  <c r="A789" i="4"/>
  <c r="D789" i="4"/>
  <c r="E789" i="4"/>
  <c r="F789" i="4"/>
  <c r="G789" i="4"/>
  <c r="I789" i="4"/>
  <c r="A790" i="4"/>
  <c r="D790" i="4"/>
  <c r="E790" i="4"/>
  <c r="F790" i="4"/>
  <c r="G790" i="4"/>
  <c r="I790" i="4"/>
  <c r="A791" i="4"/>
  <c r="D791" i="4"/>
  <c r="E791" i="4"/>
  <c r="F791" i="4"/>
  <c r="G791" i="4"/>
  <c r="I791" i="4"/>
  <c r="A792" i="4"/>
  <c r="D792" i="4"/>
  <c r="E792" i="4"/>
  <c r="F792" i="4"/>
  <c r="G792" i="4"/>
  <c r="I792" i="4"/>
  <c r="A793" i="4"/>
  <c r="D793" i="4"/>
  <c r="E793" i="4"/>
  <c r="F793" i="4"/>
  <c r="G793" i="4"/>
  <c r="I793" i="4"/>
  <c r="A794" i="4"/>
  <c r="D794" i="4"/>
  <c r="E794" i="4"/>
  <c r="F794" i="4"/>
  <c r="G794" i="4"/>
  <c r="I794" i="4"/>
  <c r="A795" i="4"/>
  <c r="D795" i="4"/>
  <c r="E795" i="4"/>
  <c r="F795" i="4"/>
  <c r="G795" i="4"/>
  <c r="I795" i="4"/>
  <c r="A796" i="4"/>
  <c r="D796" i="4"/>
  <c r="E796" i="4"/>
  <c r="F796" i="4"/>
  <c r="G796" i="4"/>
  <c r="I796" i="4"/>
  <c r="A797" i="4"/>
  <c r="D797" i="4"/>
  <c r="E797" i="4"/>
  <c r="F797" i="4"/>
  <c r="G797" i="4"/>
  <c r="I797" i="4"/>
  <c r="A798" i="4"/>
  <c r="D798" i="4"/>
  <c r="E798" i="4"/>
  <c r="F798" i="4"/>
  <c r="G798" i="4"/>
  <c r="I798" i="4"/>
  <c r="A799" i="4"/>
  <c r="D799" i="4"/>
  <c r="E799" i="4"/>
  <c r="F799" i="4"/>
  <c r="G799" i="4"/>
  <c r="I799" i="4"/>
  <c r="A800" i="4"/>
  <c r="D800" i="4"/>
  <c r="E800" i="4"/>
  <c r="F800" i="4"/>
  <c r="G800" i="4"/>
  <c r="I800" i="4"/>
  <c r="A801" i="4"/>
  <c r="D801" i="4"/>
  <c r="E801" i="4"/>
  <c r="F801" i="4"/>
  <c r="G801" i="4"/>
  <c r="I801" i="4"/>
  <c r="A802" i="4"/>
  <c r="D802" i="4"/>
  <c r="E802" i="4"/>
  <c r="F802" i="4"/>
  <c r="G802" i="4"/>
  <c r="I802" i="4"/>
  <c r="A803" i="4"/>
  <c r="D803" i="4"/>
  <c r="E803" i="4"/>
  <c r="F803" i="4"/>
  <c r="G803" i="4"/>
  <c r="I803" i="4"/>
  <c r="A804" i="4"/>
  <c r="D804" i="4"/>
  <c r="E804" i="4"/>
  <c r="F804" i="4"/>
  <c r="G804" i="4"/>
  <c r="I804" i="4"/>
  <c r="A805" i="4"/>
  <c r="D805" i="4"/>
  <c r="E805" i="4"/>
  <c r="F805" i="4"/>
  <c r="G805" i="4"/>
  <c r="I805" i="4"/>
  <c r="A806" i="4"/>
  <c r="D806" i="4"/>
  <c r="E806" i="4"/>
  <c r="F806" i="4"/>
  <c r="G806" i="4"/>
  <c r="I806" i="4"/>
  <c r="A807" i="4"/>
  <c r="D807" i="4"/>
  <c r="E807" i="4"/>
  <c r="F807" i="4"/>
  <c r="G807" i="4"/>
  <c r="I807" i="4"/>
  <c r="A808" i="4"/>
  <c r="D808" i="4"/>
  <c r="E808" i="4"/>
  <c r="F808" i="4"/>
  <c r="G808" i="4"/>
  <c r="I808" i="4"/>
  <c r="A809" i="4"/>
  <c r="D809" i="4"/>
  <c r="E809" i="4"/>
  <c r="F809" i="4"/>
  <c r="G809" i="4"/>
  <c r="I809" i="4"/>
  <c r="A810" i="4"/>
  <c r="D810" i="4"/>
  <c r="E810" i="4"/>
  <c r="F810" i="4"/>
  <c r="G810" i="4"/>
  <c r="I810" i="4"/>
  <c r="A811" i="4"/>
  <c r="D811" i="4"/>
  <c r="E811" i="4"/>
  <c r="F811" i="4"/>
  <c r="G811" i="4"/>
  <c r="I811" i="4"/>
  <c r="A812" i="4"/>
  <c r="D812" i="4"/>
  <c r="E812" i="4"/>
  <c r="F812" i="4"/>
  <c r="G812" i="4"/>
  <c r="I812" i="4"/>
  <c r="A813" i="4"/>
  <c r="D813" i="4"/>
  <c r="E813" i="4"/>
  <c r="F813" i="4"/>
  <c r="G813" i="4"/>
  <c r="I813" i="4"/>
  <c r="A814" i="4"/>
  <c r="D814" i="4"/>
  <c r="E814" i="4"/>
  <c r="F814" i="4"/>
  <c r="G814" i="4"/>
  <c r="I814" i="4"/>
  <c r="A815" i="4"/>
  <c r="D815" i="4"/>
  <c r="E815" i="4"/>
  <c r="F815" i="4"/>
  <c r="G815" i="4"/>
  <c r="I815" i="4"/>
  <c r="A816" i="4"/>
  <c r="D816" i="4"/>
  <c r="E816" i="4"/>
  <c r="F816" i="4"/>
  <c r="G816" i="4"/>
  <c r="I816" i="4"/>
  <c r="A817" i="4"/>
  <c r="D817" i="4"/>
  <c r="E817" i="4"/>
  <c r="F817" i="4"/>
  <c r="G817" i="4"/>
  <c r="I817" i="4"/>
  <c r="A818" i="4"/>
  <c r="D818" i="4"/>
  <c r="E818" i="4"/>
  <c r="F818" i="4"/>
  <c r="G818" i="4"/>
  <c r="I818" i="4"/>
  <c r="A819" i="4"/>
  <c r="D819" i="4"/>
  <c r="E819" i="4"/>
  <c r="F819" i="4"/>
  <c r="G819" i="4"/>
  <c r="I819" i="4"/>
  <c r="A820" i="4"/>
  <c r="D820" i="4"/>
  <c r="E820" i="4"/>
  <c r="F820" i="4"/>
  <c r="G820" i="4"/>
  <c r="I820" i="4"/>
  <c r="A821" i="4"/>
  <c r="D821" i="4"/>
  <c r="E821" i="4"/>
  <c r="F821" i="4"/>
  <c r="G821" i="4"/>
  <c r="I821" i="4"/>
  <c r="A822" i="4"/>
  <c r="D822" i="4"/>
  <c r="E822" i="4"/>
  <c r="F822" i="4"/>
  <c r="G822" i="4"/>
  <c r="I822" i="4"/>
  <c r="A823" i="4"/>
  <c r="D823" i="4"/>
  <c r="E823" i="4"/>
  <c r="F823" i="4"/>
  <c r="G823" i="4"/>
  <c r="I823" i="4"/>
  <c r="A824" i="4"/>
  <c r="D824" i="4"/>
  <c r="E824" i="4"/>
  <c r="F824" i="4"/>
  <c r="G824" i="4"/>
  <c r="I824" i="4"/>
  <c r="A825" i="4"/>
  <c r="D825" i="4"/>
  <c r="E825" i="4"/>
  <c r="F825" i="4"/>
  <c r="G825" i="4"/>
  <c r="I825" i="4"/>
  <c r="A826" i="4"/>
  <c r="D826" i="4"/>
  <c r="E826" i="4"/>
  <c r="F826" i="4"/>
  <c r="G826" i="4"/>
  <c r="I826" i="4"/>
  <c r="A827" i="4"/>
  <c r="D827" i="4"/>
  <c r="E827" i="4"/>
  <c r="F827" i="4"/>
  <c r="G827" i="4"/>
  <c r="I827" i="4"/>
  <c r="A828" i="4"/>
  <c r="D828" i="4"/>
  <c r="E828" i="4"/>
  <c r="F828" i="4"/>
  <c r="G828" i="4"/>
  <c r="I828" i="4"/>
  <c r="A829" i="4"/>
  <c r="D829" i="4"/>
  <c r="E829" i="4"/>
  <c r="F829" i="4"/>
  <c r="G829" i="4"/>
  <c r="I829" i="4"/>
  <c r="A830" i="4"/>
  <c r="D830" i="4"/>
  <c r="E830" i="4"/>
  <c r="F830" i="4"/>
  <c r="G830" i="4"/>
  <c r="I830" i="4"/>
  <c r="A831" i="4"/>
  <c r="D831" i="4"/>
  <c r="E831" i="4"/>
  <c r="F831" i="4"/>
  <c r="G831" i="4"/>
  <c r="I831" i="4"/>
  <c r="A832" i="4"/>
  <c r="D832" i="4"/>
  <c r="E832" i="4"/>
  <c r="F832" i="4"/>
  <c r="G832" i="4"/>
  <c r="I832" i="4"/>
  <c r="A833" i="4"/>
  <c r="D833" i="4"/>
  <c r="E833" i="4"/>
  <c r="F833" i="4"/>
  <c r="G833" i="4"/>
  <c r="I833" i="4"/>
  <c r="A834" i="4"/>
  <c r="D834" i="4"/>
  <c r="E834" i="4"/>
  <c r="F834" i="4"/>
  <c r="G834" i="4"/>
  <c r="I834" i="4"/>
  <c r="A835" i="4"/>
  <c r="D835" i="4"/>
  <c r="E835" i="4"/>
  <c r="F835" i="4"/>
  <c r="G835" i="4"/>
  <c r="I835" i="4"/>
  <c r="A836" i="4"/>
  <c r="D836" i="4"/>
  <c r="E836" i="4"/>
  <c r="F836" i="4"/>
  <c r="G836" i="4"/>
  <c r="I836" i="4"/>
  <c r="A837" i="4"/>
  <c r="D837" i="4"/>
  <c r="E837" i="4"/>
  <c r="F837" i="4"/>
  <c r="G837" i="4"/>
  <c r="I837" i="4"/>
  <c r="A838" i="4"/>
  <c r="D838" i="4"/>
  <c r="E838" i="4"/>
  <c r="F838" i="4"/>
  <c r="G838" i="4"/>
  <c r="I838" i="4"/>
  <c r="A839" i="4"/>
  <c r="D839" i="4"/>
  <c r="E839" i="4"/>
  <c r="F839" i="4"/>
  <c r="G839" i="4"/>
  <c r="I839" i="4"/>
  <c r="A840" i="4"/>
  <c r="D840" i="4"/>
  <c r="E840" i="4"/>
  <c r="F840" i="4"/>
  <c r="G840" i="4"/>
  <c r="I840" i="4"/>
  <c r="A841" i="4"/>
  <c r="D841" i="4"/>
  <c r="E841" i="4"/>
  <c r="F841" i="4"/>
  <c r="G841" i="4"/>
  <c r="I841" i="4"/>
  <c r="A842" i="4"/>
  <c r="D842" i="4"/>
  <c r="E842" i="4"/>
  <c r="F842" i="4"/>
  <c r="G842" i="4"/>
  <c r="I842" i="4"/>
  <c r="A843" i="4"/>
  <c r="D843" i="4"/>
  <c r="E843" i="4"/>
  <c r="F843" i="4"/>
  <c r="G843" i="4"/>
  <c r="I843" i="4"/>
  <c r="A844" i="4"/>
  <c r="D844" i="4"/>
  <c r="E844" i="4"/>
  <c r="F844" i="4"/>
  <c r="G844" i="4"/>
  <c r="I844" i="4"/>
  <c r="A845" i="4"/>
  <c r="D845" i="4"/>
  <c r="E845" i="4"/>
  <c r="F845" i="4"/>
  <c r="G845" i="4"/>
  <c r="I845" i="4"/>
  <c r="A846" i="4"/>
  <c r="D846" i="4"/>
  <c r="E846" i="4"/>
  <c r="F846" i="4"/>
  <c r="G846" i="4"/>
  <c r="I846" i="4"/>
  <c r="A847" i="4"/>
  <c r="D847" i="4"/>
  <c r="E847" i="4"/>
  <c r="F847" i="4"/>
  <c r="G847" i="4"/>
  <c r="I847" i="4"/>
  <c r="A848" i="4"/>
  <c r="D848" i="4"/>
  <c r="E848" i="4"/>
  <c r="F848" i="4"/>
  <c r="G848" i="4"/>
  <c r="I848" i="4"/>
  <c r="A849" i="4"/>
  <c r="D849" i="4"/>
  <c r="E849" i="4"/>
  <c r="F849" i="4"/>
  <c r="G849" i="4"/>
  <c r="I849" i="4"/>
  <c r="A850" i="4"/>
  <c r="D850" i="4"/>
  <c r="E850" i="4"/>
  <c r="F850" i="4"/>
  <c r="G850" i="4"/>
  <c r="I850" i="4"/>
  <c r="A851" i="4"/>
  <c r="D851" i="4"/>
  <c r="E851" i="4"/>
  <c r="F851" i="4"/>
  <c r="G851" i="4"/>
  <c r="I851" i="4"/>
  <c r="A852" i="4"/>
  <c r="D852" i="4"/>
  <c r="E852" i="4"/>
  <c r="F852" i="4"/>
  <c r="G852" i="4"/>
  <c r="I852" i="4"/>
  <c r="A853" i="4"/>
  <c r="D853" i="4"/>
  <c r="E853" i="4"/>
  <c r="F853" i="4"/>
  <c r="G853" i="4"/>
  <c r="I853" i="4"/>
  <c r="A854" i="4"/>
  <c r="D854" i="4"/>
  <c r="E854" i="4"/>
  <c r="F854" i="4"/>
  <c r="G854" i="4"/>
  <c r="I854" i="4"/>
  <c r="A855" i="4"/>
  <c r="D855" i="4"/>
  <c r="E855" i="4"/>
  <c r="F855" i="4"/>
  <c r="G855" i="4"/>
  <c r="I855" i="4"/>
  <c r="A856" i="4"/>
  <c r="D856" i="4"/>
  <c r="E856" i="4"/>
  <c r="F856" i="4"/>
  <c r="G856" i="4"/>
  <c r="I856" i="4"/>
  <c r="A857" i="4"/>
  <c r="D857" i="4"/>
  <c r="E857" i="4"/>
  <c r="F857" i="4"/>
  <c r="G857" i="4"/>
  <c r="I857" i="4"/>
  <c r="A858" i="4"/>
  <c r="D858" i="4"/>
  <c r="E858" i="4"/>
  <c r="F858" i="4"/>
  <c r="G858" i="4"/>
  <c r="I858" i="4"/>
  <c r="A859" i="4"/>
  <c r="D859" i="4"/>
  <c r="E859" i="4"/>
  <c r="F859" i="4"/>
  <c r="G859" i="4"/>
  <c r="I859" i="4"/>
  <c r="A860" i="4"/>
  <c r="D860" i="4"/>
  <c r="E860" i="4"/>
  <c r="F860" i="4"/>
  <c r="G860" i="4"/>
  <c r="I860" i="4"/>
  <c r="A861" i="4"/>
  <c r="D861" i="4"/>
  <c r="E861" i="4"/>
  <c r="F861" i="4"/>
  <c r="G861" i="4"/>
  <c r="I861" i="4"/>
  <c r="A862" i="4"/>
  <c r="D862" i="4"/>
  <c r="E862" i="4"/>
  <c r="F862" i="4"/>
  <c r="G862" i="4"/>
  <c r="I862" i="4"/>
  <c r="A863" i="4"/>
  <c r="D863" i="4"/>
  <c r="E863" i="4"/>
  <c r="F863" i="4"/>
  <c r="G863" i="4"/>
  <c r="I863" i="4"/>
  <c r="A864" i="4"/>
  <c r="D864" i="4"/>
  <c r="E864" i="4"/>
  <c r="F864" i="4"/>
  <c r="G864" i="4"/>
  <c r="I864" i="4"/>
  <c r="A865" i="4"/>
  <c r="D865" i="4"/>
  <c r="E865" i="4"/>
  <c r="F865" i="4"/>
  <c r="G865" i="4"/>
  <c r="I865" i="4"/>
  <c r="A866" i="4"/>
  <c r="D866" i="4"/>
  <c r="E866" i="4"/>
  <c r="F866" i="4"/>
  <c r="G866" i="4"/>
  <c r="I866" i="4"/>
  <c r="A867" i="4"/>
  <c r="D867" i="4"/>
  <c r="E867" i="4"/>
  <c r="F867" i="4"/>
  <c r="G867" i="4"/>
  <c r="I867" i="4"/>
  <c r="A868" i="4"/>
  <c r="D868" i="4"/>
  <c r="E868" i="4"/>
  <c r="F868" i="4"/>
  <c r="G868" i="4"/>
  <c r="I868" i="4"/>
  <c r="A869" i="4"/>
  <c r="D869" i="4"/>
  <c r="E869" i="4"/>
  <c r="F869" i="4"/>
  <c r="G869" i="4"/>
  <c r="I869" i="4"/>
  <c r="A870" i="4"/>
  <c r="D870" i="4"/>
  <c r="E870" i="4"/>
  <c r="F870" i="4"/>
  <c r="G870" i="4"/>
  <c r="I870" i="4"/>
  <c r="A871" i="4"/>
  <c r="D871" i="4"/>
  <c r="E871" i="4"/>
  <c r="F871" i="4"/>
  <c r="G871" i="4"/>
  <c r="I871" i="4"/>
  <c r="A872" i="4"/>
  <c r="D872" i="4"/>
  <c r="E872" i="4"/>
  <c r="F872" i="4"/>
  <c r="G872" i="4"/>
  <c r="I872" i="4"/>
  <c r="A873" i="4"/>
  <c r="D873" i="4"/>
  <c r="E873" i="4"/>
  <c r="F873" i="4"/>
  <c r="G873" i="4"/>
  <c r="I873" i="4"/>
  <c r="A874" i="4"/>
  <c r="D874" i="4"/>
  <c r="E874" i="4"/>
  <c r="F874" i="4"/>
  <c r="G874" i="4"/>
  <c r="I874" i="4"/>
  <c r="A875" i="4"/>
  <c r="D875" i="4"/>
  <c r="E875" i="4"/>
  <c r="F875" i="4"/>
  <c r="G875" i="4"/>
  <c r="I875" i="4"/>
  <c r="A876" i="4"/>
  <c r="D876" i="4"/>
  <c r="E876" i="4"/>
  <c r="F876" i="4"/>
  <c r="G876" i="4"/>
  <c r="I876" i="4"/>
  <c r="A877" i="4"/>
  <c r="D877" i="4"/>
  <c r="E877" i="4"/>
  <c r="F877" i="4"/>
  <c r="G877" i="4"/>
  <c r="I877" i="4"/>
  <c r="A878" i="4"/>
  <c r="D878" i="4"/>
  <c r="E878" i="4"/>
  <c r="F878" i="4"/>
  <c r="G878" i="4"/>
  <c r="I878" i="4"/>
  <c r="A879" i="4"/>
  <c r="D879" i="4"/>
  <c r="E879" i="4"/>
  <c r="F879" i="4"/>
  <c r="G879" i="4"/>
  <c r="I879" i="4"/>
  <c r="A880" i="4"/>
  <c r="D880" i="4"/>
  <c r="E880" i="4"/>
  <c r="F880" i="4"/>
  <c r="G880" i="4"/>
  <c r="I880" i="4"/>
  <c r="A881" i="4"/>
  <c r="D881" i="4"/>
  <c r="E881" i="4"/>
  <c r="F881" i="4"/>
  <c r="G881" i="4"/>
  <c r="I881" i="4"/>
  <c r="A882" i="4"/>
  <c r="D882" i="4"/>
  <c r="E882" i="4"/>
  <c r="F882" i="4"/>
  <c r="G882" i="4"/>
  <c r="I882" i="4"/>
  <c r="A883" i="4"/>
  <c r="D883" i="4"/>
  <c r="E883" i="4"/>
  <c r="F883" i="4"/>
  <c r="G883" i="4"/>
  <c r="I883" i="4"/>
  <c r="A884" i="4"/>
  <c r="D884" i="4"/>
  <c r="E884" i="4"/>
  <c r="F884" i="4"/>
  <c r="G884" i="4"/>
  <c r="I884" i="4"/>
  <c r="A885" i="4"/>
  <c r="D885" i="4"/>
  <c r="E885" i="4"/>
  <c r="F885" i="4"/>
  <c r="G885" i="4"/>
  <c r="I885" i="4"/>
  <c r="A886" i="4"/>
  <c r="D886" i="4"/>
  <c r="E886" i="4"/>
  <c r="F886" i="4"/>
  <c r="G886" i="4"/>
  <c r="I886" i="4"/>
  <c r="A887" i="4"/>
  <c r="D887" i="4"/>
  <c r="E887" i="4"/>
  <c r="F887" i="4"/>
  <c r="G887" i="4"/>
  <c r="I887" i="4"/>
  <c r="A888" i="4"/>
  <c r="D888" i="4"/>
  <c r="E888" i="4"/>
  <c r="F888" i="4"/>
  <c r="G888" i="4"/>
  <c r="I888" i="4"/>
  <c r="A889" i="4"/>
  <c r="D889" i="4"/>
  <c r="E889" i="4"/>
  <c r="F889" i="4"/>
  <c r="G889" i="4"/>
  <c r="I889" i="4"/>
  <c r="A890" i="4"/>
  <c r="D890" i="4"/>
  <c r="E890" i="4"/>
  <c r="F890" i="4"/>
  <c r="G890" i="4"/>
  <c r="I890" i="4"/>
  <c r="A891" i="4"/>
  <c r="D891" i="4"/>
  <c r="E891" i="4"/>
  <c r="F891" i="4"/>
  <c r="G891" i="4"/>
  <c r="I891" i="4"/>
  <c r="A892" i="4"/>
  <c r="D892" i="4"/>
  <c r="E892" i="4"/>
  <c r="F892" i="4"/>
  <c r="G892" i="4"/>
  <c r="I892" i="4"/>
  <c r="A893" i="4"/>
  <c r="D893" i="4"/>
  <c r="E893" i="4"/>
  <c r="F893" i="4"/>
  <c r="G893" i="4"/>
  <c r="I893" i="4"/>
  <c r="A894" i="4"/>
  <c r="D894" i="4"/>
  <c r="E894" i="4"/>
  <c r="F894" i="4"/>
  <c r="G894" i="4"/>
  <c r="I894" i="4"/>
  <c r="A895" i="4"/>
  <c r="D895" i="4"/>
  <c r="E895" i="4"/>
  <c r="F895" i="4"/>
  <c r="G895" i="4"/>
  <c r="I895" i="4"/>
  <c r="A896" i="4"/>
  <c r="D896" i="4"/>
  <c r="E896" i="4"/>
  <c r="F896" i="4"/>
  <c r="G896" i="4"/>
  <c r="I896" i="4"/>
  <c r="A897" i="4"/>
  <c r="D897" i="4"/>
  <c r="E897" i="4"/>
  <c r="F897" i="4"/>
  <c r="G897" i="4"/>
  <c r="I897" i="4"/>
  <c r="A898" i="4"/>
  <c r="D898" i="4"/>
  <c r="E898" i="4"/>
  <c r="F898" i="4"/>
  <c r="G898" i="4"/>
  <c r="I898" i="4"/>
  <c r="A899" i="4"/>
  <c r="D899" i="4"/>
  <c r="E899" i="4"/>
  <c r="F899" i="4"/>
  <c r="G899" i="4"/>
  <c r="I899" i="4"/>
  <c r="A900" i="4"/>
  <c r="D900" i="4"/>
  <c r="E900" i="4"/>
  <c r="F900" i="4"/>
  <c r="G900" i="4"/>
  <c r="I900" i="4"/>
  <c r="A901" i="4"/>
  <c r="D901" i="4"/>
  <c r="E901" i="4"/>
  <c r="F901" i="4"/>
  <c r="G901" i="4"/>
  <c r="I901" i="4"/>
  <c r="A902" i="4"/>
  <c r="D902" i="4"/>
  <c r="E902" i="4"/>
  <c r="F902" i="4"/>
  <c r="G902" i="4"/>
  <c r="I902" i="4"/>
  <c r="A903" i="4"/>
  <c r="D903" i="4"/>
  <c r="E903" i="4"/>
  <c r="F903" i="4"/>
  <c r="G903" i="4"/>
  <c r="I903" i="4"/>
  <c r="A904" i="4"/>
  <c r="D904" i="4"/>
  <c r="E904" i="4"/>
  <c r="F904" i="4"/>
  <c r="G904" i="4"/>
  <c r="I904" i="4"/>
  <c r="A905" i="4"/>
  <c r="D905" i="4"/>
  <c r="E905" i="4"/>
  <c r="F905" i="4"/>
  <c r="G905" i="4"/>
  <c r="I905" i="4"/>
  <c r="A906" i="4"/>
  <c r="D906" i="4"/>
  <c r="E906" i="4"/>
  <c r="F906" i="4"/>
  <c r="G906" i="4"/>
  <c r="I906" i="4"/>
  <c r="A907" i="4"/>
  <c r="D907" i="4"/>
  <c r="E907" i="4"/>
  <c r="F907" i="4"/>
  <c r="G907" i="4"/>
  <c r="I907" i="4"/>
  <c r="A908" i="4"/>
  <c r="D908" i="4"/>
  <c r="E908" i="4"/>
  <c r="F908" i="4"/>
  <c r="G908" i="4"/>
  <c r="I908" i="4"/>
  <c r="A909" i="4"/>
  <c r="D909" i="4"/>
  <c r="E909" i="4"/>
  <c r="F909" i="4"/>
  <c r="G909" i="4"/>
  <c r="I909" i="4"/>
  <c r="A910" i="4"/>
  <c r="D910" i="4"/>
  <c r="E910" i="4"/>
  <c r="F910" i="4"/>
  <c r="G910" i="4"/>
  <c r="I910" i="4"/>
  <c r="A911" i="4"/>
  <c r="D911" i="4"/>
  <c r="E911" i="4"/>
  <c r="F911" i="4"/>
  <c r="G911" i="4"/>
  <c r="I911" i="4"/>
  <c r="A912" i="4"/>
  <c r="D912" i="4"/>
  <c r="E912" i="4"/>
  <c r="F912" i="4"/>
  <c r="G912" i="4"/>
  <c r="I912" i="4"/>
  <c r="A913" i="4"/>
  <c r="D913" i="4"/>
  <c r="E913" i="4"/>
  <c r="F913" i="4"/>
  <c r="G913" i="4"/>
  <c r="I913" i="4"/>
  <c r="A914" i="4"/>
  <c r="D914" i="4"/>
  <c r="E914" i="4"/>
  <c r="F914" i="4"/>
  <c r="G914" i="4"/>
  <c r="I914" i="4"/>
  <c r="A915" i="4"/>
  <c r="D915" i="4"/>
  <c r="E915" i="4"/>
  <c r="F915" i="4"/>
  <c r="G915" i="4"/>
  <c r="I915" i="4"/>
  <c r="A916" i="4"/>
  <c r="D916" i="4"/>
  <c r="E916" i="4"/>
  <c r="F916" i="4"/>
  <c r="G916" i="4"/>
  <c r="H916" i="4"/>
  <c r="I916" i="4"/>
  <c r="A917" i="4"/>
  <c r="D917" i="4"/>
  <c r="E917" i="4"/>
  <c r="F917" i="4"/>
  <c r="G917" i="4"/>
  <c r="H917" i="4"/>
  <c r="I917" i="4"/>
  <c r="A918" i="4"/>
  <c r="D918" i="4"/>
  <c r="E918" i="4"/>
  <c r="F918" i="4"/>
  <c r="G918" i="4"/>
  <c r="H918" i="4"/>
  <c r="I918" i="4"/>
  <c r="A919" i="4"/>
  <c r="D919" i="4"/>
  <c r="E919" i="4"/>
  <c r="F919" i="4"/>
  <c r="G919" i="4"/>
  <c r="H919" i="4"/>
  <c r="I919" i="4"/>
  <c r="A920" i="4"/>
  <c r="D920" i="4"/>
  <c r="E920" i="4"/>
  <c r="F920" i="4"/>
  <c r="G920" i="4"/>
  <c r="H920" i="4"/>
  <c r="I920" i="4"/>
  <c r="A921" i="4"/>
  <c r="D921" i="4"/>
  <c r="E921" i="4"/>
  <c r="F921" i="4"/>
  <c r="G921" i="4"/>
  <c r="H921" i="4"/>
  <c r="I921" i="4"/>
  <c r="A922" i="4"/>
  <c r="D922" i="4"/>
  <c r="E922" i="4"/>
  <c r="F922" i="4"/>
  <c r="G922" i="4"/>
  <c r="H922" i="4"/>
  <c r="I922" i="4"/>
  <c r="A923" i="4"/>
  <c r="D923" i="4"/>
  <c r="E923" i="4"/>
  <c r="F923" i="4"/>
  <c r="G923" i="4"/>
  <c r="H923" i="4"/>
  <c r="I923" i="4"/>
  <c r="A924" i="4"/>
  <c r="D924" i="4"/>
  <c r="E924" i="4"/>
  <c r="F924" i="4"/>
  <c r="G924" i="4"/>
  <c r="H924" i="4"/>
  <c r="I924" i="4"/>
  <c r="A925" i="4"/>
  <c r="D925" i="4"/>
  <c r="E925" i="4"/>
  <c r="F925" i="4"/>
  <c r="G925" i="4"/>
  <c r="H925" i="4"/>
  <c r="I925" i="4"/>
  <c r="A926" i="4"/>
  <c r="D926" i="4"/>
  <c r="E926" i="4"/>
  <c r="F926" i="4"/>
  <c r="G926" i="4"/>
  <c r="H926" i="4"/>
  <c r="I926" i="4"/>
  <c r="A927" i="4"/>
  <c r="D927" i="4"/>
  <c r="E927" i="4"/>
  <c r="F927" i="4"/>
  <c r="G927" i="4"/>
  <c r="H927" i="4"/>
  <c r="I927" i="4"/>
  <c r="A928" i="4"/>
  <c r="D928" i="4"/>
  <c r="E928" i="4"/>
  <c r="F928" i="4"/>
  <c r="G928" i="4"/>
  <c r="H928" i="4"/>
  <c r="I928" i="4"/>
  <c r="A929" i="4"/>
  <c r="D929" i="4"/>
  <c r="E929" i="4"/>
  <c r="F929" i="4"/>
  <c r="G929" i="4"/>
  <c r="H929" i="4"/>
  <c r="I929" i="4"/>
  <c r="A930" i="4"/>
  <c r="D930" i="4"/>
  <c r="E930" i="4"/>
  <c r="F930" i="4"/>
  <c r="G930" i="4"/>
  <c r="H930" i="4"/>
  <c r="I930" i="4"/>
  <c r="A931" i="4"/>
  <c r="D931" i="4"/>
  <c r="E931" i="4"/>
  <c r="F931" i="4"/>
  <c r="G931" i="4"/>
  <c r="H931" i="4"/>
  <c r="I931" i="4"/>
  <c r="A932" i="4"/>
  <c r="D932" i="4"/>
  <c r="E932" i="4"/>
  <c r="F932" i="4"/>
  <c r="G932" i="4"/>
  <c r="H932" i="4"/>
  <c r="I932" i="4"/>
  <c r="A933" i="4"/>
  <c r="D933" i="4"/>
  <c r="E933" i="4"/>
  <c r="F933" i="4"/>
  <c r="G933" i="4"/>
  <c r="H933" i="4"/>
  <c r="I933" i="4"/>
  <c r="A934" i="4"/>
  <c r="D934" i="4"/>
  <c r="E934" i="4"/>
  <c r="F934" i="4"/>
  <c r="G934" i="4"/>
  <c r="H934" i="4"/>
  <c r="I934" i="4"/>
  <c r="A935" i="4"/>
  <c r="D935" i="4"/>
  <c r="E935" i="4"/>
  <c r="F935" i="4"/>
  <c r="G935" i="4"/>
  <c r="H935" i="4"/>
  <c r="I935" i="4"/>
  <c r="A936" i="4"/>
  <c r="D936" i="4"/>
  <c r="E936" i="4"/>
  <c r="F936" i="4"/>
  <c r="G936" i="4"/>
  <c r="H936" i="4"/>
  <c r="I936" i="4"/>
  <c r="A937" i="4"/>
  <c r="D937" i="4"/>
  <c r="E937" i="4"/>
  <c r="F937" i="4"/>
  <c r="G937" i="4"/>
  <c r="I937" i="4"/>
  <c r="A938" i="4"/>
  <c r="D938" i="4"/>
  <c r="E938" i="4"/>
  <c r="F938" i="4"/>
  <c r="G938" i="4"/>
  <c r="I938" i="4"/>
  <c r="A939" i="4"/>
  <c r="D939" i="4"/>
  <c r="E939" i="4"/>
  <c r="F939" i="4"/>
  <c r="G939" i="4"/>
  <c r="I939" i="4"/>
  <c r="A940" i="4"/>
  <c r="D940" i="4"/>
  <c r="E940" i="4"/>
  <c r="F940" i="4"/>
  <c r="G940" i="4"/>
  <c r="I940" i="4"/>
  <c r="A941" i="4"/>
  <c r="D941" i="4"/>
  <c r="E941" i="4"/>
  <c r="F941" i="4"/>
  <c r="G941" i="4"/>
  <c r="I941" i="4"/>
  <c r="A942" i="4"/>
  <c r="D942" i="4"/>
  <c r="E942" i="4"/>
  <c r="F942" i="4"/>
  <c r="G942" i="4"/>
  <c r="H942" i="4"/>
  <c r="I942" i="4"/>
  <c r="A943" i="4"/>
  <c r="D943" i="4"/>
  <c r="E943" i="4"/>
  <c r="F943" i="4"/>
  <c r="G943" i="4"/>
  <c r="I943" i="4"/>
  <c r="A944" i="4"/>
  <c r="D944" i="4"/>
  <c r="E944" i="4"/>
  <c r="F944" i="4"/>
  <c r="G944" i="4"/>
  <c r="I944" i="4"/>
  <c r="A945" i="4"/>
  <c r="D945" i="4"/>
  <c r="E945" i="4"/>
  <c r="F945" i="4"/>
  <c r="G945" i="4"/>
  <c r="I945" i="4"/>
  <c r="A946" i="4"/>
  <c r="D946" i="4"/>
  <c r="E946" i="4"/>
  <c r="F946" i="4"/>
  <c r="G946" i="4"/>
  <c r="I946" i="4"/>
  <c r="A947" i="4"/>
  <c r="D947" i="4"/>
  <c r="E947" i="4"/>
  <c r="F947" i="4"/>
  <c r="G947" i="4"/>
  <c r="I947" i="4"/>
  <c r="A948" i="4"/>
  <c r="D948" i="4"/>
  <c r="E948" i="4"/>
  <c r="F948" i="4"/>
  <c r="G948" i="4"/>
  <c r="I948" i="4"/>
  <c r="A949" i="4"/>
  <c r="D949" i="4"/>
  <c r="E949" i="4"/>
  <c r="F949" i="4"/>
  <c r="G949" i="4"/>
  <c r="I949" i="4"/>
  <c r="A950" i="4"/>
  <c r="D950" i="4"/>
  <c r="E950" i="4"/>
  <c r="F950" i="4"/>
  <c r="G950" i="4"/>
  <c r="I950" i="4"/>
  <c r="A951" i="4"/>
  <c r="D951" i="4"/>
  <c r="E951" i="4"/>
  <c r="F951" i="4"/>
  <c r="G951" i="4"/>
  <c r="I951" i="4"/>
  <c r="A952" i="4"/>
  <c r="D952" i="4"/>
  <c r="E952" i="4"/>
  <c r="F952" i="4"/>
  <c r="G952" i="4"/>
  <c r="I952" i="4"/>
  <c r="A953" i="4"/>
  <c r="D953" i="4"/>
  <c r="E953" i="4"/>
  <c r="F953" i="4"/>
  <c r="G953" i="4"/>
  <c r="I953" i="4"/>
  <c r="A954" i="4"/>
  <c r="D954" i="4"/>
  <c r="E954" i="4"/>
  <c r="F954" i="4"/>
  <c r="G954" i="4"/>
  <c r="I954" i="4"/>
  <c r="A955" i="4"/>
  <c r="D955" i="4"/>
  <c r="E955" i="4"/>
  <c r="F955" i="4"/>
  <c r="G955" i="4"/>
  <c r="I955" i="4"/>
  <c r="A956" i="4"/>
  <c r="D956" i="4"/>
  <c r="E956" i="4"/>
  <c r="F956" i="4"/>
  <c r="G956" i="4"/>
  <c r="I956" i="4"/>
  <c r="A957" i="4"/>
  <c r="D957" i="4"/>
  <c r="E957" i="4"/>
  <c r="F957" i="4"/>
  <c r="G957" i="4"/>
  <c r="I957" i="4"/>
  <c r="A958" i="4"/>
  <c r="D958" i="4"/>
  <c r="E958" i="4"/>
  <c r="F958" i="4"/>
  <c r="G958" i="4"/>
  <c r="I958" i="4"/>
  <c r="A959" i="4"/>
  <c r="D959" i="4"/>
  <c r="E959" i="4"/>
  <c r="F959" i="4"/>
  <c r="G959" i="4"/>
  <c r="I959" i="4"/>
  <c r="A960" i="4"/>
  <c r="D960" i="4"/>
  <c r="E960" i="4"/>
  <c r="F960" i="4"/>
  <c r="G960" i="4"/>
  <c r="I960" i="4"/>
  <c r="A961" i="4"/>
  <c r="D961" i="4"/>
  <c r="E961" i="4"/>
  <c r="F961" i="4"/>
  <c r="G961" i="4"/>
  <c r="I961" i="4"/>
  <c r="A962" i="4"/>
  <c r="D962" i="4"/>
  <c r="E962" i="4"/>
  <c r="F962" i="4"/>
  <c r="G962" i="4"/>
  <c r="I962" i="4"/>
  <c r="A963" i="4"/>
  <c r="D963" i="4"/>
  <c r="E963" i="4"/>
  <c r="F963" i="4"/>
  <c r="G963" i="4"/>
  <c r="I963" i="4"/>
  <c r="A964" i="4"/>
  <c r="D964" i="4"/>
  <c r="E964" i="4"/>
  <c r="F964" i="4"/>
  <c r="G964" i="4"/>
  <c r="I964" i="4"/>
  <c r="A965" i="4"/>
  <c r="D965" i="4"/>
  <c r="E965" i="4"/>
  <c r="F965" i="4"/>
  <c r="G965" i="4"/>
  <c r="I965" i="4"/>
  <c r="A966" i="4"/>
  <c r="D966" i="4"/>
  <c r="E966" i="4"/>
  <c r="F966" i="4"/>
  <c r="G966" i="4"/>
  <c r="I966" i="4"/>
  <c r="A967" i="4"/>
  <c r="D967" i="4"/>
  <c r="E967" i="4"/>
  <c r="F967" i="4"/>
  <c r="G967" i="4"/>
  <c r="I967" i="4"/>
  <c r="A968" i="4"/>
  <c r="D968" i="4"/>
  <c r="E968" i="4"/>
  <c r="F968" i="4"/>
  <c r="G968" i="4"/>
  <c r="I968" i="4"/>
  <c r="A969" i="4"/>
  <c r="D969" i="4"/>
  <c r="E969" i="4"/>
  <c r="F969" i="4"/>
  <c r="G969" i="4"/>
  <c r="I969" i="4"/>
  <c r="A970" i="4"/>
  <c r="D970" i="4"/>
  <c r="E970" i="4"/>
  <c r="F970" i="4"/>
  <c r="G970" i="4"/>
  <c r="I970" i="4"/>
  <c r="A971" i="4"/>
  <c r="D971" i="4"/>
  <c r="E971" i="4"/>
  <c r="F971" i="4"/>
  <c r="G971" i="4"/>
  <c r="I971" i="4"/>
  <c r="A972" i="4"/>
  <c r="D972" i="4"/>
  <c r="E972" i="4"/>
  <c r="F972" i="4"/>
  <c r="G972" i="4"/>
  <c r="I972" i="4"/>
  <c r="A973" i="4"/>
  <c r="D973" i="4"/>
  <c r="E973" i="4"/>
  <c r="F973" i="4"/>
  <c r="G973" i="4"/>
  <c r="I973" i="4"/>
  <c r="A974" i="4"/>
  <c r="D974" i="4"/>
  <c r="E974" i="4"/>
  <c r="F974" i="4"/>
  <c r="G974" i="4"/>
  <c r="I974" i="4"/>
  <c r="A975" i="4"/>
  <c r="D975" i="4"/>
  <c r="E975" i="4"/>
  <c r="F975" i="4"/>
  <c r="G975" i="4"/>
  <c r="I975" i="4"/>
  <c r="A976" i="4"/>
  <c r="D976" i="4"/>
  <c r="E976" i="4"/>
  <c r="F976" i="4"/>
  <c r="G976" i="4"/>
  <c r="I976" i="4"/>
  <c r="A977" i="4"/>
  <c r="D977" i="4"/>
  <c r="E977" i="4"/>
  <c r="F977" i="4"/>
  <c r="G977" i="4"/>
  <c r="I977" i="4"/>
  <c r="A978" i="4"/>
  <c r="D978" i="4"/>
  <c r="E978" i="4"/>
  <c r="F978" i="4"/>
  <c r="G978" i="4"/>
  <c r="I978" i="4"/>
  <c r="A979" i="4"/>
  <c r="D979" i="4"/>
  <c r="E979" i="4"/>
  <c r="F979" i="4"/>
  <c r="G979" i="4"/>
  <c r="I979" i="4"/>
  <c r="A980" i="4"/>
  <c r="D980" i="4"/>
  <c r="E980" i="4"/>
  <c r="F980" i="4"/>
  <c r="G980" i="4"/>
  <c r="I980" i="4"/>
  <c r="A981" i="4"/>
  <c r="D981" i="4"/>
  <c r="E981" i="4"/>
  <c r="F981" i="4"/>
  <c r="G981" i="4"/>
  <c r="I981" i="4"/>
  <c r="A982" i="4"/>
  <c r="D982" i="4"/>
  <c r="E982" i="4"/>
  <c r="F982" i="4"/>
  <c r="G982" i="4"/>
  <c r="I982" i="4"/>
  <c r="A983" i="4"/>
  <c r="D983" i="4"/>
  <c r="E983" i="4"/>
  <c r="F983" i="4"/>
  <c r="G983" i="4"/>
  <c r="I983" i="4"/>
  <c r="A984" i="4"/>
  <c r="D984" i="4"/>
  <c r="E984" i="4"/>
  <c r="F984" i="4"/>
  <c r="G984" i="4"/>
  <c r="I984" i="4"/>
  <c r="A985" i="4"/>
  <c r="D985" i="4"/>
  <c r="E985" i="4"/>
  <c r="F985" i="4"/>
  <c r="G985" i="4"/>
  <c r="I985" i="4"/>
  <c r="A986" i="4"/>
  <c r="D986" i="4"/>
  <c r="E986" i="4"/>
  <c r="F986" i="4"/>
  <c r="G986" i="4"/>
  <c r="I986" i="4"/>
  <c r="A987" i="4"/>
  <c r="D987" i="4"/>
  <c r="E987" i="4"/>
  <c r="F987" i="4"/>
  <c r="G987" i="4"/>
  <c r="I987" i="4"/>
  <c r="A988" i="4"/>
  <c r="D988" i="4"/>
  <c r="E988" i="4"/>
  <c r="F988" i="4"/>
  <c r="G988" i="4"/>
  <c r="I988" i="4"/>
  <c r="A989" i="4"/>
  <c r="D989" i="4"/>
  <c r="E989" i="4"/>
  <c r="F989" i="4"/>
  <c r="G989" i="4"/>
  <c r="I989" i="4"/>
  <c r="A990" i="4"/>
  <c r="D990" i="4"/>
  <c r="E990" i="4"/>
  <c r="F990" i="4"/>
  <c r="G990" i="4"/>
  <c r="I990" i="4"/>
  <c r="A991" i="4"/>
  <c r="D991" i="4"/>
  <c r="E991" i="4"/>
  <c r="F991" i="4"/>
  <c r="G991" i="4"/>
  <c r="I991" i="4"/>
  <c r="A992" i="4"/>
  <c r="D992" i="4"/>
  <c r="E992" i="4"/>
  <c r="F992" i="4"/>
  <c r="G992" i="4"/>
  <c r="I992" i="4"/>
  <c r="A993" i="4"/>
  <c r="D993" i="4"/>
  <c r="E993" i="4"/>
  <c r="F993" i="4"/>
  <c r="G993" i="4"/>
  <c r="I993" i="4"/>
  <c r="A994" i="4"/>
  <c r="D994" i="4"/>
  <c r="E994" i="4"/>
  <c r="F994" i="4"/>
  <c r="G994" i="4"/>
  <c r="I994" i="4"/>
  <c r="A995" i="4"/>
  <c r="D995" i="4"/>
  <c r="E995" i="4"/>
  <c r="F995" i="4"/>
  <c r="G995" i="4"/>
  <c r="I995" i="4"/>
  <c r="A996" i="4"/>
  <c r="D996" i="4"/>
  <c r="E996" i="4"/>
  <c r="F996" i="4"/>
  <c r="G996" i="4"/>
  <c r="I996" i="4"/>
  <c r="A997" i="4"/>
  <c r="D997" i="4"/>
  <c r="E997" i="4"/>
  <c r="F997" i="4"/>
  <c r="G997" i="4"/>
  <c r="I997" i="4"/>
  <c r="A998" i="4"/>
  <c r="D998" i="4"/>
  <c r="E998" i="4"/>
  <c r="F998" i="4"/>
  <c r="G998" i="4"/>
  <c r="I998" i="4"/>
  <c r="A999" i="4"/>
  <c r="D999" i="4"/>
  <c r="E999" i="4"/>
  <c r="F999" i="4"/>
  <c r="G999" i="4"/>
  <c r="I999" i="4"/>
  <c r="A1000" i="4"/>
  <c r="D1000" i="4"/>
  <c r="E1000" i="4"/>
  <c r="F1000" i="4"/>
  <c r="G1000" i="4"/>
  <c r="I1000" i="4"/>
  <c r="A1001" i="4"/>
  <c r="D1001" i="4"/>
  <c r="E1001" i="4"/>
  <c r="F1001" i="4"/>
  <c r="G1001" i="4"/>
  <c r="I1001" i="4"/>
  <c r="A1002" i="4"/>
  <c r="D1002" i="4"/>
  <c r="E1002" i="4"/>
  <c r="F1002" i="4"/>
  <c r="G1002" i="4"/>
  <c r="I1002" i="4"/>
  <c r="A1003" i="4"/>
  <c r="D1003" i="4"/>
  <c r="E1003" i="4"/>
  <c r="F1003" i="4"/>
  <c r="G1003" i="4"/>
  <c r="I1003" i="4"/>
  <c r="A1004" i="4"/>
  <c r="D1004" i="4"/>
  <c r="E1004" i="4"/>
  <c r="F1004" i="4"/>
  <c r="G1004" i="4"/>
  <c r="I1004" i="4"/>
  <c r="A1005" i="4"/>
  <c r="D1005" i="4"/>
  <c r="E1005" i="4"/>
  <c r="F1005" i="4"/>
  <c r="G1005" i="4"/>
  <c r="I1005" i="4"/>
  <c r="A1006" i="4"/>
  <c r="D1006" i="4"/>
  <c r="E1006" i="4"/>
  <c r="F1006" i="4"/>
  <c r="G1006" i="4"/>
  <c r="I1006" i="4"/>
  <c r="A1007" i="4"/>
  <c r="D1007" i="4"/>
  <c r="E1007" i="4"/>
  <c r="F1007" i="4"/>
  <c r="G1007" i="4"/>
  <c r="I1007" i="4"/>
  <c r="A1008" i="4"/>
  <c r="D1008" i="4"/>
  <c r="E1008" i="4"/>
  <c r="F1008" i="4"/>
  <c r="G1008" i="4"/>
  <c r="I1008" i="4"/>
  <c r="A1009" i="4"/>
  <c r="D1009" i="4"/>
  <c r="E1009" i="4"/>
  <c r="F1009" i="4"/>
  <c r="G1009" i="4"/>
  <c r="I1009" i="4"/>
  <c r="A1010" i="4"/>
  <c r="D1010" i="4"/>
  <c r="E1010" i="4"/>
  <c r="F1010" i="4"/>
  <c r="G1010" i="4"/>
  <c r="I1010" i="4"/>
  <c r="A1011" i="4"/>
  <c r="D1011" i="4"/>
  <c r="E1011" i="4"/>
  <c r="F1011" i="4"/>
  <c r="G1011" i="4"/>
  <c r="I1011" i="4"/>
  <c r="A1012" i="4"/>
  <c r="D1012" i="4"/>
  <c r="E1012" i="4"/>
  <c r="F1012" i="4"/>
  <c r="G1012" i="4"/>
  <c r="I1012" i="4"/>
  <c r="A1013" i="4"/>
  <c r="D1013" i="4"/>
  <c r="E1013" i="4"/>
  <c r="F1013" i="4"/>
  <c r="G1013" i="4"/>
  <c r="I1013" i="4"/>
  <c r="A1014" i="4"/>
  <c r="D1014" i="4"/>
  <c r="E1014" i="4"/>
  <c r="F1014" i="4"/>
  <c r="G1014" i="4"/>
  <c r="I1014" i="4"/>
  <c r="A1015" i="4"/>
  <c r="D1015" i="4"/>
  <c r="E1015" i="4"/>
  <c r="F1015" i="4"/>
  <c r="G1015" i="4"/>
  <c r="I1015" i="4"/>
  <c r="A1016" i="4"/>
  <c r="D1016" i="4"/>
  <c r="E1016" i="4"/>
  <c r="F1016" i="4"/>
  <c r="G1016" i="4"/>
  <c r="I1016" i="4"/>
  <c r="A1017" i="4"/>
  <c r="D1017" i="4"/>
  <c r="E1017" i="4"/>
  <c r="F1017" i="4"/>
  <c r="G1017" i="4"/>
  <c r="I1017" i="4"/>
  <c r="A1018" i="4"/>
  <c r="D1018" i="4"/>
  <c r="E1018" i="4"/>
  <c r="F1018" i="4"/>
  <c r="G1018" i="4"/>
  <c r="I1018" i="4"/>
  <c r="A1019" i="4"/>
  <c r="D1019" i="4"/>
  <c r="E1019" i="4"/>
  <c r="F1019" i="4"/>
  <c r="G1019" i="4"/>
  <c r="I1019" i="4"/>
  <c r="A1020" i="4"/>
  <c r="D1020" i="4"/>
  <c r="E1020" i="4"/>
  <c r="F1020" i="4"/>
  <c r="G1020" i="4"/>
  <c r="I1020" i="4"/>
  <c r="A1021" i="4"/>
  <c r="D1021" i="4"/>
  <c r="E1021" i="4"/>
  <c r="F1021" i="4"/>
  <c r="G1021" i="4"/>
  <c r="I1021" i="4"/>
  <c r="A1022" i="4"/>
  <c r="D1022" i="4"/>
  <c r="E1022" i="4"/>
  <c r="F1022" i="4"/>
  <c r="G1022" i="4"/>
  <c r="I1022" i="4"/>
  <c r="A1023" i="4"/>
  <c r="D1023" i="4"/>
  <c r="E1023" i="4"/>
  <c r="F1023" i="4"/>
  <c r="G1023" i="4"/>
  <c r="I1023" i="4"/>
  <c r="A1024" i="4"/>
  <c r="D1024" i="4"/>
  <c r="E1024" i="4"/>
  <c r="F1024" i="4"/>
  <c r="G1024" i="4"/>
  <c r="I1024" i="4"/>
  <c r="A1025" i="4"/>
  <c r="D1025" i="4"/>
  <c r="E1025" i="4"/>
  <c r="F1025" i="4"/>
  <c r="G1025" i="4"/>
  <c r="I1025" i="4"/>
  <c r="A1026" i="4"/>
  <c r="D1026" i="4"/>
  <c r="E1026" i="4"/>
  <c r="F1026" i="4"/>
  <c r="G1026" i="4"/>
  <c r="I1026" i="4"/>
  <c r="A1027" i="4"/>
  <c r="D1027" i="4"/>
  <c r="E1027" i="4"/>
  <c r="F1027" i="4"/>
  <c r="G1027" i="4"/>
  <c r="I1027" i="4"/>
  <c r="A1028" i="4"/>
  <c r="D1028" i="4"/>
  <c r="E1028" i="4"/>
  <c r="F1028" i="4"/>
  <c r="G1028" i="4"/>
  <c r="I1028" i="4"/>
  <c r="A1029" i="4"/>
  <c r="D1029" i="4"/>
  <c r="E1029" i="4"/>
  <c r="F1029" i="4"/>
  <c r="G1029" i="4"/>
  <c r="I1029" i="4"/>
  <c r="A1030" i="4"/>
  <c r="D1030" i="4"/>
  <c r="E1030" i="4"/>
  <c r="F1030" i="4"/>
  <c r="G1030" i="4"/>
  <c r="I1030" i="4"/>
  <c r="A1031" i="4"/>
  <c r="D1031" i="4"/>
  <c r="E1031" i="4"/>
  <c r="F1031" i="4"/>
  <c r="G1031" i="4"/>
  <c r="I1031" i="4"/>
  <c r="A1032" i="4"/>
  <c r="D1032" i="4"/>
  <c r="E1032" i="4"/>
  <c r="F1032" i="4"/>
  <c r="G1032" i="4"/>
  <c r="I1032" i="4"/>
  <c r="A1033" i="4"/>
  <c r="D1033" i="4"/>
  <c r="E1033" i="4"/>
  <c r="F1033" i="4"/>
  <c r="G1033" i="4"/>
  <c r="I1033" i="4"/>
  <c r="A1034" i="4"/>
  <c r="D1034" i="4"/>
  <c r="E1034" i="4"/>
  <c r="F1034" i="4"/>
  <c r="G1034" i="4"/>
  <c r="I1034" i="4"/>
  <c r="A1035" i="4"/>
  <c r="D1035" i="4"/>
  <c r="E1035" i="4"/>
  <c r="F1035" i="4"/>
  <c r="G1035" i="4"/>
  <c r="I1035" i="4"/>
  <c r="A1036" i="4"/>
  <c r="D1036" i="4"/>
  <c r="E1036" i="4"/>
  <c r="F1036" i="4"/>
  <c r="G1036" i="4"/>
  <c r="I1036" i="4"/>
  <c r="A1037" i="4"/>
  <c r="D1037" i="4"/>
  <c r="E1037" i="4"/>
  <c r="F1037" i="4"/>
  <c r="G1037" i="4"/>
  <c r="I1037" i="4"/>
  <c r="A1038" i="4"/>
  <c r="D1038" i="4"/>
  <c r="E1038" i="4"/>
  <c r="F1038" i="4"/>
  <c r="G1038" i="4"/>
  <c r="I1038" i="4"/>
  <c r="A1039" i="4"/>
  <c r="D1039" i="4"/>
  <c r="E1039" i="4"/>
  <c r="F1039" i="4"/>
  <c r="G1039" i="4"/>
  <c r="I1039" i="4"/>
  <c r="A1040" i="4"/>
  <c r="D1040" i="4"/>
  <c r="E1040" i="4"/>
  <c r="F1040" i="4"/>
  <c r="G1040" i="4"/>
  <c r="I1040" i="4"/>
  <c r="A1041" i="4"/>
  <c r="D1041" i="4"/>
  <c r="E1041" i="4"/>
  <c r="F1041" i="4"/>
  <c r="G1041" i="4"/>
  <c r="I1041" i="4"/>
  <c r="A1042" i="4"/>
  <c r="D1042" i="4"/>
  <c r="E1042" i="4"/>
  <c r="F1042" i="4"/>
  <c r="G1042" i="4"/>
  <c r="I1042" i="4"/>
  <c r="A1043" i="4"/>
  <c r="D1043" i="4"/>
  <c r="E1043" i="4"/>
  <c r="F1043" i="4"/>
  <c r="G1043" i="4"/>
  <c r="I1043" i="4"/>
  <c r="A1044" i="4"/>
  <c r="D1044" i="4"/>
  <c r="E1044" i="4"/>
  <c r="F1044" i="4"/>
  <c r="G1044" i="4"/>
  <c r="I1044" i="4"/>
  <c r="A1045" i="4"/>
  <c r="D1045" i="4"/>
  <c r="E1045" i="4"/>
  <c r="F1045" i="4"/>
  <c r="G1045" i="4"/>
  <c r="I1045" i="4"/>
  <c r="A1046" i="4"/>
  <c r="D1046" i="4"/>
  <c r="E1046" i="4"/>
  <c r="F1046" i="4"/>
  <c r="G1046" i="4"/>
  <c r="I1046" i="4"/>
  <c r="A1047" i="4"/>
  <c r="D1047" i="4"/>
  <c r="E1047" i="4"/>
  <c r="F1047" i="4"/>
  <c r="G1047" i="4"/>
  <c r="I1047" i="4"/>
  <c r="A1048" i="4"/>
  <c r="D1048" i="4"/>
  <c r="E1048" i="4"/>
  <c r="F1048" i="4"/>
  <c r="G1048" i="4"/>
  <c r="I1048" i="4"/>
  <c r="A1049" i="4"/>
  <c r="D1049" i="4"/>
  <c r="E1049" i="4"/>
  <c r="F1049" i="4"/>
  <c r="G1049" i="4"/>
  <c r="I1049" i="4"/>
  <c r="A1050" i="4"/>
  <c r="D1050" i="4"/>
  <c r="E1050" i="4"/>
  <c r="F1050" i="4"/>
  <c r="G1050" i="4"/>
  <c r="I1050" i="4"/>
  <c r="A1051" i="4"/>
  <c r="D1051" i="4"/>
  <c r="E1051" i="4"/>
  <c r="F1051" i="4"/>
  <c r="G1051" i="4"/>
  <c r="I1051" i="4"/>
  <c r="A1052" i="4"/>
  <c r="D1052" i="4"/>
  <c r="E1052" i="4"/>
  <c r="F1052" i="4"/>
  <c r="G1052" i="4"/>
  <c r="I1052" i="4"/>
  <c r="A1053" i="4"/>
  <c r="D1053" i="4"/>
  <c r="E1053" i="4"/>
  <c r="F1053" i="4"/>
  <c r="G1053" i="4"/>
  <c r="I1053" i="4"/>
  <c r="A1054" i="4"/>
  <c r="D1054" i="4"/>
  <c r="E1054" i="4"/>
  <c r="F1054" i="4"/>
  <c r="G1054" i="4"/>
  <c r="I1054" i="4"/>
  <c r="A1055" i="4"/>
  <c r="D1055" i="4"/>
  <c r="E1055" i="4"/>
  <c r="F1055" i="4"/>
  <c r="G1055" i="4"/>
  <c r="I1055" i="4"/>
  <c r="A1056" i="4"/>
  <c r="D1056" i="4"/>
  <c r="E1056" i="4"/>
  <c r="F1056" i="4"/>
  <c r="G1056" i="4"/>
  <c r="I1056" i="4"/>
  <c r="A1057" i="4"/>
  <c r="D1057" i="4"/>
  <c r="E1057" i="4"/>
  <c r="F1057" i="4"/>
  <c r="G1057" i="4"/>
  <c r="I1057" i="4"/>
  <c r="A1058" i="4"/>
  <c r="D1058" i="4"/>
  <c r="E1058" i="4"/>
  <c r="F1058" i="4"/>
  <c r="G1058" i="4"/>
  <c r="I1058" i="4"/>
  <c r="A1059" i="4"/>
  <c r="D1059" i="4"/>
  <c r="E1059" i="4"/>
  <c r="F1059" i="4"/>
  <c r="G1059" i="4"/>
  <c r="I1059" i="4"/>
  <c r="A1060" i="4"/>
  <c r="D1060" i="4"/>
  <c r="E1060" i="4"/>
  <c r="F1060" i="4"/>
  <c r="G1060" i="4"/>
  <c r="I1060" i="4"/>
  <c r="A1061" i="4"/>
  <c r="D1061" i="4"/>
  <c r="E1061" i="4"/>
  <c r="F1061" i="4"/>
  <c r="G1061" i="4"/>
  <c r="I1061" i="4"/>
  <c r="A1062" i="4"/>
  <c r="D1062" i="4"/>
  <c r="E1062" i="4"/>
  <c r="F1062" i="4"/>
  <c r="G1062" i="4"/>
  <c r="I1062" i="4"/>
  <c r="A1063" i="4"/>
  <c r="D1063" i="4"/>
  <c r="E1063" i="4"/>
  <c r="F1063" i="4"/>
  <c r="G1063" i="4"/>
  <c r="I1063" i="4"/>
  <c r="A1064" i="4"/>
  <c r="D1064" i="4"/>
  <c r="E1064" i="4"/>
  <c r="F1064" i="4"/>
  <c r="G1064" i="4"/>
  <c r="I1064" i="4"/>
  <c r="A1065" i="4"/>
  <c r="D1065" i="4"/>
  <c r="E1065" i="4"/>
  <c r="F1065" i="4"/>
  <c r="G1065" i="4"/>
  <c r="I1065" i="4"/>
  <c r="A1066" i="4"/>
  <c r="D1066" i="4"/>
  <c r="E1066" i="4"/>
  <c r="F1066" i="4"/>
  <c r="G1066" i="4"/>
  <c r="I1066" i="4"/>
  <c r="A1067" i="4"/>
  <c r="D1067" i="4"/>
  <c r="E1067" i="4"/>
  <c r="F1067" i="4"/>
  <c r="G1067" i="4"/>
  <c r="I1067" i="4"/>
  <c r="A1068" i="4"/>
  <c r="D1068" i="4"/>
  <c r="E1068" i="4"/>
  <c r="F1068" i="4"/>
  <c r="G1068" i="4"/>
  <c r="I1068" i="4"/>
  <c r="A1069" i="4"/>
  <c r="D1069" i="4"/>
  <c r="E1069" i="4"/>
  <c r="F1069" i="4"/>
  <c r="G1069" i="4"/>
  <c r="I1069" i="4"/>
  <c r="A1070" i="4"/>
  <c r="D1070" i="4"/>
  <c r="E1070" i="4"/>
  <c r="F1070" i="4"/>
  <c r="G1070" i="4"/>
  <c r="I1070" i="4"/>
  <c r="A1071" i="4"/>
  <c r="D1071" i="4"/>
  <c r="E1071" i="4"/>
  <c r="F1071" i="4"/>
  <c r="G1071" i="4"/>
  <c r="I1071" i="4"/>
  <c r="A1072" i="4"/>
  <c r="D1072" i="4"/>
  <c r="E1072" i="4"/>
  <c r="F1072" i="4"/>
  <c r="G1072" i="4"/>
  <c r="I1072" i="4"/>
  <c r="A1073" i="4"/>
  <c r="D1073" i="4"/>
  <c r="E1073" i="4"/>
  <c r="F1073" i="4"/>
  <c r="G1073" i="4"/>
  <c r="I1073" i="4"/>
  <c r="A1074" i="4"/>
  <c r="D1074" i="4"/>
  <c r="E1074" i="4"/>
  <c r="F1074" i="4"/>
  <c r="G1074" i="4"/>
  <c r="I1074" i="4"/>
  <c r="A1075" i="4"/>
  <c r="D1075" i="4"/>
  <c r="E1075" i="4"/>
  <c r="F1075" i="4"/>
  <c r="G1075" i="4"/>
  <c r="I1075" i="4"/>
  <c r="A1076" i="4"/>
  <c r="D1076" i="4"/>
  <c r="E1076" i="4"/>
  <c r="F1076" i="4"/>
  <c r="G1076" i="4"/>
  <c r="I1076" i="4"/>
  <c r="A1077" i="4"/>
  <c r="D1077" i="4"/>
  <c r="E1077" i="4"/>
  <c r="F1077" i="4"/>
  <c r="G1077" i="4"/>
  <c r="I1077" i="4"/>
  <c r="A1078" i="4"/>
  <c r="D1078" i="4"/>
  <c r="E1078" i="4"/>
  <c r="F1078" i="4"/>
  <c r="G1078" i="4"/>
  <c r="I1078" i="4"/>
  <c r="A1079" i="4"/>
  <c r="D1079" i="4"/>
  <c r="E1079" i="4"/>
  <c r="F1079" i="4"/>
  <c r="G1079" i="4"/>
  <c r="I1079" i="4"/>
  <c r="A1080" i="4"/>
  <c r="D1080" i="4"/>
  <c r="E1080" i="4"/>
  <c r="F1080" i="4"/>
  <c r="G1080" i="4"/>
  <c r="I1080" i="4"/>
  <c r="A1081" i="4"/>
  <c r="D1081" i="4"/>
  <c r="E1081" i="4"/>
  <c r="F1081" i="4"/>
  <c r="G1081" i="4"/>
  <c r="I1081" i="4"/>
  <c r="A1082" i="4"/>
  <c r="D1082" i="4"/>
  <c r="E1082" i="4"/>
  <c r="F1082" i="4"/>
  <c r="G1082" i="4"/>
  <c r="I1082" i="4"/>
  <c r="A1083" i="4"/>
  <c r="D1083" i="4"/>
  <c r="E1083" i="4"/>
  <c r="F1083" i="4"/>
  <c r="G1083" i="4"/>
  <c r="I1083" i="4"/>
  <c r="A1084" i="4"/>
  <c r="D1084" i="4"/>
  <c r="E1084" i="4"/>
  <c r="F1084" i="4"/>
  <c r="G1084" i="4"/>
  <c r="I1084" i="4"/>
  <c r="A1085" i="4"/>
  <c r="D1085" i="4"/>
  <c r="E1085" i="4"/>
  <c r="F1085" i="4"/>
  <c r="G1085" i="4"/>
  <c r="I1085" i="4"/>
  <c r="A1086" i="4"/>
  <c r="D1086" i="4"/>
  <c r="E1086" i="4"/>
  <c r="F1086" i="4"/>
  <c r="G1086" i="4"/>
  <c r="I1086" i="4"/>
  <c r="A1087" i="4"/>
  <c r="D1087" i="4"/>
  <c r="E1087" i="4"/>
  <c r="F1087" i="4"/>
  <c r="G1087" i="4"/>
  <c r="I1087" i="4"/>
  <c r="A1088" i="4"/>
  <c r="D1088" i="4"/>
  <c r="E1088" i="4"/>
  <c r="F1088" i="4"/>
  <c r="G1088" i="4"/>
  <c r="I1088" i="4"/>
  <c r="A1089" i="4"/>
  <c r="D1089" i="4"/>
  <c r="E1089" i="4"/>
  <c r="F1089" i="4"/>
  <c r="G1089" i="4"/>
  <c r="I1089" i="4"/>
  <c r="A1090" i="4"/>
  <c r="D1090" i="4"/>
  <c r="E1090" i="4"/>
  <c r="F1090" i="4"/>
  <c r="G1090" i="4"/>
  <c r="I1090" i="4"/>
  <c r="A1091" i="4"/>
  <c r="D1091" i="4"/>
  <c r="E1091" i="4"/>
  <c r="F1091" i="4"/>
  <c r="G1091" i="4"/>
  <c r="I1091" i="4"/>
  <c r="A1092" i="4"/>
  <c r="D1092" i="4"/>
  <c r="E1092" i="4"/>
  <c r="F1092" i="4"/>
  <c r="G1092" i="4"/>
  <c r="I1092" i="4"/>
  <c r="A1093" i="4"/>
  <c r="D1093" i="4"/>
  <c r="E1093" i="4"/>
  <c r="F1093" i="4"/>
  <c r="G1093" i="4"/>
  <c r="I1093" i="4"/>
  <c r="A1094" i="4"/>
  <c r="D1094" i="4"/>
  <c r="E1094" i="4"/>
  <c r="F1094" i="4"/>
  <c r="G1094" i="4"/>
  <c r="I1094" i="4"/>
  <c r="A1095" i="4"/>
  <c r="D1095" i="4"/>
  <c r="E1095" i="4"/>
  <c r="F1095" i="4"/>
  <c r="G1095" i="4"/>
  <c r="I1095" i="4"/>
  <c r="A1096" i="4"/>
  <c r="D1096" i="4"/>
  <c r="E1096" i="4"/>
  <c r="F1096" i="4"/>
  <c r="G1096" i="4"/>
  <c r="I1096" i="4"/>
  <c r="A1097" i="4"/>
  <c r="D1097" i="4"/>
  <c r="E1097" i="4"/>
  <c r="F1097" i="4"/>
  <c r="G1097" i="4"/>
  <c r="I1097" i="4"/>
  <c r="A1098" i="4"/>
  <c r="D1098" i="4"/>
  <c r="E1098" i="4"/>
  <c r="F1098" i="4"/>
  <c r="G1098" i="4"/>
  <c r="I1098" i="4"/>
  <c r="A1099" i="4"/>
  <c r="D1099" i="4"/>
  <c r="E1099" i="4"/>
  <c r="F1099" i="4"/>
  <c r="G1099" i="4"/>
  <c r="I1099" i="4"/>
  <c r="A1100" i="4"/>
  <c r="D1100" i="4"/>
  <c r="E1100" i="4"/>
  <c r="F1100" i="4"/>
  <c r="G1100" i="4"/>
  <c r="I1100" i="4"/>
  <c r="A1101" i="4"/>
  <c r="D1101" i="4"/>
  <c r="E1101" i="4"/>
  <c r="F1101" i="4"/>
  <c r="G1101" i="4"/>
  <c r="I1101" i="4"/>
  <c r="A1102" i="4"/>
  <c r="D1102" i="4"/>
  <c r="E1102" i="4"/>
  <c r="F1102" i="4"/>
  <c r="G1102" i="4"/>
  <c r="I1102" i="4"/>
  <c r="A1103" i="4"/>
  <c r="D1103" i="4"/>
  <c r="E1103" i="4"/>
  <c r="F1103" i="4"/>
  <c r="G1103" i="4"/>
  <c r="I1103" i="4"/>
  <c r="A1104" i="4"/>
  <c r="D1104" i="4"/>
  <c r="E1104" i="4"/>
  <c r="F1104" i="4"/>
  <c r="G1104" i="4"/>
  <c r="I1104" i="4"/>
  <c r="A1105" i="4"/>
  <c r="D1105" i="4"/>
  <c r="E1105" i="4"/>
  <c r="F1105" i="4"/>
  <c r="G1105" i="4"/>
  <c r="I1105" i="4"/>
  <c r="A1106" i="4"/>
  <c r="D1106" i="4"/>
  <c r="E1106" i="4"/>
  <c r="F1106" i="4"/>
  <c r="G1106" i="4"/>
  <c r="I1106" i="4"/>
  <c r="A1107" i="4"/>
  <c r="D1107" i="4"/>
  <c r="E1107" i="4"/>
  <c r="F1107" i="4"/>
  <c r="G1107" i="4"/>
  <c r="I1107" i="4"/>
  <c r="A1108" i="4"/>
  <c r="D1108" i="4"/>
  <c r="E1108" i="4"/>
  <c r="F1108" i="4"/>
  <c r="G1108" i="4"/>
  <c r="I1108" i="4"/>
  <c r="A1109" i="4"/>
  <c r="D1109" i="4"/>
  <c r="E1109" i="4"/>
  <c r="F1109" i="4"/>
  <c r="G1109" i="4"/>
  <c r="I1109" i="4"/>
  <c r="A1110" i="4"/>
  <c r="D1110" i="4"/>
  <c r="E1110" i="4"/>
  <c r="F1110" i="4"/>
  <c r="G1110" i="4"/>
  <c r="I1110" i="4"/>
  <c r="A1111" i="4"/>
  <c r="D1111" i="4"/>
  <c r="E1111" i="4"/>
  <c r="F1111" i="4"/>
  <c r="G1111" i="4"/>
  <c r="I1111" i="4"/>
  <c r="A1112" i="4"/>
  <c r="D1112" i="4"/>
  <c r="E1112" i="4"/>
  <c r="F1112" i="4"/>
  <c r="G1112" i="4"/>
  <c r="I1112" i="4"/>
  <c r="A1113" i="4"/>
  <c r="D1113" i="4"/>
  <c r="E1113" i="4"/>
  <c r="F1113" i="4"/>
  <c r="G1113" i="4"/>
  <c r="I1113" i="4"/>
  <c r="A1114" i="4"/>
  <c r="D1114" i="4"/>
  <c r="E1114" i="4"/>
  <c r="F1114" i="4"/>
  <c r="G1114" i="4"/>
  <c r="I1114" i="4"/>
  <c r="A1115" i="4"/>
  <c r="D1115" i="4"/>
  <c r="E1115" i="4"/>
  <c r="F1115" i="4"/>
  <c r="G1115" i="4"/>
  <c r="I1115" i="4"/>
  <c r="A1116" i="4"/>
  <c r="D1116" i="4"/>
  <c r="E1116" i="4"/>
  <c r="F1116" i="4"/>
  <c r="G1116" i="4"/>
  <c r="I1116" i="4"/>
  <c r="A1117" i="4"/>
  <c r="D1117" i="4"/>
  <c r="E1117" i="4"/>
  <c r="F1117" i="4"/>
  <c r="G1117" i="4"/>
  <c r="I1117" i="4"/>
  <c r="A1118" i="4"/>
  <c r="D1118" i="4"/>
  <c r="E1118" i="4"/>
  <c r="F1118" i="4"/>
  <c r="G1118" i="4"/>
  <c r="I1118" i="4"/>
  <c r="A1119" i="4"/>
  <c r="D1119" i="4"/>
  <c r="E1119" i="4"/>
  <c r="F1119" i="4"/>
  <c r="G1119" i="4"/>
  <c r="I1119" i="4"/>
  <c r="A1120" i="4"/>
  <c r="D1120" i="4"/>
  <c r="E1120" i="4"/>
  <c r="F1120" i="4"/>
  <c r="G1120" i="4"/>
  <c r="I1120" i="4"/>
  <c r="A1121" i="4"/>
  <c r="D1121" i="4"/>
  <c r="E1121" i="4"/>
  <c r="F1121" i="4"/>
  <c r="G1121" i="4"/>
  <c r="I1121" i="4"/>
  <c r="A1122" i="4"/>
  <c r="D1122" i="4"/>
  <c r="E1122" i="4"/>
  <c r="F1122" i="4"/>
  <c r="G1122" i="4"/>
  <c r="I1122" i="4"/>
  <c r="A1123" i="4"/>
  <c r="D1123" i="4"/>
  <c r="E1123" i="4"/>
  <c r="F1123" i="4"/>
  <c r="G1123" i="4"/>
  <c r="H1123" i="4"/>
  <c r="I1123" i="4"/>
  <c r="A1124" i="4"/>
  <c r="D1124" i="4"/>
  <c r="E1124" i="4"/>
  <c r="F1124" i="4"/>
  <c r="G1124" i="4"/>
  <c r="I1124" i="4"/>
  <c r="A1125" i="4"/>
  <c r="D1125" i="4"/>
  <c r="E1125" i="4"/>
  <c r="F1125" i="4"/>
  <c r="G1125" i="4"/>
  <c r="I1125" i="4"/>
  <c r="A1126" i="4"/>
  <c r="D1126" i="4"/>
  <c r="E1126" i="4"/>
  <c r="F1126" i="4"/>
  <c r="G1126" i="4"/>
  <c r="I1126" i="4"/>
  <c r="A1127" i="4"/>
  <c r="D1127" i="4"/>
  <c r="E1127" i="4"/>
  <c r="F1127" i="4"/>
  <c r="G1127" i="4"/>
  <c r="I1127" i="4"/>
  <c r="A1128" i="4"/>
  <c r="D1128" i="4"/>
  <c r="E1128" i="4"/>
  <c r="F1128" i="4"/>
  <c r="G1128" i="4"/>
  <c r="I1128" i="4"/>
  <c r="A1129" i="4"/>
  <c r="D1129" i="4"/>
  <c r="E1129" i="4"/>
  <c r="F1129" i="4"/>
  <c r="G1129" i="4"/>
  <c r="I1129" i="4"/>
  <c r="A1130" i="4"/>
  <c r="D1130" i="4"/>
  <c r="E1130" i="4"/>
  <c r="F1130" i="4"/>
  <c r="G1130" i="4"/>
  <c r="I1130" i="4"/>
  <c r="A1131" i="4"/>
  <c r="D1131" i="4"/>
  <c r="E1131" i="4"/>
  <c r="F1131" i="4"/>
  <c r="G1131" i="4"/>
  <c r="I1131" i="4"/>
  <c r="A1132" i="4"/>
  <c r="D1132" i="4"/>
  <c r="E1132" i="4"/>
  <c r="F1132" i="4"/>
  <c r="G1132" i="4"/>
  <c r="I1132" i="4"/>
  <c r="A1133" i="4"/>
  <c r="D1133" i="4"/>
  <c r="E1133" i="4"/>
  <c r="F1133" i="4"/>
  <c r="G1133" i="4"/>
  <c r="I1133" i="4"/>
  <c r="A1134" i="4"/>
  <c r="D1134" i="4"/>
  <c r="E1134" i="4"/>
  <c r="F1134" i="4"/>
  <c r="G1134" i="4"/>
  <c r="I1134" i="4"/>
  <c r="A1135" i="4"/>
  <c r="D1135" i="4"/>
  <c r="E1135" i="4"/>
  <c r="F1135" i="4"/>
  <c r="G1135" i="4"/>
  <c r="I1135" i="4"/>
  <c r="A1136" i="4"/>
  <c r="D1136" i="4"/>
  <c r="E1136" i="4"/>
  <c r="F1136" i="4"/>
  <c r="G1136" i="4"/>
  <c r="I1136" i="4"/>
  <c r="A1137" i="4"/>
  <c r="D1137" i="4"/>
  <c r="E1137" i="4"/>
  <c r="F1137" i="4"/>
  <c r="G1137" i="4"/>
  <c r="I1137" i="4"/>
  <c r="A1138" i="4"/>
  <c r="D1138" i="4"/>
  <c r="E1138" i="4"/>
  <c r="F1138" i="4"/>
  <c r="G1138" i="4"/>
  <c r="I1138" i="4"/>
  <c r="A1139" i="4"/>
  <c r="D1139" i="4"/>
  <c r="E1139" i="4"/>
  <c r="F1139" i="4"/>
  <c r="G1139" i="4"/>
  <c r="I1139" i="4"/>
  <c r="A1140" i="4"/>
  <c r="D1140" i="4"/>
  <c r="E1140" i="4"/>
  <c r="F1140" i="4"/>
  <c r="G1140" i="4"/>
  <c r="I1140" i="4"/>
  <c r="A1141" i="4"/>
  <c r="D1141" i="4"/>
  <c r="E1141" i="4"/>
  <c r="F1141" i="4"/>
  <c r="G1141" i="4"/>
  <c r="I1141" i="4"/>
  <c r="A1142" i="4"/>
  <c r="D1142" i="4"/>
  <c r="E1142" i="4"/>
  <c r="F1142" i="4"/>
  <c r="G1142" i="4"/>
  <c r="I1142" i="4"/>
  <c r="A1143" i="4"/>
  <c r="D1143" i="4"/>
  <c r="E1143" i="4"/>
  <c r="F1143" i="4"/>
  <c r="G1143" i="4"/>
  <c r="I1143" i="4"/>
  <c r="A1144" i="4"/>
  <c r="D1144" i="4"/>
  <c r="E1144" i="4"/>
  <c r="F1144" i="4"/>
  <c r="G1144" i="4"/>
  <c r="I1144" i="4"/>
  <c r="A1145" i="4"/>
  <c r="D1145" i="4"/>
  <c r="E1145" i="4"/>
  <c r="F1145" i="4"/>
  <c r="G1145" i="4"/>
  <c r="I1145" i="4"/>
  <c r="A1146" i="4"/>
  <c r="D1146" i="4"/>
  <c r="E1146" i="4"/>
  <c r="F1146" i="4"/>
  <c r="G1146" i="4"/>
  <c r="I1146" i="4"/>
  <c r="A1147" i="4"/>
  <c r="D1147" i="4"/>
  <c r="E1147" i="4"/>
  <c r="F1147" i="4"/>
  <c r="G1147" i="4"/>
  <c r="I1147" i="4"/>
  <c r="A1148" i="4"/>
  <c r="D1148" i="4"/>
  <c r="E1148" i="4"/>
  <c r="F1148" i="4"/>
  <c r="G1148" i="4"/>
  <c r="I1148" i="4"/>
  <c r="A1149" i="4"/>
  <c r="D1149" i="4"/>
  <c r="E1149" i="4"/>
  <c r="F1149" i="4"/>
  <c r="G1149" i="4"/>
  <c r="I1149" i="4"/>
  <c r="A1150" i="4"/>
  <c r="D1150" i="4"/>
  <c r="E1150" i="4"/>
  <c r="F1150" i="4"/>
  <c r="G1150" i="4"/>
  <c r="I1150" i="4"/>
  <c r="A1151" i="4"/>
  <c r="D1151" i="4"/>
  <c r="E1151" i="4"/>
  <c r="F1151" i="4"/>
  <c r="G1151" i="4"/>
  <c r="I1151" i="4"/>
  <c r="A1152" i="4"/>
  <c r="D1152" i="4"/>
  <c r="E1152" i="4"/>
  <c r="F1152" i="4"/>
  <c r="G1152" i="4"/>
  <c r="I1152" i="4"/>
  <c r="A1153" i="4"/>
  <c r="D1153" i="4"/>
  <c r="E1153" i="4"/>
  <c r="F1153" i="4"/>
  <c r="G1153" i="4"/>
  <c r="I1153" i="4"/>
  <c r="A1154" i="4"/>
  <c r="D1154" i="4"/>
  <c r="E1154" i="4"/>
  <c r="F1154" i="4"/>
  <c r="G1154" i="4"/>
  <c r="H1154" i="4"/>
  <c r="I1154" i="4"/>
  <c r="A1155" i="4"/>
  <c r="D1155" i="4"/>
  <c r="E1155" i="4"/>
  <c r="F1155" i="4"/>
  <c r="G1155" i="4"/>
  <c r="I1155" i="4"/>
  <c r="A1156" i="4"/>
  <c r="D1156" i="4"/>
  <c r="E1156" i="4"/>
  <c r="F1156" i="4"/>
  <c r="G1156" i="4"/>
  <c r="I1156" i="4"/>
  <c r="A1157" i="4"/>
  <c r="D1157" i="4"/>
  <c r="E1157" i="4"/>
  <c r="F1157" i="4"/>
  <c r="G1157" i="4"/>
  <c r="H1157" i="4"/>
  <c r="I1157" i="4"/>
  <c r="A1158" i="4"/>
  <c r="D1158" i="4"/>
  <c r="E1158" i="4"/>
  <c r="F1158" i="4"/>
  <c r="G1158" i="4"/>
  <c r="I1158" i="4"/>
  <c r="A1159" i="4"/>
  <c r="D1159" i="4"/>
  <c r="E1159" i="4"/>
  <c r="F1159" i="4"/>
  <c r="G1159" i="4"/>
  <c r="I1159" i="4"/>
  <c r="A1160" i="4"/>
  <c r="D1160" i="4"/>
  <c r="E1160" i="4"/>
  <c r="F1160" i="4"/>
  <c r="G1160" i="4"/>
  <c r="I1160" i="4"/>
  <c r="A1161" i="4"/>
  <c r="D1161" i="4"/>
  <c r="E1161" i="4"/>
  <c r="F1161" i="4"/>
  <c r="G1161" i="4"/>
  <c r="I1161" i="4"/>
  <c r="A1162" i="4"/>
  <c r="D1162" i="4"/>
  <c r="E1162" i="4"/>
  <c r="F1162" i="4"/>
  <c r="G1162" i="4"/>
  <c r="I1162" i="4"/>
  <c r="A1163" i="4"/>
  <c r="D1163" i="4"/>
  <c r="E1163" i="4"/>
  <c r="F1163" i="4"/>
  <c r="G1163" i="4"/>
  <c r="I1163" i="4"/>
  <c r="A1164" i="4"/>
  <c r="D1164" i="4"/>
  <c r="E1164" i="4"/>
  <c r="F1164" i="4"/>
  <c r="G1164" i="4"/>
  <c r="I1164" i="4"/>
  <c r="A1165" i="4"/>
  <c r="D1165" i="4"/>
  <c r="E1165" i="4"/>
  <c r="F1165" i="4"/>
  <c r="G1165" i="4"/>
  <c r="I1165" i="4"/>
  <c r="A1166" i="4"/>
  <c r="D1166" i="4"/>
  <c r="E1166" i="4"/>
  <c r="F1166" i="4"/>
  <c r="G1166" i="4"/>
  <c r="I1166" i="4"/>
  <c r="A1167" i="4"/>
  <c r="D1167" i="4"/>
  <c r="E1167" i="4"/>
  <c r="F1167" i="4"/>
  <c r="G1167" i="4"/>
  <c r="I1167" i="4"/>
  <c r="A1168" i="4"/>
  <c r="D1168" i="4"/>
  <c r="E1168" i="4"/>
  <c r="F1168" i="4"/>
  <c r="G1168" i="4"/>
  <c r="I1168" i="4"/>
  <c r="A1169" i="4"/>
  <c r="D1169" i="4"/>
  <c r="E1169" i="4"/>
  <c r="F1169" i="4"/>
  <c r="G1169" i="4"/>
  <c r="I1169" i="4"/>
  <c r="A1170" i="4"/>
  <c r="D1170" i="4"/>
  <c r="E1170" i="4"/>
  <c r="F1170" i="4"/>
  <c r="G1170" i="4"/>
  <c r="I1170" i="4"/>
  <c r="A1171" i="4"/>
  <c r="D1171" i="4"/>
  <c r="E1171" i="4"/>
  <c r="F1171" i="4"/>
  <c r="G1171" i="4"/>
  <c r="I1171" i="4"/>
  <c r="A1172" i="4"/>
  <c r="D1172" i="4"/>
  <c r="E1172" i="4"/>
  <c r="F1172" i="4"/>
  <c r="G1172" i="4"/>
  <c r="I1172" i="4"/>
  <c r="A1173" i="4"/>
  <c r="D1173" i="4"/>
  <c r="E1173" i="4"/>
  <c r="F1173" i="4"/>
  <c r="G1173" i="4"/>
  <c r="I1173" i="4"/>
  <c r="A1174" i="4"/>
  <c r="D1174" i="4"/>
  <c r="E1174" i="4"/>
  <c r="F1174" i="4"/>
  <c r="G1174" i="4"/>
  <c r="I1174" i="4"/>
  <c r="A1175" i="4"/>
  <c r="D1175" i="4"/>
  <c r="E1175" i="4"/>
  <c r="F1175" i="4"/>
  <c r="G1175" i="4"/>
  <c r="I1175" i="4"/>
  <c r="A1176" i="4"/>
  <c r="D1176" i="4"/>
  <c r="E1176" i="4"/>
  <c r="F1176" i="4"/>
  <c r="G1176" i="4"/>
  <c r="I1176" i="4"/>
  <c r="A1177" i="4"/>
  <c r="D1177" i="4"/>
  <c r="E1177" i="4"/>
  <c r="F1177" i="4"/>
  <c r="G1177" i="4"/>
  <c r="I1177" i="4"/>
  <c r="A1178" i="4"/>
  <c r="D1178" i="4"/>
  <c r="E1178" i="4"/>
  <c r="F1178" i="4"/>
  <c r="G1178" i="4"/>
  <c r="I1178" i="4"/>
  <c r="A1179" i="4"/>
  <c r="D1179" i="4"/>
  <c r="E1179" i="4"/>
  <c r="F1179" i="4"/>
  <c r="G1179" i="4"/>
  <c r="I1179" i="4"/>
  <c r="A1180" i="4"/>
  <c r="D1180" i="4"/>
  <c r="E1180" i="4"/>
  <c r="F1180" i="4"/>
  <c r="G1180" i="4"/>
  <c r="I1180" i="4"/>
  <c r="A1181" i="4"/>
  <c r="D1181" i="4"/>
  <c r="E1181" i="4"/>
  <c r="F1181" i="4"/>
  <c r="G1181" i="4"/>
  <c r="I1181" i="4"/>
  <c r="A1182" i="4"/>
  <c r="D1182" i="4"/>
  <c r="E1182" i="4"/>
  <c r="F1182" i="4"/>
  <c r="G1182" i="4"/>
  <c r="I1182" i="4"/>
  <c r="A1183" i="4"/>
  <c r="D1183" i="4"/>
  <c r="E1183" i="4"/>
  <c r="F1183" i="4"/>
  <c r="G1183" i="4"/>
  <c r="I1183" i="4"/>
  <c r="A1184" i="4"/>
  <c r="D1184" i="4"/>
  <c r="E1184" i="4"/>
  <c r="F1184" i="4"/>
  <c r="G1184" i="4"/>
  <c r="I1184" i="4"/>
  <c r="A1185" i="4"/>
  <c r="D1185" i="4"/>
  <c r="E1185" i="4"/>
  <c r="F1185" i="4"/>
  <c r="G1185" i="4"/>
  <c r="I1185" i="4"/>
  <c r="A1186" i="4"/>
  <c r="D1186" i="4"/>
  <c r="E1186" i="4"/>
  <c r="F1186" i="4"/>
  <c r="G1186" i="4"/>
  <c r="I1186" i="4"/>
  <c r="A1187" i="4"/>
  <c r="D1187" i="4"/>
  <c r="E1187" i="4"/>
  <c r="F1187" i="4"/>
  <c r="G1187" i="4"/>
  <c r="I1187" i="4"/>
  <c r="A1188" i="4"/>
  <c r="D1188" i="4"/>
  <c r="E1188" i="4"/>
  <c r="F1188" i="4"/>
  <c r="G1188" i="4"/>
  <c r="I1188" i="4"/>
  <c r="A1189" i="4"/>
  <c r="D1189" i="4"/>
  <c r="E1189" i="4"/>
  <c r="F1189" i="4"/>
  <c r="G1189" i="4"/>
  <c r="I1189" i="4"/>
  <c r="A1190" i="4"/>
  <c r="D1190" i="4"/>
  <c r="E1190" i="4"/>
  <c r="F1190" i="4"/>
  <c r="G1190" i="4"/>
  <c r="I1190" i="4"/>
  <c r="A1191" i="4"/>
  <c r="D1191" i="4"/>
  <c r="E1191" i="4"/>
  <c r="F1191" i="4"/>
  <c r="G1191" i="4"/>
  <c r="I1191" i="4"/>
  <c r="A1192" i="4"/>
  <c r="D1192" i="4"/>
  <c r="E1192" i="4"/>
  <c r="F1192" i="4"/>
  <c r="G1192" i="4"/>
  <c r="I1192" i="4"/>
  <c r="A1193" i="4"/>
  <c r="D1193" i="4"/>
  <c r="E1193" i="4"/>
  <c r="F1193" i="4"/>
  <c r="G1193" i="4"/>
  <c r="I1193" i="4"/>
  <c r="A1194" i="4"/>
  <c r="D1194" i="4"/>
  <c r="E1194" i="4"/>
  <c r="F1194" i="4"/>
  <c r="G1194" i="4"/>
  <c r="I1194" i="4"/>
  <c r="A1195" i="4"/>
  <c r="D1195" i="4"/>
  <c r="E1195" i="4"/>
  <c r="F1195" i="4"/>
  <c r="G1195" i="4"/>
  <c r="I1195" i="4"/>
  <c r="A1196" i="4"/>
  <c r="D1196" i="4"/>
  <c r="E1196" i="4"/>
  <c r="F1196" i="4"/>
  <c r="G1196" i="4"/>
  <c r="I1196" i="4"/>
  <c r="A1197" i="4"/>
  <c r="D1197" i="4"/>
  <c r="E1197" i="4"/>
  <c r="F1197" i="4"/>
  <c r="G1197" i="4"/>
  <c r="I1197" i="4"/>
  <c r="A1198" i="4"/>
  <c r="D1198" i="4"/>
  <c r="E1198" i="4"/>
  <c r="F1198" i="4"/>
  <c r="G1198" i="4"/>
  <c r="I1198" i="4"/>
  <c r="A1199" i="4"/>
  <c r="D1199" i="4"/>
  <c r="E1199" i="4"/>
  <c r="F1199" i="4"/>
  <c r="G1199" i="4"/>
  <c r="I1199" i="4"/>
  <c r="A1200" i="4"/>
  <c r="D1200" i="4"/>
  <c r="E1200" i="4"/>
  <c r="F1200" i="4"/>
  <c r="G1200" i="4"/>
  <c r="I1200" i="4"/>
  <c r="A1201" i="4"/>
  <c r="D1201" i="4"/>
  <c r="E1201" i="4"/>
  <c r="F1201" i="4"/>
  <c r="G1201" i="4"/>
  <c r="I1201" i="4"/>
  <c r="A1202" i="4"/>
  <c r="D1202" i="4"/>
  <c r="E1202" i="4"/>
  <c r="F1202" i="4"/>
  <c r="G1202" i="4"/>
  <c r="I1202" i="4"/>
  <c r="A1203" i="4"/>
  <c r="D1203" i="4"/>
  <c r="E1203" i="4"/>
  <c r="F1203" i="4"/>
  <c r="G1203" i="4"/>
  <c r="I1203" i="4"/>
  <c r="A1204" i="4"/>
  <c r="D1204" i="4"/>
  <c r="E1204" i="4"/>
  <c r="F1204" i="4"/>
  <c r="G1204" i="4"/>
  <c r="I1204" i="4"/>
  <c r="A1205" i="4"/>
  <c r="D1205" i="4"/>
  <c r="E1205" i="4"/>
  <c r="F1205" i="4"/>
  <c r="G1205" i="4"/>
  <c r="I1205" i="4"/>
  <c r="A1206" i="4"/>
  <c r="D1206" i="4"/>
  <c r="E1206" i="4"/>
  <c r="F1206" i="4"/>
  <c r="G1206" i="4"/>
  <c r="I1206" i="4"/>
  <c r="A1207" i="4"/>
  <c r="D1207" i="4"/>
  <c r="E1207" i="4"/>
  <c r="F1207" i="4"/>
  <c r="G1207" i="4"/>
  <c r="I1207" i="4"/>
  <c r="A1208" i="4"/>
  <c r="D1208" i="4"/>
  <c r="E1208" i="4"/>
  <c r="F1208" i="4"/>
  <c r="G1208" i="4"/>
  <c r="I1208" i="4"/>
  <c r="A1209" i="4"/>
  <c r="D1209" i="4"/>
  <c r="E1209" i="4"/>
  <c r="F1209" i="4"/>
  <c r="G1209" i="4"/>
  <c r="I1209" i="4"/>
  <c r="A1210" i="4"/>
  <c r="D1210" i="4"/>
  <c r="E1210" i="4"/>
  <c r="F1210" i="4"/>
  <c r="G1210" i="4"/>
  <c r="I1210" i="4"/>
  <c r="A1211" i="4"/>
  <c r="D1211" i="4"/>
  <c r="E1211" i="4"/>
  <c r="F1211" i="4"/>
  <c r="G1211" i="4"/>
  <c r="I1211" i="4"/>
  <c r="A1212" i="4"/>
  <c r="D1212" i="4"/>
  <c r="E1212" i="4"/>
  <c r="F1212" i="4"/>
  <c r="G1212" i="4"/>
  <c r="I1212" i="4"/>
  <c r="A1213" i="4"/>
  <c r="D1213" i="4"/>
  <c r="E1213" i="4"/>
  <c r="F1213" i="4"/>
  <c r="G1213" i="4"/>
  <c r="I1213" i="4"/>
  <c r="A1214" i="4"/>
  <c r="D1214" i="4"/>
  <c r="E1214" i="4"/>
  <c r="F1214" i="4"/>
  <c r="G1214" i="4"/>
  <c r="I1214" i="4"/>
  <c r="A1215" i="4"/>
  <c r="D1215" i="4"/>
  <c r="E1215" i="4"/>
  <c r="F1215" i="4"/>
  <c r="G1215" i="4"/>
  <c r="I1215" i="4"/>
  <c r="A1216" i="4"/>
  <c r="D1216" i="4"/>
  <c r="E1216" i="4"/>
  <c r="F1216" i="4"/>
  <c r="G1216" i="4"/>
  <c r="I1216" i="4"/>
  <c r="A1217" i="4"/>
  <c r="D1217" i="4"/>
  <c r="E1217" i="4"/>
  <c r="F1217" i="4"/>
  <c r="G1217" i="4"/>
  <c r="I1217" i="4"/>
  <c r="A1218" i="4"/>
  <c r="D1218" i="4"/>
  <c r="E1218" i="4"/>
  <c r="F1218" i="4"/>
  <c r="G1218" i="4"/>
  <c r="I1218" i="4"/>
  <c r="A1219" i="4"/>
  <c r="D1219" i="4"/>
  <c r="E1219" i="4"/>
  <c r="F1219" i="4"/>
  <c r="G1219" i="4"/>
  <c r="I1219" i="4"/>
  <c r="A1220" i="4"/>
  <c r="D1220" i="4"/>
  <c r="E1220" i="4"/>
  <c r="F1220" i="4"/>
  <c r="G1220" i="4"/>
  <c r="I1220" i="4"/>
  <c r="A1221" i="4"/>
  <c r="D1221" i="4"/>
  <c r="E1221" i="4"/>
  <c r="F1221" i="4"/>
  <c r="G1221" i="4"/>
  <c r="I1221" i="4"/>
  <c r="A1222" i="4"/>
  <c r="D1222" i="4"/>
  <c r="E1222" i="4"/>
  <c r="F1222" i="4"/>
  <c r="G1222" i="4"/>
  <c r="I1222" i="4"/>
  <c r="A1223" i="4"/>
  <c r="D1223" i="4"/>
  <c r="E1223" i="4"/>
  <c r="F1223" i="4"/>
  <c r="G1223" i="4"/>
  <c r="I1223" i="4"/>
  <c r="A1224" i="4"/>
  <c r="D1224" i="4"/>
  <c r="E1224" i="4"/>
  <c r="F1224" i="4"/>
  <c r="G1224" i="4"/>
  <c r="I1224" i="4"/>
  <c r="A1225" i="4"/>
  <c r="D1225" i="4"/>
  <c r="E1225" i="4"/>
  <c r="F1225" i="4"/>
  <c r="G1225" i="4"/>
  <c r="I1225" i="4"/>
  <c r="A1226" i="4"/>
  <c r="D1226" i="4"/>
  <c r="E1226" i="4"/>
  <c r="F1226" i="4"/>
  <c r="G1226" i="4"/>
  <c r="I1226" i="4"/>
  <c r="A1227" i="4"/>
  <c r="D1227" i="4"/>
  <c r="E1227" i="4"/>
  <c r="F1227" i="4"/>
  <c r="G1227" i="4"/>
  <c r="I1227" i="4"/>
  <c r="A1228" i="4"/>
  <c r="D1228" i="4"/>
  <c r="E1228" i="4"/>
  <c r="F1228" i="4"/>
  <c r="G1228" i="4"/>
  <c r="I1228" i="4"/>
  <c r="A1229" i="4"/>
  <c r="D1229" i="4"/>
  <c r="E1229" i="4"/>
  <c r="F1229" i="4"/>
  <c r="G1229" i="4"/>
  <c r="I1229" i="4"/>
  <c r="A1230" i="4"/>
  <c r="D1230" i="4"/>
  <c r="E1230" i="4"/>
  <c r="F1230" i="4"/>
  <c r="G1230" i="4"/>
  <c r="I1230" i="4"/>
  <c r="A1231" i="4"/>
  <c r="D1231" i="4"/>
  <c r="E1231" i="4"/>
  <c r="F1231" i="4"/>
  <c r="G1231" i="4"/>
  <c r="I1231" i="4"/>
  <c r="A1232" i="4"/>
  <c r="D1232" i="4"/>
  <c r="E1232" i="4"/>
  <c r="F1232" i="4"/>
  <c r="G1232" i="4"/>
  <c r="I1232" i="4"/>
  <c r="A1233" i="4"/>
  <c r="D1233" i="4"/>
  <c r="E1233" i="4"/>
  <c r="F1233" i="4"/>
  <c r="G1233" i="4"/>
  <c r="I1233" i="4"/>
  <c r="A1234" i="4"/>
  <c r="D1234" i="4"/>
  <c r="E1234" i="4"/>
  <c r="F1234" i="4"/>
  <c r="G1234" i="4"/>
  <c r="I1234" i="4"/>
  <c r="A1235" i="4"/>
  <c r="D1235" i="4"/>
  <c r="E1235" i="4"/>
  <c r="F1235" i="4"/>
  <c r="G1235" i="4"/>
  <c r="I1235" i="4"/>
  <c r="A1236" i="4"/>
  <c r="D1236" i="4"/>
  <c r="E1236" i="4"/>
  <c r="F1236" i="4"/>
  <c r="G1236" i="4"/>
  <c r="I1236" i="4"/>
  <c r="A1237" i="4"/>
  <c r="D1237" i="4"/>
  <c r="E1237" i="4"/>
  <c r="F1237" i="4"/>
  <c r="G1237" i="4"/>
  <c r="I1237" i="4"/>
  <c r="A1238" i="4"/>
  <c r="D1238" i="4"/>
  <c r="E1238" i="4"/>
  <c r="F1238" i="4"/>
  <c r="G1238" i="4"/>
  <c r="I1238" i="4"/>
  <c r="A1239" i="4"/>
  <c r="D1239" i="4"/>
  <c r="E1239" i="4"/>
  <c r="F1239" i="4"/>
  <c r="G1239" i="4"/>
  <c r="I1239" i="4"/>
  <c r="A1240" i="4"/>
  <c r="D1240" i="4"/>
  <c r="E1240" i="4"/>
  <c r="F1240" i="4"/>
  <c r="G1240" i="4"/>
  <c r="I1240" i="4"/>
  <c r="A1241" i="4"/>
  <c r="D1241" i="4"/>
  <c r="E1241" i="4"/>
  <c r="F1241" i="4"/>
  <c r="G1241" i="4"/>
  <c r="I1241" i="4"/>
  <c r="A1242" i="4"/>
  <c r="D1242" i="4"/>
  <c r="E1242" i="4"/>
  <c r="F1242" i="4"/>
  <c r="G1242" i="4"/>
  <c r="I1242" i="4"/>
  <c r="A1243" i="4"/>
  <c r="D1243" i="4"/>
  <c r="E1243" i="4"/>
  <c r="F1243" i="4"/>
  <c r="G1243" i="4"/>
  <c r="I1243" i="4"/>
  <c r="A1244" i="4"/>
  <c r="D1244" i="4"/>
  <c r="E1244" i="4"/>
  <c r="F1244" i="4"/>
  <c r="G1244" i="4"/>
  <c r="I1244" i="4"/>
  <c r="A1245" i="4"/>
  <c r="D1245" i="4"/>
  <c r="E1245" i="4"/>
  <c r="F1245" i="4"/>
  <c r="G1245" i="4"/>
  <c r="I1245" i="4"/>
  <c r="A1246" i="4"/>
  <c r="D1246" i="4"/>
  <c r="E1246" i="4"/>
  <c r="F1246" i="4"/>
  <c r="G1246" i="4"/>
  <c r="I1246" i="4"/>
  <c r="A1247" i="4"/>
  <c r="D1247" i="4"/>
  <c r="E1247" i="4"/>
  <c r="F1247" i="4"/>
  <c r="G1247" i="4"/>
  <c r="I1247" i="4"/>
  <c r="A1248" i="4"/>
  <c r="D1248" i="4"/>
  <c r="E1248" i="4"/>
  <c r="F1248" i="4"/>
  <c r="G1248" i="4"/>
  <c r="I1248" i="4"/>
  <c r="A1249" i="4"/>
  <c r="D1249" i="4"/>
  <c r="E1249" i="4"/>
  <c r="F1249" i="4"/>
  <c r="G1249" i="4"/>
  <c r="I1249" i="4"/>
  <c r="A1250" i="4"/>
  <c r="D1250" i="4"/>
  <c r="E1250" i="4"/>
  <c r="F1250" i="4"/>
  <c r="G1250" i="4"/>
  <c r="I1250" i="4"/>
  <c r="A1251" i="4"/>
  <c r="D1251" i="4"/>
  <c r="E1251" i="4"/>
  <c r="F1251" i="4"/>
  <c r="G1251" i="4"/>
  <c r="I1251" i="4"/>
  <c r="A1252" i="4"/>
  <c r="D1252" i="4"/>
  <c r="E1252" i="4"/>
  <c r="F1252" i="4"/>
  <c r="G1252" i="4"/>
  <c r="I1252" i="4"/>
  <c r="A1253" i="4"/>
  <c r="D1253" i="4"/>
  <c r="E1253" i="4"/>
  <c r="F1253" i="4"/>
  <c r="G1253" i="4"/>
  <c r="I1253" i="4"/>
  <c r="A1254" i="4"/>
  <c r="D1254" i="4"/>
  <c r="E1254" i="4"/>
  <c r="F1254" i="4"/>
  <c r="G1254" i="4"/>
  <c r="I1254" i="4"/>
  <c r="A1255" i="4"/>
  <c r="D1255" i="4"/>
  <c r="E1255" i="4"/>
  <c r="F1255" i="4"/>
  <c r="G1255" i="4"/>
  <c r="I1255" i="4"/>
  <c r="A1256" i="4"/>
  <c r="D1256" i="4"/>
  <c r="E1256" i="4"/>
  <c r="F1256" i="4"/>
  <c r="G1256" i="4"/>
  <c r="I1256" i="4"/>
  <c r="A1257" i="4"/>
  <c r="D1257" i="4"/>
  <c r="E1257" i="4"/>
  <c r="F1257" i="4"/>
  <c r="G1257" i="4"/>
  <c r="I1257" i="4"/>
  <c r="A1258" i="4"/>
  <c r="D1258" i="4"/>
  <c r="E1258" i="4"/>
  <c r="F1258" i="4"/>
  <c r="G1258" i="4"/>
  <c r="I1258" i="4"/>
  <c r="A1259" i="4"/>
  <c r="D1259" i="4"/>
  <c r="E1259" i="4"/>
  <c r="F1259" i="4"/>
  <c r="G1259" i="4"/>
  <c r="I1259" i="4"/>
  <c r="A1260" i="4"/>
  <c r="D1260" i="4"/>
  <c r="E1260" i="4"/>
  <c r="F1260" i="4"/>
  <c r="G1260" i="4"/>
  <c r="I1260" i="4"/>
  <c r="A1261" i="4"/>
  <c r="D1261" i="4"/>
  <c r="E1261" i="4"/>
  <c r="F1261" i="4"/>
  <c r="G1261" i="4"/>
  <c r="I1261" i="4"/>
  <c r="A1262" i="4"/>
  <c r="D1262" i="4"/>
  <c r="E1262" i="4"/>
  <c r="F1262" i="4"/>
  <c r="G1262" i="4"/>
  <c r="I1262" i="4"/>
  <c r="A1263" i="4"/>
  <c r="D1263" i="4"/>
  <c r="E1263" i="4"/>
  <c r="F1263" i="4"/>
  <c r="G1263" i="4"/>
  <c r="I1263" i="4"/>
  <c r="A1264" i="4"/>
  <c r="D1264" i="4"/>
  <c r="E1264" i="4"/>
  <c r="F1264" i="4"/>
  <c r="G1264" i="4"/>
  <c r="I1264" i="4"/>
  <c r="A1265" i="4"/>
  <c r="D1265" i="4"/>
  <c r="E1265" i="4"/>
  <c r="F1265" i="4"/>
  <c r="G1265" i="4"/>
  <c r="I1265" i="4"/>
  <c r="A1266" i="4"/>
  <c r="D1266" i="4"/>
  <c r="E1266" i="4"/>
  <c r="F1266" i="4"/>
  <c r="G1266" i="4"/>
  <c r="I1266" i="4"/>
  <c r="A1267" i="4"/>
  <c r="D1267" i="4"/>
  <c r="E1267" i="4"/>
  <c r="F1267" i="4"/>
  <c r="G1267" i="4"/>
  <c r="I1267" i="4"/>
  <c r="A1268" i="4"/>
  <c r="D1268" i="4"/>
  <c r="E1268" i="4"/>
  <c r="F1268" i="4"/>
  <c r="G1268" i="4"/>
  <c r="I1268" i="4"/>
  <c r="A1269" i="4"/>
  <c r="D1269" i="4"/>
  <c r="E1269" i="4"/>
  <c r="F1269" i="4"/>
  <c r="G1269" i="4"/>
  <c r="I1269" i="4"/>
  <c r="A1270" i="4"/>
  <c r="D1270" i="4"/>
  <c r="E1270" i="4"/>
  <c r="F1270" i="4"/>
  <c r="G1270" i="4"/>
  <c r="I1270" i="4"/>
  <c r="A1271" i="4"/>
  <c r="D1271" i="4"/>
  <c r="E1271" i="4"/>
  <c r="F1271" i="4"/>
  <c r="G1271" i="4"/>
  <c r="I1271" i="4"/>
  <c r="A1272" i="4"/>
  <c r="D1272" i="4"/>
  <c r="E1272" i="4"/>
  <c r="F1272" i="4"/>
  <c r="G1272" i="4"/>
  <c r="I1272" i="4"/>
  <c r="A1273" i="4"/>
  <c r="D1273" i="4"/>
  <c r="E1273" i="4"/>
  <c r="F1273" i="4"/>
  <c r="G1273" i="4"/>
  <c r="I1273" i="4"/>
  <c r="A1274" i="4"/>
  <c r="D1274" i="4"/>
  <c r="E1274" i="4"/>
  <c r="F1274" i="4"/>
  <c r="G1274" i="4"/>
  <c r="I1274" i="4"/>
  <c r="A1275" i="4"/>
  <c r="D1275" i="4"/>
  <c r="E1275" i="4"/>
  <c r="F1275" i="4"/>
  <c r="G1275" i="4"/>
  <c r="I1275" i="4"/>
  <c r="A1276" i="4"/>
  <c r="D1276" i="4"/>
  <c r="E1276" i="4"/>
  <c r="F1276" i="4"/>
  <c r="G1276" i="4"/>
  <c r="I1276" i="4"/>
  <c r="A1277" i="4"/>
  <c r="D1277" i="4"/>
  <c r="E1277" i="4"/>
  <c r="F1277" i="4"/>
  <c r="G1277" i="4"/>
  <c r="I1277" i="4"/>
  <c r="A1278" i="4"/>
  <c r="D1278" i="4"/>
  <c r="E1278" i="4"/>
  <c r="F1278" i="4"/>
  <c r="G1278" i="4"/>
  <c r="I1278" i="4"/>
  <c r="A1279" i="4"/>
  <c r="D1279" i="4"/>
  <c r="E1279" i="4"/>
  <c r="F1279" i="4"/>
  <c r="G1279" i="4"/>
  <c r="I1279" i="4"/>
  <c r="A1280" i="4"/>
  <c r="D1280" i="4"/>
  <c r="E1280" i="4"/>
  <c r="F1280" i="4"/>
  <c r="G1280" i="4"/>
  <c r="I1280" i="4"/>
  <c r="A1281" i="4"/>
  <c r="D1281" i="4"/>
  <c r="E1281" i="4"/>
  <c r="F1281" i="4"/>
  <c r="G1281" i="4"/>
  <c r="I1281" i="4"/>
  <c r="A1282" i="4"/>
  <c r="D1282" i="4"/>
  <c r="E1282" i="4"/>
  <c r="F1282" i="4"/>
  <c r="G1282" i="4"/>
  <c r="I1282" i="4"/>
  <c r="A1283" i="4"/>
  <c r="D1283" i="4"/>
  <c r="E1283" i="4"/>
  <c r="F1283" i="4"/>
  <c r="G1283" i="4"/>
  <c r="I1283" i="4"/>
  <c r="A1284" i="4"/>
  <c r="D1284" i="4"/>
  <c r="E1284" i="4"/>
  <c r="F1284" i="4"/>
  <c r="G1284" i="4"/>
  <c r="I1284" i="4"/>
  <c r="A1285" i="4"/>
  <c r="D1285" i="4"/>
  <c r="E1285" i="4"/>
  <c r="F1285" i="4"/>
  <c r="G1285" i="4"/>
  <c r="I1285" i="4"/>
  <c r="A1286" i="4"/>
  <c r="D1286" i="4"/>
  <c r="E1286" i="4"/>
  <c r="F1286" i="4"/>
  <c r="G1286" i="4"/>
  <c r="I1286" i="4"/>
  <c r="A1287" i="4"/>
  <c r="D1287" i="4"/>
  <c r="E1287" i="4"/>
  <c r="F1287" i="4"/>
  <c r="G1287" i="4"/>
  <c r="I1287" i="4"/>
  <c r="A1288" i="4"/>
  <c r="D1288" i="4"/>
  <c r="E1288" i="4"/>
  <c r="F1288" i="4"/>
  <c r="G1288" i="4"/>
  <c r="I1288" i="4"/>
  <c r="A1289" i="4"/>
  <c r="D1289" i="4"/>
  <c r="E1289" i="4"/>
  <c r="F1289" i="4"/>
  <c r="G1289" i="4"/>
  <c r="I1289" i="4"/>
  <c r="A1290" i="4"/>
  <c r="D1290" i="4"/>
  <c r="E1290" i="4"/>
  <c r="F1290" i="4"/>
  <c r="G1290" i="4"/>
  <c r="I1290" i="4"/>
  <c r="A1291" i="4"/>
  <c r="D1291" i="4"/>
  <c r="E1291" i="4"/>
  <c r="F1291" i="4"/>
  <c r="G1291" i="4"/>
  <c r="I1291" i="4"/>
  <c r="A1292" i="4"/>
  <c r="D1292" i="4"/>
  <c r="E1292" i="4"/>
  <c r="F1292" i="4"/>
  <c r="G1292" i="4"/>
  <c r="I1292" i="4"/>
  <c r="A1293" i="4"/>
  <c r="D1293" i="4"/>
  <c r="E1293" i="4"/>
  <c r="F1293" i="4"/>
  <c r="G1293" i="4"/>
  <c r="I1293" i="4"/>
  <c r="A1294" i="4"/>
  <c r="D1294" i="4"/>
  <c r="E1294" i="4"/>
  <c r="F1294" i="4"/>
  <c r="G1294" i="4"/>
  <c r="I1294" i="4"/>
  <c r="A1295" i="4"/>
  <c r="D1295" i="4"/>
  <c r="E1295" i="4"/>
  <c r="F1295" i="4"/>
  <c r="G1295" i="4"/>
  <c r="I1295" i="4"/>
  <c r="A1296" i="4"/>
  <c r="D1296" i="4"/>
  <c r="E1296" i="4"/>
  <c r="F1296" i="4"/>
  <c r="G1296" i="4"/>
  <c r="I1296" i="4"/>
  <c r="A1297" i="4"/>
  <c r="D1297" i="4"/>
  <c r="E1297" i="4"/>
  <c r="F1297" i="4"/>
  <c r="G1297" i="4"/>
  <c r="I1297" i="4"/>
  <c r="A1298" i="4"/>
  <c r="D1298" i="4"/>
  <c r="E1298" i="4"/>
  <c r="F1298" i="4"/>
  <c r="G1298" i="4"/>
  <c r="I1298" i="4"/>
  <c r="A1299" i="4"/>
  <c r="D1299" i="4"/>
  <c r="E1299" i="4"/>
  <c r="F1299" i="4"/>
  <c r="G1299" i="4"/>
  <c r="I1299" i="4"/>
  <c r="A1300" i="4"/>
  <c r="D1300" i="4"/>
  <c r="E1300" i="4"/>
  <c r="F1300" i="4"/>
  <c r="G1300" i="4"/>
  <c r="I1300" i="4"/>
  <c r="A1301" i="4"/>
  <c r="D1301" i="4"/>
  <c r="E1301" i="4"/>
  <c r="F1301" i="4"/>
  <c r="G1301" i="4"/>
  <c r="I1301" i="4"/>
  <c r="A1302" i="4"/>
  <c r="D1302" i="4"/>
  <c r="E1302" i="4"/>
  <c r="F1302" i="4"/>
  <c r="G1302" i="4"/>
  <c r="I1302" i="4"/>
  <c r="A1303" i="4"/>
  <c r="D1303" i="4"/>
  <c r="E1303" i="4"/>
  <c r="F1303" i="4"/>
  <c r="G1303" i="4"/>
  <c r="I1303" i="4"/>
  <c r="A1304" i="4"/>
  <c r="D1304" i="4"/>
  <c r="E1304" i="4"/>
  <c r="F1304" i="4"/>
  <c r="G1304" i="4"/>
  <c r="I1304" i="4"/>
  <c r="A1305" i="4"/>
  <c r="D1305" i="4"/>
  <c r="E1305" i="4"/>
  <c r="F1305" i="4"/>
  <c r="G1305" i="4"/>
  <c r="I1305" i="4"/>
  <c r="A1306" i="4"/>
  <c r="D1306" i="4"/>
  <c r="E1306" i="4"/>
  <c r="F1306" i="4"/>
  <c r="G1306" i="4"/>
  <c r="I1306" i="4"/>
  <c r="A1307" i="4"/>
  <c r="D1307" i="4"/>
  <c r="E1307" i="4"/>
  <c r="F1307" i="4"/>
  <c r="G1307" i="4"/>
  <c r="I1307" i="4"/>
  <c r="A1308" i="4"/>
  <c r="D1308" i="4"/>
  <c r="E1308" i="4"/>
  <c r="F1308" i="4"/>
  <c r="G1308" i="4"/>
  <c r="I1308" i="4"/>
  <c r="A1309" i="4"/>
  <c r="D1309" i="4"/>
  <c r="E1309" i="4"/>
  <c r="F1309" i="4"/>
  <c r="G1309" i="4"/>
  <c r="I1309" i="4"/>
  <c r="A1310" i="4"/>
  <c r="D1310" i="4"/>
  <c r="E1310" i="4"/>
  <c r="F1310" i="4"/>
  <c r="G1310" i="4"/>
  <c r="I1310" i="4"/>
  <c r="A1311" i="4"/>
  <c r="D1311" i="4"/>
  <c r="E1311" i="4"/>
  <c r="F1311" i="4"/>
  <c r="G1311" i="4"/>
  <c r="I1311" i="4"/>
  <c r="A1312" i="4"/>
  <c r="D1312" i="4"/>
  <c r="E1312" i="4"/>
  <c r="F1312" i="4"/>
  <c r="G1312" i="4"/>
  <c r="I1312" i="4"/>
  <c r="A1313" i="4"/>
  <c r="D1313" i="4"/>
  <c r="E1313" i="4"/>
  <c r="F1313" i="4"/>
  <c r="G1313" i="4"/>
  <c r="I1313" i="4"/>
  <c r="A1314" i="4"/>
  <c r="D1314" i="4"/>
  <c r="E1314" i="4"/>
  <c r="F1314" i="4"/>
  <c r="G1314" i="4"/>
  <c r="I1314" i="4"/>
  <c r="A1315" i="4"/>
  <c r="D1315" i="4"/>
  <c r="E1315" i="4"/>
  <c r="F1315" i="4"/>
  <c r="G1315" i="4"/>
  <c r="I1315" i="4"/>
  <c r="A1316" i="4"/>
  <c r="D1316" i="4"/>
  <c r="E1316" i="4"/>
  <c r="F1316" i="4"/>
  <c r="G1316" i="4"/>
  <c r="I1316" i="4"/>
  <c r="A1317" i="4"/>
  <c r="D1317" i="4"/>
  <c r="E1317" i="4"/>
  <c r="F1317" i="4"/>
  <c r="G1317" i="4"/>
  <c r="I1317" i="4"/>
  <c r="A1318" i="4"/>
  <c r="D1318" i="4"/>
  <c r="E1318" i="4"/>
  <c r="F1318" i="4"/>
  <c r="G1318" i="4"/>
  <c r="I1318" i="4"/>
  <c r="A1319" i="4"/>
  <c r="D1319" i="4"/>
  <c r="E1319" i="4"/>
  <c r="F1319" i="4"/>
  <c r="G1319" i="4"/>
  <c r="I1319" i="4"/>
  <c r="A1320" i="4"/>
  <c r="D1320" i="4"/>
  <c r="E1320" i="4"/>
  <c r="F1320" i="4"/>
  <c r="G1320" i="4"/>
  <c r="I1320" i="4"/>
  <c r="A1321" i="4"/>
  <c r="D1321" i="4"/>
  <c r="E1321" i="4"/>
  <c r="F1321" i="4"/>
  <c r="G1321" i="4"/>
  <c r="I1321" i="4"/>
  <c r="A1322" i="4"/>
  <c r="D1322" i="4"/>
  <c r="E1322" i="4"/>
  <c r="F1322" i="4"/>
  <c r="G1322" i="4"/>
  <c r="I1322" i="4"/>
  <c r="A1323" i="4"/>
  <c r="D1323" i="4"/>
  <c r="E1323" i="4"/>
  <c r="F1323" i="4"/>
  <c r="G1323" i="4"/>
  <c r="I1323" i="4"/>
  <c r="A1324" i="4"/>
  <c r="D1324" i="4"/>
  <c r="E1324" i="4"/>
  <c r="F1324" i="4"/>
  <c r="G1324" i="4"/>
  <c r="I1324" i="4"/>
  <c r="A1325" i="4"/>
  <c r="D1325" i="4"/>
  <c r="E1325" i="4"/>
  <c r="F1325" i="4"/>
  <c r="G1325" i="4"/>
  <c r="I1325" i="4"/>
  <c r="A1326" i="4"/>
  <c r="D1326" i="4"/>
  <c r="E1326" i="4"/>
  <c r="F1326" i="4"/>
  <c r="G1326" i="4"/>
  <c r="I1326" i="4"/>
  <c r="A1327" i="4"/>
  <c r="D1327" i="4"/>
  <c r="E1327" i="4"/>
  <c r="F1327" i="4"/>
  <c r="G1327" i="4"/>
  <c r="I1327" i="4"/>
  <c r="A1328" i="4"/>
  <c r="D1328" i="4"/>
  <c r="E1328" i="4"/>
  <c r="F1328" i="4"/>
  <c r="G1328" i="4"/>
  <c r="I1328" i="4"/>
  <c r="A1329" i="4"/>
  <c r="D1329" i="4"/>
  <c r="E1329" i="4"/>
  <c r="F1329" i="4"/>
  <c r="G1329" i="4"/>
  <c r="I1329" i="4"/>
  <c r="A1330" i="4"/>
  <c r="D1330" i="4"/>
  <c r="E1330" i="4"/>
  <c r="F1330" i="4"/>
  <c r="G1330" i="4"/>
  <c r="I1330" i="4"/>
  <c r="A1331" i="4"/>
  <c r="D1331" i="4"/>
  <c r="E1331" i="4"/>
  <c r="F1331" i="4"/>
  <c r="G1331" i="4"/>
  <c r="I1331" i="4"/>
  <c r="A1332" i="4"/>
  <c r="D1332" i="4"/>
  <c r="E1332" i="4"/>
  <c r="F1332" i="4"/>
  <c r="G1332" i="4"/>
  <c r="I1332" i="4"/>
  <c r="A1333" i="4"/>
  <c r="D1333" i="4"/>
  <c r="E1333" i="4"/>
  <c r="F1333" i="4"/>
  <c r="G1333" i="4"/>
  <c r="I1333" i="4"/>
  <c r="A1334" i="4"/>
  <c r="D1334" i="4"/>
  <c r="E1334" i="4"/>
  <c r="F1334" i="4"/>
  <c r="G1334" i="4"/>
  <c r="I1334" i="4"/>
  <c r="A1335" i="4"/>
  <c r="D1335" i="4"/>
  <c r="E1335" i="4"/>
  <c r="F1335" i="4"/>
  <c r="G1335" i="4"/>
  <c r="I1335" i="4"/>
  <c r="A1336" i="4"/>
  <c r="D1336" i="4"/>
  <c r="E1336" i="4"/>
  <c r="F1336" i="4"/>
  <c r="G1336" i="4"/>
  <c r="I1336" i="4"/>
  <c r="A1337" i="4"/>
  <c r="D1337" i="4"/>
  <c r="E1337" i="4"/>
  <c r="F1337" i="4"/>
  <c r="G1337" i="4"/>
  <c r="I1337" i="4"/>
  <c r="A1338" i="4"/>
  <c r="D1338" i="4"/>
  <c r="E1338" i="4"/>
  <c r="F1338" i="4"/>
  <c r="G1338" i="4"/>
  <c r="I1338" i="4"/>
  <c r="A1339" i="4"/>
  <c r="D1339" i="4"/>
  <c r="E1339" i="4"/>
  <c r="F1339" i="4"/>
  <c r="G1339" i="4"/>
  <c r="I1339" i="4"/>
  <c r="A1340" i="4"/>
  <c r="D1340" i="4"/>
  <c r="E1340" i="4"/>
  <c r="F1340" i="4"/>
  <c r="G1340" i="4"/>
  <c r="I1340" i="4"/>
  <c r="A1341" i="4"/>
  <c r="D1341" i="4"/>
  <c r="E1341" i="4"/>
  <c r="F1341" i="4"/>
  <c r="G1341" i="4"/>
  <c r="I1341" i="4"/>
  <c r="A1342" i="4"/>
  <c r="D1342" i="4"/>
  <c r="E1342" i="4"/>
  <c r="F1342" i="4"/>
  <c r="G1342" i="4"/>
  <c r="I1342" i="4"/>
  <c r="A1343" i="4"/>
  <c r="D1343" i="4"/>
  <c r="E1343" i="4"/>
  <c r="F1343" i="4"/>
  <c r="G1343" i="4"/>
  <c r="I1343" i="4"/>
  <c r="A1344" i="4"/>
  <c r="D1344" i="4"/>
  <c r="E1344" i="4"/>
  <c r="F1344" i="4"/>
  <c r="G1344" i="4"/>
  <c r="I1344" i="4"/>
  <c r="A1345" i="4"/>
  <c r="D1345" i="4"/>
  <c r="E1345" i="4"/>
  <c r="F1345" i="4"/>
  <c r="G1345" i="4"/>
  <c r="I1345" i="4"/>
  <c r="A1346" i="4"/>
  <c r="D1346" i="4"/>
  <c r="E1346" i="4"/>
  <c r="F1346" i="4"/>
  <c r="G1346" i="4"/>
  <c r="I1346" i="4"/>
  <c r="A1347" i="4"/>
  <c r="D1347" i="4"/>
  <c r="E1347" i="4"/>
  <c r="F1347" i="4"/>
  <c r="G1347" i="4"/>
  <c r="I1347" i="4"/>
  <c r="A1348" i="4"/>
  <c r="D1348" i="4"/>
  <c r="E1348" i="4"/>
  <c r="F1348" i="4"/>
  <c r="G1348" i="4"/>
  <c r="I1348" i="4"/>
  <c r="A1349" i="4"/>
  <c r="D1349" i="4"/>
  <c r="E1349" i="4"/>
  <c r="F1349" i="4"/>
  <c r="G1349" i="4"/>
  <c r="I1349" i="4"/>
  <c r="A1350" i="4"/>
  <c r="D1350" i="4"/>
  <c r="E1350" i="4"/>
  <c r="F1350" i="4"/>
  <c r="G1350" i="4"/>
  <c r="I1350" i="4"/>
  <c r="A1351" i="4"/>
  <c r="D1351" i="4"/>
  <c r="E1351" i="4"/>
  <c r="F1351" i="4"/>
  <c r="G1351" i="4"/>
  <c r="I1351" i="4"/>
  <c r="A1352" i="4"/>
  <c r="D1352" i="4"/>
  <c r="E1352" i="4"/>
  <c r="F1352" i="4"/>
  <c r="G1352" i="4"/>
  <c r="I1352" i="4"/>
  <c r="A1353" i="4"/>
  <c r="D1353" i="4"/>
  <c r="E1353" i="4"/>
  <c r="F1353" i="4"/>
  <c r="G1353" i="4"/>
  <c r="I1353" i="4"/>
  <c r="A1354" i="4"/>
  <c r="D1354" i="4"/>
  <c r="E1354" i="4"/>
  <c r="F1354" i="4"/>
  <c r="G1354" i="4"/>
  <c r="I1354" i="4"/>
  <c r="A1355" i="4"/>
  <c r="D1355" i="4"/>
  <c r="E1355" i="4"/>
  <c r="F1355" i="4"/>
  <c r="G1355" i="4"/>
  <c r="I1355" i="4"/>
  <c r="A1356" i="4"/>
  <c r="D1356" i="4"/>
  <c r="E1356" i="4"/>
  <c r="F1356" i="4"/>
  <c r="G1356" i="4"/>
  <c r="I1356" i="4"/>
  <c r="A1357" i="4"/>
  <c r="D1357" i="4"/>
  <c r="E1357" i="4"/>
  <c r="F1357" i="4"/>
  <c r="G1357" i="4"/>
  <c r="I1357" i="4"/>
  <c r="A1358" i="4"/>
  <c r="D1358" i="4"/>
  <c r="E1358" i="4"/>
  <c r="F1358" i="4"/>
  <c r="G1358" i="4"/>
  <c r="I1358" i="4"/>
  <c r="A1359" i="4"/>
  <c r="D1359" i="4"/>
  <c r="E1359" i="4"/>
  <c r="F1359" i="4"/>
  <c r="G1359" i="4"/>
  <c r="I1359" i="4"/>
  <c r="A1360" i="4"/>
  <c r="D1360" i="4"/>
  <c r="E1360" i="4"/>
  <c r="F1360" i="4"/>
  <c r="G1360" i="4"/>
  <c r="I1360" i="4"/>
  <c r="A1361" i="4"/>
  <c r="D1361" i="4"/>
  <c r="E1361" i="4"/>
  <c r="F1361" i="4"/>
  <c r="G1361" i="4"/>
  <c r="I1361" i="4"/>
  <c r="A1362" i="4"/>
  <c r="D1362" i="4"/>
  <c r="E1362" i="4"/>
  <c r="F1362" i="4"/>
  <c r="G1362" i="4"/>
  <c r="I1362" i="4"/>
  <c r="A1363" i="4"/>
  <c r="D1363" i="4"/>
  <c r="E1363" i="4"/>
  <c r="F1363" i="4"/>
  <c r="G1363" i="4"/>
  <c r="I1363" i="4"/>
  <c r="A1364" i="4"/>
  <c r="D1364" i="4"/>
  <c r="E1364" i="4"/>
  <c r="F1364" i="4"/>
  <c r="G1364" i="4"/>
  <c r="I1364" i="4"/>
  <c r="A1365" i="4"/>
  <c r="D1365" i="4"/>
  <c r="E1365" i="4"/>
  <c r="F1365" i="4"/>
  <c r="G1365" i="4"/>
  <c r="I1365" i="4"/>
  <c r="A1366" i="4"/>
  <c r="D1366" i="4"/>
  <c r="E1366" i="4"/>
  <c r="F1366" i="4"/>
  <c r="G1366" i="4"/>
  <c r="I1366" i="4"/>
  <c r="A1367" i="4"/>
  <c r="D1367" i="4"/>
  <c r="E1367" i="4"/>
  <c r="F1367" i="4"/>
  <c r="G1367" i="4"/>
  <c r="I1367" i="4"/>
  <c r="A1368" i="4"/>
  <c r="D1368" i="4"/>
  <c r="E1368" i="4"/>
  <c r="F1368" i="4"/>
  <c r="G1368" i="4"/>
  <c r="I1368" i="4"/>
  <c r="A1369" i="4"/>
  <c r="D1369" i="4"/>
  <c r="E1369" i="4"/>
  <c r="F1369" i="4"/>
  <c r="G1369" i="4"/>
  <c r="I1369" i="4"/>
  <c r="A1370" i="4"/>
  <c r="D1370" i="4"/>
  <c r="E1370" i="4"/>
  <c r="F1370" i="4"/>
  <c r="G1370" i="4"/>
  <c r="I1370" i="4"/>
  <c r="A1371" i="4"/>
  <c r="D1371" i="4"/>
  <c r="E1371" i="4"/>
  <c r="F1371" i="4"/>
  <c r="G1371" i="4"/>
  <c r="I1371" i="4"/>
  <c r="A1372" i="4"/>
  <c r="D1372" i="4"/>
  <c r="E1372" i="4"/>
  <c r="F1372" i="4"/>
  <c r="G1372" i="4"/>
  <c r="I1372" i="4"/>
  <c r="A1373" i="4"/>
  <c r="D1373" i="4"/>
  <c r="E1373" i="4"/>
  <c r="F1373" i="4"/>
  <c r="G1373" i="4"/>
  <c r="I1373" i="4"/>
  <c r="A1374" i="4"/>
  <c r="D1374" i="4"/>
  <c r="E1374" i="4"/>
  <c r="F1374" i="4"/>
  <c r="G1374" i="4"/>
  <c r="I1374" i="4"/>
  <c r="A1375" i="4"/>
  <c r="D1375" i="4"/>
  <c r="E1375" i="4"/>
  <c r="F1375" i="4"/>
  <c r="G1375" i="4"/>
  <c r="I1375" i="4"/>
  <c r="A1376" i="4"/>
  <c r="D1376" i="4"/>
  <c r="E1376" i="4"/>
  <c r="F1376" i="4"/>
  <c r="G1376" i="4"/>
  <c r="I1376" i="4"/>
  <c r="A1377" i="4"/>
  <c r="D1377" i="4"/>
  <c r="E1377" i="4"/>
  <c r="F1377" i="4"/>
  <c r="G1377" i="4"/>
  <c r="I1377" i="4"/>
  <c r="A1378" i="4"/>
  <c r="D1378" i="4"/>
  <c r="E1378" i="4"/>
  <c r="F1378" i="4"/>
  <c r="G1378" i="4"/>
  <c r="I1378" i="4"/>
  <c r="A1379" i="4"/>
  <c r="D1379" i="4"/>
  <c r="E1379" i="4"/>
  <c r="F1379" i="4"/>
  <c r="G1379" i="4"/>
  <c r="I1379" i="4"/>
  <c r="A1380" i="4"/>
  <c r="D1380" i="4"/>
  <c r="E1380" i="4"/>
  <c r="F1380" i="4"/>
  <c r="G1380" i="4"/>
  <c r="I1380" i="4"/>
  <c r="A1381" i="4"/>
  <c r="D1381" i="4"/>
  <c r="E1381" i="4"/>
  <c r="F1381" i="4"/>
  <c r="G1381" i="4"/>
  <c r="I1381" i="4"/>
  <c r="A1382" i="4"/>
  <c r="D1382" i="4"/>
  <c r="E1382" i="4"/>
  <c r="F1382" i="4"/>
  <c r="G1382" i="4"/>
  <c r="I1382" i="4"/>
  <c r="A1383" i="4"/>
  <c r="D1383" i="4"/>
  <c r="E1383" i="4"/>
  <c r="F1383" i="4"/>
  <c r="G1383" i="4"/>
  <c r="I1383" i="4"/>
  <c r="A1384" i="4"/>
  <c r="D1384" i="4"/>
  <c r="E1384" i="4"/>
  <c r="F1384" i="4"/>
  <c r="G1384" i="4"/>
  <c r="I1384" i="4"/>
  <c r="A1385" i="4"/>
  <c r="D1385" i="4"/>
  <c r="E1385" i="4"/>
  <c r="F1385" i="4"/>
  <c r="G1385" i="4"/>
  <c r="I1385" i="4"/>
  <c r="A1386" i="4"/>
  <c r="D1386" i="4"/>
  <c r="E1386" i="4"/>
  <c r="F1386" i="4"/>
  <c r="G1386" i="4"/>
  <c r="I1386" i="4"/>
  <c r="A1387" i="4"/>
  <c r="D1387" i="4"/>
  <c r="E1387" i="4"/>
  <c r="F1387" i="4"/>
  <c r="G1387" i="4"/>
  <c r="I1387" i="4"/>
  <c r="A1388" i="4"/>
  <c r="D1388" i="4"/>
  <c r="E1388" i="4"/>
  <c r="F1388" i="4"/>
  <c r="G1388" i="4"/>
  <c r="I1388" i="4"/>
  <c r="A1389" i="4"/>
  <c r="D1389" i="4"/>
  <c r="E1389" i="4"/>
  <c r="F1389" i="4"/>
  <c r="G1389" i="4"/>
  <c r="I1389" i="4"/>
  <c r="A1390" i="4"/>
  <c r="D1390" i="4"/>
  <c r="E1390" i="4"/>
  <c r="F1390" i="4"/>
  <c r="G1390" i="4"/>
  <c r="I1390" i="4"/>
  <c r="A1391" i="4"/>
  <c r="D1391" i="4"/>
  <c r="E1391" i="4"/>
  <c r="F1391" i="4"/>
  <c r="G1391" i="4"/>
  <c r="I1391" i="4"/>
  <c r="A1392" i="4"/>
  <c r="D1392" i="4"/>
  <c r="E1392" i="4"/>
  <c r="F1392" i="4"/>
  <c r="G1392" i="4"/>
  <c r="I1392" i="4"/>
  <c r="A1393" i="4"/>
  <c r="D1393" i="4"/>
  <c r="E1393" i="4"/>
  <c r="F1393" i="4"/>
  <c r="G1393" i="4"/>
  <c r="I1393" i="4"/>
  <c r="A1394" i="4"/>
  <c r="D1394" i="4"/>
  <c r="E1394" i="4"/>
  <c r="F1394" i="4"/>
  <c r="G1394" i="4"/>
  <c r="I1394" i="4"/>
  <c r="A1395" i="4"/>
  <c r="D1395" i="4"/>
  <c r="E1395" i="4"/>
  <c r="F1395" i="4"/>
  <c r="G1395" i="4"/>
  <c r="I1395" i="4"/>
  <c r="A1396" i="4"/>
  <c r="D1396" i="4"/>
  <c r="E1396" i="4"/>
  <c r="F1396" i="4"/>
  <c r="G1396" i="4"/>
  <c r="I1396" i="4"/>
  <c r="A1397" i="4"/>
  <c r="D1397" i="4"/>
  <c r="E1397" i="4"/>
  <c r="F1397" i="4"/>
  <c r="G1397" i="4"/>
  <c r="I1397" i="4"/>
  <c r="A1398" i="4"/>
  <c r="D1398" i="4"/>
  <c r="E1398" i="4"/>
  <c r="F1398" i="4"/>
  <c r="G1398" i="4"/>
  <c r="I1398" i="4"/>
  <c r="A1399" i="4"/>
  <c r="D1399" i="4"/>
  <c r="E1399" i="4"/>
  <c r="F1399" i="4"/>
  <c r="G1399" i="4"/>
  <c r="I1399" i="4"/>
  <c r="A1400" i="4"/>
  <c r="D1400" i="4"/>
  <c r="E1400" i="4"/>
  <c r="F1400" i="4"/>
  <c r="G1400" i="4"/>
  <c r="I1400" i="4"/>
  <c r="A1401" i="4"/>
  <c r="D1401" i="4"/>
  <c r="E1401" i="4"/>
  <c r="F1401" i="4"/>
  <c r="G1401" i="4"/>
  <c r="I1401" i="4"/>
  <c r="A1402" i="4"/>
  <c r="D1402" i="4"/>
  <c r="E1402" i="4"/>
  <c r="F1402" i="4"/>
  <c r="G1402" i="4"/>
  <c r="I1402" i="4"/>
  <c r="A1403" i="4"/>
  <c r="D1403" i="4"/>
  <c r="E1403" i="4"/>
  <c r="F1403" i="4"/>
  <c r="G1403" i="4"/>
  <c r="I1403" i="4"/>
  <c r="A1404" i="4"/>
  <c r="D1404" i="4"/>
  <c r="E1404" i="4"/>
  <c r="F1404" i="4"/>
  <c r="G1404" i="4"/>
  <c r="I1404" i="4"/>
  <c r="A1405" i="4"/>
  <c r="D1405" i="4"/>
  <c r="E1405" i="4"/>
  <c r="F1405" i="4"/>
  <c r="G1405" i="4"/>
  <c r="I1405" i="4"/>
  <c r="A1406" i="4"/>
  <c r="D1406" i="4"/>
  <c r="E1406" i="4"/>
  <c r="F1406" i="4"/>
  <c r="G1406" i="4"/>
  <c r="I1406" i="4"/>
  <c r="A1407" i="4"/>
  <c r="D1407" i="4"/>
  <c r="E1407" i="4"/>
  <c r="F1407" i="4"/>
  <c r="G1407" i="4"/>
  <c r="I1407" i="4"/>
  <c r="A1408" i="4"/>
  <c r="D1408" i="4"/>
  <c r="E1408" i="4"/>
  <c r="F1408" i="4"/>
  <c r="G1408" i="4"/>
  <c r="I1408" i="4"/>
  <c r="A1409" i="4"/>
  <c r="D1409" i="4"/>
  <c r="E1409" i="4"/>
  <c r="F1409" i="4"/>
  <c r="G1409" i="4"/>
  <c r="I1409" i="4"/>
  <c r="A1410" i="4"/>
  <c r="D1410" i="4"/>
  <c r="E1410" i="4"/>
  <c r="F1410" i="4"/>
  <c r="G1410" i="4"/>
  <c r="I1410" i="4"/>
  <c r="A1411" i="4"/>
  <c r="D1411" i="4"/>
  <c r="E1411" i="4"/>
  <c r="F1411" i="4"/>
  <c r="G1411" i="4"/>
  <c r="I1411" i="4"/>
  <c r="A1412" i="4"/>
  <c r="D1412" i="4"/>
  <c r="E1412" i="4"/>
  <c r="F1412" i="4"/>
  <c r="G1412" i="4"/>
  <c r="I1412" i="4"/>
  <c r="A1413" i="4"/>
  <c r="D1413" i="4"/>
  <c r="E1413" i="4"/>
  <c r="F1413" i="4"/>
  <c r="G1413" i="4"/>
  <c r="I1413" i="4"/>
  <c r="A1414" i="4"/>
  <c r="D1414" i="4"/>
  <c r="E1414" i="4"/>
  <c r="F1414" i="4"/>
  <c r="G1414" i="4"/>
  <c r="I1414" i="4"/>
  <c r="A1415" i="4"/>
  <c r="D1415" i="4"/>
  <c r="E1415" i="4"/>
  <c r="F1415" i="4"/>
  <c r="G1415" i="4"/>
  <c r="I1415" i="4"/>
  <c r="A1416" i="4"/>
  <c r="D1416" i="4"/>
  <c r="E1416" i="4"/>
  <c r="F1416" i="4"/>
  <c r="G1416" i="4"/>
  <c r="I1416" i="4"/>
  <c r="A1417" i="4"/>
  <c r="D1417" i="4"/>
  <c r="E1417" i="4"/>
  <c r="F1417" i="4"/>
  <c r="G1417" i="4"/>
  <c r="I1417" i="4"/>
  <c r="A1418" i="4"/>
  <c r="D1418" i="4"/>
  <c r="E1418" i="4"/>
  <c r="F1418" i="4"/>
  <c r="G1418" i="4"/>
  <c r="I1418" i="4"/>
  <c r="A1419" i="4"/>
  <c r="D1419" i="4"/>
  <c r="E1419" i="4"/>
  <c r="F1419" i="4"/>
  <c r="G1419" i="4"/>
  <c r="I1419" i="4"/>
  <c r="A1420" i="4"/>
  <c r="D1420" i="4"/>
  <c r="E1420" i="4"/>
  <c r="F1420" i="4"/>
  <c r="G1420" i="4"/>
  <c r="I1420" i="4"/>
  <c r="A1421" i="4"/>
  <c r="D1421" i="4"/>
  <c r="E1421" i="4"/>
  <c r="F1421" i="4"/>
  <c r="G1421" i="4"/>
  <c r="I1421" i="4"/>
  <c r="A1422" i="4"/>
  <c r="D1422" i="4"/>
  <c r="E1422" i="4"/>
  <c r="F1422" i="4"/>
  <c r="G1422" i="4"/>
  <c r="I1422" i="4"/>
  <c r="A1423" i="4"/>
  <c r="D1423" i="4"/>
  <c r="E1423" i="4"/>
  <c r="F1423" i="4"/>
  <c r="G1423" i="4"/>
  <c r="I1423" i="4"/>
  <c r="A1424" i="4"/>
  <c r="D1424" i="4"/>
  <c r="E1424" i="4"/>
  <c r="F1424" i="4"/>
  <c r="G1424" i="4"/>
  <c r="I1424" i="4"/>
  <c r="A1425" i="4"/>
  <c r="D1425" i="4"/>
  <c r="E1425" i="4"/>
  <c r="F1425" i="4"/>
  <c r="G1425" i="4"/>
  <c r="I1425" i="4"/>
  <c r="A1426" i="4"/>
  <c r="D1426" i="4"/>
  <c r="E1426" i="4"/>
  <c r="F1426" i="4"/>
  <c r="G1426" i="4"/>
  <c r="I1426" i="4"/>
  <c r="A1427" i="4"/>
  <c r="D1427" i="4"/>
  <c r="E1427" i="4"/>
  <c r="F1427" i="4"/>
  <c r="G1427" i="4"/>
  <c r="I1427" i="4"/>
  <c r="A1428" i="4"/>
  <c r="D1428" i="4"/>
  <c r="E1428" i="4"/>
  <c r="F1428" i="4"/>
  <c r="G1428" i="4"/>
  <c r="I1428" i="4"/>
  <c r="A1429" i="4"/>
  <c r="D1429" i="4"/>
  <c r="E1429" i="4"/>
  <c r="F1429" i="4"/>
  <c r="G1429" i="4"/>
  <c r="I1429" i="4"/>
  <c r="A1430" i="4"/>
  <c r="D1430" i="4"/>
  <c r="E1430" i="4"/>
  <c r="F1430" i="4"/>
  <c r="G1430" i="4"/>
  <c r="I1430" i="4"/>
  <c r="A1431" i="4"/>
  <c r="D1431" i="4"/>
  <c r="E1431" i="4"/>
  <c r="F1431" i="4"/>
  <c r="G1431" i="4"/>
  <c r="I1431" i="4"/>
  <c r="A1432" i="4"/>
  <c r="D1432" i="4"/>
  <c r="E1432" i="4"/>
  <c r="F1432" i="4"/>
  <c r="G1432" i="4"/>
  <c r="I1432" i="4"/>
  <c r="A1433" i="4"/>
  <c r="D1433" i="4"/>
  <c r="E1433" i="4"/>
  <c r="F1433" i="4"/>
  <c r="G1433" i="4"/>
  <c r="I1433" i="4"/>
  <c r="A1434" i="4"/>
  <c r="D1434" i="4"/>
  <c r="E1434" i="4"/>
  <c r="F1434" i="4"/>
  <c r="G1434" i="4"/>
  <c r="I1434" i="4"/>
  <c r="A1435" i="4"/>
  <c r="D1435" i="4"/>
  <c r="E1435" i="4"/>
  <c r="F1435" i="4"/>
  <c r="G1435" i="4"/>
  <c r="I1435" i="4"/>
  <c r="A1436" i="4"/>
  <c r="D1436" i="4"/>
  <c r="E1436" i="4"/>
  <c r="F1436" i="4"/>
  <c r="G1436" i="4"/>
  <c r="I1436" i="4"/>
  <c r="A1437" i="4"/>
  <c r="D1437" i="4"/>
  <c r="E1437" i="4"/>
  <c r="F1437" i="4"/>
  <c r="G1437" i="4"/>
  <c r="I1437" i="4"/>
  <c r="A1438" i="4"/>
  <c r="D1438" i="4"/>
  <c r="E1438" i="4"/>
  <c r="F1438" i="4"/>
  <c r="G1438" i="4"/>
  <c r="I1438" i="4"/>
  <c r="A1439" i="4"/>
  <c r="D1439" i="4"/>
  <c r="E1439" i="4"/>
  <c r="F1439" i="4"/>
  <c r="G1439" i="4"/>
  <c r="I1439" i="4"/>
  <c r="A1440" i="4"/>
  <c r="D1440" i="4"/>
  <c r="E1440" i="4"/>
  <c r="F1440" i="4"/>
  <c r="G1440" i="4"/>
  <c r="I1440" i="4"/>
  <c r="A1441" i="4"/>
  <c r="D1441" i="4"/>
  <c r="E1441" i="4"/>
  <c r="F1441" i="4"/>
  <c r="G1441" i="4"/>
  <c r="I1441" i="4"/>
  <c r="A1442" i="4"/>
  <c r="D1442" i="4"/>
  <c r="E1442" i="4"/>
  <c r="F1442" i="4"/>
  <c r="G1442" i="4"/>
  <c r="I1442" i="4"/>
  <c r="A1443" i="4"/>
  <c r="D1443" i="4"/>
  <c r="E1443" i="4"/>
  <c r="F1443" i="4"/>
  <c r="G1443" i="4"/>
  <c r="I1443" i="4"/>
  <c r="A1444" i="4"/>
  <c r="D1444" i="4"/>
  <c r="E1444" i="4"/>
  <c r="F1444" i="4"/>
  <c r="G1444" i="4"/>
  <c r="I1444" i="4"/>
  <c r="A1445" i="4"/>
  <c r="D1445" i="4"/>
  <c r="E1445" i="4"/>
  <c r="F1445" i="4"/>
  <c r="G1445" i="4"/>
  <c r="I1445" i="4"/>
  <c r="A1446" i="4"/>
  <c r="D1446" i="4"/>
  <c r="E1446" i="4"/>
  <c r="F1446" i="4"/>
  <c r="G1446" i="4"/>
  <c r="I1446" i="4"/>
  <c r="A1447" i="4"/>
  <c r="D1447" i="4"/>
  <c r="E1447" i="4"/>
  <c r="F1447" i="4"/>
  <c r="G1447" i="4"/>
  <c r="I1447" i="4"/>
  <c r="A1448" i="4"/>
  <c r="D1448" i="4"/>
  <c r="E1448" i="4"/>
  <c r="F1448" i="4"/>
  <c r="G1448" i="4"/>
  <c r="I1448" i="4"/>
  <c r="A1449" i="4"/>
  <c r="D1449" i="4"/>
  <c r="E1449" i="4"/>
  <c r="F1449" i="4"/>
  <c r="G1449" i="4"/>
  <c r="I1449" i="4"/>
  <c r="A1450" i="4"/>
  <c r="D1450" i="4"/>
  <c r="E1450" i="4"/>
  <c r="F1450" i="4"/>
  <c r="G1450" i="4"/>
  <c r="I1450" i="4"/>
  <c r="A1451" i="4"/>
  <c r="D1451" i="4"/>
  <c r="E1451" i="4"/>
  <c r="F1451" i="4"/>
  <c r="G1451" i="4"/>
  <c r="I1451" i="4"/>
  <c r="A1452" i="4"/>
  <c r="D1452" i="4"/>
  <c r="E1452" i="4"/>
  <c r="F1452" i="4"/>
  <c r="G1452" i="4"/>
  <c r="I1452" i="4"/>
  <c r="A1453" i="4"/>
  <c r="D1453" i="4"/>
  <c r="E1453" i="4"/>
  <c r="F1453" i="4"/>
  <c r="G1453" i="4"/>
  <c r="I1453" i="4"/>
  <c r="A1454" i="4"/>
  <c r="D1454" i="4"/>
  <c r="E1454" i="4"/>
  <c r="F1454" i="4"/>
  <c r="G1454" i="4"/>
  <c r="I1454" i="4"/>
  <c r="A1455" i="4"/>
  <c r="D1455" i="4"/>
  <c r="E1455" i="4"/>
  <c r="F1455" i="4"/>
  <c r="G1455" i="4"/>
  <c r="I1455" i="4"/>
  <c r="A1456" i="4"/>
  <c r="D1456" i="4"/>
  <c r="E1456" i="4"/>
  <c r="F1456" i="4"/>
  <c r="G1456" i="4"/>
  <c r="I1456" i="4"/>
  <c r="A1457" i="4"/>
  <c r="D1457" i="4"/>
  <c r="E1457" i="4"/>
  <c r="F1457" i="4"/>
  <c r="G1457" i="4"/>
  <c r="I1457" i="4"/>
  <c r="A1458" i="4"/>
  <c r="D1458" i="4"/>
  <c r="E1458" i="4"/>
  <c r="F1458" i="4"/>
  <c r="G1458" i="4"/>
  <c r="I1458" i="4"/>
  <c r="A1459" i="4"/>
  <c r="D1459" i="4"/>
  <c r="E1459" i="4"/>
  <c r="F1459" i="4"/>
  <c r="G1459" i="4"/>
  <c r="I1459" i="4"/>
  <c r="A1460" i="4"/>
  <c r="D1460" i="4"/>
  <c r="E1460" i="4"/>
  <c r="F1460" i="4"/>
  <c r="G1460" i="4"/>
  <c r="I1460" i="4"/>
  <c r="A1461" i="4"/>
  <c r="D1461" i="4"/>
  <c r="E1461" i="4"/>
  <c r="F1461" i="4"/>
  <c r="G1461" i="4"/>
  <c r="I1461" i="4"/>
  <c r="A1462" i="4"/>
  <c r="D1462" i="4"/>
  <c r="E1462" i="4"/>
  <c r="F1462" i="4"/>
  <c r="G1462" i="4"/>
  <c r="I1462" i="4"/>
  <c r="A1463" i="4"/>
  <c r="D1463" i="4"/>
  <c r="E1463" i="4"/>
  <c r="F1463" i="4"/>
  <c r="G1463" i="4"/>
  <c r="I1463" i="4"/>
  <c r="A1464" i="4"/>
  <c r="D1464" i="4"/>
  <c r="E1464" i="4"/>
  <c r="F1464" i="4"/>
  <c r="G1464" i="4"/>
  <c r="I1464" i="4"/>
  <c r="A1465" i="4"/>
  <c r="D1465" i="4"/>
  <c r="E1465" i="4"/>
  <c r="F1465" i="4"/>
  <c r="G1465" i="4"/>
  <c r="I1465" i="4"/>
  <c r="A1466" i="4"/>
  <c r="D1466" i="4"/>
  <c r="E1466" i="4"/>
  <c r="F1466" i="4"/>
  <c r="G1466" i="4"/>
  <c r="I1466" i="4"/>
  <c r="A1467" i="4"/>
  <c r="D1467" i="4"/>
  <c r="E1467" i="4"/>
  <c r="F1467" i="4"/>
  <c r="G1467" i="4"/>
  <c r="I1467" i="4"/>
  <c r="A1468" i="4"/>
  <c r="D1468" i="4"/>
  <c r="E1468" i="4"/>
  <c r="F1468" i="4"/>
  <c r="G1468" i="4"/>
  <c r="I1468" i="4"/>
  <c r="A1469" i="4"/>
  <c r="D1469" i="4"/>
  <c r="E1469" i="4"/>
  <c r="F1469" i="4"/>
  <c r="G1469" i="4"/>
  <c r="I1469" i="4"/>
  <c r="A1470" i="4"/>
  <c r="D1470" i="4"/>
  <c r="E1470" i="4"/>
  <c r="F1470" i="4"/>
  <c r="G1470" i="4"/>
  <c r="I1470" i="4"/>
  <c r="A1471" i="4"/>
  <c r="D1471" i="4"/>
  <c r="E1471" i="4"/>
  <c r="F1471" i="4"/>
  <c r="G1471" i="4"/>
  <c r="I1471" i="4"/>
  <c r="A7" i="3"/>
  <c r="C7" i="3"/>
  <c r="D7" i="3"/>
  <c r="E7" i="3"/>
  <c r="X7" i="3"/>
  <c r="A8" i="3"/>
  <c r="C8" i="3"/>
  <c r="D8" i="3"/>
  <c r="E8" i="3"/>
  <c r="X8" i="3"/>
  <c r="A9" i="3"/>
  <c r="C9" i="3"/>
  <c r="D9" i="3"/>
  <c r="E9" i="3"/>
  <c r="X9" i="3"/>
  <c r="A10" i="3"/>
  <c r="C10" i="3"/>
  <c r="D10" i="3"/>
  <c r="E10" i="3"/>
  <c r="X10" i="3"/>
  <c r="A11" i="3"/>
  <c r="C11" i="3"/>
  <c r="D11" i="3"/>
  <c r="E11" i="3"/>
  <c r="X11" i="3"/>
  <c r="A12" i="3"/>
  <c r="C12" i="3"/>
  <c r="D12" i="3"/>
  <c r="E12" i="3"/>
  <c r="X12" i="3"/>
  <c r="A13" i="3"/>
  <c r="C13" i="3"/>
  <c r="D13" i="3"/>
  <c r="E13" i="3"/>
  <c r="X13" i="3"/>
  <c r="A14" i="3"/>
  <c r="C14" i="3"/>
  <c r="D14" i="3"/>
  <c r="E14" i="3"/>
  <c r="X14" i="3"/>
  <c r="A15" i="3"/>
  <c r="C15" i="3"/>
  <c r="D15" i="3"/>
  <c r="E15" i="3"/>
  <c r="X15" i="3"/>
  <c r="A16" i="3"/>
  <c r="C16" i="3"/>
  <c r="D16" i="3"/>
  <c r="E16" i="3"/>
  <c r="X16" i="3"/>
  <c r="A17" i="3"/>
  <c r="C17" i="3"/>
  <c r="D17" i="3"/>
  <c r="E17" i="3"/>
  <c r="X17" i="3"/>
  <c r="A18" i="3"/>
  <c r="C18" i="3"/>
  <c r="D18" i="3"/>
  <c r="E18" i="3"/>
  <c r="X18" i="3"/>
  <c r="A19" i="3"/>
  <c r="C19" i="3"/>
  <c r="D19" i="3"/>
  <c r="E19" i="3"/>
  <c r="X19" i="3"/>
  <c r="A20" i="3"/>
  <c r="C20" i="3"/>
  <c r="D20" i="3"/>
  <c r="E20" i="3"/>
  <c r="X20" i="3"/>
  <c r="A21" i="3"/>
  <c r="C21" i="3"/>
  <c r="D21" i="3"/>
  <c r="E21" i="3"/>
  <c r="X21" i="3"/>
  <c r="A22" i="3"/>
  <c r="C22" i="3"/>
  <c r="D22" i="3"/>
  <c r="E22" i="3"/>
  <c r="X22" i="3"/>
  <c r="A23" i="3"/>
  <c r="C23" i="3"/>
  <c r="D23" i="3"/>
  <c r="E23" i="3"/>
  <c r="X23" i="3"/>
  <c r="A24" i="3"/>
  <c r="C24" i="3"/>
  <c r="D24" i="3"/>
  <c r="E24" i="3"/>
  <c r="X24" i="3"/>
  <c r="A25" i="3"/>
  <c r="C25" i="3"/>
  <c r="D25" i="3"/>
  <c r="E25" i="3"/>
  <c r="X25" i="3"/>
  <c r="A26" i="3"/>
  <c r="C26" i="3"/>
  <c r="D26" i="3"/>
  <c r="E26" i="3"/>
  <c r="X26" i="3"/>
  <c r="A27" i="3"/>
  <c r="C27" i="3"/>
  <c r="D27" i="3"/>
  <c r="E27" i="3"/>
  <c r="X27" i="3"/>
  <c r="A28" i="3"/>
  <c r="C28" i="3"/>
  <c r="D28" i="3"/>
  <c r="E28" i="3"/>
  <c r="X28" i="3"/>
  <c r="A29" i="3"/>
  <c r="C29" i="3"/>
  <c r="D29" i="3"/>
  <c r="E29" i="3"/>
  <c r="X29" i="3"/>
  <c r="A30" i="3"/>
  <c r="C30" i="3"/>
  <c r="D30" i="3"/>
  <c r="E30" i="3"/>
  <c r="X30" i="3"/>
  <c r="A31" i="3"/>
  <c r="C31" i="3"/>
  <c r="D31" i="3"/>
  <c r="E31" i="3"/>
  <c r="X31" i="3"/>
  <c r="A32" i="3"/>
  <c r="C32" i="3"/>
  <c r="D32" i="3"/>
  <c r="E32" i="3"/>
  <c r="X32" i="3"/>
  <c r="A33" i="3"/>
  <c r="C33" i="3"/>
  <c r="D33" i="3"/>
  <c r="E33" i="3"/>
  <c r="X33" i="3"/>
  <c r="A34" i="3"/>
  <c r="C34" i="3"/>
  <c r="D34" i="3"/>
  <c r="E34" i="3"/>
  <c r="X34" i="3"/>
  <c r="A35" i="3"/>
  <c r="C35" i="3"/>
  <c r="D35" i="3"/>
  <c r="E35" i="3"/>
  <c r="X35" i="3"/>
  <c r="A36" i="3"/>
  <c r="C36" i="3"/>
  <c r="D36" i="3"/>
  <c r="E36" i="3"/>
  <c r="X36" i="3"/>
  <c r="A37" i="3"/>
  <c r="C37" i="3"/>
  <c r="D37" i="3"/>
  <c r="E37" i="3"/>
  <c r="X37" i="3"/>
  <c r="A38" i="3"/>
  <c r="C38" i="3"/>
  <c r="D38" i="3"/>
  <c r="E38" i="3"/>
  <c r="X38" i="3"/>
  <c r="A39" i="3"/>
  <c r="C39" i="3"/>
  <c r="D39" i="3"/>
  <c r="E39" i="3"/>
  <c r="X39" i="3"/>
  <c r="A40" i="3"/>
  <c r="C40" i="3"/>
  <c r="D40" i="3"/>
  <c r="E40" i="3"/>
  <c r="X40" i="3"/>
  <c r="A41" i="3"/>
  <c r="C41" i="3"/>
  <c r="D41" i="3"/>
  <c r="E41" i="3"/>
  <c r="X41" i="3"/>
  <c r="A42" i="3"/>
  <c r="C42" i="3"/>
  <c r="D42" i="3"/>
  <c r="E42" i="3"/>
  <c r="X42" i="3"/>
  <c r="A43" i="3"/>
  <c r="C43" i="3"/>
  <c r="D43" i="3"/>
  <c r="E43" i="3"/>
  <c r="X43" i="3"/>
  <c r="A44" i="3"/>
  <c r="C44" i="3"/>
  <c r="D44" i="3"/>
  <c r="E44" i="3"/>
  <c r="X44" i="3"/>
  <c r="A45" i="3"/>
  <c r="C45" i="3"/>
  <c r="D45" i="3"/>
  <c r="E45" i="3"/>
  <c r="X45" i="3"/>
  <c r="A46" i="3"/>
  <c r="C46" i="3"/>
  <c r="D46" i="3"/>
  <c r="E46" i="3"/>
  <c r="X46" i="3"/>
  <c r="A47" i="3"/>
  <c r="C47" i="3"/>
  <c r="D47" i="3"/>
  <c r="E47" i="3"/>
  <c r="X47" i="3"/>
  <c r="A48" i="3"/>
  <c r="C48" i="3"/>
  <c r="D48" i="3"/>
  <c r="E48" i="3"/>
  <c r="X48" i="3"/>
  <c r="A49" i="3"/>
  <c r="C49" i="3"/>
  <c r="D49" i="3"/>
  <c r="E49" i="3"/>
  <c r="X49" i="3"/>
  <c r="A50" i="3"/>
  <c r="C50" i="3"/>
  <c r="D50" i="3"/>
  <c r="E50" i="3"/>
  <c r="X50" i="3"/>
  <c r="A51" i="3"/>
  <c r="C51" i="3"/>
  <c r="D51" i="3"/>
  <c r="E51" i="3"/>
  <c r="X51" i="3"/>
  <c r="A52" i="3"/>
  <c r="C52" i="3"/>
  <c r="D52" i="3"/>
  <c r="E52" i="3"/>
  <c r="X52" i="3"/>
  <c r="A53" i="3"/>
  <c r="C53" i="3"/>
  <c r="D53" i="3"/>
  <c r="E53" i="3"/>
  <c r="X53" i="3"/>
  <c r="A54" i="3"/>
  <c r="C54" i="3"/>
  <c r="D54" i="3"/>
  <c r="E54" i="3"/>
  <c r="X54" i="3"/>
  <c r="A55" i="3"/>
  <c r="C55" i="3"/>
  <c r="D55" i="3"/>
  <c r="E55" i="3"/>
  <c r="X55" i="3"/>
  <c r="A56" i="3"/>
  <c r="C56" i="3"/>
  <c r="D56" i="3"/>
  <c r="E56" i="3"/>
  <c r="X56" i="3"/>
  <c r="A57" i="3"/>
  <c r="C57" i="3"/>
  <c r="D57" i="3"/>
  <c r="E57" i="3"/>
  <c r="X57" i="3"/>
  <c r="A58" i="3"/>
  <c r="C58" i="3"/>
  <c r="D58" i="3"/>
  <c r="E58" i="3"/>
  <c r="X58" i="3"/>
  <c r="A59" i="3"/>
  <c r="C59" i="3"/>
  <c r="D59" i="3"/>
  <c r="E59" i="3"/>
  <c r="X59" i="3"/>
  <c r="A60" i="3"/>
  <c r="C60" i="3"/>
  <c r="D60" i="3"/>
  <c r="E60" i="3"/>
  <c r="X60" i="3"/>
  <c r="A61" i="3"/>
  <c r="C61" i="3"/>
  <c r="D61" i="3"/>
  <c r="E61" i="3"/>
  <c r="X61" i="3"/>
  <c r="A62" i="3"/>
  <c r="C62" i="3"/>
  <c r="D62" i="3"/>
  <c r="E62" i="3"/>
  <c r="X62" i="3"/>
  <c r="A63" i="3"/>
  <c r="C63" i="3"/>
  <c r="D63" i="3"/>
  <c r="E63" i="3"/>
  <c r="X63" i="3"/>
  <c r="A64" i="3"/>
  <c r="C64" i="3"/>
  <c r="D64" i="3"/>
  <c r="E64" i="3"/>
  <c r="X64" i="3"/>
  <c r="A65" i="3"/>
  <c r="C65" i="3"/>
  <c r="D65" i="3"/>
  <c r="E65" i="3"/>
  <c r="X65" i="3"/>
  <c r="A66" i="3"/>
  <c r="C66" i="3"/>
  <c r="D66" i="3"/>
  <c r="E66" i="3"/>
  <c r="X66" i="3"/>
  <c r="A67" i="3"/>
  <c r="C67" i="3"/>
  <c r="D67" i="3"/>
  <c r="E67" i="3"/>
  <c r="X67" i="3"/>
  <c r="A68" i="3"/>
  <c r="C68" i="3"/>
  <c r="D68" i="3"/>
  <c r="E68" i="3"/>
  <c r="X68" i="3"/>
  <c r="A69" i="3"/>
  <c r="C69" i="3"/>
  <c r="D69" i="3"/>
  <c r="E69" i="3"/>
  <c r="X69" i="3"/>
  <c r="A70" i="3"/>
  <c r="C70" i="3"/>
  <c r="D70" i="3"/>
  <c r="E70" i="3"/>
  <c r="X70" i="3"/>
  <c r="A71" i="3"/>
  <c r="C71" i="3"/>
  <c r="D71" i="3"/>
  <c r="E71" i="3"/>
  <c r="X71" i="3"/>
  <c r="A72" i="3"/>
  <c r="C72" i="3"/>
  <c r="D72" i="3"/>
  <c r="E72" i="3"/>
  <c r="X72" i="3"/>
  <c r="A73" i="3"/>
  <c r="C73" i="3"/>
  <c r="D73" i="3"/>
  <c r="E73" i="3"/>
  <c r="X73" i="3"/>
  <c r="A74" i="3"/>
  <c r="C74" i="3"/>
  <c r="D74" i="3"/>
  <c r="E74" i="3"/>
  <c r="X74" i="3"/>
  <c r="A75" i="3"/>
  <c r="C75" i="3"/>
  <c r="D75" i="3"/>
  <c r="E75" i="3"/>
  <c r="X75" i="3"/>
  <c r="A76" i="3"/>
  <c r="C76" i="3"/>
  <c r="D76" i="3"/>
  <c r="E76" i="3"/>
  <c r="X76" i="3"/>
  <c r="A77" i="3"/>
  <c r="C77" i="3"/>
  <c r="D77" i="3"/>
  <c r="E77" i="3"/>
  <c r="X77" i="3"/>
  <c r="A78" i="3"/>
  <c r="C78" i="3"/>
  <c r="D78" i="3"/>
  <c r="E78" i="3"/>
  <c r="X78" i="3"/>
  <c r="A79" i="3"/>
  <c r="C79" i="3"/>
  <c r="D79" i="3"/>
  <c r="E79" i="3"/>
  <c r="X79" i="3"/>
  <c r="A80" i="3"/>
  <c r="C80" i="3"/>
  <c r="D80" i="3"/>
  <c r="E80" i="3"/>
  <c r="X80" i="3"/>
  <c r="A81" i="3"/>
  <c r="C81" i="3"/>
  <c r="D81" i="3"/>
  <c r="E81" i="3"/>
  <c r="X81" i="3"/>
  <c r="A82" i="3"/>
  <c r="C82" i="3"/>
  <c r="D82" i="3"/>
  <c r="E82" i="3"/>
  <c r="X82" i="3"/>
  <c r="A83" i="3"/>
  <c r="C83" i="3"/>
  <c r="D83" i="3"/>
  <c r="E83" i="3"/>
  <c r="X83" i="3"/>
  <c r="A84" i="3"/>
  <c r="C84" i="3"/>
  <c r="D84" i="3"/>
  <c r="E84" i="3"/>
  <c r="X84" i="3"/>
  <c r="A85" i="3"/>
  <c r="C85" i="3"/>
  <c r="D85" i="3"/>
  <c r="E85" i="3"/>
  <c r="X85" i="3"/>
  <c r="A86" i="3"/>
  <c r="C86" i="3"/>
  <c r="D86" i="3"/>
  <c r="E86" i="3"/>
  <c r="X86" i="3"/>
  <c r="A87" i="3"/>
  <c r="C87" i="3"/>
  <c r="D87" i="3"/>
  <c r="E87" i="3"/>
  <c r="W87" i="3"/>
  <c r="X87" i="3"/>
  <c r="A88" i="3"/>
  <c r="C88" i="3"/>
  <c r="D88" i="3"/>
  <c r="E88" i="3"/>
  <c r="W88" i="3"/>
  <c r="X88" i="3"/>
  <c r="A89" i="3"/>
  <c r="C89" i="3"/>
  <c r="D89" i="3"/>
  <c r="E89" i="3"/>
  <c r="W89" i="3"/>
  <c r="X89" i="3"/>
  <c r="A90" i="3"/>
  <c r="C90" i="3"/>
  <c r="D90" i="3"/>
  <c r="E90" i="3"/>
  <c r="W90" i="3"/>
  <c r="X90" i="3"/>
  <c r="A91" i="3"/>
  <c r="C91" i="3"/>
  <c r="D91" i="3"/>
  <c r="E91" i="3"/>
  <c r="W91" i="3"/>
  <c r="X91" i="3"/>
  <c r="A92" i="3"/>
  <c r="C92" i="3"/>
  <c r="D92" i="3"/>
  <c r="E92" i="3"/>
  <c r="W92" i="3"/>
  <c r="X92" i="3"/>
  <c r="A93" i="3"/>
  <c r="C93" i="3"/>
  <c r="D93" i="3"/>
  <c r="E93" i="3"/>
  <c r="W93" i="3"/>
  <c r="X93" i="3"/>
  <c r="A94" i="3"/>
  <c r="C94" i="3"/>
  <c r="D94" i="3"/>
  <c r="E94" i="3"/>
  <c r="W94" i="3"/>
  <c r="X94" i="3"/>
  <c r="A95" i="3"/>
  <c r="C95" i="3"/>
  <c r="D95" i="3"/>
  <c r="E95" i="3"/>
  <c r="W95" i="3"/>
  <c r="X95" i="3"/>
  <c r="A96" i="3"/>
  <c r="C96" i="3"/>
  <c r="D96" i="3"/>
  <c r="E96" i="3"/>
  <c r="W96" i="3"/>
  <c r="X96" i="3"/>
  <c r="A97" i="3"/>
  <c r="C97" i="3"/>
  <c r="D97" i="3"/>
  <c r="E97" i="3"/>
  <c r="W97" i="3"/>
  <c r="X97" i="3"/>
  <c r="A98" i="3"/>
  <c r="C98" i="3"/>
  <c r="D98" i="3"/>
  <c r="E98" i="3"/>
  <c r="W98" i="3"/>
  <c r="X98" i="3"/>
  <c r="A99" i="3"/>
  <c r="C99" i="3"/>
  <c r="D99" i="3"/>
  <c r="E99" i="3"/>
  <c r="W99" i="3"/>
  <c r="X99" i="3"/>
  <c r="A100" i="3"/>
  <c r="C100" i="3"/>
  <c r="D100" i="3"/>
  <c r="E100" i="3"/>
  <c r="W100" i="3"/>
  <c r="X100" i="3"/>
  <c r="A101" i="3"/>
  <c r="C101" i="3"/>
  <c r="D101" i="3"/>
  <c r="E101" i="3"/>
  <c r="W101" i="3"/>
  <c r="X101" i="3"/>
  <c r="A102" i="3"/>
  <c r="C102" i="3"/>
  <c r="D102" i="3"/>
  <c r="E102" i="3"/>
  <c r="W102" i="3"/>
  <c r="X102" i="3"/>
  <c r="A103" i="3"/>
  <c r="C103" i="3"/>
  <c r="D103" i="3"/>
  <c r="E103" i="3"/>
  <c r="W103" i="3"/>
  <c r="X103" i="3"/>
  <c r="A104" i="3"/>
  <c r="C104" i="3"/>
  <c r="D104" i="3"/>
  <c r="E104" i="3"/>
  <c r="W104" i="3"/>
  <c r="X104" i="3"/>
  <c r="A105" i="3"/>
  <c r="C105" i="3"/>
  <c r="D105" i="3"/>
  <c r="E105" i="3"/>
  <c r="W105" i="3"/>
  <c r="X105" i="3"/>
  <c r="A106" i="3"/>
  <c r="C106" i="3"/>
  <c r="D106" i="3"/>
  <c r="E106" i="3"/>
  <c r="W106" i="3"/>
  <c r="X106" i="3"/>
  <c r="A107" i="3"/>
  <c r="C107" i="3"/>
  <c r="D107" i="3"/>
  <c r="E107" i="3"/>
  <c r="W107" i="3"/>
  <c r="X107" i="3"/>
  <c r="A108" i="3"/>
  <c r="C108" i="3"/>
  <c r="D108" i="3"/>
  <c r="E108" i="3"/>
  <c r="W108" i="3"/>
  <c r="X108" i="3"/>
  <c r="A109" i="3"/>
  <c r="C109" i="3"/>
  <c r="D109" i="3"/>
  <c r="E109" i="3"/>
  <c r="W109" i="3"/>
  <c r="X109" i="3"/>
  <c r="A110" i="3"/>
  <c r="C110" i="3"/>
  <c r="D110" i="3"/>
  <c r="E110" i="3"/>
  <c r="W110" i="3"/>
  <c r="X110" i="3"/>
  <c r="A111" i="3"/>
  <c r="C111" i="3"/>
  <c r="D111" i="3"/>
  <c r="E111" i="3"/>
  <c r="W111" i="3"/>
  <c r="X111" i="3"/>
  <c r="A112" i="3"/>
  <c r="C112" i="3"/>
  <c r="D112" i="3"/>
  <c r="E112" i="3"/>
  <c r="W112" i="3"/>
  <c r="X112" i="3"/>
  <c r="A113" i="3"/>
  <c r="C113" i="3"/>
  <c r="D113" i="3"/>
  <c r="E113" i="3"/>
  <c r="W113" i="3"/>
  <c r="X113" i="3"/>
  <c r="A114" i="3"/>
  <c r="C114" i="3"/>
  <c r="D114" i="3"/>
  <c r="E114" i="3"/>
  <c r="W114" i="3"/>
  <c r="X114" i="3"/>
  <c r="A115" i="3"/>
  <c r="C115" i="3"/>
  <c r="D115" i="3"/>
  <c r="E115" i="3"/>
  <c r="W115" i="3"/>
  <c r="X115" i="3"/>
  <c r="A116" i="3"/>
  <c r="C116" i="3"/>
  <c r="D116" i="3"/>
  <c r="E116" i="3"/>
  <c r="W116" i="3"/>
  <c r="X116" i="3"/>
  <c r="A117" i="3"/>
  <c r="C117" i="3"/>
  <c r="D117" i="3"/>
  <c r="E117" i="3"/>
  <c r="W117" i="3"/>
  <c r="X117" i="3"/>
  <c r="A118" i="3"/>
  <c r="C118" i="3"/>
  <c r="D118" i="3"/>
  <c r="E118" i="3"/>
  <c r="W118" i="3"/>
  <c r="X118" i="3"/>
  <c r="A119" i="3"/>
  <c r="C119" i="3"/>
  <c r="D119" i="3"/>
  <c r="E119" i="3"/>
  <c r="W119" i="3"/>
  <c r="X119" i="3"/>
  <c r="A120" i="3"/>
  <c r="C120" i="3"/>
  <c r="D120" i="3"/>
  <c r="E120" i="3"/>
  <c r="W120" i="3"/>
  <c r="X120" i="3"/>
  <c r="A121" i="3"/>
  <c r="C121" i="3"/>
  <c r="D121" i="3"/>
  <c r="E121" i="3"/>
  <c r="W121" i="3"/>
  <c r="X121" i="3"/>
  <c r="A122" i="3"/>
  <c r="C122" i="3"/>
  <c r="D122" i="3"/>
  <c r="E122" i="3"/>
  <c r="W122" i="3"/>
  <c r="X122" i="3"/>
  <c r="A123" i="3"/>
  <c r="C123" i="3"/>
  <c r="D123" i="3"/>
  <c r="E123" i="3"/>
  <c r="W123" i="3"/>
  <c r="X123" i="3"/>
  <c r="A124" i="3"/>
  <c r="C124" i="3"/>
  <c r="D124" i="3"/>
  <c r="E124" i="3"/>
  <c r="W124" i="3"/>
  <c r="X124" i="3"/>
  <c r="A125" i="3"/>
  <c r="C125" i="3"/>
  <c r="D125" i="3"/>
  <c r="E125" i="3"/>
  <c r="W125" i="3"/>
  <c r="X125" i="3"/>
  <c r="A126" i="3"/>
  <c r="C126" i="3"/>
  <c r="D126" i="3"/>
  <c r="E126" i="3"/>
  <c r="W126" i="3"/>
  <c r="X126" i="3"/>
  <c r="A127" i="3"/>
  <c r="C127" i="3"/>
  <c r="D127" i="3"/>
  <c r="E127" i="3"/>
  <c r="W127" i="3"/>
  <c r="X127" i="3"/>
  <c r="A128" i="3"/>
  <c r="C128" i="3"/>
  <c r="D128" i="3"/>
  <c r="E128" i="3"/>
  <c r="W128" i="3"/>
  <c r="X128" i="3"/>
  <c r="A129" i="3"/>
  <c r="C129" i="3"/>
  <c r="D129" i="3"/>
  <c r="E129" i="3"/>
  <c r="W129" i="3"/>
  <c r="X129" i="3"/>
  <c r="A130" i="3"/>
  <c r="C130" i="3"/>
  <c r="D130" i="3"/>
  <c r="E130" i="3"/>
  <c r="W130" i="3"/>
  <c r="X130" i="3"/>
  <c r="A131" i="3"/>
  <c r="C131" i="3"/>
  <c r="D131" i="3"/>
  <c r="E131" i="3"/>
  <c r="W131" i="3"/>
  <c r="X131" i="3"/>
  <c r="A132" i="3"/>
  <c r="C132" i="3"/>
  <c r="D132" i="3"/>
  <c r="E132" i="3"/>
  <c r="W132" i="3"/>
  <c r="X132" i="3"/>
  <c r="A133" i="3"/>
  <c r="C133" i="3"/>
  <c r="D133" i="3"/>
  <c r="E133" i="3"/>
  <c r="W133" i="3"/>
  <c r="X133" i="3"/>
  <c r="A134" i="3"/>
  <c r="C134" i="3"/>
  <c r="D134" i="3"/>
  <c r="E134" i="3"/>
  <c r="W134" i="3"/>
  <c r="X134" i="3"/>
  <c r="A135" i="3"/>
  <c r="C135" i="3"/>
  <c r="D135" i="3"/>
  <c r="E135" i="3"/>
  <c r="W135" i="3"/>
  <c r="X135" i="3"/>
  <c r="A136" i="3"/>
  <c r="C136" i="3"/>
  <c r="D136" i="3"/>
  <c r="E136" i="3"/>
  <c r="W136" i="3"/>
  <c r="X136" i="3"/>
  <c r="A137" i="3"/>
  <c r="C137" i="3"/>
  <c r="D137" i="3"/>
  <c r="E137" i="3"/>
  <c r="W137" i="3"/>
  <c r="X137" i="3"/>
  <c r="A138" i="3"/>
  <c r="C138" i="3"/>
  <c r="D138" i="3"/>
  <c r="E138" i="3"/>
  <c r="W138" i="3"/>
  <c r="X138" i="3"/>
  <c r="A139" i="3"/>
  <c r="C139" i="3"/>
  <c r="D139" i="3"/>
  <c r="E139" i="3"/>
  <c r="W139" i="3"/>
  <c r="X139" i="3"/>
  <c r="A140" i="3"/>
  <c r="C140" i="3"/>
  <c r="D140" i="3"/>
  <c r="E140" i="3"/>
  <c r="W140" i="3"/>
  <c r="X140" i="3"/>
  <c r="A141" i="3"/>
  <c r="C141" i="3"/>
  <c r="D141" i="3"/>
  <c r="E141" i="3"/>
  <c r="W141" i="3"/>
  <c r="X141" i="3"/>
  <c r="A142" i="3"/>
  <c r="C142" i="3"/>
  <c r="D142" i="3"/>
  <c r="E142" i="3"/>
  <c r="W142" i="3"/>
  <c r="X142" i="3"/>
  <c r="A143" i="3"/>
  <c r="C143" i="3"/>
  <c r="D143" i="3"/>
  <c r="E143" i="3"/>
  <c r="W143" i="3"/>
  <c r="X143" i="3"/>
  <c r="A144" i="3"/>
  <c r="C144" i="3"/>
  <c r="D144" i="3"/>
  <c r="E144" i="3"/>
  <c r="W144" i="3"/>
  <c r="X144" i="3"/>
  <c r="A145" i="3"/>
  <c r="C145" i="3"/>
  <c r="D145" i="3"/>
  <c r="E145" i="3"/>
  <c r="W145" i="3"/>
  <c r="X145" i="3"/>
  <c r="A146" i="3"/>
  <c r="C146" i="3"/>
  <c r="D146" i="3"/>
  <c r="E146" i="3"/>
  <c r="W146" i="3"/>
  <c r="X146" i="3"/>
  <c r="A147" i="3"/>
  <c r="C147" i="3"/>
  <c r="D147" i="3"/>
  <c r="E147" i="3"/>
  <c r="W147" i="3"/>
  <c r="X147" i="3"/>
  <c r="A148" i="3"/>
  <c r="C148" i="3"/>
  <c r="D148" i="3"/>
  <c r="E148" i="3"/>
  <c r="W148" i="3"/>
  <c r="X148" i="3"/>
  <c r="A149" i="3"/>
  <c r="C149" i="3"/>
  <c r="D149" i="3"/>
  <c r="E149" i="3"/>
  <c r="W149" i="3"/>
  <c r="X149" i="3"/>
  <c r="A150" i="3"/>
  <c r="C150" i="3"/>
  <c r="D150" i="3"/>
  <c r="E150" i="3"/>
  <c r="W150" i="3"/>
  <c r="X150" i="3"/>
  <c r="A151" i="3"/>
  <c r="C151" i="3"/>
  <c r="D151" i="3"/>
  <c r="E151" i="3"/>
  <c r="W151" i="3"/>
  <c r="X151" i="3"/>
  <c r="A152" i="3"/>
  <c r="C152" i="3"/>
  <c r="D152" i="3"/>
  <c r="E152" i="3"/>
  <c r="W152" i="3"/>
  <c r="X152" i="3"/>
  <c r="A153" i="3"/>
  <c r="C153" i="3"/>
  <c r="D153" i="3"/>
  <c r="E153" i="3"/>
  <c r="W153" i="3"/>
  <c r="X153" i="3"/>
  <c r="A154" i="3"/>
  <c r="C154" i="3"/>
  <c r="D154" i="3"/>
  <c r="E154" i="3"/>
  <c r="W154" i="3"/>
  <c r="X154" i="3"/>
  <c r="A155" i="3"/>
  <c r="C155" i="3"/>
  <c r="D155" i="3"/>
  <c r="E155" i="3"/>
  <c r="W155" i="3"/>
  <c r="X155" i="3"/>
  <c r="A156" i="3"/>
  <c r="C156" i="3"/>
  <c r="D156" i="3"/>
  <c r="E156" i="3"/>
  <c r="W156" i="3"/>
  <c r="X156" i="3"/>
  <c r="A157" i="3"/>
  <c r="C157" i="3"/>
  <c r="D157" i="3"/>
  <c r="E157" i="3"/>
  <c r="W157" i="3"/>
  <c r="X157" i="3"/>
  <c r="A158" i="3"/>
  <c r="C158" i="3"/>
  <c r="D158" i="3"/>
  <c r="E158" i="3"/>
  <c r="W158" i="3"/>
  <c r="X158" i="3"/>
  <c r="A159" i="3"/>
  <c r="C159" i="3"/>
  <c r="D159" i="3"/>
  <c r="E159" i="3"/>
  <c r="W159" i="3"/>
  <c r="X159" i="3"/>
  <c r="A160" i="3"/>
  <c r="C160" i="3"/>
  <c r="D160" i="3"/>
  <c r="E160" i="3"/>
  <c r="W160" i="3"/>
  <c r="X160" i="3"/>
  <c r="A161" i="3"/>
  <c r="C161" i="3"/>
  <c r="D161" i="3"/>
  <c r="E161" i="3"/>
  <c r="W161" i="3"/>
  <c r="X161" i="3"/>
  <c r="A162" i="3"/>
  <c r="C162" i="3"/>
  <c r="D162" i="3"/>
  <c r="E162" i="3"/>
  <c r="W162" i="3"/>
  <c r="X162" i="3"/>
  <c r="A163" i="3"/>
  <c r="C163" i="3"/>
  <c r="D163" i="3"/>
  <c r="E163" i="3"/>
  <c r="W163" i="3"/>
  <c r="X163" i="3"/>
  <c r="A164" i="3"/>
  <c r="C164" i="3"/>
  <c r="D164" i="3"/>
  <c r="E164" i="3"/>
  <c r="W164" i="3"/>
  <c r="X164" i="3"/>
  <c r="A165" i="3"/>
  <c r="C165" i="3"/>
  <c r="D165" i="3"/>
  <c r="E165" i="3"/>
  <c r="W165" i="3"/>
  <c r="X165" i="3"/>
  <c r="A166" i="3"/>
  <c r="C166" i="3"/>
  <c r="D166" i="3"/>
  <c r="E166" i="3"/>
  <c r="W166" i="3"/>
  <c r="X166" i="3"/>
  <c r="A167" i="3"/>
  <c r="C167" i="3"/>
  <c r="D167" i="3"/>
  <c r="E167" i="3"/>
  <c r="W167" i="3"/>
  <c r="X167" i="3"/>
  <c r="A168" i="3"/>
  <c r="C168" i="3"/>
  <c r="D168" i="3"/>
  <c r="E168" i="3"/>
  <c r="W168" i="3"/>
  <c r="X168" i="3"/>
  <c r="A169" i="3"/>
  <c r="C169" i="3"/>
  <c r="D169" i="3"/>
  <c r="E169" i="3"/>
  <c r="W169" i="3"/>
  <c r="X169" i="3"/>
  <c r="A170" i="3"/>
  <c r="C170" i="3"/>
  <c r="D170" i="3"/>
  <c r="E170" i="3"/>
  <c r="W170" i="3"/>
  <c r="X170" i="3"/>
  <c r="A171" i="3"/>
  <c r="C171" i="3"/>
  <c r="D171" i="3"/>
  <c r="E171" i="3"/>
  <c r="W171" i="3"/>
  <c r="X171" i="3"/>
  <c r="A172" i="3"/>
  <c r="C172" i="3"/>
  <c r="D172" i="3"/>
  <c r="E172" i="3"/>
  <c r="W172" i="3"/>
  <c r="X172" i="3"/>
  <c r="A173" i="3"/>
  <c r="C173" i="3"/>
  <c r="D173" i="3"/>
  <c r="E173" i="3"/>
  <c r="W173" i="3"/>
  <c r="X173" i="3"/>
  <c r="A174" i="3"/>
  <c r="C174" i="3"/>
  <c r="D174" i="3"/>
  <c r="E174" i="3"/>
  <c r="W174" i="3"/>
  <c r="X174" i="3"/>
  <c r="A175" i="3"/>
  <c r="C175" i="3"/>
  <c r="D175" i="3"/>
  <c r="E175" i="3"/>
  <c r="W175" i="3"/>
  <c r="X175" i="3"/>
  <c r="A176" i="3"/>
  <c r="C176" i="3"/>
  <c r="D176" i="3"/>
  <c r="E176" i="3"/>
  <c r="W176" i="3"/>
  <c r="X176" i="3"/>
  <c r="A177" i="3"/>
  <c r="C177" i="3"/>
  <c r="D177" i="3"/>
  <c r="E177" i="3"/>
  <c r="W177" i="3"/>
  <c r="X177" i="3"/>
  <c r="A178" i="3"/>
  <c r="C178" i="3"/>
  <c r="D178" i="3"/>
  <c r="E178" i="3"/>
  <c r="W178" i="3"/>
  <c r="X178" i="3"/>
  <c r="A179" i="3"/>
  <c r="C179" i="3"/>
  <c r="D179" i="3"/>
  <c r="E179" i="3"/>
  <c r="W179" i="3"/>
  <c r="X179" i="3"/>
  <c r="A180" i="3"/>
  <c r="C180" i="3"/>
  <c r="D180" i="3"/>
  <c r="E180" i="3"/>
  <c r="W180" i="3"/>
  <c r="X180" i="3"/>
  <c r="A181" i="3"/>
  <c r="C181" i="3"/>
  <c r="D181" i="3"/>
  <c r="E181" i="3"/>
  <c r="W181" i="3"/>
  <c r="X181" i="3"/>
  <c r="A182" i="3"/>
  <c r="C182" i="3"/>
  <c r="D182" i="3"/>
  <c r="E182" i="3"/>
  <c r="W182" i="3"/>
  <c r="X182" i="3"/>
  <c r="A183" i="3"/>
  <c r="C183" i="3"/>
  <c r="D183" i="3"/>
  <c r="E183" i="3"/>
  <c r="W183" i="3"/>
  <c r="X183" i="3"/>
  <c r="A184" i="3"/>
  <c r="C184" i="3"/>
  <c r="D184" i="3"/>
  <c r="E184" i="3"/>
  <c r="W184" i="3"/>
  <c r="X184" i="3"/>
  <c r="A185" i="3"/>
  <c r="C185" i="3"/>
  <c r="D185" i="3"/>
  <c r="E185" i="3"/>
  <c r="W185" i="3"/>
  <c r="X185" i="3"/>
  <c r="A186" i="3"/>
  <c r="C186" i="3"/>
  <c r="D186" i="3"/>
  <c r="E186" i="3"/>
  <c r="W186" i="3"/>
  <c r="X186" i="3"/>
  <c r="A187" i="3"/>
  <c r="C187" i="3"/>
  <c r="D187" i="3"/>
  <c r="E187" i="3"/>
  <c r="W187" i="3"/>
  <c r="X187" i="3"/>
  <c r="A188" i="3"/>
  <c r="C188" i="3"/>
  <c r="D188" i="3"/>
  <c r="E188" i="3"/>
  <c r="W188" i="3"/>
  <c r="X188" i="3"/>
  <c r="A189" i="3"/>
  <c r="C189" i="3"/>
  <c r="D189" i="3"/>
  <c r="E189" i="3"/>
  <c r="W189" i="3"/>
  <c r="X189" i="3"/>
  <c r="A190" i="3"/>
  <c r="C190" i="3"/>
  <c r="D190" i="3"/>
  <c r="E190" i="3"/>
  <c r="W190" i="3"/>
  <c r="X190" i="3"/>
  <c r="A191" i="3"/>
  <c r="C191" i="3"/>
  <c r="D191" i="3"/>
  <c r="E191" i="3"/>
  <c r="W191" i="3"/>
  <c r="X191" i="3"/>
  <c r="A192" i="3"/>
  <c r="C192" i="3"/>
  <c r="D192" i="3"/>
  <c r="E192" i="3"/>
  <c r="W192" i="3"/>
  <c r="X192" i="3"/>
  <c r="A193" i="3"/>
  <c r="C193" i="3"/>
  <c r="D193" i="3"/>
  <c r="E193" i="3"/>
  <c r="W193" i="3"/>
  <c r="X193" i="3"/>
  <c r="A194" i="3"/>
  <c r="C194" i="3"/>
  <c r="D194" i="3"/>
  <c r="E194" i="3"/>
  <c r="W194" i="3"/>
  <c r="X194" i="3"/>
  <c r="A195" i="3"/>
  <c r="C195" i="3"/>
  <c r="D195" i="3"/>
  <c r="E195" i="3"/>
  <c r="W195" i="3"/>
  <c r="X195" i="3"/>
  <c r="A196" i="3"/>
  <c r="C196" i="3"/>
  <c r="D196" i="3"/>
  <c r="E196" i="3"/>
  <c r="W196" i="3"/>
  <c r="X196" i="3"/>
  <c r="A197" i="3"/>
  <c r="C197" i="3"/>
  <c r="D197" i="3"/>
  <c r="E197" i="3"/>
  <c r="W197" i="3"/>
  <c r="X197" i="3"/>
  <c r="A198" i="3"/>
  <c r="C198" i="3"/>
  <c r="D198" i="3"/>
  <c r="E198" i="3"/>
  <c r="W198" i="3"/>
  <c r="X198" i="3"/>
  <c r="A199" i="3"/>
  <c r="C199" i="3"/>
  <c r="D199" i="3"/>
  <c r="E199" i="3"/>
  <c r="W199" i="3"/>
  <c r="X199" i="3"/>
  <c r="A200" i="3"/>
  <c r="C200" i="3"/>
  <c r="D200" i="3"/>
  <c r="E200" i="3"/>
  <c r="W200" i="3"/>
  <c r="X200" i="3"/>
  <c r="A201" i="3"/>
  <c r="C201" i="3"/>
  <c r="D201" i="3"/>
  <c r="E201" i="3"/>
  <c r="W201" i="3"/>
  <c r="X201" i="3"/>
  <c r="A202" i="3"/>
  <c r="C202" i="3"/>
  <c r="D202" i="3"/>
  <c r="E202" i="3"/>
  <c r="W202" i="3"/>
  <c r="X202" i="3"/>
  <c r="A203" i="3"/>
  <c r="C203" i="3"/>
  <c r="D203" i="3"/>
  <c r="E203" i="3"/>
  <c r="W203" i="3"/>
  <c r="X203" i="3"/>
  <c r="A204" i="3"/>
  <c r="C204" i="3"/>
  <c r="D204" i="3"/>
  <c r="E204" i="3"/>
  <c r="W204" i="3"/>
  <c r="X204" i="3"/>
  <c r="A205" i="3"/>
  <c r="C205" i="3"/>
  <c r="D205" i="3"/>
  <c r="E205" i="3"/>
  <c r="W205" i="3"/>
  <c r="X205" i="3"/>
  <c r="A206" i="3"/>
  <c r="C206" i="3"/>
  <c r="D206" i="3"/>
  <c r="E206" i="3"/>
  <c r="W206" i="3"/>
  <c r="X206" i="3"/>
  <c r="A207" i="3"/>
  <c r="C207" i="3"/>
  <c r="D207" i="3"/>
  <c r="E207" i="3"/>
  <c r="W207" i="3"/>
  <c r="X207" i="3"/>
  <c r="A208" i="3"/>
  <c r="C208" i="3"/>
  <c r="D208" i="3"/>
  <c r="E208" i="3"/>
  <c r="W208" i="3"/>
  <c r="X208" i="3"/>
  <c r="A209" i="3"/>
  <c r="C209" i="3"/>
  <c r="D209" i="3"/>
  <c r="E209" i="3"/>
  <c r="W209" i="3"/>
  <c r="X209" i="3"/>
  <c r="A210" i="3"/>
  <c r="C210" i="3"/>
  <c r="D210" i="3"/>
  <c r="E210" i="3"/>
  <c r="W210" i="3"/>
  <c r="X210" i="3"/>
  <c r="A211" i="3"/>
  <c r="C211" i="3"/>
  <c r="D211" i="3"/>
  <c r="E211" i="3"/>
  <c r="W211" i="3"/>
  <c r="X211" i="3"/>
  <c r="A212" i="3"/>
  <c r="C212" i="3"/>
  <c r="D212" i="3"/>
  <c r="E212" i="3"/>
  <c r="W212" i="3"/>
  <c r="X212" i="3"/>
  <c r="A213" i="3"/>
  <c r="C213" i="3"/>
  <c r="D213" i="3"/>
  <c r="E213" i="3"/>
  <c r="W213" i="3"/>
  <c r="X213" i="3"/>
  <c r="A214" i="3"/>
  <c r="C214" i="3"/>
  <c r="D214" i="3"/>
  <c r="E214" i="3"/>
  <c r="W214" i="3"/>
  <c r="X214" i="3"/>
  <c r="A215" i="3"/>
  <c r="C215" i="3"/>
  <c r="D215" i="3"/>
  <c r="E215" i="3"/>
  <c r="W215" i="3"/>
  <c r="X215" i="3"/>
  <c r="A216" i="3"/>
  <c r="C216" i="3"/>
  <c r="D216" i="3"/>
  <c r="E216" i="3"/>
  <c r="W216" i="3"/>
  <c r="X216" i="3"/>
  <c r="A217" i="3"/>
  <c r="C217" i="3"/>
  <c r="D217" i="3"/>
  <c r="E217" i="3"/>
  <c r="W217" i="3"/>
  <c r="X217" i="3"/>
  <c r="A218" i="3"/>
  <c r="C218" i="3"/>
  <c r="D218" i="3"/>
  <c r="E218" i="3"/>
  <c r="W218" i="3"/>
  <c r="X218" i="3"/>
  <c r="A219" i="3"/>
  <c r="C219" i="3"/>
  <c r="D219" i="3"/>
  <c r="E219" i="3"/>
  <c r="W219" i="3"/>
  <c r="X219" i="3"/>
  <c r="A220" i="3"/>
  <c r="C220" i="3"/>
  <c r="D220" i="3"/>
  <c r="E220" i="3"/>
  <c r="W220" i="3"/>
  <c r="X220" i="3"/>
  <c r="A221" i="3"/>
  <c r="C221" i="3"/>
  <c r="D221" i="3"/>
  <c r="E221" i="3"/>
  <c r="W221" i="3"/>
  <c r="X221" i="3"/>
  <c r="A222" i="3"/>
  <c r="C222" i="3"/>
  <c r="D222" i="3"/>
  <c r="E222" i="3"/>
  <c r="W222" i="3"/>
  <c r="X222" i="3"/>
  <c r="A223" i="3"/>
  <c r="C223" i="3"/>
  <c r="D223" i="3"/>
  <c r="E223" i="3"/>
  <c r="W223" i="3"/>
  <c r="X223" i="3"/>
  <c r="A224" i="3"/>
  <c r="C224" i="3"/>
  <c r="D224" i="3"/>
  <c r="E224" i="3"/>
  <c r="W224" i="3"/>
  <c r="X224" i="3"/>
  <c r="A225" i="3"/>
  <c r="C225" i="3"/>
  <c r="D225" i="3"/>
  <c r="E225" i="3"/>
  <c r="W225" i="3"/>
  <c r="X225" i="3"/>
  <c r="A226" i="3"/>
  <c r="C226" i="3"/>
  <c r="D226" i="3"/>
  <c r="E226" i="3"/>
  <c r="W226" i="3"/>
  <c r="X226" i="3"/>
  <c r="A227" i="3"/>
  <c r="C227" i="3"/>
  <c r="D227" i="3"/>
  <c r="E227" i="3"/>
  <c r="W227" i="3"/>
  <c r="X227" i="3"/>
  <c r="A228" i="3"/>
  <c r="C228" i="3"/>
  <c r="D228" i="3"/>
  <c r="E228" i="3"/>
  <c r="W228" i="3"/>
  <c r="X228" i="3"/>
  <c r="A229" i="3"/>
  <c r="C229" i="3"/>
  <c r="D229" i="3"/>
  <c r="E229" i="3"/>
  <c r="W229" i="3"/>
  <c r="X229" i="3"/>
  <c r="A230" i="3"/>
  <c r="C230" i="3"/>
  <c r="D230" i="3"/>
  <c r="E230" i="3"/>
  <c r="W230" i="3"/>
  <c r="X230" i="3"/>
  <c r="A231" i="3"/>
  <c r="C231" i="3"/>
  <c r="D231" i="3"/>
  <c r="E231" i="3"/>
  <c r="W231" i="3"/>
  <c r="X231" i="3"/>
  <c r="A232" i="3"/>
  <c r="C232" i="3"/>
  <c r="D232" i="3"/>
  <c r="E232" i="3"/>
  <c r="W232" i="3"/>
  <c r="X232" i="3"/>
  <c r="A233" i="3"/>
  <c r="C233" i="3"/>
  <c r="D233" i="3"/>
  <c r="E233" i="3"/>
  <c r="W233" i="3"/>
  <c r="X233" i="3"/>
  <c r="A234" i="3"/>
  <c r="C234" i="3"/>
  <c r="D234" i="3"/>
  <c r="E234" i="3"/>
  <c r="W234" i="3"/>
  <c r="X234" i="3"/>
  <c r="A235" i="3"/>
  <c r="C235" i="3"/>
  <c r="D235" i="3"/>
  <c r="E235" i="3"/>
  <c r="W235" i="3"/>
  <c r="X235" i="3"/>
  <c r="A236" i="3"/>
  <c r="C236" i="3"/>
  <c r="D236" i="3"/>
  <c r="E236" i="3"/>
  <c r="W236" i="3"/>
  <c r="X236" i="3"/>
  <c r="A237" i="3"/>
  <c r="C237" i="3"/>
  <c r="D237" i="3"/>
  <c r="E237" i="3"/>
  <c r="W237" i="3"/>
  <c r="X237" i="3"/>
  <c r="A238" i="3"/>
  <c r="C238" i="3"/>
  <c r="D238" i="3"/>
  <c r="E238" i="3"/>
  <c r="W238" i="3"/>
  <c r="X238" i="3"/>
  <c r="A239" i="3"/>
  <c r="C239" i="3"/>
  <c r="D239" i="3"/>
  <c r="E239" i="3"/>
  <c r="W239" i="3"/>
  <c r="X239" i="3"/>
  <c r="A240" i="3"/>
  <c r="C240" i="3"/>
  <c r="D240" i="3"/>
  <c r="E240" i="3"/>
  <c r="W240" i="3"/>
  <c r="X240" i="3"/>
  <c r="A241" i="3"/>
  <c r="C241" i="3"/>
  <c r="D241" i="3"/>
  <c r="E241" i="3"/>
  <c r="W241" i="3"/>
  <c r="X241" i="3"/>
  <c r="A242" i="3"/>
  <c r="C242" i="3"/>
  <c r="D242" i="3"/>
  <c r="E242" i="3"/>
  <c r="W242" i="3"/>
  <c r="X242" i="3"/>
  <c r="A243" i="3"/>
  <c r="C243" i="3"/>
  <c r="D243" i="3"/>
  <c r="E243" i="3"/>
  <c r="W243" i="3"/>
  <c r="X243" i="3"/>
  <c r="A244" i="3"/>
  <c r="C244" i="3"/>
  <c r="D244" i="3"/>
  <c r="E244" i="3"/>
  <c r="W244" i="3"/>
  <c r="X244" i="3"/>
  <c r="A245" i="3"/>
  <c r="C245" i="3"/>
  <c r="D245" i="3"/>
  <c r="E245" i="3"/>
  <c r="W245" i="3"/>
  <c r="X245" i="3"/>
  <c r="A246" i="3"/>
  <c r="C246" i="3"/>
  <c r="D246" i="3"/>
  <c r="E246" i="3"/>
  <c r="W246" i="3"/>
  <c r="X246" i="3"/>
  <c r="A247" i="3"/>
  <c r="C247" i="3"/>
  <c r="D247" i="3"/>
  <c r="E247" i="3"/>
  <c r="W247" i="3"/>
  <c r="X247" i="3"/>
  <c r="A248" i="3"/>
  <c r="C248" i="3"/>
  <c r="D248" i="3"/>
  <c r="E248" i="3"/>
  <c r="W248" i="3"/>
  <c r="X248" i="3"/>
  <c r="A249" i="3"/>
  <c r="C249" i="3"/>
  <c r="D249" i="3"/>
  <c r="E249" i="3"/>
  <c r="W249" i="3"/>
  <c r="X249" i="3"/>
  <c r="A250" i="3"/>
  <c r="C250" i="3"/>
  <c r="D250" i="3"/>
  <c r="E250" i="3"/>
  <c r="W250" i="3"/>
  <c r="X250" i="3"/>
  <c r="A251" i="3"/>
  <c r="C251" i="3"/>
  <c r="D251" i="3"/>
  <c r="E251" i="3"/>
  <c r="W251" i="3"/>
  <c r="X251" i="3"/>
  <c r="A252" i="3"/>
  <c r="C252" i="3"/>
  <c r="D252" i="3"/>
  <c r="E252" i="3"/>
  <c r="W252" i="3"/>
  <c r="X252" i="3"/>
  <c r="A253" i="3"/>
  <c r="C253" i="3"/>
  <c r="D253" i="3"/>
  <c r="E253" i="3"/>
  <c r="W253" i="3"/>
  <c r="X253" i="3"/>
  <c r="A254" i="3"/>
  <c r="C254" i="3"/>
  <c r="D254" i="3"/>
  <c r="E254" i="3"/>
  <c r="W254" i="3"/>
  <c r="X254" i="3"/>
  <c r="A255" i="3"/>
  <c r="C255" i="3"/>
  <c r="D255" i="3"/>
  <c r="E255" i="3"/>
  <c r="W255" i="3"/>
  <c r="X255" i="3"/>
  <c r="A256" i="3"/>
  <c r="C256" i="3"/>
  <c r="D256" i="3"/>
  <c r="E256" i="3"/>
  <c r="W256" i="3"/>
  <c r="X256" i="3"/>
  <c r="A257" i="3"/>
  <c r="C257" i="3"/>
  <c r="D257" i="3"/>
  <c r="E257" i="3"/>
  <c r="W257" i="3"/>
  <c r="X257" i="3"/>
  <c r="A258" i="3"/>
  <c r="C258" i="3"/>
  <c r="D258" i="3"/>
  <c r="E258" i="3"/>
  <c r="W258" i="3"/>
  <c r="X258" i="3"/>
  <c r="A259" i="3"/>
  <c r="C259" i="3"/>
  <c r="D259" i="3"/>
  <c r="E259" i="3"/>
  <c r="W259" i="3"/>
  <c r="X259" i="3"/>
  <c r="A260" i="3"/>
  <c r="C260" i="3"/>
  <c r="D260" i="3"/>
  <c r="E260" i="3"/>
  <c r="W260" i="3"/>
  <c r="X260" i="3"/>
  <c r="A261" i="3"/>
  <c r="C261" i="3"/>
  <c r="D261" i="3"/>
  <c r="E261" i="3"/>
  <c r="W261" i="3"/>
  <c r="X261" i="3"/>
  <c r="A262" i="3"/>
  <c r="C262" i="3"/>
  <c r="D262" i="3"/>
  <c r="E262" i="3"/>
  <c r="W262" i="3"/>
  <c r="X262" i="3"/>
  <c r="A263" i="3"/>
  <c r="C263" i="3"/>
  <c r="D263" i="3"/>
  <c r="E263" i="3"/>
  <c r="W263" i="3"/>
  <c r="X263" i="3"/>
  <c r="A264" i="3"/>
  <c r="C264" i="3"/>
  <c r="D264" i="3"/>
  <c r="E264" i="3"/>
  <c r="W264" i="3"/>
  <c r="X264" i="3"/>
  <c r="A265" i="3"/>
  <c r="C265" i="3"/>
  <c r="D265" i="3"/>
  <c r="E265" i="3"/>
  <c r="W265" i="3"/>
  <c r="X265" i="3"/>
  <c r="A266" i="3"/>
  <c r="C266" i="3"/>
  <c r="D266" i="3"/>
  <c r="E266" i="3"/>
  <c r="W266" i="3"/>
  <c r="X266" i="3"/>
  <c r="A267" i="3"/>
  <c r="C267" i="3"/>
  <c r="D267" i="3"/>
  <c r="E267" i="3"/>
  <c r="W267" i="3"/>
  <c r="X267" i="3"/>
  <c r="A268" i="3"/>
  <c r="C268" i="3"/>
  <c r="D268" i="3"/>
  <c r="E268" i="3"/>
  <c r="W268" i="3"/>
  <c r="X268" i="3"/>
  <c r="A269" i="3"/>
  <c r="C269" i="3"/>
  <c r="D269" i="3"/>
  <c r="E269" i="3"/>
  <c r="W269" i="3"/>
  <c r="X269" i="3"/>
  <c r="A270" i="3"/>
  <c r="C270" i="3"/>
  <c r="D270" i="3"/>
  <c r="E270" i="3"/>
  <c r="W270" i="3"/>
  <c r="X270" i="3"/>
  <c r="A271" i="3"/>
  <c r="C271" i="3"/>
  <c r="D271" i="3"/>
  <c r="E271" i="3"/>
  <c r="W271" i="3"/>
  <c r="X271" i="3"/>
  <c r="A272" i="3"/>
  <c r="C272" i="3"/>
  <c r="D272" i="3"/>
  <c r="E272" i="3"/>
  <c r="W272" i="3"/>
  <c r="X272" i="3"/>
  <c r="A273" i="3"/>
  <c r="C273" i="3"/>
  <c r="D273" i="3"/>
  <c r="E273" i="3"/>
  <c r="W273" i="3"/>
  <c r="X273" i="3"/>
  <c r="A274" i="3"/>
  <c r="C274" i="3"/>
  <c r="D274" i="3"/>
  <c r="E274" i="3"/>
  <c r="W274" i="3"/>
  <c r="X274" i="3"/>
  <c r="A275" i="3"/>
  <c r="C275" i="3"/>
  <c r="D275" i="3"/>
  <c r="E275" i="3"/>
  <c r="W275" i="3"/>
  <c r="X275" i="3"/>
  <c r="A276" i="3"/>
  <c r="C276" i="3"/>
  <c r="D276" i="3"/>
  <c r="E276" i="3"/>
  <c r="W276" i="3"/>
  <c r="X276" i="3"/>
  <c r="A277" i="3"/>
  <c r="C277" i="3"/>
  <c r="D277" i="3"/>
  <c r="E277" i="3"/>
  <c r="W277" i="3"/>
  <c r="X277" i="3"/>
  <c r="A278" i="3"/>
  <c r="C278" i="3"/>
  <c r="D278" i="3"/>
  <c r="E278" i="3"/>
  <c r="W278" i="3"/>
  <c r="X278" i="3"/>
  <c r="A279" i="3"/>
  <c r="C279" i="3"/>
  <c r="D279" i="3"/>
  <c r="E279" i="3"/>
  <c r="W279" i="3"/>
  <c r="X279" i="3"/>
  <c r="A280" i="3"/>
  <c r="C280" i="3"/>
  <c r="D280" i="3"/>
  <c r="E280" i="3"/>
  <c r="W280" i="3"/>
  <c r="X280" i="3"/>
  <c r="A281" i="3"/>
  <c r="C281" i="3"/>
  <c r="D281" i="3"/>
  <c r="E281" i="3"/>
  <c r="W281" i="3"/>
  <c r="X281" i="3"/>
  <c r="A282" i="3"/>
  <c r="C282" i="3"/>
  <c r="D282" i="3"/>
  <c r="E282" i="3"/>
  <c r="W282" i="3"/>
  <c r="X282" i="3"/>
  <c r="A283" i="3"/>
  <c r="C283" i="3"/>
  <c r="D283" i="3"/>
  <c r="E283" i="3"/>
  <c r="W283" i="3"/>
  <c r="X283" i="3"/>
  <c r="A284" i="3"/>
  <c r="C284" i="3"/>
  <c r="D284" i="3"/>
  <c r="E284" i="3"/>
  <c r="W284" i="3"/>
  <c r="X284" i="3"/>
  <c r="A285" i="3"/>
  <c r="C285" i="3"/>
  <c r="D285" i="3"/>
  <c r="E285" i="3"/>
  <c r="W285" i="3"/>
  <c r="X285" i="3"/>
  <c r="A286" i="3"/>
  <c r="C286" i="3"/>
  <c r="D286" i="3"/>
  <c r="E286" i="3"/>
  <c r="W286" i="3"/>
  <c r="X286" i="3"/>
  <c r="A287" i="3"/>
  <c r="C287" i="3"/>
  <c r="D287" i="3"/>
  <c r="E287" i="3"/>
  <c r="W287" i="3"/>
  <c r="X287" i="3"/>
  <c r="A288" i="3"/>
  <c r="C288" i="3"/>
  <c r="D288" i="3"/>
  <c r="E288" i="3"/>
  <c r="W288" i="3"/>
  <c r="X288" i="3"/>
  <c r="A289" i="3"/>
  <c r="C289" i="3"/>
  <c r="D289" i="3"/>
  <c r="E289" i="3"/>
  <c r="W289" i="3"/>
  <c r="X289" i="3"/>
  <c r="A290" i="3"/>
  <c r="C290" i="3"/>
  <c r="D290" i="3"/>
  <c r="E290" i="3"/>
  <c r="W290" i="3"/>
  <c r="X290" i="3"/>
  <c r="A291" i="3"/>
  <c r="C291" i="3"/>
  <c r="D291" i="3"/>
  <c r="E291" i="3"/>
  <c r="W291" i="3"/>
  <c r="X291" i="3"/>
  <c r="A292" i="3"/>
  <c r="C292" i="3"/>
  <c r="D292" i="3"/>
  <c r="E292" i="3"/>
  <c r="W292" i="3"/>
  <c r="X292" i="3"/>
  <c r="A293" i="3"/>
  <c r="C293" i="3"/>
  <c r="D293" i="3"/>
  <c r="E293" i="3"/>
  <c r="W293" i="3"/>
  <c r="X293" i="3"/>
  <c r="A294" i="3"/>
  <c r="C294" i="3"/>
  <c r="D294" i="3"/>
  <c r="E294" i="3"/>
  <c r="W294" i="3"/>
  <c r="X294" i="3"/>
  <c r="A295" i="3"/>
  <c r="C295" i="3"/>
  <c r="D295" i="3"/>
  <c r="E295" i="3"/>
  <c r="W295" i="3"/>
  <c r="X295" i="3"/>
  <c r="A296" i="3"/>
  <c r="C296" i="3"/>
  <c r="D296" i="3"/>
  <c r="E296" i="3"/>
  <c r="W296" i="3"/>
  <c r="X296" i="3"/>
  <c r="A297" i="3"/>
  <c r="C297" i="3"/>
  <c r="D297" i="3"/>
  <c r="E297" i="3"/>
  <c r="W297" i="3"/>
  <c r="X297" i="3"/>
  <c r="A298" i="3"/>
  <c r="C298" i="3"/>
  <c r="D298" i="3"/>
  <c r="E298" i="3"/>
  <c r="W298" i="3"/>
  <c r="X298" i="3"/>
  <c r="A299" i="3"/>
  <c r="C299" i="3"/>
  <c r="D299" i="3"/>
  <c r="E299" i="3"/>
  <c r="W299" i="3"/>
  <c r="X299" i="3"/>
  <c r="A300" i="3"/>
  <c r="C300" i="3"/>
  <c r="D300" i="3"/>
  <c r="E300" i="3"/>
  <c r="W300" i="3"/>
  <c r="X300" i="3"/>
  <c r="A301" i="3"/>
  <c r="C301" i="3"/>
  <c r="D301" i="3"/>
  <c r="E301" i="3"/>
  <c r="W301" i="3"/>
  <c r="X301" i="3"/>
  <c r="A302" i="3"/>
  <c r="C302" i="3"/>
  <c r="D302" i="3"/>
  <c r="E302" i="3"/>
  <c r="W302" i="3"/>
  <c r="X302" i="3"/>
  <c r="A303" i="3"/>
  <c r="C303" i="3"/>
  <c r="D303" i="3"/>
  <c r="E303" i="3"/>
  <c r="W303" i="3"/>
  <c r="X303" i="3"/>
  <c r="A304" i="3"/>
  <c r="C304" i="3"/>
  <c r="D304" i="3"/>
  <c r="E304" i="3"/>
  <c r="W304" i="3"/>
  <c r="X304" i="3"/>
  <c r="A305" i="3"/>
  <c r="C305" i="3"/>
  <c r="D305" i="3"/>
  <c r="E305" i="3"/>
  <c r="W305" i="3"/>
  <c r="X305" i="3"/>
  <c r="A306" i="3"/>
  <c r="C306" i="3"/>
  <c r="D306" i="3"/>
  <c r="E306" i="3"/>
  <c r="W306" i="3"/>
  <c r="X306" i="3"/>
  <c r="A307" i="3"/>
  <c r="C307" i="3"/>
  <c r="D307" i="3"/>
  <c r="E307" i="3"/>
  <c r="W307" i="3"/>
  <c r="X307" i="3"/>
  <c r="A308" i="3"/>
  <c r="C308" i="3"/>
  <c r="D308" i="3"/>
  <c r="E308" i="3"/>
  <c r="W308" i="3"/>
  <c r="X308" i="3"/>
  <c r="A309" i="3"/>
  <c r="C309" i="3"/>
  <c r="D309" i="3"/>
  <c r="E309" i="3"/>
  <c r="W309" i="3"/>
  <c r="X309" i="3"/>
  <c r="A310" i="3"/>
  <c r="C310" i="3"/>
  <c r="D310" i="3"/>
  <c r="E310" i="3"/>
  <c r="W310" i="3"/>
  <c r="X310" i="3"/>
  <c r="A311" i="3"/>
  <c r="C311" i="3"/>
  <c r="D311" i="3"/>
  <c r="E311" i="3"/>
  <c r="W311" i="3"/>
  <c r="X311" i="3"/>
  <c r="A312" i="3"/>
  <c r="C312" i="3"/>
  <c r="D312" i="3"/>
  <c r="E312" i="3"/>
  <c r="W312" i="3"/>
  <c r="X312" i="3"/>
  <c r="A313" i="3"/>
  <c r="C313" i="3"/>
  <c r="D313" i="3"/>
  <c r="E313" i="3"/>
  <c r="W313" i="3"/>
  <c r="X313" i="3"/>
  <c r="A314" i="3"/>
  <c r="C314" i="3"/>
  <c r="D314" i="3"/>
  <c r="E314" i="3"/>
  <c r="W314" i="3"/>
  <c r="X314" i="3"/>
  <c r="A315" i="3"/>
  <c r="C315" i="3"/>
  <c r="D315" i="3"/>
  <c r="E315" i="3"/>
  <c r="W315" i="3"/>
  <c r="X315" i="3"/>
  <c r="A316" i="3"/>
  <c r="C316" i="3"/>
  <c r="D316" i="3"/>
  <c r="E316" i="3"/>
  <c r="W316" i="3"/>
  <c r="X316" i="3"/>
  <c r="A317" i="3"/>
  <c r="C317" i="3"/>
  <c r="D317" i="3"/>
  <c r="E317" i="3"/>
  <c r="W317" i="3"/>
  <c r="X317" i="3"/>
  <c r="A318" i="3"/>
  <c r="C318" i="3"/>
  <c r="D318" i="3"/>
  <c r="E318" i="3"/>
  <c r="W318" i="3"/>
  <c r="X318" i="3"/>
  <c r="A319" i="3"/>
  <c r="C319" i="3"/>
  <c r="D319" i="3"/>
  <c r="E319" i="3"/>
  <c r="W319" i="3"/>
  <c r="X319" i="3"/>
  <c r="A320" i="3"/>
  <c r="C320" i="3"/>
  <c r="D320" i="3"/>
  <c r="E320" i="3"/>
  <c r="W320" i="3"/>
  <c r="X320" i="3"/>
  <c r="A321" i="3"/>
  <c r="C321" i="3"/>
  <c r="D321" i="3"/>
  <c r="E321" i="3"/>
  <c r="W321" i="3"/>
  <c r="X321" i="3"/>
  <c r="A322" i="3"/>
  <c r="C322" i="3"/>
  <c r="D322" i="3"/>
  <c r="E322" i="3"/>
  <c r="W322" i="3"/>
  <c r="X322" i="3"/>
  <c r="A323" i="3"/>
  <c r="C323" i="3"/>
  <c r="D323" i="3"/>
  <c r="E323" i="3"/>
  <c r="W323" i="3"/>
  <c r="X323" i="3"/>
  <c r="A324" i="3"/>
  <c r="C324" i="3"/>
  <c r="D324" i="3"/>
  <c r="E324" i="3"/>
  <c r="W324" i="3"/>
  <c r="X324" i="3"/>
  <c r="A325" i="3"/>
  <c r="C325" i="3"/>
  <c r="D325" i="3"/>
  <c r="E325" i="3"/>
  <c r="W325" i="3"/>
  <c r="X325" i="3"/>
  <c r="A326" i="3"/>
  <c r="C326" i="3"/>
  <c r="D326" i="3"/>
  <c r="E326" i="3"/>
  <c r="W326" i="3"/>
  <c r="X326" i="3"/>
  <c r="A327" i="3"/>
  <c r="C327" i="3"/>
  <c r="D327" i="3"/>
  <c r="E327" i="3"/>
  <c r="W327" i="3"/>
  <c r="X327" i="3"/>
  <c r="A328" i="3"/>
  <c r="C328" i="3"/>
  <c r="D328" i="3"/>
  <c r="E328" i="3"/>
  <c r="W328" i="3"/>
  <c r="X328" i="3"/>
  <c r="A329" i="3"/>
  <c r="C329" i="3"/>
  <c r="D329" i="3"/>
  <c r="E329" i="3"/>
  <c r="W329" i="3"/>
  <c r="X329" i="3"/>
  <c r="A330" i="3"/>
  <c r="C330" i="3"/>
  <c r="D330" i="3"/>
  <c r="E330" i="3"/>
  <c r="W330" i="3"/>
  <c r="X330" i="3"/>
  <c r="A331" i="3"/>
  <c r="C331" i="3"/>
  <c r="D331" i="3"/>
  <c r="E331" i="3"/>
  <c r="W331" i="3"/>
  <c r="X331" i="3"/>
  <c r="A332" i="3"/>
  <c r="C332" i="3"/>
  <c r="D332" i="3"/>
  <c r="E332" i="3"/>
  <c r="W332" i="3"/>
  <c r="X332" i="3"/>
  <c r="A333" i="3"/>
  <c r="C333" i="3"/>
  <c r="D333" i="3"/>
  <c r="E333" i="3"/>
  <c r="W333" i="3"/>
  <c r="X333" i="3"/>
  <c r="A334" i="3"/>
  <c r="C334" i="3"/>
  <c r="D334" i="3"/>
  <c r="E334" i="3"/>
  <c r="W334" i="3"/>
  <c r="X334" i="3"/>
  <c r="A335" i="3"/>
  <c r="C335" i="3"/>
  <c r="D335" i="3"/>
  <c r="E335" i="3"/>
  <c r="W335" i="3"/>
  <c r="X335" i="3"/>
  <c r="A336" i="3"/>
  <c r="C336" i="3"/>
  <c r="D336" i="3"/>
  <c r="E336" i="3"/>
  <c r="W336" i="3"/>
  <c r="X336" i="3"/>
  <c r="A337" i="3"/>
  <c r="C337" i="3"/>
  <c r="D337" i="3"/>
  <c r="E337" i="3"/>
  <c r="W337" i="3"/>
  <c r="X337" i="3"/>
  <c r="A338" i="3"/>
  <c r="C338" i="3"/>
  <c r="D338" i="3"/>
  <c r="E338" i="3"/>
  <c r="W338" i="3"/>
  <c r="X338" i="3"/>
  <c r="A339" i="3"/>
  <c r="C339" i="3"/>
  <c r="D339" i="3"/>
  <c r="E339" i="3"/>
  <c r="X339" i="3"/>
  <c r="A340" i="3"/>
  <c r="C340" i="3"/>
  <c r="D340" i="3"/>
  <c r="E340" i="3"/>
  <c r="X340" i="3"/>
  <c r="A341" i="3"/>
  <c r="C341" i="3"/>
  <c r="D341" i="3"/>
  <c r="E341" i="3"/>
  <c r="X341" i="3"/>
  <c r="A342" i="3"/>
  <c r="C342" i="3"/>
  <c r="D342" i="3"/>
  <c r="E342" i="3"/>
  <c r="X342" i="3"/>
  <c r="A343" i="3"/>
  <c r="C343" i="3"/>
  <c r="D343" i="3"/>
  <c r="E343" i="3"/>
  <c r="X343" i="3"/>
  <c r="A344" i="3"/>
  <c r="C344" i="3"/>
  <c r="D344" i="3"/>
  <c r="E344" i="3"/>
  <c r="X344" i="3"/>
  <c r="A345" i="3"/>
  <c r="C345" i="3"/>
  <c r="D345" i="3"/>
  <c r="E345" i="3"/>
  <c r="X345" i="3"/>
  <c r="A346" i="3"/>
  <c r="C346" i="3"/>
  <c r="D346" i="3"/>
  <c r="E346" i="3"/>
  <c r="X346" i="3"/>
  <c r="A347" i="3"/>
  <c r="C347" i="3"/>
  <c r="D347" i="3"/>
  <c r="E347" i="3"/>
  <c r="X347" i="3"/>
  <c r="A348" i="3"/>
  <c r="C348" i="3"/>
  <c r="D348" i="3"/>
  <c r="E348" i="3"/>
  <c r="X348" i="3"/>
  <c r="A349" i="3"/>
  <c r="C349" i="3"/>
  <c r="D349" i="3"/>
  <c r="E349" i="3"/>
  <c r="X349" i="3"/>
  <c r="A350" i="3"/>
  <c r="C350" i="3"/>
  <c r="D350" i="3"/>
  <c r="E350" i="3"/>
  <c r="X350" i="3"/>
  <c r="A351" i="3"/>
  <c r="C351" i="3"/>
  <c r="D351" i="3"/>
  <c r="E351" i="3"/>
  <c r="X351" i="3"/>
  <c r="A352" i="3"/>
  <c r="C352" i="3"/>
  <c r="D352" i="3"/>
  <c r="E352" i="3"/>
  <c r="X352" i="3"/>
  <c r="A353" i="3"/>
  <c r="C353" i="3"/>
  <c r="D353" i="3"/>
  <c r="E353" i="3"/>
  <c r="X353" i="3"/>
  <c r="A354" i="3"/>
  <c r="C354" i="3"/>
  <c r="D354" i="3"/>
  <c r="E354" i="3"/>
  <c r="X354" i="3"/>
  <c r="A355" i="3"/>
  <c r="C355" i="3"/>
  <c r="D355" i="3"/>
  <c r="E355" i="3"/>
  <c r="X355" i="3"/>
  <c r="A356" i="3"/>
  <c r="C356" i="3"/>
  <c r="D356" i="3"/>
  <c r="E356" i="3"/>
  <c r="X356" i="3"/>
  <c r="A357" i="3"/>
  <c r="C357" i="3"/>
  <c r="D357" i="3"/>
  <c r="E357" i="3"/>
  <c r="X357" i="3"/>
  <c r="A358" i="3"/>
  <c r="C358" i="3"/>
  <c r="D358" i="3"/>
  <c r="E358" i="3"/>
  <c r="W358" i="3"/>
  <c r="X358" i="3"/>
  <c r="A359" i="3"/>
  <c r="C359" i="3"/>
  <c r="D359" i="3"/>
  <c r="E359" i="3"/>
  <c r="W359" i="3"/>
  <c r="X359" i="3"/>
  <c r="A360" i="3"/>
  <c r="C360" i="3"/>
  <c r="D360" i="3"/>
  <c r="E360" i="3"/>
  <c r="W360" i="3"/>
  <c r="X360" i="3"/>
  <c r="A361" i="3"/>
  <c r="C361" i="3"/>
  <c r="D361" i="3"/>
  <c r="E361" i="3"/>
  <c r="W361" i="3"/>
  <c r="X361" i="3"/>
  <c r="A362" i="3"/>
  <c r="C362" i="3"/>
  <c r="D362" i="3"/>
  <c r="E362" i="3"/>
  <c r="W362" i="3"/>
  <c r="X362" i="3"/>
  <c r="A363" i="3"/>
  <c r="C363" i="3"/>
  <c r="D363" i="3"/>
  <c r="E363" i="3"/>
  <c r="W363" i="3"/>
  <c r="X363" i="3"/>
  <c r="A364" i="3"/>
  <c r="C364" i="3"/>
  <c r="D364" i="3"/>
  <c r="E364" i="3"/>
  <c r="W364" i="3"/>
  <c r="X364" i="3"/>
  <c r="A365" i="3"/>
  <c r="C365" i="3"/>
  <c r="D365" i="3"/>
  <c r="E365" i="3"/>
  <c r="W365" i="3"/>
  <c r="X365" i="3"/>
  <c r="A366" i="3"/>
  <c r="C366" i="3"/>
  <c r="D366" i="3"/>
  <c r="E366" i="3"/>
  <c r="W366" i="3"/>
  <c r="X366" i="3"/>
  <c r="A367" i="3"/>
  <c r="C367" i="3"/>
  <c r="D367" i="3"/>
  <c r="E367" i="3"/>
  <c r="W367" i="3"/>
  <c r="X367" i="3"/>
  <c r="A368" i="3"/>
  <c r="C368" i="3"/>
  <c r="D368" i="3"/>
  <c r="E368" i="3"/>
  <c r="W368" i="3"/>
  <c r="X368" i="3"/>
  <c r="A369" i="3"/>
  <c r="C369" i="3"/>
  <c r="D369" i="3"/>
  <c r="E369" i="3"/>
  <c r="W369" i="3"/>
  <c r="X369" i="3"/>
  <c r="A370" i="3"/>
  <c r="C370" i="3"/>
  <c r="D370" i="3"/>
  <c r="E370" i="3"/>
  <c r="W370" i="3"/>
  <c r="X370" i="3"/>
  <c r="A371" i="3"/>
  <c r="C371" i="3"/>
  <c r="D371" i="3"/>
  <c r="E371" i="3"/>
  <c r="W371" i="3"/>
  <c r="X371" i="3"/>
  <c r="A372" i="3"/>
  <c r="C372" i="3"/>
  <c r="D372" i="3"/>
  <c r="E372" i="3"/>
  <c r="W372" i="3"/>
  <c r="X372" i="3"/>
  <c r="A373" i="3"/>
  <c r="C373" i="3"/>
  <c r="D373" i="3"/>
  <c r="E373" i="3"/>
  <c r="W373" i="3"/>
  <c r="X373" i="3"/>
  <c r="A374" i="3"/>
  <c r="C374" i="3"/>
  <c r="D374" i="3"/>
  <c r="E374" i="3"/>
  <c r="W374" i="3"/>
  <c r="X374" i="3"/>
  <c r="A375" i="3"/>
  <c r="C375" i="3"/>
  <c r="D375" i="3"/>
  <c r="E375" i="3"/>
  <c r="W375" i="3"/>
  <c r="X375" i="3"/>
  <c r="A376" i="3"/>
  <c r="C376" i="3"/>
  <c r="D376" i="3"/>
  <c r="E376" i="3"/>
  <c r="W376" i="3"/>
  <c r="X376" i="3"/>
  <c r="A377" i="3"/>
  <c r="C377" i="3"/>
  <c r="D377" i="3"/>
  <c r="E377" i="3"/>
  <c r="W377" i="3"/>
  <c r="X377" i="3"/>
  <c r="A378" i="3"/>
  <c r="C378" i="3"/>
  <c r="D378" i="3"/>
  <c r="E378" i="3"/>
  <c r="W378" i="3"/>
  <c r="X378" i="3"/>
  <c r="A379" i="3"/>
  <c r="C379" i="3"/>
  <c r="D379" i="3"/>
  <c r="E379" i="3"/>
  <c r="W379" i="3"/>
  <c r="X379" i="3"/>
  <c r="A380" i="3"/>
  <c r="C380" i="3"/>
  <c r="D380" i="3"/>
  <c r="E380" i="3"/>
  <c r="W380" i="3"/>
  <c r="X380" i="3"/>
  <c r="A381" i="3"/>
  <c r="C381" i="3"/>
  <c r="D381" i="3"/>
  <c r="E381" i="3"/>
  <c r="W381" i="3"/>
  <c r="X381" i="3"/>
  <c r="A382" i="3"/>
  <c r="C382" i="3"/>
  <c r="D382" i="3"/>
  <c r="E382" i="3"/>
  <c r="W382" i="3"/>
  <c r="X382" i="3"/>
  <c r="A383" i="3"/>
  <c r="C383" i="3"/>
  <c r="D383" i="3"/>
  <c r="E383" i="3"/>
  <c r="W383" i="3"/>
  <c r="X383" i="3"/>
  <c r="A384" i="3"/>
  <c r="C384" i="3"/>
  <c r="D384" i="3"/>
  <c r="E384" i="3"/>
  <c r="W384" i="3"/>
  <c r="X384" i="3"/>
  <c r="A385" i="3"/>
  <c r="C385" i="3"/>
  <c r="D385" i="3"/>
  <c r="E385" i="3"/>
  <c r="W385" i="3"/>
  <c r="X385" i="3"/>
  <c r="A386" i="3"/>
  <c r="C386" i="3"/>
  <c r="D386" i="3"/>
  <c r="E386" i="3"/>
  <c r="X386" i="3"/>
  <c r="A387" i="3"/>
  <c r="C387" i="3"/>
  <c r="D387" i="3"/>
  <c r="E387" i="3"/>
  <c r="X387" i="3"/>
  <c r="A388" i="3"/>
  <c r="C388" i="3"/>
  <c r="D388" i="3"/>
  <c r="E388" i="3"/>
  <c r="X388" i="3"/>
  <c r="A389" i="3"/>
  <c r="C389" i="3"/>
  <c r="D389" i="3"/>
  <c r="E389" i="3"/>
  <c r="X389" i="3"/>
  <c r="A390" i="3"/>
  <c r="C390" i="3"/>
  <c r="D390" i="3"/>
  <c r="E390" i="3"/>
  <c r="X390" i="3"/>
  <c r="A391" i="3"/>
  <c r="C391" i="3"/>
  <c r="D391" i="3"/>
  <c r="E391" i="3"/>
  <c r="X391" i="3"/>
  <c r="A392" i="3"/>
  <c r="C392" i="3"/>
  <c r="D392" i="3"/>
  <c r="E392" i="3"/>
  <c r="X392" i="3"/>
  <c r="A393" i="3"/>
  <c r="C393" i="3"/>
  <c r="D393" i="3"/>
  <c r="E393" i="3"/>
  <c r="X393" i="3"/>
  <c r="A394" i="3"/>
  <c r="C394" i="3"/>
  <c r="D394" i="3"/>
  <c r="E394" i="3"/>
  <c r="X394" i="3"/>
  <c r="A395" i="3"/>
  <c r="C395" i="3"/>
  <c r="D395" i="3"/>
  <c r="E395" i="3"/>
  <c r="X395" i="3"/>
  <c r="A396" i="3"/>
  <c r="C396" i="3"/>
  <c r="D396" i="3"/>
  <c r="E396" i="3"/>
  <c r="X396" i="3"/>
  <c r="A397" i="3"/>
  <c r="C397" i="3"/>
  <c r="D397" i="3"/>
  <c r="E397" i="3"/>
  <c r="X397" i="3"/>
  <c r="A398" i="3"/>
  <c r="C398" i="3"/>
  <c r="D398" i="3"/>
  <c r="E398" i="3"/>
  <c r="X398" i="3"/>
  <c r="A399" i="3"/>
  <c r="C399" i="3"/>
  <c r="D399" i="3"/>
  <c r="E399" i="3"/>
  <c r="X399" i="3"/>
  <c r="A400" i="3"/>
  <c r="C400" i="3"/>
  <c r="D400" i="3"/>
  <c r="E400" i="3"/>
  <c r="X400" i="3"/>
  <c r="A401" i="3"/>
  <c r="C401" i="3"/>
  <c r="D401" i="3"/>
  <c r="E401" i="3"/>
  <c r="X401" i="3"/>
  <c r="A402" i="3"/>
  <c r="C402" i="3"/>
  <c r="D402" i="3"/>
  <c r="E402" i="3"/>
  <c r="X402" i="3"/>
  <c r="A403" i="3"/>
  <c r="C403" i="3"/>
  <c r="D403" i="3"/>
  <c r="E403" i="3"/>
  <c r="X403" i="3"/>
  <c r="A404" i="3"/>
  <c r="C404" i="3"/>
  <c r="D404" i="3"/>
  <c r="E404" i="3"/>
  <c r="X404" i="3"/>
  <c r="A405" i="3"/>
  <c r="C405" i="3"/>
  <c r="D405" i="3"/>
  <c r="E405" i="3"/>
  <c r="X405" i="3"/>
  <c r="A406" i="3"/>
  <c r="C406" i="3"/>
  <c r="D406" i="3"/>
  <c r="E406" i="3"/>
  <c r="X406" i="3"/>
  <c r="A407" i="3"/>
  <c r="C407" i="3"/>
  <c r="D407" i="3"/>
  <c r="E407" i="3"/>
  <c r="X407" i="3"/>
  <c r="A408" i="3"/>
  <c r="C408" i="3"/>
  <c r="D408" i="3"/>
  <c r="E408" i="3"/>
  <c r="X408" i="3"/>
  <c r="A409" i="3"/>
  <c r="C409" i="3"/>
  <c r="D409" i="3"/>
  <c r="E409" i="3"/>
  <c r="X409" i="3"/>
  <c r="A410" i="3"/>
  <c r="C410" i="3"/>
  <c r="D410" i="3"/>
  <c r="E410" i="3"/>
  <c r="X410" i="3"/>
  <c r="A411" i="3"/>
  <c r="C411" i="3"/>
  <c r="D411" i="3"/>
  <c r="E411" i="3"/>
  <c r="X411" i="3"/>
  <c r="A412" i="3"/>
  <c r="C412" i="3"/>
  <c r="D412" i="3"/>
  <c r="E412" i="3"/>
  <c r="X412" i="3"/>
  <c r="A413" i="3"/>
  <c r="C413" i="3"/>
  <c r="D413" i="3"/>
  <c r="E413" i="3"/>
  <c r="X413" i="3"/>
  <c r="A414" i="3"/>
  <c r="C414" i="3"/>
  <c r="D414" i="3"/>
  <c r="E414" i="3"/>
  <c r="X414" i="3"/>
  <c r="A415" i="3"/>
  <c r="C415" i="3"/>
  <c r="D415" i="3"/>
  <c r="E415" i="3"/>
  <c r="X415" i="3"/>
  <c r="A416" i="3"/>
  <c r="C416" i="3"/>
  <c r="D416" i="3"/>
  <c r="E416" i="3"/>
  <c r="X416" i="3"/>
  <c r="A417" i="3"/>
  <c r="C417" i="3"/>
  <c r="D417" i="3"/>
  <c r="E417" i="3"/>
  <c r="X417" i="3"/>
  <c r="A418" i="3"/>
  <c r="C418" i="3"/>
  <c r="D418" i="3"/>
  <c r="E418" i="3"/>
  <c r="X418" i="3"/>
  <c r="A419" i="3"/>
  <c r="C419" i="3"/>
  <c r="D419" i="3"/>
  <c r="E419" i="3"/>
  <c r="X419" i="3"/>
  <c r="A420" i="3"/>
  <c r="C420" i="3"/>
  <c r="D420" i="3"/>
  <c r="E420" i="3"/>
  <c r="X420" i="3"/>
  <c r="A421" i="3"/>
  <c r="C421" i="3"/>
  <c r="D421" i="3"/>
  <c r="E421" i="3"/>
  <c r="X421" i="3"/>
  <c r="A422" i="3"/>
  <c r="C422" i="3"/>
  <c r="D422" i="3"/>
  <c r="E422" i="3"/>
  <c r="X422" i="3"/>
  <c r="A423" i="3"/>
  <c r="C423" i="3"/>
  <c r="D423" i="3"/>
  <c r="E423" i="3"/>
  <c r="X423" i="3"/>
  <c r="A424" i="3"/>
  <c r="C424" i="3"/>
  <c r="D424" i="3"/>
  <c r="E424" i="3"/>
  <c r="X424" i="3"/>
  <c r="A425" i="3"/>
  <c r="C425" i="3"/>
  <c r="D425" i="3"/>
  <c r="E425" i="3"/>
  <c r="X425" i="3"/>
  <c r="A426" i="3"/>
  <c r="C426" i="3"/>
  <c r="D426" i="3"/>
  <c r="E426" i="3"/>
  <c r="X426" i="3"/>
  <c r="A427" i="3"/>
  <c r="C427" i="3"/>
  <c r="D427" i="3"/>
  <c r="E427" i="3"/>
  <c r="X427" i="3"/>
  <c r="A428" i="3"/>
  <c r="C428" i="3"/>
  <c r="D428" i="3"/>
  <c r="E428" i="3"/>
  <c r="X428" i="3"/>
  <c r="A429" i="3"/>
  <c r="C429" i="3"/>
  <c r="D429" i="3"/>
  <c r="E429" i="3"/>
  <c r="X429" i="3"/>
  <c r="A430" i="3"/>
  <c r="C430" i="3"/>
  <c r="D430" i="3"/>
  <c r="E430" i="3"/>
  <c r="X430" i="3"/>
  <c r="A431" i="3"/>
  <c r="C431" i="3"/>
  <c r="D431" i="3"/>
  <c r="E431" i="3"/>
  <c r="X431" i="3"/>
  <c r="A432" i="3"/>
  <c r="C432" i="3"/>
  <c r="D432" i="3"/>
  <c r="E432" i="3"/>
  <c r="X432" i="3"/>
  <c r="A433" i="3"/>
  <c r="C433" i="3"/>
  <c r="D433" i="3"/>
  <c r="E433" i="3"/>
  <c r="X433" i="3"/>
  <c r="A434" i="3"/>
  <c r="C434" i="3"/>
  <c r="D434" i="3"/>
  <c r="E434" i="3"/>
  <c r="X434" i="3"/>
  <c r="A435" i="3"/>
  <c r="C435" i="3"/>
  <c r="D435" i="3"/>
  <c r="E435" i="3"/>
  <c r="X435" i="3"/>
  <c r="A436" i="3"/>
  <c r="C436" i="3"/>
  <c r="D436" i="3"/>
  <c r="E436" i="3"/>
  <c r="X436" i="3"/>
  <c r="A437" i="3"/>
  <c r="C437" i="3"/>
  <c r="D437" i="3"/>
  <c r="E437" i="3"/>
  <c r="X437" i="3"/>
  <c r="A438" i="3"/>
  <c r="C438" i="3"/>
  <c r="D438" i="3"/>
  <c r="E438" i="3"/>
  <c r="X438" i="3"/>
  <c r="A439" i="3"/>
  <c r="C439" i="3"/>
  <c r="D439" i="3"/>
  <c r="E439" i="3"/>
  <c r="X439" i="3"/>
  <c r="A440" i="3"/>
  <c r="C440" i="3"/>
  <c r="D440" i="3"/>
  <c r="E440" i="3"/>
  <c r="X440" i="3"/>
  <c r="A441" i="3"/>
  <c r="C441" i="3"/>
  <c r="D441" i="3"/>
  <c r="E441" i="3"/>
  <c r="X441" i="3"/>
  <c r="A442" i="3"/>
  <c r="C442" i="3"/>
  <c r="D442" i="3"/>
  <c r="E442" i="3"/>
  <c r="X442" i="3"/>
  <c r="A443" i="3"/>
  <c r="C443" i="3"/>
  <c r="D443" i="3"/>
  <c r="E443" i="3"/>
  <c r="X443" i="3"/>
  <c r="A444" i="3"/>
  <c r="C444" i="3"/>
  <c r="D444" i="3"/>
  <c r="E444" i="3"/>
  <c r="X444" i="3"/>
  <c r="A445" i="3"/>
  <c r="C445" i="3"/>
  <c r="D445" i="3"/>
  <c r="E445" i="3"/>
  <c r="X445" i="3"/>
  <c r="A446" i="3"/>
  <c r="C446" i="3"/>
  <c r="D446" i="3"/>
  <c r="E446" i="3"/>
  <c r="X446" i="3"/>
  <c r="A447" i="3"/>
  <c r="C447" i="3"/>
  <c r="D447" i="3"/>
  <c r="E447" i="3"/>
  <c r="X447" i="3"/>
  <c r="A448" i="3"/>
  <c r="C448" i="3"/>
  <c r="D448" i="3"/>
  <c r="E448" i="3"/>
  <c r="X448" i="3"/>
  <c r="A449" i="3"/>
  <c r="C449" i="3"/>
  <c r="D449" i="3"/>
  <c r="E449" i="3"/>
  <c r="X449" i="3"/>
  <c r="A450" i="3"/>
  <c r="C450" i="3"/>
  <c r="D450" i="3"/>
  <c r="E450" i="3"/>
  <c r="X450" i="3"/>
  <c r="A451" i="3"/>
  <c r="C451" i="3"/>
  <c r="D451" i="3"/>
  <c r="E451" i="3"/>
  <c r="X451" i="3"/>
  <c r="A452" i="3"/>
  <c r="C452" i="3"/>
  <c r="D452" i="3"/>
  <c r="E452" i="3"/>
  <c r="X452" i="3"/>
  <c r="A453" i="3"/>
  <c r="C453" i="3"/>
  <c r="D453" i="3"/>
  <c r="E453" i="3"/>
  <c r="X453" i="3"/>
  <c r="A454" i="3"/>
  <c r="C454" i="3"/>
  <c r="D454" i="3"/>
  <c r="E454" i="3"/>
  <c r="X454" i="3"/>
  <c r="A455" i="3"/>
  <c r="C455" i="3"/>
  <c r="D455" i="3"/>
  <c r="E455" i="3"/>
  <c r="X455" i="3"/>
  <c r="A456" i="3"/>
  <c r="C456" i="3"/>
  <c r="D456" i="3"/>
  <c r="E456" i="3"/>
  <c r="X456" i="3"/>
  <c r="A457" i="3"/>
  <c r="C457" i="3"/>
  <c r="D457" i="3"/>
  <c r="E457" i="3"/>
  <c r="X457" i="3"/>
  <c r="A458" i="3"/>
  <c r="C458" i="3"/>
  <c r="D458" i="3"/>
  <c r="E458" i="3"/>
  <c r="X458" i="3"/>
  <c r="A459" i="3"/>
  <c r="C459" i="3"/>
  <c r="D459" i="3"/>
  <c r="E459" i="3"/>
  <c r="X459" i="3"/>
  <c r="A460" i="3"/>
  <c r="C460" i="3"/>
  <c r="D460" i="3"/>
  <c r="E460" i="3"/>
  <c r="X460" i="3"/>
  <c r="A461" i="3"/>
  <c r="C461" i="3"/>
  <c r="D461" i="3"/>
  <c r="E461" i="3"/>
  <c r="X461" i="3"/>
  <c r="A462" i="3"/>
  <c r="C462" i="3"/>
  <c r="D462" i="3"/>
  <c r="E462" i="3"/>
  <c r="X462" i="3"/>
  <c r="A463" i="3"/>
  <c r="C463" i="3"/>
  <c r="D463" i="3"/>
  <c r="E463" i="3"/>
  <c r="X463" i="3"/>
  <c r="A464" i="3"/>
  <c r="C464" i="3"/>
  <c r="D464" i="3"/>
  <c r="E464" i="3"/>
  <c r="X464" i="3"/>
  <c r="A465" i="3"/>
  <c r="C465" i="3"/>
  <c r="D465" i="3"/>
  <c r="E465" i="3"/>
  <c r="X465" i="3"/>
  <c r="A466" i="3"/>
  <c r="C466" i="3"/>
  <c r="D466" i="3"/>
  <c r="E466" i="3"/>
  <c r="X466" i="3"/>
  <c r="A467" i="3"/>
  <c r="C467" i="3"/>
  <c r="D467" i="3"/>
  <c r="E467" i="3"/>
  <c r="X467" i="3"/>
  <c r="A468" i="3"/>
  <c r="C468" i="3"/>
  <c r="D468" i="3"/>
  <c r="E468" i="3"/>
  <c r="X468" i="3"/>
  <c r="A469" i="3"/>
  <c r="C469" i="3"/>
  <c r="D469" i="3"/>
  <c r="E469" i="3"/>
  <c r="X469" i="3"/>
  <c r="A470" i="3"/>
  <c r="C470" i="3"/>
  <c r="D470" i="3"/>
  <c r="E470" i="3"/>
  <c r="X470" i="3"/>
  <c r="A471" i="3"/>
  <c r="C471" i="3"/>
  <c r="D471" i="3"/>
  <c r="E471" i="3"/>
  <c r="X471" i="3"/>
  <c r="A472" i="3"/>
  <c r="C472" i="3"/>
  <c r="D472" i="3"/>
  <c r="E472" i="3"/>
  <c r="X472" i="3"/>
  <c r="A473" i="3"/>
  <c r="C473" i="3"/>
  <c r="D473" i="3"/>
  <c r="E473" i="3"/>
  <c r="X473" i="3"/>
  <c r="A474" i="3"/>
  <c r="C474" i="3"/>
  <c r="D474" i="3"/>
  <c r="E474" i="3"/>
  <c r="X474" i="3"/>
  <c r="A475" i="3"/>
  <c r="C475" i="3"/>
  <c r="D475" i="3"/>
  <c r="E475" i="3"/>
  <c r="X475" i="3"/>
  <c r="A476" i="3"/>
  <c r="C476" i="3"/>
  <c r="D476" i="3"/>
  <c r="E476" i="3"/>
  <c r="X476" i="3"/>
  <c r="A477" i="3"/>
  <c r="C477" i="3"/>
  <c r="D477" i="3"/>
  <c r="E477" i="3"/>
  <c r="X477" i="3"/>
  <c r="A478" i="3"/>
  <c r="C478" i="3"/>
  <c r="D478" i="3"/>
  <c r="E478" i="3"/>
  <c r="X478" i="3"/>
  <c r="A479" i="3"/>
  <c r="C479" i="3"/>
  <c r="D479" i="3"/>
  <c r="E479" i="3"/>
  <c r="X479" i="3"/>
  <c r="A480" i="3"/>
  <c r="C480" i="3"/>
  <c r="D480" i="3"/>
  <c r="E480" i="3"/>
  <c r="X480" i="3"/>
  <c r="A481" i="3"/>
  <c r="C481" i="3"/>
  <c r="D481" i="3"/>
  <c r="E481" i="3"/>
  <c r="X481" i="3"/>
  <c r="A482" i="3"/>
  <c r="C482" i="3"/>
  <c r="D482" i="3"/>
  <c r="E482" i="3"/>
  <c r="X482" i="3"/>
  <c r="A483" i="3"/>
  <c r="C483" i="3"/>
  <c r="D483" i="3"/>
  <c r="E483" i="3"/>
  <c r="X483" i="3"/>
  <c r="A484" i="3"/>
  <c r="C484" i="3"/>
  <c r="D484" i="3"/>
  <c r="E484" i="3"/>
  <c r="X484" i="3"/>
  <c r="A485" i="3"/>
  <c r="C485" i="3"/>
  <c r="D485" i="3"/>
  <c r="E485" i="3"/>
  <c r="X485" i="3"/>
  <c r="A486" i="3"/>
  <c r="C486" i="3"/>
  <c r="D486" i="3"/>
  <c r="E486" i="3"/>
  <c r="X486" i="3"/>
  <c r="A487" i="3"/>
  <c r="C487" i="3"/>
  <c r="D487" i="3"/>
  <c r="E487" i="3"/>
  <c r="X487" i="3"/>
  <c r="A488" i="3"/>
  <c r="C488" i="3"/>
  <c r="D488" i="3"/>
  <c r="E488" i="3"/>
  <c r="X488" i="3"/>
  <c r="A489" i="3"/>
  <c r="C489" i="3"/>
  <c r="D489" i="3"/>
  <c r="E489" i="3"/>
  <c r="X489" i="3"/>
  <c r="A490" i="3"/>
  <c r="C490" i="3"/>
  <c r="D490" i="3"/>
  <c r="E490" i="3"/>
  <c r="X490" i="3"/>
  <c r="A491" i="3"/>
  <c r="C491" i="3"/>
  <c r="D491" i="3"/>
  <c r="E491" i="3"/>
  <c r="X491" i="3"/>
  <c r="A492" i="3"/>
  <c r="C492" i="3"/>
  <c r="D492" i="3"/>
  <c r="E492" i="3"/>
  <c r="X492" i="3"/>
  <c r="A493" i="3"/>
  <c r="C493" i="3"/>
  <c r="D493" i="3"/>
  <c r="E493" i="3"/>
  <c r="X493" i="3"/>
  <c r="A494" i="3"/>
  <c r="C494" i="3"/>
  <c r="D494" i="3"/>
  <c r="E494" i="3"/>
  <c r="X494" i="3"/>
  <c r="A495" i="3"/>
  <c r="C495" i="3"/>
  <c r="D495" i="3"/>
  <c r="E495" i="3"/>
  <c r="X495" i="3"/>
  <c r="A496" i="3"/>
  <c r="C496" i="3"/>
  <c r="D496" i="3"/>
  <c r="E496" i="3"/>
  <c r="X496" i="3"/>
  <c r="A497" i="3"/>
  <c r="C497" i="3"/>
  <c r="D497" i="3"/>
  <c r="E497" i="3"/>
  <c r="X497" i="3"/>
  <c r="A498" i="3"/>
  <c r="C498" i="3"/>
  <c r="D498" i="3"/>
  <c r="E498" i="3"/>
  <c r="X498" i="3"/>
  <c r="A499" i="3"/>
  <c r="C499" i="3"/>
  <c r="D499" i="3"/>
  <c r="E499" i="3"/>
  <c r="X499" i="3"/>
  <c r="A500" i="3"/>
  <c r="C500" i="3"/>
  <c r="D500" i="3"/>
  <c r="E500" i="3"/>
  <c r="X500" i="3"/>
  <c r="A501" i="3"/>
  <c r="C501" i="3"/>
  <c r="D501" i="3"/>
  <c r="E501" i="3"/>
  <c r="X501" i="3"/>
  <c r="A502" i="3"/>
  <c r="C502" i="3"/>
  <c r="D502" i="3"/>
  <c r="E502" i="3"/>
  <c r="X502" i="3"/>
  <c r="A503" i="3"/>
  <c r="C503" i="3"/>
  <c r="D503" i="3"/>
  <c r="E503" i="3"/>
  <c r="X503" i="3"/>
  <c r="A504" i="3"/>
  <c r="C504" i="3"/>
  <c r="D504" i="3"/>
  <c r="E504" i="3"/>
  <c r="X504" i="3"/>
  <c r="A505" i="3"/>
  <c r="C505" i="3"/>
  <c r="D505" i="3"/>
  <c r="E505" i="3"/>
  <c r="X505" i="3"/>
  <c r="A506" i="3"/>
  <c r="C506" i="3"/>
  <c r="D506" i="3"/>
  <c r="E506" i="3"/>
  <c r="X506" i="3"/>
  <c r="A507" i="3"/>
  <c r="C507" i="3"/>
  <c r="D507" i="3"/>
  <c r="E507" i="3"/>
  <c r="X507" i="3"/>
  <c r="A508" i="3"/>
  <c r="C508" i="3"/>
  <c r="D508" i="3"/>
  <c r="E508" i="3"/>
  <c r="X508" i="3"/>
  <c r="A509" i="3"/>
  <c r="C509" i="3"/>
  <c r="D509" i="3"/>
  <c r="E509" i="3"/>
  <c r="X509" i="3"/>
  <c r="A510" i="3"/>
  <c r="C510" i="3"/>
  <c r="D510" i="3"/>
  <c r="E510" i="3"/>
  <c r="X510" i="3"/>
  <c r="A511" i="3"/>
  <c r="C511" i="3"/>
  <c r="D511" i="3"/>
  <c r="E511" i="3"/>
  <c r="X511" i="3"/>
  <c r="A512" i="3"/>
  <c r="C512" i="3"/>
  <c r="D512" i="3"/>
  <c r="E512" i="3"/>
  <c r="X512" i="3"/>
  <c r="A513" i="3"/>
  <c r="C513" i="3"/>
  <c r="D513" i="3"/>
  <c r="E513" i="3"/>
  <c r="X513" i="3"/>
  <c r="A514" i="3"/>
  <c r="C514" i="3"/>
  <c r="D514" i="3"/>
  <c r="E514" i="3"/>
  <c r="X514" i="3"/>
  <c r="A515" i="3"/>
  <c r="C515" i="3"/>
  <c r="D515" i="3"/>
  <c r="E515" i="3"/>
  <c r="X515" i="3"/>
  <c r="A516" i="3"/>
  <c r="C516" i="3"/>
  <c r="D516" i="3"/>
  <c r="E516" i="3"/>
  <c r="X516" i="3"/>
  <c r="A517" i="3"/>
  <c r="C517" i="3"/>
  <c r="D517" i="3"/>
  <c r="E517" i="3"/>
  <c r="X517" i="3"/>
  <c r="A518" i="3"/>
  <c r="C518" i="3"/>
  <c r="D518" i="3"/>
  <c r="E518" i="3"/>
  <c r="X518" i="3"/>
  <c r="A519" i="3"/>
  <c r="C519" i="3"/>
  <c r="D519" i="3"/>
  <c r="E519" i="3"/>
  <c r="X519" i="3"/>
  <c r="A520" i="3"/>
  <c r="C520" i="3"/>
  <c r="D520" i="3"/>
  <c r="E520" i="3"/>
  <c r="X520" i="3"/>
  <c r="A521" i="3"/>
  <c r="C521" i="3"/>
  <c r="D521" i="3"/>
  <c r="E521" i="3"/>
  <c r="X521" i="3"/>
  <c r="A522" i="3"/>
  <c r="C522" i="3"/>
  <c r="D522" i="3"/>
  <c r="E522" i="3"/>
  <c r="X522" i="3"/>
  <c r="A523" i="3"/>
  <c r="C523" i="3"/>
  <c r="D523" i="3"/>
  <c r="E523" i="3"/>
  <c r="X523" i="3"/>
  <c r="A524" i="3"/>
  <c r="C524" i="3"/>
  <c r="D524" i="3"/>
  <c r="E524" i="3"/>
  <c r="X524" i="3"/>
  <c r="A525" i="3"/>
  <c r="C525" i="3"/>
  <c r="D525" i="3"/>
  <c r="E525" i="3"/>
  <c r="X525" i="3"/>
  <c r="A526" i="3"/>
  <c r="C526" i="3"/>
  <c r="D526" i="3"/>
  <c r="E526" i="3"/>
  <c r="X526" i="3"/>
  <c r="A527" i="3"/>
  <c r="C527" i="3"/>
  <c r="D527" i="3"/>
  <c r="E527" i="3"/>
  <c r="X527" i="3"/>
  <c r="A528" i="3"/>
  <c r="C528" i="3"/>
  <c r="D528" i="3"/>
  <c r="E528" i="3"/>
  <c r="X528" i="3"/>
  <c r="A529" i="3"/>
  <c r="C529" i="3"/>
  <c r="D529" i="3"/>
  <c r="E529" i="3"/>
  <c r="X529" i="3"/>
  <c r="A530" i="3"/>
  <c r="C530" i="3"/>
  <c r="D530" i="3"/>
  <c r="E530" i="3"/>
  <c r="X530" i="3"/>
  <c r="A531" i="3"/>
  <c r="C531" i="3"/>
  <c r="D531" i="3"/>
  <c r="E531" i="3"/>
  <c r="X531" i="3"/>
  <c r="A532" i="3"/>
  <c r="C532" i="3"/>
  <c r="D532" i="3"/>
  <c r="E532" i="3"/>
  <c r="X532" i="3"/>
  <c r="A533" i="3"/>
  <c r="C533" i="3"/>
  <c r="D533" i="3"/>
  <c r="E533" i="3"/>
  <c r="X533" i="3"/>
  <c r="A534" i="3"/>
  <c r="C534" i="3"/>
  <c r="D534" i="3"/>
  <c r="E534" i="3"/>
  <c r="X534" i="3"/>
  <c r="A535" i="3"/>
  <c r="C535" i="3"/>
  <c r="D535" i="3"/>
  <c r="E535" i="3"/>
  <c r="X535" i="3"/>
  <c r="A536" i="3"/>
  <c r="C536" i="3"/>
  <c r="D536" i="3"/>
  <c r="E536" i="3"/>
  <c r="X536" i="3"/>
  <c r="A537" i="3"/>
  <c r="C537" i="3"/>
  <c r="D537" i="3"/>
  <c r="E537" i="3"/>
  <c r="X537" i="3"/>
  <c r="A538" i="3"/>
  <c r="C538" i="3"/>
  <c r="D538" i="3"/>
  <c r="E538" i="3"/>
  <c r="X538" i="3"/>
  <c r="A539" i="3"/>
  <c r="C539" i="3"/>
  <c r="D539" i="3"/>
  <c r="E539" i="3"/>
  <c r="X539" i="3"/>
  <c r="A540" i="3"/>
  <c r="C540" i="3"/>
  <c r="D540" i="3"/>
  <c r="E540" i="3"/>
  <c r="X540" i="3"/>
  <c r="A541" i="3"/>
  <c r="C541" i="3"/>
  <c r="D541" i="3"/>
  <c r="E541" i="3"/>
  <c r="X541" i="3"/>
  <c r="A542" i="3"/>
  <c r="C542" i="3"/>
  <c r="D542" i="3"/>
  <c r="E542" i="3"/>
  <c r="X542" i="3"/>
  <c r="A543" i="3"/>
  <c r="C543" i="3"/>
  <c r="D543" i="3"/>
  <c r="E543" i="3"/>
  <c r="X543" i="3"/>
  <c r="A544" i="3"/>
  <c r="C544" i="3"/>
  <c r="D544" i="3"/>
  <c r="E544" i="3"/>
  <c r="X544" i="3"/>
  <c r="A545" i="3"/>
  <c r="C545" i="3"/>
  <c r="D545" i="3"/>
  <c r="E545" i="3"/>
  <c r="X545" i="3"/>
  <c r="A546" i="3"/>
  <c r="C546" i="3"/>
  <c r="D546" i="3"/>
  <c r="E546" i="3"/>
  <c r="X546" i="3"/>
  <c r="A547" i="3"/>
  <c r="C547" i="3"/>
  <c r="D547" i="3"/>
  <c r="E547" i="3"/>
  <c r="X547" i="3"/>
  <c r="A548" i="3"/>
  <c r="C548" i="3"/>
  <c r="D548" i="3"/>
  <c r="E548" i="3"/>
  <c r="X548" i="3"/>
  <c r="A549" i="3"/>
  <c r="C549" i="3"/>
  <c r="D549" i="3"/>
  <c r="E549" i="3"/>
  <c r="X549" i="3"/>
  <c r="A550" i="3"/>
  <c r="C550" i="3"/>
  <c r="D550" i="3"/>
  <c r="E550" i="3"/>
  <c r="X550" i="3"/>
  <c r="A551" i="3"/>
  <c r="C551" i="3"/>
  <c r="D551" i="3"/>
  <c r="E551" i="3"/>
  <c r="X551" i="3"/>
  <c r="A552" i="3"/>
  <c r="C552" i="3"/>
  <c r="D552" i="3"/>
  <c r="E552" i="3"/>
  <c r="X552" i="3"/>
  <c r="A553" i="3"/>
  <c r="C553" i="3"/>
  <c r="D553" i="3"/>
  <c r="E553" i="3"/>
  <c r="X553" i="3"/>
  <c r="A554" i="3"/>
  <c r="C554" i="3"/>
  <c r="D554" i="3"/>
  <c r="E554" i="3"/>
  <c r="X554" i="3"/>
  <c r="A555" i="3"/>
  <c r="C555" i="3"/>
  <c r="D555" i="3"/>
  <c r="E555" i="3"/>
  <c r="X555" i="3"/>
  <c r="A556" i="3"/>
  <c r="C556" i="3"/>
  <c r="D556" i="3"/>
  <c r="E556" i="3"/>
  <c r="X556" i="3"/>
  <c r="A557" i="3"/>
  <c r="C557" i="3"/>
  <c r="D557" i="3"/>
  <c r="E557" i="3"/>
  <c r="X557" i="3"/>
  <c r="A558" i="3"/>
  <c r="C558" i="3"/>
  <c r="D558" i="3"/>
  <c r="E558" i="3"/>
  <c r="X558" i="3"/>
  <c r="A559" i="3"/>
  <c r="C559" i="3"/>
  <c r="D559" i="3"/>
  <c r="E559" i="3"/>
  <c r="X559" i="3"/>
  <c r="A560" i="3"/>
  <c r="C560" i="3"/>
  <c r="D560" i="3"/>
  <c r="E560" i="3"/>
  <c r="X560" i="3"/>
  <c r="A561" i="3"/>
  <c r="C561" i="3"/>
  <c r="D561" i="3"/>
  <c r="E561" i="3"/>
  <c r="X561" i="3"/>
  <c r="A562" i="3"/>
  <c r="C562" i="3"/>
  <c r="D562" i="3"/>
  <c r="E562" i="3"/>
  <c r="X562" i="3"/>
  <c r="A563" i="3"/>
  <c r="C563" i="3"/>
  <c r="D563" i="3"/>
  <c r="E563" i="3"/>
  <c r="X563" i="3"/>
  <c r="A564" i="3"/>
  <c r="C564" i="3"/>
  <c r="D564" i="3"/>
  <c r="E564" i="3"/>
  <c r="X564" i="3"/>
  <c r="A565" i="3"/>
  <c r="C565" i="3"/>
  <c r="D565" i="3"/>
  <c r="E565" i="3"/>
  <c r="X565" i="3"/>
  <c r="A566" i="3"/>
  <c r="C566" i="3"/>
  <c r="D566" i="3"/>
  <c r="E566" i="3"/>
  <c r="X566" i="3"/>
  <c r="A567" i="3"/>
  <c r="C567" i="3"/>
  <c r="D567" i="3"/>
  <c r="E567" i="3"/>
  <c r="X567" i="3"/>
  <c r="A568" i="3"/>
  <c r="C568" i="3"/>
  <c r="D568" i="3"/>
  <c r="E568" i="3"/>
  <c r="X568" i="3"/>
  <c r="A569" i="3"/>
  <c r="C569" i="3"/>
  <c r="D569" i="3"/>
  <c r="E569" i="3"/>
  <c r="X569" i="3"/>
  <c r="A570" i="3"/>
  <c r="C570" i="3"/>
  <c r="D570" i="3"/>
  <c r="E570" i="3"/>
  <c r="X570" i="3"/>
  <c r="A571" i="3"/>
  <c r="C571" i="3"/>
  <c r="D571" i="3"/>
  <c r="E571" i="3"/>
  <c r="X571" i="3"/>
  <c r="A572" i="3"/>
  <c r="C572" i="3"/>
  <c r="D572" i="3"/>
  <c r="E572" i="3"/>
  <c r="X572" i="3"/>
  <c r="A573" i="3"/>
  <c r="C573" i="3"/>
  <c r="D573" i="3"/>
  <c r="E573" i="3"/>
  <c r="X573" i="3"/>
  <c r="A574" i="3"/>
  <c r="C574" i="3"/>
  <c r="D574" i="3"/>
  <c r="E574" i="3"/>
  <c r="X574" i="3"/>
  <c r="A575" i="3"/>
  <c r="C575" i="3"/>
  <c r="D575" i="3"/>
  <c r="E575" i="3"/>
  <c r="X575" i="3"/>
  <c r="A576" i="3"/>
  <c r="C576" i="3"/>
  <c r="D576" i="3"/>
  <c r="E576" i="3"/>
  <c r="X576" i="3"/>
  <c r="A577" i="3"/>
  <c r="C577" i="3"/>
  <c r="D577" i="3"/>
  <c r="E577" i="3"/>
  <c r="X577" i="3"/>
  <c r="A578" i="3"/>
  <c r="C578" i="3"/>
  <c r="D578" i="3"/>
  <c r="E578" i="3"/>
  <c r="X578" i="3"/>
  <c r="A579" i="3"/>
  <c r="C579" i="3"/>
  <c r="D579" i="3"/>
  <c r="E579" i="3"/>
  <c r="X579" i="3"/>
  <c r="A580" i="3"/>
  <c r="C580" i="3"/>
  <c r="D580" i="3"/>
  <c r="E580" i="3"/>
  <c r="X580" i="3"/>
  <c r="A581" i="3"/>
  <c r="C581" i="3"/>
  <c r="D581" i="3"/>
  <c r="E581" i="3"/>
  <c r="X581" i="3"/>
  <c r="A582" i="3"/>
  <c r="C582" i="3"/>
  <c r="D582" i="3"/>
  <c r="E582" i="3"/>
  <c r="X582" i="3"/>
  <c r="A583" i="3"/>
  <c r="C583" i="3"/>
  <c r="D583" i="3"/>
  <c r="E583" i="3"/>
  <c r="X583" i="3"/>
  <c r="A584" i="3"/>
  <c r="C584" i="3"/>
  <c r="D584" i="3"/>
  <c r="E584" i="3"/>
  <c r="X584" i="3"/>
  <c r="A585" i="3"/>
  <c r="C585" i="3"/>
  <c r="D585" i="3"/>
  <c r="E585" i="3"/>
  <c r="X585" i="3"/>
  <c r="A586" i="3"/>
  <c r="C586" i="3"/>
  <c r="D586" i="3"/>
  <c r="E586" i="3"/>
  <c r="X586" i="3"/>
  <c r="A587" i="3"/>
  <c r="C587" i="3"/>
  <c r="D587" i="3"/>
  <c r="E587" i="3"/>
  <c r="X587" i="3"/>
  <c r="A588" i="3"/>
  <c r="C588" i="3"/>
  <c r="D588" i="3"/>
  <c r="E588" i="3"/>
  <c r="X588" i="3"/>
  <c r="A589" i="3"/>
  <c r="C589" i="3"/>
  <c r="D589" i="3"/>
  <c r="E589" i="3"/>
  <c r="X589" i="3"/>
  <c r="A590" i="3"/>
  <c r="C590" i="3"/>
  <c r="D590" i="3"/>
  <c r="E590" i="3"/>
  <c r="X590" i="3"/>
  <c r="A591" i="3"/>
  <c r="C591" i="3"/>
  <c r="D591" i="3"/>
  <c r="E591" i="3"/>
  <c r="X591" i="3"/>
  <c r="A592" i="3"/>
  <c r="C592" i="3"/>
  <c r="D592" i="3"/>
  <c r="E592" i="3"/>
  <c r="X592" i="3"/>
  <c r="A593" i="3"/>
  <c r="C593" i="3"/>
  <c r="D593" i="3"/>
  <c r="E593" i="3"/>
  <c r="X593" i="3"/>
  <c r="A594" i="3"/>
  <c r="C594" i="3"/>
  <c r="D594" i="3"/>
  <c r="E594" i="3"/>
  <c r="X594" i="3"/>
  <c r="A595" i="3"/>
  <c r="C595" i="3"/>
  <c r="D595" i="3"/>
  <c r="E595" i="3"/>
  <c r="X595" i="3"/>
  <c r="A596" i="3"/>
  <c r="C596" i="3"/>
  <c r="D596" i="3"/>
  <c r="E596" i="3"/>
  <c r="X596" i="3"/>
  <c r="A597" i="3"/>
  <c r="C597" i="3"/>
  <c r="D597" i="3"/>
  <c r="E597" i="3"/>
  <c r="X597" i="3"/>
  <c r="A598" i="3"/>
  <c r="C598" i="3"/>
  <c r="D598" i="3"/>
  <c r="E598" i="3"/>
  <c r="X598" i="3"/>
  <c r="A599" i="3"/>
  <c r="C599" i="3"/>
  <c r="D599" i="3"/>
  <c r="E599" i="3"/>
  <c r="X599" i="3"/>
  <c r="A600" i="3"/>
  <c r="C600" i="3"/>
  <c r="D600" i="3"/>
  <c r="E600" i="3"/>
  <c r="X600" i="3"/>
  <c r="A601" i="3"/>
  <c r="C601" i="3"/>
  <c r="D601" i="3"/>
  <c r="E601" i="3"/>
  <c r="X601" i="3"/>
  <c r="A602" i="3"/>
  <c r="C602" i="3"/>
  <c r="D602" i="3"/>
  <c r="E602" i="3"/>
  <c r="X602" i="3"/>
  <c r="A603" i="3"/>
  <c r="C603" i="3"/>
  <c r="D603" i="3"/>
  <c r="E603" i="3"/>
  <c r="X603" i="3"/>
  <c r="A604" i="3"/>
  <c r="C604" i="3"/>
  <c r="D604" i="3"/>
  <c r="E604" i="3"/>
  <c r="X604" i="3"/>
  <c r="A605" i="3"/>
  <c r="C605" i="3"/>
  <c r="D605" i="3"/>
  <c r="E605" i="3"/>
  <c r="X605" i="3"/>
  <c r="A606" i="3"/>
  <c r="C606" i="3"/>
  <c r="D606" i="3"/>
  <c r="E606" i="3"/>
  <c r="X606" i="3"/>
  <c r="A607" i="3"/>
  <c r="C607" i="3"/>
  <c r="D607" i="3"/>
  <c r="E607" i="3"/>
  <c r="X607" i="3"/>
  <c r="A608" i="3"/>
  <c r="C608" i="3"/>
  <c r="D608" i="3"/>
  <c r="E608" i="3"/>
  <c r="X608" i="3"/>
  <c r="A609" i="3"/>
  <c r="C609" i="3"/>
  <c r="D609" i="3"/>
  <c r="E609" i="3"/>
  <c r="X609" i="3"/>
  <c r="A610" i="3"/>
  <c r="C610" i="3"/>
  <c r="D610" i="3"/>
  <c r="E610" i="3"/>
  <c r="X610" i="3"/>
  <c r="A611" i="3"/>
  <c r="C611" i="3"/>
  <c r="D611" i="3"/>
  <c r="E611" i="3"/>
  <c r="X611" i="3"/>
  <c r="A612" i="3"/>
  <c r="C612" i="3"/>
  <c r="D612" i="3"/>
  <c r="E612" i="3"/>
  <c r="X612" i="3"/>
  <c r="A613" i="3"/>
  <c r="C613" i="3"/>
  <c r="D613" i="3"/>
  <c r="E613" i="3"/>
  <c r="X613" i="3"/>
  <c r="A614" i="3"/>
  <c r="C614" i="3"/>
  <c r="D614" i="3"/>
  <c r="E614" i="3"/>
  <c r="X614" i="3"/>
  <c r="A615" i="3"/>
  <c r="C615" i="3"/>
  <c r="D615" i="3"/>
  <c r="E615" i="3"/>
  <c r="X615" i="3"/>
  <c r="A616" i="3"/>
  <c r="C616" i="3"/>
  <c r="D616" i="3"/>
  <c r="E616" i="3"/>
  <c r="X616" i="3"/>
  <c r="A617" i="3"/>
  <c r="C617" i="3"/>
  <c r="D617" i="3"/>
  <c r="E617" i="3"/>
  <c r="X617" i="3"/>
  <c r="A618" i="3"/>
  <c r="C618" i="3"/>
  <c r="D618" i="3"/>
  <c r="E618" i="3"/>
  <c r="X618" i="3"/>
  <c r="A619" i="3"/>
  <c r="C619" i="3"/>
  <c r="D619" i="3"/>
  <c r="E619" i="3"/>
  <c r="X619" i="3"/>
  <c r="A620" i="3"/>
  <c r="C620" i="3"/>
  <c r="D620" i="3"/>
  <c r="E620" i="3"/>
  <c r="X620" i="3"/>
  <c r="A621" i="3"/>
  <c r="C621" i="3"/>
  <c r="D621" i="3"/>
  <c r="E621" i="3"/>
  <c r="X621" i="3"/>
  <c r="A622" i="3"/>
  <c r="C622" i="3"/>
  <c r="D622" i="3"/>
  <c r="E622" i="3"/>
  <c r="X622" i="3"/>
  <c r="A623" i="3"/>
  <c r="C623" i="3"/>
  <c r="D623" i="3"/>
  <c r="E623" i="3"/>
  <c r="X623" i="3"/>
  <c r="A624" i="3"/>
  <c r="C624" i="3"/>
  <c r="D624" i="3"/>
  <c r="E624" i="3"/>
  <c r="X624" i="3"/>
  <c r="A625" i="3"/>
  <c r="C625" i="3"/>
  <c r="D625" i="3"/>
  <c r="E625" i="3"/>
  <c r="X625" i="3"/>
  <c r="A626" i="3"/>
  <c r="C626" i="3"/>
  <c r="D626" i="3"/>
  <c r="E626" i="3"/>
  <c r="X626" i="3"/>
  <c r="A627" i="3"/>
  <c r="C627" i="3"/>
  <c r="D627" i="3"/>
  <c r="E627" i="3"/>
  <c r="X627" i="3"/>
  <c r="A628" i="3"/>
  <c r="C628" i="3"/>
  <c r="D628" i="3"/>
  <c r="E628" i="3"/>
  <c r="X628" i="3"/>
  <c r="A629" i="3"/>
  <c r="C629" i="3"/>
  <c r="D629" i="3"/>
  <c r="E629" i="3"/>
  <c r="X629" i="3"/>
  <c r="A630" i="3"/>
  <c r="C630" i="3"/>
  <c r="D630" i="3"/>
  <c r="E630" i="3"/>
  <c r="X630" i="3"/>
  <c r="A631" i="3"/>
  <c r="C631" i="3"/>
  <c r="D631" i="3"/>
  <c r="E631" i="3"/>
  <c r="X631" i="3"/>
  <c r="A632" i="3"/>
  <c r="C632" i="3"/>
  <c r="D632" i="3"/>
  <c r="E632" i="3"/>
  <c r="X632" i="3"/>
  <c r="A633" i="3"/>
  <c r="C633" i="3"/>
  <c r="D633" i="3"/>
  <c r="E633" i="3"/>
  <c r="X633" i="3"/>
  <c r="A634" i="3"/>
  <c r="C634" i="3"/>
  <c r="D634" i="3"/>
  <c r="E634" i="3"/>
  <c r="X634" i="3"/>
  <c r="A635" i="3"/>
  <c r="C635" i="3"/>
  <c r="D635" i="3"/>
  <c r="E635" i="3"/>
  <c r="X635" i="3"/>
  <c r="A636" i="3"/>
  <c r="C636" i="3"/>
  <c r="D636" i="3"/>
  <c r="E636" i="3"/>
  <c r="X636" i="3"/>
  <c r="A637" i="3"/>
  <c r="C637" i="3"/>
  <c r="D637" i="3"/>
  <c r="E637" i="3"/>
  <c r="X637" i="3"/>
  <c r="A638" i="3"/>
  <c r="C638" i="3"/>
  <c r="D638" i="3"/>
  <c r="E638" i="3"/>
  <c r="X638" i="3"/>
  <c r="A639" i="3"/>
  <c r="C639" i="3"/>
  <c r="D639" i="3"/>
  <c r="E639" i="3"/>
  <c r="X639" i="3"/>
  <c r="A640" i="3"/>
  <c r="C640" i="3"/>
  <c r="D640" i="3"/>
  <c r="E640" i="3"/>
  <c r="X640" i="3"/>
  <c r="A641" i="3"/>
  <c r="C641" i="3"/>
  <c r="D641" i="3"/>
  <c r="E641" i="3"/>
  <c r="X641" i="3"/>
  <c r="A642" i="3"/>
  <c r="C642" i="3"/>
  <c r="D642" i="3"/>
  <c r="E642" i="3"/>
  <c r="X642" i="3"/>
  <c r="A643" i="3"/>
  <c r="C643" i="3"/>
  <c r="D643" i="3"/>
  <c r="E643" i="3"/>
  <c r="X643" i="3"/>
  <c r="A644" i="3"/>
  <c r="C644" i="3"/>
  <c r="D644" i="3"/>
  <c r="E644" i="3"/>
  <c r="X644" i="3"/>
  <c r="A645" i="3"/>
  <c r="C645" i="3"/>
  <c r="D645" i="3"/>
  <c r="E645" i="3"/>
  <c r="X645" i="3"/>
  <c r="A646" i="3"/>
  <c r="C646" i="3"/>
  <c r="D646" i="3"/>
  <c r="E646" i="3"/>
  <c r="X646" i="3"/>
  <c r="A647" i="3"/>
  <c r="C647" i="3"/>
  <c r="D647" i="3"/>
  <c r="E647" i="3"/>
  <c r="X647" i="3"/>
  <c r="A648" i="3"/>
  <c r="C648" i="3"/>
  <c r="D648" i="3"/>
  <c r="E648" i="3"/>
  <c r="X648" i="3"/>
  <c r="A649" i="3"/>
  <c r="C649" i="3"/>
  <c r="D649" i="3"/>
  <c r="E649" i="3"/>
  <c r="X649" i="3"/>
  <c r="A650" i="3"/>
  <c r="C650" i="3"/>
  <c r="D650" i="3"/>
  <c r="E650" i="3"/>
  <c r="X650" i="3"/>
  <c r="A651" i="3"/>
  <c r="C651" i="3"/>
  <c r="D651" i="3"/>
  <c r="E651" i="3"/>
  <c r="X651" i="3"/>
  <c r="A652" i="3"/>
  <c r="C652" i="3"/>
  <c r="D652" i="3"/>
  <c r="E652" i="3"/>
  <c r="X652" i="3"/>
  <c r="A653" i="3"/>
  <c r="C653" i="3"/>
  <c r="D653" i="3"/>
  <c r="E653" i="3"/>
  <c r="X653" i="3"/>
  <c r="A654" i="3"/>
  <c r="C654" i="3"/>
  <c r="D654" i="3"/>
  <c r="E654" i="3"/>
  <c r="X654" i="3"/>
  <c r="A655" i="3"/>
  <c r="C655" i="3"/>
  <c r="D655" i="3"/>
  <c r="E655" i="3"/>
  <c r="X655" i="3"/>
  <c r="A656" i="3"/>
  <c r="C656" i="3"/>
  <c r="D656" i="3"/>
  <c r="E656" i="3"/>
  <c r="X656" i="3"/>
  <c r="A657" i="3"/>
  <c r="C657" i="3"/>
  <c r="D657" i="3"/>
  <c r="E657" i="3"/>
  <c r="X657" i="3"/>
  <c r="A658" i="3"/>
  <c r="C658" i="3"/>
  <c r="D658" i="3"/>
  <c r="E658" i="3"/>
  <c r="X658" i="3"/>
  <c r="A659" i="3"/>
  <c r="C659" i="3"/>
  <c r="D659" i="3"/>
  <c r="E659" i="3"/>
  <c r="X659" i="3"/>
  <c r="A660" i="3"/>
  <c r="C660" i="3"/>
  <c r="D660" i="3"/>
  <c r="E660" i="3"/>
  <c r="X660" i="3"/>
  <c r="A661" i="3"/>
  <c r="C661" i="3"/>
  <c r="D661" i="3"/>
  <c r="E661" i="3"/>
  <c r="X661" i="3"/>
  <c r="A662" i="3"/>
  <c r="C662" i="3"/>
  <c r="D662" i="3"/>
  <c r="E662" i="3"/>
  <c r="X662" i="3"/>
  <c r="A663" i="3"/>
  <c r="C663" i="3"/>
  <c r="D663" i="3"/>
  <c r="E663" i="3"/>
  <c r="X663" i="3"/>
  <c r="A664" i="3"/>
  <c r="C664" i="3"/>
  <c r="D664" i="3"/>
  <c r="E664" i="3"/>
  <c r="X664" i="3"/>
  <c r="A665" i="3"/>
  <c r="C665" i="3"/>
  <c r="D665" i="3"/>
  <c r="E665" i="3"/>
  <c r="X665" i="3"/>
  <c r="A666" i="3"/>
  <c r="C666" i="3"/>
  <c r="D666" i="3"/>
  <c r="E666" i="3"/>
  <c r="X666" i="3"/>
  <c r="A667" i="3"/>
  <c r="C667" i="3"/>
  <c r="D667" i="3"/>
  <c r="E667" i="3"/>
  <c r="X667" i="3"/>
  <c r="A668" i="3"/>
  <c r="C668" i="3"/>
  <c r="D668" i="3"/>
  <c r="E668" i="3"/>
  <c r="X668" i="3"/>
  <c r="A669" i="3"/>
  <c r="C669" i="3"/>
  <c r="D669" i="3"/>
  <c r="E669" i="3"/>
  <c r="X669" i="3"/>
  <c r="A670" i="3"/>
  <c r="C670" i="3"/>
  <c r="D670" i="3"/>
  <c r="E670" i="3"/>
  <c r="X670" i="3"/>
  <c r="A671" i="3"/>
  <c r="C671" i="3"/>
  <c r="D671" i="3"/>
  <c r="E671" i="3"/>
  <c r="X671" i="3"/>
  <c r="A672" i="3"/>
  <c r="C672" i="3"/>
  <c r="D672" i="3"/>
  <c r="E672" i="3"/>
  <c r="X672" i="3"/>
  <c r="A673" i="3"/>
  <c r="C673" i="3"/>
  <c r="D673" i="3"/>
  <c r="E673" i="3"/>
  <c r="X673" i="3"/>
  <c r="A674" i="3"/>
  <c r="C674" i="3"/>
  <c r="D674" i="3"/>
  <c r="E674" i="3"/>
  <c r="X674" i="3"/>
  <c r="A675" i="3"/>
  <c r="C675" i="3"/>
  <c r="D675" i="3"/>
  <c r="E675" i="3"/>
  <c r="X675" i="3"/>
  <c r="A676" i="3"/>
  <c r="C676" i="3"/>
  <c r="D676" i="3"/>
  <c r="E676" i="3"/>
  <c r="X676" i="3"/>
  <c r="A677" i="3"/>
  <c r="C677" i="3"/>
  <c r="D677" i="3"/>
  <c r="E677" i="3"/>
  <c r="X677" i="3"/>
  <c r="A678" i="3"/>
  <c r="C678" i="3"/>
  <c r="D678" i="3"/>
  <c r="E678" i="3"/>
  <c r="X678" i="3"/>
  <c r="A679" i="3"/>
  <c r="C679" i="3"/>
  <c r="D679" i="3"/>
  <c r="E679" i="3"/>
  <c r="X679" i="3"/>
  <c r="A680" i="3"/>
  <c r="C680" i="3"/>
  <c r="D680" i="3"/>
  <c r="E680" i="3"/>
  <c r="X680" i="3"/>
  <c r="A681" i="3"/>
  <c r="C681" i="3"/>
  <c r="D681" i="3"/>
  <c r="E681" i="3"/>
  <c r="X681" i="3"/>
  <c r="A682" i="3"/>
  <c r="C682" i="3"/>
  <c r="D682" i="3"/>
  <c r="E682" i="3"/>
  <c r="X682" i="3"/>
  <c r="A683" i="3"/>
  <c r="C683" i="3"/>
  <c r="D683" i="3"/>
  <c r="E683" i="3"/>
  <c r="X683" i="3"/>
  <c r="A684" i="3"/>
  <c r="C684" i="3"/>
  <c r="D684" i="3"/>
  <c r="E684" i="3"/>
  <c r="X684" i="3"/>
  <c r="A685" i="3"/>
  <c r="C685" i="3"/>
  <c r="D685" i="3"/>
  <c r="E685" i="3"/>
  <c r="X685" i="3"/>
  <c r="A686" i="3"/>
  <c r="C686" i="3"/>
  <c r="D686" i="3"/>
  <c r="E686" i="3"/>
  <c r="X686" i="3"/>
  <c r="A687" i="3"/>
  <c r="C687" i="3"/>
  <c r="D687" i="3"/>
  <c r="E687" i="3"/>
  <c r="X687" i="3"/>
  <c r="A688" i="3"/>
  <c r="C688" i="3"/>
  <c r="D688" i="3"/>
  <c r="E688" i="3"/>
  <c r="X688" i="3"/>
  <c r="A689" i="3"/>
  <c r="C689" i="3"/>
  <c r="D689" i="3"/>
  <c r="E689" i="3"/>
  <c r="X689" i="3"/>
  <c r="A690" i="3"/>
  <c r="C690" i="3"/>
  <c r="D690" i="3"/>
  <c r="E690" i="3"/>
  <c r="X690" i="3"/>
  <c r="A691" i="3"/>
  <c r="C691" i="3"/>
  <c r="D691" i="3"/>
  <c r="E691" i="3"/>
  <c r="X691" i="3"/>
  <c r="A692" i="3"/>
  <c r="C692" i="3"/>
  <c r="D692" i="3"/>
  <c r="E692" i="3"/>
  <c r="X692" i="3"/>
  <c r="A693" i="3"/>
  <c r="C693" i="3"/>
  <c r="D693" i="3"/>
  <c r="E693" i="3"/>
  <c r="X693" i="3"/>
  <c r="A694" i="3"/>
  <c r="C694" i="3"/>
  <c r="D694" i="3"/>
  <c r="E694" i="3"/>
  <c r="X694" i="3"/>
  <c r="A695" i="3"/>
  <c r="C695" i="3"/>
  <c r="D695" i="3"/>
  <c r="E695" i="3"/>
  <c r="X695" i="3"/>
  <c r="A696" i="3"/>
  <c r="C696" i="3"/>
  <c r="D696" i="3"/>
  <c r="E696" i="3"/>
  <c r="X696" i="3"/>
  <c r="A697" i="3"/>
  <c r="C697" i="3"/>
  <c r="D697" i="3"/>
  <c r="E697" i="3"/>
  <c r="X697" i="3"/>
  <c r="A698" i="3"/>
  <c r="C698" i="3"/>
  <c r="D698" i="3"/>
  <c r="E698" i="3"/>
  <c r="X698" i="3"/>
  <c r="A699" i="3"/>
  <c r="C699" i="3"/>
  <c r="D699" i="3"/>
  <c r="E699" i="3"/>
  <c r="X699" i="3"/>
  <c r="A700" i="3"/>
  <c r="C700" i="3"/>
  <c r="D700" i="3"/>
  <c r="E700" i="3"/>
  <c r="X700" i="3"/>
  <c r="A701" i="3"/>
  <c r="C701" i="3"/>
  <c r="D701" i="3"/>
  <c r="E701" i="3"/>
  <c r="X701" i="3"/>
  <c r="A702" i="3"/>
  <c r="C702" i="3"/>
  <c r="D702" i="3"/>
  <c r="E702" i="3"/>
  <c r="X702" i="3"/>
  <c r="A703" i="3"/>
  <c r="C703" i="3"/>
  <c r="D703" i="3"/>
  <c r="E703" i="3"/>
  <c r="X703" i="3"/>
  <c r="A704" i="3"/>
  <c r="C704" i="3"/>
  <c r="D704" i="3"/>
  <c r="E704" i="3"/>
  <c r="X704" i="3"/>
  <c r="A705" i="3"/>
  <c r="C705" i="3"/>
  <c r="D705" i="3"/>
  <c r="E705" i="3"/>
  <c r="X705" i="3"/>
  <c r="A706" i="3"/>
  <c r="C706" i="3"/>
  <c r="D706" i="3"/>
  <c r="E706" i="3"/>
  <c r="X706" i="3"/>
  <c r="A707" i="3"/>
  <c r="C707" i="3"/>
  <c r="D707" i="3"/>
  <c r="E707" i="3"/>
  <c r="X707" i="3"/>
  <c r="A708" i="3"/>
  <c r="C708" i="3"/>
  <c r="D708" i="3"/>
  <c r="E708" i="3"/>
  <c r="X708" i="3"/>
  <c r="A709" i="3"/>
  <c r="C709" i="3"/>
  <c r="D709" i="3"/>
  <c r="E709" i="3"/>
  <c r="X709" i="3"/>
  <c r="A710" i="3"/>
  <c r="C710" i="3"/>
  <c r="D710" i="3"/>
  <c r="E710" i="3"/>
  <c r="X710" i="3"/>
  <c r="A711" i="3"/>
  <c r="C711" i="3"/>
  <c r="D711" i="3"/>
  <c r="E711" i="3"/>
  <c r="X711" i="3"/>
  <c r="A712" i="3"/>
  <c r="C712" i="3"/>
  <c r="D712" i="3"/>
  <c r="E712" i="3"/>
  <c r="X712" i="3"/>
  <c r="A713" i="3"/>
  <c r="C713" i="3"/>
  <c r="D713" i="3"/>
  <c r="E713" i="3"/>
  <c r="X713" i="3"/>
  <c r="A714" i="3"/>
  <c r="C714" i="3"/>
  <c r="D714" i="3"/>
  <c r="E714" i="3"/>
  <c r="X714" i="3"/>
  <c r="A715" i="3"/>
  <c r="C715" i="3"/>
  <c r="D715" i="3"/>
  <c r="E715" i="3"/>
  <c r="X715" i="3"/>
  <c r="A716" i="3"/>
  <c r="C716" i="3"/>
  <c r="D716" i="3"/>
  <c r="E716" i="3"/>
  <c r="X716" i="3"/>
  <c r="A717" i="3"/>
  <c r="C717" i="3"/>
  <c r="D717" i="3"/>
  <c r="E717" i="3"/>
  <c r="X717" i="3"/>
  <c r="A718" i="3"/>
  <c r="C718" i="3"/>
  <c r="D718" i="3"/>
  <c r="E718" i="3"/>
  <c r="X718" i="3"/>
  <c r="A719" i="3"/>
  <c r="C719" i="3"/>
  <c r="D719" i="3"/>
  <c r="E719" i="3"/>
  <c r="X719" i="3"/>
  <c r="A720" i="3"/>
  <c r="C720" i="3"/>
  <c r="D720" i="3"/>
  <c r="E720" i="3"/>
  <c r="X720" i="3"/>
  <c r="A721" i="3"/>
  <c r="C721" i="3"/>
  <c r="D721" i="3"/>
  <c r="E721" i="3"/>
  <c r="X721" i="3"/>
  <c r="A722" i="3"/>
  <c r="C722" i="3"/>
  <c r="D722" i="3"/>
  <c r="E722" i="3"/>
  <c r="X722" i="3"/>
  <c r="A723" i="3"/>
  <c r="C723" i="3"/>
  <c r="D723" i="3"/>
  <c r="E723" i="3"/>
  <c r="X723" i="3"/>
  <c r="A724" i="3"/>
  <c r="C724" i="3"/>
  <c r="D724" i="3"/>
  <c r="E724" i="3"/>
  <c r="X724" i="3"/>
  <c r="A725" i="3"/>
  <c r="C725" i="3"/>
  <c r="D725" i="3"/>
  <c r="E725" i="3"/>
  <c r="X725" i="3"/>
  <c r="A726" i="3"/>
  <c r="C726" i="3"/>
  <c r="D726" i="3"/>
  <c r="E726" i="3"/>
  <c r="X726" i="3"/>
  <c r="A727" i="3"/>
  <c r="C727" i="3"/>
  <c r="D727" i="3"/>
  <c r="E727" i="3"/>
  <c r="X727" i="3"/>
  <c r="A728" i="3"/>
  <c r="C728" i="3"/>
  <c r="D728" i="3"/>
  <c r="E728" i="3"/>
  <c r="X728" i="3"/>
  <c r="A729" i="3"/>
  <c r="C729" i="3"/>
  <c r="D729" i="3"/>
  <c r="E729" i="3"/>
  <c r="X729" i="3"/>
  <c r="A730" i="3"/>
  <c r="C730" i="3"/>
  <c r="D730" i="3"/>
  <c r="E730" i="3"/>
  <c r="X730" i="3"/>
  <c r="A731" i="3"/>
  <c r="C731" i="3"/>
  <c r="D731" i="3"/>
  <c r="E731" i="3"/>
  <c r="X731" i="3"/>
  <c r="A732" i="3"/>
  <c r="C732" i="3"/>
  <c r="D732" i="3"/>
  <c r="E732" i="3"/>
  <c r="X732" i="3"/>
  <c r="A733" i="3"/>
  <c r="C733" i="3"/>
  <c r="D733" i="3"/>
  <c r="E733" i="3"/>
  <c r="X733" i="3"/>
  <c r="A734" i="3"/>
  <c r="C734" i="3"/>
  <c r="D734" i="3"/>
  <c r="E734" i="3"/>
  <c r="X734" i="3"/>
  <c r="A735" i="3"/>
  <c r="C735" i="3"/>
  <c r="D735" i="3"/>
  <c r="E735" i="3"/>
  <c r="X735" i="3"/>
  <c r="A736" i="3"/>
  <c r="C736" i="3"/>
  <c r="D736" i="3"/>
  <c r="E736" i="3"/>
  <c r="X736" i="3"/>
  <c r="A737" i="3"/>
  <c r="C737" i="3"/>
  <c r="D737" i="3"/>
  <c r="E737" i="3"/>
  <c r="X737" i="3"/>
  <c r="A738" i="3"/>
  <c r="C738" i="3"/>
  <c r="D738" i="3"/>
  <c r="E738" i="3"/>
  <c r="X738" i="3"/>
  <c r="A739" i="3"/>
  <c r="C739" i="3"/>
  <c r="D739" i="3"/>
  <c r="E739" i="3"/>
  <c r="X739" i="3"/>
  <c r="A740" i="3"/>
  <c r="C740" i="3"/>
  <c r="D740" i="3"/>
  <c r="E740" i="3"/>
  <c r="X740" i="3"/>
  <c r="A741" i="3"/>
  <c r="C741" i="3"/>
  <c r="D741" i="3"/>
  <c r="E741" i="3"/>
  <c r="X741" i="3"/>
  <c r="A742" i="3"/>
  <c r="C742" i="3"/>
  <c r="D742" i="3"/>
  <c r="E742" i="3"/>
  <c r="X742" i="3"/>
  <c r="A743" i="3"/>
  <c r="C743" i="3"/>
  <c r="D743" i="3"/>
  <c r="E743" i="3"/>
  <c r="X743" i="3"/>
  <c r="A744" i="3"/>
  <c r="C744" i="3"/>
  <c r="D744" i="3"/>
  <c r="E744" i="3"/>
  <c r="X744" i="3"/>
  <c r="A745" i="3"/>
  <c r="C745" i="3"/>
  <c r="D745" i="3"/>
  <c r="E745" i="3"/>
  <c r="X745" i="3"/>
  <c r="A746" i="3"/>
  <c r="C746" i="3"/>
  <c r="D746" i="3"/>
  <c r="E746" i="3"/>
  <c r="X746" i="3"/>
  <c r="A747" i="3"/>
  <c r="C747" i="3"/>
  <c r="D747" i="3"/>
  <c r="E747" i="3"/>
  <c r="X747" i="3"/>
  <c r="A748" i="3"/>
  <c r="C748" i="3"/>
  <c r="D748" i="3"/>
  <c r="E748" i="3"/>
  <c r="X748" i="3"/>
  <c r="A749" i="3"/>
  <c r="C749" i="3"/>
  <c r="D749" i="3"/>
  <c r="E749" i="3"/>
  <c r="X749" i="3"/>
  <c r="A750" i="3"/>
  <c r="C750" i="3"/>
  <c r="D750" i="3"/>
  <c r="E750" i="3"/>
  <c r="X750" i="3"/>
  <c r="A751" i="3"/>
  <c r="C751" i="3"/>
  <c r="D751" i="3"/>
  <c r="E751" i="3"/>
  <c r="X751" i="3"/>
  <c r="A752" i="3"/>
  <c r="C752" i="3"/>
  <c r="D752" i="3"/>
  <c r="E752" i="3"/>
  <c r="X752" i="3"/>
  <c r="A753" i="3"/>
  <c r="C753" i="3"/>
  <c r="D753" i="3"/>
  <c r="E753" i="3"/>
  <c r="X753" i="3"/>
  <c r="A754" i="3"/>
  <c r="C754" i="3"/>
  <c r="D754" i="3"/>
  <c r="E754" i="3"/>
  <c r="X754" i="3"/>
  <c r="A755" i="3"/>
  <c r="C755" i="3"/>
  <c r="D755" i="3"/>
  <c r="E755" i="3"/>
  <c r="X755" i="3"/>
  <c r="A756" i="3"/>
  <c r="C756" i="3"/>
  <c r="D756" i="3"/>
  <c r="E756" i="3"/>
  <c r="X756" i="3"/>
  <c r="A757" i="3"/>
  <c r="C757" i="3"/>
  <c r="D757" i="3"/>
  <c r="E757" i="3"/>
  <c r="X757" i="3"/>
  <c r="A758" i="3"/>
  <c r="C758" i="3"/>
  <c r="D758" i="3"/>
  <c r="E758" i="3"/>
  <c r="X758" i="3"/>
  <c r="A759" i="3"/>
  <c r="C759" i="3"/>
  <c r="D759" i="3"/>
  <c r="E759" i="3"/>
  <c r="X759" i="3"/>
  <c r="A760" i="3"/>
  <c r="C760" i="3"/>
  <c r="D760" i="3"/>
  <c r="E760" i="3"/>
  <c r="X760" i="3"/>
  <c r="A761" i="3"/>
  <c r="C761" i="3"/>
  <c r="D761" i="3"/>
  <c r="E761" i="3"/>
  <c r="X761" i="3"/>
  <c r="A762" i="3"/>
  <c r="C762" i="3"/>
  <c r="D762" i="3"/>
  <c r="E762" i="3"/>
  <c r="X762" i="3"/>
  <c r="A763" i="3"/>
  <c r="C763" i="3"/>
  <c r="D763" i="3"/>
  <c r="E763" i="3"/>
  <c r="X763" i="3"/>
  <c r="A764" i="3"/>
  <c r="C764" i="3"/>
  <c r="D764" i="3"/>
  <c r="E764" i="3"/>
  <c r="X764" i="3"/>
  <c r="A765" i="3"/>
  <c r="C765" i="3"/>
  <c r="D765" i="3"/>
  <c r="E765" i="3"/>
  <c r="X765" i="3"/>
  <c r="A766" i="3"/>
  <c r="C766" i="3"/>
  <c r="D766" i="3"/>
  <c r="E766" i="3"/>
  <c r="X766" i="3"/>
  <c r="A767" i="3"/>
  <c r="C767" i="3"/>
  <c r="D767" i="3"/>
  <c r="E767" i="3"/>
  <c r="X767" i="3"/>
  <c r="A768" i="3"/>
  <c r="C768" i="3"/>
  <c r="D768" i="3"/>
  <c r="E768" i="3"/>
  <c r="X768" i="3"/>
  <c r="A769" i="3"/>
  <c r="C769" i="3"/>
  <c r="D769" i="3"/>
  <c r="E769" i="3"/>
  <c r="X769" i="3"/>
  <c r="A770" i="3"/>
  <c r="C770" i="3"/>
  <c r="D770" i="3"/>
  <c r="E770" i="3"/>
  <c r="X770" i="3"/>
  <c r="A771" i="3"/>
  <c r="C771" i="3"/>
  <c r="D771" i="3"/>
  <c r="E771" i="3"/>
  <c r="X771" i="3"/>
  <c r="A772" i="3"/>
  <c r="C772" i="3"/>
  <c r="D772" i="3"/>
  <c r="E772" i="3"/>
  <c r="X772" i="3"/>
  <c r="A773" i="3"/>
  <c r="C773" i="3"/>
  <c r="D773" i="3"/>
  <c r="E773" i="3"/>
  <c r="X773" i="3"/>
  <c r="A774" i="3"/>
  <c r="C774" i="3"/>
  <c r="D774" i="3"/>
  <c r="E774" i="3"/>
  <c r="X774" i="3"/>
  <c r="A775" i="3"/>
  <c r="C775" i="3"/>
  <c r="D775" i="3"/>
  <c r="E775" i="3"/>
  <c r="X775" i="3"/>
  <c r="A776" i="3"/>
  <c r="C776" i="3"/>
  <c r="D776" i="3"/>
  <c r="E776" i="3"/>
  <c r="X776" i="3"/>
  <c r="A777" i="3"/>
  <c r="C777" i="3"/>
  <c r="D777" i="3"/>
  <c r="E777" i="3"/>
  <c r="X777" i="3"/>
  <c r="A778" i="3"/>
  <c r="C778" i="3"/>
  <c r="D778" i="3"/>
  <c r="E778" i="3"/>
  <c r="X778" i="3"/>
  <c r="A779" i="3"/>
  <c r="C779" i="3"/>
  <c r="D779" i="3"/>
  <c r="E779" i="3"/>
  <c r="X779" i="3"/>
  <c r="A780" i="3"/>
  <c r="C780" i="3"/>
  <c r="D780" i="3"/>
  <c r="E780" i="3"/>
  <c r="X780" i="3"/>
  <c r="A781" i="3"/>
  <c r="C781" i="3"/>
  <c r="D781" i="3"/>
  <c r="E781" i="3"/>
  <c r="X781" i="3"/>
  <c r="A782" i="3"/>
  <c r="C782" i="3"/>
  <c r="D782" i="3"/>
  <c r="E782" i="3"/>
  <c r="X782" i="3"/>
  <c r="A783" i="3"/>
  <c r="C783" i="3"/>
  <c r="D783" i="3"/>
  <c r="E783" i="3"/>
  <c r="X783" i="3"/>
  <c r="A784" i="3"/>
  <c r="C784" i="3"/>
  <c r="D784" i="3"/>
  <c r="E784" i="3"/>
  <c r="X784" i="3"/>
  <c r="A785" i="3"/>
  <c r="C785" i="3"/>
  <c r="D785" i="3"/>
  <c r="E785" i="3"/>
  <c r="X785" i="3"/>
  <c r="A786" i="3"/>
  <c r="C786" i="3"/>
  <c r="D786" i="3"/>
  <c r="E786" i="3"/>
  <c r="X786" i="3"/>
  <c r="A787" i="3"/>
  <c r="C787" i="3"/>
  <c r="D787" i="3"/>
  <c r="E787" i="3"/>
  <c r="X787" i="3"/>
  <c r="A788" i="3"/>
  <c r="C788" i="3"/>
  <c r="D788" i="3"/>
  <c r="E788" i="3"/>
  <c r="X788" i="3"/>
  <c r="A789" i="3"/>
  <c r="C789" i="3"/>
  <c r="D789" i="3"/>
  <c r="E789" i="3"/>
  <c r="X789" i="3"/>
  <c r="A790" i="3"/>
  <c r="C790" i="3"/>
  <c r="D790" i="3"/>
  <c r="E790" i="3"/>
  <c r="X790" i="3"/>
  <c r="A791" i="3"/>
  <c r="C791" i="3"/>
  <c r="D791" i="3"/>
  <c r="E791" i="3"/>
  <c r="X791" i="3"/>
  <c r="A792" i="3"/>
  <c r="C792" i="3"/>
  <c r="D792" i="3"/>
  <c r="E792" i="3"/>
  <c r="X792" i="3"/>
  <c r="A793" i="3"/>
  <c r="C793" i="3"/>
  <c r="D793" i="3"/>
  <c r="E793" i="3"/>
  <c r="X793" i="3"/>
  <c r="A794" i="3"/>
  <c r="C794" i="3"/>
  <c r="D794" i="3"/>
  <c r="E794" i="3"/>
  <c r="X794" i="3"/>
  <c r="A795" i="3"/>
  <c r="C795" i="3"/>
  <c r="D795" i="3"/>
  <c r="E795" i="3"/>
  <c r="X795" i="3"/>
  <c r="A796" i="3"/>
  <c r="C796" i="3"/>
  <c r="D796" i="3"/>
  <c r="E796" i="3"/>
  <c r="X796" i="3"/>
  <c r="A797" i="3"/>
  <c r="C797" i="3"/>
  <c r="D797" i="3"/>
  <c r="E797" i="3"/>
  <c r="X797" i="3"/>
  <c r="A798" i="3"/>
  <c r="C798" i="3"/>
  <c r="D798" i="3"/>
  <c r="E798" i="3"/>
  <c r="X798" i="3"/>
  <c r="A799" i="3"/>
  <c r="C799" i="3"/>
  <c r="D799" i="3"/>
  <c r="E799" i="3"/>
  <c r="X799" i="3"/>
  <c r="A800" i="3"/>
  <c r="C800" i="3"/>
  <c r="D800" i="3"/>
  <c r="E800" i="3"/>
  <c r="X800" i="3"/>
  <c r="A801" i="3"/>
  <c r="C801" i="3"/>
  <c r="D801" i="3"/>
  <c r="E801" i="3"/>
  <c r="X801" i="3"/>
  <c r="A802" i="3"/>
  <c r="C802" i="3"/>
  <c r="D802" i="3"/>
  <c r="E802" i="3"/>
  <c r="X802" i="3"/>
  <c r="A803" i="3"/>
  <c r="C803" i="3"/>
  <c r="D803" i="3"/>
  <c r="E803" i="3"/>
  <c r="X803" i="3"/>
  <c r="A804" i="3"/>
  <c r="C804" i="3"/>
  <c r="D804" i="3"/>
  <c r="E804" i="3"/>
  <c r="X804" i="3"/>
  <c r="A805" i="3"/>
  <c r="C805" i="3"/>
  <c r="D805" i="3"/>
  <c r="E805" i="3"/>
  <c r="X805" i="3"/>
  <c r="A806" i="3"/>
  <c r="C806" i="3"/>
  <c r="D806" i="3"/>
  <c r="E806" i="3"/>
  <c r="X806" i="3"/>
  <c r="A807" i="3"/>
  <c r="C807" i="3"/>
  <c r="D807" i="3"/>
  <c r="E807" i="3"/>
  <c r="X807" i="3"/>
  <c r="A808" i="3"/>
  <c r="C808" i="3"/>
  <c r="D808" i="3"/>
  <c r="E808" i="3"/>
  <c r="X808" i="3"/>
  <c r="A809" i="3"/>
  <c r="C809" i="3"/>
  <c r="D809" i="3"/>
  <c r="E809" i="3"/>
  <c r="X809" i="3"/>
  <c r="A810" i="3"/>
  <c r="C810" i="3"/>
  <c r="D810" i="3"/>
  <c r="E810" i="3"/>
  <c r="X810" i="3"/>
  <c r="A811" i="3"/>
  <c r="C811" i="3"/>
  <c r="D811" i="3"/>
  <c r="E811" i="3"/>
  <c r="X811" i="3"/>
  <c r="A812" i="3"/>
  <c r="C812" i="3"/>
  <c r="D812" i="3"/>
  <c r="E812" i="3"/>
  <c r="X812" i="3"/>
  <c r="A813" i="3"/>
  <c r="C813" i="3"/>
  <c r="D813" i="3"/>
  <c r="E813" i="3"/>
  <c r="X813" i="3"/>
  <c r="A814" i="3"/>
  <c r="C814" i="3"/>
  <c r="D814" i="3"/>
  <c r="E814" i="3"/>
  <c r="X814" i="3"/>
  <c r="A815" i="3"/>
  <c r="C815" i="3"/>
  <c r="D815" i="3"/>
  <c r="E815" i="3"/>
  <c r="X815" i="3"/>
  <c r="A816" i="3"/>
  <c r="C816" i="3"/>
  <c r="D816" i="3"/>
  <c r="E816" i="3"/>
  <c r="X816" i="3"/>
  <c r="A817" i="3"/>
  <c r="C817" i="3"/>
  <c r="D817" i="3"/>
  <c r="E817" i="3"/>
  <c r="X817" i="3"/>
  <c r="A818" i="3"/>
  <c r="C818" i="3"/>
  <c r="D818" i="3"/>
  <c r="E818" i="3"/>
  <c r="X818" i="3"/>
  <c r="A819" i="3"/>
  <c r="C819" i="3"/>
  <c r="D819" i="3"/>
  <c r="E819" i="3"/>
  <c r="X819" i="3"/>
  <c r="A820" i="3"/>
  <c r="C820" i="3"/>
  <c r="D820" i="3"/>
  <c r="E820" i="3"/>
  <c r="X820" i="3"/>
  <c r="A821" i="3"/>
  <c r="C821" i="3"/>
  <c r="D821" i="3"/>
  <c r="E821" i="3"/>
  <c r="X821" i="3"/>
  <c r="A822" i="3"/>
  <c r="C822" i="3"/>
  <c r="D822" i="3"/>
  <c r="E822" i="3"/>
  <c r="X822" i="3"/>
  <c r="A823" i="3"/>
  <c r="C823" i="3"/>
  <c r="D823" i="3"/>
  <c r="E823" i="3"/>
  <c r="X823" i="3"/>
  <c r="A824" i="3"/>
  <c r="C824" i="3"/>
  <c r="D824" i="3"/>
  <c r="E824" i="3"/>
  <c r="X824" i="3"/>
  <c r="A825" i="3"/>
  <c r="C825" i="3"/>
  <c r="D825" i="3"/>
  <c r="E825" i="3"/>
  <c r="X825" i="3"/>
  <c r="A826" i="3"/>
  <c r="C826" i="3"/>
  <c r="D826" i="3"/>
  <c r="E826" i="3"/>
  <c r="X826" i="3"/>
  <c r="A827" i="3"/>
  <c r="C827" i="3"/>
  <c r="D827" i="3"/>
  <c r="E827" i="3"/>
  <c r="X827" i="3"/>
  <c r="A828" i="3"/>
  <c r="C828" i="3"/>
  <c r="D828" i="3"/>
  <c r="E828" i="3"/>
  <c r="X828" i="3"/>
  <c r="A829" i="3"/>
  <c r="C829" i="3"/>
  <c r="D829" i="3"/>
  <c r="E829" i="3"/>
  <c r="X829" i="3"/>
  <c r="A830" i="3"/>
  <c r="C830" i="3"/>
  <c r="D830" i="3"/>
  <c r="E830" i="3"/>
  <c r="X830" i="3"/>
  <c r="A831" i="3"/>
  <c r="C831" i="3"/>
  <c r="D831" i="3"/>
  <c r="E831" i="3"/>
  <c r="X831" i="3"/>
  <c r="A832" i="3"/>
  <c r="C832" i="3"/>
  <c r="D832" i="3"/>
  <c r="E832" i="3"/>
  <c r="X832" i="3"/>
  <c r="A833" i="3"/>
  <c r="C833" i="3"/>
  <c r="D833" i="3"/>
  <c r="E833" i="3"/>
  <c r="X833" i="3"/>
  <c r="A834" i="3"/>
  <c r="C834" i="3"/>
  <c r="D834" i="3"/>
  <c r="E834" i="3"/>
  <c r="X834" i="3"/>
  <c r="A835" i="3"/>
  <c r="C835" i="3"/>
  <c r="D835" i="3"/>
  <c r="E835" i="3"/>
  <c r="X835" i="3"/>
  <c r="A836" i="3"/>
  <c r="C836" i="3"/>
  <c r="D836" i="3"/>
  <c r="E836" i="3"/>
  <c r="X836" i="3"/>
  <c r="A837" i="3"/>
  <c r="C837" i="3"/>
  <c r="D837" i="3"/>
  <c r="E837" i="3"/>
  <c r="X837" i="3"/>
  <c r="A838" i="3"/>
  <c r="C838" i="3"/>
  <c r="D838" i="3"/>
  <c r="E838" i="3"/>
  <c r="X838" i="3"/>
  <c r="A839" i="3"/>
  <c r="C839" i="3"/>
  <c r="D839" i="3"/>
  <c r="E839" i="3"/>
  <c r="X839" i="3"/>
  <c r="A840" i="3"/>
  <c r="C840" i="3"/>
  <c r="D840" i="3"/>
  <c r="E840" i="3"/>
  <c r="X840" i="3"/>
  <c r="A841" i="3"/>
  <c r="C841" i="3"/>
  <c r="D841" i="3"/>
  <c r="E841" i="3"/>
  <c r="X841" i="3"/>
  <c r="A842" i="3"/>
  <c r="C842" i="3"/>
  <c r="D842" i="3"/>
  <c r="E842" i="3"/>
  <c r="X842" i="3"/>
  <c r="A843" i="3"/>
  <c r="C843" i="3"/>
  <c r="D843" i="3"/>
  <c r="E843" i="3"/>
  <c r="X843" i="3"/>
  <c r="A844" i="3"/>
  <c r="C844" i="3"/>
  <c r="D844" i="3"/>
  <c r="E844" i="3"/>
  <c r="X844" i="3"/>
  <c r="A845" i="3"/>
  <c r="C845" i="3"/>
  <c r="D845" i="3"/>
  <c r="E845" i="3"/>
  <c r="X845" i="3"/>
  <c r="A846" i="3"/>
  <c r="C846" i="3"/>
  <c r="D846" i="3"/>
  <c r="E846" i="3"/>
  <c r="X846" i="3"/>
  <c r="A847" i="3"/>
  <c r="C847" i="3"/>
  <c r="D847" i="3"/>
  <c r="E847" i="3"/>
  <c r="X847" i="3"/>
  <c r="A848" i="3"/>
  <c r="C848" i="3"/>
  <c r="D848" i="3"/>
  <c r="E848" i="3"/>
  <c r="X848" i="3"/>
  <c r="A849" i="3"/>
  <c r="C849" i="3"/>
  <c r="D849" i="3"/>
  <c r="E849" i="3"/>
  <c r="X849" i="3"/>
  <c r="A850" i="3"/>
  <c r="C850" i="3"/>
  <c r="D850" i="3"/>
  <c r="E850" i="3"/>
  <c r="X850" i="3"/>
  <c r="A851" i="3"/>
  <c r="C851" i="3"/>
  <c r="D851" i="3"/>
  <c r="E851" i="3"/>
  <c r="X851" i="3"/>
  <c r="A852" i="3"/>
  <c r="C852" i="3"/>
  <c r="D852" i="3"/>
  <c r="E852" i="3"/>
  <c r="X852" i="3"/>
  <c r="A853" i="3"/>
  <c r="C853" i="3"/>
  <c r="D853" i="3"/>
  <c r="E853" i="3"/>
  <c r="X853" i="3"/>
  <c r="A854" i="3"/>
  <c r="C854" i="3"/>
  <c r="D854" i="3"/>
  <c r="E854" i="3"/>
  <c r="X854" i="3"/>
  <c r="A855" i="3"/>
  <c r="C855" i="3"/>
  <c r="D855" i="3"/>
  <c r="E855" i="3"/>
  <c r="X855" i="3"/>
  <c r="A856" i="3"/>
  <c r="C856" i="3"/>
  <c r="D856" i="3"/>
  <c r="E856" i="3"/>
  <c r="X856" i="3"/>
  <c r="A857" i="3"/>
  <c r="C857" i="3"/>
  <c r="D857" i="3"/>
  <c r="E857" i="3"/>
  <c r="X857" i="3"/>
  <c r="A858" i="3"/>
  <c r="C858" i="3"/>
  <c r="D858" i="3"/>
  <c r="E858" i="3"/>
  <c r="X858" i="3"/>
  <c r="A859" i="3"/>
  <c r="C859" i="3"/>
  <c r="D859" i="3"/>
  <c r="E859" i="3"/>
  <c r="X859" i="3"/>
  <c r="A860" i="3"/>
  <c r="C860" i="3"/>
  <c r="D860" i="3"/>
  <c r="E860" i="3"/>
  <c r="X860" i="3"/>
  <c r="A861" i="3"/>
  <c r="C861" i="3"/>
  <c r="D861" i="3"/>
  <c r="E861" i="3"/>
  <c r="X861" i="3"/>
  <c r="A862" i="3"/>
  <c r="C862" i="3"/>
  <c r="D862" i="3"/>
  <c r="E862" i="3"/>
  <c r="X862" i="3"/>
  <c r="A863" i="3"/>
  <c r="C863" i="3"/>
  <c r="D863" i="3"/>
  <c r="E863" i="3"/>
  <c r="X863" i="3"/>
  <c r="A864" i="3"/>
  <c r="C864" i="3"/>
  <c r="D864" i="3"/>
  <c r="E864" i="3"/>
  <c r="X864" i="3"/>
  <c r="A865" i="3"/>
  <c r="C865" i="3"/>
  <c r="D865" i="3"/>
  <c r="E865" i="3"/>
  <c r="X865" i="3"/>
  <c r="A866" i="3"/>
  <c r="C866" i="3"/>
  <c r="D866" i="3"/>
  <c r="E866" i="3"/>
  <c r="X866" i="3"/>
  <c r="A867" i="3"/>
  <c r="C867" i="3"/>
  <c r="D867" i="3"/>
  <c r="E867" i="3"/>
  <c r="X867" i="3"/>
  <c r="A868" i="3"/>
  <c r="C868" i="3"/>
  <c r="D868" i="3"/>
  <c r="E868" i="3"/>
  <c r="X868" i="3"/>
  <c r="A869" i="3"/>
  <c r="C869" i="3"/>
  <c r="D869" i="3"/>
  <c r="E869" i="3"/>
  <c r="X869" i="3"/>
  <c r="A870" i="3"/>
  <c r="C870" i="3"/>
  <c r="D870" i="3"/>
  <c r="E870" i="3"/>
  <c r="X870" i="3"/>
  <c r="A871" i="3"/>
  <c r="C871" i="3"/>
  <c r="D871" i="3"/>
  <c r="E871" i="3"/>
  <c r="X871" i="3"/>
  <c r="A872" i="3"/>
  <c r="C872" i="3"/>
  <c r="D872" i="3"/>
  <c r="E872" i="3"/>
  <c r="X872" i="3"/>
  <c r="A873" i="3"/>
  <c r="C873" i="3"/>
  <c r="D873" i="3"/>
  <c r="E873" i="3"/>
  <c r="X873" i="3"/>
  <c r="A874" i="3"/>
  <c r="C874" i="3"/>
  <c r="D874" i="3"/>
  <c r="E874" i="3"/>
  <c r="X874" i="3"/>
  <c r="A875" i="3"/>
  <c r="C875" i="3"/>
  <c r="D875" i="3"/>
  <c r="E875" i="3"/>
  <c r="X875" i="3"/>
  <c r="A876" i="3"/>
  <c r="C876" i="3"/>
  <c r="D876" i="3"/>
  <c r="E876" i="3"/>
  <c r="X876" i="3"/>
  <c r="A877" i="3"/>
  <c r="C877" i="3"/>
  <c r="D877" i="3"/>
  <c r="E877" i="3"/>
  <c r="X877" i="3"/>
  <c r="A878" i="3"/>
  <c r="C878" i="3"/>
  <c r="D878" i="3"/>
  <c r="E878" i="3"/>
  <c r="X878" i="3"/>
  <c r="A879" i="3"/>
  <c r="C879" i="3"/>
  <c r="D879" i="3"/>
  <c r="E879" i="3"/>
  <c r="X879" i="3"/>
  <c r="A880" i="3"/>
  <c r="C880" i="3"/>
  <c r="D880" i="3"/>
  <c r="E880" i="3"/>
  <c r="X880" i="3"/>
  <c r="A881" i="3"/>
  <c r="C881" i="3"/>
  <c r="D881" i="3"/>
  <c r="E881" i="3"/>
  <c r="X881" i="3"/>
  <c r="A882" i="3"/>
  <c r="C882" i="3"/>
  <c r="D882" i="3"/>
  <c r="E882" i="3"/>
  <c r="X882" i="3"/>
  <c r="A883" i="3"/>
  <c r="C883" i="3"/>
  <c r="D883" i="3"/>
  <c r="E883" i="3"/>
  <c r="X883" i="3"/>
  <c r="A884" i="3"/>
  <c r="C884" i="3"/>
  <c r="D884" i="3"/>
  <c r="E884" i="3"/>
  <c r="X884" i="3"/>
  <c r="A885" i="3"/>
  <c r="C885" i="3"/>
  <c r="D885" i="3"/>
  <c r="E885" i="3"/>
  <c r="X885" i="3"/>
  <c r="A886" i="3"/>
  <c r="C886" i="3"/>
  <c r="D886" i="3"/>
  <c r="E886" i="3"/>
  <c r="X886" i="3"/>
  <c r="A887" i="3"/>
  <c r="C887" i="3"/>
  <c r="D887" i="3"/>
  <c r="E887" i="3"/>
  <c r="X887" i="3"/>
  <c r="A888" i="3"/>
  <c r="C888" i="3"/>
  <c r="D888" i="3"/>
  <c r="E888" i="3"/>
  <c r="X888" i="3"/>
  <c r="A889" i="3"/>
  <c r="C889" i="3"/>
  <c r="D889" i="3"/>
  <c r="E889" i="3"/>
  <c r="X889" i="3"/>
  <c r="A890" i="3"/>
  <c r="C890" i="3"/>
  <c r="D890" i="3"/>
  <c r="E890" i="3"/>
  <c r="X890" i="3"/>
  <c r="A891" i="3"/>
  <c r="C891" i="3"/>
  <c r="D891" i="3"/>
  <c r="E891" i="3"/>
  <c r="X891" i="3"/>
  <c r="A892" i="3"/>
  <c r="C892" i="3"/>
  <c r="D892" i="3"/>
  <c r="E892" i="3"/>
  <c r="X892" i="3"/>
  <c r="A893" i="3"/>
  <c r="C893" i="3"/>
  <c r="D893" i="3"/>
  <c r="E893" i="3"/>
  <c r="X893" i="3"/>
  <c r="A894" i="3"/>
  <c r="C894" i="3"/>
  <c r="D894" i="3"/>
  <c r="E894" i="3"/>
  <c r="X894" i="3"/>
  <c r="A895" i="3"/>
  <c r="C895" i="3"/>
  <c r="D895" i="3"/>
  <c r="E895" i="3"/>
  <c r="X895" i="3"/>
  <c r="A896" i="3"/>
  <c r="C896" i="3"/>
  <c r="D896" i="3"/>
  <c r="E896" i="3"/>
  <c r="X896" i="3"/>
  <c r="A897" i="3"/>
  <c r="C897" i="3"/>
  <c r="D897" i="3"/>
  <c r="E897" i="3"/>
  <c r="X897" i="3"/>
  <c r="A898" i="3"/>
  <c r="C898" i="3"/>
  <c r="D898" i="3"/>
  <c r="E898" i="3"/>
  <c r="X898" i="3"/>
  <c r="A899" i="3"/>
  <c r="C899" i="3"/>
  <c r="D899" i="3"/>
  <c r="E899" i="3"/>
  <c r="X899" i="3"/>
  <c r="A900" i="3"/>
  <c r="C900" i="3"/>
  <c r="D900" i="3"/>
  <c r="E900" i="3"/>
  <c r="X900" i="3"/>
  <c r="A901" i="3"/>
  <c r="C901" i="3"/>
  <c r="D901" i="3"/>
  <c r="E901" i="3"/>
  <c r="X901" i="3"/>
  <c r="A902" i="3"/>
  <c r="C902" i="3"/>
  <c r="D902" i="3"/>
  <c r="E902" i="3"/>
  <c r="X902" i="3"/>
  <c r="A903" i="3"/>
  <c r="C903" i="3"/>
  <c r="D903" i="3"/>
  <c r="E903" i="3"/>
  <c r="X903" i="3"/>
  <c r="A904" i="3"/>
  <c r="C904" i="3"/>
  <c r="D904" i="3"/>
  <c r="E904" i="3"/>
  <c r="X904" i="3"/>
  <c r="A905" i="3"/>
  <c r="C905" i="3"/>
  <c r="D905" i="3"/>
  <c r="E905" i="3"/>
  <c r="X905" i="3"/>
  <c r="A906" i="3"/>
  <c r="C906" i="3"/>
  <c r="D906" i="3"/>
  <c r="E906" i="3"/>
  <c r="X906" i="3"/>
  <c r="A907" i="3"/>
  <c r="C907" i="3"/>
  <c r="D907" i="3"/>
  <c r="E907" i="3"/>
  <c r="X907" i="3"/>
  <c r="A908" i="3"/>
  <c r="C908" i="3"/>
  <c r="D908" i="3"/>
  <c r="E908" i="3"/>
  <c r="X908" i="3"/>
  <c r="A909" i="3"/>
  <c r="C909" i="3"/>
  <c r="D909" i="3"/>
  <c r="E909" i="3"/>
  <c r="X909" i="3"/>
  <c r="A910" i="3"/>
  <c r="C910" i="3"/>
  <c r="D910" i="3"/>
  <c r="E910" i="3"/>
  <c r="X910" i="3"/>
  <c r="A911" i="3"/>
  <c r="C911" i="3"/>
  <c r="D911" i="3"/>
  <c r="E911" i="3"/>
  <c r="X911" i="3"/>
  <c r="A912" i="3"/>
  <c r="C912" i="3"/>
  <c r="D912" i="3"/>
  <c r="E912" i="3"/>
  <c r="X912" i="3"/>
  <c r="A913" i="3"/>
  <c r="C913" i="3"/>
  <c r="D913" i="3"/>
  <c r="E913" i="3"/>
  <c r="X913" i="3"/>
  <c r="A914" i="3"/>
  <c r="C914" i="3"/>
  <c r="D914" i="3"/>
  <c r="E914" i="3"/>
  <c r="X914" i="3"/>
  <c r="A915" i="3"/>
  <c r="C915" i="3"/>
  <c r="D915" i="3"/>
  <c r="E915" i="3"/>
  <c r="X915" i="3"/>
  <c r="A916" i="3"/>
  <c r="C916" i="3"/>
  <c r="D916" i="3"/>
  <c r="E916" i="3"/>
  <c r="W916" i="3"/>
  <c r="X916" i="3"/>
  <c r="A917" i="3"/>
  <c r="C917" i="3"/>
  <c r="D917" i="3"/>
  <c r="E917" i="3"/>
  <c r="W917" i="3"/>
  <c r="X917" i="3"/>
  <c r="A918" i="3"/>
  <c r="C918" i="3"/>
  <c r="D918" i="3"/>
  <c r="E918" i="3"/>
  <c r="W918" i="3"/>
  <c r="X918" i="3"/>
  <c r="A919" i="3"/>
  <c r="C919" i="3"/>
  <c r="D919" i="3"/>
  <c r="E919" i="3"/>
  <c r="W919" i="3"/>
  <c r="X919" i="3"/>
  <c r="A920" i="3"/>
  <c r="C920" i="3"/>
  <c r="D920" i="3"/>
  <c r="E920" i="3"/>
  <c r="W920" i="3"/>
  <c r="X920" i="3"/>
  <c r="A921" i="3"/>
  <c r="C921" i="3"/>
  <c r="D921" i="3"/>
  <c r="E921" i="3"/>
  <c r="W921" i="3"/>
  <c r="X921" i="3"/>
  <c r="A922" i="3"/>
  <c r="C922" i="3"/>
  <c r="D922" i="3"/>
  <c r="E922" i="3"/>
  <c r="W922" i="3"/>
  <c r="X922" i="3"/>
  <c r="A923" i="3"/>
  <c r="C923" i="3"/>
  <c r="D923" i="3"/>
  <c r="E923" i="3"/>
  <c r="W923" i="3"/>
  <c r="X923" i="3"/>
  <c r="A924" i="3"/>
  <c r="C924" i="3"/>
  <c r="D924" i="3"/>
  <c r="E924" i="3"/>
  <c r="W924" i="3"/>
  <c r="X924" i="3"/>
  <c r="A925" i="3"/>
  <c r="C925" i="3"/>
  <c r="D925" i="3"/>
  <c r="E925" i="3"/>
  <c r="W925" i="3"/>
  <c r="X925" i="3"/>
  <c r="A926" i="3"/>
  <c r="C926" i="3"/>
  <c r="D926" i="3"/>
  <c r="E926" i="3"/>
  <c r="W926" i="3"/>
  <c r="X926" i="3"/>
  <c r="A927" i="3"/>
  <c r="C927" i="3"/>
  <c r="D927" i="3"/>
  <c r="E927" i="3"/>
  <c r="W927" i="3"/>
  <c r="X927" i="3"/>
  <c r="A928" i="3"/>
  <c r="C928" i="3"/>
  <c r="D928" i="3"/>
  <c r="E928" i="3"/>
  <c r="W928" i="3"/>
  <c r="X928" i="3"/>
  <c r="A929" i="3"/>
  <c r="C929" i="3"/>
  <c r="D929" i="3"/>
  <c r="E929" i="3"/>
  <c r="W929" i="3"/>
  <c r="X929" i="3"/>
  <c r="A930" i="3"/>
  <c r="C930" i="3"/>
  <c r="D930" i="3"/>
  <c r="E930" i="3"/>
  <c r="W930" i="3"/>
  <c r="X930" i="3"/>
  <c r="A931" i="3"/>
  <c r="C931" i="3"/>
  <c r="D931" i="3"/>
  <c r="E931" i="3"/>
  <c r="W931" i="3"/>
  <c r="X931" i="3"/>
  <c r="A932" i="3"/>
  <c r="C932" i="3"/>
  <c r="D932" i="3"/>
  <c r="E932" i="3"/>
  <c r="W932" i="3"/>
  <c r="X932" i="3"/>
  <c r="A933" i="3"/>
  <c r="C933" i="3"/>
  <c r="D933" i="3"/>
  <c r="E933" i="3"/>
  <c r="W933" i="3"/>
  <c r="X933" i="3"/>
  <c r="A934" i="3"/>
  <c r="C934" i="3"/>
  <c r="D934" i="3"/>
  <c r="E934" i="3"/>
  <c r="W934" i="3"/>
  <c r="X934" i="3"/>
  <c r="A935" i="3"/>
  <c r="C935" i="3"/>
  <c r="D935" i="3"/>
  <c r="E935" i="3"/>
  <c r="W935" i="3"/>
  <c r="X935" i="3"/>
  <c r="A936" i="3"/>
  <c r="C936" i="3"/>
  <c r="D936" i="3"/>
  <c r="E936" i="3"/>
  <c r="W936" i="3"/>
  <c r="X936" i="3"/>
  <c r="A937" i="3"/>
  <c r="C937" i="3"/>
  <c r="D937" i="3"/>
  <c r="E937" i="3"/>
  <c r="X937" i="3"/>
  <c r="A938" i="3"/>
  <c r="C938" i="3"/>
  <c r="D938" i="3"/>
  <c r="E938" i="3"/>
  <c r="X938" i="3"/>
  <c r="A939" i="3"/>
  <c r="C939" i="3"/>
  <c r="D939" i="3"/>
  <c r="E939" i="3"/>
  <c r="X939" i="3"/>
  <c r="A940" i="3"/>
  <c r="C940" i="3"/>
  <c r="D940" i="3"/>
  <c r="E940" i="3"/>
  <c r="X940" i="3"/>
  <c r="A941" i="3"/>
  <c r="C941" i="3"/>
  <c r="D941" i="3"/>
  <c r="E941" i="3"/>
  <c r="X941" i="3"/>
  <c r="A942" i="3"/>
  <c r="C942" i="3"/>
  <c r="D942" i="3"/>
  <c r="E942" i="3"/>
  <c r="W942" i="3"/>
  <c r="X942" i="3"/>
  <c r="A943" i="3"/>
  <c r="C943" i="3"/>
  <c r="D943" i="3"/>
  <c r="E943" i="3"/>
  <c r="X943" i="3"/>
  <c r="A944" i="3"/>
  <c r="C944" i="3"/>
  <c r="D944" i="3"/>
  <c r="E944" i="3"/>
  <c r="X944" i="3"/>
  <c r="A945" i="3"/>
  <c r="C945" i="3"/>
  <c r="D945" i="3"/>
  <c r="E945" i="3"/>
  <c r="X945" i="3"/>
  <c r="A946" i="3"/>
  <c r="C946" i="3"/>
  <c r="D946" i="3"/>
  <c r="E946" i="3"/>
  <c r="X946" i="3"/>
  <c r="A947" i="3"/>
  <c r="C947" i="3"/>
  <c r="D947" i="3"/>
  <c r="E947" i="3"/>
  <c r="X947" i="3"/>
  <c r="A948" i="3"/>
  <c r="C948" i="3"/>
  <c r="D948" i="3"/>
  <c r="E948" i="3"/>
  <c r="X948" i="3"/>
  <c r="A949" i="3"/>
  <c r="C949" i="3"/>
  <c r="D949" i="3"/>
  <c r="E949" i="3"/>
  <c r="X949" i="3"/>
  <c r="A950" i="3"/>
  <c r="C950" i="3"/>
  <c r="D950" i="3"/>
  <c r="E950" i="3"/>
  <c r="X950" i="3"/>
  <c r="A951" i="3"/>
  <c r="C951" i="3"/>
  <c r="D951" i="3"/>
  <c r="E951" i="3"/>
  <c r="X951" i="3"/>
  <c r="A952" i="3"/>
  <c r="C952" i="3"/>
  <c r="D952" i="3"/>
  <c r="E952" i="3"/>
  <c r="X952" i="3"/>
  <c r="A953" i="3"/>
  <c r="C953" i="3"/>
  <c r="D953" i="3"/>
  <c r="E953" i="3"/>
  <c r="X953" i="3"/>
  <c r="A954" i="3"/>
  <c r="C954" i="3"/>
  <c r="D954" i="3"/>
  <c r="E954" i="3"/>
  <c r="X954" i="3"/>
  <c r="A955" i="3"/>
  <c r="C955" i="3"/>
  <c r="D955" i="3"/>
  <c r="E955" i="3"/>
  <c r="X955" i="3"/>
  <c r="A956" i="3"/>
  <c r="C956" i="3"/>
  <c r="D956" i="3"/>
  <c r="E956" i="3"/>
  <c r="X956" i="3"/>
  <c r="A957" i="3"/>
  <c r="C957" i="3"/>
  <c r="D957" i="3"/>
  <c r="E957" i="3"/>
  <c r="X957" i="3"/>
  <c r="A958" i="3"/>
  <c r="C958" i="3"/>
  <c r="D958" i="3"/>
  <c r="E958" i="3"/>
  <c r="X958" i="3"/>
  <c r="A959" i="3"/>
  <c r="C959" i="3"/>
  <c r="D959" i="3"/>
  <c r="E959" i="3"/>
  <c r="X959" i="3"/>
  <c r="A960" i="3"/>
  <c r="C960" i="3"/>
  <c r="D960" i="3"/>
  <c r="E960" i="3"/>
  <c r="X960" i="3"/>
  <c r="A961" i="3"/>
  <c r="C961" i="3"/>
  <c r="D961" i="3"/>
  <c r="E961" i="3"/>
  <c r="X961" i="3"/>
  <c r="A962" i="3"/>
  <c r="C962" i="3"/>
  <c r="D962" i="3"/>
  <c r="E962" i="3"/>
  <c r="X962" i="3"/>
  <c r="A963" i="3"/>
  <c r="C963" i="3"/>
  <c r="D963" i="3"/>
  <c r="E963" i="3"/>
  <c r="X963" i="3"/>
  <c r="A964" i="3"/>
  <c r="C964" i="3"/>
  <c r="D964" i="3"/>
  <c r="E964" i="3"/>
  <c r="X964" i="3"/>
  <c r="A965" i="3"/>
  <c r="C965" i="3"/>
  <c r="D965" i="3"/>
  <c r="E965" i="3"/>
  <c r="X965" i="3"/>
  <c r="A966" i="3"/>
  <c r="C966" i="3"/>
  <c r="D966" i="3"/>
  <c r="E966" i="3"/>
  <c r="X966" i="3"/>
  <c r="A967" i="3"/>
  <c r="C967" i="3"/>
  <c r="D967" i="3"/>
  <c r="E967" i="3"/>
  <c r="X967" i="3"/>
  <c r="A968" i="3"/>
  <c r="C968" i="3"/>
  <c r="D968" i="3"/>
  <c r="E968" i="3"/>
  <c r="X968" i="3"/>
  <c r="A969" i="3"/>
  <c r="C969" i="3"/>
  <c r="D969" i="3"/>
  <c r="E969" i="3"/>
  <c r="X969" i="3"/>
  <c r="A970" i="3"/>
  <c r="C970" i="3"/>
  <c r="D970" i="3"/>
  <c r="E970" i="3"/>
  <c r="X970" i="3"/>
  <c r="A971" i="3"/>
  <c r="C971" i="3"/>
  <c r="D971" i="3"/>
  <c r="E971" i="3"/>
  <c r="X971" i="3"/>
  <c r="A972" i="3"/>
  <c r="C972" i="3"/>
  <c r="D972" i="3"/>
  <c r="E972" i="3"/>
  <c r="X972" i="3"/>
  <c r="A973" i="3"/>
  <c r="C973" i="3"/>
  <c r="D973" i="3"/>
  <c r="E973" i="3"/>
  <c r="X973" i="3"/>
  <c r="A974" i="3"/>
  <c r="C974" i="3"/>
  <c r="D974" i="3"/>
  <c r="E974" i="3"/>
  <c r="X974" i="3"/>
  <c r="A975" i="3"/>
  <c r="C975" i="3"/>
  <c r="D975" i="3"/>
  <c r="E975" i="3"/>
  <c r="X975" i="3"/>
  <c r="A976" i="3"/>
  <c r="C976" i="3"/>
  <c r="D976" i="3"/>
  <c r="E976" i="3"/>
  <c r="X976" i="3"/>
  <c r="A977" i="3"/>
  <c r="C977" i="3"/>
  <c r="D977" i="3"/>
  <c r="E977" i="3"/>
  <c r="X977" i="3"/>
  <c r="A978" i="3"/>
  <c r="C978" i="3"/>
  <c r="D978" i="3"/>
  <c r="E978" i="3"/>
  <c r="X978" i="3"/>
  <c r="A979" i="3"/>
  <c r="C979" i="3"/>
  <c r="D979" i="3"/>
  <c r="E979" i="3"/>
  <c r="X979" i="3"/>
  <c r="A980" i="3"/>
  <c r="C980" i="3"/>
  <c r="D980" i="3"/>
  <c r="E980" i="3"/>
  <c r="X980" i="3"/>
  <c r="A981" i="3"/>
  <c r="C981" i="3"/>
  <c r="D981" i="3"/>
  <c r="E981" i="3"/>
  <c r="X981" i="3"/>
  <c r="A982" i="3"/>
  <c r="C982" i="3"/>
  <c r="D982" i="3"/>
  <c r="E982" i="3"/>
  <c r="X982" i="3"/>
  <c r="A983" i="3"/>
  <c r="C983" i="3"/>
  <c r="D983" i="3"/>
  <c r="E983" i="3"/>
  <c r="X983" i="3"/>
  <c r="A984" i="3"/>
  <c r="C984" i="3"/>
  <c r="D984" i="3"/>
  <c r="E984" i="3"/>
  <c r="X984" i="3"/>
  <c r="A985" i="3"/>
  <c r="C985" i="3"/>
  <c r="D985" i="3"/>
  <c r="E985" i="3"/>
  <c r="X985" i="3"/>
  <c r="A986" i="3"/>
  <c r="C986" i="3"/>
  <c r="D986" i="3"/>
  <c r="E986" i="3"/>
  <c r="X986" i="3"/>
  <c r="A987" i="3"/>
  <c r="C987" i="3"/>
  <c r="D987" i="3"/>
  <c r="E987" i="3"/>
  <c r="X987" i="3"/>
  <c r="A988" i="3"/>
  <c r="C988" i="3"/>
  <c r="D988" i="3"/>
  <c r="E988" i="3"/>
  <c r="X988" i="3"/>
  <c r="A989" i="3"/>
  <c r="C989" i="3"/>
  <c r="D989" i="3"/>
  <c r="E989" i="3"/>
  <c r="X989" i="3"/>
  <c r="A990" i="3"/>
  <c r="C990" i="3"/>
  <c r="D990" i="3"/>
  <c r="E990" i="3"/>
  <c r="X990" i="3"/>
  <c r="A991" i="3"/>
  <c r="C991" i="3"/>
  <c r="D991" i="3"/>
  <c r="E991" i="3"/>
  <c r="X991" i="3"/>
  <c r="A992" i="3"/>
  <c r="C992" i="3"/>
  <c r="D992" i="3"/>
  <c r="E992" i="3"/>
  <c r="X992" i="3"/>
  <c r="A993" i="3"/>
  <c r="C993" i="3"/>
  <c r="D993" i="3"/>
  <c r="E993" i="3"/>
  <c r="X993" i="3"/>
  <c r="A994" i="3"/>
  <c r="C994" i="3"/>
  <c r="D994" i="3"/>
  <c r="E994" i="3"/>
  <c r="X994" i="3"/>
  <c r="A995" i="3"/>
  <c r="C995" i="3"/>
  <c r="D995" i="3"/>
  <c r="E995" i="3"/>
  <c r="X995" i="3"/>
  <c r="A996" i="3"/>
  <c r="C996" i="3"/>
  <c r="D996" i="3"/>
  <c r="E996" i="3"/>
  <c r="X996" i="3"/>
  <c r="A997" i="3"/>
  <c r="C997" i="3"/>
  <c r="D997" i="3"/>
  <c r="E997" i="3"/>
  <c r="X997" i="3"/>
  <c r="A998" i="3"/>
  <c r="C998" i="3"/>
  <c r="D998" i="3"/>
  <c r="E998" i="3"/>
  <c r="X998" i="3"/>
  <c r="A999" i="3"/>
  <c r="C999" i="3"/>
  <c r="D999" i="3"/>
  <c r="E999" i="3"/>
  <c r="X999" i="3"/>
  <c r="A1000" i="3"/>
  <c r="C1000" i="3"/>
  <c r="D1000" i="3"/>
  <c r="E1000" i="3"/>
  <c r="X1000" i="3"/>
  <c r="A1001" i="3"/>
  <c r="C1001" i="3"/>
  <c r="D1001" i="3"/>
  <c r="E1001" i="3"/>
  <c r="X1001" i="3"/>
  <c r="A1002" i="3"/>
  <c r="C1002" i="3"/>
  <c r="D1002" i="3"/>
  <c r="E1002" i="3"/>
  <c r="X1002" i="3"/>
  <c r="A1003" i="3"/>
  <c r="C1003" i="3"/>
  <c r="D1003" i="3"/>
  <c r="E1003" i="3"/>
  <c r="X1003" i="3"/>
  <c r="A1004" i="3"/>
  <c r="C1004" i="3"/>
  <c r="D1004" i="3"/>
  <c r="E1004" i="3"/>
  <c r="X1004" i="3"/>
  <c r="A1005" i="3"/>
  <c r="C1005" i="3"/>
  <c r="D1005" i="3"/>
  <c r="E1005" i="3"/>
  <c r="X1005" i="3"/>
  <c r="A1006" i="3"/>
  <c r="C1006" i="3"/>
  <c r="D1006" i="3"/>
  <c r="E1006" i="3"/>
  <c r="X1006" i="3"/>
  <c r="A1007" i="3"/>
  <c r="C1007" i="3"/>
  <c r="D1007" i="3"/>
  <c r="E1007" i="3"/>
  <c r="X1007" i="3"/>
  <c r="A1008" i="3"/>
  <c r="C1008" i="3"/>
  <c r="D1008" i="3"/>
  <c r="E1008" i="3"/>
  <c r="X1008" i="3"/>
  <c r="A1009" i="3"/>
  <c r="C1009" i="3"/>
  <c r="D1009" i="3"/>
  <c r="E1009" i="3"/>
  <c r="X1009" i="3"/>
  <c r="A1010" i="3"/>
  <c r="C1010" i="3"/>
  <c r="D1010" i="3"/>
  <c r="E1010" i="3"/>
  <c r="X1010" i="3"/>
  <c r="A1011" i="3"/>
  <c r="C1011" i="3"/>
  <c r="D1011" i="3"/>
  <c r="E1011" i="3"/>
  <c r="X1011" i="3"/>
  <c r="A1012" i="3"/>
  <c r="C1012" i="3"/>
  <c r="D1012" i="3"/>
  <c r="E1012" i="3"/>
  <c r="X1012" i="3"/>
  <c r="A1013" i="3"/>
  <c r="C1013" i="3"/>
  <c r="D1013" i="3"/>
  <c r="E1013" i="3"/>
  <c r="X1013" i="3"/>
  <c r="A1014" i="3"/>
  <c r="C1014" i="3"/>
  <c r="D1014" i="3"/>
  <c r="E1014" i="3"/>
  <c r="X1014" i="3"/>
  <c r="A1015" i="3"/>
  <c r="C1015" i="3"/>
  <c r="D1015" i="3"/>
  <c r="E1015" i="3"/>
  <c r="X1015" i="3"/>
  <c r="A1016" i="3"/>
  <c r="C1016" i="3"/>
  <c r="D1016" i="3"/>
  <c r="E1016" i="3"/>
  <c r="X1016" i="3"/>
  <c r="A1017" i="3"/>
  <c r="C1017" i="3"/>
  <c r="D1017" i="3"/>
  <c r="E1017" i="3"/>
  <c r="X1017" i="3"/>
  <c r="A1018" i="3"/>
  <c r="C1018" i="3"/>
  <c r="D1018" i="3"/>
  <c r="E1018" i="3"/>
  <c r="X1018" i="3"/>
  <c r="A1019" i="3"/>
  <c r="C1019" i="3"/>
  <c r="D1019" i="3"/>
  <c r="E1019" i="3"/>
  <c r="X1019" i="3"/>
  <c r="A1020" i="3"/>
  <c r="C1020" i="3"/>
  <c r="D1020" i="3"/>
  <c r="E1020" i="3"/>
  <c r="X1020" i="3"/>
  <c r="A1021" i="3"/>
  <c r="C1021" i="3"/>
  <c r="D1021" i="3"/>
  <c r="E1021" i="3"/>
  <c r="X1021" i="3"/>
  <c r="A1022" i="3"/>
  <c r="C1022" i="3"/>
  <c r="D1022" i="3"/>
  <c r="E1022" i="3"/>
  <c r="X1022" i="3"/>
  <c r="A1023" i="3"/>
  <c r="C1023" i="3"/>
  <c r="D1023" i="3"/>
  <c r="E1023" i="3"/>
  <c r="X1023" i="3"/>
  <c r="A1024" i="3"/>
  <c r="C1024" i="3"/>
  <c r="D1024" i="3"/>
  <c r="E1024" i="3"/>
  <c r="X1024" i="3"/>
  <c r="A1025" i="3"/>
  <c r="C1025" i="3"/>
  <c r="D1025" i="3"/>
  <c r="E1025" i="3"/>
  <c r="X1025" i="3"/>
  <c r="A1026" i="3"/>
  <c r="C1026" i="3"/>
  <c r="D1026" i="3"/>
  <c r="E1026" i="3"/>
  <c r="X1026" i="3"/>
  <c r="A1027" i="3"/>
  <c r="C1027" i="3"/>
  <c r="D1027" i="3"/>
  <c r="E1027" i="3"/>
  <c r="X1027" i="3"/>
  <c r="A1028" i="3"/>
  <c r="C1028" i="3"/>
  <c r="D1028" i="3"/>
  <c r="E1028" i="3"/>
  <c r="X1028" i="3"/>
  <c r="A1029" i="3"/>
  <c r="C1029" i="3"/>
  <c r="D1029" i="3"/>
  <c r="E1029" i="3"/>
  <c r="X1029" i="3"/>
  <c r="A1030" i="3"/>
  <c r="C1030" i="3"/>
  <c r="D1030" i="3"/>
  <c r="E1030" i="3"/>
  <c r="X1030" i="3"/>
  <c r="A1031" i="3"/>
  <c r="C1031" i="3"/>
  <c r="D1031" i="3"/>
  <c r="E1031" i="3"/>
  <c r="X1031" i="3"/>
  <c r="A1032" i="3"/>
  <c r="C1032" i="3"/>
  <c r="D1032" i="3"/>
  <c r="E1032" i="3"/>
  <c r="X1032" i="3"/>
  <c r="A1033" i="3"/>
  <c r="C1033" i="3"/>
  <c r="D1033" i="3"/>
  <c r="E1033" i="3"/>
  <c r="X1033" i="3"/>
  <c r="A1034" i="3"/>
  <c r="C1034" i="3"/>
  <c r="D1034" i="3"/>
  <c r="E1034" i="3"/>
  <c r="X1034" i="3"/>
  <c r="A1035" i="3"/>
  <c r="C1035" i="3"/>
  <c r="D1035" i="3"/>
  <c r="E1035" i="3"/>
  <c r="X1035" i="3"/>
  <c r="A1036" i="3"/>
  <c r="C1036" i="3"/>
  <c r="D1036" i="3"/>
  <c r="E1036" i="3"/>
  <c r="X1036" i="3"/>
  <c r="A1037" i="3"/>
  <c r="C1037" i="3"/>
  <c r="D1037" i="3"/>
  <c r="E1037" i="3"/>
  <c r="X1037" i="3"/>
  <c r="A1038" i="3"/>
  <c r="C1038" i="3"/>
  <c r="D1038" i="3"/>
  <c r="E1038" i="3"/>
  <c r="X1038" i="3"/>
  <c r="A1039" i="3"/>
  <c r="C1039" i="3"/>
  <c r="D1039" i="3"/>
  <c r="E1039" i="3"/>
  <c r="X1039" i="3"/>
  <c r="A1040" i="3"/>
  <c r="C1040" i="3"/>
  <c r="D1040" i="3"/>
  <c r="E1040" i="3"/>
  <c r="X1040" i="3"/>
  <c r="A1041" i="3"/>
  <c r="C1041" i="3"/>
  <c r="D1041" i="3"/>
  <c r="E1041" i="3"/>
  <c r="X1041" i="3"/>
  <c r="A1042" i="3"/>
  <c r="C1042" i="3"/>
  <c r="D1042" i="3"/>
  <c r="E1042" i="3"/>
  <c r="X1042" i="3"/>
  <c r="A1043" i="3"/>
  <c r="C1043" i="3"/>
  <c r="D1043" i="3"/>
  <c r="E1043" i="3"/>
  <c r="X1043" i="3"/>
  <c r="A1044" i="3"/>
  <c r="C1044" i="3"/>
  <c r="D1044" i="3"/>
  <c r="E1044" i="3"/>
  <c r="X1044" i="3"/>
  <c r="A1045" i="3"/>
  <c r="C1045" i="3"/>
  <c r="D1045" i="3"/>
  <c r="E1045" i="3"/>
  <c r="X1045" i="3"/>
  <c r="A1046" i="3"/>
  <c r="C1046" i="3"/>
  <c r="D1046" i="3"/>
  <c r="E1046" i="3"/>
  <c r="X1046" i="3"/>
  <c r="A1047" i="3"/>
  <c r="C1047" i="3"/>
  <c r="D1047" i="3"/>
  <c r="E1047" i="3"/>
  <c r="X1047" i="3"/>
  <c r="A1048" i="3"/>
  <c r="C1048" i="3"/>
  <c r="D1048" i="3"/>
  <c r="E1048" i="3"/>
  <c r="X1048" i="3"/>
  <c r="A1049" i="3"/>
  <c r="C1049" i="3"/>
  <c r="D1049" i="3"/>
  <c r="E1049" i="3"/>
  <c r="X1049" i="3"/>
  <c r="A1050" i="3"/>
  <c r="C1050" i="3"/>
  <c r="D1050" i="3"/>
  <c r="E1050" i="3"/>
  <c r="X1050" i="3"/>
  <c r="A1051" i="3"/>
  <c r="C1051" i="3"/>
  <c r="D1051" i="3"/>
  <c r="E1051" i="3"/>
  <c r="X1051" i="3"/>
  <c r="A1052" i="3"/>
  <c r="C1052" i="3"/>
  <c r="D1052" i="3"/>
  <c r="E1052" i="3"/>
  <c r="X1052" i="3"/>
  <c r="A1053" i="3"/>
  <c r="C1053" i="3"/>
  <c r="D1053" i="3"/>
  <c r="E1053" i="3"/>
  <c r="X1053" i="3"/>
  <c r="A1054" i="3"/>
  <c r="C1054" i="3"/>
  <c r="D1054" i="3"/>
  <c r="E1054" i="3"/>
  <c r="X1054" i="3"/>
  <c r="A1055" i="3"/>
  <c r="C1055" i="3"/>
  <c r="D1055" i="3"/>
  <c r="E1055" i="3"/>
  <c r="X1055" i="3"/>
  <c r="A1056" i="3"/>
  <c r="C1056" i="3"/>
  <c r="D1056" i="3"/>
  <c r="E1056" i="3"/>
  <c r="X1056" i="3"/>
  <c r="A1057" i="3"/>
  <c r="C1057" i="3"/>
  <c r="D1057" i="3"/>
  <c r="E1057" i="3"/>
  <c r="X1057" i="3"/>
  <c r="A1058" i="3"/>
  <c r="C1058" i="3"/>
  <c r="D1058" i="3"/>
  <c r="E1058" i="3"/>
  <c r="X1058" i="3"/>
  <c r="A1059" i="3"/>
  <c r="C1059" i="3"/>
  <c r="D1059" i="3"/>
  <c r="E1059" i="3"/>
  <c r="X1059" i="3"/>
  <c r="A1060" i="3"/>
  <c r="C1060" i="3"/>
  <c r="D1060" i="3"/>
  <c r="E1060" i="3"/>
  <c r="X1060" i="3"/>
  <c r="A1061" i="3"/>
  <c r="C1061" i="3"/>
  <c r="D1061" i="3"/>
  <c r="E1061" i="3"/>
  <c r="X1061" i="3"/>
  <c r="A1062" i="3"/>
  <c r="C1062" i="3"/>
  <c r="D1062" i="3"/>
  <c r="E1062" i="3"/>
  <c r="X1062" i="3"/>
  <c r="A1063" i="3"/>
  <c r="C1063" i="3"/>
  <c r="D1063" i="3"/>
  <c r="E1063" i="3"/>
  <c r="X1063" i="3"/>
  <c r="A1064" i="3"/>
  <c r="C1064" i="3"/>
  <c r="D1064" i="3"/>
  <c r="E1064" i="3"/>
  <c r="X1064" i="3"/>
  <c r="A1065" i="3"/>
  <c r="C1065" i="3"/>
  <c r="D1065" i="3"/>
  <c r="E1065" i="3"/>
  <c r="X1065" i="3"/>
  <c r="A1066" i="3"/>
  <c r="C1066" i="3"/>
  <c r="D1066" i="3"/>
  <c r="E1066" i="3"/>
  <c r="X1066" i="3"/>
  <c r="A1067" i="3"/>
  <c r="C1067" i="3"/>
  <c r="D1067" i="3"/>
  <c r="E1067" i="3"/>
  <c r="X1067" i="3"/>
  <c r="A1068" i="3"/>
  <c r="C1068" i="3"/>
  <c r="D1068" i="3"/>
  <c r="E1068" i="3"/>
  <c r="X1068" i="3"/>
  <c r="A1069" i="3"/>
  <c r="C1069" i="3"/>
  <c r="D1069" i="3"/>
  <c r="E1069" i="3"/>
  <c r="X1069" i="3"/>
  <c r="A1070" i="3"/>
  <c r="C1070" i="3"/>
  <c r="D1070" i="3"/>
  <c r="E1070" i="3"/>
  <c r="X1070" i="3"/>
  <c r="A1071" i="3"/>
  <c r="C1071" i="3"/>
  <c r="D1071" i="3"/>
  <c r="E1071" i="3"/>
  <c r="X1071" i="3"/>
  <c r="A1072" i="3"/>
  <c r="C1072" i="3"/>
  <c r="D1072" i="3"/>
  <c r="E1072" i="3"/>
  <c r="X1072" i="3"/>
  <c r="A1073" i="3"/>
  <c r="C1073" i="3"/>
  <c r="D1073" i="3"/>
  <c r="E1073" i="3"/>
  <c r="X1073" i="3"/>
  <c r="A1074" i="3"/>
  <c r="C1074" i="3"/>
  <c r="D1074" i="3"/>
  <c r="E1074" i="3"/>
  <c r="X1074" i="3"/>
  <c r="A1075" i="3"/>
  <c r="C1075" i="3"/>
  <c r="D1075" i="3"/>
  <c r="E1075" i="3"/>
  <c r="X1075" i="3"/>
  <c r="A1076" i="3"/>
  <c r="C1076" i="3"/>
  <c r="D1076" i="3"/>
  <c r="E1076" i="3"/>
  <c r="X1076" i="3"/>
  <c r="A1077" i="3"/>
  <c r="C1077" i="3"/>
  <c r="D1077" i="3"/>
  <c r="E1077" i="3"/>
  <c r="X1077" i="3"/>
  <c r="A1078" i="3"/>
  <c r="C1078" i="3"/>
  <c r="D1078" i="3"/>
  <c r="E1078" i="3"/>
  <c r="X1078" i="3"/>
  <c r="A1079" i="3"/>
  <c r="C1079" i="3"/>
  <c r="D1079" i="3"/>
  <c r="E1079" i="3"/>
  <c r="X1079" i="3"/>
  <c r="A1080" i="3"/>
  <c r="C1080" i="3"/>
  <c r="D1080" i="3"/>
  <c r="E1080" i="3"/>
  <c r="X1080" i="3"/>
  <c r="A1081" i="3"/>
  <c r="C1081" i="3"/>
  <c r="D1081" i="3"/>
  <c r="E1081" i="3"/>
  <c r="X1081" i="3"/>
  <c r="A1082" i="3"/>
  <c r="C1082" i="3"/>
  <c r="D1082" i="3"/>
  <c r="E1082" i="3"/>
  <c r="X1082" i="3"/>
  <c r="A1083" i="3"/>
  <c r="C1083" i="3"/>
  <c r="D1083" i="3"/>
  <c r="E1083" i="3"/>
  <c r="X1083" i="3"/>
  <c r="A1084" i="3"/>
  <c r="C1084" i="3"/>
  <c r="D1084" i="3"/>
  <c r="E1084" i="3"/>
  <c r="X1084" i="3"/>
  <c r="A1085" i="3"/>
  <c r="C1085" i="3"/>
  <c r="D1085" i="3"/>
  <c r="E1085" i="3"/>
  <c r="X1085" i="3"/>
  <c r="A1086" i="3"/>
  <c r="C1086" i="3"/>
  <c r="D1086" i="3"/>
  <c r="E1086" i="3"/>
  <c r="X1086" i="3"/>
  <c r="A1087" i="3"/>
  <c r="C1087" i="3"/>
  <c r="D1087" i="3"/>
  <c r="E1087" i="3"/>
  <c r="X1087" i="3"/>
  <c r="A1088" i="3"/>
  <c r="C1088" i="3"/>
  <c r="D1088" i="3"/>
  <c r="E1088" i="3"/>
  <c r="X1088" i="3"/>
  <c r="A1089" i="3"/>
  <c r="C1089" i="3"/>
  <c r="D1089" i="3"/>
  <c r="E1089" i="3"/>
  <c r="X1089" i="3"/>
  <c r="A1090" i="3"/>
  <c r="C1090" i="3"/>
  <c r="D1090" i="3"/>
  <c r="E1090" i="3"/>
  <c r="X1090" i="3"/>
  <c r="A1091" i="3"/>
  <c r="C1091" i="3"/>
  <c r="D1091" i="3"/>
  <c r="E1091" i="3"/>
  <c r="X1091" i="3"/>
  <c r="A1092" i="3"/>
  <c r="C1092" i="3"/>
  <c r="D1092" i="3"/>
  <c r="E1092" i="3"/>
  <c r="X1092" i="3"/>
  <c r="A1093" i="3"/>
  <c r="C1093" i="3"/>
  <c r="D1093" i="3"/>
  <c r="E1093" i="3"/>
  <c r="X1093" i="3"/>
  <c r="A1094" i="3"/>
  <c r="C1094" i="3"/>
  <c r="D1094" i="3"/>
  <c r="E1094" i="3"/>
  <c r="X1094" i="3"/>
  <c r="A1095" i="3"/>
  <c r="C1095" i="3"/>
  <c r="D1095" i="3"/>
  <c r="E1095" i="3"/>
  <c r="X1095" i="3"/>
  <c r="A1096" i="3"/>
  <c r="C1096" i="3"/>
  <c r="D1096" i="3"/>
  <c r="E1096" i="3"/>
  <c r="X1096" i="3"/>
  <c r="A1097" i="3"/>
  <c r="C1097" i="3"/>
  <c r="D1097" i="3"/>
  <c r="E1097" i="3"/>
  <c r="X1097" i="3"/>
  <c r="A1098" i="3"/>
  <c r="C1098" i="3"/>
  <c r="D1098" i="3"/>
  <c r="E1098" i="3"/>
  <c r="X1098" i="3"/>
  <c r="A1099" i="3"/>
  <c r="C1099" i="3"/>
  <c r="D1099" i="3"/>
  <c r="E1099" i="3"/>
  <c r="X1099" i="3"/>
  <c r="A1100" i="3"/>
  <c r="C1100" i="3"/>
  <c r="D1100" i="3"/>
  <c r="E1100" i="3"/>
  <c r="X1100" i="3"/>
  <c r="A1101" i="3"/>
  <c r="C1101" i="3"/>
  <c r="D1101" i="3"/>
  <c r="E1101" i="3"/>
  <c r="X1101" i="3"/>
  <c r="A1102" i="3"/>
  <c r="C1102" i="3"/>
  <c r="D1102" i="3"/>
  <c r="E1102" i="3"/>
  <c r="X1102" i="3"/>
  <c r="A1103" i="3"/>
  <c r="C1103" i="3"/>
  <c r="D1103" i="3"/>
  <c r="E1103" i="3"/>
  <c r="X1103" i="3"/>
  <c r="A1104" i="3"/>
  <c r="C1104" i="3"/>
  <c r="D1104" i="3"/>
  <c r="E1104" i="3"/>
  <c r="X1104" i="3"/>
  <c r="A1105" i="3"/>
  <c r="C1105" i="3"/>
  <c r="D1105" i="3"/>
  <c r="E1105" i="3"/>
  <c r="X1105" i="3"/>
  <c r="A1106" i="3"/>
  <c r="C1106" i="3"/>
  <c r="D1106" i="3"/>
  <c r="E1106" i="3"/>
  <c r="X1106" i="3"/>
  <c r="A1107" i="3"/>
  <c r="C1107" i="3"/>
  <c r="D1107" i="3"/>
  <c r="E1107" i="3"/>
  <c r="X1107" i="3"/>
  <c r="A1108" i="3"/>
  <c r="C1108" i="3"/>
  <c r="D1108" i="3"/>
  <c r="E1108" i="3"/>
  <c r="X1108" i="3"/>
  <c r="A1109" i="3"/>
  <c r="C1109" i="3"/>
  <c r="D1109" i="3"/>
  <c r="E1109" i="3"/>
  <c r="X1109" i="3"/>
  <c r="A1110" i="3"/>
  <c r="C1110" i="3"/>
  <c r="D1110" i="3"/>
  <c r="E1110" i="3"/>
  <c r="X1110" i="3"/>
  <c r="A1111" i="3"/>
  <c r="C1111" i="3"/>
  <c r="D1111" i="3"/>
  <c r="E1111" i="3"/>
  <c r="X1111" i="3"/>
  <c r="A1112" i="3"/>
  <c r="C1112" i="3"/>
  <c r="D1112" i="3"/>
  <c r="E1112" i="3"/>
  <c r="X1112" i="3"/>
  <c r="A1113" i="3"/>
  <c r="C1113" i="3"/>
  <c r="D1113" i="3"/>
  <c r="E1113" i="3"/>
  <c r="X1113" i="3"/>
  <c r="A1114" i="3"/>
  <c r="C1114" i="3"/>
  <c r="D1114" i="3"/>
  <c r="E1114" i="3"/>
  <c r="X1114" i="3"/>
  <c r="A1115" i="3"/>
  <c r="C1115" i="3"/>
  <c r="D1115" i="3"/>
  <c r="E1115" i="3"/>
  <c r="X1115" i="3"/>
  <c r="A1116" i="3"/>
  <c r="C1116" i="3"/>
  <c r="D1116" i="3"/>
  <c r="E1116" i="3"/>
  <c r="X1116" i="3"/>
  <c r="A1117" i="3"/>
  <c r="C1117" i="3"/>
  <c r="D1117" i="3"/>
  <c r="E1117" i="3"/>
  <c r="X1117" i="3"/>
  <c r="A1118" i="3"/>
  <c r="C1118" i="3"/>
  <c r="D1118" i="3"/>
  <c r="E1118" i="3"/>
  <c r="X1118" i="3"/>
  <c r="A1119" i="3"/>
  <c r="C1119" i="3"/>
  <c r="D1119" i="3"/>
  <c r="E1119" i="3"/>
  <c r="X1119" i="3"/>
  <c r="A1120" i="3"/>
  <c r="C1120" i="3"/>
  <c r="D1120" i="3"/>
  <c r="E1120" i="3"/>
  <c r="X1120" i="3"/>
  <c r="A1121" i="3"/>
  <c r="C1121" i="3"/>
  <c r="D1121" i="3"/>
  <c r="E1121" i="3"/>
  <c r="X1121" i="3"/>
  <c r="A1122" i="3"/>
  <c r="C1122" i="3"/>
  <c r="D1122" i="3"/>
  <c r="E1122" i="3"/>
  <c r="X1122" i="3"/>
  <c r="A1123" i="3"/>
  <c r="C1123" i="3"/>
  <c r="D1123" i="3"/>
  <c r="E1123" i="3"/>
  <c r="W1123" i="3"/>
  <c r="X1123" i="3"/>
  <c r="A1124" i="3"/>
  <c r="C1124" i="3"/>
  <c r="D1124" i="3"/>
  <c r="E1124" i="3"/>
  <c r="X1124" i="3"/>
  <c r="A1125" i="3"/>
  <c r="C1125" i="3"/>
  <c r="D1125" i="3"/>
  <c r="E1125" i="3"/>
  <c r="X1125" i="3"/>
  <c r="A1126" i="3"/>
  <c r="C1126" i="3"/>
  <c r="D1126" i="3"/>
  <c r="E1126" i="3"/>
  <c r="X1126" i="3"/>
  <c r="A1127" i="3"/>
  <c r="C1127" i="3"/>
  <c r="D1127" i="3"/>
  <c r="E1127" i="3"/>
  <c r="X1127" i="3"/>
  <c r="A1128" i="3"/>
  <c r="C1128" i="3"/>
  <c r="D1128" i="3"/>
  <c r="E1128" i="3"/>
  <c r="X1128" i="3"/>
  <c r="A1129" i="3"/>
  <c r="C1129" i="3"/>
  <c r="D1129" i="3"/>
  <c r="E1129" i="3"/>
  <c r="X1129" i="3"/>
  <c r="A1130" i="3"/>
  <c r="C1130" i="3"/>
  <c r="D1130" i="3"/>
  <c r="E1130" i="3"/>
  <c r="X1130" i="3"/>
  <c r="A1131" i="3"/>
  <c r="C1131" i="3"/>
  <c r="D1131" i="3"/>
  <c r="E1131" i="3"/>
  <c r="X1131" i="3"/>
  <c r="A1132" i="3"/>
  <c r="C1132" i="3"/>
  <c r="D1132" i="3"/>
  <c r="E1132" i="3"/>
  <c r="X1132" i="3"/>
  <c r="A1133" i="3"/>
  <c r="C1133" i="3"/>
  <c r="D1133" i="3"/>
  <c r="E1133" i="3"/>
  <c r="X1133" i="3"/>
  <c r="A1134" i="3"/>
  <c r="C1134" i="3"/>
  <c r="D1134" i="3"/>
  <c r="E1134" i="3"/>
  <c r="X1134" i="3"/>
  <c r="A1135" i="3"/>
  <c r="C1135" i="3"/>
  <c r="D1135" i="3"/>
  <c r="E1135" i="3"/>
  <c r="X1135" i="3"/>
  <c r="A1136" i="3"/>
  <c r="C1136" i="3"/>
  <c r="D1136" i="3"/>
  <c r="E1136" i="3"/>
  <c r="X1136" i="3"/>
  <c r="A1137" i="3"/>
  <c r="C1137" i="3"/>
  <c r="D1137" i="3"/>
  <c r="E1137" i="3"/>
  <c r="X1137" i="3"/>
  <c r="A1138" i="3"/>
  <c r="C1138" i="3"/>
  <c r="D1138" i="3"/>
  <c r="E1138" i="3"/>
  <c r="X1138" i="3"/>
  <c r="A1139" i="3"/>
  <c r="C1139" i="3"/>
  <c r="D1139" i="3"/>
  <c r="E1139" i="3"/>
  <c r="X1139" i="3"/>
  <c r="A1140" i="3"/>
  <c r="C1140" i="3"/>
  <c r="D1140" i="3"/>
  <c r="E1140" i="3"/>
  <c r="X1140" i="3"/>
  <c r="A1141" i="3"/>
  <c r="C1141" i="3"/>
  <c r="D1141" i="3"/>
  <c r="E1141" i="3"/>
  <c r="X1141" i="3"/>
  <c r="A1142" i="3"/>
  <c r="C1142" i="3"/>
  <c r="D1142" i="3"/>
  <c r="E1142" i="3"/>
  <c r="X1142" i="3"/>
  <c r="A1143" i="3"/>
  <c r="C1143" i="3"/>
  <c r="D1143" i="3"/>
  <c r="E1143" i="3"/>
  <c r="X1143" i="3"/>
  <c r="A1144" i="3"/>
  <c r="C1144" i="3"/>
  <c r="D1144" i="3"/>
  <c r="E1144" i="3"/>
  <c r="X1144" i="3"/>
  <c r="A1145" i="3"/>
  <c r="C1145" i="3"/>
  <c r="D1145" i="3"/>
  <c r="E1145" i="3"/>
  <c r="X1145" i="3"/>
  <c r="A1146" i="3"/>
  <c r="C1146" i="3"/>
  <c r="D1146" i="3"/>
  <c r="E1146" i="3"/>
  <c r="X1146" i="3"/>
  <c r="A1147" i="3"/>
  <c r="C1147" i="3"/>
  <c r="D1147" i="3"/>
  <c r="E1147" i="3"/>
  <c r="X1147" i="3"/>
  <c r="A1148" i="3"/>
  <c r="C1148" i="3"/>
  <c r="D1148" i="3"/>
  <c r="E1148" i="3"/>
  <c r="X1148" i="3"/>
  <c r="A1149" i="3"/>
  <c r="C1149" i="3"/>
  <c r="D1149" i="3"/>
  <c r="E1149" i="3"/>
  <c r="X1149" i="3"/>
  <c r="A1150" i="3"/>
  <c r="C1150" i="3"/>
  <c r="D1150" i="3"/>
  <c r="E1150" i="3"/>
  <c r="X1150" i="3"/>
  <c r="A1151" i="3"/>
  <c r="C1151" i="3"/>
  <c r="D1151" i="3"/>
  <c r="E1151" i="3"/>
  <c r="X1151" i="3"/>
  <c r="A1152" i="3"/>
  <c r="C1152" i="3"/>
  <c r="D1152" i="3"/>
  <c r="E1152" i="3"/>
  <c r="X1152" i="3"/>
  <c r="A1153" i="3"/>
  <c r="C1153" i="3"/>
  <c r="D1153" i="3"/>
  <c r="E1153" i="3"/>
  <c r="X1153" i="3"/>
  <c r="A1154" i="3"/>
  <c r="C1154" i="3"/>
  <c r="D1154" i="3"/>
  <c r="E1154" i="3"/>
  <c r="W1154" i="3"/>
  <c r="X1154" i="3"/>
  <c r="A1155" i="3"/>
  <c r="C1155" i="3"/>
  <c r="D1155" i="3"/>
  <c r="E1155" i="3"/>
  <c r="X1155" i="3"/>
  <c r="A1156" i="3"/>
  <c r="C1156" i="3"/>
  <c r="D1156" i="3"/>
  <c r="E1156" i="3"/>
  <c r="X1156" i="3"/>
  <c r="A1157" i="3"/>
  <c r="C1157" i="3"/>
  <c r="D1157" i="3"/>
  <c r="E1157" i="3"/>
  <c r="W1157" i="3"/>
  <c r="X1157" i="3"/>
  <c r="A1158" i="3"/>
  <c r="C1158" i="3"/>
  <c r="D1158" i="3"/>
  <c r="E1158" i="3"/>
  <c r="X1158" i="3"/>
  <c r="A1159" i="3"/>
  <c r="C1159" i="3"/>
  <c r="D1159" i="3"/>
  <c r="E1159" i="3"/>
  <c r="X1159" i="3"/>
  <c r="A1160" i="3"/>
  <c r="C1160" i="3"/>
  <c r="D1160" i="3"/>
  <c r="E1160" i="3"/>
  <c r="X1160" i="3"/>
  <c r="A1161" i="3"/>
  <c r="C1161" i="3"/>
  <c r="D1161" i="3"/>
  <c r="E1161" i="3"/>
  <c r="X1161" i="3"/>
  <c r="A1162" i="3"/>
  <c r="C1162" i="3"/>
  <c r="D1162" i="3"/>
  <c r="E1162" i="3"/>
  <c r="X1162" i="3"/>
  <c r="A1163" i="3"/>
  <c r="C1163" i="3"/>
  <c r="D1163" i="3"/>
  <c r="E1163" i="3"/>
  <c r="X1163" i="3"/>
  <c r="A1164" i="3"/>
  <c r="C1164" i="3"/>
  <c r="D1164" i="3"/>
  <c r="E1164" i="3"/>
  <c r="X1164" i="3"/>
  <c r="A1165" i="3"/>
  <c r="C1165" i="3"/>
  <c r="D1165" i="3"/>
  <c r="E1165" i="3"/>
  <c r="X1165" i="3"/>
  <c r="A1166" i="3"/>
  <c r="C1166" i="3"/>
  <c r="D1166" i="3"/>
  <c r="E1166" i="3"/>
  <c r="X1166" i="3"/>
  <c r="A1167" i="3"/>
  <c r="C1167" i="3"/>
  <c r="D1167" i="3"/>
  <c r="E1167" i="3"/>
  <c r="X1167" i="3"/>
  <c r="A1168" i="3"/>
  <c r="C1168" i="3"/>
  <c r="D1168" i="3"/>
  <c r="E1168" i="3"/>
  <c r="X1168" i="3"/>
  <c r="A1169" i="3"/>
  <c r="C1169" i="3"/>
  <c r="D1169" i="3"/>
  <c r="E1169" i="3"/>
  <c r="X1169" i="3"/>
  <c r="A1170" i="3"/>
  <c r="C1170" i="3"/>
  <c r="D1170" i="3"/>
  <c r="E1170" i="3"/>
  <c r="X1170" i="3"/>
  <c r="A1171" i="3"/>
  <c r="C1171" i="3"/>
  <c r="D1171" i="3"/>
  <c r="E1171" i="3"/>
  <c r="X1171" i="3"/>
  <c r="A1172" i="3"/>
  <c r="C1172" i="3"/>
  <c r="D1172" i="3"/>
  <c r="E1172" i="3"/>
  <c r="X1172" i="3"/>
  <c r="A1173" i="3"/>
  <c r="C1173" i="3"/>
  <c r="D1173" i="3"/>
  <c r="E1173" i="3"/>
  <c r="X1173" i="3"/>
  <c r="A1174" i="3"/>
  <c r="C1174" i="3"/>
  <c r="D1174" i="3"/>
  <c r="E1174" i="3"/>
  <c r="X1174" i="3"/>
  <c r="A1175" i="3"/>
  <c r="C1175" i="3"/>
  <c r="D1175" i="3"/>
  <c r="E1175" i="3"/>
  <c r="X1175" i="3"/>
  <c r="A1176" i="3"/>
  <c r="C1176" i="3"/>
  <c r="D1176" i="3"/>
  <c r="E1176" i="3"/>
  <c r="X1176" i="3"/>
  <c r="A1177" i="3"/>
  <c r="C1177" i="3"/>
  <c r="D1177" i="3"/>
  <c r="E1177" i="3"/>
  <c r="X1177" i="3"/>
  <c r="A1178" i="3"/>
  <c r="C1178" i="3"/>
  <c r="D1178" i="3"/>
  <c r="E1178" i="3"/>
  <c r="X1178" i="3"/>
  <c r="A1179" i="3"/>
  <c r="C1179" i="3"/>
  <c r="D1179" i="3"/>
  <c r="E1179" i="3"/>
  <c r="X1179" i="3"/>
  <c r="A1180" i="3"/>
  <c r="C1180" i="3"/>
  <c r="D1180" i="3"/>
  <c r="E1180" i="3"/>
  <c r="X1180" i="3"/>
  <c r="A1181" i="3"/>
  <c r="C1181" i="3"/>
  <c r="D1181" i="3"/>
  <c r="E1181" i="3"/>
  <c r="X1181" i="3"/>
  <c r="A1182" i="3"/>
  <c r="C1182" i="3"/>
  <c r="D1182" i="3"/>
  <c r="E1182" i="3"/>
  <c r="X1182" i="3"/>
  <c r="A1183" i="3"/>
  <c r="C1183" i="3"/>
  <c r="D1183" i="3"/>
  <c r="E1183" i="3"/>
  <c r="X1183" i="3"/>
  <c r="A1184" i="3"/>
  <c r="C1184" i="3"/>
  <c r="D1184" i="3"/>
  <c r="E1184" i="3"/>
  <c r="X1184" i="3"/>
  <c r="A1185" i="3"/>
  <c r="C1185" i="3"/>
  <c r="D1185" i="3"/>
  <c r="E1185" i="3"/>
  <c r="X1185" i="3"/>
  <c r="A1186" i="3"/>
  <c r="C1186" i="3"/>
  <c r="D1186" i="3"/>
  <c r="E1186" i="3"/>
  <c r="X1186" i="3"/>
  <c r="A1187" i="3"/>
  <c r="C1187" i="3"/>
  <c r="D1187" i="3"/>
  <c r="E1187" i="3"/>
  <c r="X1187" i="3"/>
  <c r="A1188" i="3"/>
  <c r="C1188" i="3"/>
  <c r="D1188" i="3"/>
  <c r="E1188" i="3"/>
  <c r="X1188" i="3"/>
  <c r="A1189" i="3"/>
  <c r="C1189" i="3"/>
  <c r="D1189" i="3"/>
  <c r="E1189" i="3"/>
  <c r="X1189" i="3"/>
  <c r="A1190" i="3"/>
  <c r="C1190" i="3"/>
  <c r="D1190" i="3"/>
  <c r="E1190" i="3"/>
  <c r="X1190" i="3"/>
  <c r="A1191" i="3"/>
  <c r="C1191" i="3"/>
  <c r="D1191" i="3"/>
  <c r="E1191" i="3"/>
  <c r="X1191" i="3"/>
  <c r="A1192" i="3"/>
  <c r="C1192" i="3"/>
  <c r="D1192" i="3"/>
  <c r="E1192" i="3"/>
  <c r="X1192" i="3"/>
  <c r="A1193" i="3"/>
  <c r="C1193" i="3"/>
  <c r="D1193" i="3"/>
  <c r="E1193" i="3"/>
  <c r="X1193" i="3"/>
  <c r="A1194" i="3"/>
  <c r="C1194" i="3"/>
  <c r="D1194" i="3"/>
  <c r="E1194" i="3"/>
  <c r="X1194" i="3"/>
  <c r="A1195" i="3"/>
  <c r="C1195" i="3"/>
  <c r="D1195" i="3"/>
  <c r="E1195" i="3"/>
  <c r="X1195" i="3"/>
  <c r="A1196" i="3"/>
  <c r="C1196" i="3"/>
  <c r="D1196" i="3"/>
  <c r="E1196" i="3"/>
  <c r="X1196" i="3"/>
  <c r="A1197" i="3"/>
  <c r="C1197" i="3"/>
  <c r="D1197" i="3"/>
  <c r="E1197" i="3"/>
  <c r="X1197" i="3"/>
  <c r="A1198" i="3"/>
  <c r="C1198" i="3"/>
  <c r="D1198" i="3"/>
  <c r="E1198" i="3"/>
  <c r="X1198" i="3"/>
  <c r="A1199" i="3"/>
  <c r="C1199" i="3"/>
  <c r="D1199" i="3"/>
  <c r="E1199" i="3"/>
  <c r="X1199" i="3"/>
  <c r="A1200" i="3"/>
  <c r="C1200" i="3"/>
  <c r="D1200" i="3"/>
  <c r="E1200" i="3"/>
  <c r="X1200" i="3"/>
  <c r="A1201" i="3"/>
  <c r="C1201" i="3"/>
  <c r="D1201" i="3"/>
  <c r="E1201" i="3"/>
  <c r="X1201" i="3"/>
  <c r="A1202" i="3"/>
  <c r="C1202" i="3"/>
  <c r="D1202" i="3"/>
  <c r="E1202" i="3"/>
  <c r="X1202" i="3"/>
  <c r="A1203" i="3"/>
  <c r="C1203" i="3"/>
  <c r="D1203" i="3"/>
  <c r="E1203" i="3"/>
  <c r="X1203" i="3"/>
  <c r="A1204" i="3"/>
  <c r="C1204" i="3"/>
  <c r="D1204" i="3"/>
  <c r="E1204" i="3"/>
  <c r="X1204" i="3"/>
  <c r="A1205" i="3"/>
  <c r="C1205" i="3"/>
  <c r="D1205" i="3"/>
  <c r="E1205" i="3"/>
  <c r="X1205" i="3"/>
  <c r="A1206" i="3"/>
  <c r="C1206" i="3"/>
  <c r="D1206" i="3"/>
  <c r="E1206" i="3"/>
  <c r="X1206" i="3"/>
  <c r="A1207" i="3"/>
  <c r="C1207" i="3"/>
  <c r="D1207" i="3"/>
  <c r="E1207" i="3"/>
  <c r="X1207" i="3"/>
  <c r="A1208" i="3"/>
  <c r="C1208" i="3"/>
  <c r="D1208" i="3"/>
  <c r="E1208" i="3"/>
  <c r="X1208" i="3"/>
  <c r="A1209" i="3"/>
  <c r="C1209" i="3"/>
  <c r="D1209" i="3"/>
  <c r="E1209" i="3"/>
  <c r="X1209" i="3"/>
  <c r="A1210" i="3"/>
  <c r="C1210" i="3"/>
  <c r="D1210" i="3"/>
  <c r="E1210" i="3"/>
  <c r="X1210" i="3"/>
  <c r="A1211" i="3"/>
  <c r="C1211" i="3"/>
  <c r="D1211" i="3"/>
  <c r="E1211" i="3"/>
  <c r="X1211" i="3"/>
  <c r="A1212" i="3"/>
  <c r="C1212" i="3"/>
  <c r="D1212" i="3"/>
  <c r="E1212" i="3"/>
  <c r="X1212" i="3"/>
  <c r="A1213" i="3"/>
  <c r="C1213" i="3"/>
  <c r="D1213" i="3"/>
  <c r="E1213" i="3"/>
  <c r="X1213" i="3"/>
  <c r="A1214" i="3"/>
  <c r="C1214" i="3"/>
  <c r="D1214" i="3"/>
  <c r="E1214" i="3"/>
  <c r="X1214" i="3"/>
  <c r="A1215" i="3"/>
  <c r="C1215" i="3"/>
  <c r="D1215" i="3"/>
  <c r="E1215" i="3"/>
  <c r="X1215" i="3"/>
  <c r="A1216" i="3"/>
  <c r="C1216" i="3"/>
  <c r="D1216" i="3"/>
  <c r="E1216" i="3"/>
  <c r="X1216" i="3"/>
  <c r="A1217" i="3"/>
  <c r="C1217" i="3"/>
  <c r="D1217" i="3"/>
  <c r="E1217" i="3"/>
  <c r="X1217" i="3"/>
  <c r="A1218" i="3"/>
  <c r="C1218" i="3"/>
  <c r="D1218" i="3"/>
  <c r="E1218" i="3"/>
  <c r="X1218" i="3"/>
  <c r="A1219" i="3"/>
  <c r="C1219" i="3"/>
  <c r="D1219" i="3"/>
  <c r="E1219" i="3"/>
  <c r="X1219" i="3"/>
  <c r="A1220" i="3"/>
  <c r="C1220" i="3"/>
  <c r="D1220" i="3"/>
  <c r="E1220" i="3"/>
  <c r="X1220" i="3"/>
  <c r="A1221" i="3"/>
  <c r="C1221" i="3"/>
  <c r="D1221" i="3"/>
  <c r="E1221" i="3"/>
  <c r="X1221" i="3"/>
  <c r="A1222" i="3"/>
  <c r="C1222" i="3"/>
  <c r="D1222" i="3"/>
  <c r="E1222" i="3"/>
  <c r="X1222" i="3"/>
  <c r="A1223" i="3"/>
  <c r="C1223" i="3"/>
  <c r="D1223" i="3"/>
  <c r="E1223" i="3"/>
  <c r="X1223" i="3"/>
  <c r="A1224" i="3"/>
  <c r="C1224" i="3"/>
  <c r="D1224" i="3"/>
  <c r="E1224" i="3"/>
  <c r="X1224" i="3"/>
  <c r="A1225" i="3"/>
  <c r="C1225" i="3"/>
  <c r="D1225" i="3"/>
  <c r="E1225" i="3"/>
  <c r="X1225" i="3"/>
  <c r="A1226" i="3"/>
  <c r="C1226" i="3"/>
  <c r="D1226" i="3"/>
  <c r="E1226" i="3"/>
  <c r="X1226" i="3"/>
  <c r="A1227" i="3"/>
  <c r="C1227" i="3"/>
  <c r="D1227" i="3"/>
  <c r="E1227" i="3"/>
  <c r="X1227" i="3"/>
  <c r="A1228" i="3"/>
  <c r="C1228" i="3"/>
  <c r="D1228" i="3"/>
  <c r="E1228" i="3"/>
  <c r="X1228" i="3"/>
  <c r="A1229" i="3"/>
  <c r="C1229" i="3"/>
  <c r="D1229" i="3"/>
  <c r="E1229" i="3"/>
  <c r="X1229" i="3"/>
  <c r="A1230" i="3"/>
  <c r="C1230" i="3"/>
  <c r="D1230" i="3"/>
  <c r="E1230" i="3"/>
  <c r="X1230" i="3"/>
  <c r="A1231" i="3"/>
  <c r="C1231" i="3"/>
  <c r="D1231" i="3"/>
  <c r="E1231" i="3"/>
  <c r="X1231" i="3"/>
  <c r="A1232" i="3"/>
  <c r="C1232" i="3"/>
  <c r="D1232" i="3"/>
  <c r="E1232" i="3"/>
  <c r="X1232" i="3"/>
  <c r="A1233" i="3"/>
  <c r="C1233" i="3"/>
  <c r="D1233" i="3"/>
  <c r="E1233" i="3"/>
  <c r="X1233" i="3"/>
  <c r="A1234" i="3"/>
  <c r="C1234" i="3"/>
  <c r="D1234" i="3"/>
  <c r="E1234" i="3"/>
  <c r="X1234" i="3"/>
  <c r="A1235" i="3"/>
  <c r="C1235" i="3"/>
  <c r="D1235" i="3"/>
  <c r="E1235" i="3"/>
  <c r="X1235" i="3"/>
  <c r="A1236" i="3"/>
  <c r="C1236" i="3"/>
  <c r="D1236" i="3"/>
  <c r="E1236" i="3"/>
  <c r="X1236" i="3"/>
  <c r="A1237" i="3"/>
  <c r="C1237" i="3"/>
  <c r="D1237" i="3"/>
  <c r="E1237" i="3"/>
  <c r="X1237" i="3"/>
  <c r="A1238" i="3"/>
  <c r="C1238" i="3"/>
  <c r="D1238" i="3"/>
  <c r="E1238" i="3"/>
  <c r="X1238" i="3"/>
  <c r="A1239" i="3"/>
  <c r="C1239" i="3"/>
  <c r="D1239" i="3"/>
  <c r="E1239" i="3"/>
  <c r="X1239" i="3"/>
  <c r="A1240" i="3"/>
  <c r="C1240" i="3"/>
  <c r="D1240" i="3"/>
  <c r="E1240" i="3"/>
  <c r="X1240" i="3"/>
  <c r="A1241" i="3"/>
  <c r="C1241" i="3"/>
  <c r="D1241" i="3"/>
  <c r="E1241" i="3"/>
  <c r="X1241" i="3"/>
  <c r="A1242" i="3"/>
  <c r="C1242" i="3"/>
  <c r="D1242" i="3"/>
  <c r="E1242" i="3"/>
  <c r="X1242" i="3"/>
  <c r="A1243" i="3"/>
  <c r="C1243" i="3"/>
  <c r="D1243" i="3"/>
  <c r="E1243" i="3"/>
  <c r="X1243" i="3"/>
  <c r="A1244" i="3"/>
  <c r="C1244" i="3"/>
  <c r="D1244" i="3"/>
  <c r="E1244" i="3"/>
  <c r="X1244" i="3"/>
  <c r="A1245" i="3"/>
  <c r="C1245" i="3"/>
  <c r="D1245" i="3"/>
  <c r="E1245" i="3"/>
  <c r="X1245" i="3"/>
  <c r="A1246" i="3"/>
  <c r="C1246" i="3"/>
  <c r="D1246" i="3"/>
  <c r="E1246" i="3"/>
  <c r="X1246" i="3"/>
  <c r="A1247" i="3"/>
  <c r="C1247" i="3"/>
  <c r="D1247" i="3"/>
  <c r="E1247" i="3"/>
  <c r="X1247" i="3"/>
  <c r="A1248" i="3"/>
  <c r="C1248" i="3"/>
  <c r="D1248" i="3"/>
  <c r="E1248" i="3"/>
  <c r="X1248" i="3"/>
  <c r="A1249" i="3"/>
  <c r="C1249" i="3"/>
  <c r="D1249" i="3"/>
  <c r="E1249" i="3"/>
  <c r="X1249" i="3"/>
  <c r="A1250" i="3"/>
  <c r="C1250" i="3"/>
  <c r="D1250" i="3"/>
  <c r="E1250" i="3"/>
  <c r="X1250" i="3"/>
  <c r="A1251" i="3"/>
  <c r="C1251" i="3"/>
  <c r="D1251" i="3"/>
  <c r="E1251" i="3"/>
  <c r="X1251" i="3"/>
  <c r="A1252" i="3"/>
  <c r="C1252" i="3"/>
  <c r="D1252" i="3"/>
  <c r="E1252" i="3"/>
  <c r="X1252" i="3"/>
  <c r="A1253" i="3"/>
  <c r="C1253" i="3"/>
  <c r="D1253" i="3"/>
  <c r="E1253" i="3"/>
  <c r="X1253" i="3"/>
  <c r="A1254" i="3"/>
  <c r="C1254" i="3"/>
  <c r="D1254" i="3"/>
  <c r="E1254" i="3"/>
  <c r="X1254" i="3"/>
  <c r="A1255" i="3"/>
  <c r="C1255" i="3"/>
  <c r="D1255" i="3"/>
  <c r="E1255" i="3"/>
  <c r="X1255" i="3"/>
  <c r="A1256" i="3"/>
  <c r="C1256" i="3"/>
  <c r="D1256" i="3"/>
  <c r="E1256" i="3"/>
  <c r="X1256" i="3"/>
  <c r="A1257" i="3"/>
  <c r="C1257" i="3"/>
  <c r="D1257" i="3"/>
  <c r="E1257" i="3"/>
  <c r="X1257" i="3"/>
  <c r="A1258" i="3"/>
  <c r="C1258" i="3"/>
  <c r="D1258" i="3"/>
  <c r="E1258" i="3"/>
  <c r="X1258" i="3"/>
  <c r="A1259" i="3"/>
  <c r="C1259" i="3"/>
  <c r="D1259" i="3"/>
  <c r="E1259" i="3"/>
  <c r="X1259" i="3"/>
  <c r="A1260" i="3"/>
  <c r="C1260" i="3"/>
  <c r="D1260" i="3"/>
  <c r="E1260" i="3"/>
  <c r="X1260" i="3"/>
  <c r="A1261" i="3"/>
  <c r="C1261" i="3"/>
  <c r="D1261" i="3"/>
  <c r="E1261" i="3"/>
  <c r="X1261" i="3"/>
  <c r="A1262" i="3"/>
  <c r="C1262" i="3"/>
  <c r="D1262" i="3"/>
  <c r="E1262" i="3"/>
  <c r="X1262" i="3"/>
  <c r="A1263" i="3"/>
  <c r="C1263" i="3"/>
  <c r="D1263" i="3"/>
  <c r="E1263" i="3"/>
  <c r="X1263" i="3"/>
  <c r="A1264" i="3"/>
  <c r="C1264" i="3"/>
  <c r="D1264" i="3"/>
  <c r="E1264" i="3"/>
  <c r="X1264" i="3"/>
  <c r="A1265" i="3"/>
  <c r="C1265" i="3"/>
  <c r="D1265" i="3"/>
  <c r="E1265" i="3"/>
  <c r="X1265" i="3"/>
  <c r="A1266" i="3"/>
  <c r="C1266" i="3"/>
  <c r="D1266" i="3"/>
  <c r="E1266" i="3"/>
  <c r="X1266" i="3"/>
  <c r="A1267" i="3"/>
  <c r="C1267" i="3"/>
  <c r="D1267" i="3"/>
  <c r="E1267" i="3"/>
  <c r="X1267" i="3"/>
  <c r="A1268" i="3"/>
  <c r="C1268" i="3"/>
  <c r="D1268" i="3"/>
  <c r="E1268" i="3"/>
  <c r="X1268" i="3"/>
  <c r="A1269" i="3"/>
  <c r="C1269" i="3"/>
  <c r="D1269" i="3"/>
  <c r="E1269" i="3"/>
  <c r="X1269" i="3"/>
  <c r="A1270" i="3"/>
  <c r="C1270" i="3"/>
  <c r="D1270" i="3"/>
  <c r="E1270" i="3"/>
  <c r="X1270" i="3"/>
  <c r="A1271" i="3"/>
  <c r="C1271" i="3"/>
  <c r="D1271" i="3"/>
  <c r="E1271" i="3"/>
  <c r="X1271" i="3"/>
  <c r="A1272" i="3"/>
  <c r="C1272" i="3"/>
  <c r="D1272" i="3"/>
  <c r="E1272" i="3"/>
  <c r="X1272" i="3"/>
  <c r="A1273" i="3"/>
  <c r="C1273" i="3"/>
  <c r="D1273" i="3"/>
  <c r="E1273" i="3"/>
  <c r="X1273" i="3"/>
  <c r="A1274" i="3"/>
  <c r="C1274" i="3"/>
  <c r="D1274" i="3"/>
  <c r="E1274" i="3"/>
  <c r="X1274" i="3"/>
  <c r="A1275" i="3"/>
  <c r="C1275" i="3"/>
  <c r="D1275" i="3"/>
  <c r="E1275" i="3"/>
  <c r="X1275" i="3"/>
  <c r="A1276" i="3"/>
  <c r="C1276" i="3"/>
  <c r="D1276" i="3"/>
  <c r="E1276" i="3"/>
  <c r="X1276" i="3"/>
  <c r="A1277" i="3"/>
  <c r="C1277" i="3"/>
  <c r="D1277" i="3"/>
  <c r="E1277" i="3"/>
  <c r="X1277" i="3"/>
  <c r="A1278" i="3"/>
  <c r="C1278" i="3"/>
  <c r="D1278" i="3"/>
  <c r="E1278" i="3"/>
  <c r="X1278" i="3"/>
  <c r="A1279" i="3"/>
  <c r="C1279" i="3"/>
  <c r="D1279" i="3"/>
  <c r="E1279" i="3"/>
  <c r="X1279" i="3"/>
  <c r="A1280" i="3"/>
  <c r="C1280" i="3"/>
  <c r="D1280" i="3"/>
  <c r="E1280" i="3"/>
  <c r="X1280" i="3"/>
  <c r="A1281" i="3"/>
  <c r="C1281" i="3"/>
  <c r="D1281" i="3"/>
  <c r="E1281" i="3"/>
  <c r="X1281" i="3"/>
  <c r="A1282" i="3"/>
  <c r="C1282" i="3"/>
  <c r="D1282" i="3"/>
  <c r="E1282" i="3"/>
  <c r="X1282" i="3"/>
  <c r="A1283" i="3"/>
  <c r="C1283" i="3"/>
  <c r="D1283" i="3"/>
  <c r="E1283" i="3"/>
  <c r="X1283" i="3"/>
  <c r="A1284" i="3"/>
  <c r="C1284" i="3"/>
  <c r="D1284" i="3"/>
  <c r="E1284" i="3"/>
  <c r="X1284" i="3"/>
  <c r="A1285" i="3"/>
  <c r="C1285" i="3"/>
  <c r="D1285" i="3"/>
  <c r="E1285" i="3"/>
  <c r="X1285" i="3"/>
  <c r="A1286" i="3"/>
  <c r="C1286" i="3"/>
  <c r="D1286" i="3"/>
  <c r="E1286" i="3"/>
  <c r="X1286" i="3"/>
  <c r="A1287" i="3"/>
  <c r="C1287" i="3"/>
  <c r="D1287" i="3"/>
  <c r="E1287" i="3"/>
  <c r="X1287" i="3"/>
  <c r="A1288" i="3"/>
  <c r="C1288" i="3"/>
  <c r="D1288" i="3"/>
  <c r="E1288" i="3"/>
  <c r="X1288" i="3"/>
  <c r="A1289" i="3"/>
  <c r="C1289" i="3"/>
  <c r="D1289" i="3"/>
  <c r="E1289" i="3"/>
  <c r="X1289" i="3"/>
  <c r="A1290" i="3"/>
  <c r="C1290" i="3"/>
  <c r="D1290" i="3"/>
  <c r="E1290" i="3"/>
  <c r="X1290" i="3"/>
  <c r="A1291" i="3"/>
  <c r="C1291" i="3"/>
  <c r="D1291" i="3"/>
  <c r="E1291" i="3"/>
  <c r="X1291" i="3"/>
  <c r="A1292" i="3"/>
  <c r="C1292" i="3"/>
  <c r="D1292" i="3"/>
  <c r="E1292" i="3"/>
  <c r="X1292" i="3"/>
  <c r="A1293" i="3"/>
  <c r="C1293" i="3"/>
  <c r="D1293" i="3"/>
  <c r="E1293" i="3"/>
  <c r="X1293" i="3"/>
  <c r="A1294" i="3"/>
  <c r="C1294" i="3"/>
  <c r="D1294" i="3"/>
  <c r="E1294" i="3"/>
  <c r="X1294" i="3"/>
  <c r="A1295" i="3"/>
  <c r="C1295" i="3"/>
  <c r="D1295" i="3"/>
  <c r="E1295" i="3"/>
  <c r="X1295" i="3"/>
  <c r="A1296" i="3"/>
  <c r="C1296" i="3"/>
  <c r="D1296" i="3"/>
  <c r="E1296" i="3"/>
  <c r="X1296" i="3"/>
  <c r="A1297" i="3"/>
  <c r="C1297" i="3"/>
  <c r="D1297" i="3"/>
  <c r="E1297" i="3"/>
  <c r="X1297" i="3"/>
  <c r="A1298" i="3"/>
  <c r="C1298" i="3"/>
  <c r="D1298" i="3"/>
  <c r="E1298" i="3"/>
  <c r="X1298" i="3"/>
  <c r="A1299" i="3"/>
  <c r="C1299" i="3"/>
  <c r="D1299" i="3"/>
  <c r="E1299" i="3"/>
  <c r="X1299" i="3"/>
  <c r="A1300" i="3"/>
  <c r="C1300" i="3"/>
  <c r="D1300" i="3"/>
  <c r="E1300" i="3"/>
  <c r="X1300" i="3"/>
  <c r="A1301" i="3"/>
  <c r="C1301" i="3"/>
  <c r="D1301" i="3"/>
  <c r="E1301" i="3"/>
  <c r="X1301" i="3"/>
  <c r="A1302" i="3"/>
  <c r="C1302" i="3"/>
  <c r="D1302" i="3"/>
  <c r="E1302" i="3"/>
  <c r="X1302" i="3"/>
  <c r="A1303" i="3"/>
  <c r="C1303" i="3"/>
  <c r="D1303" i="3"/>
  <c r="E1303" i="3"/>
  <c r="X1303" i="3"/>
  <c r="A1304" i="3"/>
  <c r="C1304" i="3"/>
  <c r="D1304" i="3"/>
  <c r="E1304" i="3"/>
  <c r="X1304" i="3"/>
  <c r="A1305" i="3"/>
  <c r="C1305" i="3"/>
  <c r="D1305" i="3"/>
  <c r="E1305" i="3"/>
  <c r="X1305" i="3"/>
  <c r="A1306" i="3"/>
  <c r="C1306" i="3"/>
  <c r="D1306" i="3"/>
  <c r="E1306" i="3"/>
  <c r="X1306" i="3"/>
  <c r="A1307" i="3"/>
  <c r="C1307" i="3"/>
  <c r="D1307" i="3"/>
  <c r="E1307" i="3"/>
  <c r="X1307" i="3"/>
  <c r="A1308" i="3"/>
  <c r="C1308" i="3"/>
  <c r="D1308" i="3"/>
  <c r="E1308" i="3"/>
  <c r="X1308" i="3"/>
  <c r="A1309" i="3"/>
  <c r="C1309" i="3"/>
  <c r="D1309" i="3"/>
  <c r="E1309" i="3"/>
  <c r="X1309" i="3"/>
  <c r="A1310" i="3"/>
  <c r="C1310" i="3"/>
  <c r="D1310" i="3"/>
  <c r="E1310" i="3"/>
  <c r="X1310" i="3"/>
  <c r="A1311" i="3"/>
  <c r="C1311" i="3"/>
  <c r="D1311" i="3"/>
  <c r="E1311" i="3"/>
  <c r="X1311" i="3"/>
  <c r="A1312" i="3"/>
  <c r="C1312" i="3"/>
  <c r="D1312" i="3"/>
  <c r="E1312" i="3"/>
  <c r="X1312" i="3"/>
  <c r="A1313" i="3"/>
  <c r="C1313" i="3"/>
  <c r="D1313" i="3"/>
  <c r="E1313" i="3"/>
  <c r="X1313" i="3"/>
  <c r="A1314" i="3"/>
  <c r="C1314" i="3"/>
  <c r="D1314" i="3"/>
  <c r="E1314" i="3"/>
  <c r="X1314" i="3"/>
  <c r="A1315" i="3"/>
  <c r="C1315" i="3"/>
  <c r="D1315" i="3"/>
  <c r="E1315" i="3"/>
  <c r="X1315" i="3"/>
  <c r="A1316" i="3"/>
  <c r="C1316" i="3"/>
  <c r="D1316" i="3"/>
  <c r="E1316" i="3"/>
  <c r="X1316" i="3"/>
  <c r="A1317" i="3"/>
  <c r="C1317" i="3"/>
  <c r="D1317" i="3"/>
  <c r="E1317" i="3"/>
  <c r="X1317" i="3"/>
  <c r="A1318" i="3"/>
  <c r="C1318" i="3"/>
  <c r="D1318" i="3"/>
  <c r="E1318" i="3"/>
  <c r="X1318" i="3"/>
  <c r="A1319" i="3"/>
  <c r="C1319" i="3"/>
  <c r="D1319" i="3"/>
  <c r="E1319" i="3"/>
  <c r="X1319" i="3"/>
  <c r="A1320" i="3"/>
  <c r="C1320" i="3"/>
  <c r="D1320" i="3"/>
  <c r="E1320" i="3"/>
  <c r="X1320" i="3"/>
  <c r="A1321" i="3"/>
  <c r="C1321" i="3"/>
  <c r="D1321" i="3"/>
  <c r="E1321" i="3"/>
  <c r="X1321" i="3"/>
  <c r="A1322" i="3"/>
  <c r="C1322" i="3"/>
  <c r="D1322" i="3"/>
  <c r="E1322" i="3"/>
  <c r="X1322" i="3"/>
  <c r="A1323" i="3"/>
  <c r="C1323" i="3"/>
  <c r="D1323" i="3"/>
  <c r="E1323" i="3"/>
  <c r="X1323" i="3"/>
  <c r="A1324" i="3"/>
  <c r="C1324" i="3"/>
  <c r="D1324" i="3"/>
  <c r="E1324" i="3"/>
  <c r="X1324" i="3"/>
  <c r="A1325" i="3"/>
  <c r="C1325" i="3"/>
  <c r="D1325" i="3"/>
  <c r="E1325" i="3"/>
  <c r="X1325" i="3"/>
  <c r="A1326" i="3"/>
  <c r="C1326" i="3"/>
  <c r="D1326" i="3"/>
  <c r="E1326" i="3"/>
  <c r="X1326" i="3"/>
  <c r="A1327" i="3"/>
  <c r="C1327" i="3"/>
  <c r="D1327" i="3"/>
  <c r="E1327" i="3"/>
  <c r="X1327" i="3"/>
  <c r="A1328" i="3"/>
  <c r="C1328" i="3"/>
  <c r="D1328" i="3"/>
  <c r="E1328" i="3"/>
  <c r="X1328" i="3"/>
  <c r="A1329" i="3"/>
  <c r="C1329" i="3"/>
  <c r="D1329" i="3"/>
  <c r="E1329" i="3"/>
  <c r="X1329" i="3"/>
  <c r="A1330" i="3"/>
  <c r="C1330" i="3"/>
  <c r="D1330" i="3"/>
  <c r="E1330" i="3"/>
  <c r="X1330" i="3"/>
  <c r="A1331" i="3"/>
  <c r="C1331" i="3"/>
  <c r="D1331" i="3"/>
  <c r="E1331" i="3"/>
  <c r="X1331" i="3"/>
  <c r="A1332" i="3"/>
  <c r="C1332" i="3"/>
  <c r="D1332" i="3"/>
  <c r="E1332" i="3"/>
  <c r="X1332" i="3"/>
  <c r="A1333" i="3"/>
  <c r="C1333" i="3"/>
  <c r="D1333" i="3"/>
  <c r="E1333" i="3"/>
  <c r="X1333" i="3"/>
  <c r="A1334" i="3"/>
  <c r="C1334" i="3"/>
  <c r="D1334" i="3"/>
  <c r="E1334" i="3"/>
  <c r="X1334" i="3"/>
  <c r="A1335" i="3"/>
  <c r="C1335" i="3"/>
  <c r="D1335" i="3"/>
  <c r="E1335" i="3"/>
  <c r="X1335" i="3"/>
  <c r="A1336" i="3"/>
  <c r="C1336" i="3"/>
  <c r="D1336" i="3"/>
  <c r="E1336" i="3"/>
  <c r="X1336" i="3"/>
  <c r="A1337" i="3"/>
  <c r="C1337" i="3"/>
  <c r="D1337" i="3"/>
  <c r="E1337" i="3"/>
  <c r="X1337" i="3"/>
  <c r="A1338" i="3"/>
  <c r="C1338" i="3"/>
  <c r="D1338" i="3"/>
  <c r="E1338" i="3"/>
  <c r="X1338" i="3"/>
  <c r="A1339" i="3"/>
  <c r="C1339" i="3"/>
  <c r="D1339" i="3"/>
  <c r="E1339" i="3"/>
  <c r="X1339" i="3"/>
  <c r="A1340" i="3"/>
  <c r="C1340" i="3"/>
  <c r="D1340" i="3"/>
  <c r="E1340" i="3"/>
  <c r="X1340" i="3"/>
  <c r="A1341" i="3"/>
  <c r="C1341" i="3"/>
  <c r="D1341" i="3"/>
  <c r="E1341" i="3"/>
  <c r="X1341" i="3"/>
  <c r="A1342" i="3"/>
  <c r="C1342" i="3"/>
  <c r="D1342" i="3"/>
  <c r="E1342" i="3"/>
  <c r="X1342" i="3"/>
  <c r="A1343" i="3"/>
  <c r="C1343" i="3"/>
  <c r="D1343" i="3"/>
  <c r="E1343" i="3"/>
  <c r="X1343" i="3"/>
  <c r="A1344" i="3"/>
  <c r="C1344" i="3"/>
  <c r="D1344" i="3"/>
  <c r="E1344" i="3"/>
  <c r="X1344" i="3"/>
  <c r="A1345" i="3"/>
  <c r="C1345" i="3"/>
  <c r="D1345" i="3"/>
  <c r="E1345" i="3"/>
  <c r="X1345" i="3"/>
  <c r="A1346" i="3"/>
  <c r="C1346" i="3"/>
  <c r="D1346" i="3"/>
  <c r="E1346" i="3"/>
  <c r="X1346" i="3"/>
  <c r="A1347" i="3"/>
  <c r="C1347" i="3"/>
  <c r="D1347" i="3"/>
  <c r="E1347" i="3"/>
  <c r="X1347" i="3"/>
  <c r="A1348" i="3"/>
  <c r="C1348" i="3"/>
  <c r="D1348" i="3"/>
  <c r="E1348" i="3"/>
  <c r="X1348" i="3"/>
  <c r="A1349" i="3"/>
  <c r="C1349" i="3"/>
  <c r="D1349" i="3"/>
  <c r="E1349" i="3"/>
  <c r="X1349" i="3"/>
  <c r="A1350" i="3"/>
  <c r="C1350" i="3"/>
  <c r="D1350" i="3"/>
  <c r="E1350" i="3"/>
  <c r="X1350" i="3"/>
  <c r="A1351" i="3"/>
  <c r="C1351" i="3"/>
  <c r="D1351" i="3"/>
  <c r="E1351" i="3"/>
  <c r="X1351" i="3"/>
  <c r="A1352" i="3"/>
  <c r="C1352" i="3"/>
  <c r="D1352" i="3"/>
  <c r="E1352" i="3"/>
  <c r="X1352" i="3"/>
  <c r="A1353" i="3"/>
  <c r="C1353" i="3"/>
  <c r="D1353" i="3"/>
  <c r="E1353" i="3"/>
  <c r="X1353" i="3"/>
  <c r="A1354" i="3"/>
  <c r="C1354" i="3"/>
  <c r="D1354" i="3"/>
  <c r="E1354" i="3"/>
  <c r="X1354" i="3"/>
  <c r="A1355" i="3"/>
  <c r="C1355" i="3"/>
  <c r="D1355" i="3"/>
  <c r="E1355" i="3"/>
  <c r="X1355" i="3"/>
  <c r="A1356" i="3"/>
  <c r="C1356" i="3"/>
  <c r="D1356" i="3"/>
  <c r="E1356" i="3"/>
  <c r="X1356" i="3"/>
  <c r="A1357" i="3"/>
  <c r="C1357" i="3"/>
  <c r="D1357" i="3"/>
  <c r="E1357" i="3"/>
  <c r="X1357" i="3"/>
  <c r="A1358" i="3"/>
  <c r="C1358" i="3"/>
  <c r="D1358" i="3"/>
  <c r="E1358" i="3"/>
  <c r="X1358" i="3"/>
  <c r="A1359" i="3"/>
  <c r="C1359" i="3"/>
  <c r="D1359" i="3"/>
  <c r="E1359" i="3"/>
  <c r="X1359" i="3"/>
  <c r="A1360" i="3"/>
  <c r="C1360" i="3"/>
  <c r="D1360" i="3"/>
  <c r="E1360" i="3"/>
  <c r="X1360" i="3"/>
  <c r="A1361" i="3"/>
  <c r="C1361" i="3"/>
  <c r="D1361" i="3"/>
  <c r="E1361" i="3"/>
  <c r="X1361" i="3"/>
  <c r="A1362" i="3"/>
  <c r="C1362" i="3"/>
  <c r="D1362" i="3"/>
  <c r="E1362" i="3"/>
  <c r="X1362" i="3"/>
  <c r="A1363" i="3"/>
  <c r="C1363" i="3"/>
  <c r="D1363" i="3"/>
  <c r="E1363" i="3"/>
  <c r="X1363" i="3"/>
  <c r="A1364" i="3"/>
  <c r="C1364" i="3"/>
  <c r="D1364" i="3"/>
  <c r="E1364" i="3"/>
  <c r="X1364" i="3"/>
  <c r="A1365" i="3"/>
  <c r="C1365" i="3"/>
  <c r="D1365" i="3"/>
  <c r="E1365" i="3"/>
  <c r="X1365" i="3"/>
  <c r="A1366" i="3"/>
  <c r="C1366" i="3"/>
  <c r="D1366" i="3"/>
  <c r="E1366" i="3"/>
  <c r="X1366" i="3"/>
  <c r="A1367" i="3"/>
  <c r="C1367" i="3"/>
  <c r="D1367" i="3"/>
  <c r="E1367" i="3"/>
  <c r="X1367" i="3"/>
  <c r="A1368" i="3"/>
  <c r="C1368" i="3"/>
  <c r="D1368" i="3"/>
  <c r="E1368" i="3"/>
  <c r="X1368" i="3"/>
  <c r="A1369" i="3"/>
  <c r="C1369" i="3"/>
  <c r="D1369" i="3"/>
  <c r="E1369" i="3"/>
  <c r="X1369" i="3"/>
  <c r="A1370" i="3"/>
  <c r="C1370" i="3"/>
  <c r="D1370" i="3"/>
  <c r="E1370" i="3"/>
  <c r="X1370" i="3"/>
  <c r="A1371" i="3"/>
  <c r="C1371" i="3"/>
  <c r="D1371" i="3"/>
  <c r="E1371" i="3"/>
  <c r="X1371" i="3"/>
  <c r="A1372" i="3"/>
  <c r="C1372" i="3"/>
  <c r="D1372" i="3"/>
  <c r="E1372" i="3"/>
  <c r="X1372" i="3"/>
  <c r="A1373" i="3"/>
  <c r="C1373" i="3"/>
  <c r="D1373" i="3"/>
  <c r="E1373" i="3"/>
  <c r="X1373" i="3"/>
  <c r="A1374" i="3"/>
  <c r="C1374" i="3"/>
  <c r="D1374" i="3"/>
  <c r="E1374" i="3"/>
  <c r="X1374" i="3"/>
  <c r="A1375" i="3"/>
  <c r="C1375" i="3"/>
  <c r="D1375" i="3"/>
  <c r="E1375" i="3"/>
  <c r="X1375" i="3"/>
  <c r="A1376" i="3"/>
  <c r="C1376" i="3"/>
  <c r="D1376" i="3"/>
  <c r="E1376" i="3"/>
  <c r="X1376" i="3"/>
  <c r="A1377" i="3"/>
  <c r="C1377" i="3"/>
  <c r="D1377" i="3"/>
  <c r="E1377" i="3"/>
  <c r="X1377" i="3"/>
  <c r="A1378" i="3"/>
  <c r="C1378" i="3"/>
  <c r="D1378" i="3"/>
  <c r="E1378" i="3"/>
  <c r="X1378" i="3"/>
  <c r="A1379" i="3"/>
  <c r="C1379" i="3"/>
  <c r="D1379" i="3"/>
  <c r="E1379" i="3"/>
  <c r="X1379" i="3"/>
  <c r="A1380" i="3"/>
  <c r="C1380" i="3"/>
  <c r="D1380" i="3"/>
  <c r="E1380" i="3"/>
  <c r="X1380" i="3"/>
  <c r="A1381" i="3"/>
  <c r="C1381" i="3"/>
  <c r="D1381" i="3"/>
  <c r="E1381" i="3"/>
  <c r="X1381" i="3"/>
  <c r="A1382" i="3"/>
  <c r="C1382" i="3"/>
  <c r="D1382" i="3"/>
  <c r="E1382" i="3"/>
  <c r="X1382" i="3"/>
  <c r="A1383" i="3"/>
  <c r="C1383" i="3"/>
  <c r="D1383" i="3"/>
  <c r="E1383" i="3"/>
  <c r="X1383" i="3"/>
  <c r="A1384" i="3"/>
  <c r="C1384" i="3"/>
  <c r="D1384" i="3"/>
  <c r="E1384" i="3"/>
  <c r="X1384" i="3"/>
  <c r="A1385" i="3"/>
  <c r="C1385" i="3"/>
  <c r="D1385" i="3"/>
  <c r="E1385" i="3"/>
  <c r="X1385" i="3"/>
  <c r="A1386" i="3"/>
  <c r="C1386" i="3"/>
  <c r="D1386" i="3"/>
  <c r="E1386" i="3"/>
  <c r="X1386" i="3"/>
  <c r="A1387" i="3"/>
  <c r="C1387" i="3"/>
  <c r="D1387" i="3"/>
  <c r="E1387" i="3"/>
  <c r="X1387" i="3"/>
  <c r="A1388" i="3"/>
  <c r="C1388" i="3"/>
  <c r="D1388" i="3"/>
  <c r="E1388" i="3"/>
  <c r="X1388" i="3"/>
  <c r="A1389" i="3"/>
  <c r="C1389" i="3"/>
  <c r="D1389" i="3"/>
  <c r="E1389" i="3"/>
  <c r="X1389" i="3"/>
  <c r="A1390" i="3"/>
  <c r="C1390" i="3"/>
  <c r="D1390" i="3"/>
  <c r="E1390" i="3"/>
  <c r="X1390" i="3"/>
  <c r="A1391" i="3"/>
  <c r="C1391" i="3"/>
  <c r="D1391" i="3"/>
  <c r="E1391" i="3"/>
  <c r="X1391" i="3"/>
  <c r="A1392" i="3"/>
  <c r="C1392" i="3"/>
  <c r="D1392" i="3"/>
  <c r="E1392" i="3"/>
  <c r="X1392" i="3"/>
  <c r="A1393" i="3"/>
  <c r="C1393" i="3"/>
  <c r="D1393" i="3"/>
  <c r="E1393" i="3"/>
  <c r="X1393" i="3"/>
  <c r="A1394" i="3"/>
  <c r="C1394" i="3"/>
  <c r="D1394" i="3"/>
  <c r="E1394" i="3"/>
  <c r="X1394" i="3"/>
  <c r="A1395" i="3"/>
  <c r="C1395" i="3"/>
  <c r="D1395" i="3"/>
  <c r="E1395" i="3"/>
  <c r="X1395" i="3"/>
  <c r="A1396" i="3"/>
  <c r="C1396" i="3"/>
  <c r="D1396" i="3"/>
  <c r="E1396" i="3"/>
  <c r="X1396" i="3"/>
  <c r="A1397" i="3"/>
  <c r="C1397" i="3"/>
  <c r="D1397" i="3"/>
  <c r="E1397" i="3"/>
  <c r="X1397" i="3"/>
  <c r="A1398" i="3"/>
  <c r="C1398" i="3"/>
  <c r="D1398" i="3"/>
  <c r="E1398" i="3"/>
  <c r="X1398" i="3"/>
  <c r="A1399" i="3"/>
  <c r="C1399" i="3"/>
  <c r="D1399" i="3"/>
  <c r="E1399" i="3"/>
  <c r="X1399" i="3"/>
  <c r="A1400" i="3"/>
  <c r="C1400" i="3"/>
  <c r="D1400" i="3"/>
  <c r="E1400" i="3"/>
  <c r="X1400" i="3"/>
  <c r="A1401" i="3"/>
  <c r="C1401" i="3"/>
  <c r="D1401" i="3"/>
  <c r="E1401" i="3"/>
  <c r="X1401" i="3"/>
  <c r="A1402" i="3"/>
  <c r="C1402" i="3"/>
  <c r="D1402" i="3"/>
  <c r="E1402" i="3"/>
  <c r="X1402" i="3"/>
  <c r="A1403" i="3"/>
  <c r="C1403" i="3"/>
  <c r="D1403" i="3"/>
  <c r="E1403" i="3"/>
  <c r="X1403" i="3"/>
  <c r="A1404" i="3"/>
  <c r="C1404" i="3"/>
  <c r="D1404" i="3"/>
  <c r="E1404" i="3"/>
  <c r="X1404" i="3"/>
  <c r="A1405" i="3"/>
  <c r="C1405" i="3"/>
  <c r="D1405" i="3"/>
  <c r="E1405" i="3"/>
  <c r="X1405" i="3"/>
  <c r="A1406" i="3"/>
  <c r="C1406" i="3"/>
  <c r="D1406" i="3"/>
  <c r="E1406" i="3"/>
  <c r="X1406" i="3"/>
  <c r="A1407" i="3"/>
  <c r="C1407" i="3"/>
  <c r="D1407" i="3"/>
  <c r="E1407" i="3"/>
  <c r="X1407" i="3"/>
  <c r="A1408" i="3"/>
  <c r="C1408" i="3"/>
  <c r="D1408" i="3"/>
  <c r="E1408" i="3"/>
  <c r="X1408" i="3"/>
  <c r="A1409" i="3"/>
  <c r="C1409" i="3"/>
  <c r="D1409" i="3"/>
  <c r="E1409" i="3"/>
  <c r="X1409" i="3"/>
  <c r="A1410" i="3"/>
  <c r="C1410" i="3"/>
  <c r="D1410" i="3"/>
  <c r="E1410" i="3"/>
  <c r="X1410" i="3"/>
  <c r="A1411" i="3"/>
  <c r="C1411" i="3"/>
  <c r="D1411" i="3"/>
  <c r="E1411" i="3"/>
  <c r="X1411" i="3"/>
  <c r="A1412" i="3"/>
  <c r="C1412" i="3"/>
  <c r="D1412" i="3"/>
  <c r="E1412" i="3"/>
  <c r="X1412" i="3"/>
  <c r="A1413" i="3"/>
  <c r="C1413" i="3"/>
  <c r="D1413" i="3"/>
  <c r="E1413" i="3"/>
  <c r="X1413" i="3"/>
  <c r="A1414" i="3"/>
  <c r="C1414" i="3"/>
  <c r="D1414" i="3"/>
  <c r="E1414" i="3"/>
  <c r="X1414" i="3"/>
  <c r="A1415" i="3"/>
  <c r="C1415" i="3"/>
  <c r="D1415" i="3"/>
  <c r="E1415" i="3"/>
  <c r="X1415" i="3"/>
  <c r="A1416" i="3"/>
  <c r="C1416" i="3"/>
  <c r="D1416" i="3"/>
  <c r="E1416" i="3"/>
  <c r="X1416" i="3"/>
  <c r="A1417" i="3"/>
  <c r="C1417" i="3"/>
  <c r="D1417" i="3"/>
  <c r="E1417" i="3"/>
  <c r="X1417" i="3"/>
  <c r="A1418" i="3"/>
  <c r="C1418" i="3"/>
  <c r="D1418" i="3"/>
  <c r="E1418" i="3"/>
  <c r="X1418" i="3"/>
  <c r="A1419" i="3"/>
  <c r="C1419" i="3"/>
  <c r="D1419" i="3"/>
  <c r="E1419" i="3"/>
  <c r="X1419" i="3"/>
  <c r="A1420" i="3"/>
  <c r="C1420" i="3"/>
  <c r="D1420" i="3"/>
  <c r="E1420" i="3"/>
  <c r="X1420" i="3"/>
  <c r="A1421" i="3"/>
  <c r="C1421" i="3"/>
  <c r="D1421" i="3"/>
  <c r="E1421" i="3"/>
  <c r="X1421" i="3"/>
  <c r="A1422" i="3"/>
  <c r="C1422" i="3"/>
  <c r="D1422" i="3"/>
  <c r="E1422" i="3"/>
  <c r="X1422" i="3"/>
  <c r="A1423" i="3"/>
  <c r="C1423" i="3"/>
  <c r="D1423" i="3"/>
  <c r="E1423" i="3"/>
  <c r="X1423" i="3"/>
  <c r="A1424" i="3"/>
  <c r="C1424" i="3"/>
  <c r="D1424" i="3"/>
  <c r="E1424" i="3"/>
  <c r="X1424" i="3"/>
  <c r="A1425" i="3"/>
  <c r="C1425" i="3"/>
  <c r="D1425" i="3"/>
  <c r="E1425" i="3"/>
  <c r="X1425" i="3"/>
  <c r="A1426" i="3"/>
  <c r="C1426" i="3"/>
  <c r="D1426" i="3"/>
  <c r="E1426" i="3"/>
  <c r="X1426" i="3"/>
  <c r="A1427" i="3"/>
  <c r="C1427" i="3"/>
  <c r="D1427" i="3"/>
  <c r="E1427" i="3"/>
  <c r="X1427" i="3"/>
  <c r="A1428" i="3"/>
  <c r="C1428" i="3"/>
  <c r="D1428" i="3"/>
  <c r="E1428" i="3"/>
  <c r="X1428" i="3"/>
  <c r="A1429" i="3"/>
  <c r="C1429" i="3"/>
  <c r="D1429" i="3"/>
  <c r="E1429" i="3"/>
  <c r="X1429" i="3"/>
  <c r="A1430" i="3"/>
  <c r="C1430" i="3"/>
  <c r="D1430" i="3"/>
  <c r="E1430" i="3"/>
  <c r="X1430" i="3"/>
  <c r="A1431" i="3"/>
  <c r="C1431" i="3"/>
  <c r="D1431" i="3"/>
  <c r="E1431" i="3"/>
  <c r="X1431" i="3"/>
  <c r="A1432" i="3"/>
  <c r="C1432" i="3"/>
  <c r="D1432" i="3"/>
  <c r="E1432" i="3"/>
  <c r="X1432" i="3"/>
  <c r="A1433" i="3"/>
  <c r="C1433" i="3"/>
  <c r="D1433" i="3"/>
  <c r="E1433" i="3"/>
  <c r="X1433" i="3"/>
  <c r="A1434" i="3"/>
  <c r="C1434" i="3"/>
  <c r="D1434" i="3"/>
  <c r="E1434" i="3"/>
  <c r="X1434" i="3"/>
  <c r="A1435" i="3"/>
  <c r="C1435" i="3"/>
  <c r="D1435" i="3"/>
  <c r="E1435" i="3"/>
  <c r="X1435" i="3"/>
  <c r="A1436" i="3"/>
  <c r="C1436" i="3"/>
  <c r="D1436" i="3"/>
  <c r="E1436" i="3"/>
  <c r="X1436" i="3"/>
  <c r="A1437" i="3"/>
  <c r="C1437" i="3"/>
  <c r="D1437" i="3"/>
  <c r="E1437" i="3"/>
  <c r="X1437" i="3"/>
  <c r="A1438" i="3"/>
  <c r="C1438" i="3"/>
  <c r="D1438" i="3"/>
  <c r="E1438" i="3"/>
  <c r="X1438" i="3"/>
  <c r="A1439" i="3"/>
  <c r="C1439" i="3"/>
  <c r="D1439" i="3"/>
  <c r="E1439" i="3"/>
  <c r="X1439" i="3"/>
  <c r="A1440" i="3"/>
  <c r="C1440" i="3"/>
  <c r="D1440" i="3"/>
  <c r="E1440" i="3"/>
  <c r="X1440" i="3"/>
  <c r="A1441" i="3"/>
  <c r="C1441" i="3"/>
  <c r="D1441" i="3"/>
  <c r="E1441" i="3"/>
  <c r="X1441" i="3"/>
  <c r="A1442" i="3"/>
  <c r="C1442" i="3"/>
  <c r="D1442" i="3"/>
  <c r="E1442" i="3"/>
  <c r="X1442" i="3"/>
  <c r="A1443" i="3"/>
  <c r="C1443" i="3"/>
  <c r="D1443" i="3"/>
  <c r="E1443" i="3"/>
  <c r="X1443" i="3"/>
  <c r="A1444" i="3"/>
  <c r="C1444" i="3"/>
  <c r="D1444" i="3"/>
  <c r="E1444" i="3"/>
  <c r="X1444" i="3"/>
  <c r="A1445" i="3"/>
  <c r="C1445" i="3"/>
  <c r="D1445" i="3"/>
  <c r="E1445" i="3"/>
  <c r="X1445" i="3"/>
  <c r="A1446" i="3"/>
  <c r="C1446" i="3"/>
  <c r="D1446" i="3"/>
  <c r="E1446" i="3"/>
  <c r="X1446" i="3"/>
  <c r="A1447" i="3"/>
  <c r="C1447" i="3"/>
  <c r="D1447" i="3"/>
  <c r="E1447" i="3"/>
  <c r="X1447" i="3"/>
  <c r="A1448" i="3"/>
  <c r="C1448" i="3"/>
  <c r="D1448" i="3"/>
  <c r="E1448" i="3"/>
  <c r="X1448" i="3"/>
  <c r="A1449" i="3"/>
  <c r="C1449" i="3"/>
  <c r="D1449" i="3"/>
  <c r="E1449" i="3"/>
  <c r="X1449" i="3"/>
  <c r="A1450" i="3"/>
  <c r="C1450" i="3"/>
  <c r="D1450" i="3"/>
  <c r="E1450" i="3"/>
  <c r="X1450" i="3"/>
  <c r="A1451" i="3"/>
  <c r="C1451" i="3"/>
  <c r="D1451" i="3"/>
  <c r="E1451" i="3"/>
  <c r="X1451" i="3"/>
  <c r="A1452" i="3"/>
  <c r="C1452" i="3"/>
  <c r="D1452" i="3"/>
  <c r="E1452" i="3"/>
  <c r="X1452" i="3"/>
  <c r="A1453" i="3"/>
  <c r="C1453" i="3"/>
  <c r="D1453" i="3"/>
  <c r="E1453" i="3"/>
  <c r="X1453" i="3"/>
  <c r="A1454" i="3"/>
  <c r="C1454" i="3"/>
  <c r="D1454" i="3"/>
  <c r="E1454" i="3"/>
  <c r="X1454" i="3"/>
  <c r="A1455" i="3"/>
  <c r="C1455" i="3"/>
  <c r="D1455" i="3"/>
  <c r="E1455" i="3"/>
  <c r="X1455" i="3"/>
  <c r="A1456" i="3"/>
  <c r="C1456" i="3"/>
  <c r="D1456" i="3"/>
  <c r="E1456" i="3"/>
  <c r="X1456" i="3"/>
  <c r="A1457" i="3"/>
  <c r="C1457" i="3"/>
  <c r="D1457" i="3"/>
  <c r="E1457" i="3"/>
  <c r="X1457" i="3"/>
  <c r="A1458" i="3"/>
  <c r="C1458" i="3"/>
  <c r="D1458" i="3"/>
  <c r="E1458" i="3"/>
  <c r="X1458" i="3"/>
  <c r="A1459" i="3"/>
  <c r="C1459" i="3"/>
  <c r="D1459" i="3"/>
  <c r="E1459" i="3"/>
  <c r="X1459" i="3"/>
  <c r="A1460" i="3"/>
  <c r="C1460" i="3"/>
  <c r="D1460" i="3"/>
  <c r="E1460" i="3"/>
  <c r="X1460" i="3"/>
  <c r="A1461" i="3"/>
  <c r="C1461" i="3"/>
  <c r="D1461" i="3"/>
  <c r="E1461" i="3"/>
  <c r="X1461" i="3"/>
  <c r="A1462" i="3"/>
  <c r="C1462" i="3"/>
  <c r="D1462" i="3"/>
  <c r="E1462" i="3"/>
  <c r="X1462" i="3"/>
  <c r="A1463" i="3"/>
  <c r="C1463" i="3"/>
  <c r="D1463" i="3"/>
  <c r="E1463" i="3"/>
  <c r="X1463" i="3"/>
  <c r="A1464" i="3"/>
  <c r="C1464" i="3"/>
  <c r="D1464" i="3"/>
  <c r="E1464" i="3"/>
  <c r="X1464" i="3"/>
  <c r="A1465" i="3"/>
  <c r="C1465" i="3"/>
  <c r="D1465" i="3"/>
  <c r="E1465" i="3"/>
  <c r="X1465" i="3"/>
  <c r="A1466" i="3"/>
  <c r="C1466" i="3"/>
  <c r="D1466" i="3"/>
  <c r="E1466" i="3"/>
  <c r="X1466" i="3"/>
  <c r="A1467" i="3"/>
  <c r="C1467" i="3"/>
  <c r="D1467" i="3"/>
  <c r="E1467" i="3"/>
  <c r="X1467" i="3"/>
  <c r="A1468" i="3"/>
  <c r="C1468" i="3"/>
  <c r="D1468" i="3"/>
  <c r="E1468" i="3"/>
  <c r="X1468" i="3"/>
  <c r="A1469" i="3"/>
  <c r="C1469" i="3"/>
  <c r="D1469" i="3"/>
  <c r="E1469" i="3"/>
  <c r="X1469" i="3"/>
  <c r="A1470" i="3"/>
  <c r="C1470" i="3"/>
  <c r="D1470" i="3"/>
  <c r="E1470" i="3"/>
  <c r="X1470" i="3"/>
  <c r="A1471" i="3"/>
  <c r="C1471" i="3"/>
  <c r="D1471" i="3"/>
  <c r="E1471" i="3"/>
  <c r="X1471" i="3"/>
  <c r="A1468" i="11"/>
  <c r="B1468" i="11"/>
  <c r="C1468" i="11"/>
  <c r="D1468" i="11"/>
  <c r="E1468" i="11"/>
  <c r="J1468" i="11"/>
  <c r="O1468" i="11"/>
  <c r="A1469" i="11"/>
  <c r="B1469" i="11"/>
  <c r="C1469" i="11"/>
  <c r="D1469" i="11"/>
  <c r="E1469" i="11"/>
  <c r="J1469" i="11"/>
  <c r="O1469" i="11"/>
  <c r="A1470" i="11"/>
  <c r="B1470" i="11"/>
  <c r="C1470" i="11"/>
  <c r="D1470" i="11"/>
  <c r="E1470" i="11"/>
  <c r="J1470" i="11"/>
  <c r="O1470" i="11"/>
  <c r="A1471" i="11"/>
  <c r="B1471" i="11"/>
  <c r="C1471" i="11"/>
  <c r="D1471" i="11"/>
  <c r="E1471" i="11"/>
  <c r="J1471" i="11"/>
  <c r="O1471" i="11"/>
  <c r="A9" i="11"/>
  <c r="B9" i="11"/>
  <c r="C9" i="11"/>
  <c r="D9" i="11"/>
  <c r="E9" i="11"/>
  <c r="J9" i="11"/>
  <c r="O9" i="11"/>
  <c r="A10" i="11"/>
  <c r="B10" i="11"/>
  <c r="C10" i="11"/>
  <c r="D10" i="11"/>
  <c r="E10" i="11"/>
  <c r="J10" i="11"/>
  <c r="O10" i="11"/>
  <c r="A11" i="11"/>
  <c r="B11" i="11"/>
  <c r="C11" i="11"/>
  <c r="D11" i="11"/>
  <c r="E11" i="11"/>
  <c r="J11" i="11"/>
  <c r="O11" i="11"/>
  <c r="A12" i="11"/>
  <c r="B12" i="11"/>
  <c r="C12" i="11"/>
  <c r="D12" i="11"/>
  <c r="E12" i="11"/>
  <c r="J12" i="11"/>
  <c r="O12" i="11"/>
  <c r="A13" i="11"/>
  <c r="B13" i="11"/>
  <c r="C13" i="11"/>
  <c r="D13" i="11"/>
  <c r="E13" i="11"/>
  <c r="J13" i="11"/>
  <c r="O13" i="11"/>
  <c r="A14" i="11"/>
  <c r="B14" i="11"/>
  <c r="C14" i="11"/>
  <c r="D14" i="11"/>
  <c r="E14" i="11"/>
  <c r="J14" i="11"/>
  <c r="O14" i="11"/>
  <c r="A15" i="11"/>
  <c r="B15" i="11"/>
  <c r="C15" i="11"/>
  <c r="D15" i="11"/>
  <c r="E15" i="11"/>
  <c r="J15" i="11"/>
  <c r="O15" i="11"/>
  <c r="A16" i="11"/>
  <c r="B16" i="11"/>
  <c r="C16" i="11"/>
  <c r="D16" i="11"/>
  <c r="E16" i="11"/>
  <c r="J16" i="11"/>
  <c r="O16" i="11"/>
  <c r="A17" i="11"/>
  <c r="B17" i="11"/>
  <c r="C17" i="11"/>
  <c r="D17" i="11"/>
  <c r="E17" i="11"/>
  <c r="J17" i="11"/>
  <c r="O17" i="11"/>
  <c r="A18" i="11"/>
  <c r="B18" i="11"/>
  <c r="C18" i="11"/>
  <c r="D18" i="11"/>
  <c r="E18" i="11"/>
  <c r="J18" i="11"/>
  <c r="O18" i="11"/>
  <c r="A19" i="11"/>
  <c r="B19" i="11"/>
  <c r="C19" i="11"/>
  <c r="D19" i="11"/>
  <c r="E19" i="11"/>
  <c r="J19" i="11"/>
  <c r="O19" i="11"/>
  <c r="A20" i="11"/>
  <c r="B20" i="11"/>
  <c r="C20" i="11"/>
  <c r="D20" i="11"/>
  <c r="E20" i="11"/>
  <c r="J20" i="11"/>
  <c r="O20" i="11"/>
  <c r="A21" i="11"/>
  <c r="B21" i="11"/>
  <c r="C21" i="11"/>
  <c r="D21" i="11"/>
  <c r="E21" i="11"/>
  <c r="J21" i="11"/>
  <c r="O21" i="11"/>
  <c r="A22" i="11"/>
  <c r="B22" i="11"/>
  <c r="C22" i="11"/>
  <c r="D22" i="11"/>
  <c r="E22" i="11"/>
  <c r="J22" i="11"/>
  <c r="O22" i="11"/>
  <c r="A23" i="11"/>
  <c r="B23" i="11"/>
  <c r="C23" i="11"/>
  <c r="D23" i="11"/>
  <c r="E23" i="11"/>
  <c r="J23" i="11"/>
  <c r="O23" i="11"/>
  <c r="A24" i="11"/>
  <c r="B24" i="11"/>
  <c r="C24" i="11"/>
  <c r="D24" i="11"/>
  <c r="E24" i="11"/>
  <c r="J24" i="11"/>
  <c r="O24" i="11"/>
  <c r="A25" i="11"/>
  <c r="B25" i="11"/>
  <c r="C25" i="11"/>
  <c r="D25" i="11"/>
  <c r="E25" i="11"/>
  <c r="J25" i="11"/>
  <c r="O25" i="11"/>
  <c r="A26" i="11"/>
  <c r="B26" i="11"/>
  <c r="C26" i="11"/>
  <c r="D26" i="11"/>
  <c r="E26" i="11"/>
  <c r="J26" i="11"/>
  <c r="O26" i="11"/>
  <c r="A27" i="11"/>
  <c r="B27" i="11"/>
  <c r="C27" i="11"/>
  <c r="D27" i="11"/>
  <c r="E27" i="11"/>
  <c r="J27" i="11"/>
  <c r="O27" i="11"/>
  <c r="A28" i="11"/>
  <c r="B28" i="11"/>
  <c r="C28" i="11"/>
  <c r="D28" i="11"/>
  <c r="E28" i="11"/>
  <c r="J28" i="11"/>
  <c r="O28" i="11"/>
  <c r="A29" i="11"/>
  <c r="B29" i="11"/>
  <c r="C29" i="11"/>
  <c r="D29" i="11"/>
  <c r="E29" i="11"/>
  <c r="J29" i="11"/>
  <c r="O29" i="11"/>
  <c r="A30" i="11"/>
  <c r="B30" i="11"/>
  <c r="C30" i="11"/>
  <c r="D30" i="11"/>
  <c r="E30" i="11"/>
  <c r="J30" i="11"/>
  <c r="O30" i="11"/>
  <c r="A31" i="11"/>
  <c r="B31" i="11"/>
  <c r="C31" i="11"/>
  <c r="D31" i="11"/>
  <c r="E31" i="11"/>
  <c r="J31" i="11"/>
  <c r="O31" i="11"/>
  <c r="A32" i="11"/>
  <c r="B32" i="11"/>
  <c r="C32" i="11"/>
  <c r="D32" i="11"/>
  <c r="E32" i="11"/>
  <c r="J32" i="11"/>
  <c r="O32" i="11"/>
  <c r="A33" i="11"/>
  <c r="B33" i="11"/>
  <c r="C33" i="11"/>
  <c r="D33" i="11"/>
  <c r="E33" i="11"/>
  <c r="J33" i="11"/>
  <c r="O33" i="11"/>
  <c r="A34" i="11"/>
  <c r="B34" i="11"/>
  <c r="C34" i="11"/>
  <c r="D34" i="11"/>
  <c r="E34" i="11"/>
  <c r="J34" i="11"/>
  <c r="O34" i="11"/>
  <c r="A35" i="11"/>
  <c r="B35" i="11"/>
  <c r="C35" i="11"/>
  <c r="D35" i="11"/>
  <c r="E35" i="11"/>
  <c r="J35" i="11"/>
  <c r="O35" i="11"/>
  <c r="A36" i="11"/>
  <c r="B36" i="11"/>
  <c r="C36" i="11"/>
  <c r="D36" i="11"/>
  <c r="E36" i="11"/>
  <c r="J36" i="11"/>
  <c r="O36" i="11"/>
  <c r="A37" i="11"/>
  <c r="B37" i="11"/>
  <c r="C37" i="11"/>
  <c r="D37" i="11"/>
  <c r="E37" i="11"/>
  <c r="J37" i="11"/>
  <c r="O37" i="11"/>
  <c r="A38" i="11"/>
  <c r="B38" i="11"/>
  <c r="C38" i="11"/>
  <c r="D38" i="11"/>
  <c r="E38" i="11"/>
  <c r="J38" i="11"/>
  <c r="O38" i="11"/>
  <c r="A39" i="11"/>
  <c r="B39" i="11"/>
  <c r="C39" i="11"/>
  <c r="D39" i="11"/>
  <c r="E39" i="11"/>
  <c r="J39" i="11"/>
  <c r="O39" i="11"/>
  <c r="A40" i="11"/>
  <c r="B40" i="11"/>
  <c r="C40" i="11"/>
  <c r="D40" i="11"/>
  <c r="E40" i="11"/>
  <c r="J40" i="11"/>
  <c r="O40" i="11"/>
  <c r="A41" i="11"/>
  <c r="B41" i="11"/>
  <c r="C41" i="11"/>
  <c r="D41" i="11"/>
  <c r="E41" i="11"/>
  <c r="J41" i="11"/>
  <c r="O41" i="11"/>
  <c r="A42" i="11"/>
  <c r="B42" i="11"/>
  <c r="C42" i="11"/>
  <c r="D42" i="11"/>
  <c r="E42" i="11"/>
  <c r="J42" i="11"/>
  <c r="O42" i="11"/>
  <c r="A43" i="11"/>
  <c r="B43" i="11"/>
  <c r="C43" i="11"/>
  <c r="D43" i="11"/>
  <c r="E43" i="11"/>
  <c r="J43" i="11"/>
  <c r="O43" i="11"/>
  <c r="A44" i="11"/>
  <c r="B44" i="11"/>
  <c r="C44" i="11"/>
  <c r="D44" i="11"/>
  <c r="E44" i="11"/>
  <c r="J44" i="11"/>
  <c r="O44" i="11"/>
  <c r="A45" i="11"/>
  <c r="B45" i="11"/>
  <c r="C45" i="11"/>
  <c r="D45" i="11"/>
  <c r="E45" i="11"/>
  <c r="J45" i="11"/>
  <c r="O45" i="11"/>
  <c r="A46" i="11"/>
  <c r="B46" i="11"/>
  <c r="C46" i="11"/>
  <c r="D46" i="11"/>
  <c r="E46" i="11"/>
  <c r="J46" i="11"/>
  <c r="O46" i="11"/>
  <c r="A47" i="11"/>
  <c r="B47" i="11"/>
  <c r="C47" i="11"/>
  <c r="D47" i="11"/>
  <c r="E47" i="11"/>
  <c r="J47" i="11"/>
  <c r="O47" i="11"/>
  <c r="A48" i="11"/>
  <c r="B48" i="11"/>
  <c r="C48" i="11"/>
  <c r="D48" i="11"/>
  <c r="E48" i="11"/>
  <c r="J48" i="11"/>
  <c r="O48" i="11"/>
  <c r="A49" i="11"/>
  <c r="B49" i="11"/>
  <c r="C49" i="11"/>
  <c r="D49" i="11"/>
  <c r="E49" i="11"/>
  <c r="J49" i="11"/>
  <c r="O49" i="11"/>
  <c r="A50" i="11"/>
  <c r="B50" i="11"/>
  <c r="C50" i="11"/>
  <c r="D50" i="11"/>
  <c r="E50" i="11"/>
  <c r="J50" i="11"/>
  <c r="O50" i="11"/>
  <c r="A51" i="11"/>
  <c r="B51" i="11"/>
  <c r="C51" i="11"/>
  <c r="D51" i="11"/>
  <c r="E51" i="11"/>
  <c r="J51" i="11"/>
  <c r="O51" i="11"/>
  <c r="A52" i="11"/>
  <c r="B52" i="11"/>
  <c r="C52" i="11"/>
  <c r="D52" i="11"/>
  <c r="E52" i="11"/>
  <c r="J52" i="11"/>
  <c r="O52" i="11"/>
  <c r="A53" i="11"/>
  <c r="B53" i="11"/>
  <c r="C53" i="11"/>
  <c r="D53" i="11"/>
  <c r="E53" i="11"/>
  <c r="J53" i="11"/>
  <c r="O53" i="11"/>
  <c r="A54" i="11"/>
  <c r="B54" i="11"/>
  <c r="C54" i="11"/>
  <c r="D54" i="11"/>
  <c r="E54" i="11"/>
  <c r="J54" i="11"/>
  <c r="O54" i="11"/>
  <c r="A55" i="11"/>
  <c r="B55" i="11"/>
  <c r="C55" i="11"/>
  <c r="D55" i="11"/>
  <c r="E55" i="11"/>
  <c r="J55" i="11"/>
  <c r="O55" i="11"/>
  <c r="A56" i="11"/>
  <c r="B56" i="11"/>
  <c r="C56" i="11"/>
  <c r="D56" i="11"/>
  <c r="E56" i="11"/>
  <c r="J56" i="11"/>
  <c r="O56" i="11"/>
  <c r="A57" i="11"/>
  <c r="B57" i="11"/>
  <c r="C57" i="11"/>
  <c r="D57" i="11"/>
  <c r="E57" i="11"/>
  <c r="J57" i="11"/>
  <c r="O57" i="11"/>
  <c r="A58" i="11"/>
  <c r="B58" i="11"/>
  <c r="C58" i="11"/>
  <c r="D58" i="11"/>
  <c r="E58" i="11"/>
  <c r="J58" i="11"/>
  <c r="O58" i="11"/>
  <c r="A59" i="11"/>
  <c r="B59" i="11"/>
  <c r="C59" i="11"/>
  <c r="D59" i="11"/>
  <c r="E59" i="11"/>
  <c r="J59" i="11"/>
  <c r="O59" i="11"/>
  <c r="A60" i="11"/>
  <c r="B60" i="11"/>
  <c r="C60" i="11"/>
  <c r="D60" i="11"/>
  <c r="E60" i="11"/>
  <c r="J60" i="11"/>
  <c r="O60" i="11"/>
  <c r="A61" i="11"/>
  <c r="B61" i="11"/>
  <c r="C61" i="11"/>
  <c r="D61" i="11"/>
  <c r="E61" i="11"/>
  <c r="J61" i="11"/>
  <c r="O61" i="11"/>
  <c r="A62" i="11"/>
  <c r="B62" i="11"/>
  <c r="C62" i="11"/>
  <c r="D62" i="11"/>
  <c r="E62" i="11"/>
  <c r="J62" i="11"/>
  <c r="O62" i="11"/>
  <c r="A63" i="11"/>
  <c r="B63" i="11"/>
  <c r="C63" i="11"/>
  <c r="D63" i="11"/>
  <c r="E63" i="11"/>
  <c r="J63" i="11"/>
  <c r="O63" i="11"/>
  <c r="A64" i="11"/>
  <c r="B64" i="11"/>
  <c r="C64" i="11"/>
  <c r="D64" i="11"/>
  <c r="E64" i="11"/>
  <c r="J64" i="11"/>
  <c r="O64" i="11"/>
  <c r="A65" i="11"/>
  <c r="B65" i="11"/>
  <c r="C65" i="11"/>
  <c r="D65" i="11"/>
  <c r="E65" i="11"/>
  <c r="J65" i="11"/>
  <c r="O65" i="11"/>
  <c r="A66" i="11"/>
  <c r="B66" i="11"/>
  <c r="C66" i="11"/>
  <c r="D66" i="11"/>
  <c r="E66" i="11"/>
  <c r="J66" i="11"/>
  <c r="O66" i="11"/>
  <c r="A67" i="11"/>
  <c r="B67" i="11"/>
  <c r="C67" i="11"/>
  <c r="D67" i="11"/>
  <c r="E67" i="11"/>
  <c r="J67" i="11"/>
  <c r="O67" i="11"/>
  <c r="A68" i="11"/>
  <c r="B68" i="11"/>
  <c r="C68" i="11"/>
  <c r="D68" i="11"/>
  <c r="E68" i="11"/>
  <c r="J68" i="11"/>
  <c r="O68" i="11"/>
  <c r="A69" i="11"/>
  <c r="B69" i="11"/>
  <c r="C69" i="11"/>
  <c r="D69" i="11"/>
  <c r="E69" i="11"/>
  <c r="J69" i="11"/>
  <c r="O69" i="11"/>
  <c r="A70" i="11"/>
  <c r="B70" i="11"/>
  <c r="C70" i="11"/>
  <c r="D70" i="11"/>
  <c r="E70" i="11"/>
  <c r="J70" i="11"/>
  <c r="O70" i="11"/>
  <c r="A71" i="11"/>
  <c r="B71" i="11"/>
  <c r="C71" i="11"/>
  <c r="D71" i="11"/>
  <c r="E71" i="11"/>
  <c r="J71" i="11"/>
  <c r="O71" i="11"/>
  <c r="A72" i="11"/>
  <c r="B72" i="11"/>
  <c r="C72" i="11"/>
  <c r="D72" i="11"/>
  <c r="E72" i="11"/>
  <c r="J72" i="11"/>
  <c r="O72" i="11"/>
  <c r="A73" i="11"/>
  <c r="B73" i="11"/>
  <c r="C73" i="11"/>
  <c r="D73" i="11"/>
  <c r="E73" i="11"/>
  <c r="J73" i="11"/>
  <c r="O73" i="11"/>
  <c r="A74" i="11"/>
  <c r="B74" i="11"/>
  <c r="C74" i="11"/>
  <c r="D74" i="11"/>
  <c r="E74" i="11"/>
  <c r="J74" i="11"/>
  <c r="O74" i="11"/>
  <c r="A75" i="11"/>
  <c r="B75" i="11"/>
  <c r="C75" i="11"/>
  <c r="D75" i="11"/>
  <c r="E75" i="11"/>
  <c r="J75" i="11"/>
  <c r="O75" i="11"/>
  <c r="A76" i="11"/>
  <c r="B76" i="11"/>
  <c r="C76" i="11"/>
  <c r="D76" i="11"/>
  <c r="E76" i="11"/>
  <c r="J76" i="11"/>
  <c r="O76" i="11"/>
  <c r="A77" i="11"/>
  <c r="B77" i="11"/>
  <c r="C77" i="11"/>
  <c r="D77" i="11"/>
  <c r="E77" i="11"/>
  <c r="J77" i="11"/>
  <c r="O77" i="11"/>
  <c r="A78" i="11"/>
  <c r="B78" i="11"/>
  <c r="C78" i="11"/>
  <c r="D78" i="11"/>
  <c r="E78" i="11"/>
  <c r="J78" i="11"/>
  <c r="O78" i="11"/>
  <c r="A79" i="11"/>
  <c r="B79" i="11"/>
  <c r="C79" i="11"/>
  <c r="D79" i="11"/>
  <c r="E79" i="11"/>
  <c r="J79" i="11"/>
  <c r="O79" i="11"/>
  <c r="A80" i="11"/>
  <c r="B80" i="11"/>
  <c r="C80" i="11"/>
  <c r="D80" i="11"/>
  <c r="E80" i="11"/>
  <c r="J80" i="11"/>
  <c r="O80" i="11"/>
  <c r="A81" i="11"/>
  <c r="B81" i="11"/>
  <c r="C81" i="11"/>
  <c r="D81" i="11"/>
  <c r="E81" i="11"/>
  <c r="J81" i="11"/>
  <c r="O81" i="11"/>
  <c r="A82" i="11"/>
  <c r="B82" i="11"/>
  <c r="C82" i="11"/>
  <c r="D82" i="11"/>
  <c r="E82" i="11"/>
  <c r="J82" i="11"/>
  <c r="O82" i="11"/>
  <c r="A83" i="11"/>
  <c r="B83" i="11"/>
  <c r="C83" i="11"/>
  <c r="D83" i="11"/>
  <c r="E83" i="11"/>
  <c r="J83" i="11"/>
  <c r="O83" i="11"/>
  <c r="A84" i="11"/>
  <c r="B84" i="11"/>
  <c r="C84" i="11"/>
  <c r="D84" i="11"/>
  <c r="E84" i="11"/>
  <c r="J84" i="11"/>
  <c r="O84" i="11"/>
  <c r="A85" i="11"/>
  <c r="B85" i="11"/>
  <c r="C85" i="11"/>
  <c r="D85" i="11"/>
  <c r="E85" i="11"/>
  <c r="J85" i="11"/>
  <c r="O85" i="11"/>
  <c r="A86" i="11"/>
  <c r="B86" i="11"/>
  <c r="C86" i="11"/>
  <c r="D86" i="11"/>
  <c r="E86" i="11"/>
  <c r="J86" i="11"/>
  <c r="O86" i="11"/>
  <c r="A87" i="11"/>
  <c r="B87" i="11"/>
  <c r="C87" i="11"/>
  <c r="D87" i="11"/>
  <c r="E87" i="11"/>
  <c r="J87" i="11"/>
  <c r="K87" i="11"/>
  <c r="M87" i="11"/>
  <c r="O87" i="11"/>
  <c r="A88" i="11"/>
  <c r="B88" i="11"/>
  <c r="C88" i="11"/>
  <c r="D88" i="11"/>
  <c r="E88" i="11"/>
  <c r="J88" i="11"/>
  <c r="K88" i="11"/>
  <c r="M88" i="11"/>
  <c r="O88" i="11"/>
  <c r="A89" i="11"/>
  <c r="B89" i="11"/>
  <c r="C89" i="11"/>
  <c r="D89" i="11"/>
  <c r="E89" i="11"/>
  <c r="J89" i="11"/>
  <c r="K89" i="11"/>
  <c r="M89" i="11"/>
  <c r="O89" i="11"/>
  <c r="A90" i="11"/>
  <c r="B90" i="11"/>
  <c r="C90" i="11"/>
  <c r="D90" i="11"/>
  <c r="E90" i="11"/>
  <c r="J90" i="11"/>
  <c r="K90" i="11"/>
  <c r="M90" i="11"/>
  <c r="O90" i="11"/>
  <c r="A91" i="11"/>
  <c r="B91" i="11"/>
  <c r="C91" i="11"/>
  <c r="D91" i="11"/>
  <c r="E91" i="11"/>
  <c r="J91" i="11"/>
  <c r="K91" i="11"/>
  <c r="M91" i="11"/>
  <c r="O91" i="11"/>
  <c r="A92" i="11"/>
  <c r="B92" i="11"/>
  <c r="C92" i="11"/>
  <c r="D92" i="11"/>
  <c r="E92" i="11"/>
  <c r="J92" i="11"/>
  <c r="K92" i="11"/>
  <c r="M92" i="11"/>
  <c r="O92" i="11"/>
  <c r="A93" i="11"/>
  <c r="B93" i="11"/>
  <c r="C93" i="11"/>
  <c r="D93" i="11"/>
  <c r="E93" i="11"/>
  <c r="J93" i="11"/>
  <c r="K93" i="11"/>
  <c r="M93" i="11"/>
  <c r="O93" i="11"/>
  <c r="A94" i="11"/>
  <c r="B94" i="11"/>
  <c r="C94" i="11"/>
  <c r="D94" i="11"/>
  <c r="E94" i="11"/>
  <c r="J94" i="11"/>
  <c r="K94" i="11"/>
  <c r="M94" i="11"/>
  <c r="O94" i="11"/>
  <c r="A95" i="11"/>
  <c r="B95" i="11"/>
  <c r="C95" i="11"/>
  <c r="D95" i="11"/>
  <c r="E95" i="11"/>
  <c r="J95" i="11"/>
  <c r="K95" i="11"/>
  <c r="M95" i="11"/>
  <c r="O95" i="11"/>
  <c r="A96" i="11"/>
  <c r="B96" i="11"/>
  <c r="C96" i="11"/>
  <c r="D96" i="11"/>
  <c r="E96" i="11"/>
  <c r="J96" i="11"/>
  <c r="K96" i="11"/>
  <c r="M96" i="11"/>
  <c r="O96" i="11"/>
  <c r="A97" i="11"/>
  <c r="B97" i="11"/>
  <c r="C97" i="11"/>
  <c r="D97" i="11"/>
  <c r="E97" i="11"/>
  <c r="J97" i="11"/>
  <c r="K97" i="11"/>
  <c r="M97" i="11"/>
  <c r="O97" i="11"/>
  <c r="A98" i="11"/>
  <c r="B98" i="11"/>
  <c r="C98" i="11"/>
  <c r="D98" i="11"/>
  <c r="E98" i="11"/>
  <c r="J98" i="11"/>
  <c r="K98" i="11"/>
  <c r="M98" i="11"/>
  <c r="O98" i="11"/>
  <c r="A99" i="11"/>
  <c r="B99" i="11"/>
  <c r="C99" i="11"/>
  <c r="D99" i="11"/>
  <c r="E99" i="11"/>
  <c r="J99" i="11"/>
  <c r="K99" i="11"/>
  <c r="M99" i="11"/>
  <c r="O99" i="11"/>
  <c r="A100" i="11"/>
  <c r="B100" i="11"/>
  <c r="C100" i="11"/>
  <c r="D100" i="11"/>
  <c r="E100" i="11"/>
  <c r="J100" i="11"/>
  <c r="K100" i="11"/>
  <c r="M100" i="11"/>
  <c r="O100" i="11"/>
  <c r="A101" i="11"/>
  <c r="B101" i="11"/>
  <c r="C101" i="11"/>
  <c r="D101" i="11"/>
  <c r="E101" i="11"/>
  <c r="J101" i="11"/>
  <c r="K101" i="11"/>
  <c r="M101" i="11"/>
  <c r="O101" i="11"/>
  <c r="A102" i="11"/>
  <c r="B102" i="11"/>
  <c r="C102" i="11"/>
  <c r="D102" i="11"/>
  <c r="E102" i="11"/>
  <c r="J102" i="11"/>
  <c r="K102" i="11"/>
  <c r="M102" i="11"/>
  <c r="O102" i="11"/>
  <c r="A103" i="11"/>
  <c r="B103" i="11"/>
  <c r="C103" i="11"/>
  <c r="D103" i="11"/>
  <c r="E103" i="11"/>
  <c r="J103" i="11"/>
  <c r="K103" i="11"/>
  <c r="M103" i="11"/>
  <c r="O103" i="11"/>
  <c r="A104" i="11"/>
  <c r="B104" i="11"/>
  <c r="C104" i="11"/>
  <c r="D104" i="11"/>
  <c r="E104" i="11"/>
  <c r="J104" i="11"/>
  <c r="K104" i="11"/>
  <c r="M104" i="11"/>
  <c r="O104" i="11"/>
  <c r="A105" i="11"/>
  <c r="B105" i="11"/>
  <c r="C105" i="11"/>
  <c r="D105" i="11"/>
  <c r="E105" i="11"/>
  <c r="J105" i="11"/>
  <c r="K105" i="11"/>
  <c r="M105" i="11"/>
  <c r="O105" i="11"/>
  <c r="A106" i="11"/>
  <c r="B106" i="11"/>
  <c r="C106" i="11"/>
  <c r="D106" i="11"/>
  <c r="E106" i="11"/>
  <c r="J106" i="11"/>
  <c r="K106" i="11"/>
  <c r="M106" i="11"/>
  <c r="O106" i="11"/>
  <c r="A107" i="11"/>
  <c r="B107" i="11"/>
  <c r="C107" i="11"/>
  <c r="D107" i="11"/>
  <c r="E107" i="11"/>
  <c r="J107" i="11"/>
  <c r="K107" i="11"/>
  <c r="M107" i="11"/>
  <c r="O107" i="11"/>
  <c r="A108" i="11"/>
  <c r="B108" i="11"/>
  <c r="C108" i="11"/>
  <c r="D108" i="11"/>
  <c r="E108" i="11"/>
  <c r="J108" i="11"/>
  <c r="K108" i="11"/>
  <c r="M108" i="11"/>
  <c r="O108" i="11"/>
  <c r="A109" i="11"/>
  <c r="B109" i="11"/>
  <c r="C109" i="11"/>
  <c r="D109" i="11"/>
  <c r="E109" i="11"/>
  <c r="J109" i="11"/>
  <c r="K109" i="11"/>
  <c r="M109" i="11"/>
  <c r="O109" i="11"/>
  <c r="A110" i="11"/>
  <c r="B110" i="11"/>
  <c r="C110" i="11"/>
  <c r="D110" i="11"/>
  <c r="E110" i="11"/>
  <c r="J110" i="11"/>
  <c r="K110" i="11"/>
  <c r="M110" i="11"/>
  <c r="O110" i="11"/>
  <c r="A111" i="11"/>
  <c r="B111" i="11"/>
  <c r="C111" i="11"/>
  <c r="D111" i="11"/>
  <c r="E111" i="11"/>
  <c r="J111" i="11"/>
  <c r="K111" i="11"/>
  <c r="M111" i="11"/>
  <c r="O111" i="11"/>
  <c r="A112" i="11"/>
  <c r="B112" i="11"/>
  <c r="C112" i="11"/>
  <c r="D112" i="11"/>
  <c r="E112" i="11"/>
  <c r="J112" i="11"/>
  <c r="K112" i="11"/>
  <c r="M112" i="11"/>
  <c r="O112" i="11"/>
  <c r="A113" i="11"/>
  <c r="B113" i="11"/>
  <c r="C113" i="11"/>
  <c r="D113" i="11"/>
  <c r="E113" i="11"/>
  <c r="J113" i="11"/>
  <c r="K113" i="11"/>
  <c r="M113" i="11"/>
  <c r="O113" i="11"/>
  <c r="A114" i="11"/>
  <c r="B114" i="11"/>
  <c r="C114" i="11"/>
  <c r="D114" i="11"/>
  <c r="E114" i="11"/>
  <c r="J114" i="11"/>
  <c r="K114" i="11"/>
  <c r="M114" i="11"/>
  <c r="O114" i="11"/>
  <c r="A115" i="11"/>
  <c r="B115" i="11"/>
  <c r="C115" i="11"/>
  <c r="D115" i="11"/>
  <c r="E115" i="11"/>
  <c r="J115" i="11"/>
  <c r="K115" i="11"/>
  <c r="M115" i="11"/>
  <c r="O115" i="11"/>
  <c r="A116" i="11"/>
  <c r="B116" i="11"/>
  <c r="C116" i="11"/>
  <c r="D116" i="11"/>
  <c r="E116" i="11"/>
  <c r="J116" i="11"/>
  <c r="K116" i="11"/>
  <c r="M116" i="11"/>
  <c r="O116" i="11"/>
  <c r="A117" i="11"/>
  <c r="B117" i="11"/>
  <c r="C117" i="11"/>
  <c r="D117" i="11"/>
  <c r="E117" i="11"/>
  <c r="J117" i="11"/>
  <c r="K117" i="11"/>
  <c r="M117" i="11"/>
  <c r="O117" i="11"/>
  <c r="A118" i="11"/>
  <c r="B118" i="11"/>
  <c r="C118" i="11"/>
  <c r="D118" i="11"/>
  <c r="E118" i="11"/>
  <c r="J118" i="11"/>
  <c r="K118" i="11"/>
  <c r="M118" i="11"/>
  <c r="O118" i="11"/>
  <c r="A119" i="11"/>
  <c r="B119" i="11"/>
  <c r="C119" i="11"/>
  <c r="D119" i="11"/>
  <c r="E119" i="11"/>
  <c r="J119" i="11"/>
  <c r="K119" i="11"/>
  <c r="M119" i="11"/>
  <c r="O119" i="11"/>
  <c r="A120" i="11"/>
  <c r="B120" i="11"/>
  <c r="C120" i="11"/>
  <c r="D120" i="11"/>
  <c r="E120" i="11"/>
  <c r="J120" i="11"/>
  <c r="K120" i="11"/>
  <c r="M120" i="11"/>
  <c r="O120" i="11"/>
  <c r="A121" i="11"/>
  <c r="B121" i="11"/>
  <c r="C121" i="11"/>
  <c r="D121" i="11"/>
  <c r="E121" i="11"/>
  <c r="J121" i="11"/>
  <c r="K121" i="11"/>
  <c r="M121" i="11"/>
  <c r="O121" i="11"/>
  <c r="A122" i="11"/>
  <c r="B122" i="11"/>
  <c r="C122" i="11"/>
  <c r="D122" i="11"/>
  <c r="E122" i="11"/>
  <c r="J122" i="11"/>
  <c r="K122" i="11"/>
  <c r="M122" i="11"/>
  <c r="O122" i="11"/>
  <c r="A123" i="11"/>
  <c r="B123" i="11"/>
  <c r="C123" i="11"/>
  <c r="D123" i="11"/>
  <c r="E123" i="11"/>
  <c r="J123" i="11"/>
  <c r="K123" i="11"/>
  <c r="M123" i="11"/>
  <c r="O123" i="11"/>
  <c r="A124" i="11"/>
  <c r="B124" i="11"/>
  <c r="C124" i="11"/>
  <c r="D124" i="11"/>
  <c r="E124" i="11"/>
  <c r="J124" i="11"/>
  <c r="K124" i="11"/>
  <c r="M124" i="11"/>
  <c r="O124" i="11"/>
  <c r="A125" i="11"/>
  <c r="B125" i="11"/>
  <c r="C125" i="11"/>
  <c r="D125" i="11"/>
  <c r="E125" i="11"/>
  <c r="J125" i="11"/>
  <c r="K125" i="11"/>
  <c r="M125" i="11"/>
  <c r="O125" i="11"/>
  <c r="A126" i="11"/>
  <c r="B126" i="11"/>
  <c r="C126" i="11"/>
  <c r="D126" i="11"/>
  <c r="E126" i="11"/>
  <c r="J126" i="11"/>
  <c r="K126" i="11"/>
  <c r="M126" i="11"/>
  <c r="O126" i="11"/>
  <c r="A127" i="11"/>
  <c r="B127" i="11"/>
  <c r="C127" i="11"/>
  <c r="D127" i="11"/>
  <c r="E127" i="11"/>
  <c r="J127" i="11"/>
  <c r="K127" i="11"/>
  <c r="M127" i="11"/>
  <c r="O127" i="11"/>
  <c r="A128" i="11"/>
  <c r="B128" i="11"/>
  <c r="C128" i="11"/>
  <c r="D128" i="11"/>
  <c r="E128" i="11"/>
  <c r="J128" i="11"/>
  <c r="K128" i="11"/>
  <c r="M128" i="11"/>
  <c r="O128" i="11"/>
  <c r="A129" i="11"/>
  <c r="B129" i="11"/>
  <c r="C129" i="11"/>
  <c r="D129" i="11"/>
  <c r="E129" i="11"/>
  <c r="J129" i="11"/>
  <c r="K129" i="11"/>
  <c r="M129" i="11"/>
  <c r="O129" i="11"/>
  <c r="A130" i="11"/>
  <c r="B130" i="11"/>
  <c r="C130" i="11"/>
  <c r="D130" i="11"/>
  <c r="E130" i="11"/>
  <c r="J130" i="11"/>
  <c r="K130" i="11"/>
  <c r="M130" i="11"/>
  <c r="O130" i="11"/>
  <c r="A131" i="11"/>
  <c r="B131" i="11"/>
  <c r="C131" i="11"/>
  <c r="D131" i="11"/>
  <c r="E131" i="11"/>
  <c r="J131" i="11"/>
  <c r="K131" i="11"/>
  <c r="M131" i="11"/>
  <c r="O131" i="11"/>
  <c r="A132" i="11"/>
  <c r="B132" i="11"/>
  <c r="C132" i="11"/>
  <c r="D132" i="11"/>
  <c r="E132" i="11"/>
  <c r="J132" i="11"/>
  <c r="K132" i="11"/>
  <c r="M132" i="11"/>
  <c r="O132" i="11"/>
  <c r="A133" i="11"/>
  <c r="B133" i="11"/>
  <c r="C133" i="11"/>
  <c r="D133" i="11"/>
  <c r="E133" i="11"/>
  <c r="J133" i="11"/>
  <c r="K133" i="11"/>
  <c r="M133" i="11"/>
  <c r="O133" i="11"/>
  <c r="A134" i="11"/>
  <c r="B134" i="11"/>
  <c r="C134" i="11"/>
  <c r="D134" i="11"/>
  <c r="E134" i="11"/>
  <c r="J134" i="11"/>
  <c r="K134" i="11"/>
  <c r="M134" i="11"/>
  <c r="O134" i="11"/>
  <c r="A135" i="11"/>
  <c r="B135" i="11"/>
  <c r="C135" i="11"/>
  <c r="D135" i="11"/>
  <c r="E135" i="11"/>
  <c r="J135" i="11"/>
  <c r="K135" i="11"/>
  <c r="M135" i="11"/>
  <c r="O135" i="11"/>
  <c r="A136" i="11"/>
  <c r="B136" i="11"/>
  <c r="C136" i="11"/>
  <c r="D136" i="11"/>
  <c r="E136" i="11"/>
  <c r="J136" i="11"/>
  <c r="K136" i="11"/>
  <c r="M136" i="11"/>
  <c r="O136" i="11"/>
  <c r="A137" i="11"/>
  <c r="B137" i="11"/>
  <c r="C137" i="11"/>
  <c r="D137" i="11"/>
  <c r="E137" i="11"/>
  <c r="J137" i="11"/>
  <c r="K137" i="11"/>
  <c r="M137" i="11"/>
  <c r="O137" i="11"/>
  <c r="A138" i="11"/>
  <c r="B138" i="11"/>
  <c r="C138" i="11"/>
  <c r="D138" i="11"/>
  <c r="E138" i="11"/>
  <c r="J138" i="11"/>
  <c r="K138" i="11"/>
  <c r="M138" i="11"/>
  <c r="O138" i="11"/>
  <c r="A139" i="11"/>
  <c r="B139" i="11"/>
  <c r="C139" i="11"/>
  <c r="D139" i="11"/>
  <c r="E139" i="11"/>
  <c r="J139" i="11"/>
  <c r="K139" i="11"/>
  <c r="M139" i="11"/>
  <c r="O139" i="11"/>
  <c r="A140" i="11"/>
  <c r="B140" i="11"/>
  <c r="C140" i="11"/>
  <c r="D140" i="11"/>
  <c r="E140" i="11"/>
  <c r="J140" i="11"/>
  <c r="K140" i="11"/>
  <c r="M140" i="11"/>
  <c r="O140" i="11"/>
  <c r="A141" i="11"/>
  <c r="B141" i="11"/>
  <c r="C141" i="11"/>
  <c r="D141" i="11"/>
  <c r="E141" i="11"/>
  <c r="J141" i="11"/>
  <c r="K141" i="11"/>
  <c r="M141" i="11"/>
  <c r="O141" i="11"/>
  <c r="A142" i="11"/>
  <c r="B142" i="11"/>
  <c r="C142" i="11"/>
  <c r="D142" i="11"/>
  <c r="E142" i="11"/>
  <c r="J142" i="11"/>
  <c r="K142" i="11"/>
  <c r="M142" i="11"/>
  <c r="O142" i="11"/>
  <c r="A143" i="11"/>
  <c r="B143" i="11"/>
  <c r="C143" i="11"/>
  <c r="D143" i="11"/>
  <c r="E143" i="11"/>
  <c r="J143" i="11"/>
  <c r="K143" i="11"/>
  <c r="M143" i="11"/>
  <c r="O143" i="11"/>
  <c r="A144" i="11"/>
  <c r="B144" i="11"/>
  <c r="C144" i="11"/>
  <c r="D144" i="11"/>
  <c r="E144" i="11"/>
  <c r="J144" i="11"/>
  <c r="K144" i="11"/>
  <c r="M144" i="11"/>
  <c r="O144" i="11"/>
  <c r="A145" i="11"/>
  <c r="B145" i="11"/>
  <c r="C145" i="11"/>
  <c r="D145" i="11"/>
  <c r="E145" i="11"/>
  <c r="J145" i="11"/>
  <c r="K145" i="11"/>
  <c r="M145" i="11"/>
  <c r="O145" i="11"/>
  <c r="A146" i="11"/>
  <c r="B146" i="11"/>
  <c r="C146" i="11"/>
  <c r="D146" i="11"/>
  <c r="E146" i="11"/>
  <c r="J146" i="11"/>
  <c r="K146" i="11"/>
  <c r="M146" i="11"/>
  <c r="O146" i="11"/>
  <c r="A147" i="11"/>
  <c r="B147" i="11"/>
  <c r="C147" i="11"/>
  <c r="D147" i="11"/>
  <c r="E147" i="11"/>
  <c r="J147" i="11"/>
  <c r="K147" i="11"/>
  <c r="M147" i="11"/>
  <c r="O147" i="11"/>
  <c r="A148" i="11"/>
  <c r="B148" i="11"/>
  <c r="C148" i="11"/>
  <c r="D148" i="11"/>
  <c r="E148" i="11"/>
  <c r="J148" i="11"/>
  <c r="K148" i="11"/>
  <c r="M148" i="11"/>
  <c r="O148" i="11"/>
  <c r="A149" i="11"/>
  <c r="B149" i="11"/>
  <c r="C149" i="11"/>
  <c r="D149" i="11"/>
  <c r="E149" i="11"/>
  <c r="J149" i="11"/>
  <c r="K149" i="11"/>
  <c r="M149" i="11"/>
  <c r="O149" i="11"/>
  <c r="A150" i="11"/>
  <c r="B150" i="11"/>
  <c r="C150" i="11"/>
  <c r="D150" i="11"/>
  <c r="E150" i="11"/>
  <c r="J150" i="11"/>
  <c r="K150" i="11"/>
  <c r="M150" i="11"/>
  <c r="O150" i="11"/>
  <c r="A151" i="11"/>
  <c r="B151" i="11"/>
  <c r="C151" i="11"/>
  <c r="D151" i="11"/>
  <c r="E151" i="11"/>
  <c r="J151" i="11"/>
  <c r="K151" i="11"/>
  <c r="M151" i="11"/>
  <c r="O151" i="11"/>
  <c r="A152" i="11"/>
  <c r="B152" i="11"/>
  <c r="C152" i="11"/>
  <c r="D152" i="11"/>
  <c r="E152" i="11"/>
  <c r="J152" i="11"/>
  <c r="K152" i="11"/>
  <c r="M152" i="11"/>
  <c r="O152" i="11"/>
  <c r="A153" i="11"/>
  <c r="B153" i="11"/>
  <c r="C153" i="11"/>
  <c r="D153" i="11"/>
  <c r="E153" i="11"/>
  <c r="J153" i="11"/>
  <c r="K153" i="11"/>
  <c r="M153" i="11"/>
  <c r="O153" i="11"/>
  <c r="A154" i="11"/>
  <c r="B154" i="11"/>
  <c r="C154" i="11"/>
  <c r="D154" i="11"/>
  <c r="E154" i="11"/>
  <c r="J154" i="11"/>
  <c r="K154" i="11"/>
  <c r="M154" i="11"/>
  <c r="O154" i="11"/>
  <c r="A155" i="11"/>
  <c r="B155" i="11"/>
  <c r="C155" i="11"/>
  <c r="D155" i="11"/>
  <c r="E155" i="11"/>
  <c r="J155" i="11"/>
  <c r="K155" i="11"/>
  <c r="M155" i="11"/>
  <c r="O155" i="11"/>
  <c r="A156" i="11"/>
  <c r="B156" i="11"/>
  <c r="C156" i="11"/>
  <c r="D156" i="11"/>
  <c r="E156" i="11"/>
  <c r="J156" i="11"/>
  <c r="K156" i="11"/>
  <c r="M156" i="11"/>
  <c r="O156" i="11"/>
  <c r="A157" i="11"/>
  <c r="B157" i="11"/>
  <c r="C157" i="11"/>
  <c r="D157" i="11"/>
  <c r="E157" i="11"/>
  <c r="J157" i="11"/>
  <c r="K157" i="11"/>
  <c r="M157" i="11"/>
  <c r="O157" i="11"/>
  <c r="A158" i="11"/>
  <c r="B158" i="11"/>
  <c r="C158" i="11"/>
  <c r="D158" i="11"/>
  <c r="E158" i="11"/>
  <c r="J158" i="11"/>
  <c r="K158" i="11"/>
  <c r="M158" i="11"/>
  <c r="O158" i="11"/>
  <c r="A159" i="11"/>
  <c r="B159" i="11"/>
  <c r="C159" i="11"/>
  <c r="D159" i="11"/>
  <c r="E159" i="11"/>
  <c r="J159" i="11"/>
  <c r="K159" i="11"/>
  <c r="M159" i="11"/>
  <c r="O159" i="11"/>
  <c r="A160" i="11"/>
  <c r="B160" i="11"/>
  <c r="C160" i="11"/>
  <c r="D160" i="11"/>
  <c r="E160" i="11"/>
  <c r="J160" i="11"/>
  <c r="K160" i="11"/>
  <c r="M160" i="11"/>
  <c r="O160" i="11"/>
  <c r="A161" i="11"/>
  <c r="B161" i="11"/>
  <c r="C161" i="11"/>
  <c r="D161" i="11"/>
  <c r="E161" i="11"/>
  <c r="J161" i="11"/>
  <c r="K161" i="11"/>
  <c r="M161" i="11"/>
  <c r="O161" i="11"/>
  <c r="A162" i="11"/>
  <c r="B162" i="11"/>
  <c r="C162" i="11"/>
  <c r="D162" i="11"/>
  <c r="E162" i="11"/>
  <c r="J162" i="11"/>
  <c r="K162" i="11"/>
  <c r="M162" i="11"/>
  <c r="O162" i="11"/>
  <c r="A163" i="11"/>
  <c r="B163" i="11"/>
  <c r="C163" i="11"/>
  <c r="D163" i="11"/>
  <c r="E163" i="11"/>
  <c r="J163" i="11"/>
  <c r="K163" i="11"/>
  <c r="M163" i="11"/>
  <c r="O163" i="11"/>
  <c r="A164" i="11"/>
  <c r="B164" i="11"/>
  <c r="C164" i="11"/>
  <c r="D164" i="11"/>
  <c r="E164" i="11"/>
  <c r="J164" i="11"/>
  <c r="K164" i="11"/>
  <c r="M164" i="11"/>
  <c r="O164" i="11"/>
  <c r="A165" i="11"/>
  <c r="B165" i="11"/>
  <c r="C165" i="11"/>
  <c r="D165" i="11"/>
  <c r="E165" i="11"/>
  <c r="J165" i="11"/>
  <c r="K165" i="11"/>
  <c r="M165" i="11"/>
  <c r="O165" i="11"/>
  <c r="A166" i="11"/>
  <c r="B166" i="11"/>
  <c r="C166" i="11"/>
  <c r="D166" i="11"/>
  <c r="E166" i="11"/>
  <c r="J166" i="11"/>
  <c r="K166" i="11"/>
  <c r="M166" i="11"/>
  <c r="O166" i="11"/>
  <c r="A167" i="11"/>
  <c r="B167" i="11"/>
  <c r="C167" i="11"/>
  <c r="D167" i="11"/>
  <c r="E167" i="11"/>
  <c r="J167" i="11"/>
  <c r="K167" i="11"/>
  <c r="M167" i="11"/>
  <c r="O167" i="11"/>
  <c r="A168" i="11"/>
  <c r="B168" i="11"/>
  <c r="C168" i="11"/>
  <c r="D168" i="11"/>
  <c r="E168" i="11"/>
  <c r="J168" i="11"/>
  <c r="K168" i="11"/>
  <c r="M168" i="11"/>
  <c r="O168" i="11"/>
  <c r="A169" i="11"/>
  <c r="B169" i="11"/>
  <c r="C169" i="11"/>
  <c r="D169" i="11"/>
  <c r="E169" i="11"/>
  <c r="J169" i="11"/>
  <c r="K169" i="11"/>
  <c r="M169" i="11"/>
  <c r="O169" i="11"/>
  <c r="A170" i="11"/>
  <c r="B170" i="11"/>
  <c r="C170" i="11"/>
  <c r="D170" i="11"/>
  <c r="E170" i="11"/>
  <c r="J170" i="11"/>
  <c r="K170" i="11"/>
  <c r="M170" i="11"/>
  <c r="O170" i="11"/>
  <c r="A171" i="11"/>
  <c r="B171" i="11"/>
  <c r="C171" i="11"/>
  <c r="D171" i="11"/>
  <c r="E171" i="11"/>
  <c r="J171" i="11"/>
  <c r="K171" i="11"/>
  <c r="M171" i="11"/>
  <c r="O171" i="11"/>
  <c r="A172" i="11"/>
  <c r="B172" i="11"/>
  <c r="C172" i="11"/>
  <c r="D172" i="11"/>
  <c r="E172" i="11"/>
  <c r="J172" i="11"/>
  <c r="K172" i="11"/>
  <c r="M172" i="11"/>
  <c r="O172" i="11"/>
  <c r="A173" i="11"/>
  <c r="B173" i="11"/>
  <c r="C173" i="11"/>
  <c r="D173" i="11"/>
  <c r="E173" i="11"/>
  <c r="J173" i="11"/>
  <c r="K173" i="11"/>
  <c r="M173" i="11"/>
  <c r="O173" i="11"/>
  <c r="A174" i="11"/>
  <c r="B174" i="11"/>
  <c r="C174" i="11"/>
  <c r="D174" i="11"/>
  <c r="E174" i="11"/>
  <c r="J174" i="11"/>
  <c r="K174" i="11"/>
  <c r="M174" i="11"/>
  <c r="O174" i="11"/>
  <c r="A175" i="11"/>
  <c r="B175" i="11"/>
  <c r="C175" i="11"/>
  <c r="D175" i="11"/>
  <c r="E175" i="11"/>
  <c r="J175" i="11"/>
  <c r="K175" i="11"/>
  <c r="M175" i="11"/>
  <c r="O175" i="11"/>
  <c r="A176" i="11"/>
  <c r="B176" i="11"/>
  <c r="C176" i="11"/>
  <c r="D176" i="11"/>
  <c r="E176" i="11"/>
  <c r="J176" i="11"/>
  <c r="K176" i="11"/>
  <c r="M176" i="11"/>
  <c r="O176" i="11"/>
  <c r="A177" i="11"/>
  <c r="B177" i="11"/>
  <c r="C177" i="11"/>
  <c r="D177" i="11"/>
  <c r="E177" i="11"/>
  <c r="J177" i="11"/>
  <c r="K177" i="11"/>
  <c r="M177" i="11"/>
  <c r="O177" i="11"/>
  <c r="A178" i="11"/>
  <c r="B178" i="11"/>
  <c r="C178" i="11"/>
  <c r="D178" i="11"/>
  <c r="E178" i="11"/>
  <c r="J178" i="11"/>
  <c r="K178" i="11"/>
  <c r="M178" i="11"/>
  <c r="O178" i="11"/>
  <c r="A179" i="11"/>
  <c r="B179" i="11"/>
  <c r="C179" i="11"/>
  <c r="D179" i="11"/>
  <c r="E179" i="11"/>
  <c r="J179" i="11"/>
  <c r="K179" i="11"/>
  <c r="M179" i="11"/>
  <c r="O179" i="11"/>
  <c r="A180" i="11"/>
  <c r="B180" i="11"/>
  <c r="C180" i="11"/>
  <c r="D180" i="11"/>
  <c r="E180" i="11"/>
  <c r="J180" i="11"/>
  <c r="K180" i="11"/>
  <c r="M180" i="11"/>
  <c r="O180" i="11"/>
  <c r="A181" i="11"/>
  <c r="B181" i="11"/>
  <c r="C181" i="11"/>
  <c r="D181" i="11"/>
  <c r="E181" i="11"/>
  <c r="J181" i="11"/>
  <c r="K181" i="11"/>
  <c r="M181" i="11"/>
  <c r="O181" i="11"/>
  <c r="A182" i="11"/>
  <c r="B182" i="11"/>
  <c r="C182" i="11"/>
  <c r="D182" i="11"/>
  <c r="E182" i="11"/>
  <c r="J182" i="11"/>
  <c r="K182" i="11"/>
  <c r="M182" i="11"/>
  <c r="O182" i="11"/>
  <c r="A183" i="11"/>
  <c r="B183" i="11"/>
  <c r="C183" i="11"/>
  <c r="D183" i="11"/>
  <c r="E183" i="11"/>
  <c r="J183" i="11"/>
  <c r="K183" i="11"/>
  <c r="M183" i="11"/>
  <c r="O183" i="11"/>
  <c r="A184" i="11"/>
  <c r="B184" i="11"/>
  <c r="C184" i="11"/>
  <c r="D184" i="11"/>
  <c r="E184" i="11"/>
  <c r="J184" i="11"/>
  <c r="K184" i="11"/>
  <c r="M184" i="11"/>
  <c r="O184" i="11"/>
  <c r="A185" i="11"/>
  <c r="B185" i="11"/>
  <c r="C185" i="11"/>
  <c r="D185" i="11"/>
  <c r="E185" i="11"/>
  <c r="J185" i="11"/>
  <c r="K185" i="11"/>
  <c r="M185" i="11"/>
  <c r="O185" i="11"/>
  <c r="A186" i="11"/>
  <c r="B186" i="11"/>
  <c r="C186" i="11"/>
  <c r="D186" i="11"/>
  <c r="E186" i="11"/>
  <c r="J186" i="11"/>
  <c r="K186" i="11"/>
  <c r="M186" i="11"/>
  <c r="O186" i="11"/>
  <c r="A187" i="11"/>
  <c r="B187" i="11"/>
  <c r="C187" i="11"/>
  <c r="D187" i="11"/>
  <c r="E187" i="11"/>
  <c r="J187" i="11"/>
  <c r="K187" i="11"/>
  <c r="M187" i="11"/>
  <c r="O187" i="11"/>
  <c r="A188" i="11"/>
  <c r="B188" i="11"/>
  <c r="C188" i="11"/>
  <c r="D188" i="11"/>
  <c r="E188" i="11"/>
  <c r="J188" i="11"/>
  <c r="K188" i="11"/>
  <c r="M188" i="11"/>
  <c r="O188" i="11"/>
  <c r="A189" i="11"/>
  <c r="B189" i="11"/>
  <c r="C189" i="11"/>
  <c r="D189" i="11"/>
  <c r="E189" i="11"/>
  <c r="J189" i="11"/>
  <c r="K189" i="11"/>
  <c r="M189" i="11"/>
  <c r="O189" i="11"/>
  <c r="A190" i="11"/>
  <c r="B190" i="11"/>
  <c r="C190" i="11"/>
  <c r="D190" i="11"/>
  <c r="E190" i="11"/>
  <c r="J190" i="11"/>
  <c r="K190" i="11"/>
  <c r="M190" i="11"/>
  <c r="O190" i="11"/>
  <c r="A191" i="11"/>
  <c r="B191" i="11"/>
  <c r="C191" i="11"/>
  <c r="D191" i="11"/>
  <c r="E191" i="11"/>
  <c r="J191" i="11"/>
  <c r="K191" i="11"/>
  <c r="M191" i="11"/>
  <c r="O191" i="11"/>
  <c r="A192" i="11"/>
  <c r="B192" i="11"/>
  <c r="C192" i="11"/>
  <c r="D192" i="11"/>
  <c r="E192" i="11"/>
  <c r="J192" i="11"/>
  <c r="K192" i="11"/>
  <c r="M192" i="11"/>
  <c r="O192" i="11"/>
  <c r="A193" i="11"/>
  <c r="B193" i="11"/>
  <c r="C193" i="11"/>
  <c r="D193" i="11"/>
  <c r="E193" i="11"/>
  <c r="J193" i="11"/>
  <c r="K193" i="11"/>
  <c r="M193" i="11"/>
  <c r="O193" i="11"/>
  <c r="A194" i="11"/>
  <c r="B194" i="11"/>
  <c r="C194" i="11"/>
  <c r="D194" i="11"/>
  <c r="E194" i="11"/>
  <c r="J194" i="11"/>
  <c r="K194" i="11"/>
  <c r="M194" i="11"/>
  <c r="O194" i="11"/>
  <c r="A195" i="11"/>
  <c r="B195" i="11"/>
  <c r="C195" i="11"/>
  <c r="D195" i="11"/>
  <c r="E195" i="11"/>
  <c r="J195" i="11"/>
  <c r="K195" i="11"/>
  <c r="M195" i="11"/>
  <c r="O195" i="11"/>
  <c r="A196" i="11"/>
  <c r="B196" i="11"/>
  <c r="C196" i="11"/>
  <c r="D196" i="11"/>
  <c r="E196" i="11"/>
  <c r="J196" i="11"/>
  <c r="K196" i="11"/>
  <c r="M196" i="11"/>
  <c r="O196" i="11"/>
  <c r="A197" i="11"/>
  <c r="B197" i="11"/>
  <c r="C197" i="11"/>
  <c r="D197" i="11"/>
  <c r="E197" i="11"/>
  <c r="J197" i="11"/>
  <c r="K197" i="11"/>
  <c r="M197" i="11"/>
  <c r="O197" i="11"/>
  <c r="A198" i="11"/>
  <c r="B198" i="11"/>
  <c r="C198" i="11"/>
  <c r="D198" i="11"/>
  <c r="E198" i="11"/>
  <c r="J198" i="11"/>
  <c r="K198" i="11"/>
  <c r="M198" i="11"/>
  <c r="O198" i="11"/>
  <c r="A199" i="11"/>
  <c r="B199" i="11"/>
  <c r="C199" i="11"/>
  <c r="D199" i="11"/>
  <c r="E199" i="11"/>
  <c r="J199" i="11"/>
  <c r="K199" i="11"/>
  <c r="M199" i="11"/>
  <c r="O199" i="11"/>
  <c r="A200" i="11"/>
  <c r="B200" i="11"/>
  <c r="C200" i="11"/>
  <c r="D200" i="11"/>
  <c r="E200" i="11"/>
  <c r="J200" i="11"/>
  <c r="K200" i="11"/>
  <c r="M200" i="11"/>
  <c r="O200" i="11"/>
  <c r="A201" i="11"/>
  <c r="B201" i="11"/>
  <c r="C201" i="11"/>
  <c r="D201" i="11"/>
  <c r="E201" i="11"/>
  <c r="J201" i="11"/>
  <c r="K201" i="11"/>
  <c r="M201" i="11"/>
  <c r="O201" i="11"/>
  <c r="A202" i="11"/>
  <c r="B202" i="11"/>
  <c r="C202" i="11"/>
  <c r="D202" i="11"/>
  <c r="E202" i="11"/>
  <c r="J202" i="11"/>
  <c r="K202" i="11"/>
  <c r="M202" i="11"/>
  <c r="O202" i="11"/>
  <c r="A203" i="11"/>
  <c r="B203" i="11"/>
  <c r="C203" i="11"/>
  <c r="D203" i="11"/>
  <c r="E203" i="11"/>
  <c r="J203" i="11"/>
  <c r="K203" i="11"/>
  <c r="M203" i="11"/>
  <c r="O203" i="11"/>
  <c r="A204" i="11"/>
  <c r="B204" i="11"/>
  <c r="C204" i="11"/>
  <c r="D204" i="11"/>
  <c r="E204" i="11"/>
  <c r="J204" i="11"/>
  <c r="K204" i="11"/>
  <c r="M204" i="11"/>
  <c r="O204" i="11"/>
  <c r="A205" i="11"/>
  <c r="B205" i="11"/>
  <c r="C205" i="11"/>
  <c r="D205" i="11"/>
  <c r="E205" i="11"/>
  <c r="J205" i="11"/>
  <c r="K205" i="11"/>
  <c r="M205" i="11"/>
  <c r="O205" i="11"/>
  <c r="A206" i="11"/>
  <c r="B206" i="11"/>
  <c r="C206" i="11"/>
  <c r="D206" i="11"/>
  <c r="E206" i="11"/>
  <c r="J206" i="11"/>
  <c r="K206" i="11"/>
  <c r="M206" i="11"/>
  <c r="O206" i="11"/>
  <c r="A207" i="11"/>
  <c r="B207" i="11"/>
  <c r="C207" i="11"/>
  <c r="D207" i="11"/>
  <c r="E207" i="11"/>
  <c r="J207" i="11"/>
  <c r="K207" i="11"/>
  <c r="M207" i="11"/>
  <c r="O207" i="11"/>
  <c r="A208" i="11"/>
  <c r="B208" i="11"/>
  <c r="C208" i="11"/>
  <c r="D208" i="11"/>
  <c r="E208" i="11"/>
  <c r="J208" i="11"/>
  <c r="K208" i="11"/>
  <c r="M208" i="11"/>
  <c r="O208" i="11"/>
  <c r="A209" i="11"/>
  <c r="B209" i="11"/>
  <c r="C209" i="11"/>
  <c r="D209" i="11"/>
  <c r="E209" i="11"/>
  <c r="J209" i="11"/>
  <c r="K209" i="11"/>
  <c r="M209" i="11"/>
  <c r="O209" i="11"/>
  <c r="A210" i="11"/>
  <c r="B210" i="11"/>
  <c r="C210" i="11"/>
  <c r="D210" i="11"/>
  <c r="E210" i="11"/>
  <c r="J210" i="11"/>
  <c r="K210" i="11"/>
  <c r="M210" i="11"/>
  <c r="O210" i="11"/>
  <c r="A211" i="11"/>
  <c r="B211" i="11"/>
  <c r="C211" i="11"/>
  <c r="D211" i="11"/>
  <c r="E211" i="11"/>
  <c r="J211" i="11"/>
  <c r="K211" i="11"/>
  <c r="M211" i="11"/>
  <c r="O211" i="11"/>
  <c r="A212" i="11"/>
  <c r="B212" i="11"/>
  <c r="C212" i="11"/>
  <c r="D212" i="11"/>
  <c r="E212" i="11"/>
  <c r="J212" i="11"/>
  <c r="K212" i="11"/>
  <c r="M212" i="11"/>
  <c r="O212" i="11"/>
  <c r="A213" i="11"/>
  <c r="B213" i="11"/>
  <c r="C213" i="11"/>
  <c r="D213" i="11"/>
  <c r="E213" i="11"/>
  <c r="J213" i="11"/>
  <c r="K213" i="11"/>
  <c r="M213" i="11"/>
  <c r="O213" i="11"/>
  <c r="A214" i="11"/>
  <c r="B214" i="11"/>
  <c r="C214" i="11"/>
  <c r="D214" i="11"/>
  <c r="E214" i="11"/>
  <c r="J214" i="11"/>
  <c r="K214" i="11"/>
  <c r="M214" i="11"/>
  <c r="O214" i="11"/>
  <c r="A215" i="11"/>
  <c r="B215" i="11"/>
  <c r="C215" i="11"/>
  <c r="D215" i="11"/>
  <c r="E215" i="11"/>
  <c r="J215" i="11"/>
  <c r="K215" i="11"/>
  <c r="M215" i="11"/>
  <c r="O215" i="11"/>
  <c r="A216" i="11"/>
  <c r="B216" i="11"/>
  <c r="C216" i="11"/>
  <c r="D216" i="11"/>
  <c r="E216" i="11"/>
  <c r="J216" i="11"/>
  <c r="K216" i="11"/>
  <c r="M216" i="11"/>
  <c r="O216" i="11"/>
  <c r="A217" i="11"/>
  <c r="B217" i="11"/>
  <c r="C217" i="11"/>
  <c r="D217" i="11"/>
  <c r="E217" i="11"/>
  <c r="J217" i="11"/>
  <c r="K217" i="11"/>
  <c r="M217" i="11"/>
  <c r="O217" i="11"/>
  <c r="A218" i="11"/>
  <c r="B218" i="11"/>
  <c r="C218" i="11"/>
  <c r="D218" i="11"/>
  <c r="E218" i="11"/>
  <c r="J218" i="11"/>
  <c r="K218" i="11"/>
  <c r="M218" i="11"/>
  <c r="O218" i="11"/>
  <c r="A219" i="11"/>
  <c r="B219" i="11"/>
  <c r="C219" i="11"/>
  <c r="D219" i="11"/>
  <c r="E219" i="11"/>
  <c r="J219" i="11"/>
  <c r="K219" i="11"/>
  <c r="M219" i="11"/>
  <c r="O219" i="11"/>
  <c r="A220" i="11"/>
  <c r="B220" i="11"/>
  <c r="C220" i="11"/>
  <c r="D220" i="11"/>
  <c r="E220" i="11"/>
  <c r="J220" i="11"/>
  <c r="K220" i="11"/>
  <c r="M220" i="11"/>
  <c r="O220" i="11"/>
  <c r="A221" i="11"/>
  <c r="B221" i="11"/>
  <c r="C221" i="11"/>
  <c r="D221" i="11"/>
  <c r="E221" i="11"/>
  <c r="J221" i="11"/>
  <c r="K221" i="11"/>
  <c r="M221" i="11"/>
  <c r="O221" i="11"/>
  <c r="A222" i="11"/>
  <c r="B222" i="11"/>
  <c r="C222" i="11"/>
  <c r="D222" i="11"/>
  <c r="E222" i="11"/>
  <c r="J222" i="11"/>
  <c r="K222" i="11"/>
  <c r="M222" i="11"/>
  <c r="O222" i="11"/>
  <c r="A223" i="11"/>
  <c r="B223" i="11"/>
  <c r="C223" i="11"/>
  <c r="D223" i="11"/>
  <c r="E223" i="11"/>
  <c r="J223" i="11"/>
  <c r="K223" i="11"/>
  <c r="M223" i="11"/>
  <c r="O223" i="11"/>
  <c r="A224" i="11"/>
  <c r="B224" i="11"/>
  <c r="C224" i="11"/>
  <c r="D224" i="11"/>
  <c r="E224" i="11"/>
  <c r="J224" i="11"/>
  <c r="K224" i="11"/>
  <c r="M224" i="11"/>
  <c r="O224" i="11"/>
  <c r="A225" i="11"/>
  <c r="B225" i="11"/>
  <c r="C225" i="11"/>
  <c r="D225" i="11"/>
  <c r="E225" i="11"/>
  <c r="J225" i="11"/>
  <c r="K225" i="11"/>
  <c r="M225" i="11"/>
  <c r="O225" i="11"/>
  <c r="A226" i="11"/>
  <c r="B226" i="11"/>
  <c r="C226" i="11"/>
  <c r="D226" i="11"/>
  <c r="E226" i="11"/>
  <c r="J226" i="11"/>
  <c r="K226" i="11"/>
  <c r="M226" i="11"/>
  <c r="O226" i="11"/>
  <c r="A227" i="11"/>
  <c r="B227" i="11"/>
  <c r="C227" i="11"/>
  <c r="D227" i="11"/>
  <c r="E227" i="11"/>
  <c r="J227" i="11"/>
  <c r="K227" i="11"/>
  <c r="M227" i="11"/>
  <c r="O227" i="11"/>
  <c r="A228" i="11"/>
  <c r="B228" i="11"/>
  <c r="C228" i="11"/>
  <c r="D228" i="11"/>
  <c r="E228" i="11"/>
  <c r="J228" i="11"/>
  <c r="K228" i="11"/>
  <c r="M228" i="11"/>
  <c r="O228" i="11"/>
  <c r="A229" i="11"/>
  <c r="B229" i="11"/>
  <c r="C229" i="11"/>
  <c r="D229" i="11"/>
  <c r="E229" i="11"/>
  <c r="J229" i="11"/>
  <c r="K229" i="11"/>
  <c r="M229" i="11"/>
  <c r="O229" i="11"/>
  <c r="A230" i="11"/>
  <c r="B230" i="11"/>
  <c r="C230" i="11"/>
  <c r="D230" i="11"/>
  <c r="E230" i="11"/>
  <c r="J230" i="11"/>
  <c r="K230" i="11"/>
  <c r="M230" i="11"/>
  <c r="O230" i="11"/>
  <c r="A231" i="11"/>
  <c r="B231" i="11"/>
  <c r="C231" i="11"/>
  <c r="D231" i="11"/>
  <c r="E231" i="11"/>
  <c r="J231" i="11"/>
  <c r="K231" i="11"/>
  <c r="M231" i="11"/>
  <c r="O231" i="11"/>
  <c r="A232" i="11"/>
  <c r="B232" i="11"/>
  <c r="C232" i="11"/>
  <c r="D232" i="11"/>
  <c r="E232" i="11"/>
  <c r="J232" i="11"/>
  <c r="K232" i="11"/>
  <c r="M232" i="11"/>
  <c r="O232" i="11"/>
  <c r="A233" i="11"/>
  <c r="B233" i="11"/>
  <c r="C233" i="11"/>
  <c r="D233" i="11"/>
  <c r="E233" i="11"/>
  <c r="J233" i="11"/>
  <c r="K233" i="11"/>
  <c r="M233" i="11"/>
  <c r="O233" i="11"/>
  <c r="A234" i="11"/>
  <c r="B234" i="11"/>
  <c r="C234" i="11"/>
  <c r="D234" i="11"/>
  <c r="E234" i="11"/>
  <c r="J234" i="11"/>
  <c r="K234" i="11"/>
  <c r="M234" i="11"/>
  <c r="O234" i="11"/>
  <c r="A235" i="11"/>
  <c r="B235" i="11"/>
  <c r="C235" i="11"/>
  <c r="D235" i="11"/>
  <c r="E235" i="11"/>
  <c r="J235" i="11"/>
  <c r="K235" i="11"/>
  <c r="M235" i="11"/>
  <c r="O235" i="11"/>
  <c r="A236" i="11"/>
  <c r="B236" i="11"/>
  <c r="C236" i="11"/>
  <c r="D236" i="11"/>
  <c r="E236" i="11"/>
  <c r="J236" i="11"/>
  <c r="K236" i="11"/>
  <c r="M236" i="11"/>
  <c r="O236" i="11"/>
  <c r="A237" i="11"/>
  <c r="B237" i="11"/>
  <c r="C237" i="11"/>
  <c r="D237" i="11"/>
  <c r="E237" i="11"/>
  <c r="J237" i="11"/>
  <c r="K237" i="11"/>
  <c r="M237" i="11"/>
  <c r="O237" i="11"/>
  <c r="A238" i="11"/>
  <c r="B238" i="11"/>
  <c r="C238" i="11"/>
  <c r="D238" i="11"/>
  <c r="E238" i="11"/>
  <c r="J238" i="11"/>
  <c r="K238" i="11"/>
  <c r="M238" i="11"/>
  <c r="O238" i="11"/>
  <c r="A239" i="11"/>
  <c r="B239" i="11"/>
  <c r="C239" i="11"/>
  <c r="D239" i="11"/>
  <c r="E239" i="11"/>
  <c r="J239" i="11"/>
  <c r="K239" i="11"/>
  <c r="M239" i="11"/>
  <c r="O239" i="11"/>
  <c r="A240" i="11"/>
  <c r="B240" i="11"/>
  <c r="C240" i="11"/>
  <c r="D240" i="11"/>
  <c r="E240" i="11"/>
  <c r="J240" i="11"/>
  <c r="K240" i="11"/>
  <c r="M240" i="11"/>
  <c r="O240" i="11"/>
  <c r="A241" i="11"/>
  <c r="B241" i="11"/>
  <c r="C241" i="11"/>
  <c r="D241" i="11"/>
  <c r="E241" i="11"/>
  <c r="J241" i="11"/>
  <c r="K241" i="11"/>
  <c r="M241" i="11"/>
  <c r="O241" i="11"/>
  <c r="A242" i="11"/>
  <c r="B242" i="11"/>
  <c r="C242" i="11"/>
  <c r="D242" i="11"/>
  <c r="E242" i="11"/>
  <c r="J242" i="11"/>
  <c r="K242" i="11"/>
  <c r="M242" i="11"/>
  <c r="O242" i="11"/>
  <c r="A243" i="11"/>
  <c r="B243" i="11"/>
  <c r="C243" i="11"/>
  <c r="D243" i="11"/>
  <c r="E243" i="11"/>
  <c r="J243" i="11"/>
  <c r="K243" i="11"/>
  <c r="M243" i="11"/>
  <c r="O243" i="11"/>
  <c r="A244" i="11"/>
  <c r="B244" i="11"/>
  <c r="C244" i="11"/>
  <c r="D244" i="11"/>
  <c r="E244" i="11"/>
  <c r="J244" i="11"/>
  <c r="K244" i="11"/>
  <c r="M244" i="11"/>
  <c r="O244" i="11"/>
  <c r="A245" i="11"/>
  <c r="B245" i="11"/>
  <c r="C245" i="11"/>
  <c r="D245" i="11"/>
  <c r="E245" i="11"/>
  <c r="J245" i="11"/>
  <c r="K245" i="11"/>
  <c r="M245" i="11"/>
  <c r="O245" i="11"/>
  <c r="A246" i="11"/>
  <c r="B246" i="11"/>
  <c r="C246" i="11"/>
  <c r="D246" i="11"/>
  <c r="E246" i="11"/>
  <c r="J246" i="11"/>
  <c r="K246" i="11"/>
  <c r="M246" i="11"/>
  <c r="O246" i="11"/>
  <c r="A247" i="11"/>
  <c r="B247" i="11"/>
  <c r="C247" i="11"/>
  <c r="D247" i="11"/>
  <c r="E247" i="11"/>
  <c r="J247" i="11"/>
  <c r="K247" i="11"/>
  <c r="M247" i="11"/>
  <c r="O247" i="11"/>
  <c r="A248" i="11"/>
  <c r="B248" i="11"/>
  <c r="C248" i="11"/>
  <c r="D248" i="11"/>
  <c r="E248" i="11"/>
  <c r="J248" i="11"/>
  <c r="K248" i="11"/>
  <c r="M248" i="11"/>
  <c r="O248" i="11"/>
  <c r="A249" i="11"/>
  <c r="B249" i="11"/>
  <c r="C249" i="11"/>
  <c r="D249" i="11"/>
  <c r="E249" i="11"/>
  <c r="J249" i="11"/>
  <c r="K249" i="11"/>
  <c r="M249" i="11"/>
  <c r="O249" i="11"/>
  <c r="A250" i="11"/>
  <c r="B250" i="11"/>
  <c r="C250" i="11"/>
  <c r="D250" i="11"/>
  <c r="E250" i="11"/>
  <c r="J250" i="11"/>
  <c r="K250" i="11"/>
  <c r="M250" i="11"/>
  <c r="O250" i="11"/>
  <c r="A251" i="11"/>
  <c r="B251" i="11"/>
  <c r="C251" i="11"/>
  <c r="D251" i="11"/>
  <c r="E251" i="11"/>
  <c r="J251" i="11"/>
  <c r="K251" i="11"/>
  <c r="M251" i="11"/>
  <c r="O251" i="11"/>
  <c r="A252" i="11"/>
  <c r="B252" i="11"/>
  <c r="C252" i="11"/>
  <c r="D252" i="11"/>
  <c r="E252" i="11"/>
  <c r="J252" i="11"/>
  <c r="K252" i="11"/>
  <c r="M252" i="11"/>
  <c r="O252" i="11"/>
  <c r="A253" i="11"/>
  <c r="B253" i="11"/>
  <c r="C253" i="11"/>
  <c r="D253" i="11"/>
  <c r="E253" i="11"/>
  <c r="J253" i="11"/>
  <c r="K253" i="11"/>
  <c r="M253" i="11"/>
  <c r="O253" i="11"/>
  <c r="A254" i="11"/>
  <c r="B254" i="11"/>
  <c r="C254" i="11"/>
  <c r="D254" i="11"/>
  <c r="E254" i="11"/>
  <c r="J254" i="11"/>
  <c r="K254" i="11"/>
  <c r="M254" i="11"/>
  <c r="O254" i="11"/>
  <c r="A255" i="11"/>
  <c r="B255" i="11"/>
  <c r="C255" i="11"/>
  <c r="D255" i="11"/>
  <c r="E255" i="11"/>
  <c r="J255" i="11"/>
  <c r="K255" i="11"/>
  <c r="M255" i="11"/>
  <c r="O255" i="11"/>
  <c r="A256" i="11"/>
  <c r="B256" i="11"/>
  <c r="C256" i="11"/>
  <c r="D256" i="11"/>
  <c r="E256" i="11"/>
  <c r="J256" i="11"/>
  <c r="K256" i="11"/>
  <c r="M256" i="11"/>
  <c r="O256" i="11"/>
  <c r="A257" i="11"/>
  <c r="B257" i="11"/>
  <c r="C257" i="11"/>
  <c r="D257" i="11"/>
  <c r="E257" i="11"/>
  <c r="J257" i="11"/>
  <c r="K257" i="11"/>
  <c r="M257" i="11"/>
  <c r="O257" i="11"/>
  <c r="A258" i="11"/>
  <c r="B258" i="11"/>
  <c r="C258" i="11"/>
  <c r="D258" i="11"/>
  <c r="E258" i="11"/>
  <c r="J258" i="11"/>
  <c r="K258" i="11"/>
  <c r="M258" i="11"/>
  <c r="O258" i="11"/>
  <c r="A259" i="11"/>
  <c r="B259" i="11"/>
  <c r="C259" i="11"/>
  <c r="D259" i="11"/>
  <c r="E259" i="11"/>
  <c r="J259" i="11"/>
  <c r="K259" i="11"/>
  <c r="M259" i="11"/>
  <c r="O259" i="11"/>
  <c r="A260" i="11"/>
  <c r="B260" i="11"/>
  <c r="C260" i="11"/>
  <c r="D260" i="11"/>
  <c r="E260" i="11"/>
  <c r="J260" i="11"/>
  <c r="K260" i="11"/>
  <c r="M260" i="11"/>
  <c r="O260" i="11"/>
  <c r="A261" i="11"/>
  <c r="B261" i="11"/>
  <c r="C261" i="11"/>
  <c r="D261" i="11"/>
  <c r="E261" i="11"/>
  <c r="J261" i="11"/>
  <c r="K261" i="11"/>
  <c r="M261" i="11"/>
  <c r="O261" i="11"/>
  <c r="A262" i="11"/>
  <c r="B262" i="11"/>
  <c r="C262" i="11"/>
  <c r="D262" i="11"/>
  <c r="E262" i="11"/>
  <c r="J262" i="11"/>
  <c r="K262" i="11"/>
  <c r="M262" i="11"/>
  <c r="O262" i="11"/>
  <c r="A263" i="11"/>
  <c r="B263" i="11"/>
  <c r="C263" i="11"/>
  <c r="D263" i="11"/>
  <c r="E263" i="11"/>
  <c r="J263" i="11"/>
  <c r="K263" i="11"/>
  <c r="M263" i="11"/>
  <c r="O263" i="11"/>
  <c r="A264" i="11"/>
  <c r="B264" i="11"/>
  <c r="C264" i="11"/>
  <c r="D264" i="11"/>
  <c r="E264" i="11"/>
  <c r="J264" i="11"/>
  <c r="K264" i="11"/>
  <c r="M264" i="11"/>
  <c r="O264" i="11"/>
  <c r="A265" i="11"/>
  <c r="B265" i="11"/>
  <c r="C265" i="11"/>
  <c r="D265" i="11"/>
  <c r="E265" i="11"/>
  <c r="J265" i="11"/>
  <c r="K265" i="11"/>
  <c r="M265" i="11"/>
  <c r="O265" i="11"/>
  <c r="A266" i="11"/>
  <c r="B266" i="11"/>
  <c r="C266" i="11"/>
  <c r="D266" i="11"/>
  <c r="E266" i="11"/>
  <c r="J266" i="11"/>
  <c r="K266" i="11"/>
  <c r="M266" i="11"/>
  <c r="O266" i="11"/>
  <c r="A267" i="11"/>
  <c r="B267" i="11"/>
  <c r="C267" i="11"/>
  <c r="D267" i="11"/>
  <c r="E267" i="11"/>
  <c r="J267" i="11"/>
  <c r="K267" i="11"/>
  <c r="M267" i="11"/>
  <c r="O267" i="11"/>
  <c r="A268" i="11"/>
  <c r="B268" i="11"/>
  <c r="C268" i="11"/>
  <c r="D268" i="11"/>
  <c r="E268" i="11"/>
  <c r="J268" i="11"/>
  <c r="K268" i="11"/>
  <c r="M268" i="11"/>
  <c r="O268" i="11"/>
  <c r="A269" i="11"/>
  <c r="B269" i="11"/>
  <c r="C269" i="11"/>
  <c r="D269" i="11"/>
  <c r="E269" i="11"/>
  <c r="J269" i="11"/>
  <c r="K269" i="11"/>
  <c r="M269" i="11"/>
  <c r="O269" i="11"/>
  <c r="A270" i="11"/>
  <c r="B270" i="11"/>
  <c r="C270" i="11"/>
  <c r="D270" i="11"/>
  <c r="E270" i="11"/>
  <c r="J270" i="11"/>
  <c r="K270" i="11"/>
  <c r="M270" i="11"/>
  <c r="O270" i="11"/>
  <c r="A271" i="11"/>
  <c r="B271" i="11"/>
  <c r="C271" i="11"/>
  <c r="D271" i="11"/>
  <c r="E271" i="11"/>
  <c r="J271" i="11"/>
  <c r="K271" i="11"/>
  <c r="M271" i="11"/>
  <c r="O271" i="11"/>
  <c r="A272" i="11"/>
  <c r="B272" i="11"/>
  <c r="C272" i="11"/>
  <c r="D272" i="11"/>
  <c r="E272" i="11"/>
  <c r="J272" i="11"/>
  <c r="K272" i="11"/>
  <c r="M272" i="11"/>
  <c r="O272" i="11"/>
  <c r="A273" i="11"/>
  <c r="B273" i="11"/>
  <c r="C273" i="11"/>
  <c r="D273" i="11"/>
  <c r="E273" i="11"/>
  <c r="J273" i="11"/>
  <c r="K273" i="11"/>
  <c r="M273" i="11"/>
  <c r="O273" i="11"/>
  <c r="A274" i="11"/>
  <c r="B274" i="11"/>
  <c r="C274" i="11"/>
  <c r="D274" i="11"/>
  <c r="E274" i="11"/>
  <c r="J274" i="11"/>
  <c r="K274" i="11"/>
  <c r="M274" i="11"/>
  <c r="O274" i="11"/>
  <c r="A275" i="11"/>
  <c r="B275" i="11"/>
  <c r="C275" i="11"/>
  <c r="D275" i="11"/>
  <c r="E275" i="11"/>
  <c r="J275" i="11"/>
  <c r="K275" i="11"/>
  <c r="M275" i="11"/>
  <c r="O275" i="11"/>
  <c r="A276" i="11"/>
  <c r="B276" i="11"/>
  <c r="C276" i="11"/>
  <c r="D276" i="11"/>
  <c r="E276" i="11"/>
  <c r="J276" i="11"/>
  <c r="K276" i="11"/>
  <c r="M276" i="11"/>
  <c r="O276" i="11"/>
  <c r="A277" i="11"/>
  <c r="B277" i="11"/>
  <c r="C277" i="11"/>
  <c r="D277" i="11"/>
  <c r="E277" i="11"/>
  <c r="J277" i="11"/>
  <c r="K277" i="11"/>
  <c r="M277" i="11"/>
  <c r="O277" i="11"/>
  <c r="A278" i="11"/>
  <c r="B278" i="11"/>
  <c r="C278" i="11"/>
  <c r="D278" i="11"/>
  <c r="E278" i="11"/>
  <c r="J278" i="11"/>
  <c r="K278" i="11"/>
  <c r="M278" i="11"/>
  <c r="O278" i="11"/>
  <c r="A279" i="11"/>
  <c r="B279" i="11"/>
  <c r="C279" i="11"/>
  <c r="D279" i="11"/>
  <c r="E279" i="11"/>
  <c r="J279" i="11"/>
  <c r="K279" i="11"/>
  <c r="M279" i="11"/>
  <c r="O279" i="11"/>
  <c r="A280" i="11"/>
  <c r="B280" i="11"/>
  <c r="C280" i="11"/>
  <c r="D280" i="11"/>
  <c r="E280" i="11"/>
  <c r="J280" i="11"/>
  <c r="K280" i="11"/>
  <c r="M280" i="11"/>
  <c r="O280" i="11"/>
  <c r="A281" i="11"/>
  <c r="B281" i="11"/>
  <c r="C281" i="11"/>
  <c r="D281" i="11"/>
  <c r="E281" i="11"/>
  <c r="J281" i="11"/>
  <c r="K281" i="11"/>
  <c r="M281" i="11"/>
  <c r="O281" i="11"/>
  <c r="A282" i="11"/>
  <c r="B282" i="11"/>
  <c r="C282" i="11"/>
  <c r="D282" i="11"/>
  <c r="E282" i="11"/>
  <c r="J282" i="11"/>
  <c r="K282" i="11"/>
  <c r="M282" i="11"/>
  <c r="O282" i="11"/>
  <c r="A283" i="11"/>
  <c r="B283" i="11"/>
  <c r="C283" i="11"/>
  <c r="D283" i="11"/>
  <c r="E283" i="11"/>
  <c r="J283" i="11"/>
  <c r="K283" i="11"/>
  <c r="M283" i="11"/>
  <c r="O283" i="11"/>
  <c r="A284" i="11"/>
  <c r="B284" i="11"/>
  <c r="C284" i="11"/>
  <c r="D284" i="11"/>
  <c r="E284" i="11"/>
  <c r="J284" i="11"/>
  <c r="K284" i="11"/>
  <c r="M284" i="11"/>
  <c r="O284" i="11"/>
  <c r="A285" i="11"/>
  <c r="B285" i="11"/>
  <c r="C285" i="11"/>
  <c r="D285" i="11"/>
  <c r="E285" i="11"/>
  <c r="J285" i="11"/>
  <c r="K285" i="11"/>
  <c r="M285" i="11"/>
  <c r="O285" i="11"/>
  <c r="A286" i="11"/>
  <c r="B286" i="11"/>
  <c r="C286" i="11"/>
  <c r="D286" i="11"/>
  <c r="E286" i="11"/>
  <c r="J286" i="11"/>
  <c r="K286" i="11"/>
  <c r="M286" i="11"/>
  <c r="O286" i="11"/>
  <c r="A287" i="11"/>
  <c r="B287" i="11"/>
  <c r="C287" i="11"/>
  <c r="D287" i="11"/>
  <c r="E287" i="11"/>
  <c r="J287" i="11"/>
  <c r="K287" i="11"/>
  <c r="M287" i="11"/>
  <c r="O287" i="11"/>
  <c r="A288" i="11"/>
  <c r="B288" i="11"/>
  <c r="C288" i="11"/>
  <c r="D288" i="11"/>
  <c r="E288" i="11"/>
  <c r="J288" i="11"/>
  <c r="K288" i="11"/>
  <c r="M288" i="11"/>
  <c r="O288" i="11"/>
  <c r="A289" i="11"/>
  <c r="B289" i="11"/>
  <c r="C289" i="11"/>
  <c r="D289" i="11"/>
  <c r="E289" i="11"/>
  <c r="J289" i="11"/>
  <c r="K289" i="11"/>
  <c r="M289" i="11"/>
  <c r="O289" i="11"/>
  <c r="A290" i="11"/>
  <c r="B290" i="11"/>
  <c r="C290" i="11"/>
  <c r="D290" i="11"/>
  <c r="E290" i="11"/>
  <c r="J290" i="11"/>
  <c r="K290" i="11"/>
  <c r="M290" i="11"/>
  <c r="O290" i="11"/>
  <c r="A291" i="11"/>
  <c r="B291" i="11"/>
  <c r="C291" i="11"/>
  <c r="D291" i="11"/>
  <c r="E291" i="11"/>
  <c r="J291" i="11"/>
  <c r="K291" i="11"/>
  <c r="M291" i="11"/>
  <c r="O291" i="11"/>
  <c r="A292" i="11"/>
  <c r="B292" i="11"/>
  <c r="C292" i="11"/>
  <c r="D292" i="11"/>
  <c r="E292" i="11"/>
  <c r="J292" i="11"/>
  <c r="K292" i="11"/>
  <c r="M292" i="11"/>
  <c r="O292" i="11"/>
  <c r="A293" i="11"/>
  <c r="B293" i="11"/>
  <c r="C293" i="11"/>
  <c r="D293" i="11"/>
  <c r="E293" i="11"/>
  <c r="J293" i="11"/>
  <c r="K293" i="11"/>
  <c r="M293" i="11"/>
  <c r="O293" i="11"/>
  <c r="A294" i="11"/>
  <c r="B294" i="11"/>
  <c r="C294" i="11"/>
  <c r="D294" i="11"/>
  <c r="E294" i="11"/>
  <c r="J294" i="11"/>
  <c r="K294" i="11"/>
  <c r="M294" i="11"/>
  <c r="O294" i="11"/>
  <c r="A295" i="11"/>
  <c r="B295" i="11"/>
  <c r="C295" i="11"/>
  <c r="D295" i="11"/>
  <c r="E295" i="11"/>
  <c r="J295" i="11"/>
  <c r="K295" i="11"/>
  <c r="M295" i="11"/>
  <c r="O295" i="11"/>
  <c r="A296" i="11"/>
  <c r="B296" i="11"/>
  <c r="C296" i="11"/>
  <c r="D296" i="11"/>
  <c r="E296" i="11"/>
  <c r="J296" i="11"/>
  <c r="K296" i="11"/>
  <c r="M296" i="11"/>
  <c r="O296" i="11"/>
  <c r="A297" i="11"/>
  <c r="B297" i="11"/>
  <c r="C297" i="11"/>
  <c r="D297" i="11"/>
  <c r="E297" i="11"/>
  <c r="J297" i="11"/>
  <c r="K297" i="11"/>
  <c r="M297" i="11"/>
  <c r="O297" i="11"/>
  <c r="A298" i="11"/>
  <c r="B298" i="11"/>
  <c r="C298" i="11"/>
  <c r="D298" i="11"/>
  <c r="E298" i="11"/>
  <c r="J298" i="11"/>
  <c r="K298" i="11"/>
  <c r="M298" i="11"/>
  <c r="O298" i="11"/>
  <c r="A299" i="11"/>
  <c r="B299" i="11"/>
  <c r="C299" i="11"/>
  <c r="D299" i="11"/>
  <c r="E299" i="11"/>
  <c r="J299" i="11"/>
  <c r="K299" i="11"/>
  <c r="M299" i="11"/>
  <c r="O299" i="11"/>
  <c r="A300" i="11"/>
  <c r="B300" i="11"/>
  <c r="C300" i="11"/>
  <c r="D300" i="11"/>
  <c r="E300" i="11"/>
  <c r="J300" i="11"/>
  <c r="K300" i="11"/>
  <c r="M300" i="11"/>
  <c r="O300" i="11"/>
  <c r="A301" i="11"/>
  <c r="B301" i="11"/>
  <c r="C301" i="11"/>
  <c r="D301" i="11"/>
  <c r="E301" i="11"/>
  <c r="J301" i="11"/>
  <c r="K301" i="11"/>
  <c r="M301" i="11"/>
  <c r="O301" i="11"/>
  <c r="A302" i="11"/>
  <c r="B302" i="11"/>
  <c r="C302" i="11"/>
  <c r="D302" i="11"/>
  <c r="E302" i="11"/>
  <c r="J302" i="11"/>
  <c r="K302" i="11"/>
  <c r="M302" i="11"/>
  <c r="O302" i="11"/>
  <c r="A303" i="11"/>
  <c r="B303" i="11"/>
  <c r="C303" i="11"/>
  <c r="D303" i="11"/>
  <c r="E303" i="11"/>
  <c r="J303" i="11"/>
  <c r="K303" i="11"/>
  <c r="M303" i="11"/>
  <c r="O303" i="11"/>
  <c r="A304" i="11"/>
  <c r="B304" i="11"/>
  <c r="C304" i="11"/>
  <c r="D304" i="11"/>
  <c r="E304" i="11"/>
  <c r="J304" i="11"/>
  <c r="K304" i="11"/>
  <c r="M304" i="11"/>
  <c r="O304" i="11"/>
  <c r="A305" i="11"/>
  <c r="B305" i="11"/>
  <c r="C305" i="11"/>
  <c r="D305" i="11"/>
  <c r="E305" i="11"/>
  <c r="J305" i="11"/>
  <c r="K305" i="11"/>
  <c r="M305" i="11"/>
  <c r="O305" i="11"/>
  <c r="A306" i="11"/>
  <c r="B306" i="11"/>
  <c r="C306" i="11"/>
  <c r="D306" i="11"/>
  <c r="E306" i="11"/>
  <c r="J306" i="11"/>
  <c r="K306" i="11"/>
  <c r="M306" i="11"/>
  <c r="O306" i="11"/>
  <c r="A307" i="11"/>
  <c r="B307" i="11"/>
  <c r="C307" i="11"/>
  <c r="D307" i="11"/>
  <c r="E307" i="11"/>
  <c r="J307" i="11"/>
  <c r="K307" i="11"/>
  <c r="M307" i="11"/>
  <c r="O307" i="11"/>
  <c r="A308" i="11"/>
  <c r="B308" i="11"/>
  <c r="C308" i="11"/>
  <c r="D308" i="11"/>
  <c r="E308" i="11"/>
  <c r="J308" i="11"/>
  <c r="K308" i="11"/>
  <c r="M308" i="11"/>
  <c r="O308" i="11"/>
  <c r="A309" i="11"/>
  <c r="B309" i="11"/>
  <c r="C309" i="11"/>
  <c r="D309" i="11"/>
  <c r="E309" i="11"/>
  <c r="J309" i="11"/>
  <c r="K309" i="11"/>
  <c r="M309" i="11"/>
  <c r="O309" i="11"/>
  <c r="A310" i="11"/>
  <c r="B310" i="11"/>
  <c r="C310" i="11"/>
  <c r="D310" i="11"/>
  <c r="E310" i="11"/>
  <c r="J310" i="11"/>
  <c r="K310" i="11"/>
  <c r="M310" i="11"/>
  <c r="O310" i="11"/>
  <c r="A311" i="11"/>
  <c r="B311" i="11"/>
  <c r="C311" i="11"/>
  <c r="D311" i="11"/>
  <c r="E311" i="11"/>
  <c r="J311" i="11"/>
  <c r="K311" i="11"/>
  <c r="M311" i="11"/>
  <c r="O311" i="11"/>
  <c r="A312" i="11"/>
  <c r="B312" i="11"/>
  <c r="C312" i="11"/>
  <c r="D312" i="11"/>
  <c r="E312" i="11"/>
  <c r="J312" i="11"/>
  <c r="K312" i="11"/>
  <c r="M312" i="11"/>
  <c r="O312" i="11"/>
  <c r="A313" i="11"/>
  <c r="B313" i="11"/>
  <c r="C313" i="11"/>
  <c r="D313" i="11"/>
  <c r="E313" i="11"/>
  <c r="J313" i="11"/>
  <c r="K313" i="11"/>
  <c r="M313" i="11"/>
  <c r="O313" i="11"/>
  <c r="A314" i="11"/>
  <c r="B314" i="11"/>
  <c r="C314" i="11"/>
  <c r="D314" i="11"/>
  <c r="E314" i="11"/>
  <c r="J314" i="11"/>
  <c r="K314" i="11"/>
  <c r="M314" i="11"/>
  <c r="O314" i="11"/>
  <c r="A315" i="11"/>
  <c r="B315" i="11"/>
  <c r="C315" i="11"/>
  <c r="D315" i="11"/>
  <c r="E315" i="11"/>
  <c r="J315" i="11"/>
  <c r="K315" i="11"/>
  <c r="M315" i="11"/>
  <c r="O315" i="11"/>
  <c r="A316" i="11"/>
  <c r="B316" i="11"/>
  <c r="C316" i="11"/>
  <c r="D316" i="11"/>
  <c r="E316" i="11"/>
  <c r="J316" i="11"/>
  <c r="K316" i="11"/>
  <c r="M316" i="11"/>
  <c r="O316" i="11"/>
  <c r="A317" i="11"/>
  <c r="B317" i="11"/>
  <c r="C317" i="11"/>
  <c r="D317" i="11"/>
  <c r="E317" i="11"/>
  <c r="J317" i="11"/>
  <c r="K317" i="11"/>
  <c r="M317" i="11"/>
  <c r="O317" i="11"/>
  <c r="A318" i="11"/>
  <c r="B318" i="11"/>
  <c r="C318" i="11"/>
  <c r="D318" i="11"/>
  <c r="E318" i="11"/>
  <c r="J318" i="11"/>
  <c r="K318" i="11"/>
  <c r="M318" i="11"/>
  <c r="O318" i="11"/>
  <c r="A319" i="11"/>
  <c r="B319" i="11"/>
  <c r="C319" i="11"/>
  <c r="D319" i="11"/>
  <c r="E319" i="11"/>
  <c r="J319" i="11"/>
  <c r="K319" i="11"/>
  <c r="M319" i="11"/>
  <c r="O319" i="11"/>
  <c r="A320" i="11"/>
  <c r="B320" i="11"/>
  <c r="C320" i="11"/>
  <c r="D320" i="11"/>
  <c r="E320" i="11"/>
  <c r="J320" i="11"/>
  <c r="K320" i="11"/>
  <c r="M320" i="11"/>
  <c r="O320" i="11"/>
  <c r="A321" i="11"/>
  <c r="B321" i="11"/>
  <c r="C321" i="11"/>
  <c r="D321" i="11"/>
  <c r="E321" i="11"/>
  <c r="J321" i="11"/>
  <c r="K321" i="11"/>
  <c r="M321" i="11"/>
  <c r="O321" i="11"/>
  <c r="A322" i="11"/>
  <c r="B322" i="11"/>
  <c r="C322" i="11"/>
  <c r="D322" i="11"/>
  <c r="E322" i="11"/>
  <c r="J322" i="11"/>
  <c r="K322" i="11"/>
  <c r="M322" i="11"/>
  <c r="O322" i="11"/>
  <c r="A323" i="11"/>
  <c r="B323" i="11"/>
  <c r="C323" i="11"/>
  <c r="D323" i="11"/>
  <c r="E323" i="11"/>
  <c r="J323" i="11"/>
  <c r="K323" i="11"/>
  <c r="M323" i="11"/>
  <c r="O323" i="11"/>
  <c r="A324" i="11"/>
  <c r="B324" i="11"/>
  <c r="C324" i="11"/>
  <c r="D324" i="11"/>
  <c r="E324" i="11"/>
  <c r="J324" i="11"/>
  <c r="K324" i="11"/>
  <c r="M324" i="11"/>
  <c r="O324" i="11"/>
  <c r="A325" i="11"/>
  <c r="B325" i="11"/>
  <c r="C325" i="11"/>
  <c r="D325" i="11"/>
  <c r="E325" i="11"/>
  <c r="J325" i="11"/>
  <c r="K325" i="11"/>
  <c r="M325" i="11"/>
  <c r="O325" i="11"/>
  <c r="A326" i="11"/>
  <c r="B326" i="11"/>
  <c r="C326" i="11"/>
  <c r="D326" i="11"/>
  <c r="E326" i="11"/>
  <c r="J326" i="11"/>
  <c r="K326" i="11"/>
  <c r="M326" i="11"/>
  <c r="O326" i="11"/>
  <c r="A327" i="11"/>
  <c r="B327" i="11"/>
  <c r="C327" i="11"/>
  <c r="D327" i="11"/>
  <c r="E327" i="11"/>
  <c r="J327" i="11"/>
  <c r="K327" i="11"/>
  <c r="M327" i="11"/>
  <c r="O327" i="11"/>
  <c r="A328" i="11"/>
  <c r="B328" i="11"/>
  <c r="C328" i="11"/>
  <c r="D328" i="11"/>
  <c r="E328" i="11"/>
  <c r="J328" i="11"/>
  <c r="K328" i="11"/>
  <c r="M328" i="11"/>
  <c r="O328" i="11"/>
  <c r="A329" i="11"/>
  <c r="B329" i="11"/>
  <c r="C329" i="11"/>
  <c r="D329" i="11"/>
  <c r="E329" i="11"/>
  <c r="J329" i="11"/>
  <c r="K329" i="11"/>
  <c r="M329" i="11"/>
  <c r="O329" i="11"/>
  <c r="A330" i="11"/>
  <c r="B330" i="11"/>
  <c r="C330" i="11"/>
  <c r="D330" i="11"/>
  <c r="E330" i="11"/>
  <c r="J330" i="11"/>
  <c r="K330" i="11"/>
  <c r="M330" i="11"/>
  <c r="O330" i="11"/>
  <c r="A331" i="11"/>
  <c r="B331" i="11"/>
  <c r="C331" i="11"/>
  <c r="D331" i="11"/>
  <c r="E331" i="11"/>
  <c r="J331" i="11"/>
  <c r="K331" i="11"/>
  <c r="M331" i="11"/>
  <c r="O331" i="11"/>
  <c r="A332" i="11"/>
  <c r="B332" i="11"/>
  <c r="C332" i="11"/>
  <c r="D332" i="11"/>
  <c r="E332" i="11"/>
  <c r="J332" i="11"/>
  <c r="K332" i="11"/>
  <c r="M332" i="11"/>
  <c r="O332" i="11"/>
  <c r="A333" i="11"/>
  <c r="B333" i="11"/>
  <c r="C333" i="11"/>
  <c r="D333" i="11"/>
  <c r="E333" i="11"/>
  <c r="J333" i="11"/>
  <c r="K333" i="11"/>
  <c r="M333" i="11"/>
  <c r="O333" i="11"/>
  <c r="A334" i="11"/>
  <c r="B334" i="11"/>
  <c r="C334" i="11"/>
  <c r="D334" i="11"/>
  <c r="E334" i="11"/>
  <c r="J334" i="11"/>
  <c r="K334" i="11"/>
  <c r="M334" i="11"/>
  <c r="O334" i="11"/>
  <c r="A335" i="11"/>
  <c r="B335" i="11"/>
  <c r="C335" i="11"/>
  <c r="D335" i="11"/>
  <c r="E335" i="11"/>
  <c r="J335" i="11"/>
  <c r="K335" i="11"/>
  <c r="M335" i="11"/>
  <c r="O335" i="11"/>
  <c r="A336" i="11"/>
  <c r="B336" i="11"/>
  <c r="C336" i="11"/>
  <c r="D336" i="11"/>
  <c r="E336" i="11"/>
  <c r="J336" i="11"/>
  <c r="K336" i="11"/>
  <c r="M336" i="11"/>
  <c r="O336" i="11"/>
  <c r="A337" i="11"/>
  <c r="B337" i="11"/>
  <c r="C337" i="11"/>
  <c r="D337" i="11"/>
  <c r="E337" i="11"/>
  <c r="J337" i="11"/>
  <c r="K337" i="11"/>
  <c r="M337" i="11"/>
  <c r="O337" i="11"/>
  <c r="A338" i="11"/>
  <c r="B338" i="11"/>
  <c r="C338" i="11"/>
  <c r="D338" i="11"/>
  <c r="E338" i="11"/>
  <c r="J338" i="11"/>
  <c r="K338" i="11"/>
  <c r="M338" i="11"/>
  <c r="O338" i="11"/>
  <c r="A339" i="11"/>
  <c r="B339" i="11"/>
  <c r="C339" i="11"/>
  <c r="D339" i="11"/>
  <c r="E339" i="11"/>
  <c r="J339" i="11"/>
  <c r="O339" i="11"/>
  <c r="A340" i="11"/>
  <c r="B340" i="11"/>
  <c r="C340" i="11"/>
  <c r="D340" i="11"/>
  <c r="E340" i="11"/>
  <c r="J340" i="11"/>
  <c r="O340" i="11"/>
  <c r="A341" i="11"/>
  <c r="B341" i="11"/>
  <c r="C341" i="11"/>
  <c r="D341" i="11"/>
  <c r="E341" i="11"/>
  <c r="J341" i="11"/>
  <c r="O341" i="11"/>
  <c r="A342" i="11"/>
  <c r="B342" i="11"/>
  <c r="C342" i="11"/>
  <c r="D342" i="11"/>
  <c r="E342" i="11"/>
  <c r="J342" i="11"/>
  <c r="O342" i="11"/>
  <c r="A343" i="11"/>
  <c r="B343" i="11"/>
  <c r="C343" i="11"/>
  <c r="D343" i="11"/>
  <c r="E343" i="11"/>
  <c r="J343" i="11"/>
  <c r="O343" i="11"/>
  <c r="A344" i="11"/>
  <c r="B344" i="11"/>
  <c r="C344" i="11"/>
  <c r="D344" i="11"/>
  <c r="E344" i="11"/>
  <c r="J344" i="11"/>
  <c r="O344" i="11"/>
  <c r="A345" i="11"/>
  <c r="B345" i="11"/>
  <c r="C345" i="11"/>
  <c r="D345" i="11"/>
  <c r="E345" i="11"/>
  <c r="J345" i="11"/>
  <c r="O345" i="11"/>
  <c r="A346" i="11"/>
  <c r="B346" i="11"/>
  <c r="C346" i="11"/>
  <c r="D346" i="11"/>
  <c r="E346" i="11"/>
  <c r="J346" i="11"/>
  <c r="O346" i="11"/>
  <c r="A347" i="11"/>
  <c r="B347" i="11"/>
  <c r="C347" i="11"/>
  <c r="D347" i="11"/>
  <c r="E347" i="11"/>
  <c r="J347" i="11"/>
  <c r="O347" i="11"/>
  <c r="A348" i="11"/>
  <c r="B348" i="11"/>
  <c r="C348" i="11"/>
  <c r="D348" i="11"/>
  <c r="E348" i="11"/>
  <c r="J348" i="11"/>
  <c r="O348" i="11"/>
  <c r="A349" i="11"/>
  <c r="B349" i="11"/>
  <c r="C349" i="11"/>
  <c r="D349" i="11"/>
  <c r="E349" i="11"/>
  <c r="J349" i="11"/>
  <c r="O349" i="11"/>
  <c r="A350" i="11"/>
  <c r="B350" i="11"/>
  <c r="C350" i="11"/>
  <c r="D350" i="11"/>
  <c r="E350" i="11"/>
  <c r="J350" i="11"/>
  <c r="O350" i="11"/>
  <c r="A351" i="11"/>
  <c r="B351" i="11"/>
  <c r="C351" i="11"/>
  <c r="D351" i="11"/>
  <c r="E351" i="11"/>
  <c r="J351" i="11"/>
  <c r="O351" i="11"/>
  <c r="A352" i="11"/>
  <c r="B352" i="11"/>
  <c r="C352" i="11"/>
  <c r="D352" i="11"/>
  <c r="E352" i="11"/>
  <c r="J352" i="11"/>
  <c r="O352" i="11"/>
  <c r="A353" i="11"/>
  <c r="B353" i="11"/>
  <c r="C353" i="11"/>
  <c r="D353" i="11"/>
  <c r="E353" i="11"/>
  <c r="J353" i="11"/>
  <c r="O353" i="11"/>
  <c r="A354" i="11"/>
  <c r="B354" i="11"/>
  <c r="C354" i="11"/>
  <c r="D354" i="11"/>
  <c r="E354" i="11"/>
  <c r="J354" i="11"/>
  <c r="O354" i="11"/>
  <c r="A355" i="11"/>
  <c r="B355" i="11"/>
  <c r="C355" i="11"/>
  <c r="D355" i="11"/>
  <c r="E355" i="11"/>
  <c r="J355" i="11"/>
  <c r="O355" i="11"/>
  <c r="A356" i="11"/>
  <c r="B356" i="11"/>
  <c r="C356" i="11"/>
  <c r="D356" i="11"/>
  <c r="E356" i="11"/>
  <c r="J356" i="11"/>
  <c r="O356" i="11"/>
  <c r="A357" i="11"/>
  <c r="B357" i="11"/>
  <c r="C357" i="11"/>
  <c r="D357" i="11"/>
  <c r="E357" i="11"/>
  <c r="J357" i="11"/>
  <c r="O357" i="11"/>
  <c r="A358" i="11"/>
  <c r="B358" i="11"/>
  <c r="C358" i="11"/>
  <c r="D358" i="11"/>
  <c r="E358" i="11"/>
  <c r="J358" i="11"/>
  <c r="K358" i="11"/>
  <c r="M358" i="11"/>
  <c r="O358" i="11"/>
  <c r="A359" i="11"/>
  <c r="B359" i="11"/>
  <c r="C359" i="11"/>
  <c r="D359" i="11"/>
  <c r="E359" i="11"/>
  <c r="J359" i="11"/>
  <c r="K359" i="11"/>
  <c r="M359" i="11"/>
  <c r="O359" i="11"/>
  <c r="A360" i="11"/>
  <c r="B360" i="11"/>
  <c r="C360" i="11"/>
  <c r="D360" i="11"/>
  <c r="E360" i="11"/>
  <c r="J360" i="11"/>
  <c r="K360" i="11"/>
  <c r="M360" i="11"/>
  <c r="O360" i="11"/>
  <c r="A361" i="11"/>
  <c r="B361" i="11"/>
  <c r="C361" i="11"/>
  <c r="D361" i="11"/>
  <c r="E361" i="11"/>
  <c r="J361" i="11"/>
  <c r="K361" i="11"/>
  <c r="M361" i="11"/>
  <c r="O361" i="11"/>
  <c r="A362" i="11"/>
  <c r="B362" i="11"/>
  <c r="C362" i="11"/>
  <c r="D362" i="11"/>
  <c r="E362" i="11"/>
  <c r="J362" i="11"/>
  <c r="K362" i="11"/>
  <c r="M362" i="11"/>
  <c r="O362" i="11"/>
  <c r="A363" i="11"/>
  <c r="B363" i="11"/>
  <c r="C363" i="11"/>
  <c r="D363" i="11"/>
  <c r="E363" i="11"/>
  <c r="J363" i="11"/>
  <c r="K363" i="11"/>
  <c r="M363" i="11"/>
  <c r="O363" i="11"/>
  <c r="A364" i="11"/>
  <c r="B364" i="11"/>
  <c r="C364" i="11"/>
  <c r="D364" i="11"/>
  <c r="E364" i="11"/>
  <c r="J364" i="11"/>
  <c r="K364" i="11"/>
  <c r="M364" i="11"/>
  <c r="O364" i="11"/>
  <c r="A365" i="11"/>
  <c r="B365" i="11"/>
  <c r="C365" i="11"/>
  <c r="D365" i="11"/>
  <c r="E365" i="11"/>
  <c r="J365" i="11"/>
  <c r="K365" i="11"/>
  <c r="M365" i="11"/>
  <c r="O365" i="11"/>
  <c r="A366" i="11"/>
  <c r="B366" i="11"/>
  <c r="C366" i="11"/>
  <c r="D366" i="11"/>
  <c r="E366" i="11"/>
  <c r="J366" i="11"/>
  <c r="K366" i="11"/>
  <c r="M366" i="11"/>
  <c r="O366" i="11"/>
  <c r="A367" i="11"/>
  <c r="B367" i="11"/>
  <c r="C367" i="11"/>
  <c r="D367" i="11"/>
  <c r="E367" i="11"/>
  <c r="J367" i="11"/>
  <c r="K367" i="11"/>
  <c r="M367" i="11"/>
  <c r="O367" i="11"/>
  <c r="A368" i="11"/>
  <c r="B368" i="11"/>
  <c r="C368" i="11"/>
  <c r="D368" i="11"/>
  <c r="E368" i="11"/>
  <c r="J368" i="11"/>
  <c r="K368" i="11"/>
  <c r="M368" i="11"/>
  <c r="O368" i="11"/>
  <c r="A369" i="11"/>
  <c r="B369" i="11"/>
  <c r="C369" i="11"/>
  <c r="D369" i="11"/>
  <c r="E369" i="11"/>
  <c r="J369" i="11"/>
  <c r="K369" i="11"/>
  <c r="M369" i="11"/>
  <c r="O369" i="11"/>
  <c r="A370" i="11"/>
  <c r="B370" i="11"/>
  <c r="C370" i="11"/>
  <c r="D370" i="11"/>
  <c r="E370" i="11"/>
  <c r="J370" i="11"/>
  <c r="K370" i="11"/>
  <c r="M370" i="11"/>
  <c r="O370" i="11"/>
  <c r="A371" i="11"/>
  <c r="B371" i="11"/>
  <c r="C371" i="11"/>
  <c r="D371" i="11"/>
  <c r="E371" i="11"/>
  <c r="J371" i="11"/>
  <c r="K371" i="11"/>
  <c r="M371" i="11"/>
  <c r="O371" i="11"/>
  <c r="A372" i="11"/>
  <c r="B372" i="11"/>
  <c r="C372" i="11"/>
  <c r="D372" i="11"/>
  <c r="E372" i="11"/>
  <c r="J372" i="11"/>
  <c r="K372" i="11"/>
  <c r="M372" i="11"/>
  <c r="O372" i="11"/>
  <c r="A373" i="11"/>
  <c r="B373" i="11"/>
  <c r="C373" i="11"/>
  <c r="D373" i="11"/>
  <c r="E373" i="11"/>
  <c r="J373" i="11"/>
  <c r="K373" i="11"/>
  <c r="M373" i="11"/>
  <c r="O373" i="11"/>
  <c r="A374" i="11"/>
  <c r="B374" i="11"/>
  <c r="C374" i="11"/>
  <c r="D374" i="11"/>
  <c r="E374" i="11"/>
  <c r="J374" i="11"/>
  <c r="K374" i="11"/>
  <c r="M374" i="11"/>
  <c r="O374" i="11"/>
  <c r="A375" i="11"/>
  <c r="B375" i="11"/>
  <c r="C375" i="11"/>
  <c r="D375" i="11"/>
  <c r="E375" i="11"/>
  <c r="J375" i="11"/>
  <c r="K375" i="11"/>
  <c r="M375" i="11"/>
  <c r="O375" i="11"/>
  <c r="A376" i="11"/>
  <c r="B376" i="11"/>
  <c r="C376" i="11"/>
  <c r="D376" i="11"/>
  <c r="E376" i="11"/>
  <c r="J376" i="11"/>
  <c r="K376" i="11"/>
  <c r="M376" i="11"/>
  <c r="O376" i="11"/>
  <c r="A377" i="11"/>
  <c r="B377" i="11"/>
  <c r="C377" i="11"/>
  <c r="D377" i="11"/>
  <c r="E377" i="11"/>
  <c r="J377" i="11"/>
  <c r="K377" i="11"/>
  <c r="M377" i="11"/>
  <c r="O377" i="11"/>
  <c r="A378" i="11"/>
  <c r="B378" i="11"/>
  <c r="C378" i="11"/>
  <c r="D378" i="11"/>
  <c r="E378" i="11"/>
  <c r="J378" i="11"/>
  <c r="K378" i="11"/>
  <c r="M378" i="11"/>
  <c r="O378" i="11"/>
  <c r="A379" i="11"/>
  <c r="B379" i="11"/>
  <c r="C379" i="11"/>
  <c r="D379" i="11"/>
  <c r="E379" i="11"/>
  <c r="J379" i="11"/>
  <c r="K379" i="11"/>
  <c r="M379" i="11"/>
  <c r="O379" i="11"/>
  <c r="A380" i="11"/>
  <c r="B380" i="11"/>
  <c r="C380" i="11"/>
  <c r="D380" i="11"/>
  <c r="E380" i="11"/>
  <c r="J380" i="11"/>
  <c r="K380" i="11"/>
  <c r="M380" i="11"/>
  <c r="O380" i="11"/>
  <c r="A381" i="11"/>
  <c r="B381" i="11"/>
  <c r="C381" i="11"/>
  <c r="D381" i="11"/>
  <c r="E381" i="11"/>
  <c r="J381" i="11"/>
  <c r="K381" i="11"/>
  <c r="M381" i="11"/>
  <c r="O381" i="11"/>
  <c r="A382" i="11"/>
  <c r="B382" i="11"/>
  <c r="C382" i="11"/>
  <c r="D382" i="11"/>
  <c r="E382" i="11"/>
  <c r="J382" i="11"/>
  <c r="K382" i="11"/>
  <c r="M382" i="11"/>
  <c r="O382" i="11"/>
  <c r="A383" i="11"/>
  <c r="B383" i="11"/>
  <c r="C383" i="11"/>
  <c r="D383" i="11"/>
  <c r="E383" i="11"/>
  <c r="J383" i="11"/>
  <c r="K383" i="11"/>
  <c r="M383" i="11"/>
  <c r="O383" i="11"/>
  <c r="A384" i="11"/>
  <c r="B384" i="11"/>
  <c r="C384" i="11"/>
  <c r="D384" i="11"/>
  <c r="E384" i="11"/>
  <c r="J384" i="11"/>
  <c r="K384" i="11"/>
  <c r="M384" i="11"/>
  <c r="O384" i="11"/>
  <c r="A385" i="11"/>
  <c r="B385" i="11"/>
  <c r="C385" i="11"/>
  <c r="D385" i="11"/>
  <c r="E385" i="11"/>
  <c r="J385" i="11"/>
  <c r="K385" i="11"/>
  <c r="M385" i="11"/>
  <c r="O385" i="11"/>
  <c r="A386" i="11"/>
  <c r="B386" i="11"/>
  <c r="C386" i="11"/>
  <c r="D386" i="11"/>
  <c r="E386" i="11"/>
  <c r="J386" i="11"/>
  <c r="O386" i="11"/>
  <c r="A387" i="11"/>
  <c r="B387" i="11"/>
  <c r="C387" i="11"/>
  <c r="D387" i="11"/>
  <c r="E387" i="11"/>
  <c r="J387" i="11"/>
  <c r="O387" i="11"/>
  <c r="A388" i="11"/>
  <c r="B388" i="11"/>
  <c r="C388" i="11"/>
  <c r="D388" i="11"/>
  <c r="E388" i="11"/>
  <c r="J388" i="11"/>
  <c r="O388" i="11"/>
  <c r="A389" i="11"/>
  <c r="B389" i="11"/>
  <c r="C389" i="11"/>
  <c r="D389" i="11"/>
  <c r="E389" i="11"/>
  <c r="J389" i="11"/>
  <c r="O389" i="11"/>
  <c r="A390" i="11"/>
  <c r="B390" i="11"/>
  <c r="C390" i="11"/>
  <c r="D390" i="11"/>
  <c r="E390" i="11"/>
  <c r="J390" i="11"/>
  <c r="O390" i="11"/>
  <c r="A391" i="11"/>
  <c r="B391" i="11"/>
  <c r="C391" i="11"/>
  <c r="D391" i="11"/>
  <c r="E391" i="11"/>
  <c r="J391" i="11"/>
  <c r="O391" i="11"/>
  <c r="A392" i="11"/>
  <c r="B392" i="11"/>
  <c r="C392" i="11"/>
  <c r="D392" i="11"/>
  <c r="E392" i="11"/>
  <c r="J392" i="11"/>
  <c r="O392" i="11"/>
  <c r="A393" i="11"/>
  <c r="B393" i="11"/>
  <c r="C393" i="11"/>
  <c r="D393" i="11"/>
  <c r="E393" i="11"/>
  <c r="J393" i="11"/>
  <c r="O393" i="11"/>
  <c r="A394" i="11"/>
  <c r="B394" i="11"/>
  <c r="C394" i="11"/>
  <c r="D394" i="11"/>
  <c r="E394" i="11"/>
  <c r="J394" i="11"/>
  <c r="O394" i="11"/>
  <c r="A395" i="11"/>
  <c r="B395" i="11"/>
  <c r="C395" i="11"/>
  <c r="D395" i="11"/>
  <c r="E395" i="11"/>
  <c r="J395" i="11"/>
  <c r="O395" i="11"/>
  <c r="A396" i="11"/>
  <c r="B396" i="11"/>
  <c r="C396" i="11"/>
  <c r="D396" i="11"/>
  <c r="E396" i="11"/>
  <c r="J396" i="11"/>
  <c r="O396" i="11"/>
  <c r="A397" i="11"/>
  <c r="B397" i="11"/>
  <c r="C397" i="11"/>
  <c r="D397" i="11"/>
  <c r="E397" i="11"/>
  <c r="J397" i="11"/>
  <c r="O397" i="11"/>
  <c r="A398" i="11"/>
  <c r="B398" i="11"/>
  <c r="C398" i="11"/>
  <c r="D398" i="11"/>
  <c r="E398" i="11"/>
  <c r="J398" i="11"/>
  <c r="O398" i="11"/>
  <c r="A399" i="11"/>
  <c r="B399" i="11"/>
  <c r="C399" i="11"/>
  <c r="D399" i="11"/>
  <c r="E399" i="11"/>
  <c r="J399" i="11"/>
  <c r="O399" i="11"/>
  <c r="A400" i="11"/>
  <c r="B400" i="11"/>
  <c r="C400" i="11"/>
  <c r="D400" i="11"/>
  <c r="E400" i="11"/>
  <c r="J400" i="11"/>
  <c r="O400" i="11"/>
  <c r="A401" i="11"/>
  <c r="B401" i="11"/>
  <c r="C401" i="11"/>
  <c r="D401" i="11"/>
  <c r="E401" i="11"/>
  <c r="J401" i="11"/>
  <c r="O401" i="11"/>
  <c r="A402" i="11"/>
  <c r="B402" i="11"/>
  <c r="C402" i="11"/>
  <c r="D402" i="11"/>
  <c r="E402" i="11"/>
  <c r="J402" i="11"/>
  <c r="O402" i="11"/>
  <c r="A403" i="11"/>
  <c r="B403" i="11"/>
  <c r="C403" i="11"/>
  <c r="D403" i="11"/>
  <c r="E403" i="11"/>
  <c r="J403" i="11"/>
  <c r="O403" i="11"/>
  <c r="A404" i="11"/>
  <c r="B404" i="11"/>
  <c r="C404" i="11"/>
  <c r="D404" i="11"/>
  <c r="E404" i="11"/>
  <c r="J404" i="11"/>
  <c r="O404" i="11"/>
  <c r="A405" i="11"/>
  <c r="B405" i="11"/>
  <c r="C405" i="11"/>
  <c r="D405" i="11"/>
  <c r="E405" i="11"/>
  <c r="J405" i="11"/>
  <c r="O405" i="11"/>
  <c r="A406" i="11"/>
  <c r="B406" i="11"/>
  <c r="C406" i="11"/>
  <c r="D406" i="11"/>
  <c r="E406" i="11"/>
  <c r="J406" i="11"/>
  <c r="O406" i="11"/>
  <c r="A407" i="11"/>
  <c r="B407" i="11"/>
  <c r="C407" i="11"/>
  <c r="D407" i="11"/>
  <c r="E407" i="11"/>
  <c r="J407" i="11"/>
  <c r="O407" i="11"/>
  <c r="A408" i="11"/>
  <c r="B408" i="11"/>
  <c r="C408" i="11"/>
  <c r="D408" i="11"/>
  <c r="E408" i="11"/>
  <c r="J408" i="11"/>
  <c r="O408" i="11"/>
  <c r="A409" i="11"/>
  <c r="B409" i="11"/>
  <c r="C409" i="11"/>
  <c r="D409" i="11"/>
  <c r="E409" i="11"/>
  <c r="J409" i="11"/>
  <c r="O409" i="11"/>
  <c r="A410" i="11"/>
  <c r="B410" i="11"/>
  <c r="C410" i="11"/>
  <c r="D410" i="11"/>
  <c r="E410" i="11"/>
  <c r="J410" i="11"/>
  <c r="O410" i="11"/>
  <c r="A411" i="11"/>
  <c r="B411" i="11"/>
  <c r="C411" i="11"/>
  <c r="D411" i="11"/>
  <c r="E411" i="11"/>
  <c r="J411" i="11"/>
  <c r="O411" i="11"/>
  <c r="A412" i="11"/>
  <c r="B412" i="11"/>
  <c r="C412" i="11"/>
  <c r="D412" i="11"/>
  <c r="E412" i="11"/>
  <c r="J412" i="11"/>
  <c r="O412" i="11"/>
  <c r="A413" i="11"/>
  <c r="B413" i="11"/>
  <c r="C413" i="11"/>
  <c r="D413" i="11"/>
  <c r="E413" i="11"/>
  <c r="J413" i="11"/>
  <c r="O413" i="11"/>
  <c r="A414" i="11"/>
  <c r="B414" i="11"/>
  <c r="C414" i="11"/>
  <c r="D414" i="11"/>
  <c r="E414" i="11"/>
  <c r="J414" i="11"/>
  <c r="O414" i="11"/>
  <c r="A415" i="11"/>
  <c r="B415" i="11"/>
  <c r="C415" i="11"/>
  <c r="D415" i="11"/>
  <c r="E415" i="11"/>
  <c r="J415" i="11"/>
  <c r="O415" i="11"/>
  <c r="A416" i="11"/>
  <c r="B416" i="11"/>
  <c r="C416" i="11"/>
  <c r="D416" i="11"/>
  <c r="E416" i="11"/>
  <c r="J416" i="11"/>
  <c r="O416" i="11"/>
  <c r="A417" i="11"/>
  <c r="B417" i="11"/>
  <c r="C417" i="11"/>
  <c r="D417" i="11"/>
  <c r="E417" i="11"/>
  <c r="J417" i="11"/>
  <c r="O417" i="11"/>
  <c r="A418" i="11"/>
  <c r="B418" i="11"/>
  <c r="C418" i="11"/>
  <c r="D418" i="11"/>
  <c r="E418" i="11"/>
  <c r="J418" i="11"/>
  <c r="O418" i="11"/>
  <c r="A419" i="11"/>
  <c r="B419" i="11"/>
  <c r="C419" i="11"/>
  <c r="D419" i="11"/>
  <c r="E419" i="11"/>
  <c r="J419" i="11"/>
  <c r="O419" i="11"/>
  <c r="A420" i="11"/>
  <c r="B420" i="11"/>
  <c r="C420" i="11"/>
  <c r="D420" i="11"/>
  <c r="E420" i="11"/>
  <c r="J420" i="11"/>
  <c r="O420" i="11"/>
  <c r="A421" i="11"/>
  <c r="B421" i="11"/>
  <c r="C421" i="11"/>
  <c r="D421" i="11"/>
  <c r="E421" i="11"/>
  <c r="J421" i="11"/>
  <c r="O421" i="11"/>
  <c r="A422" i="11"/>
  <c r="B422" i="11"/>
  <c r="C422" i="11"/>
  <c r="D422" i="11"/>
  <c r="E422" i="11"/>
  <c r="J422" i="11"/>
  <c r="O422" i="11"/>
  <c r="A423" i="11"/>
  <c r="B423" i="11"/>
  <c r="C423" i="11"/>
  <c r="D423" i="11"/>
  <c r="E423" i="11"/>
  <c r="J423" i="11"/>
  <c r="O423" i="11"/>
  <c r="A424" i="11"/>
  <c r="B424" i="11"/>
  <c r="C424" i="11"/>
  <c r="D424" i="11"/>
  <c r="E424" i="11"/>
  <c r="J424" i="11"/>
  <c r="O424" i="11"/>
  <c r="A425" i="11"/>
  <c r="B425" i="11"/>
  <c r="C425" i="11"/>
  <c r="D425" i="11"/>
  <c r="E425" i="11"/>
  <c r="J425" i="11"/>
  <c r="O425" i="11"/>
  <c r="A426" i="11"/>
  <c r="B426" i="11"/>
  <c r="C426" i="11"/>
  <c r="D426" i="11"/>
  <c r="E426" i="11"/>
  <c r="J426" i="11"/>
  <c r="O426" i="11"/>
  <c r="A427" i="11"/>
  <c r="B427" i="11"/>
  <c r="C427" i="11"/>
  <c r="D427" i="11"/>
  <c r="E427" i="11"/>
  <c r="J427" i="11"/>
  <c r="O427" i="11"/>
  <c r="A428" i="11"/>
  <c r="B428" i="11"/>
  <c r="C428" i="11"/>
  <c r="D428" i="11"/>
  <c r="E428" i="11"/>
  <c r="J428" i="11"/>
  <c r="O428" i="11"/>
  <c r="A429" i="11"/>
  <c r="B429" i="11"/>
  <c r="C429" i="11"/>
  <c r="D429" i="11"/>
  <c r="E429" i="11"/>
  <c r="J429" i="11"/>
  <c r="O429" i="11"/>
  <c r="A430" i="11"/>
  <c r="B430" i="11"/>
  <c r="C430" i="11"/>
  <c r="D430" i="11"/>
  <c r="E430" i="11"/>
  <c r="J430" i="11"/>
  <c r="O430" i="11"/>
  <c r="A431" i="11"/>
  <c r="B431" i="11"/>
  <c r="C431" i="11"/>
  <c r="D431" i="11"/>
  <c r="E431" i="11"/>
  <c r="J431" i="11"/>
  <c r="O431" i="11"/>
  <c r="A432" i="11"/>
  <c r="B432" i="11"/>
  <c r="C432" i="11"/>
  <c r="D432" i="11"/>
  <c r="E432" i="11"/>
  <c r="J432" i="11"/>
  <c r="O432" i="11"/>
  <c r="A433" i="11"/>
  <c r="B433" i="11"/>
  <c r="C433" i="11"/>
  <c r="D433" i="11"/>
  <c r="E433" i="11"/>
  <c r="J433" i="11"/>
  <c r="O433" i="11"/>
  <c r="A434" i="11"/>
  <c r="B434" i="11"/>
  <c r="C434" i="11"/>
  <c r="D434" i="11"/>
  <c r="E434" i="11"/>
  <c r="J434" i="11"/>
  <c r="O434" i="11"/>
  <c r="A435" i="11"/>
  <c r="B435" i="11"/>
  <c r="C435" i="11"/>
  <c r="D435" i="11"/>
  <c r="E435" i="11"/>
  <c r="J435" i="11"/>
  <c r="O435" i="11"/>
  <c r="A436" i="11"/>
  <c r="B436" i="11"/>
  <c r="C436" i="11"/>
  <c r="D436" i="11"/>
  <c r="E436" i="11"/>
  <c r="J436" i="11"/>
  <c r="O436" i="11"/>
  <c r="A437" i="11"/>
  <c r="B437" i="11"/>
  <c r="C437" i="11"/>
  <c r="D437" i="11"/>
  <c r="E437" i="11"/>
  <c r="J437" i="11"/>
  <c r="O437" i="11"/>
  <c r="A438" i="11"/>
  <c r="B438" i="11"/>
  <c r="C438" i="11"/>
  <c r="D438" i="11"/>
  <c r="E438" i="11"/>
  <c r="J438" i="11"/>
  <c r="O438" i="11"/>
  <c r="A439" i="11"/>
  <c r="B439" i="11"/>
  <c r="C439" i="11"/>
  <c r="D439" i="11"/>
  <c r="E439" i="11"/>
  <c r="J439" i="11"/>
  <c r="O439" i="11"/>
  <c r="A440" i="11"/>
  <c r="B440" i="11"/>
  <c r="C440" i="11"/>
  <c r="D440" i="11"/>
  <c r="E440" i="11"/>
  <c r="J440" i="11"/>
  <c r="O440" i="11"/>
  <c r="A441" i="11"/>
  <c r="B441" i="11"/>
  <c r="C441" i="11"/>
  <c r="D441" i="11"/>
  <c r="E441" i="11"/>
  <c r="J441" i="11"/>
  <c r="O441" i="11"/>
  <c r="A442" i="11"/>
  <c r="B442" i="11"/>
  <c r="C442" i="11"/>
  <c r="D442" i="11"/>
  <c r="E442" i="11"/>
  <c r="J442" i="11"/>
  <c r="O442" i="11"/>
  <c r="A443" i="11"/>
  <c r="B443" i="11"/>
  <c r="C443" i="11"/>
  <c r="D443" i="11"/>
  <c r="E443" i="11"/>
  <c r="J443" i="11"/>
  <c r="O443" i="11"/>
  <c r="A444" i="11"/>
  <c r="B444" i="11"/>
  <c r="C444" i="11"/>
  <c r="D444" i="11"/>
  <c r="E444" i="11"/>
  <c r="J444" i="11"/>
  <c r="O444" i="11"/>
  <c r="A445" i="11"/>
  <c r="B445" i="11"/>
  <c r="C445" i="11"/>
  <c r="D445" i="11"/>
  <c r="E445" i="11"/>
  <c r="J445" i="11"/>
  <c r="O445" i="11"/>
  <c r="A446" i="11"/>
  <c r="B446" i="11"/>
  <c r="C446" i="11"/>
  <c r="D446" i="11"/>
  <c r="E446" i="11"/>
  <c r="J446" i="11"/>
  <c r="O446" i="11"/>
  <c r="A447" i="11"/>
  <c r="B447" i="11"/>
  <c r="C447" i="11"/>
  <c r="D447" i="11"/>
  <c r="E447" i="11"/>
  <c r="J447" i="11"/>
  <c r="O447" i="11"/>
  <c r="A448" i="11"/>
  <c r="B448" i="11"/>
  <c r="C448" i="11"/>
  <c r="D448" i="11"/>
  <c r="E448" i="11"/>
  <c r="J448" i="11"/>
  <c r="O448" i="11"/>
  <c r="A449" i="11"/>
  <c r="B449" i="11"/>
  <c r="C449" i="11"/>
  <c r="D449" i="11"/>
  <c r="E449" i="11"/>
  <c r="J449" i="11"/>
  <c r="O449" i="11"/>
  <c r="A450" i="11"/>
  <c r="B450" i="11"/>
  <c r="C450" i="11"/>
  <c r="D450" i="11"/>
  <c r="E450" i="11"/>
  <c r="J450" i="11"/>
  <c r="O450" i="11"/>
  <c r="A451" i="11"/>
  <c r="B451" i="11"/>
  <c r="C451" i="11"/>
  <c r="D451" i="11"/>
  <c r="E451" i="11"/>
  <c r="J451" i="11"/>
  <c r="O451" i="11"/>
  <c r="A452" i="11"/>
  <c r="B452" i="11"/>
  <c r="C452" i="11"/>
  <c r="D452" i="11"/>
  <c r="E452" i="11"/>
  <c r="J452" i="11"/>
  <c r="O452" i="11"/>
  <c r="A453" i="11"/>
  <c r="B453" i="11"/>
  <c r="C453" i="11"/>
  <c r="D453" i="11"/>
  <c r="E453" i="11"/>
  <c r="J453" i="11"/>
  <c r="O453" i="11"/>
  <c r="A454" i="11"/>
  <c r="B454" i="11"/>
  <c r="C454" i="11"/>
  <c r="D454" i="11"/>
  <c r="E454" i="11"/>
  <c r="J454" i="11"/>
  <c r="O454" i="11"/>
  <c r="A455" i="11"/>
  <c r="B455" i="11"/>
  <c r="C455" i="11"/>
  <c r="D455" i="11"/>
  <c r="E455" i="11"/>
  <c r="J455" i="11"/>
  <c r="O455" i="11"/>
  <c r="A456" i="11"/>
  <c r="B456" i="11"/>
  <c r="C456" i="11"/>
  <c r="D456" i="11"/>
  <c r="E456" i="11"/>
  <c r="J456" i="11"/>
  <c r="O456" i="11"/>
  <c r="A457" i="11"/>
  <c r="B457" i="11"/>
  <c r="C457" i="11"/>
  <c r="D457" i="11"/>
  <c r="E457" i="11"/>
  <c r="J457" i="11"/>
  <c r="O457" i="11"/>
  <c r="A458" i="11"/>
  <c r="B458" i="11"/>
  <c r="C458" i="11"/>
  <c r="D458" i="11"/>
  <c r="E458" i="11"/>
  <c r="J458" i="11"/>
  <c r="O458" i="11"/>
  <c r="A459" i="11"/>
  <c r="B459" i="11"/>
  <c r="C459" i="11"/>
  <c r="D459" i="11"/>
  <c r="E459" i="11"/>
  <c r="J459" i="11"/>
  <c r="O459" i="11"/>
  <c r="A460" i="11"/>
  <c r="B460" i="11"/>
  <c r="C460" i="11"/>
  <c r="D460" i="11"/>
  <c r="E460" i="11"/>
  <c r="J460" i="11"/>
  <c r="O460" i="11"/>
  <c r="A461" i="11"/>
  <c r="B461" i="11"/>
  <c r="C461" i="11"/>
  <c r="D461" i="11"/>
  <c r="E461" i="11"/>
  <c r="J461" i="11"/>
  <c r="O461" i="11"/>
  <c r="A462" i="11"/>
  <c r="B462" i="11"/>
  <c r="C462" i="11"/>
  <c r="D462" i="11"/>
  <c r="E462" i="11"/>
  <c r="J462" i="11"/>
  <c r="O462" i="11"/>
  <c r="A463" i="11"/>
  <c r="B463" i="11"/>
  <c r="C463" i="11"/>
  <c r="D463" i="11"/>
  <c r="E463" i="11"/>
  <c r="J463" i="11"/>
  <c r="O463" i="11"/>
  <c r="A464" i="11"/>
  <c r="B464" i="11"/>
  <c r="C464" i="11"/>
  <c r="D464" i="11"/>
  <c r="E464" i="11"/>
  <c r="J464" i="11"/>
  <c r="O464" i="11"/>
  <c r="A465" i="11"/>
  <c r="B465" i="11"/>
  <c r="C465" i="11"/>
  <c r="D465" i="11"/>
  <c r="E465" i="11"/>
  <c r="J465" i="11"/>
  <c r="O465" i="11"/>
  <c r="A466" i="11"/>
  <c r="B466" i="11"/>
  <c r="C466" i="11"/>
  <c r="D466" i="11"/>
  <c r="E466" i="11"/>
  <c r="J466" i="11"/>
  <c r="O466" i="11"/>
  <c r="A467" i="11"/>
  <c r="B467" i="11"/>
  <c r="C467" i="11"/>
  <c r="D467" i="11"/>
  <c r="E467" i="11"/>
  <c r="J467" i="11"/>
  <c r="O467" i="11"/>
  <c r="A468" i="11"/>
  <c r="B468" i="11"/>
  <c r="C468" i="11"/>
  <c r="D468" i="11"/>
  <c r="E468" i="11"/>
  <c r="J468" i="11"/>
  <c r="O468" i="11"/>
  <c r="A469" i="11"/>
  <c r="B469" i="11"/>
  <c r="C469" i="11"/>
  <c r="D469" i="11"/>
  <c r="E469" i="11"/>
  <c r="J469" i="11"/>
  <c r="O469" i="11"/>
  <c r="A470" i="11"/>
  <c r="B470" i="11"/>
  <c r="C470" i="11"/>
  <c r="D470" i="11"/>
  <c r="E470" i="11"/>
  <c r="J470" i="11"/>
  <c r="O470" i="11"/>
  <c r="A471" i="11"/>
  <c r="B471" i="11"/>
  <c r="C471" i="11"/>
  <c r="D471" i="11"/>
  <c r="E471" i="11"/>
  <c r="J471" i="11"/>
  <c r="O471" i="11"/>
  <c r="A472" i="11"/>
  <c r="B472" i="11"/>
  <c r="C472" i="11"/>
  <c r="D472" i="11"/>
  <c r="E472" i="11"/>
  <c r="J472" i="11"/>
  <c r="O472" i="11"/>
  <c r="A473" i="11"/>
  <c r="B473" i="11"/>
  <c r="C473" i="11"/>
  <c r="D473" i="11"/>
  <c r="E473" i="11"/>
  <c r="J473" i="11"/>
  <c r="O473" i="11"/>
  <c r="A474" i="11"/>
  <c r="B474" i="11"/>
  <c r="C474" i="11"/>
  <c r="D474" i="11"/>
  <c r="E474" i="11"/>
  <c r="J474" i="11"/>
  <c r="O474" i="11"/>
  <c r="A475" i="11"/>
  <c r="B475" i="11"/>
  <c r="C475" i="11"/>
  <c r="D475" i="11"/>
  <c r="E475" i="11"/>
  <c r="J475" i="11"/>
  <c r="O475" i="11"/>
  <c r="A476" i="11"/>
  <c r="B476" i="11"/>
  <c r="C476" i="11"/>
  <c r="D476" i="11"/>
  <c r="E476" i="11"/>
  <c r="J476" i="11"/>
  <c r="O476" i="11"/>
  <c r="A477" i="11"/>
  <c r="B477" i="11"/>
  <c r="C477" i="11"/>
  <c r="D477" i="11"/>
  <c r="E477" i="11"/>
  <c r="J477" i="11"/>
  <c r="O477" i="11"/>
  <c r="A478" i="11"/>
  <c r="B478" i="11"/>
  <c r="C478" i="11"/>
  <c r="D478" i="11"/>
  <c r="E478" i="11"/>
  <c r="J478" i="11"/>
  <c r="O478" i="11"/>
  <c r="A479" i="11"/>
  <c r="B479" i="11"/>
  <c r="C479" i="11"/>
  <c r="D479" i="11"/>
  <c r="E479" i="11"/>
  <c r="J479" i="11"/>
  <c r="O479" i="11"/>
  <c r="A480" i="11"/>
  <c r="B480" i="11"/>
  <c r="C480" i="11"/>
  <c r="D480" i="11"/>
  <c r="E480" i="11"/>
  <c r="J480" i="11"/>
  <c r="O480" i="11"/>
  <c r="A481" i="11"/>
  <c r="B481" i="11"/>
  <c r="C481" i="11"/>
  <c r="D481" i="11"/>
  <c r="E481" i="11"/>
  <c r="J481" i="11"/>
  <c r="O481" i="11"/>
  <c r="A482" i="11"/>
  <c r="B482" i="11"/>
  <c r="C482" i="11"/>
  <c r="D482" i="11"/>
  <c r="E482" i="11"/>
  <c r="J482" i="11"/>
  <c r="O482" i="11"/>
  <c r="A483" i="11"/>
  <c r="B483" i="11"/>
  <c r="C483" i="11"/>
  <c r="D483" i="11"/>
  <c r="E483" i="11"/>
  <c r="J483" i="11"/>
  <c r="O483" i="11"/>
  <c r="A484" i="11"/>
  <c r="B484" i="11"/>
  <c r="C484" i="11"/>
  <c r="D484" i="11"/>
  <c r="E484" i="11"/>
  <c r="J484" i="11"/>
  <c r="O484" i="11"/>
  <c r="A485" i="11"/>
  <c r="B485" i="11"/>
  <c r="C485" i="11"/>
  <c r="D485" i="11"/>
  <c r="E485" i="11"/>
  <c r="J485" i="11"/>
  <c r="O485" i="11"/>
  <c r="A486" i="11"/>
  <c r="B486" i="11"/>
  <c r="C486" i="11"/>
  <c r="D486" i="11"/>
  <c r="E486" i="11"/>
  <c r="J486" i="11"/>
  <c r="O486" i="11"/>
  <c r="A487" i="11"/>
  <c r="B487" i="11"/>
  <c r="C487" i="11"/>
  <c r="D487" i="11"/>
  <c r="E487" i="11"/>
  <c r="J487" i="11"/>
  <c r="O487" i="11"/>
  <c r="A488" i="11"/>
  <c r="B488" i="11"/>
  <c r="C488" i="11"/>
  <c r="D488" i="11"/>
  <c r="E488" i="11"/>
  <c r="J488" i="11"/>
  <c r="O488" i="11"/>
  <c r="A489" i="11"/>
  <c r="B489" i="11"/>
  <c r="C489" i="11"/>
  <c r="D489" i="11"/>
  <c r="E489" i="11"/>
  <c r="J489" i="11"/>
  <c r="O489" i="11"/>
  <c r="A490" i="11"/>
  <c r="B490" i="11"/>
  <c r="C490" i="11"/>
  <c r="D490" i="11"/>
  <c r="E490" i="11"/>
  <c r="J490" i="11"/>
  <c r="O490" i="11"/>
  <c r="A491" i="11"/>
  <c r="B491" i="11"/>
  <c r="C491" i="11"/>
  <c r="D491" i="11"/>
  <c r="E491" i="11"/>
  <c r="J491" i="11"/>
  <c r="O491" i="11"/>
  <c r="A492" i="11"/>
  <c r="B492" i="11"/>
  <c r="C492" i="11"/>
  <c r="D492" i="11"/>
  <c r="E492" i="11"/>
  <c r="J492" i="11"/>
  <c r="O492" i="11"/>
  <c r="A493" i="11"/>
  <c r="B493" i="11"/>
  <c r="C493" i="11"/>
  <c r="D493" i="11"/>
  <c r="E493" i="11"/>
  <c r="J493" i="11"/>
  <c r="O493" i="11"/>
  <c r="A494" i="11"/>
  <c r="B494" i="11"/>
  <c r="C494" i="11"/>
  <c r="D494" i="11"/>
  <c r="E494" i="11"/>
  <c r="J494" i="11"/>
  <c r="O494" i="11"/>
  <c r="A495" i="11"/>
  <c r="B495" i="11"/>
  <c r="C495" i="11"/>
  <c r="D495" i="11"/>
  <c r="E495" i="11"/>
  <c r="J495" i="11"/>
  <c r="O495" i="11"/>
  <c r="A496" i="11"/>
  <c r="B496" i="11"/>
  <c r="C496" i="11"/>
  <c r="D496" i="11"/>
  <c r="E496" i="11"/>
  <c r="J496" i="11"/>
  <c r="O496" i="11"/>
  <c r="A497" i="11"/>
  <c r="B497" i="11"/>
  <c r="C497" i="11"/>
  <c r="D497" i="11"/>
  <c r="E497" i="11"/>
  <c r="J497" i="11"/>
  <c r="O497" i="11"/>
  <c r="A498" i="11"/>
  <c r="B498" i="11"/>
  <c r="C498" i="11"/>
  <c r="D498" i="11"/>
  <c r="E498" i="11"/>
  <c r="J498" i="11"/>
  <c r="O498" i="11"/>
  <c r="A499" i="11"/>
  <c r="B499" i="11"/>
  <c r="C499" i="11"/>
  <c r="D499" i="11"/>
  <c r="E499" i="11"/>
  <c r="J499" i="11"/>
  <c r="O499" i="11"/>
  <c r="A500" i="11"/>
  <c r="B500" i="11"/>
  <c r="C500" i="11"/>
  <c r="D500" i="11"/>
  <c r="E500" i="11"/>
  <c r="J500" i="11"/>
  <c r="O500" i="11"/>
  <c r="A501" i="11"/>
  <c r="B501" i="11"/>
  <c r="C501" i="11"/>
  <c r="D501" i="11"/>
  <c r="E501" i="11"/>
  <c r="J501" i="11"/>
  <c r="O501" i="11"/>
  <c r="A502" i="11"/>
  <c r="B502" i="11"/>
  <c r="C502" i="11"/>
  <c r="D502" i="11"/>
  <c r="E502" i="11"/>
  <c r="J502" i="11"/>
  <c r="O502" i="11"/>
  <c r="A503" i="11"/>
  <c r="B503" i="11"/>
  <c r="C503" i="11"/>
  <c r="D503" i="11"/>
  <c r="E503" i="11"/>
  <c r="J503" i="11"/>
  <c r="O503" i="11"/>
  <c r="A504" i="11"/>
  <c r="B504" i="11"/>
  <c r="C504" i="11"/>
  <c r="D504" i="11"/>
  <c r="E504" i="11"/>
  <c r="J504" i="11"/>
  <c r="O504" i="11"/>
  <c r="A505" i="11"/>
  <c r="B505" i="11"/>
  <c r="C505" i="11"/>
  <c r="D505" i="11"/>
  <c r="E505" i="11"/>
  <c r="J505" i="11"/>
  <c r="O505" i="11"/>
  <c r="A506" i="11"/>
  <c r="B506" i="11"/>
  <c r="C506" i="11"/>
  <c r="D506" i="11"/>
  <c r="E506" i="11"/>
  <c r="J506" i="11"/>
  <c r="O506" i="11"/>
  <c r="A507" i="11"/>
  <c r="B507" i="11"/>
  <c r="C507" i="11"/>
  <c r="D507" i="11"/>
  <c r="E507" i="11"/>
  <c r="J507" i="11"/>
  <c r="O507" i="11"/>
  <c r="A508" i="11"/>
  <c r="B508" i="11"/>
  <c r="C508" i="11"/>
  <c r="D508" i="11"/>
  <c r="E508" i="11"/>
  <c r="J508" i="11"/>
  <c r="O508" i="11"/>
  <c r="A509" i="11"/>
  <c r="B509" i="11"/>
  <c r="C509" i="11"/>
  <c r="D509" i="11"/>
  <c r="E509" i="11"/>
  <c r="J509" i="11"/>
  <c r="O509" i="11"/>
  <c r="A510" i="11"/>
  <c r="B510" i="11"/>
  <c r="C510" i="11"/>
  <c r="D510" i="11"/>
  <c r="E510" i="11"/>
  <c r="J510" i="11"/>
  <c r="O510" i="11"/>
  <c r="A511" i="11"/>
  <c r="B511" i="11"/>
  <c r="C511" i="11"/>
  <c r="D511" i="11"/>
  <c r="E511" i="11"/>
  <c r="J511" i="11"/>
  <c r="O511" i="11"/>
  <c r="A512" i="11"/>
  <c r="B512" i="11"/>
  <c r="C512" i="11"/>
  <c r="D512" i="11"/>
  <c r="E512" i="11"/>
  <c r="J512" i="11"/>
  <c r="O512" i="11"/>
  <c r="A513" i="11"/>
  <c r="B513" i="11"/>
  <c r="C513" i="11"/>
  <c r="D513" i="11"/>
  <c r="E513" i="11"/>
  <c r="J513" i="11"/>
  <c r="O513" i="11"/>
  <c r="A514" i="11"/>
  <c r="B514" i="11"/>
  <c r="C514" i="11"/>
  <c r="D514" i="11"/>
  <c r="E514" i="11"/>
  <c r="J514" i="11"/>
  <c r="O514" i="11"/>
  <c r="A515" i="11"/>
  <c r="B515" i="11"/>
  <c r="C515" i="11"/>
  <c r="D515" i="11"/>
  <c r="E515" i="11"/>
  <c r="J515" i="11"/>
  <c r="O515" i="11"/>
  <c r="A516" i="11"/>
  <c r="B516" i="11"/>
  <c r="C516" i="11"/>
  <c r="D516" i="11"/>
  <c r="E516" i="11"/>
  <c r="J516" i="11"/>
  <c r="O516" i="11"/>
  <c r="A517" i="11"/>
  <c r="B517" i="11"/>
  <c r="C517" i="11"/>
  <c r="D517" i="11"/>
  <c r="E517" i="11"/>
  <c r="J517" i="11"/>
  <c r="O517" i="11"/>
  <c r="A518" i="11"/>
  <c r="B518" i="11"/>
  <c r="C518" i="11"/>
  <c r="D518" i="11"/>
  <c r="E518" i="11"/>
  <c r="J518" i="11"/>
  <c r="O518" i="11"/>
  <c r="A519" i="11"/>
  <c r="B519" i="11"/>
  <c r="C519" i="11"/>
  <c r="D519" i="11"/>
  <c r="E519" i="11"/>
  <c r="J519" i="11"/>
  <c r="O519" i="11"/>
  <c r="A520" i="11"/>
  <c r="B520" i="11"/>
  <c r="C520" i="11"/>
  <c r="D520" i="11"/>
  <c r="E520" i="11"/>
  <c r="J520" i="11"/>
  <c r="O520" i="11"/>
  <c r="A521" i="11"/>
  <c r="B521" i="11"/>
  <c r="C521" i="11"/>
  <c r="D521" i="11"/>
  <c r="E521" i="11"/>
  <c r="J521" i="11"/>
  <c r="O521" i="11"/>
  <c r="A522" i="11"/>
  <c r="B522" i="11"/>
  <c r="C522" i="11"/>
  <c r="D522" i="11"/>
  <c r="E522" i="11"/>
  <c r="J522" i="11"/>
  <c r="O522" i="11"/>
  <c r="A523" i="11"/>
  <c r="B523" i="11"/>
  <c r="C523" i="11"/>
  <c r="D523" i="11"/>
  <c r="E523" i="11"/>
  <c r="J523" i="11"/>
  <c r="O523" i="11"/>
  <c r="A524" i="11"/>
  <c r="B524" i="11"/>
  <c r="C524" i="11"/>
  <c r="D524" i="11"/>
  <c r="E524" i="11"/>
  <c r="J524" i="11"/>
  <c r="O524" i="11"/>
  <c r="A525" i="11"/>
  <c r="B525" i="11"/>
  <c r="C525" i="11"/>
  <c r="D525" i="11"/>
  <c r="E525" i="11"/>
  <c r="J525" i="11"/>
  <c r="O525" i="11"/>
  <c r="A526" i="11"/>
  <c r="B526" i="11"/>
  <c r="C526" i="11"/>
  <c r="D526" i="11"/>
  <c r="E526" i="11"/>
  <c r="J526" i="11"/>
  <c r="O526" i="11"/>
  <c r="A527" i="11"/>
  <c r="B527" i="11"/>
  <c r="C527" i="11"/>
  <c r="D527" i="11"/>
  <c r="E527" i="11"/>
  <c r="J527" i="11"/>
  <c r="O527" i="11"/>
  <c r="A528" i="11"/>
  <c r="B528" i="11"/>
  <c r="C528" i="11"/>
  <c r="D528" i="11"/>
  <c r="E528" i="11"/>
  <c r="J528" i="11"/>
  <c r="O528" i="11"/>
  <c r="A529" i="11"/>
  <c r="B529" i="11"/>
  <c r="C529" i="11"/>
  <c r="D529" i="11"/>
  <c r="E529" i="11"/>
  <c r="J529" i="11"/>
  <c r="O529" i="11"/>
  <c r="A530" i="11"/>
  <c r="B530" i="11"/>
  <c r="C530" i="11"/>
  <c r="D530" i="11"/>
  <c r="E530" i="11"/>
  <c r="J530" i="11"/>
  <c r="O530" i="11"/>
  <c r="A531" i="11"/>
  <c r="B531" i="11"/>
  <c r="C531" i="11"/>
  <c r="D531" i="11"/>
  <c r="E531" i="11"/>
  <c r="J531" i="11"/>
  <c r="O531" i="11"/>
  <c r="A532" i="11"/>
  <c r="B532" i="11"/>
  <c r="C532" i="11"/>
  <c r="D532" i="11"/>
  <c r="E532" i="11"/>
  <c r="J532" i="11"/>
  <c r="O532" i="11"/>
  <c r="A533" i="11"/>
  <c r="B533" i="11"/>
  <c r="C533" i="11"/>
  <c r="D533" i="11"/>
  <c r="E533" i="11"/>
  <c r="J533" i="11"/>
  <c r="O533" i="11"/>
  <c r="A534" i="11"/>
  <c r="B534" i="11"/>
  <c r="C534" i="11"/>
  <c r="D534" i="11"/>
  <c r="E534" i="11"/>
  <c r="J534" i="11"/>
  <c r="O534" i="11"/>
  <c r="A535" i="11"/>
  <c r="B535" i="11"/>
  <c r="C535" i="11"/>
  <c r="D535" i="11"/>
  <c r="E535" i="11"/>
  <c r="J535" i="11"/>
  <c r="O535" i="11"/>
  <c r="A536" i="11"/>
  <c r="B536" i="11"/>
  <c r="C536" i="11"/>
  <c r="D536" i="11"/>
  <c r="E536" i="11"/>
  <c r="J536" i="11"/>
  <c r="O536" i="11"/>
  <c r="A537" i="11"/>
  <c r="B537" i="11"/>
  <c r="C537" i="11"/>
  <c r="D537" i="11"/>
  <c r="E537" i="11"/>
  <c r="J537" i="11"/>
  <c r="O537" i="11"/>
  <c r="A538" i="11"/>
  <c r="B538" i="11"/>
  <c r="C538" i="11"/>
  <c r="D538" i="11"/>
  <c r="E538" i="11"/>
  <c r="J538" i="11"/>
  <c r="O538" i="11"/>
  <c r="A539" i="11"/>
  <c r="B539" i="11"/>
  <c r="C539" i="11"/>
  <c r="D539" i="11"/>
  <c r="E539" i="11"/>
  <c r="J539" i="11"/>
  <c r="O539" i="11"/>
  <c r="A540" i="11"/>
  <c r="B540" i="11"/>
  <c r="C540" i="11"/>
  <c r="D540" i="11"/>
  <c r="E540" i="11"/>
  <c r="J540" i="11"/>
  <c r="O540" i="11"/>
  <c r="A541" i="11"/>
  <c r="B541" i="11"/>
  <c r="C541" i="11"/>
  <c r="D541" i="11"/>
  <c r="E541" i="11"/>
  <c r="J541" i="11"/>
  <c r="O541" i="11"/>
  <c r="A542" i="11"/>
  <c r="B542" i="11"/>
  <c r="C542" i="11"/>
  <c r="D542" i="11"/>
  <c r="E542" i="11"/>
  <c r="J542" i="11"/>
  <c r="O542" i="11"/>
  <c r="A543" i="11"/>
  <c r="B543" i="11"/>
  <c r="C543" i="11"/>
  <c r="D543" i="11"/>
  <c r="E543" i="11"/>
  <c r="J543" i="11"/>
  <c r="O543" i="11"/>
  <c r="A544" i="11"/>
  <c r="B544" i="11"/>
  <c r="C544" i="11"/>
  <c r="D544" i="11"/>
  <c r="E544" i="11"/>
  <c r="J544" i="11"/>
  <c r="O544" i="11"/>
  <c r="A545" i="11"/>
  <c r="B545" i="11"/>
  <c r="C545" i="11"/>
  <c r="D545" i="11"/>
  <c r="E545" i="11"/>
  <c r="J545" i="11"/>
  <c r="O545" i="11"/>
  <c r="A546" i="11"/>
  <c r="B546" i="11"/>
  <c r="C546" i="11"/>
  <c r="D546" i="11"/>
  <c r="E546" i="11"/>
  <c r="J546" i="11"/>
  <c r="O546" i="11"/>
  <c r="A547" i="11"/>
  <c r="B547" i="11"/>
  <c r="C547" i="11"/>
  <c r="D547" i="11"/>
  <c r="E547" i="11"/>
  <c r="J547" i="11"/>
  <c r="O547" i="11"/>
  <c r="A548" i="11"/>
  <c r="B548" i="11"/>
  <c r="C548" i="11"/>
  <c r="D548" i="11"/>
  <c r="E548" i="11"/>
  <c r="J548" i="11"/>
  <c r="O548" i="11"/>
  <c r="A549" i="11"/>
  <c r="B549" i="11"/>
  <c r="C549" i="11"/>
  <c r="D549" i="11"/>
  <c r="E549" i="11"/>
  <c r="J549" i="11"/>
  <c r="O549" i="11"/>
  <c r="A550" i="11"/>
  <c r="B550" i="11"/>
  <c r="C550" i="11"/>
  <c r="D550" i="11"/>
  <c r="E550" i="11"/>
  <c r="J550" i="11"/>
  <c r="O550" i="11"/>
  <c r="A551" i="11"/>
  <c r="B551" i="11"/>
  <c r="C551" i="11"/>
  <c r="D551" i="11"/>
  <c r="E551" i="11"/>
  <c r="J551" i="11"/>
  <c r="O551" i="11"/>
  <c r="A552" i="11"/>
  <c r="B552" i="11"/>
  <c r="C552" i="11"/>
  <c r="D552" i="11"/>
  <c r="E552" i="11"/>
  <c r="J552" i="11"/>
  <c r="O552" i="11"/>
  <c r="A553" i="11"/>
  <c r="B553" i="11"/>
  <c r="C553" i="11"/>
  <c r="D553" i="11"/>
  <c r="E553" i="11"/>
  <c r="J553" i="11"/>
  <c r="O553" i="11"/>
  <c r="A554" i="11"/>
  <c r="B554" i="11"/>
  <c r="C554" i="11"/>
  <c r="D554" i="11"/>
  <c r="E554" i="11"/>
  <c r="J554" i="11"/>
  <c r="O554" i="11"/>
  <c r="A555" i="11"/>
  <c r="B555" i="11"/>
  <c r="C555" i="11"/>
  <c r="D555" i="11"/>
  <c r="E555" i="11"/>
  <c r="J555" i="11"/>
  <c r="O555" i="11"/>
  <c r="A556" i="11"/>
  <c r="B556" i="11"/>
  <c r="C556" i="11"/>
  <c r="D556" i="11"/>
  <c r="E556" i="11"/>
  <c r="J556" i="11"/>
  <c r="O556" i="11"/>
  <c r="A557" i="11"/>
  <c r="B557" i="11"/>
  <c r="C557" i="11"/>
  <c r="D557" i="11"/>
  <c r="E557" i="11"/>
  <c r="J557" i="11"/>
  <c r="O557" i="11"/>
  <c r="A558" i="11"/>
  <c r="B558" i="11"/>
  <c r="C558" i="11"/>
  <c r="D558" i="11"/>
  <c r="E558" i="11"/>
  <c r="J558" i="11"/>
  <c r="O558" i="11"/>
  <c r="A559" i="11"/>
  <c r="B559" i="11"/>
  <c r="C559" i="11"/>
  <c r="D559" i="11"/>
  <c r="E559" i="11"/>
  <c r="J559" i="11"/>
  <c r="O559" i="11"/>
  <c r="A560" i="11"/>
  <c r="B560" i="11"/>
  <c r="C560" i="11"/>
  <c r="D560" i="11"/>
  <c r="E560" i="11"/>
  <c r="J560" i="11"/>
  <c r="O560" i="11"/>
  <c r="A561" i="11"/>
  <c r="B561" i="11"/>
  <c r="C561" i="11"/>
  <c r="D561" i="11"/>
  <c r="E561" i="11"/>
  <c r="J561" i="11"/>
  <c r="O561" i="11"/>
  <c r="A562" i="11"/>
  <c r="B562" i="11"/>
  <c r="C562" i="11"/>
  <c r="D562" i="11"/>
  <c r="E562" i="11"/>
  <c r="J562" i="11"/>
  <c r="O562" i="11"/>
  <c r="A563" i="11"/>
  <c r="B563" i="11"/>
  <c r="C563" i="11"/>
  <c r="D563" i="11"/>
  <c r="E563" i="11"/>
  <c r="J563" i="11"/>
  <c r="O563" i="11"/>
  <c r="A564" i="11"/>
  <c r="B564" i="11"/>
  <c r="C564" i="11"/>
  <c r="D564" i="11"/>
  <c r="E564" i="11"/>
  <c r="J564" i="11"/>
  <c r="O564" i="11"/>
  <c r="A565" i="11"/>
  <c r="B565" i="11"/>
  <c r="C565" i="11"/>
  <c r="D565" i="11"/>
  <c r="E565" i="11"/>
  <c r="J565" i="11"/>
  <c r="O565" i="11"/>
  <c r="A566" i="11"/>
  <c r="B566" i="11"/>
  <c r="C566" i="11"/>
  <c r="D566" i="11"/>
  <c r="E566" i="11"/>
  <c r="J566" i="11"/>
  <c r="O566" i="11"/>
  <c r="A567" i="11"/>
  <c r="B567" i="11"/>
  <c r="C567" i="11"/>
  <c r="D567" i="11"/>
  <c r="E567" i="11"/>
  <c r="J567" i="11"/>
  <c r="O567" i="11"/>
  <c r="A568" i="11"/>
  <c r="B568" i="11"/>
  <c r="C568" i="11"/>
  <c r="D568" i="11"/>
  <c r="E568" i="11"/>
  <c r="J568" i="11"/>
  <c r="O568" i="11"/>
  <c r="A569" i="11"/>
  <c r="B569" i="11"/>
  <c r="C569" i="11"/>
  <c r="D569" i="11"/>
  <c r="E569" i="11"/>
  <c r="J569" i="11"/>
  <c r="O569" i="11"/>
  <c r="A570" i="11"/>
  <c r="B570" i="11"/>
  <c r="C570" i="11"/>
  <c r="D570" i="11"/>
  <c r="E570" i="11"/>
  <c r="J570" i="11"/>
  <c r="O570" i="11"/>
  <c r="A571" i="11"/>
  <c r="B571" i="11"/>
  <c r="C571" i="11"/>
  <c r="D571" i="11"/>
  <c r="E571" i="11"/>
  <c r="J571" i="11"/>
  <c r="O571" i="11"/>
  <c r="A572" i="11"/>
  <c r="B572" i="11"/>
  <c r="C572" i="11"/>
  <c r="D572" i="11"/>
  <c r="E572" i="11"/>
  <c r="J572" i="11"/>
  <c r="O572" i="11"/>
  <c r="A573" i="11"/>
  <c r="B573" i="11"/>
  <c r="C573" i="11"/>
  <c r="D573" i="11"/>
  <c r="E573" i="11"/>
  <c r="J573" i="11"/>
  <c r="O573" i="11"/>
  <c r="A574" i="11"/>
  <c r="B574" i="11"/>
  <c r="C574" i="11"/>
  <c r="D574" i="11"/>
  <c r="E574" i="11"/>
  <c r="J574" i="11"/>
  <c r="O574" i="11"/>
  <c r="A575" i="11"/>
  <c r="B575" i="11"/>
  <c r="C575" i="11"/>
  <c r="D575" i="11"/>
  <c r="E575" i="11"/>
  <c r="J575" i="11"/>
  <c r="O575" i="11"/>
  <c r="A576" i="11"/>
  <c r="B576" i="11"/>
  <c r="C576" i="11"/>
  <c r="D576" i="11"/>
  <c r="E576" i="11"/>
  <c r="J576" i="11"/>
  <c r="O576" i="11"/>
  <c r="A577" i="11"/>
  <c r="B577" i="11"/>
  <c r="C577" i="11"/>
  <c r="D577" i="11"/>
  <c r="E577" i="11"/>
  <c r="J577" i="11"/>
  <c r="O577" i="11"/>
  <c r="A578" i="11"/>
  <c r="B578" i="11"/>
  <c r="C578" i="11"/>
  <c r="D578" i="11"/>
  <c r="E578" i="11"/>
  <c r="J578" i="11"/>
  <c r="O578" i="11"/>
  <c r="A579" i="11"/>
  <c r="B579" i="11"/>
  <c r="C579" i="11"/>
  <c r="D579" i="11"/>
  <c r="E579" i="11"/>
  <c r="J579" i="11"/>
  <c r="O579" i="11"/>
  <c r="A580" i="11"/>
  <c r="B580" i="11"/>
  <c r="C580" i="11"/>
  <c r="D580" i="11"/>
  <c r="E580" i="11"/>
  <c r="J580" i="11"/>
  <c r="O580" i="11"/>
  <c r="A581" i="11"/>
  <c r="B581" i="11"/>
  <c r="C581" i="11"/>
  <c r="D581" i="11"/>
  <c r="E581" i="11"/>
  <c r="J581" i="11"/>
  <c r="O581" i="11"/>
  <c r="A582" i="11"/>
  <c r="B582" i="11"/>
  <c r="C582" i="11"/>
  <c r="D582" i="11"/>
  <c r="E582" i="11"/>
  <c r="J582" i="11"/>
  <c r="O582" i="11"/>
  <c r="A583" i="11"/>
  <c r="B583" i="11"/>
  <c r="C583" i="11"/>
  <c r="D583" i="11"/>
  <c r="E583" i="11"/>
  <c r="J583" i="11"/>
  <c r="O583" i="11"/>
  <c r="A584" i="11"/>
  <c r="B584" i="11"/>
  <c r="C584" i="11"/>
  <c r="D584" i="11"/>
  <c r="E584" i="11"/>
  <c r="J584" i="11"/>
  <c r="O584" i="11"/>
  <c r="A585" i="11"/>
  <c r="B585" i="11"/>
  <c r="C585" i="11"/>
  <c r="D585" i="11"/>
  <c r="E585" i="11"/>
  <c r="J585" i="11"/>
  <c r="O585" i="11"/>
  <c r="A586" i="11"/>
  <c r="B586" i="11"/>
  <c r="C586" i="11"/>
  <c r="D586" i="11"/>
  <c r="E586" i="11"/>
  <c r="J586" i="11"/>
  <c r="O586" i="11"/>
  <c r="A587" i="11"/>
  <c r="B587" i="11"/>
  <c r="C587" i="11"/>
  <c r="D587" i="11"/>
  <c r="E587" i="11"/>
  <c r="J587" i="11"/>
  <c r="O587" i="11"/>
  <c r="A588" i="11"/>
  <c r="B588" i="11"/>
  <c r="C588" i="11"/>
  <c r="D588" i="11"/>
  <c r="E588" i="11"/>
  <c r="J588" i="11"/>
  <c r="O588" i="11"/>
  <c r="A589" i="11"/>
  <c r="B589" i="11"/>
  <c r="C589" i="11"/>
  <c r="D589" i="11"/>
  <c r="E589" i="11"/>
  <c r="J589" i="11"/>
  <c r="O589" i="11"/>
  <c r="A590" i="11"/>
  <c r="B590" i="11"/>
  <c r="C590" i="11"/>
  <c r="D590" i="11"/>
  <c r="E590" i="11"/>
  <c r="J590" i="11"/>
  <c r="O590" i="11"/>
  <c r="A591" i="11"/>
  <c r="B591" i="11"/>
  <c r="C591" i="11"/>
  <c r="D591" i="11"/>
  <c r="E591" i="11"/>
  <c r="J591" i="11"/>
  <c r="O591" i="11"/>
  <c r="A592" i="11"/>
  <c r="B592" i="11"/>
  <c r="C592" i="11"/>
  <c r="D592" i="11"/>
  <c r="E592" i="11"/>
  <c r="J592" i="11"/>
  <c r="O592" i="11"/>
  <c r="A593" i="11"/>
  <c r="B593" i="11"/>
  <c r="C593" i="11"/>
  <c r="D593" i="11"/>
  <c r="E593" i="11"/>
  <c r="J593" i="11"/>
  <c r="O593" i="11"/>
  <c r="A594" i="11"/>
  <c r="B594" i="11"/>
  <c r="C594" i="11"/>
  <c r="D594" i="11"/>
  <c r="E594" i="11"/>
  <c r="J594" i="11"/>
  <c r="O594" i="11"/>
  <c r="A595" i="11"/>
  <c r="B595" i="11"/>
  <c r="C595" i="11"/>
  <c r="D595" i="11"/>
  <c r="E595" i="11"/>
  <c r="J595" i="11"/>
  <c r="O595" i="11"/>
  <c r="A596" i="11"/>
  <c r="B596" i="11"/>
  <c r="C596" i="11"/>
  <c r="D596" i="11"/>
  <c r="E596" i="11"/>
  <c r="J596" i="11"/>
  <c r="O596" i="11"/>
  <c r="A597" i="11"/>
  <c r="B597" i="11"/>
  <c r="C597" i="11"/>
  <c r="D597" i="11"/>
  <c r="E597" i="11"/>
  <c r="J597" i="11"/>
  <c r="O597" i="11"/>
  <c r="A598" i="11"/>
  <c r="B598" i="11"/>
  <c r="C598" i="11"/>
  <c r="D598" i="11"/>
  <c r="E598" i="11"/>
  <c r="J598" i="11"/>
  <c r="O598" i="11"/>
  <c r="A599" i="11"/>
  <c r="B599" i="11"/>
  <c r="C599" i="11"/>
  <c r="D599" i="11"/>
  <c r="E599" i="11"/>
  <c r="J599" i="11"/>
  <c r="O599" i="11"/>
  <c r="A600" i="11"/>
  <c r="B600" i="11"/>
  <c r="C600" i="11"/>
  <c r="D600" i="11"/>
  <c r="E600" i="11"/>
  <c r="J600" i="11"/>
  <c r="O600" i="11"/>
  <c r="A601" i="11"/>
  <c r="B601" i="11"/>
  <c r="C601" i="11"/>
  <c r="D601" i="11"/>
  <c r="E601" i="11"/>
  <c r="J601" i="11"/>
  <c r="O601" i="11"/>
  <c r="A602" i="11"/>
  <c r="B602" i="11"/>
  <c r="C602" i="11"/>
  <c r="D602" i="11"/>
  <c r="E602" i="11"/>
  <c r="J602" i="11"/>
  <c r="O602" i="11"/>
  <c r="A603" i="11"/>
  <c r="B603" i="11"/>
  <c r="C603" i="11"/>
  <c r="D603" i="11"/>
  <c r="E603" i="11"/>
  <c r="J603" i="11"/>
  <c r="O603" i="11"/>
  <c r="A604" i="11"/>
  <c r="B604" i="11"/>
  <c r="C604" i="11"/>
  <c r="D604" i="11"/>
  <c r="E604" i="11"/>
  <c r="J604" i="11"/>
  <c r="O604" i="11"/>
  <c r="A605" i="11"/>
  <c r="B605" i="11"/>
  <c r="C605" i="11"/>
  <c r="D605" i="11"/>
  <c r="E605" i="11"/>
  <c r="J605" i="11"/>
  <c r="O605" i="11"/>
  <c r="A606" i="11"/>
  <c r="B606" i="11"/>
  <c r="C606" i="11"/>
  <c r="D606" i="11"/>
  <c r="E606" i="11"/>
  <c r="J606" i="11"/>
  <c r="O606" i="11"/>
  <c r="A607" i="11"/>
  <c r="B607" i="11"/>
  <c r="C607" i="11"/>
  <c r="D607" i="11"/>
  <c r="E607" i="11"/>
  <c r="J607" i="11"/>
  <c r="O607" i="11"/>
  <c r="A608" i="11"/>
  <c r="B608" i="11"/>
  <c r="C608" i="11"/>
  <c r="D608" i="11"/>
  <c r="E608" i="11"/>
  <c r="J608" i="11"/>
  <c r="O608" i="11"/>
  <c r="A609" i="11"/>
  <c r="B609" i="11"/>
  <c r="C609" i="11"/>
  <c r="D609" i="11"/>
  <c r="E609" i="11"/>
  <c r="J609" i="11"/>
  <c r="O609" i="11"/>
  <c r="A610" i="11"/>
  <c r="B610" i="11"/>
  <c r="C610" i="11"/>
  <c r="D610" i="11"/>
  <c r="E610" i="11"/>
  <c r="J610" i="11"/>
  <c r="O610" i="11"/>
  <c r="A611" i="11"/>
  <c r="B611" i="11"/>
  <c r="C611" i="11"/>
  <c r="D611" i="11"/>
  <c r="E611" i="11"/>
  <c r="J611" i="11"/>
  <c r="O611" i="11"/>
  <c r="A612" i="11"/>
  <c r="B612" i="11"/>
  <c r="C612" i="11"/>
  <c r="D612" i="11"/>
  <c r="E612" i="11"/>
  <c r="J612" i="11"/>
  <c r="O612" i="11"/>
  <c r="A613" i="11"/>
  <c r="B613" i="11"/>
  <c r="C613" i="11"/>
  <c r="D613" i="11"/>
  <c r="E613" i="11"/>
  <c r="J613" i="11"/>
  <c r="O613" i="11"/>
  <c r="A614" i="11"/>
  <c r="B614" i="11"/>
  <c r="C614" i="11"/>
  <c r="D614" i="11"/>
  <c r="E614" i="11"/>
  <c r="J614" i="11"/>
  <c r="O614" i="11"/>
  <c r="A615" i="11"/>
  <c r="B615" i="11"/>
  <c r="C615" i="11"/>
  <c r="D615" i="11"/>
  <c r="E615" i="11"/>
  <c r="J615" i="11"/>
  <c r="O615" i="11"/>
  <c r="A616" i="11"/>
  <c r="B616" i="11"/>
  <c r="C616" i="11"/>
  <c r="D616" i="11"/>
  <c r="E616" i="11"/>
  <c r="J616" i="11"/>
  <c r="O616" i="11"/>
  <c r="A617" i="11"/>
  <c r="B617" i="11"/>
  <c r="C617" i="11"/>
  <c r="D617" i="11"/>
  <c r="E617" i="11"/>
  <c r="J617" i="11"/>
  <c r="O617" i="11"/>
  <c r="A618" i="11"/>
  <c r="B618" i="11"/>
  <c r="C618" i="11"/>
  <c r="D618" i="11"/>
  <c r="E618" i="11"/>
  <c r="J618" i="11"/>
  <c r="O618" i="11"/>
  <c r="A619" i="11"/>
  <c r="B619" i="11"/>
  <c r="C619" i="11"/>
  <c r="D619" i="11"/>
  <c r="E619" i="11"/>
  <c r="J619" i="11"/>
  <c r="O619" i="11"/>
  <c r="A620" i="11"/>
  <c r="B620" i="11"/>
  <c r="C620" i="11"/>
  <c r="D620" i="11"/>
  <c r="E620" i="11"/>
  <c r="J620" i="11"/>
  <c r="O620" i="11"/>
  <c r="A621" i="11"/>
  <c r="B621" i="11"/>
  <c r="C621" i="11"/>
  <c r="D621" i="11"/>
  <c r="E621" i="11"/>
  <c r="J621" i="11"/>
  <c r="O621" i="11"/>
  <c r="A622" i="11"/>
  <c r="B622" i="11"/>
  <c r="C622" i="11"/>
  <c r="D622" i="11"/>
  <c r="E622" i="11"/>
  <c r="J622" i="11"/>
  <c r="O622" i="11"/>
  <c r="A623" i="11"/>
  <c r="B623" i="11"/>
  <c r="C623" i="11"/>
  <c r="D623" i="11"/>
  <c r="E623" i="11"/>
  <c r="J623" i="11"/>
  <c r="O623" i="11"/>
  <c r="A624" i="11"/>
  <c r="B624" i="11"/>
  <c r="C624" i="11"/>
  <c r="D624" i="11"/>
  <c r="E624" i="11"/>
  <c r="J624" i="11"/>
  <c r="O624" i="11"/>
  <c r="A625" i="11"/>
  <c r="B625" i="11"/>
  <c r="C625" i="11"/>
  <c r="D625" i="11"/>
  <c r="E625" i="11"/>
  <c r="J625" i="11"/>
  <c r="O625" i="11"/>
  <c r="A626" i="11"/>
  <c r="B626" i="11"/>
  <c r="C626" i="11"/>
  <c r="D626" i="11"/>
  <c r="E626" i="11"/>
  <c r="J626" i="11"/>
  <c r="O626" i="11"/>
  <c r="A627" i="11"/>
  <c r="B627" i="11"/>
  <c r="C627" i="11"/>
  <c r="D627" i="11"/>
  <c r="E627" i="11"/>
  <c r="J627" i="11"/>
  <c r="O627" i="11"/>
  <c r="A628" i="11"/>
  <c r="B628" i="11"/>
  <c r="C628" i="11"/>
  <c r="D628" i="11"/>
  <c r="E628" i="11"/>
  <c r="J628" i="11"/>
  <c r="O628" i="11"/>
  <c r="A629" i="11"/>
  <c r="B629" i="11"/>
  <c r="C629" i="11"/>
  <c r="D629" i="11"/>
  <c r="E629" i="11"/>
  <c r="J629" i="11"/>
  <c r="O629" i="11"/>
  <c r="A630" i="11"/>
  <c r="B630" i="11"/>
  <c r="C630" i="11"/>
  <c r="D630" i="11"/>
  <c r="E630" i="11"/>
  <c r="J630" i="11"/>
  <c r="O630" i="11"/>
  <c r="A631" i="11"/>
  <c r="B631" i="11"/>
  <c r="C631" i="11"/>
  <c r="D631" i="11"/>
  <c r="E631" i="11"/>
  <c r="J631" i="11"/>
  <c r="O631" i="11"/>
  <c r="A632" i="11"/>
  <c r="B632" i="11"/>
  <c r="C632" i="11"/>
  <c r="D632" i="11"/>
  <c r="E632" i="11"/>
  <c r="J632" i="11"/>
  <c r="O632" i="11"/>
  <c r="A633" i="11"/>
  <c r="B633" i="11"/>
  <c r="C633" i="11"/>
  <c r="D633" i="11"/>
  <c r="E633" i="11"/>
  <c r="J633" i="11"/>
  <c r="O633" i="11"/>
  <c r="A634" i="11"/>
  <c r="B634" i="11"/>
  <c r="C634" i="11"/>
  <c r="D634" i="11"/>
  <c r="E634" i="11"/>
  <c r="J634" i="11"/>
  <c r="O634" i="11"/>
  <c r="A635" i="11"/>
  <c r="B635" i="11"/>
  <c r="C635" i="11"/>
  <c r="D635" i="11"/>
  <c r="E635" i="11"/>
  <c r="J635" i="11"/>
  <c r="O635" i="11"/>
  <c r="A636" i="11"/>
  <c r="B636" i="11"/>
  <c r="C636" i="11"/>
  <c r="D636" i="11"/>
  <c r="E636" i="11"/>
  <c r="J636" i="11"/>
  <c r="O636" i="11"/>
  <c r="A637" i="11"/>
  <c r="B637" i="11"/>
  <c r="C637" i="11"/>
  <c r="D637" i="11"/>
  <c r="E637" i="11"/>
  <c r="J637" i="11"/>
  <c r="O637" i="11"/>
  <c r="A638" i="11"/>
  <c r="B638" i="11"/>
  <c r="C638" i="11"/>
  <c r="D638" i="11"/>
  <c r="E638" i="11"/>
  <c r="J638" i="11"/>
  <c r="O638" i="11"/>
  <c r="A639" i="11"/>
  <c r="B639" i="11"/>
  <c r="C639" i="11"/>
  <c r="D639" i="11"/>
  <c r="E639" i="11"/>
  <c r="J639" i="11"/>
  <c r="O639" i="11"/>
  <c r="A640" i="11"/>
  <c r="B640" i="11"/>
  <c r="C640" i="11"/>
  <c r="D640" i="11"/>
  <c r="E640" i="11"/>
  <c r="J640" i="11"/>
  <c r="O640" i="11"/>
  <c r="A641" i="11"/>
  <c r="B641" i="11"/>
  <c r="C641" i="11"/>
  <c r="D641" i="11"/>
  <c r="E641" i="11"/>
  <c r="J641" i="11"/>
  <c r="O641" i="11"/>
  <c r="A642" i="11"/>
  <c r="B642" i="11"/>
  <c r="C642" i="11"/>
  <c r="D642" i="11"/>
  <c r="E642" i="11"/>
  <c r="J642" i="11"/>
  <c r="O642" i="11"/>
  <c r="A643" i="11"/>
  <c r="B643" i="11"/>
  <c r="C643" i="11"/>
  <c r="D643" i="11"/>
  <c r="E643" i="11"/>
  <c r="J643" i="11"/>
  <c r="O643" i="11"/>
  <c r="A644" i="11"/>
  <c r="B644" i="11"/>
  <c r="C644" i="11"/>
  <c r="D644" i="11"/>
  <c r="E644" i="11"/>
  <c r="J644" i="11"/>
  <c r="O644" i="11"/>
  <c r="A645" i="11"/>
  <c r="B645" i="11"/>
  <c r="C645" i="11"/>
  <c r="D645" i="11"/>
  <c r="E645" i="11"/>
  <c r="J645" i="11"/>
  <c r="O645" i="11"/>
  <c r="A646" i="11"/>
  <c r="B646" i="11"/>
  <c r="C646" i="11"/>
  <c r="D646" i="11"/>
  <c r="E646" i="11"/>
  <c r="J646" i="11"/>
  <c r="O646" i="11"/>
  <c r="A647" i="11"/>
  <c r="B647" i="11"/>
  <c r="C647" i="11"/>
  <c r="D647" i="11"/>
  <c r="E647" i="11"/>
  <c r="J647" i="11"/>
  <c r="O647" i="11"/>
  <c r="A648" i="11"/>
  <c r="B648" i="11"/>
  <c r="C648" i="11"/>
  <c r="D648" i="11"/>
  <c r="E648" i="11"/>
  <c r="J648" i="11"/>
  <c r="O648" i="11"/>
  <c r="A649" i="11"/>
  <c r="B649" i="11"/>
  <c r="C649" i="11"/>
  <c r="D649" i="11"/>
  <c r="E649" i="11"/>
  <c r="J649" i="11"/>
  <c r="O649" i="11"/>
  <c r="A650" i="11"/>
  <c r="B650" i="11"/>
  <c r="C650" i="11"/>
  <c r="D650" i="11"/>
  <c r="E650" i="11"/>
  <c r="J650" i="11"/>
  <c r="O650" i="11"/>
  <c r="A651" i="11"/>
  <c r="B651" i="11"/>
  <c r="C651" i="11"/>
  <c r="D651" i="11"/>
  <c r="E651" i="11"/>
  <c r="J651" i="11"/>
  <c r="O651" i="11"/>
  <c r="A652" i="11"/>
  <c r="B652" i="11"/>
  <c r="C652" i="11"/>
  <c r="D652" i="11"/>
  <c r="E652" i="11"/>
  <c r="J652" i="11"/>
  <c r="O652" i="11"/>
  <c r="A653" i="11"/>
  <c r="B653" i="11"/>
  <c r="C653" i="11"/>
  <c r="D653" i="11"/>
  <c r="E653" i="11"/>
  <c r="J653" i="11"/>
  <c r="O653" i="11"/>
  <c r="A654" i="11"/>
  <c r="B654" i="11"/>
  <c r="C654" i="11"/>
  <c r="D654" i="11"/>
  <c r="E654" i="11"/>
  <c r="J654" i="11"/>
  <c r="O654" i="11"/>
  <c r="A655" i="11"/>
  <c r="B655" i="11"/>
  <c r="C655" i="11"/>
  <c r="D655" i="11"/>
  <c r="E655" i="11"/>
  <c r="J655" i="11"/>
  <c r="O655" i="11"/>
  <c r="A656" i="11"/>
  <c r="B656" i="11"/>
  <c r="C656" i="11"/>
  <c r="D656" i="11"/>
  <c r="E656" i="11"/>
  <c r="J656" i="11"/>
  <c r="O656" i="11"/>
  <c r="A657" i="11"/>
  <c r="B657" i="11"/>
  <c r="C657" i="11"/>
  <c r="D657" i="11"/>
  <c r="E657" i="11"/>
  <c r="J657" i="11"/>
  <c r="O657" i="11"/>
  <c r="A658" i="11"/>
  <c r="B658" i="11"/>
  <c r="C658" i="11"/>
  <c r="D658" i="11"/>
  <c r="E658" i="11"/>
  <c r="J658" i="11"/>
  <c r="O658" i="11"/>
  <c r="A659" i="11"/>
  <c r="B659" i="11"/>
  <c r="C659" i="11"/>
  <c r="D659" i="11"/>
  <c r="E659" i="11"/>
  <c r="J659" i="11"/>
  <c r="O659" i="11"/>
  <c r="A660" i="11"/>
  <c r="B660" i="11"/>
  <c r="C660" i="11"/>
  <c r="D660" i="11"/>
  <c r="E660" i="11"/>
  <c r="J660" i="11"/>
  <c r="O660" i="11"/>
  <c r="A661" i="11"/>
  <c r="B661" i="11"/>
  <c r="C661" i="11"/>
  <c r="D661" i="11"/>
  <c r="E661" i="11"/>
  <c r="J661" i="11"/>
  <c r="O661" i="11"/>
  <c r="A662" i="11"/>
  <c r="B662" i="11"/>
  <c r="C662" i="11"/>
  <c r="D662" i="11"/>
  <c r="E662" i="11"/>
  <c r="J662" i="11"/>
  <c r="O662" i="11"/>
  <c r="A663" i="11"/>
  <c r="B663" i="11"/>
  <c r="C663" i="11"/>
  <c r="D663" i="11"/>
  <c r="E663" i="11"/>
  <c r="J663" i="11"/>
  <c r="O663" i="11"/>
  <c r="A664" i="11"/>
  <c r="B664" i="11"/>
  <c r="C664" i="11"/>
  <c r="D664" i="11"/>
  <c r="E664" i="11"/>
  <c r="J664" i="11"/>
  <c r="O664" i="11"/>
  <c r="A665" i="11"/>
  <c r="B665" i="11"/>
  <c r="C665" i="11"/>
  <c r="D665" i="11"/>
  <c r="E665" i="11"/>
  <c r="J665" i="11"/>
  <c r="O665" i="11"/>
  <c r="A666" i="11"/>
  <c r="B666" i="11"/>
  <c r="C666" i="11"/>
  <c r="D666" i="11"/>
  <c r="E666" i="11"/>
  <c r="J666" i="11"/>
  <c r="O666" i="11"/>
  <c r="A667" i="11"/>
  <c r="B667" i="11"/>
  <c r="C667" i="11"/>
  <c r="D667" i="11"/>
  <c r="E667" i="11"/>
  <c r="J667" i="11"/>
  <c r="O667" i="11"/>
  <c r="A668" i="11"/>
  <c r="B668" i="11"/>
  <c r="C668" i="11"/>
  <c r="D668" i="11"/>
  <c r="E668" i="11"/>
  <c r="J668" i="11"/>
  <c r="O668" i="11"/>
  <c r="A669" i="11"/>
  <c r="B669" i="11"/>
  <c r="C669" i="11"/>
  <c r="D669" i="11"/>
  <c r="E669" i="11"/>
  <c r="J669" i="11"/>
  <c r="O669" i="11"/>
  <c r="A670" i="11"/>
  <c r="B670" i="11"/>
  <c r="C670" i="11"/>
  <c r="D670" i="11"/>
  <c r="E670" i="11"/>
  <c r="J670" i="11"/>
  <c r="O670" i="11"/>
  <c r="A671" i="11"/>
  <c r="B671" i="11"/>
  <c r="C671" i="11"/>
  <c r="D671" i="11"/>
  <c r="E671" i="11"/>
  <c r="J671" i="11"/>
  <c r="O671" i="11"/>
  <c r="A672" i="11"/>
  <c r="B672" i="11"/>
  <c r="C672" i="11"/>
  <c r="D672" i="11"/>
  <c r="E672" i="11"/>
  <c r="J672" i="11"/>
  <c r="O672" i="11"/>
  <c r="A673" i="11"/>
  <c r="B673" i="11"/>
  <c r="C673" i="11"/>
  <c r="D673" i="11"/>
  <c r="E673" i="11"/>
  <c r="J673" i="11"/>
  <c r="O673" i="11"/>
  <c r="A674" i="11"/>
  <c r="B674" i="11"/>
  <c r="C674" i="11"/>
  <c r="D674" i="11"/>
  <c r="E674" i="11"/>
  <c r="J674" i="11"/>
  <c r="O674" i="11"/>
  <c r="A675" i="11"/>
  <c r="B675" i="11"/>
  <c r="C675" i="11"/>
  <c r="D675" i="11"/>
  <c r="E675" i="11"/>
  <c r="J675" i="11"/>
  <c r="O675" i="11"/>
  <c r="A676" i="11"/>
  <c r="B676" i="11"/>
  <c r="C676" i="11"/>
  <c r="D676" i="11"/>
  <c r="E676" i="11"/>
  <c r="J676" i="11"/>
  <c r="O676" i="11"/>
  <c r="A677" i="11"/>
  <c r="B677" i="11"/>
  <c r="C677" i="11"/>
  <c r="D677" i="11"/>
  <c r="E677" i="11"/>
  <c r="J677" i="11"/>
  <c r="O677" i="11"/>
  <c r="A678" i="11"/>
  <c r="B678" i="11"/>
  <c r="C678" i="11"/>
  <c r="D678" i="11"/>
  <c r="E678" i="11"/>
  <c r="J678" i="11"/>
  <c r="O678" i="11"/>
  <c r="A679" i="11"/>
  <c r="B679" i="11"/>
  <c r="C679" i="11"/>
  <c r="D679" i="11"/>
  <c r="E679" i="11"/>
  <c r="J679" i="11"/>
  <c r="O679" i="11"/>
  <c r="A680" i="11"/>
  <c r="B680" i="11"/>
  <c r="C680" i="11"/>
  <c r="D680" i="11"/>
  <c r="E680" i="11"/>
  <c r="J680" i="11"/>
  <c r="O680" i="11"/>
  <c r="A681" i="11"/>
  <c r="B681" i="11"/>
  <c r="C681" i="11"/>
  <c r="D681" i="11"/>
  <c r="E681" i="11"/>
  <c r="J681" i="11"/>
  <c r="O681" i="11"/>
  <c r="A682" i="11"/>
  <c r="B682" i="11"/>
  <c r="C682" i="11"/>
  <c r="D682" i="11"/>
  <c r="E682" i="11"/>
  <c r="J682" i="11"/>
  <c r="O682" i="11"/>
  <c r="A683" i="11"/>
  <c r="B683" i="11"/>
  <c r="C683" i="11"/>
  <c r="D683" i="11"/>
  <c r="E683" i="11"/>
  <c r="J683" i="11"/>
  <c r="O683" i="11"/>
  <c r="A684" i="11"/>
  <c r="B684" i="11"/>
  <c r="C684" i="11"/>
  <c r="D684" i="11"/>
  <c r="E684" i="11"/>
  <c r="J684" i="11"/>
  <c r="O684" i="11"/>
  <c r="A685" i="11"/>
  <c r="B685" i="11"/>
  <c r="C685" i="11"/>
  <c r="D685" i="11"/>
  <c r="E685" i="11"/>
  <c r="J685" i="11"/>
  <c r="O685" i="11"/>
  <c r="A686" i="11"/>
  <c r="B686" i="11"/>
  <c r="C686" i="11"/>
  <c r="D686" i="11"/>
  <c r="E686" i="11"/>
  <c r="J686" i="11"/>
  <c r="O686" i="11"/>
  <c r="A687" i="11"/>
  <c r="B687" i="11"/>
  <c r="C687" i="11"/>
  <c r="D687" i="11"/>
  <c r="E687" i="11"/>
  <c r="J687" i="11"/>
  <c r="O687" i="11"/>
  <c r="A688" i="11"/>
  <c r="B688" i="11"/>
  <c r="C688" i="11"/>
  <c r="D688" i="11"/>
  <c r="E688" i="11"/>
  <c r="J688" i="11"/>
  <c r="O688" i="11"/>
  <c r="A689" i="11"/>
  <c r="B689" i="11"/>
  <c r="C689" i="11"/>
  <c r="D689" i="11"/>
  <c r="E689" i="11"/>
  <c r="J689" i="11"/>
  <c r="O689" i="11"/>
  <c r="A690" i="11"/>
  <c r="B690" i="11"/>
  <c r="C690" i="11"/>
  <c r="D690" i="11"/>
  <c r="E690" i="11"/>
  <c r="J690" i="11"/>
  <c r="O690" i="11"/>
  <c r="A691" i="11"/>
  <c r="B691" i="11"/>
  <c r="C691" i="11"/>
  <c r="D691" i="11"/>
  <c r="E691" i="11"/>
  <c r="J691" i="11"/>
  <c r="O691" i="11"/>
  <c r="A692" i="11"/>
  <c r="B692" i="11"/>
  <c r="C692" i="11"/>
  <c r="D692" i="11"/>
  <c r="E692" i="11"/>
  <c r="J692" i="11"/>
  <c r="O692" i="11"/>
  <c r="A693" i="11"/>
  <c r="B693" i="11"/>
  <c r="C693" i="11"/>
  <c r="D693" i="11"/>
  <c r="E693" i="11"/>
  <c r="J693" i="11"/>
  <c r="O693" i="11"/>
  <c r="A694" i="11"/>
  <c r="B694" i="11"/>
  <c r="C694" i="11"/>
  <c r="D694" i="11"/>
  <c r="E694" i="11"/>
  <c r="J694" i="11"/>
  <c r="O694" i="11"/>
  <c r="A695" i="11"/>
  <c r="B695" i="11"/>
  <c r="C695" i="11"/>
  <c r="D695" i="11"/>
  <c r="E695" i="11"/>
  <c r="J695" i="11"/>
  <c r="O695" i="11"/>
  <c r="A696" i="11"/>
  <c r="B696" i="11"/>
  <c r="C696" i="11"/>
  <c r="D696" i="11"/>
  <c r="E696" i="11"/>
  <c r="J696" i="11"/>
  <c r="O696" i="11"/>
  <c r="A697" i="11"/>
  <c r="B697" i="11"/>
  <c r="C697" i="11"/>
  <c r="D697" i="11"/>
  <c r="E697" i="11"/>
  <c r="J697" i="11"/>
  <c r="O697" i="11"/>
  <c r="A698" i="11"/>
  <c r="B698" i="11"/>
  <c r="C698" i="11"/>
  <c r="D698" i="11"/>
  <c r="E698" i="11"/>
  <c r="J698" i="11"/>
  <c r="O698" i="11"/>
  <c r="A699" i="11"/>
  <c r="B699" i="11"/>
  <c r="C699" i="11"/>
  <c r="D699" i="11"/>
  <c r="E699" i="11"/>
  <c r="J699" i="11"/>
  <c r="O699" i="11"/>
  <c r="A700" i="11"/>
  <c r="B700" i="11"/>
  <c r="C700" i="11"/>
  <c r="D700" i="11"/>
  <c r="E700" i="11"/>
  <c r="J700" i="11"/>
  <c r="O700" i="11"/>
  <c r="A701" i="11"/>
  <c r="B701" i="11"/>
  <c r="C701" i="11"/>
  <c r="D701" i="11"/>
  <c r="E701" i="11"/>
  <c r="J701" i="11"/>
  <c r="O701" i="11"/>
  <c r="A702" i="11"/>
  <c r="B702" i="11"/>
  <c r="C702" i="11"/>
  <c r="D702" i="11"/>
  <c r="E702" i="11"/>
  <c r="J702" i="11"/>
  <c r="O702" i="11"/>
  <c r="A703" i="11"/>
  <c r="B703" i="11"/>
  <c r="C703" i="11"/>
  <c r="D703" i="11"/>
  <c r="E703" i="11"/>
  <c r="J703" i="11"/>
  <c r="O703" i="11"/>
  <c r="A704" i="11"/>
  <c r="B704" i="11"/>
  <c r="C704" i="11"/>
  <c r="D704" i="11"/>
  <c r="E704" i="11"/>
  <c r="J704" i="11"/>
  <c r="O704" i="11"/>
  <c r="A705" i="11"/>
  <c r="B705" i="11"/>
  <c r="C705" i="11"/>
  <c r="D705" i="11"/>
  <c r="E705" i="11"/>
  <c r="J705" i="11"/>
  <c r="O705" i="11"/>
  <c r="A706" i="11"/>
  <c r="B706" i="11"/>
  <c r="C706" i="11"/>
  <c r="D706" i="11"/>
  <c r="E706" i="11"/>
  <c r="J706" i="11"/>
  <c r="O706" i="11"/>
  <c r="A707" i="11"/>
  <c r="B707" i="11"/>
  <c r="C707" i="11"/>
  <c r="D707" i="11"/>
  <c r="E707" i="11"/>
  <c r="J707" i="11"/>
  <c r="O707" i="11"/>
  <c r="A708" i="11"/>
  <c r="B708" i="11"/>
  <c r="C708" i="11"/>
  <c r="D708" i="11"/>
  <c r="E708" i="11"/>
  <c r="J708" i="11"/>
  <c r="O708" i="11"/>
  <c r="A709" i="11"/>
  <c r="B709" i="11"/>
  <c r="C709" i="11"/>
  <c r="D709" i="11"/>
  <c r="E709" i="11"/>
  <c r="J709" i="11"/>
  <c r="O709" i="11"/>
  <c r="A710" i="11"/>
  <c r="B710" i="11"/>
  <c r="C710" i="11"/>
  <c r="D710" i="11"/>
  <c r="E710" i="11"/>
  <c r="J710" i="11"/>
  <c r="O710" i="11"/>
  <c r="A711" i="11"/>
  <c r="B711" i="11"/>
  <c r="C711" i="11"/>
  <c r="D711" i="11"/>
  <c r="E711" i="11"/>
  <c r="J711" i="11"/>
  <c r="O711" i="11"/>
  <c r="A712" i="11"/>
  <c r="B712" i="11"/>
  <c r="C712" i="11"/>
  <c r="D712" i="11"/>
  <c r="E712" i="11"/>
  <c r="J712" i="11"/>
  <c r="O712" i="11"/>
  <c r="A713" i="11"/>
  <c r="B713" i="11"/>
  <c r="C713" i="11"/>
  <c r="D713" i="11"/>
  <c r="E713" i="11"/>
  <c r="J713" i="11"/>
  <c r="O713" i="11"/>
  <c r="A714" i="11"/>
  <c r="B714" i="11"/>
  <c r="C714" i="11"/>
  <c r="D714" i="11"/>
  <c r="E714" i="11"/>
  <c r="J714" i="11"/>
  <c r="O714" i="11"/>
  <c r="A715" i="11"/>
  <c r="B715" i="11"/>
  <c r="C715" i="11"/>
  <c r="D715" i="11"/>
  <c r="E715" i="11"/>
  <c r="J715" i="11"/>
  <c r="O715" i="11"/>
  <c r="A716" i="11"/>
  <c r="B716" i="11"/>
  <c r="C716" i="11"/>
  <c r="D716" i="11"/>
  <c r="E716" i="11"/>
  <c r="J716" i="11"/>
  <c r="O716" i="11"/>
  <c r="A717" i="11"/>
  <c r="B717" i="11"/>
  <c r="C717" i="11"/>
  <c r="D717" i="11"/>
  <c r="E717" i="11"/>
  <c r="J717" i="11"/>
  <c r="O717" i="11"/>
  <c r="A718" i="11"/>
  <c r="B718" i="11"/>
  <c r="C718" i="11"/>
  <c r="D718" i="11"/>
  <c r="E718" i="11"/>
  <c r="J718" i="11"/>
  <c r="O718" i="11"/>
  <c r="A719" i="11"/>
  <c r="B719" i="11"/>
  <c r="C719" i="11"/>
  <c r="D719" i="11"/>
  <c r="E719" i="11"/>
  <c r="J719" i="11"/>
  <c r="O719" i="11"/>
  <c r="A720" i="11"/>
  <c r="B720" i="11"/>
  <c r="C720" i="11"/>
  <c r="D720" i="11"/>
  <c r="E720" i="11"/>
  <c r="J720" i="11"/>
  <c r="O720" i="11"/>
  <c r="A721" i="11"/>
  <c r="B721" i="11"/>
  <c r="C721" i="11"/>
  <c r="D721" i="11"/>
  <c r="E721" i="11"/>
  <c r="J721" i="11"/>
  <c r="O721" i="11"/>
  <c r="A722" i="11"/>
  <c r="B722" i="11"/>
  <c r="C722" i="11"/>
  <c r="D722" i="11"/>
  <c r="E722" i="11"/>
  <c r="J722" i="11"/>
  <c r="O722" i="11"/>
  <c r="A723" i="11"/>
  <c r="B723" i="11"/>
  <c r="C723" i="11"/>
  <c r="D723" i="11"/>
  <c r="E723" i="11"/>
  <c r="J723" i="11"/>
  <c r="O723" i="11"/>
  <c r="A724" i="11"/>
  <c r="B724" i="11"/>
  <c r="C724" i="11"/>
  <c r="D724" i="11"/>
  <c r="E724" i="11"/>
  <c r="J724" i="11"/>
  <c r="O724" i="11"/>
  <c r="A725" i="11"/>
  <c r="B725" i="11"/>
  <c r="C725" i="11"/>
  <c r="D725" i="11"/>
  <c r="E725" i="11"/>
  <c r="J725" i="11"/>
  <c r="O725" i="11"/>
  <c r="A726" i="11"/>
  <c r="B726" i="11"/>
  <c r="C726" i="11"/>
  <c r="D726" i="11"/>
  <c r="E726" i="11"/>
  <c r="J726" i="11"/>
  <c r="O726" i="11"/>
  <c r="A727" i="11"/>
  <c r="B727" i="11"/>
  <c r="C727" i="11"/>
  <c r="D727" i="11"/>
  <c r="E727" i="11"/>
  <c r="J727" i="11"/>
  <c r="O727" i="11"/>
  <c r="A728" i="11"/>
  <c r="B728" i="11"/>
  <c r="C728" i="11"/>
  <c r="D728" i="11"/>
  <c r="E728" i="11"/>
  <c r="J728" i="11"/>
  <c r="O728" i="11"/>
  <c r="A729" i="11"/>
  <c r="B729" i="11"/>
  <c r="C729" i="11"/>
  <c r="D729" i="11"/>
  <c r="E729" i="11"/>
  <c r="J729" i="11"/>
  <c r="O729" i="11"/>
  <c r="A730" i="11"/>
  <c r="B730" i="11"/>
  <c r="C730" i="11"/>
  <c r="D730" i="11"/>
  <c r="E730" i="11"/>
  <c r="J730" i="11"/>
  <c r="O730" i="11"/>
  <c r="A731" i="11"/>
  <c r="B731" i="11"/>
  <c r="C731" i="11"/>
  <c r="D731" i="11"/>
  <c r="E731" i="11"/>
  <c r="J731" i="11"/>
  <c r="O731" i="11"/>
  <c r="A732" i="11"/>
  <c r="B732" i="11"/>
  <c r="C732" i="11"/>
  <c r="D732" i="11"/>
  <c r="E732" i="11"/>
  <c r="J732" i="11"/>
  <c r="O732" i="11"/>
  <c r="A733" i="11"/>
  <c r="B733" i="11"/>
  <c r="C733" i="11"/>
  <c r="D733" i="11"/>
  <c r="E733" i="11"/>
  <c r="J733" i="11"/>
  <c r="O733" i="11"/>
  <c r="A734" i="11"/>
  <c r="B734" i="11"/>
  <c r="C734" i="11"/>
  <c r="D734" i="11"/>
  <c r="E734" i="11"/>
  <c r="J734" i="11"/>
  <c r="O734" i="11"/>
  <c r="A735" i="11"/>
  <c r="B735" i="11"/>
  <c r="C735" i="11"/>
  <c r="D735" i="11"/>
  <c r="E735" i="11"/>
  <c r="J735" i="11"/>
  <c r="O735" i="11"/>
  <c r="A736" i="11"/>
  <c r="B736" i="11"/>
  <c r="C736" i="11"/>
  <c r="D736" i="11"/>
  <c r="E736" i="11"/>
  <c r="J736" i="11"/>
  <c r="O736" i="11"/>
  <c r="A737" i="11"/>
  <c r="B737" i="11"/>
  <c r="C737" i="11"/>
  <c r="D737" i="11"/>
  <c r="E737" i="11"/>
  <c r="J737" i="11"/>
  <c r="O737" i="11"/>
  <c r="A738" i="11"/>
  <c r="B738" i="11"/>
  <c r="C738" i="11"/>
  <c r="D738" i="11"/>
  <c r="E738" i="11"/>
  <c r="J738" i="11"/>
  <c r="O738" i="11"/>
  <c r="A739" i="11"/>
  <c r="B739" i="11"/>
  <c r="C739" i="11"/>
  <c r="D739" i="11"/>
  <c r="E739" i="11"/>
  <c r="J739" i="11"/>
  <c r="O739" i="11"/>
  <c r="A740" i="11"/>
  <c r="B740" i="11"/>
  <c r="C740" i="11"/>
  <c r="D740" i="11"/>
  <c r="E740" i="11"/>
  <c r="J740" i="11"/>
  <c r="O740" i="11"/>
  <c r="A741" i="11"/>
  <c r="B741" i="11"/>
  <c r="C741" i="11"/>
  <c r="D741" i="11"/>
  <c r="E741" i="11"/>
  <c r="J741" i="11"/>
  <c r="O741" i="11"/>
  <c r="A742" i="11"/>
  <c r="B742" i="11"/>
  <c r="C742" i="11"/>
  <c r="D742" i="11"/>
  <c r="E742" i="11"/>
  <c r="J742" i="11"/>
  <c r="O742" i="11"/>
  <c r="A743" i="11"/>
  <c r="B743" i="11"/>
  <c r="C743" i="11"/>
  <c r="D743" i="11"/>
  <c r="E743" i="11"/>
  <c r="J743" i="11"/>
  <c r="O743" i="11"/>
  <c r="A744" i="11"/>
  <c r="B744" i="11"/>
  <c r="C744" i="11"/>
  <c r="D744" i="11"/>
  <c r="E744" i="11"/>
  <c r="J744" i="11"/>
  <c r="O744" i="11"/>
  <c r="A745" i="11"/>
  <c r="B745" i="11"/>
  <c r="C745" i="11"/>
  <c r="D745" i="11"/>
  <c r="E745" i="11"/>
  <c r="J745" i="11"/>
  <c r="O745" i="11"/>
  <c r="A746" i="11"/>
  <c r="B746" i="11"/>
  <c r="C746" i="11"/>
  <c r="D746" i="11"/>
  <c r="E746" i="11"/>
  <c r="J746" i="11"/>
  <c r="O746" i="11"/>
  <c r="A747" i="11"/>
  <c r="B747" i="11"/>
  <c r="C747" i="11"/>
  <c r="D747" i="11"/>
  <c r="E747" i="11"/>
  <c r="J747" i="11"/>
  <c r="O747" i="11"/>
  <c r="A748" i="11"/>
  <c r="B748" i="11"/>
  <c r="C748" i="11"/>
  <c r="D748" i="11"/>
  <c r="E748" i="11"/>
  <c r="J748" i="11"/>
  <c r="O748" i="11"/>
  <c r="A749" i="11"/>
  <c r="B749" i="11"/>
  <c r="C749" i="11"/>
  <c r="D749" i="11"/>
  <c r="E749" i="11"/>
  <c r="J749" i="11"/>
  <c r="O749" i="11"/>
  <c r="A750" i="11"/>
  <c r="B750" i="11"/>
  <c r="C750" i="11"/>
  <c r="D750" i="11"/>
  <c r="E750" i="11"/>
  <c r="J750" i="11"/>
  <c r="O750" i="11"/>
  <c r="A751" i="11"/>
  <c r="B751" i="11"/>
  <c r="C751" i="11"/>
  <c r="D751" i="11"/>
  <c r="E751" i="11"/>
  <c r="J751" i="11"/>
  <c r="O751" i="11"/>
  <c r="A752" i="11"/>
  <c r="B752" i="11"/>
  <c r="C752" i="11"/>
  <c r="D752" i="11"/>
  <c r="E752" i="11"/>
  <c r="J752" i="11"/>
  <c r="O752" i="11"/>
  <c r="A753" i="11"/>
  <c r="B753" i="11"/>
  <c r="C753" i="11"/>
  <c r="D753" i="11"/>
  <c r="E753" i="11"/>
  <c r="J753" i="11"/>
  <c r="O753" i="11"/>
  <c r="A754" i="11"/>
  <c r="B754" i="11"/>
  <c r="C754" i="11"/>
  <c r="D754" i="11"/>
  <c r="E754" i="11"/>
  <c r="J754" i="11"/>
  <c r="O754" i="11"/>
  <c r="A755" i="11"/>
  <c r="B755" i="11"/>
  <c r="C755" i="11"/>
  <c r="D755" i="11"/>
  <c r="E755" i="11"/>
  <c r="J755" i="11"/>
  <c r="O755" i="11"/>
  <c r="A756" i="11"/>
  <c r="B756" i="11"/>
  <c r="C756" i="11"/>
  <c r="D756" i="11"/>
  <c r="E756" i="11"/>
  <c r="J756" i="11"/>
  <c r="O756" i="11"/>
  <c r="A757" i="11"/>
  <c r="B757" i="11"/>
  <c r="C757" i="11"/>
  <c r="D757" i="11"/>
  <c r="E757" i="11"/>
  <c r="J757" i="11"/>
  <c r="O757" i="11"/>
  <c r="A758" i="11"/>
  <c r="B758" i="11"/>
  <c r="C758" i="11"/>
  <c r="D758" i="11"/>
  <c r="E758" i="11"/>
  <c r="J758" i="11"/>
  <c r="O758" i="11"/>
  <c r="A759" i="11"/>
  <c r="B759" i="11"/>
  <c r="C759" i="11"/>
  <c r="D759" i="11"/>
  <c r="E759" i="11"/>
  <c r="J759" i="11"/>
  <c r="O759" i="11"/>
  <c r="A760" i="11"/>
  <c r="B760" i="11"/>
  <c r="C760" i="11"/>
  <c r="D760" i="11"/>
  <c r="E760" i="11"/>
  <c r="J760" i="11"/>
  <c r="O760" i="11"/>
  <c r="A761" i="11"/>
  <c r="B761" i="11"/>
  <c r="C761" i="11"/>
  <c r="D761" i="11"/>
  <c r="E761" i="11"/>
  <c r="J761" i="11"/>
  <c r="O761" i="11"/>
  <c r="A762" i="11"/>
  <c r="B762" i="11"/>
  <c r="C762" i="11"/>
  <c r="D762" i="11"/>
  <c r="E762" i="11"/>
  <c r="J762" i="11"/>
  <c r="O762" i="11"/>
  <c r="A763" i="11"/>
  <c r="B763" i="11"/>
  <c r="C763" i="11"/>
  <c r="D763" i="11"/>
  <c r="E763" i="11"/>
  <c r="J763" i="11"/>
  <c r="O763" i="11"/>
  <c r="A764" i="11"/>
  <c r="B764" i="11"/>
  <c r="C764" i="11"/>
  <c r="D764" i="11"/>
  <c r="E764" i="11"/>
  <c r="J764" i="11"/>
  <c r="O764" i="11"/>
  <c r="A765" i="11"/>
  <c r="B765" i="11"/>
  <c r="C765" i="11"/>
  <c r="D765" i="11"/>
  <c r="E765" i="11"/>
  <c r="J765" i="11"/>
  <c r="O765" i="11"/>
  <c r="A766" i="11"/>
  <c r="B766" i="11"/>
  <c r="C766" i="11"/>
  <c r="D766" i="11"/>
  <c r="E766" i="11"/>
  <c r="J766" i="11"/>
  <c r="O766" i="11"/>
  <c r="A767" i="11"/>
  <c r="B767" i="11"/>
  <c r="C767" i="11"/>
  <c r="D767" i="11"/>
  <c r="E767" i="11"/>
  <c r="J767" i="11"/>
  <c r="O767" i="11"/>
  <c r="A768" i="11"/>
  <c r="B768" i="11"/>
  <c r="C768" i="11"/>
  <c r="D768" i="11"/>
  <c r="E768" i="11"/>
  <c r="J768" i="11"/>
  <c r="O768" i="11"/>
  <c r="A769" i="11"/>
  <c r="B769" i="11"/>
  <c r="C769" i="11"/>
  <c r="D769" i="11"/>
  <c r="E769" i="11"/>
  <c r="J769" i="11"/>
  <c r="O769" i="11"/>
  <c r="A770" i="11"/>
  <c r="B770" i="11"/>
  <c r="C770" i="11"/>
  <c r="D770" i="11"/>
  <c r="E770" i="11"/>
  <c r="J770" i="11"/>
  <c r="O770" i="11"/>
  <c r="A771" i="11"/>
  <c r="B771" i="11"/>
  <c r="C771" i="11"/>
  <c r="D771" i="11"/>
  <c r="E771" i="11"/>
  <c r="J771" i="11"/>
  <c r="O771" i="11"/>
  <c r="A772" i="11"/>
  <c r="B772" i="11"/>
  <c r="C772" i="11"/>
  <c r="D772" i="11"/>
  <c r="E772" i="11"/>
  <c r="J772" i="11"/>
  <c r="O772" i="11"/>
  <c r="A773" i="11"/>
  <c r="B773" i="11"/>
  <c r="C773" i="11"/>
  <c r="D773" i="11"/>
  <c r="E773" i="11"/>
  <c r="J773" i="11"/>
  <c r="O773" i="11"/>
  <c r="A774" i="11"/>
  <c r="B774" i="11"/>
  <c r="C774" i="11"/>
  <c r="D774" i="11"/>
  <c r="E774" i="11"/>
  <c r="J774" i="11"/>
  <c r="O774" i="11"/>
  <c r="A775" i="11"/>
  <c r="B775" i="11"/>
  <c r="C775" i="11"/>
  <c r="D775" i="11"/>
  <c r="E775" i="11"/>
  <c r="J775" i="11"/>
  <c r="O775" i="11"/>
  <c r="A776" i="11"/>
  <c r="B776" i="11"/>
  <c r="C776" i="11"/>
  <c r="D776" i="11"/>
  <c r="E776" i="11"/>
  <c r="J776" i="11"/>
  <c r="O776" i="11"/>
  <c r="A777" i="11"/>
  <c r="B777" i="11"/>
  <c r="C777" i="11"/>
  <c r="D777" i="11"/>
  <c r="E777" i="11"/>
  <c r="J777" i="11"/>
  <c r="O777" i="11"/>
  <c r="A778" i="11"/>
  <c r="B778" i="11"/>
  <c r="C778" i="11"/>
  <c r="D778" i="11"/>
  <c r="E778" i="11"/>
  <c r="J778" i="11"/>
  <c r="O778" i="11"/>
  <c r="A779" i="11"/>
  <c r="B779" i="11"/>
  <c r="C779" i="11"/>
  <c r="D779" i="11"/>
  <c r="E779" i="11"/>
  <c r="J779" i="11"/>
  <c r="O779" i="11"/>
  <c r="A780" i="11"/>
  <c r="B780" i="11"/>
  <c r="C780" i="11"/>
  <c r="D780" i="11"/>
  <c r="E780" i="11"/>
  <c r="J780" i="11"/>
  <c r="O780" i="11"/>
  <c r="A781" i="11"/>
  <c r="B781" i="11"/>
  <c r="C781" i="11"/>
  <c r="D781" i="11"/>
  <c r="E781" i="11"/>
  <c r="J781" i="11"/>
  <c r="O781" i="11"/>
  <c r="A782" i="11"/>
  <c r="B782" i="11"/>
  <c r="C782" i="11"/>
  <c r="D782" i="11"/>
  <c r="E782" i="11"/>
  <c r="J782" i="11"/>
  <c r="O782" i="11"/>
  <c r="A783" i="11"/>
  <c r="B783" i="11"/>
  <c r="C783" i="11"/>
  <c r="D783" i="11"/>
  <c r="E783" i="11"/>
  <c r="J783" i="11"/>
  <c r="O783" i="11"/>
  <c r="A784" i="11"/>
  <c r="B784" i="11"/>
  <c r="C784" i="11"/>
  <c r="D784" i="11"/>
  <c r="E784" i="11"/>
  <c r="J784" i="11"/>
  <c r="O784" i="11"/>
  <c r="A785" i="11"/>
  <c r="B785" i="11"/>
  <c r="C785" i="11"/>
  <c r="D785" i="11"/>
  <c r="E785" i="11"/>
  <c r="J785" i="11"/>
  <c r="O785" i="11"/>
  <c r="A786" i="11"/>
  <c r="B786" i="11"/>
  <c r="C786" i="11"/>
  <c r="D786" i="11"/>
  <c r="E786" i="11"/>
  <c r="J786" i="11"/>
  <c r="O786" i="11"/>
  <c r="A787" i="11"/>
  <c r="B787" i="11"/>
  <c r="C787" i="11"/>
  <c r="D787" i="11"/>
  <c r="E787" i="11"/>
  <c r="J787" i="11"/>
  <c r="O787" i="11"/>
  <c r="A788" i="11"/>
  <c r="B788" i="11"/>
  <c r="C788" i="11"/>
  <c r="D788" i="11"/>
  <c r="E788" i="11"/>
  <c r="J788" i="11"/>
  <c r="O788" i="11"/>
  <c r="A789" i="11"/>
  <c r="B789" i="11"/>
  <c r="C789" i="11"/>
  <c r="D789" i="11"/>
  <c r="E789" i="11"/>
  <c r="J789" i="11"/>
  <c r="O789" i="11"/>
  <c r="A790" i="11"/>
  <c r="B790" i="11"/>
  <c r="C790" i="11"/>
  <c r="D790" i="11"/>
  <c r="E790" i="11"/>
  <c r="J790" i="11"/>
  <c r="O790" i="11"/>
  <c r="A791" i="11"/>
  <c r="B791" i="11"/>
  <c r="C791" i="11"/>
  <c r="D791" i="11"/>
  <c r="E791" i="11"/>
  <c r="J791" i="11"/>
  <c r="O791" i="11"/>
  <c r="A792" i="11"/>
  <c r="B792" i="11"/>
  <c r="C792" i="11"/>
  <c r="D792" i="11"/>
  <c r="E792" i="11"/>
  <c r="J792" i="11"/>
  <c r="O792" i="11"/>
  <c r="A793" i="11"/>
  <c r="B793" i="11"/>
  <c r="C793" i="11"/>
  <c r="D793" i="11"/>
  <c r="E793" i="11"/>
  <c r="J793" i="11"/>
  <c r="O793" i="11"/>
  <c r="A794" i="11"/>
  <c r="B794" i="11"/>
  <c r="C794" i="11"/>
  <c r="D794" i="11"/>
  <c r="E794" i="11"/>
  <c r="J794" i="11"/>
  <c r="O794" i="11"/>
  <c r="A795" i="11"/>
  <c r="B795" i="11"/>
  <c r="C795" i="11"/>
  <c r="D795" i="11"/>
  <c r="E795" i="11"/>
  <c r="J795" i="11"/>
  <c r="O795" i="11"/>
  <c r="A796" i="11"/>
  <c r="B796" i="11"/>
  <c r="C796" i="11"/>
  <c r="D796" i="11"/>
  <c r="E796" i="11"/>
  <c r="J796" i="11"/>
  <c r="O796" i="11"/>
  <c r="A797" i="11"/>
  <c r="B797" i="11"/>
  <c r="C797" i="11"/>
  <c r="D797" i="11"/>
  <c r="E797" i="11"/>
  <c r="J797" i="11"/>
  <c r="O797" i="11"/>
  <c r="A798" i="11"/>
  <c r="B798" i="11"/>
  <c r="C798" i="11"/>
  <c r="D798" i="11"/>
  <c r="E798" i="11"/>
  <c r="J798" i="11"/>
  <c r="O798" i="11"/>
  <c r="A799" i="11"/>
  <c r="B799" i="11"/>
  <c r="C799" i="11"/>
  <c r="D799" i="11"/>
  <c r="E799" i="11"/>
  <c r="J799" i="11"/>
  <c r="O799" i="11"/>
  <c r="A800" i="11"/>
  <c r="B800" i="11"/>
  <c r="C800" i="11"/>
  <c r="D800" i="11"/>
  <c r="E800" i="11"/>
  <c r="J800" i="11"/>
  <c r="O800" i="11"/>
  <c r="A801" i="11"/>
  <c r="B801" i="11"/>
  <c r="C801" i="11"/>
  <c r="D801" i="11"/>
  <c r="E801" i="11"/>
  <c r="J801" i="11"/>
  <c r="O801" i="11"/>
  <c r="A802" i="11"/>
  <c r="B802" i="11"/>
  <c r="C802" i="11"/>
  <c r="D802" i="11"/>
  <c r="E802" i="11"/>
  <c r="J802" i="11"/>
  <c r="O802" i="11"/>
  <c r="A803" i="11"/>
  <c r="B803" i="11"/>
  <c r="C803" i="11"/>
  <c r="D803" i="11"/>
  <c r="E803" i="11"/>
  <c r="J803" i="11"/>
  <c r="O803" i="11"/>
  <c r="A804" i="11"/>
  <c r="B804" i="11"/>
  <c r="C804" i="11"/>
  <c r="D804" i="11"/>
  <c r="E804" i="11"/>
  <c r="J804" i="11"/>
  <c r="O804" i="11"/>
  <c r="A805" i="11"/>
  <c r="B805" i="11"/>
  <c r="C805" i="11"/>
  <c r="D805" i="11"/>
  <c r="E805" i="11"/>
  <c r="J805" i="11"/>
  <c r="O805" i="11"/>
  <c r="A806" i="11"/>
  <c r="B806" i="11"/>
  <c r="C806" i="11"/>
  <c r="D806" i="11"/>
  <c r="E806" i="11"/>
  <c r="J806" i="11"/>
  <c r="O806" i="11"/>
  <c r="A807" i="11"/>
  <c r="B807" i="11"/>
  <c r="C807" i="11"/>
  <c r="D807" i="11"/>
  <c r="E807" i="11"/>
  <c r="J807" i="11"/>
  <c r="O807" i="11"/>
  <c r="A808" i="11"/>
  <c r="B808" i="11"/>
  <c r="C808" i="11"/>
  <c r="D808" i="11"/>
  <c r="E808" i="11"/>
  <c r="J808" i="11"/>
  <c r="O808" i="11"/>
  <c r="A809" i="11"/>
  <c r="B809" i="11"/>
  <c r="C809" i="11"/>
  <c r="D809" i="11"/>
  <c r="E809" i="11"/>
  <c r="J809" i="11"/>
  <c r="O809" i="11"/>
  <c r="A810" i="11"/>
  <c r="B810" i="11"/>
  <c r="C810" i="11"/>
  <c r="D810" i="11"/>
  <c r="E810" i="11"/>
  <c r="J810" i="11"/>
  <c r="O810" i="11"/>
  <c r="A811" i="11"/>
  <c r="B811" i="11"/>
  <c r="C811" i="11"/>
  <c r="D811" i="11"/>
  <c r="E811" i="11"/>
  <c r="J811" i="11"/>
  <c r="O811" i="11"/>
  <c r="A812" i="11"/>
  <c r="B812" i="11"/>
  <c r="C812" i="11"/>
  <c r="D812" i="11"/>
  <c r="E812" i="11"/>
  <c r="J812" i="11"/>
  <c r="O812" i="11"/>
  <c r="A813" i="11"/>
  <c r="B813" i="11"/>
  <c r="C813" i="11"/>
  <c r="D813" i="11"/>
  <c r="E813" i="11"/>
  <c r="J813" i="11"/>
  <c r="O813" i="11"/>
  <c r="A814" i="11"/>
  <c r="B814" i="11"/>
  <c r="C814" i="11"/>
  <c r="D814" i="11"/>
  <c r="E814" i="11"/>
  <c r="J814" i="11"/>
  <c r="O814" i="11"/>
  <c r="A815" i="11"/>
  <c r="B815" i="11"/>
  <c r="C815" i="11"/>
  <c r="D815" i="11"/>
  <c r="E815" i="11"/>
  <c r="J815" i="11"/>
  <c r="O815" i="11"/>
  <c r="A816" i="11"/>
  <c r="B816" i="11"/>
  <c r="C816" i="11"/>
  <c r="D816" i="11"/>
  <c r="E816" i="11"/>
  <c r="J816" i="11"/>
  <c r="O816" i="11"/>
  <c r="A817" i="11"/>
  <c r="B817" i="11"/>
  <c r="C817" i="11"/>
  <c r="D817" i="11"/>
  <c r="E817" i="11"/>
  <c r="J817" i="11"/>
  <c r="O817" i="11"/>
  <c r="A818" i="11"/>
  <c r="B818" i="11"/>
  <c r="C818" i="11"/>
  <c r="D818" i="11"/>
  <c r="E818" i="11"/>
  <c r="J818" i="11"/>
  <c r="O818" i="11"/>
  <c r="A819" i="11"/>
  <c r="B819" i="11"/>
  <c r="C819" i="11"/>
  <c r="D819" i="11"/>
  <c r="E819" i="11"/>
  <c r="J819" i="11"/>
  <c r="O819" i="11"/>
  <c r="A820" i="11"/>
  <c r="B820" i="11"/>
  <c r="C820" i="11"/>
  <c r="D820" i="11"/>
  <c r="E820" i="11"/>
  <c r="J820" i="11"/>
  <c r="O820" i="11"/>
  <c r="A821" i="11"/>
  <c r="B821" i="11"/>
  <c r="C821" i="11"/>
  <c r="D821" i="11"/>
  <c r="E821" i="11"/>
  <c r="J821" i="11"/>
  <c r="O821" i="11"/>
  <c r="A822" i="11"/>
  <c r="B822" i="11"/>
  <c r="C822" i="11"/>
  <c r="D822" i="11"/>
  <c r="E822" i="11"/>
  <c r="J822" i="11"/>
  <c r="O822" i="11"/>
  <c r="A823" i="11"/>
  <c r="B823" i="11"/>
  <c r="C823" i="11"/>
  <c r="D823" i="11"/>
  <c r="E823" i="11"/>
  <c r="J823" i="11"/>
  <c r="O823" i="11"/>
  <c r="A824" i="11"/>
  <c r="B824" i="11"/>
  <c r="C824" i="11"/>
  <c r="D824" i="11"/>
  <c r="E824" i="11"/>
  <c r="J824" i="11"/>
  <c r="O824" i="11"/>
  <c r="A825" i="11"/>
  <c r="B825" i="11"/>
  <c r="C825" i="11"/>
  <c r="D825" i="11"/>
  <c r="E825" i="11"/>
  <c r="J825" i="11"/>
  <c r="O825" i="11"/>
  <c r="A826" i="11"/>
  <c r="B826" i="11"/>
  <c r="C826" i="11"/>
  <c r="D826" i="11"/>
  <c r="E826" i="11"/>
  <c r="J826" i="11"/>
  <c r="O826" i="11"/>
  <c r="A827" i="11"/>
  <c r="B827" i="11"/>
  <c r="C827" i="11"/>
  <c r="D827" i="11"/>
  <c r="E827" i="11"/>
  <c r="J827" i="11"/>
  <c r="O827" i="11"/>
  <c r="A828" i="11"/>
  <c r="B828" i="11"/>
  <c r="C828" i="11"/>
  <c r="D828" i="11"/>
  <c r="E828" i="11"/>
  <c r="J828" i="11"/>
  <c r="O828" i="11"/>
  <c r="A829" i="11"/>
  <c r="B829" i="11"/>
  <c r="C829" i="11"/>
  <c r="D829" i="11"/>
  <c r="E829" i="11"/>
  <c r="J829" i="11"/>
  <c r="O829" i="11"/>
  <c r="A830" i="11"/>
  <c r="B830" i="11"/>
  <c r="C830" i="11"/>
  <c r="D830" i="11"/>
  <c r="E830" i="11"/>
  <c r="J830" i="11"/>
  <c r="O830" i="11"/>
  <c r="A831" i="11"/>
  <c r="B831" i="11"/>
  <c r="C831" i="11"/>
  <c r="D831" i="11"/>
  <c r="E831" i="11"/>
  <c r="J831" i="11"/>
  <c r="O831" i="11"/>
  <c r="A832" i="11"/>
  <c r="B832" i="11"/>
  <c r="C832" i="11"/>
  <c r="D832" i="11"/>
  <c r="E832" i="11"/>
  <c r="J832" i="11"/>
  <c r="O832" i="11"/>
  <c r="A833" i="11"/>
  <c r="B833" i="11"/>
  <c r="C833" i="11"/>
  <c r="D833" i="11"/>
  <c r="E833" i="11"/>
  <c r="J833" i="11"/>
  <c r="O833" i="11"/>
  <c r="A834" i="11"/>
  <c r="B834" i="11"/>
  <c r="C834" i="11"/>
  <c r="D834" i="11"/>
  <c r="E834" i="11"/>
  <c r="J834" i="11"/>
  <c r="O834" i="11"/>
  <c r="A835" i="11"/>
  <c r="B835" i="11"/>
  <c r="C835" i="11"/>
  <c r="D835" i="11"/>
  <c r="E835" i="11"/>
  <c r="J835" i="11"/>
  <c r="O835" i="11"/>
  <c r="A836" i="11"/>
  <c r="B836" i="11"/>
  <c r="C836" i="11"/>
  <c r="D836" i="11"/>
  <c r="E836" i="11"/>
  <c r="J836" i="11"/>
  <c r="O836" i="11"/>
  <c r="A837" i="11"/>
  <c r="B837" i="11"/>
  <c r="C837" i="11"/>
  <c r="D837" i="11"/>
  <c r="E837" i="11"/>
  <c r="J837" i="11"/>
  <c r="O837" i="11"/>
  <c r="A838" i="11"/>
  <c r="B838" i="11"/>
  <c r="C838" i="11"/>
  <c r="D838" i="11"/>
  <c r="E838" i="11"/>
  <c r="J838" i="11"/>
  <c r="O838" i="11"/>
  <c r="A839" i="11"/>
  <c r="B839" i="11"/>
  <c r="C839" i="11"/>
  <c r="D839" i="11"/>
  <c r="E839" i="11"/>
  <c r="J839" i="11"/>
  <c r="O839" i="11"/>
  <c r="A840" i="11"/>
  <c r="B840" i="11"/>
  <c r="C840" i="11"/>
  <c r="D840" i="11"/>
  <c r="E840" i="11"/>
  <c r="J840" i="11"/>
  <c r="O840" i="11"/>
  <c r="A841" i="11"/>
  <c r="B841" i="11"/>
  <c r="C841" i="11"/>
  <c r="D841" i="11"/>
  <c r="E841" i="11"/>
  <c r="J841" i="11"/>
  <c r="O841" i="11"/>
  <c r="A842" i="11"/>
  <c r="B842" i="11"/>
  <c r="C842" i="11"/>
  <c r="D842" i="11"/>
  <c r="E842" i="11"/>
  <c r="J842" i="11"/>
  <c r="O842" i="11"/>
  <c r="A843" i="11"/>
  <c r="B843" i="11"/>
  <c r="C843" i="11"/>
  <c r="D843" i="11"/>
  <c r="E843" i="11"/>
  <c r="J843" i="11"/>
  <c r="O843" i="11"/>
  <c r="A844" i="11"/>
  <c r="B844" i="11"/>
  <c r="C844" i="11"/>
  <c r="D844" i="11"/>
  <c r="E844" i="11"/>
  <c r="J844" i="11"/>
  <c r="O844" i="11"/>
  <c r="A845" i="11"/>
  <c r="B845" i="11"/>
  <c r="C845" i="11"/>
  <c r="D845" i="11"/>
  <c r="E845" i="11"/>
  <c r="J845" i="11"/>
  <c r="O845" i="11"/>
  <c r="A846" i="11"/>
  <c r="B846" i="11"/>
  <c r="C846" i="11"/>
  <c r="D846" i="11"/>
  <c r="E846" i="11"/>
  <c r="J846" i="11"/>
  <c r="O846" i="11"/>
  <c r="A847" i="11"/>
  <c r="B847" i="11"/>
  <c r="C847" i="11"/>
  <c r="D847" i="11"/>
  <c r="E847" i="11"/>
  <c r="J847" i="11"/>
  <c r="O847" i="11"/>
  <c r="A848" i="11"/>
  <c r="B848" i="11"/>
  <c r="C848" i="11"/>
  <c r="D848" i="11"/>
  <c r="E848" i="11"/>
  <c r="J848" i="11"/>
  <c r="O848" i="11"/>
  <c r="A849" i="11"/>
  <c r="B849" i="11"/>
  <c r="C849" i="11"/>
  <c r="D849" i="11"/>
  <c r="E849" i="11"/>
  <c r="J849" i="11"/>
  <c r="O849" i="11"/>
  <c r="A850" i="11"/>
  <c r="B850" i="11"/>
  <c r="C850" i="11"/>
  <c r="D850" i="11"/>
  <c r="E850" i="11"/>
  <c r="J850" i="11"/>
  <c r="O850" i="11"/>
  <c r="A851" i="11"/>
  <c r="B851" i="11"/>
  <c r="C851" i="11"/>
  <c r="D851" i="11"/>
  <c r="E851" i="11"/>
  <c r="J851" i="11"/>
  <c r="O851" i="11"/>
  <c r="A852" i="11"/>
  <c r="B852" i="11"/>
  <c r="C852" i="11"/>
  <c r="D852" i="11"/>
  <c r="E852" i="11"/>
  <c r="J852" i="11"/>
  <c r="O852" i="11"/>
  <c r="A853" i="11"/>
  <c r="B853" i="11"/>
  <c r="C853" i="11"/>
  <c r="D853" i="11"/>
  <c r="E853" i="11"/>
  <c r="J853" i="11"/>
  <c r="O853" i="11"/>
  <c r="A854" i="11"/>
  <c r="B854" i="11"/>
  <c r="C854" i="11"/>
  <c r="D854" i="11"/>
  <c r="E854" i="11"/>
  <c r="J854" i="11"/>
  <c r="O854" i="11"/>
  <c r="A855" i="11"/>
  <c r="B855" i="11"/>
  <c r="C855" i="11"/>
  <c r="D855" i="11"/>
  <c r="E855" i="11"/>
  <c r="J855" i="11"/>
  <c r="O855" i="11"/>
  <c r="A856" i="11"/>
  <c r="B856" i="11"/>
  <c r="C856" i="11"/>
  <c r="D856" i="11"/>
  <c r="E856" i="11"/>
  <c r="J856" i="11"/>
  <c r="O856" i="11"/>
  <c r="A857" i="11"/>
  <c r="B857" i="11"/>
  <c r="C857" i="11"/>
  <c r="D857" i="11"/>
  <c r="E857" i="11"/>
  <c r="J857" i="11"/>
  <c r="O857" i="11"/>
  <c r="A858" i="11"/>
  <c r="B858" i="11"/>
  <c r="C858" i="11"/>
  <c r="D858" i="11"/>
  <c r="E858" i="11"/>
  <c r="J858" i="11"/>
  <c r="O858" i="11"/>
  <c r="A859" i="11"/>
  <c r="B859" i="11"/>
  <c r="C859" i="11"/>
  <c r="D859" i="11"/>
  <c r="E859" i="11"/>
  <c r="J859" i="11"/>
  <c r="O859" i="11"/>
  <c r="A860" i="11"/>
  <c r="B860" i="11"/>
  <c r="C860" i="11"/>
  <c r="D860" i="11"/>
  <c r="E860" i="11"/>
  <c r="J860" i="11"/>
  <c r="O860" i="11"/>
  <c r="A861" i="11"/>
  <c r="B861" i="11"/>
  <c r="C861" i="11"/>
  <c r="D861" i="11"/>
  <c r="E861" i="11"/>
  <c r="J861" i="11"/>
  <c r="O861" i="11"/>
  <c r="A862" i="11"/>
  <c r="B862" i="11"/>
  <c r="C862" i="11"/>
  <c r="D862" i="11"/>
  <c r="E862" i="11"/>
  <c r="J862" i="11"/>
  <c r="O862" i="11"/>
  <c r="A863" i="11"/>
  <c r="B863" i="11"/>
  <c r="C863" i="11"/>
  <c r="D863" i="11"/>
  <c r="E863" i="11"/>
  <c r="J863" i="11"/>
  <c r="O863" i="11"/>
  <c r="A864" i="11"/>
  <c r="B864" i="11"/>
  <c r="C864" i="11"/>
  <c r="D864" i="11"/>
  <c r="E864" i="11"/>
  <c r="J864" i="11"/>
  <c r="O864" i="11"/>
  <c r="A865" i="11"/>
  <c r="B865" i="11"/>
  <c r="C865" i="11"/>
  <c r="D865" i="11"/>
  <c r="E865" i="11"/>
  <c r="J865" i="11"/>
  <c r="O865" i="11"/>
  <c r="A866" i="11"/>
  <c r="B866" i="11"/>
  <c r="C866" i="11"/>
  <c r="D866" i="11"/>
  <c r="E866" i="11"/>
  <c r="J866" i="11"/>
  <c r="O866" i="11"/>
  <c r="A867" i="11"/>
  <c r="B867" i="11"/>
  <c r="C867" i="11"/>
  <c r="D867" i="11"/>
  <c r="E867" i="11"/>
  <c r="J867" i="11"/>
  <c r="O867" i="11"/>
  <c r="A868" i="11"/>
  <c r="B868" i="11"/>
  <c r="C868" i="11"/>
  <c r="D868" i="11"/>
  <c r="E868" i="11"/>
  <c r="J868" i="11"/>
  <c r="O868" i="11"/>
  <c r="A869" i="11"/>
  <c r="B869" i="11"/>
  <c r="C869" i="11"/>
  <c r="D869" i="11"/>
  <c r="E869" i="11"/>
  <c r="J869" i="11"/>
  <c r="O869" i="11"/>
  <c r="A870" i="11"/>
  <c r="B870" i="11"/>
  <c r="C870" i="11"/>
  <c r="D870" i="11"/>
  <c r="E870" i="11"/>
  <c r="J870" i="11"/>
  <c r="O870" i="11"/>
  <c r="A871" i="11"/>
  <c r="B871" i="11"/>
  <c r="C871" i="11"/>
  <c r="D871" i="11"/>
  <c r="E871" i="11"/>
  <c r="J871" i="11"/>
  <c r="O871" i="11"/>
  <c r="A872" i="11"/>
  <c r="B872" i="11"/>
  <c r="C872" i="11"/>
  <c r="D872" i="11"/>
  <c r="E872" i="11"/>
  <c r="J872" i="11"/>
  <c r="O872" i="11"/>
  <c r="A873" i="11"/>
  <c r="B873" i="11"/>
  <c r="C873" i="11"/>
  <c r="D873" i="11"/>
  <c r="E873" i="11"/>
  <c r="J873" i="11"/>
  <c r="O873" i="11"/>
  <c r="A874" i="11"/>
  <c r="B874" i="11"/>
  <c r="C874" i="11"/>
  <c r="D874" i="11"/>
  <c r="E874" i="11"/>
  <c r="J874" i="11"/>
  <c r="O874" i="11"/>
  <c r="A875" i="11"/>
  <c r="B875" i="11"/>
  <c r="C875" i="11"/>
  <c r="D875" i="11"/>
  <c r="E875" i="11"/>
  <c r="J875" i="11"/>
  <c r="O875" i="11"/>
  <c r="A876" i="11"/>
  <c r="B876" i="11"/>
  <c r="C876" i="11"/>
  <c r="D876" i="11"/>
  <c r="E876" i="11"/>
  <c r="J876" i="11"/>
  <c r="O876" i="11"/>
  <c r="A877" i="11"/>
  <c r="B877" i="11"/>
  <c r="C877" i="11"/>
  <c r="D877" i="11"/>
  <c r="E877" i="11"/>
  <c r="J877" i="11"/>
  <c r="O877" i="11"/>
  <c r="A878" i="11"/>
  <c r="B878" i="11"/>
  <c r="C878" i="11"/>
  <c r="D878" i="11"/>
  <c r="E878" i="11"/>
  <c r="J878" i="11"/>
  <c r="O878" i="11"/>
  <c r="A879" i="11"/>
  <c r="B879" i="11"/>
  <c r="C879" i="11"/>
  <c r="D879" i="11"/>
  <c r="E879" i="11"/>
  <c r="J879" i="11"/>
  <c r="O879" i="11"/>
  <c r="A880" i="11"/>
  <c r="B880" i="11"/>
  <c r="C880" i="11"/>
  <c r="D880" i="11"/>
  <c r="E880" i="11"/>
  <c r="J880" i="11"/>
  <c r="O880" i="11"/>
  <c r="A881" i="11"/>
  <c r="B881" i="11"/>
  <c r="C881" i="11"/>
  <c r="D881" i="11"/>
  <c r="E881" i="11"/>
  <c r="J881" i="11"/>
  <c r="O881" i="11"/>
  <c r="A882" i="11"/>
  <c r="B882" i="11"/>
  <c r="C882" i="11"/>
  <c r="D882" i="11"/>
  <c r="E882" i="11"/>
  <c r="J882" i="11"/>
  <c r="O882" i="11"/>
  <c r="A883" i="11"/>
  <c r="B883" i="11"/>
  <c r="C883" i="11"/>
  <c r="D883" i="11"/>
  <c r="E883" i="11"/>
  <c r="J883" i="11"/>
  <c r="O883" i="11"/>
  <c r="A884" i="11"/>
  <c r="B884" i="11"/>
  <c r="C884" i="11"/>
  <c r="D884" i="11"/>
  <c r="E884" i="11"/>
  <c r="J884" i="11"/>
  <c r="O884" i="11"/>
  <c r="A885" i="11"/>
  <c r="B885" i="11"/>
  <c r="C885" i="11"/>
  <c r="D885" i="11"/>
  <c r="E885" i="11"/>
  <c r="J885" i="11"/>
  <c r="O885" i="11"/>
  <c r="A886" i="11"/>
  <c r="B886" i="11"/>
  <c r="C886" i="11"/>
  <c r="D886" i="11"/>
  <c r="E886" i="11"/>
  <c r="J886" i="11"/>
  <c r="O886" i="11"/>
  <c r="A887" i="11"/>
  <c r="B887" i="11"/>
  <c r="C887" i="11"/>
  <c r="D887" i="11"/>
  <c r="E887" i="11"/>
  <c r="J887" i="11"/>
  <c r="O887" i="11"/>
  <c r="A888" i="11"/>
  <c r="B888" i="11"/>
  <c r="C888" i="11"/>
  <c r="D888" i="11"/>
  <c r="E888" i="11"/>
  <c r="J888" i="11"/>
  <c r="O888" i="11"/>
  <c r="A889" i="11"/>
  <c r="B889" i="11"/>
  <c r="C889" i="11"/>
  <c r="D889" i="11"/>
  <c r="E889" i="11"/>
  <c r="J889" i="11"/>
  <c r="O889" i="11"/>
  <c r="A890" i="11"/>
  <c r="B890" i="11"/>
  <c r="C890" i="11"/>
  <c r="D890" i="11"/>
  <c r="E890" i="11"/>
  <c r="J890" i="11"/>
  <c r="O890" i="11"/>
  <c r="A891" i="11"/>
  <c r="B891" i="11"/>
  <c r="C891" i="11"/>
  <c r="D891" i="11"/>
  <c r="E891" i="11"/>
  <c r="J891" i="11"/>
  <c r="O891" i="11"/>
  <c r="A892" i="11"/>
  <c r="B892" i="11"/>
  <c r="C892" i="11"/>
  <c r="D892" i="11"/>
  <c r="E892" i="11"/>
  <c r="J892" i="11"/>
  <c r="O892" i="11"/>
  <c r="A893" i="11"/>
  <c r="B893" i="11"/>
  <c r="C893" i="11"/>
  <c r="D893" i="11"/>
  <c r="E893" i="11"/>
  <c r="J893" i="11"/>
  <c r="O893" i="11"/>
  <c r="A894" i="11"/>
  <c r="B894" i="11"/>
  <c r="C894" i="11"/>
  <c r="D894" i="11"/>
  <c r="E894" i="11"/>
  <c r="J894" i="11"/>
  <c r="O894" i="11"/>
  <c r="A895" i="11"/>
  <c r="B895" i="11"/>
  <c r="C895" i="11"/>
  <c r="D895" i="11"/>
  <c r="E895" i="11"/>
  <c r="J895" i="11"/>
  <c r="O895" i="11"/>
  <c r="A896" i="11"/>
  <c r="B896" i="11"/>
  <c r="C896" i="11"/>
  <c r="D896" i="11"/>
  <c r="E896" i="11"/>
  <c r="J896" i="11"/>
  <c r="O896" i="11"/>
  <c r="A897" i="11"/>
  <c r="B897" i="11"/>
  <c r="C897" i="11"/>
  <c r="D897" i="11"/>
  <c r="E897" i="11"/>
  <c r="J897" i="11"/>
  <c r="O897" i="11"/>
  <c r="A898" i="11"/>
  <c r="B898" i="11"/>
  <c r="C898" i="11"/>
  <c r="D898" i="11"/>
  <c r="E898" i="11"/>
  <c r="J898" i="11"/>
  <c r="O898" i="11"/>
  <c r="A899" i="11"/>
  <c r="B899" i="11"/>
  <c r="C899" i="11"/>
  <c r="D899" i="11"/>
  <c r="E899" i="11"/>
  <c r="J899" i="11"/>
  <c r="O899" i="11"/>
  <c r="A900" i="11"/>
  <c r="B900" i="11"/>
  <c r="C900" i="11"/>
  <c r="D900" i="11"/>
  <c r="E900" i="11"/>
  <c r="J900" i="11"/>
  <c r="O900" i="11"/>
  <c r="A901" i="11"/>
  <c r="B901" i="11"/>
  <c r="C901" i="11"/>
  <c r="D901" i="11"/>
  <c r="E901" i="11"/>
  <c r="J901" i="11"/>
  <c r="O901" i="11"/>
  <c r="A902" i="11"/>
  <c r="B902" i="11"/>
  <c r="C902" i="11"/>
  <c r="D902" i="11"/>
  <c r="E902" i="11"/>
  <c r="J902" i="11"/>
  <c r="O902" i="11"/>
  <c r="A903" i="11"/>
  <c r="B903" i="11"/>
  <c r="C903" i="11"/>
  <c r="D903" i="11"/>
  <c r="E903" i="11"/>
  <c r="J903" i="11"/>
  <c r="O903" i="11"/>
  <c r="A904" i="11"/>
  <c r="B904" i="11"/>
  <c r="C904" i="11"/>
  <c r="D904" i="11"/>
  <c r="E904" i="11"/>
  <c r="J904" i="11"/>
  <c r="O904" i="11"/>
  <c r="A905" i="11"/>
  <c r="B905" i="11"/>
  <c r="C905" i="11"/>
  <c r="D905" i="11"/>
  <c r="E905" i="11"/>
  <c r="J905" i="11"/>
  <c r="O905" i="11"/>
  <c r="A906" i="11"/>
  <c r="B906" i="11"/>
  <c r="C906" i="11"/>
  <c r="D906" i="11"/>
  <c r="E906" i="11"/>
  <c r="J906" i="11"/>
  <c r="O906" i="11"/>
  <c r="A907" i="11"/>
  <c r="B907" i="11"/>
  <c r="C907" i="11"/>
  <c r="D907" i="11"/>
  <c r="E907" i="11"/>
  <c r="J907" i="11"/>
  <c r="O907" i="11"/>
  <c r="A908" i="11"/>
  <c r="B908" i="11"/>
  <c r="C908" i="11"/>
  <c r="D908" i="11"/>
  <c r="E908" i="11"/>
  <c r="J908" i="11"/>
  <c r="O908" i="11"/>
  <c r="A909" i="11"/>
  <c r="B909" i="11"/>
  <c r="C909" i="11"/>
  <c r="D909" i="11"/>
  <c r="E909" i="11"/>
  <c r="J909" i="11"/>
  <c r="O909" i="11"/>
  <c r="A910" i="11"/>
  <c r="B910" i="11"/>
  <c r="C910" i="11"/>
  <c r="D910" i="11"/>
  <c r="E910" i="11"/>
  <c r="J910" i="11"/>
  <c r="O910" i="11"/>
  <c r="A911" i="11"/>
  <c r="B911" i="11"/>
  <c r="C911" i="11"/>
  <c r="D911" i="11"/>
  <c r="E911" i="11"/>
  <c r="J911" i="11"/>
  <c r="O911" i="11"/>
  <c r="A912" i="11"/>
  <c r="B912" i="11"/>
  <c r="C912" i="11"/>
  <c r="D912" i="11"/>
  <c r="E912" i="11"/>
  <c r="J912" i="11"/>
  <c r="O912" i="11"/>
  <c r="A913" i="11"/>
  <c r="B913" i="11"/>
  <c r="C913" i="11"/>
  <c r="D913" i="11"/>
  <c r="E913" i="11"/>
  <c r="J913" i="11"/>
  <c r="O913" i="11"/>
  <c r="A914" i="11"/>
  <c r="B914" i="11"/>
  <c r="C914" i="11"/>
  <c r="D914" i="11"/>
  <c r="E914" i="11"/>
  <c r="J914" i="11"/>
  <c r="O914" i="11"/>
  <c r="A915" i="11"/>
  <c r="B915" i="11"/>
  <c r="C915" i="11"/>
  <c r="D915" i="11"/>
  <c r="E915" i="11"/>
  <c r="J915" i="11"/>
  <c r="O915" i="11"/>
  <c r="A916" i="11"/>
  <c r="B916" i="11"/>
  <c r="C916" i="11"/>
  <c r="D916" i="11"/>
  <c r="E916" i="11"/>
  <c r="J916" i="11"/>
  <c r="K916" i="11"/>
  <c r="M916" i="11"/>
  <c r="O916" i="11"/>
  <c r="A917" i="11"/>
  <c r="B917" i="11"/>
  <c r="C917" i="11"/>
  <c r="D917" i="11"/>
  <c r="E917" i="11"/>
  <c r="J917" i="11"/>
  <c r="K917" i="11"/>
  <c r="M917" i="11"/>
  <c r="O917" i="11"/>
  <c r="A918" i="11"/>
  <c r="B918" i="11"/>
  <c r="C918" i="11"/>
  <c r="D918" i="11"/>
  <c r="E918" i="11"/>
  <c r="J918" i="11"/>
  <c r="K918" i="11"/>
  <c r="M918" i="11"/>
  <c r="O918" i="11"/>
  <c r="A919" i="11"/>
  <c r="B919" i="11"/>
  <c r="C919" i="11"/>
  <c r="D919" i="11"/>
  <c r="E919" i="11"/>
  <c r="J919" i="11"/>
  <c r="K919" i="11"/>
  <c r="M919" i="11"/>
  <c r="O919" i="11"/>
  <c r="A920" i="11"/>
  <c r="B920" i="11"/>
  <c r="C920" i="11"/>
  <c r="D920" i="11"/>
  <c r="E920" i="11"/>
  <c r="J920" i="11"/>
  <c r="K920" i="11"/>
  <c r="M920" i="11"/>
  <c r="O920" i="11"/>
  <c r="A921" i="11"/>
  <c r="B921" i="11"/>
  <c r="C921" i="11"/>
  <c r="D921" i="11"/>
  <c r="E921" i="11"/>
  <c r="J921" i="11"/>
  <c r="K921" i="11"/>
  <c r="M921" i="11"/>
  <c r="O921" i="11"/>
  <c r="A922" i="11"/>
  <c r="B922" i="11"/>
  <c r="C922" i="11"/>
  <c r="D922" i="11"/>
  <c r="E922" i="11"/>
  <c r="J922" i="11"/>
  <c r="K922" i="11"/>
  <c r="M922" i="11"/>
  <c r="O922" i="11"/>
  <c r="A923" i="11"/>
  <c r="B923" i="11"/>
  <c r="C923" i="11"/>
  <c r="D923" i="11"/>
  <c r="E923" i="11"/>
  <c r="J923" i="11"/>
  <c r="K923" i="11"/>
  <c r="M923" i="11"/>
  <c r="O923" i="11"/>
  <c r="A924" i="11"/>
  <c r="B924" i="11"/>
  <c r="C924" i="11"/>
  <c r="D924" i="11"/>
  <c r="E924" i="11"/>
  <c r="J924" i="11"/>
  <c r="K924" i="11"/>
  <c r="M924" i="11"/>
  <c r="O924" i="11"/>
  <c r="A925" i="11"/>
  <c r="B925" i="11"/>
  <c r="C925" i="11"/>
  <c r="D925" i="11"/>
  <c r="E925" i="11"/>
  <c r="J925" i="11"/>
  <c r="K925" i="11"/>
  <c r="M925" i="11"/>
  <c r="O925" i="11"/>
  <c r="A926" i="11"/>
  <c r="B926" i="11"/>
  <c r="C926" i="11"/>
  <c r="D926" i="11"/>
  <c r="E926" i="11"/>
  <c r="J926" i="11"/>
  <c r="K926" i="11"/>
  <c r="M926" i="11"/>
  <c r="O926" i="11"/>
  <c r="A927" i="11"/>
  <c r="B927" i="11"/>
  <c r="C927" i="11"/>
  <c r="D927" i="11"/>
  <c r="E927" i="11"/>
  <c r="J927" i="11"/>
  <c r="K927" i="11"/>
  <c r="M927" i="11"/>
  <c r="O927" i="11"/>
  <c r="A928" i="11"/>
  <c r="B928" i="11"/>
  <c r="C928" i="11"/>
  <c r="D928" i="11"/>
  <c r="E928" i="11"/>
  <c r="J928" i="11"/>
  <c r="K928" i="11"/>
  <c r="M928" i="11"/>
  <c r="O928" i="11"/>
  <c r="A929" i="11"/>
  <c r="B929" i="11"/>
  <c r="C929" i="11"/>
  <c r="D929" i="11"/>
  <c r="E929" i="11"/>
  <c r="J929" i="11"/>
  <c r="K929" i="11"/>
  <c r="M929" i="11"/>
  <c r="O929" i="11"/>
  <c r="A930" i="11"/>
  <c r="B930" i="11"/>
  <c r="C930" i="11"/>
  <c r="D930" i="11"/>
  <c r="E930" i="11"/>
  <c r="J930" i="11"/>
  <c r="K930" i="11"/>
  <c r="M930" i="11"/>
  <c r="O930" i="11"/>
  <c r="A931" i="11"/>
  <c r="B931" i="11"/>
  <c r="C931" i="11"/>
  <c r="D931" i="11"/>
  <c r="E931" i="11"/>
  <c r="J931" i="11"/>
  <c r="K931" i="11"/>
  <c r="M931" i="11"/>
  <c r="O931" i="11"/>
  <c r="A932" i="11"/>
  <c r="B932" i="11"/>
  <c r="C932" i="11"/>
  <c r="D932" i="11"/>
  <c r="E932" i="11"/>
  <c r="J932" i="11"/>
  <c r="K932" i="11"/>
  <c r="M932" i="11"/>
  <c r="O932" i="11"/>
  <c r="A933" i="11"/>
  <c r="B933" i="11"/>
  <c r="C933" i="11"/>
  <c r="D933" i="11"/>
  <c r="E933" i="11"/>
  <c r="J933" i="11"/>
  <c r="K933" i="11"/>
  <c r="M933" i="11"/>
  <c r="O933" i="11"/>
  <c r="A934" i="11"/>
  <c r="B934" i="11"/>
  <c r="C934" i="11"/>
  <c r="D934" i="11"/>
  <c r="E934" i="11"/>
  <c r="J934" i="11"/>
  <c r="K934" i="11"/>
  <c r="M934" i="11"/>
  <c r="O934" i="11"/>
  <c r="A935" i="11"/>
  <c r="B935" i="11"/>
  <c r="C935" i="11"/>
  <c r="D935" i="11"/>
  <c r="E935" i="11"/>
  <c r="J935" i="11"/>
  <c r="K935" i="11"/>
  <c r="M935" i="11"/>
  <c r="O935" i="11"/>
  <c r="A936" i="11"/>
  <c r="B936" i="11"/>
  <c r="C936" i="11"/>
  <c r="D936" i="11"/>
  <c r="E936" i="11"/>
  <c r="J936" i="11"/>
  <c r="K936" i="11"/>
  <c r="M936" i="11"/>
  <c r="O936" i="11"/>
  <c r="A937" i="11"/>
  <c r="B937" i="11"/>
  <c r="C937" i="11"/>
  <c r="D937" i="11"/>
  <c r="E937" i="11"/>
  <c r="J937" i="11"/>
  <c r="O937" i="11"/>
  <c r="A938" i="11"/>
  <c r="B938" i="11"/>
  <c r="C938" i="11"/>
  <c r="D938" i="11"/>
  <c r="E938" i="11"/>
  <c r="J938" i="11"/>
  <c r="O938" i="11"/>
  <c r="A939" i="11"/>
  <c r="B939" i="11"/>
  <c r="C939" i="11"/>
  <c r="D939" i="11"/>
  <c r="E939" i="11"/>
  <c r="J939" i="11"/>
  <c r="O939" i="11"/>
  <c r="A940" i="11"/>
  <c r="B940" i="11"/>
  <c r="C940" i="11"/>
  <c r="D940" i="11"/>
  <c r="E940" i="11"/>
  <c r="J940" i="11"/>
  <c r="O940" i="11"/>
  <c r="A941" i="11"/>
  <c r="B941" i="11"/>
  <c r="C941" i="11"/>
  <c r="D941" i="11"/>
  <c r="E941" i="11"/>
  <c r="J941" i="11"/>
  <c r="O941" i="11"/>
  <c r="A942" i="11"/>
  <c r="B942" i="11"/>
  <c r="C942" i="11"/>
  <c r="D942" i="11"/>
  <c r="E942" i="11"/>
  <c r="J942" i="11"/>
  <c r="K942" i="11"/>
  <c r="M942" i="11"/>
  <c r="O942" i="11"/>
  <c r="A943" i="11"/>
  <c r="B943" i="11"/>
  <c r="C943" i="11"/>
  <c r="D943" i="11"/>
  <c r="E943" i="11"/>
  <c r="J943" i="11"/>
  <c r="O943" i="11"/>
  <c r="A944" i="11"/>
  <c r="B944" i="11"/>
  <c r="C944" i="11"/>
  <c r="D944" i="11"/>
  <c r="E944" i="11"/>
  <c r="J944" i="11"/>
  <c r="O944" i="11"/>
  <c r="A945" i="11"/>
  <c r="B945" i="11"/>
  <c r="C945" i="11"/>
  <c r="D945" i="11"/>
  <c r="E945" i="11"/>
  <c r="J945" i="11"/>
  <c r="O945" i="11"/>
  <c r="A946" i="11"/>
  <c r="B946" i="11"/>
  <c r="C946" i="11"/>
  <c r="D946" i="11"/>
  <c r="E946" i="11"/>
  <c r="J946" i="11"/>
  <c r="O946" i="11"/>
  <c r="A947" i="11"/>
  <c r="B947" i="11"/>
  <c r="C947" i="11"/>
  <c r="D947" i="11"/>
  <c r="E947" i="11"/>
  <c r="J947" i="11"/>
  <c r="O947" i="11"/>
  <c r="A948" i="11"/>
  <c r="B948" i="11"/>
  <c r="C948" i="11"/>
  <c r="D948" i="11"/>
  <c r="E948" i="11"/>
  <c r="J948" i="11"/>
  <c r="O948" i="11"/>
  <c r="A949" i="11"/>
  <c r="B949" i="11"/>
  <c r="C949" i="11"/>
  <c r="D949" i="11"/>
  <c r="E949" i="11"/>
  <c r="J949" i="11"/>
  <c r="O949" i="11"/>
  <c r="A950" i="11"/>
  <c r="B950" i="11"/>
  <c r="C950" i="11"/>
  <c r="D950" i="11"/>
  <c r="E950" i="11"/>
  <c r="J950" i="11"/>
  <c r="O950" i="11"/>
  <c r="A951" i="11"/>
  <c r="B951" i="11"/>
  <c r="C951" i="11"/>
  <c r="D951" i="11"/>
  <c r="E951" i="11"/>
  <c r="J951" i="11"/>
  <c r="O951" i="11"/>
  <c r="A952" i="11"/>
  <c r="B952" i="11"/>
  <c r="C952" i="11"/>
  <c r="D952" i="11"/>
  <c r="E952" i="11"/>
  <c r="J952" i="11"/>
  <c r="O952" i="11"/>
  <c r="A953" i="11"/>
  <c r="B953" i="11"/>
  <c r="C953" i="11"/>
  <c r="D953" i="11"/>
  <c r="E953" i="11"/>
  <c r="J953" i="11"/>
  <c r="O953" i="11"/>
  <c r="A954" i="11"/>
  <c r="B954" i="11"/>
  <c r="C954" i="11"/>
  <c r="D954" i="11"/>
  <c r="E954" i="11"/>
  <c r="J954" i="11"/>
  <c r="O954" i="11"/>
  <c r="A955" i="11"/>
  <c r="B955" i="11"/>
  <c r="C955" i="11"/>
  <c r="D955" i="11"/>
  <c r="E955" i="11"/>
  <c r="J955" i="11"/>
  <c r="O955" i="11"/>
  <c r="A956" i="11"/>
  <c r="B956" i="11"/>
  <c r="C956" i="11"/>
  <c r="D956" i="11"/>
  <c r="E956" i="11"/>
  <c r="J956" i="11"/>
  <c r="O956" i="11"/>
  <c r="A957" i="11"/>
  <c r="B957" i="11"/>
  <c r="C957" i="11"/>
  <c r="D957" i="11"/>
  <c r="E957" i="11"/>
  <c r="J957" i="11"/>
  <c r="O957" i="11"/>
  <c r="A958" i="11"/>
  <c r="B958" i="11"/>
  <c r="C958" i="11"/>
  <c r="D958" i="11"/>
  <c r="E958" i="11"/>
  <c r="J958" i="11"/>
  <c r="O958" i="11"/>
  <c r="A959" i="11"/>
  <c r="B959" i="11"/>
  <c r="C959" i="11"/>
  <c r="D959" i="11"/>
  <c r="E959" i="11"/>
  <c r="J959" i="11"/>
  <c r="O959" i="11"/>
  <c r="A960" i="11"/>
  <c r="B960" i="11"/>
  <c r="C960" i="11"/>
  <c r="D960" i="11"/>
  <c r="E960" i="11"/>
  <c r="J960" i="11"/>
  <c r="O960" i="11"/>
  <c r="A961" i="11"/>
  <c r="B961" i="11"/>
  <c r="C961" i="11"/>
  <c r="D961" i="11"/>
  <c r="E961" i="11"/>
  <c r="J961" i="11"/>
  <c r="O961" i="11"/>
  <c r="A962" i="11"/>
  <c r="B962" i="11"/>
  <c r="C962" i="11"/>
  <c r="D962" i="11"/>
  <c r="E962" i="11"/>
  <c r="J962" i="11"/>
  <c r="O962" i="11"/>
  <c r="A963" i="11"/>
  <c r="B963" i="11"/>
  <c r="C963" i="11"/>
  <c r="D963" i="11"/>
  <c r="E963" i="11"/>
  <c r="J963" i="11"/>
  <c r="O963" i="11"/>
  <c r="A964" i="11"/>
  <c r="B964" i="11"/>
  <c r="C964" i="11"/>
  <c r="D964" i="11"/>
  <c r="E964" i="11"/>
  <c r="J964" i="11"/>
  <c r="O964" i="11"/>
  <c r="A965" i="11"/>
  <c r="B965" i="11"/>
  <c r="C965" i="11"/>
  <c r="D965" i="11"/>
  <c r="E965" i="11"/>
  <c r="J965" i="11"/>
  <c r="O965" i="11"/>
  <c r="A966" i="11"/>
  <c r="B966" i="11"/>
  <c r="C966" i="11"/>
  <c r="D966" i="11"/>
  <c r="E966" i="11"/>
  <c r="J966" i="11"/>
  <c r="O966" i="11"/>
  <c r="A967" i="11"/>
  <c r="B967" i="11"/>
  <c r="C967" i="11"/>
  <c r="D967" i="11"/>
  <c r="E967" i="11"/>
  <c r="J967" i="11"/>
  <c r="O967" i="11"/>
  <c r="A968" i="11"/>
  <c r="B968" i="11"/>
  <c r="C968" i="11"/>
  <c r="D968" i="11"/>
  <c r="E968" i="11"/>
  <c r="J968" i="11"/>
  <c r="O968" i="11"/>
  <c r="A969" i="11"/>
  <c r="B969" i="11"/>
  <c r="C969" i="11"/>
  <c r="D969" i="11"/>
  <c r="E969" i="11"/>
  <c r="J969" i="11"/>
  <c r="O969" i="11"/>
  <c r="A970" i="11"/>
  <c r="B970" i="11"/>
  <c r="C970" i="11"/>
  <c r="D970" i="11"/>
  <c r="E970" i="11"/>
  <c r="J970" i="11"/>
  <c r="O970" i="11"/>
  <c r="A971" i="11"/>
  <c r="B971" i="11"/>
  <c r="C971" i="11"/>
  <c r="D971" i="11"/>
  <c r="E971" i="11"/>
  <c r="J971" i="11"/>
  <c r="O971" i="11"/>
  <c r="A972" i="11"/>
  <c r="B972" i="11"/>
  <c r="C972" i="11"/>
  <c r="D972" i="11"/>
  <c r="E972" i="11"/>
  <c r="J972" i="11"/>
  <c r="O972" i="11"/>
  <c r="A973" i="11"/>
  <c r="B973" i="11"/>
  <c r="C973" i="11"/>
  <c r="D973" i="11"/>
  <c r="E973" i="11"/>
  <c r="J973" i="11"/>
  <c r="O973" i="11"/>
  <c r="A974" i="11"/>
  <c r="B974" i="11"/>
  <c r="C974" i="11"/>
  <c r="D974" i="11"/>
  <c r="E974" i="11"/>
  <c r="J974" i="11"/>
  <c r="O974" i="11"/>
  <c r="A975" i="11"/>
  <c r="B975" i="11"/>
  <c r="C975" i="11"/>
  <c r="D975" i="11"/>
  <c r="E975" i="11"/>
  <c r="J975" i="11"/>
  <c r="O975" i="11"/>
  <c r="A976" i="11"/>
  <c r="B976" i="11"/>
  <c r="C976" i="11"/>
  <c r="D976" i="11"/>
  <c r="E976" i="11"/>
  <c r="J976" i="11"/>
  <c r="O976" i="11"/>
  <c r="A977" i="11"/>
  <c r="B977" i="11"/>
  <c r="C977" i="11"/>
  <c r="D977" i="11"/>
  <c r="E977" i="11"/>
  <c r="J977" i="11"/>
  <c r="O977" i="11"/>
  <c r="A978" i="11"/>
  <c r="B978" i="11"/>
  <c r="C978" i="11"/>
  <c r="D978" i="11"/>
  <c r="E978" i="11"/>
  <c r="J978" i="11"/>
  <c r="O978" i="11"/>
  <c r="A979" i="11"/>
  <c r="B979" i="11"/>
  <c r="C979" i="11"/>
  <c r="D979" i="11"/>
  <c r="E979" i="11"/>
  <c r="J979" i="11"/>
  <c r="O979" i="11"/>
  <c r="A980" i="11"/>
  <c r="B980" i="11"/>
  <c r="C980" i="11"/>
  <c r="D980" i="11"/>
  <c r="E980" i="11"/>
  <c r="J980" i="11"/>
  <c r="O980" i="11"/>
  <c r="A981" i="11"/>
  <c r="B981" i="11"/>
  <c r="C981" i="11"/>
  <c r="D981" i="11"/>
  <c r="E981" i="11"/>
  <c r="J981" i="11"/>
  <c r="O981" i="11"/>
  <c r="A982" i="11"/>
  <c r="B982" i="11"/>
  <c r="C982" i="11"/>
  <c r="D982" i="11"/>
  <c r="E982" i="11"/>
  <c r="J982" i="11"/>
  <c r="O982" i="11"/>
  <c r="A983" i="11"/>
  <c r="B983" i="11"/>
  <c r="C983" i="11"/>
  <c r="D983" i="11"/>
  <c r="E983" i="11"/>
  <c r="J983" i="11"/>
  <c r="O983" i="11"/>
  <c r="A984" i="11"/>
  <c r="B984" i="11"/>
  <c r="C984" i="11"/>
  <c r="D984" i="11"/>
  <c r="E984" i="11"/>
  <c r="J984" i="11"/>
  <c r="O984" i="11"/>
  <c r="A985" i="11"/>
  <c r="B985" i="11"/>
  <c r="C985" i="11"/>
  <c r="D985" i="11"/>
  <c r="E985" i="11"/>
  <c r="J985" i="11"/>
  <c r="O985" i="11"/>
  <c r="A986" i="11"/>
  <c r="B986" i="11"/>
  <c r="C986" i="11"/>
  <c r="D986" i="11"/>
  <c r="E986" i="11"/>
  <c r="J986" i="11"/>
  <c r="O986" i="11"/>
  <c r="A987" i="11"/>
  <c r="B987" i="11"/>
  <c r="C987" i="11"/>
  <c r="D987" i="11"/>
  <c r="E987" i="11"/>
  <c r="J987" i="11"/>
  <c r="O987" i="11"/>
  <c r="A988" i="11"/>
  <c r="B988" i="11"/>
  <c r="C988" i="11"/>
  <c r="D988" i="11"/>
  <c r="E988" i="11"/>
  <c r="J988" i="11"/>
  <c r="O988" i="11"/>
  <c r="A989" i="11"/>
  <c r="B989" i="11"/>
  <c r="C989" i="11"/>
  <c r="D989" i="11"/>
  <c r="E989" i="11"/>
  <c r="J989" i="11"/>
  <c r="O989" i="11"/>
  <c r="A990" i="11"/>
  <c r="B990" i="11"/>
  <c r="C990" i="11"/>
  <c r="D990" i="11"/>
  <c r="E990" i="11"/>
  <c r="J990" i="11"/>
  <c r="O990" i="11"/>
  <c r="A991" i="11"/>
  <c r="B991" i="11"/>
  <c r="C991" i="11"/>
  <c r="D991" i="11"/>
  <c r="E991" i="11"/>
  <c r="J991" i="11"/>
  <c r="O991" i="11"/>
  <c r="A992" i="11"/>
  <c r="B992" i="11"/>
  <c r="C992" i="11"/>
  <c r="D992" i="11"/>
  <c r="E992" i="11"/>
  <c r="J992" i="11"/>
  <c r="O992" i="11"/>
  <c r="A993" i="11"/>
  <c r="B993" i="11"/>
  <c r="C993" i="11"/>
  <c r="D993" i="11"/>
  <c r="E993" i="11"/>
  <c r="J993" i="11"/>
  <c r="O993" i="11"/>
  <c r="A994" i="11"/>
  <c r="B994" i="11"/>
  <c r="C994" i="11"/>
  <c r="D994" i="11"/>
  <c r="E994" i="11"/>
  <c r="J994" i="11"/>
  <c r="O994" i="11"/>
  <c r="A995" i="11"/>
  <c r="B995" i="11"/>
  <c r="C995" i="11"/>
  <c r="D995" i="11"/>
  <c r="E995" i="11"/>
  <c r="J995" i="11"/>
  <c r="O995" i="11"/>
  <c r="A996" i="11"/>
  <c r="B996" i="11"/>
  <c r="C996" i="11"/>
  <c r="D996" i="11"/>
  <c r="E996" i="11"/>
  <c r="J996" i="11"/>
  <c r="O996" i="11"/>
  <c r="A997" i="11"/>
  <c r="B997" i="11"/>
  <c r="C997" i="11"/>
  <c r="D997" i="11"/>
  <c r="E997" i="11"/>
  <c r="J997" i="11"/>
  <c r="O997" i="11"/>
  <c r="A998" i="11"/>
  <c r="B998" i="11"/>
  <c r="C998" i="11"/>
  <c r="D998" i="11"/>
  <c r="E998" i="11"/>
  <c r="J998" i="11"/>
  <c r="O998" i="11"/>
  <c r="A999" i="11"/>
  <c r="B999" i="11"/>
  <c r="C999" i="11"/>
  <c r="D999" i="11"/>
  <c r="E999" i="11"/>
  <c r="J999" i="11"/>
  <c r="O999" i="11"/>
  <c r="A1000" i="11"/>
  <c r="B1000" i="11"/>
  <c r="C1000" i="11"/>
  <c r="D1000" i="11"/>
  <c r="E1000" i="11"/>
  <c r="J1000" i="11"/>
  <c r="O1000" i="11"/>
  <c r="A1001" i="11"/>
  <c r="B1001" i="11"/>
  <c r="C1001" i="11"/>
  <c r="D1001" i="11"/>
  <c r="E1001" i="11"/>
  <c r="J1001" i="11"/>
  <c r="O1001" i="11"/>
  <c r="A1002" i="11"/>
  <c r="B1002" i="11"/>
  <c r="C1002" i="11"/>
  <c r="D1002" i="11"/>
  <c r="E1002" i="11"/>
  <c r="J1002" i="11"/>
  <c r="O1002" i="11"/>
  <c r="A1003" i="11"/>
  <c r="B1003" i="11"/>
  <c r="C1003" i="11"/>
  <c r="D1003" i="11"/>
  <c r="E1003" i="11"/>
  <c r="J1003" i="11"/>
  <c r="O1003" i="11"/>
  <c r="A1004" i="11"/>
  <c r="B1004" i="11"/>
  <c r="C1004" i="11"/>
  <c r="D1004" i="11"/>
  <c r="E1004" i="11"/>
  <c r="J1004" i="11"/>
  <c r="O1004" i="11"/>
  <c r="A1005" i="11"/>
  <c r="B1005" i="11"/>
  <c r="C1005" i="11"/>
  <c r="D1005" i="11"/>
  <c r="E1005" i="11"/>
  <c r="J1005" i="11"/>
  <c r="O1005" i="11"/>
  <c r="A1006" i="11"/>
  <c r="B1006" i="11"/>
  <c r="C1006" i="11"/>
  <c r="D1006" i="11"/>
  <c r="E1006" i="11"/>
  <c r="J1006" i="11"/>
  <c r="O1006" i="11"/>
  <c r="A1007" i="11"/>
  <c r="B1007" i="11"/>
  <c r="C1007" i="11"/>
  <c r="D1007" i="11"/>
  <c r="E1007" i="11"/>
  <c r="J1007" i="11"/>
  <c r="O1007" i="11"/>
  <c r="A1008" i="11"/>
  <c r="B1008" i="11"/>
  <c r="C1008" i="11"/>
  <c r="D1008" i="11"/>
  <c r="E1008" i="11"/>
  <c r="J1008" i="11"/>
  <c r="O1008" i="11"/>
  <c r="A1009" i="11"/>
  <c r="B1009" i="11"/>
  <c r="C1009" i="11"/>
  <c r="D1009" i="11"/>
  <c r="E1009" i="11"/>
  <c r="J1009" i="11"/>
  <c r="O1009" i="11"/>
  <c r="A1010" i="11"/>
  <c r="B1010" i="11"/>
  <c r="C1010" i="11"/>
  <c r="D1010" i="11"/>
  <c r="E1010" i="11"/>
  <c r="J1010" i="11"/>
  <c r="O1010" i="11"/>
  <c r="A1011" i="11"/>
  <c r="B1011" i="11"/>
  <c r="C1011" i="11"/>
  <c r="D1011" i="11"/>
  <c r="E1011" i="11"/>
  <c r="J1011" i="11"/>
  <c r="O1011" i="11"/>
  <c r="A1012" i="11"/>
  <c r="B1012" i="11"/>
  <c r="C1012" i="11"/>
  <c r="D1012" i="11"/>
  <c r="E1012" i="11"/>
  <c r="J1012" i="11"/>
  <c r="O1012" i="11"/>
  <c r="A1013" i="11"/>
  <c r="B1013" i="11"/>
  <c r="C1013" i="11"/>
  <c r="D1013" i="11"/>
  <c r="E1013" i="11"/>
  <c r="J1013" i="11"/>
  <c r="O1013" i="11"/>
  <c r="A1014" i="11"/>
  <c r="B1014" i="11"/>
  <c r="C1014" i="11"/>
  <c r="D1014" i="11"/>
  <c r="E1014" i="11"/>
  <c r="J1014" i="11"/>
  <c r="O1014" i="11"/>
  <c r="A1015" i="11"/>
  <c r="B1015" i="11"/>
  <c r="C1015" i="11"/>
  <c r="D1015" i="11"/>
  <c r="E1015" i="11"/>
  <c r="J1015" i="11"/>
  <c r="O1015" i="11"/>
  <c r="A1016" i="11"/>
  <c r="B1016" i="11"/>
  <c r="C1016" i="11"/>
  <c r="D1016" i="11"/>
  <c r="E1016" i="11"/>
  <c r="J1016" i="11"/>
  <c r="O1016" i="11"/>
  <c r="A1017" i="11"/>
  <c r="B1017" i="11"/>
  <c r="C1017" i="11"/>
  <c r="D1017" i="11"/>
  <c r="E1017" i="11"/>
  <c r="J1017" i="11"/>
  <c r="O1017" i="11"/>
  <c r="A1018" i="11"/>
  <c r="B1018" i="11"/>
  <c r="C1018" i="11"/>
  <c r="D1018" i="11"/>
  <c r="E1018" i="11"/>
  <c r="J1018" i="11"/>
  <c r="O1018" i="11"/>
  <c r="A1019" i="11"/>
  <c r="B1019" i="11"/>
  <c r="C1019" i="11"/>
  <c r="D1019" i="11"/>
  <c r="E1019" i="11"/>
  <c r="J1019" i="11"/>
  <c r="O1019" i="11"/>
  <c r="A1020" i="11"/>
  <c r="B1020" i="11"/>
  <c r="C1020" i="11"/>
  <c r="D1020" i="11"/>
  <c r="E1020" i="11"/>
  <c r="J1020" i="11"/>
  <c r="O1020" i="11"/>
  <c r="A1021" i="11"/>
  <c r="B1021" i="11"/>
  <c r="C1021" i="11"/>
  <c r="D1021" i="11"/>
  <c r="E1021" i="11"/>
  <c r="J1021" i="11"/>
  <c r="O1021" i="11"/>
  <c r="A1022" i="11"/>
  <c r="B1022" i="11"/>
  <c r="C1022" i="11"/>
  <c r="D1022" i="11"/>
  <c r="E1022" i="11"/>
  <c r="J1022" i="11"/>
  <c r="O1022" i="11"/>
  <c r="A1023" i="11"/>
  <c r="B1023" i="11"/>
  <c r="C1023" i="11"/>
  <c r="D1023" i="11"/>
  <c r="E1023" i="11"/>
  <c r="J1023" i="11"/>
  <c r="O1023" i="11"/>
  <c r="A1024" i="11"/>
  <c r="B1024" i="11"/>
  <c r="C1024" i="11"/>
  <c r="D1024" i="11"/>
  <c r="E1024" i="11"/>
  <c r="J1024" i="11"/>
  <c r="O1024" i="11"/>
  <c r="A1025" i="11"/>
  <c r="B1025" i="11"/>
  <c r="C1025" i="11"/>
  <c r="D1025" i="11"/>
  <c r="E1025" i="11"/>
  <c r="J1025" i="11"/>
  <c r="O1025" i="11"/>
  <c r="A1026" i="11"/>
  <c r="B1026" i="11"/>
  <c r="C1026" i="11"/>
  <c r="D1026" i="11"/>
  <c r="E1026" i="11"/>
  <c r="J1026" i="11"/>
  <c r="O1026" i="11"/>
  <c r="A1027" i="11"/>
  <c r="B1027" i="11"/>
  <c r="C1027" i="11"/>
  <c r="D1027" i="11"/>
  <c r="E1027" i="11"/>
  <c r="J1027" i="11"/>
  <c r="O1027" i="11"/>
  <c r="A1028" i="11"/>
  <c r="B1028" i="11"/>
  <c r="C1028" i="11"/>
  <c r="D1028" i="11"/>
  <c r="E1028" i="11"/>
  <c r="J1028" i="11"/>
  <c r="O1028" i="11"/>
  <c r="A1029" i="11"/>
  <c r="B1029" i="11"/>
  <c r="C1029" i="11"/>
  <c r="D1029" i="11"/>
  <c r="E1029" i="11"/>
  <c r="J1029" i="11"/>
  <c r="O1029" i="11"/>
  <c r="A1030" i="11"/>
  <c r="B1030" i="11"/>
  <c r="C1030" i="11"/>
  <c r="D1030" i="11"/>
  <c r="E1030" i="11"/>
  <c r="J1030" i="11"/>
  <c r="O1030" i="11"/>
  <c r="A1031" i="11"/>
  <c r="B1031" i="11"/>
  <c r="C1031" i="11"/>
  <c r="D1031" i="11"/>
  <c r="E1031" i="11"/>
  <c r="J1031" i="11"/>
  <c r="O1031" i="11"/>
  <c r="A1032" i="11"/>
  <c r="B1032" i="11"/>
  <c r="C1032" i="11"/>
  <c r="D1032" i="11"/>
  <c r="E1032" i="11"/>
  <c r="J1032" i="11"/>
  <c r="O1032" i="11"/>
  <c r="A1033" i="11"/>
  <c r="B1033" i="11"/>
  <c r="C1033" i="11"/>
  <c r="D1033" i="11"/>
  <c r="E1033" i="11"/>
  <c r="J1033" i="11"/>
  <c r="O1033" i="11"/>
  <c r="A1034" i="11"/>
  <c r="B1034" i="11"/>
  <c r="C1034" i="11"/>
  <c r="D1034" i="11"/>
  <c r="E1034" i="11"/>
  <c r="J1034" i="11"/>
  <c r="O1034" i="11"/>
  <c r="A1035" i="11"/>
  <c r="B1035" i="11"/>
  <c r="C1035" i="11"/>
  <c r="D1035" i="11"/>
  <c r="E1035" i="11"/>
  <c r="J1035" i="11"/>
  <c r="O1035" i="11"/>
  <c r="A1036" i="11"/>
  <c r="B1036" i="11"/>
  <c r="C1036" i="11"/>
  <c r="D1036" i="11"/>
  <c r="E1036" i="11"/>
  <c r="J1036" i="11"/>
  <c r="O1036" i="11"/>
  <c r="A1037" i="11"/>
  <c r="B1037" i="11"/>
  <c r="C1037" i="11"/>
  <c r="D1037" i="11"/>
  <c r="E1037" i="11"/>
  <c r="J1037" i="11"/>
  <c r="O1037" i="11"/>
  <c r="A1038" i="11"/>
  <c r="B1038" i="11"/>
  <c r="C1038" i="11"/>
  <c r="D1038" i="11"/>
  <c r="E1038" i="11"/>
  <c r="J1038" i="11"/>
  <c r="O1038" i="11"/>
  <c r="A1039" i="11"/>
  <c r="B1039" i="11"/>
  <c r="C1039" i="11"/>
  <c r="D1039" i="11"/>
  <c r="E1039" i="11"/>
  <c r="J1039" i="11"/>
  <c r="O1039" i="11"/>
  <c r="A1040" i="11"/>
  <c r="B1040" i="11"/>
  <c r="C1040" i="11"/>
  <c r="D1040" i="11"/>
  <c r="E1040" i="11"/>
  <c r="J1040" i="11"/>
  <c r="O1040" i="11"/>
  <c r="A1041" i="11"/>
  <c r="B1041" i="11"/>
  <c r="C1041" i="11"/>
  <c r="D1041" i="11"/>
  <c r="E1041" i="11"/>
  <c r="J1041" i="11"/>
  <c r="O1041" i="11"/>
  <c r="A1042" i="11"/>
  <c r="B1042" i="11"/>
  <c r="C1042" i="11"/>
  <c r="D1042" i="11"/>
  <c r="E1042" i="11"/>
  <c r="J1042" i="11"/>
  <c r="O1042" i="11"/>
  <c r="A1043" i="11"/>
  <c r="B1043" i="11"/>
  <c r="C1043" i="11"/>
  <c r="D1043" i="11"/>
  <c r="E1043" i="11"/>
  <c r="J1043" i="11"/>
  <c r="O1043" i="11"/>
  <c r="A1044" i="11"/>
  <c r="B1044" i="11"/>
  <c r="C1044" i="11"/>
  <c r="D1044" i="11"/>
  <c r="E1044" i="11"/>
  <c r="J1044" i="11"/>
  <c r="O1044" i="11"/>
  <c r="A1045" i="11"/>
  <c r="B1045" i="11"/>
  <c r="C1045" i="11"/>
  <c r="D1045" i="11"/>
  <c r="E1045" i="11"/>
  <c r="J1045" i="11"/>
  <c r="O1045" i="11"/>
  <c r="A1046" i="11"/>
  <c r="B1046" i="11"/>
  <c r="C1046" i="11"/>
  <c r="D1046" i="11"/>
  <c r="E1046" i="11"/>
  <c r="J1046" i="11"/>
  <c r="O1046" i="11"/>
  <c r="A1047" i="11"/>
  <c r="B1047" i="11"/>
  <c r="C1047" i="11"/>
  <c r="D1047" i="11"/>
  <c r="E1047" i="11"/>
  <c r="J1047" i="11"/>
  <c r="O1047" i="11"/>
  <c r="A1048" i="11"/>
  <c r="B1048" i="11"/>
  <c r="C1048" i="11"/>
  <c r="D1048" i="11"/>
  <c r="E1048" i="11"/>
  <c r="J1048" i="11"/>
  <c r="O1048" i="11"/>
  <c r="A1049" i="11"/>
  <c r="B1049" i="11"/>
  <c r="C1049" i="11"/>
  <c r="D1049" i="11"/>
  <c r="E1049" i="11"/>
  <c r="J1049" i="11"/>
  <c r="O1049" i="11"/>
  <c r="A1050" i="11"/>
  <c r="B1050" i="11"/>
  <c r="C1050" i="11"/>
  <c r="D1050" i="11"/>
  <c r="E1050" i="11"/>
  <c r="J1050" i="11"/>
  <c r="O1050" i="11"/>
  <c r="A1051" i="11"/>
  <c r="B1051" i="11"/>
  <c r="C1051" i="11"/>
  <c r="D1051" i="11"/>
  <c r="E1051" i="11"/>
  <c r="J1051" i="11"/>
  <c r="O1051" i="11"/>
  <c r="A1052" i="11"/>
  <c r="B1052" i="11"/>
  <c r="C1052" i="11"/>
  <c r="D1052" i="11"/>
  <c r="E1052" i="11"/>
  <c r="J1052" i="11"/>
  <c r="O1052" i="11"/>
  <c r="A1053" i="11"/>
  <c r="B1053" i="11"/>
  <c r="C1053" i="11"/>
  <c r="D1053" i="11"/>
  <c r="E1053" i="11"/>
  <c r="J1053" i="11"/>
  <c r="O1053" i="11"/>
  <c r="A1054" i="11"/>
  <c r="B1054" i="11"/>
  <c r="C1054" i="11"/>
  <c r="D1054" i="11"/>
  <c r="E1054" i="11"/>
  <c r="J1054" i="11"/>
  <c r="O1054" i="11"/>
  <c r="A1055" i="11"/>
  <c r="B1055" i="11"/>
  <c r="C1055" i="11"/>
  <c r="D1055" i="11"/>
  <c r="E1055" i="11"/>
  <c r="J1055" i="11"/>
  <c r="O1055" i="11"/>
  <c r="A1056" i="11"/>
  <c r="B1056" i="11"/>
  <c r="C1056" i="11"/>
  <c r="D1056" i="11"/>
  <c r="E1056" i="11"/>
  <c r="J1056" i="11"/>
  <c r="O1056" i="11"/>
  <c r="A1057" i="11"/>
  <c r="B1057" i="11"/>
  <c r="C1057" i="11"/>
  <c r="D1057" i="11"/>
  <c r="E1057" i="11"/>
  <c r="J1057" i="11"/>
  <c r="O1057" i="11"/>
  <c r="A1058" i="11"/>
  <c r="B1058" i="11"/>
  <c r="C1058" i="11"/>
  <c r="D1058" i="11"/>
  <c r="E1058" i="11"/>
  <c r="J1058" i="11"/>
  <c r="O1058" i="11"/>
  <c r="A1059" i="11"/>
  <c r="B1059" i="11"/>
  <c r="C1059" i="11"/>
  <c r="D1059" i="11"/>
  <c r="E1059" i="11"/>
  <c r="J1059" i="11"/>
  <c r="O1059" i="11"/>
  <c r="A1060" i="11"/>
  <c r="B1060" i="11"/>
  <c r="C1060" i="11"/>
  <c r="D1060" i="11"/>
  <c r="E1060" i="11"/>
  <c r="J1060" i="11"/>
  <c r="O1060" i="11"/>
  <c r="A1061" i="11"/>
  <c r="B1061" i="11"/>
  <c r="C1061" i="11"/>
  <c r="D1061" i="11"/>
  <c r="E1061" i="11"/>
  <c r="J1061" i="11"/>
  <c r="O1061" i="11"/>
  <c r="A1062" i="11"/>
  <c r="B1062" i="11"/>
  <c r="C1062" i="11"/>
  <c r="D1062" i="11"/>
  <c r="E1062" i="11"/>
  <c r="J1062" i="11"/>
  <c r="O1062" i="11"/>
  <c r="A1063" i="11"/>
  <c r="B1063" i="11"/>
  <c r="C1063" i="11"/>
  <c r="D1063" i="11"/>
  <c r="E1063" i="11"/>
  <c r="J1063" i="11"/>
  <c r="O1063" i="11"/>
  <c r="A1064" i="11"/>
  <c r="B1064" i="11"/>
  <c r="C1064" i="11"/>
  <c r="D1064" i="11"/>
  <c r="E1064" i="11"/>
  <c r="J1064" i="11"/>
  <c r="O1064" i="11"/>
  <c r="A1065" i="11"/>
  <c r="B1065" i="11"/>
  <c r="C1065" i="11"/>
  <c r="D1065" i="11"/>
  <c r="E1065" i="11"/>
  <c r="J1065" i="11"/>
  <c r="O1065" i="11"/>
  <c r="A1066" i="11"/>
  <c r="B1066" i="11"/>
  <c r="C1066" i="11"/>
  <c r="D1066" i="11"/>
  <c r="E1066" i="11"/>
  <c r="J1066" i="11"/>
  <c r="O1066" i="11"/>
  <c r="A1067" i="11"/>
  <c r="B1067" i="11"/>
  <c r="C1067" i="11"/>
  <c r="D1067" i="11"/>
  <c r="E1067" i="11"/>
  <c r="J1067" i="11"/>
  <c r="O1067" i="11"/>
  <c r="A1068" i="11"/>
  <c r="B1068" i="11"/>
  <c r="C1068" i="11"/>
  <c r="D1068" i="11"/>
  <c r="E1068" i="11"/>
  <c r="J1068" i="11"/>
  <c r="O1068" i="11"/>
  <c r="A1069" i="11"/>
  <c r="B1069" i="11"/>
  <c r="C1069" i="11"/>
  <c r="D1069" i="11"/>
  <c r="E1069" i="11"/>
  <c r="J1069" i="11"/>
  <c r="O1069" i="11"/>
  <c r="A1070" i="11"/>
  <c r="B1070" i="11"/>
  <c r="C1070" i="11"/>
  <c r="D1070" i="11"/>
  <c r="E1070" i="11"/>
  <c r="J1070" i="11"/>
  <c r="O1070" i="11"/>
  <c r="A1071" i="11"/>
  <c r="B1071" i="11"/>
  <c r="C1071" i="11"/>
  <c r="D1071" i="11"/>
  <c r="E1071" i="11"/>
  <c r="J1071" i="11"/>
  <c r="O1071" i="11"/>
  <c r="A1072" i="11"/>
  <c r="B1072" i="11"/>
  <c r="C1072" i="11"/>
  <c r="D1072" i="11"/>
  <c r="E1072" i="11"/>
  <c r="J1072" i="11"/>
  <c r="O1072" i="11"/>
  <c r="A1073" i="11"/>
  <c r="B1073" i="11"/>
  <c r="C1073" i="11"/>
  <c r="D1073" i="11"/>
  <c r="E1073" i="11"/>
  <c r="J1073" i="11"/>
  <c r="O1073" i="11"/>
  <c r="A1074" i="11"/>
  <c r="B1074" i="11"/>
  <c r="C1074" i="11"/>
  <c r="D1074" i="11"/>
  <c r="E1074" i="11"/>
  <c r="J1074" i="11"/>
  <c r="O1074" i="11"/>
  <c r="A1075" i="11"/>
  <c r="B1075" i="11"/>
  <c r="C1075" i="11"/>
  <c r="D1075" i="11"/>
  <c r="E1075" i="11"/>
  <c r="J1075" i="11"/>
  <c r="O1075" i="11"/>
  <c r="A1076" i="11"/>
  <c r="B1076" i="11"/>
  <c r="C1076" i="11"/>
  <c r="D1076" i="11"/>
  <c r="E1076" i="11"/>
  <c r="J1076" i="11"/>
  <c r="O1076" i="11"/>
  <c r="A1077" i="11"/>
  <c r="B1077" i="11"/>
  <c r="C1077" i="11"/>
  <c r="D1077" i="11"/>
  <c r="E1077" i="11"/>
  <c r="J1077" i="11"/>
  <c r="O1077" i="11"/>
  <c r="A1078" i="11"/>
  <c r="B1078" i="11"/>
  <c r="C1078" i="11"/>
  <c r="D1078" i="11"/>
  <c r="E1078" i="11"/>
  <c r="J1078" i="11"/>
  <c r="O1078" i="11"/>
  <c r="A1079" i="11"/>
  <c r="B1079" i="11"/>
  <c r="C1079" i="11"/>
  <c r="D1079" i="11"/>
  <c r="E1079" i="11"/>
  <c r="J1079" i="11"/>
  <c r="O1079" i="11"/>
  <c r="A1080" i="11"/>
  <c r="B1080" i="11"/>
  <c r="C1080" i="11"/>
  <c r="D1080" i="11"/>
  <c r="E1080" i="11"/>
  <c r="J1080" i="11"/>
  <c r="O1080" i="11"/>
  <c r="A1081" i="11"/>
  <c r="B1081" i="11"/>
  <c r="C1081" i="11"/>
  <c r="D1081" i="11"/>
  <c r="E1081" i="11"/>
  <c r="J1081" i="11"/>
  <c r="O1081" i="11"/>
  <c r="A1082" i="11"/>
  <c r="B1082" i="11"/>
  <c r="C1082" i="11"/>
  <c r="D1082" i="11"/>
  <c r="E1082" i="11"/>
  <c r="J1082" i="11"/>
  <c r="O1082" i="11"/>
  <c r="A1083" i="11"/>
  <c r="B1083" i="11"/>
  <c r="C1083" i="11"/>
  <c r="D1083" i="11"/>
  <c r="E1083" i="11"/>
  <c r="J1083" i="11"/>
  <c r="O1083" i="11"/>
  <c r="A1084" i="11"/>
  <c r="B1084" i="11"/>
  <c r="C1084" i="11"/>
  <c r="D1084" i="11"/>
  <c r="E1084" i="11"/>
  <c r="J1084" i="11"/>
  <c r="O1084" i="11"/>
  <c r="A1085" i="11"/>
  <c r="B1085" i="11"/>
  <c r="C1085" i="11"/>
  <c r="D1085" i="11"/>
  <c r="E1085" i="11"/>
  <c r="J1085" i="11"/>
  <c r="O1085" i="11"/>
  <c r="A1086" i="11"/>
  <c r="B1086" i="11"/>
  <c r="C1086" i="11"/>
  <c r="D1086" i="11"/>
  <c r="E1086" i="11"/>
  <c r="J1086" i="11"/>
  <c r="O1086" i="11"/>
  <c r="A1087" i="11"/>
  <c r="B1087" i="11"/>
  <c r="C1087" i="11"/>
  <c r="D1087" i="11"/>
  <c r="E1087" i="11"/>
  <c r="J1087" i="11"/>
  <c r="O1087" i="11"/>
  <c r="A1088" i="11"/>
  <c r="B1088" i="11"/>
  <c r="C1088" i="11"/>
  <c r="D1088" i="11"/>
  <c r="E1088" i="11"/>
  <c r="J1088" i="11"/>
  <c r="O1088" i="11"/>
  <c r="A1089" i="11"/>
  <c r="B1089" i="11"/>
  <c r="C1089" i="11"/>
  <c r="D1089" i="11"/>
  <c r="E1089" i="11"/>
  <c r="J1089" i="11"/>
  <c r="O1089" i="11"/>
  <c r="A1090" i="11"/>
  <c r="B1090" i="11"/>
  <c r="C1090" i="11"/>
  <c r="D1090" i="11"/>
  <c r="E1090" i="11"/>
  <c r="J1090" i="11"/>
  <c r="O1090" i="11"/>
  <c r="A1091" i="11"/>
  <c r="B1091" i="11"/>
  <c r="C1091" i="11"/>
  <c r="D1091" i="11"/>
  <c r="E1091" i="11"/>
  <c r="J1091" i="11"/>
  <c r="O1091" i="11"/>
  <c r="A1092" i="11"/>
  <c r="B1092" i="11"/>
  <c r="C1092" i="11"/>
  <c r="D1092" i="11"/>
  <c r="E1092" i="11"/>
  <c r="J1092" i="11"/>
  <c r="O1092" i="11"/>
  <c r="A1093" i="11"/>
  <c r="B1093" i="11"/>
  <c r="C1093" i="11"/>
  <c r="D1093" i="11"/>
  <c r="E1093" i="11"/>
  <c r="J1093" i="11"/>
  <c r="O1093" i="11"/>
  <c r="A1094" i="11"/>
  <c r="B1094" i="11"/>
  <c r="C1094" i="11"/>
  <c r="D1094" i="11"/>
  <c r="E1094" i="11"/>
  <c r="J1094" i="11"/>
  <c r="O1094" i="11"/>
  <c r="A1095" i="11"/>
  <c r="B1095" i="11"/>
  <c r="C1095" i="11"/>
  <c r="D1095" i="11"/>
  <c r="E1095" i="11"/>
  <c r="J1095" i="11"/>
  <c r="O1095" i="11"/>
  <c r="A1096" i="11"/>
  <c r="B1096" i="11"/>
  <c r="C1096" i="11"/>
  <c r="D1096" i="11"/>
  <c r="E1096" i="11"/>
  <c r="J1096" i="11"/>
  <c r="O1096" i="11"/>
  <c r="A1097" i="11"/>
  <c r="B1097" i="11"/>
  <c r="C1097" i="11"/>
  <c r="D1097" i="11"/>
  <c r="E1097" i="11"/>
  <c r="J1097" i="11"/>
  <c r="O1097" i="11"/>
  <c r="A1098" i="11"/>
  <c r="B1098" i="11"/>
  <c r="C1098" i="11"/>
  <c r="D1098" i="11"/>
  <c r="E1098" i="11"/>
  <c r="J1098" i="11"/>
  <c r="O1098" i="11"/>
  <c r="A1099" i="11"/>
  <c r="B1099" i="11"/>
  <c r="C1099" i="11"/>
  <c r="D1099" i="11"/>
  <c r="E1099" i="11"/>
  <c r="J1099" i="11"/>
  <c r="O1099" i="11"/>
  <c r="A1100" i="11"/>
  <c r="B1100" i="11"/>
  <c r="C1100" i="11"/>
  <c r="D1100" i="11"/>
  <c r="E1100" i="11"/>
  <c r="J1100" i="11"/>
  <c r="O1100" i="11"/>
  <c r="A1101" i="11"/>
  <c r="B1101" i="11"/>
  <c r="C1101" i="11"/>
  <c r="D1101" i="11"/>
  <c r="E1101" i="11"/>
  <c r="J1101" i="11"/>
  <c r="O1101" i="11"/>
  <c r="A1102" i="11"/>
  <c r="B1102" i="11"/>
  <c r="C1102" i="11"/>
  <c r="D1102" i="11"/>
  <c r="E1102" i="11"/>
  <c r="J1102" i="11"/>
  <c r="O1102" i="11"/>
  <c r="A1103" i="11"/>
  <c r="B1103" i="11"/>
  <c r="C1103" i="11"/>
  <c r="D1103" i="11"/>
  <c r="E1103" i="11"/>
  <c r="J1103" i="11"/>
  <c r="O1103" i="11"/>
  <c r="A1104" i="11"/>
  <c r="B1104" i="11"/>
  <c r="C1104" i="11"/>
  <c r="D1104" i="11"/>
  <c r="E1104" i="11"/>
  <c r="J1104" i="11"/>
  <c r="O1104" i="11"/>
  <c r="A1105" i="11"/>
  <c r="B1105" i="11"/>
  <c r="C1105" i="11"/>
  <c r="D1105" i="11"/>
  <c r="E1105" i="11"/>
  <c r="J1105" i="11"/>
  <c r="O1105" i="11"/>
  <c r="A1106" i="11"/>
  <c r="B1106" i="11"/>
  <c r="C1106" i="11"/>
  <c r="D1106" i="11"/>
  <c r="E1106" i="11"/>
  <c r="J1106" i="11"/>
  <c r="O1106" i="11"/>
  <c r="A1107" i="11"/>
  <c r="B1107" i="11"/>
  <c r="C1107" i="11"/>
  <c r="D1107" i="11"/>
  <c r="E1107" i="11"/>
  <c r="J1107" i="11"/>
  <c r="O1107" i="11"/>
  <c r="A1108" i="11"/>
  <c r="B1108" i="11"/>
  <c r="C1108" i="11"/>
  <c r="D1108" i="11"/>
  <c r="E1108" i="11"/>
  <c r="J1108" i="11"/>
  <c r="O1108" i="11"/>
  <c r="A1109" i="11"/>
  <c r="B1109" i="11"/>
  <c r="C1109" i="11"/>
  <c r="D1109" i="11"/>
  <c r="E1109" i="11"/>
  <c r="J1109" i="11"/>
  <c r="O1109" i="11"/>
  <c r="A1110" i="11"/>
  <c r="B1110" i="11"/>
  <c r="C1110" i="11"/>
  <c r="D1110" i="11"/>
  <c r="E1110" i="11"/>
  <c r="J1110" i="11"/>
  <c r="O1110" i="11"/>
  <c r="A1111" i="11"/>
  <c r="B1111" i="11"/>
  <c r="C1111" i="11"/>
  <c r="D1111" i="11"/>
  <c r="E1111" i="11"/>
  <c r="J1111" i="11"/>
  <c r="O1111" i="11"/>
  <c r="A1112" i="11"/>
  <c r="B1112" i="11"/>
  <c r="C1112" i="11"/>
  <c r="D1112" i="11"/>
  <c r="E1112" i="11"/>
  <c r="J1112" i="11"/>
  <c r="O1112" i="11"/>
  <c r="A1113" i="11"/>
  <c r="B1113" i="11"/>
  <c r="C1113" i="11"/>
  <c r="D1113" i="11"/>
  <c r="E1113" i="11"/>
  <c r="J1113" i="11"/>
  <c r="O1113" i="11"/>
  <c r="A1114" i="11"/>
  <c r="B1114" i="11"/>
  <c r="C1114" i="11"/>
  <c r="D1114" i="11"/>
  <c r="E1114" i="11"/>
  <c r="J1114" i="11"/>
  <c r="O1114" i="11"/>
  <c r="A1115" i="11"/>
  <c r="B1115" i="11"/>
  <c r="C1115" i="11"/>
  <c r="D1115" i="11"/>
  <c r="E1115" i="11"/>
  <c r="J1115" i="11"/>
  <c r="O1115" i="11"/>
  <c r="A1116" i="11"/>
  <c r="B1116" i="11"/>
  <c r="C1116" i="11"/>
  <c r="D1116" i="11"/>
  <c r="E1116" i="11"/>
  <c r="J1116" i="11"/>
  <c r="O1116" i="11"/>
  <c r="A1117" i="11"/>
  <c r="B1117" i="11"/>
  <c r="C1117" i="11"/>
  <c r="D1117" i="11"/>
  <c r="E1117" i="11"/>
  <c r="J1117" i="11"/>
  <c r="O1117" i="11"/>
  <c r="A1118" i="11"/>
  <c r="B1118" i="11"/>
  <c r="C1118" i="11"/>
  <c r="D1118" i="11"/>
  <c r="E1118" i="11"/>
  <c r="J1118" i="11"/>
  <c r="O1118" i="11"/>
  <c r="A1119" i="11"/>
  <c r="B1119" i="11"/>
  <c r="C1119" i="11"/>
  <c r="D1119" i="11"/>
  <c r="E1119" i="11"/>
  <c r="J1119" i="11"/>
  <c r="O1119" i="11"/>
  <c r="A1120" i="11"/>
  <c r="B1120" i="11"/>
  <c r="C1120" i="11"/>
  <c r="D1120" i="11"/>
  <c r="E1120" i="11"/>
  <c r="J1120" i="11"/>
  <c r="O1120" i="11"/>
  <c r="A1121" i="11"/>
  <c r="B1121" i="11"/>
  <c r="C1121" i="11"/>
  <c r="D1121" i="11"/>
  <c r="E1121" i="11"/>
  <c r="J1121" i="11"/>
  <c r="O1121" i="11"/>
  <c r="A1122" i="11"/>
  <c r="B1122" i="11"/>
  <c r="C1122" i="11"/>
  <c r="D1122" i="11"/>
  <c r="E1122" i="11"/>
  <c r="J1122" i="11"/>
  <c r="O1122" i="11"/>
  <c r="A1123" i="11"/>
  <c r="B1123" i="11"/>
  <c r="C1123" i="11"/>
  <c r="D1123" i="11"/>
  <c r="E1123" i="11"/>
  <c r="J1123" i="11"/>
  <c r="K1123" i="11"/>
  <c r="M1123" i="11"/>
  <c r="O1123" i="11"/>
  <c r="A1124" i="11"/>
  <c r="B1124" i="11"/>
  <c r="C1124" i="11"/>
  <c r="D1124" i="11"/>
  <c r="E1124" i="11"/>
  <c r="J1124" i="11"/>
  <c r="O1124" i="11"/>
  <c r="A1125" i="11"/>
  <c r="B1125" i="11"/>
  <c r="C1125" i="11"/>
  <c r="D1125" i="11"/>
  <c r="E1125" i="11"/>
  <c r="J1125" i="11"/>
  <c r="O1125" i="11"/>
  <c r="A1126" i="11"/>
  <c r="B1126" i="11"/>
  <c r="C1126" i="11"/>
  <c r="D1126" i="11"/>
  <c r="E1126" i="11"/>
  <c r="J1126" i="11"/>
  <c r="O1126" i="11"/>
  <c r="A1127" i="11"/>
  <c r="B1127" i="11"/>
  <c r="C1127" i="11"/>
  <c r="D1127" i="11"/>
  <c r="E1127" i="11"/>
  <c r="J1127" i="11"/>
  <c r="O1127" i="11"/>
  <c r="A1128" i="11"/>
  <c r="B1128" i="11"/>
  <c r="C1128" i="11"/>
  <c r="D1128" i="11"/>
  <c r="E1128" i="11"/>
  <c r="J1128" i="11"/>
  <c r="O1128" i="11"/>
  <c r="A1129" i="11"/>
  <c r="B1129" i="11"/>
  <c r="C1129" i="11"/>
  <c r="D1129" i="11"/>
  <c r="E1129" i="11"/>
  <c r="J1129" i="11"/>
  <c r="O1129" i="11"/>
  <c r="A1130" i="11"/>
  <c r="B1130" i="11"/>
  <c r="C1130" i="11"/>
  <c r="D1130" i="11"/>
  <c r="E1130" i="11"/>
  <c r="J1130" i="11"/>
  <c r="O1130" i="11"/>
  <c r="A1131" i="11"/>
  <c r="B1131" i="11"/>
  <c r="C1131" i="11"/>
  <c r="D1131" i="11"/>
  <c r="E1131" i="11"/>
  <c r="J1131" i="11"/>
  <c r="O1131" i="11"/>
  <c r="A1132" i="11"/>
  <c r="B1132" i="11"/>
  <c r="C1132" i="11"/>
  <c r="D1132" i="11"/>
  <c r="E1132" i="11"/>
  <c r="J1132" i="11"/>
  <c r="O1132" i="11"/>
  <c r="A1133" i="11"/>
  <c r="B1133" i="11"/>
  <c r="C1133" i="11"/>
  <c r="D1133" i="11"/>
  <c r="E1133" i="11"/>
  <c r="J1133" i="11"/>
  <c r="O1133" i="11"/>
  <c r="A1134" i="11"/>
  <c r="B1134" i="11"/>
  <c r="C1134" i="11"/>
  <c r="D1134" i="11"/>
  <c r="E1134" i="11"/>
  <c r="J1134" i="11"/>
  <c r="O1134" i="11"/>
  <c r="A1135" i="11"/>
  <c r="B1135" i="11"/>
  <c r="C1135" i="11"/>
  <c r="D1135" i="11"/>
  <c r="E1135" i="11"/>
  <c r="J1135" i="11"/>
  <c r="O1135" i="11"/>
  <c r="A1136" i="11"/>
  <c r="B1136" i="11"/>
  <c r="C1136" i="11"/>
  <c r="D1136" i="11"/>
  <c r="E1136" i="11"/>
  <c r="J1136" i="11"/>
  <c r="O1136" i="11"/>
  <c r="A1137" i="11"/>
  <c r="B1137" i="11"/>
  <c r="C1137" i="11"/>
  <c r="D1137" i="11"/>
  <c r="E1137" i="11"/>
  <c r="J1137" i="11"/>
  <c r="O1137" i="11"/>
  <c r="A1138" i="11"/>
  <c r="B1138" i="11"/>
  <c r="C1138" i="11"/>
  <c r="D1138" i="11"/>
  <c r="E1138" i="11"/>
  <c r="J1138" i="11"/>
  <c r="O1138" i="11"/>
  <c r="A1139" i="11"/>
  <c r="B1139" i="11"/>
  <c r="C1139" i="11"/>
  <c r="D1139" i="11"/>
  <c r="E1139" i="11"/>
  <c r="J1139" i="11"/>
  <c r="O1139" i="11"/>
  <c r="A1140" i="11"/>
  <c r="B1140" i="11"/>
  <c r="C1140" i="11"/>
  <c r="D1140" i="11"/>
  <c r="E1140" i="11"/>
  <c r="J1140" i="11"/>
  <c r="O1140" i="11"/>
  <c r="A1141" i="11"/>
  <c r="B1141" i="11"/>
  <c r="C1141" i="11"/>
  <c r="D1141" i="11"/>
  <c r="E1141" i="11"/>
  <c r="J1141" i="11"/>
  <c r="O1141" i="11"/>
  <c r="A1142" i="11"/>
  <c r="B1142" i="11"/>
  <c r="C1142" i="11"/>
  <c r="D1142" i="11"/>
  <c r="E1142" i="11"/>
  <c r="J1142" i="11"/>
  <c r="O1142" i="11"/>
  <c r="A1143" i="11"/>
  <c r="B1143" i="11"/>
  <c r="C1143" i="11"/>
  <c r="D1143" i="11"/>
  <c r="E1143" i="11"/>
  <c r="J1143" i="11"/>
  <c r="O1143" i="11"/>
  <c r="A1144" i="11"/>
  <c r="B1144" i="11"/>
  <c r="C1144" i="11"/>
  <c r="D1144" i="11"/>
  <c r="E1144" i="11"/>
  <c r="J1144" i="11"/>
  <c r="O1144" i="11"/>
  <c r="A1145" i="11"/>
  <c r="B1145" i="11"/>
  <c r="C1145" i="11"/>
  <c r="D1145" i="11"/>
  <c r="E1145" i="11"/>
  <c r="J1145" i="11"/>
  <c r="O1145" i="11"/>
  <c r="A1146" i="11"/>
  <c r="B1146" i="11"/>
  <c r="C1146" i="11"/>
  <c r="D1146" i="11"/>
  <c r="E1146" i="11"/>
  <c r="J1146" i="11"/>
  <c r="O1146" i="11"/>
  <c r="A1147" i="11"/>
  <c r="B1147" i="11"/>
  <c r="C1147" i="11"/>
  <c r="D1147" i="11"/>
  <c r="E1147" i="11"/>
  <c r="J1147" i="11"/>
  <c r="O1147" i="11"/>
  <c r="A1148" i="11"/>
  <c r="B1148" i="11"/>
  <c r="C1148" i="11"/>
  <c r="D1148" i="11"/>
  <c r="E1148" i="11"/>
  <c r="J1148" i="11"/>
  <c r="O1148" i="11"/>
  <c r="A1149" i="11"/>
  <c r="B1149" i="11"/>
  <c r="C1149" i="11"/>
  <c r="D1149" i="11"/>
  <c r="E1149" i="11"/>
  <c r="J1149" i="11"/>
  <c r="O1149" i="11"/>
  <c r="A1150" i="11"/>
  <c r="B1150" i="11"/>
  <c r="C1150" i="11"/>
  <c r="D1150" i="11"/>
  <c r="E1150" i="11"/>
  <c r="J1150" i="11"/>
  <c r="O1150" i="11"/>
  <c r="A1151" i="11"/>
  <c r="B1151" i="11"/>
  <c r="C1151" i="11"/>
  <c r="D1151" i="11"/>
  <c r="E1151" i="11"/>
  <c r="J1151" i="11"/>
  <c r="O1151" i="11"/>
  <c r="A1152" i="11"/>
  <c r="B1152" i="11"/>
  <c r="C1152" i="11"/>
  <c r="D1152" i="11"/>
  <c r="E1152" i="11"/>
  <c r="J1152" i="11"/>
  <c r="O1152" i="11"/>
  <c r="A1153" i="11"/>
  <c r="B1153" i="11"/>
  <c r="C1153" i="11"/>
  <c r="D1153" i="11"/>
  <c r="E1153" i="11"/>
  <c r="J1153" i="11"/>
  <c r="O1153" i="11"/>
  <c r="A1154" i="11"/>
  <c r="B1154" i="11"/>
  <c r="C1154" i="11"/>
  <c r="D1154" i="11"/>
  <c r="E1154" i="11"/>
  <c r="J1154" i="11"/>
  <c r="K1154" i="11"/>
  <c r="M1154" i="11"/>
  <c r="O1154" i="11"/>
  <c r="A1155" i="11"/>
  <c r="B1155" i="11"/>
  <c r="C1155" i="11"/>
  <c r="D1155" i="11"/>
  <c r="E1155" i="11"/>
  <c r="J1155" i="11"/>
  <c r="O1155" i="11"/>
  <c r="A1156" i="11"/>
  <c r="B1156" i="11"/>
  <c r="C1156" i="11"/>
  <c r="D1156" i="11"/>
  <c r="E1156" i="11"/>
  <c r="J1156" i="11"/>
  <c r="O1156" i="11"/>
  <c r="A1157" i="11"/>
  <c r="B1157" i="11"/>
  <c r="C1157" i="11"/>
  <c r="D1157" i="11"/>
  <c r="E1157" i="11"/>
  <c r="J1157" i="11"/>
  <c r="K1157" i="11"/>
  <c r="M1157" i="11"/>
  <c r="O1157" i="11"/>
  <c r="A1158" i="11"/>
  <c r="B1158" i="11"/>
  <c r="C1158" i="11"/>
  <c r="D1158" i="11"/>
  <c r="E1158" i="11"/>
  <c r="J1158" i="11"/>
  <c r="O1158" i="11"/>
  <c r="A1159" i="11"/>
  <c r="B1159" i="11"/>
  <c r="C1159" i="11"/>
  <c r="D1159" i="11"/>
  <c r="E1159" i="11"/>
  <c r="J1159" i="11"/>
  <c r="O1159" i="11"/>
  <c r="A1160" i="11"/>
  <c r="B1160" i="11"/>
  <c r="C1160" i="11"/>
  <c r="D1160" i="11"/>
  <c r="E1160" i="11"/>
  <c r="J1160" i="11"/>
  <c r="O1160" i="11"/>
  <c r="A1161" i="11"/>
  <c r="B1161" i="11"/>
  <c r="C1161" i="11"/>
  <c r="D1161" i="11"/>
  <c r="E1161" i="11"/>
  <c r="J1161" i="11"/>
  <c r="O1161" i="11"/>
  <c r="A1162" i="11"/>
  <c r="B1162" i="11"/>
  <c r="C1162" i="11"/>
  <c r="D1162" i="11"/>
  <c r="E1162" i="11"/>
  <c r="J1162" i="11"/>
  <c r="O1162" i="11"/>
  <c r="A1163" i="11"/>
  <c r="B1163" i="11"/>
  <c r="C1163" i="11"/>
  <c r="D1163" i="11"/>
  <c r="E1163" i="11"/>
  <c r="J1163" i="11"/>
  <c r="O1163" i="11"/>
  <c r="A1164" i="11"/>
  <c r="B1164" i="11"/>
  <c r="C1164" i="11"/>
  <c r="D1164" i="11"/>
  <c r="E1164" i="11"/>
  <c r="J1164" i="11"/>
  <c r="O1164" i="11"/>
  <c r="A1165" i="11"/>
  <c r="B1165" i="11"/>
  <c r="C1165" i="11"/>
  <c r="D1165" i="11"/>
  <c r="E1165" i="11"/>
  <c r="J1165" i="11"/>
  <c r="O1165" i="11"/>
  <c r="A1166" i="11"/>
  <c r="B1166" i="11"/>
  <c r="C1166" i="11"/>
  <c r="D1166" i="11"/>
  <c r="E1166" i="11"/>
  <c r="J1166" i="11"/>
  <c r="O1166" i="11"/>
  <c r="A1167" i="11"/>
  <c r="B1167" i="11"/>
  <c r="C1167" i="11"/>
  <c r="D1167" i="11"/>
  <c r="E1167" i="11"/>
  <c r="J1167" i="11"/>
  <c r="O1167" i="11"/>
  <c r="A1168" i="11"/>
  <c r="B1168" i="11"/>
  <c r="C1168" i="11"/>
  <c r="D1168" i="11"/>
  <c r="E1168" i="11"/>
  <c r="J1168" i="11"/>
  <c r="O1168" i="11"/>
  <c r="A1169" i="11"/>
  <c r="B1169" i="11"/>
  <c r="C1169" i="11"/>
  <c r="D1169" i="11"/>
  <c r="E1169" i="11"/>
  <c r="J1169" i="11"/>
  <c r="O1169" i="11"/>
  <c r="A1170" i="11"/>
  <c r="B1170" i="11"/>
  <c r="C1170" i="11"/>
  <c r="D1170" i="11"/>
  <c r="E1170" i="11"/>
  <c r="J1170" i="11"/>
  <c r="O1170" i="11"/>
  <c r="A1171" i="11"/>
  <c r="B1171" i="11"/>
  <c r="C1171" i="11"/>
  <c r="D1171" i="11"/>
  <c r="E1171" i="11"/>
  <c r="J1171" i="11"/>
  <c r="O1171" i="11"/>
  <c r="A1172" i="11"/>
  <c r="B1172" i="11"/>
  <c r="C1172" i="11"/>
  <c r="D1172" i="11"/>
  <c r="E1172" i="11"/>
  <c r="J1172" i="11"/>
  <c r="O1172" i="11"/>
  <c r="A1173" i="11"/>
  <c r="B1173" i="11"/>
  <c r="C1173" i="11"/>
  <c r="D1173" i="11"/>
  <c r="E1173" i="11"/>
  <c r="J1173" i="11"/>
  <c r="O1173" i="11"/>
  <c r="A1174" i="11"/>
  <c r="B1174" i="11"/>
  <c r="C1174" i="11"/>
  <c r="D1174" i="11"/>
  <c r="E1174" i="11"/>
  <c r="J1174" i="11"/>
  <c r="O1174" i="11"/>
  <c r="A1175" i="11"/>
  <c r="B1175" i="11"/>
  <c r="C1175" i="11"/>
  <c r="D1175" i="11"/>
  <c r="E1175" i="11"/>
  <c r="J1175" i="11"/>
  <c r="O1175" i="11"/>
  <c r="A1176" i="11"/>
  <c r="B1176" i="11"/>
  <c r="C1176" i="11"/>
  <c r="D1176" i="11"/>
  <c r="E1176" i="11"/>
  <c r="J1176" i="11"/>
  <c r="O1176" i="11"/>
  <c r="A1177" i="11"/>
  <c r="B1177" i="11"/>
  <c r="C1177" i="11"/>
  <c r="D1177" i="11"/>
  <c r="E1177" i="11"/>
  <c r="J1177" i="11"/>
  <c r="O1177" i="11"/>
  <c r="A1178" i="11"/>
  <c r="B1178" i="11"/>
  <c r="C1178" i="11"/>
  <c r="D1178" i="11"/>
  <c r="E1178" i="11"/>
  <c r="J1178" i="11"/>
  <c r="O1178" i="11"/>
  <c r="A1179" i="11"/>
  <c r="B1179" i="11"/>
  <c r="C1179" i="11"/>
  <c r="D1179" i="11"/>
  <c r="E1179" i="11"/>
  <c r="J1179" i="11"/>
  <c r="O1179" i="11"/>
  <c r="A1180" i="11"/>
  <c r="B1180" i="11"/>
  <c r="C1180" i="11"/>
  <c r="D1180" i="11"/>
  <c r="E1180" i="11"/>
  <c r="J1180" i="11"/>
  <c r="O1180" i="11"/>
  <c r="A1181" i="11"/>
  <c r="B1181" i="11"/>
  <c r="C1181" i="11"/>
  <c r="D1181" i="11"/>
  <c r="E1181" i="11"/>
  <c r="J1181" i="11"/>
  <c r="O1181" i="11"/>
  <c r="A1182" i="11"/>
  <c r="B1182" i="11"/>
  <c r="C1182" i="11"/>
  <c r="D1182" i="11"/>
  <c r="E1182" i="11"/>
  <c r="J1182" i="11"/>
  <c r="O1182" i="11"/>
  <c r="A1183" i="11"/>
  <c r="B1183" i="11"/>
  <c r="C1183" i="11"/>
  <c r="D1183" i="11"/>
  <c r="E1183" i="11"/>
  <c r="J1183" i="11"/>
  <c r="O1183" i="11"/>
  <c r="A1184" i="11"/>
  <c r="B1184" i="11"/>
  <c r="C1184" i="11"/>
  <c r="D1184" i="11"/>
  <c r="E1184" i="11"/>
  <c r="J1184" i="11"/>
  <c r="O1184" i="11"/>
  <c r="A1185" i="11"/>
  <c r="B1185" i="11"/>
  <c r="C1185" i="11"/>
  <c r="D1185" i="11"/>
  <c r="E1185" i="11"/>
  <c r="J1185" i="11"/>
  <c r="O1185" i="11"/>
  <c r="A1186" i="11"/>
  <c r="B1186" i="11"/>
  <c r="C1186" i="11"/>
  <c r="D1186" i="11"/>
  <c r="E1186" i="11"/>
  <c r="J1186" i="11"/>
  <c r="O1186" i="11"/>
  <c r="A1187" i="11"/>
  <c r="B1187" i="11"/>
  <c r="C1187" i="11"/>
  <c r="D1187" i="11"/>
  <c r="E1187" i="11"/>
  <c r="J1187" i="11"/>
  <c r="O1187" i="11"/>
  <c r="A1188" i="11"/>
  <c r="B1188" i="11"/>
  <c r="C1188" i="11"/>
  <c r="D1188" i="11"/>
  <c r="E1188" i="11"/>
  <c r="J1188" i="11"/>
  <c r="O1188" i="11"/>
  <c r="A1189" i="11"/>
  <c r="B1189" i="11"/>
  <c r="C1189" i="11"/>
  <c r="D1189" i="11"/>
  <c r="E1189" i="11"/>
  <c r="J1189" i="11"/>
  <c r="O1189" i="11"/>
  <c r="A1190" i="11"/>
  <c r="B1190" i="11"/>
  <c r="C1190" i="11"/>
  <c r="D1190" i="11"/>
  <c r="E1190" i="11"/>
  <c r="J1190" i="11"/>
  <c r="O1190" i="11"/>
  <c r="A1191" i="11"/>
  <c r="B1191" i="11"/>
  <c r="C1191" i="11"/>
  <c r="D1191" i="11"/>
  <c r="E1191" i="11"/>
  <c r="J1191" i="11"/>
  <c r="O1191" i="11"/>
  <c r="A1192" i="11"/>
  <c r="B1192" i="11"/>
  <c r="C1192" i="11"/>
  <c r="D1192" i="11"/>
  <c r="E1192" i="11"/>
  <c r="J1192" i="11"/>
  <c r="O1192" i="11"/>
  <c r="A1193" i="11"/>
  <c r="B1193" i="11"/>
  <c r="C1193" i="11"/>
  <c r="D1193" i="11"/>
  <c r="E1193" i="11"/>
  <c r="J1193" i="11"/>
  <c r="O1193" i="11"/>
  <c r="A1194" i="11"/>
  <c r="B1194" i="11"/>
  <c r="C1194" i="11"/>
  <c r="D1194" i="11"/>
  <c r="E1194" i="11"/>
  <c r="J1194" i="11"/>
  <c r="O1194" i="11"/>
  <c r="A1195" i="11"/>
  <c r="B1195" i="11"/>
  <c r="C1195" i="11"/>
  <c r="D1195" i="11"/>
  <c r="E1195" i="11"/>
  <c r="J1195" i="11"/>
  <c r="O1195" i="11"/>
  <c r="A1196" i="11"/>
  <c r="B1196" i="11"/>
  <c r="C1196" i="11"/>
  <c r="D1196" i="11"/>
  <c r="E1196" i="11"/>
  <c r="J1196" i="11"/>
  <c r="O1196" i="11"/>
  <c r="A1197" i="11"/>
  <c r="B1197" i="11"/>
  <c r="C1197" i="11"/>
  <c r="D1197" i="11"/>
  <c r="E1197" i="11"/>
  <c r="J1197" i="11"/>
  <c r="O1197" i="11"/>
  <c r="A1198" i="11"/>
  <c r="B1198" i="11"/>
  <c r="C1198" i="11"/>
  <c r="D1198" i="11"/>
  <c r="E1198" i="11"/>
  <c r="J1198" i="11"/>
  <c r="O1198" i="11"/>
  <c r="A1199" i="11"/>
  <c r="B1199" i="11"/>
  <c r="C1199" i="11"/>
  <c r="D1199" i="11"/>
  <c r="E1199" i="11"/>
  <c r="J1199" i="11"/>
  <c r="O1199" i="11"/>
  <c r="A1200" i="11"/>
  <c r="B1200" i="11"/>
  <c r="C1200" i="11"/>
  <c r="D1200" i="11"/>
  <c r="E1200" i="11"/>
  <c r="J1200" i="11"/>
  <c r="O1200" i="11"/>
  <c r="A1201" i="11"/>
  <c r="B1201" i="11"/>
  <c r="C1201" i="11"/>
  <c r="D1201" i="11"/>
  <c r="E1201" i="11"/>
  <c r="J1201" i="11"/>
  <c r="O1201" i="11"/>
  <c r="A1202" i="11"/>
  <c r="B1202" i="11"/>
  <c r="C1202" i="11"/>
  <c r="D1202" i="11"/>
  <c r="E1202" i="11"/>
  <c r="J1202" i="11"/>
  <c r="O1202" i="11"/>
  <c r="A1203" i="11"/>
  <c r="B1203" i="11"/>
  <c r="C1203" i="11"/>
  <c r="D1203" i="11"/>
  <c r="E1203" i="11"/>
  <c r="J1203" i="11"/>
  <c r="O1203" i="11"/>
  <c r="A1204" i="11"/>
  <c r="B1204" i="11"/>
  <c r="C1204" i="11"/>
  <c r="D1204" i="11"/>
  <c r="E1204" i="11"/>
  <c r="J1204" i="11"/>
  <c r="O1204" i="11"/>
  <c r="A1205" i="11"/>
  <c r="B1205" i="11"/>
  <c r="C1205" i="11"/>
  <c r="D1205" i="11"/>
  <c r="E1205" i="11"/>
  <c r="J1205" i="11"/>
  <c r="O1205" i="11"/>
  <c r="A1206" i="11"/>
  <c r="B1206" i="11"/>
  <c r="C1206" i="11"/>
  <c r="D1206" i="11"/>
  <c r="E1206" i="11"/>
  <c r="J1206" i="11"/>
  <c r="O1206" i="11"/>
  <c r="A1207" i="11"/>
  <c r="B1207" i="11"/>
  <c r="C1207" i="11"/>
  <c r="D1207" i="11"/>
  <c r="E1207" i="11"/>
  <c r="J1207" i="11"/>
  <c r="O1207" i="11"/>
  <c r="A1208" i="11"/>
  <c r="B1208" i="11"/>
  <c r="C1208" i="11"/>
  <c r="D1208" i="11"/>
  <c r="E1208" i="11"/>
  <c r="J1208" i="11"/>
  <c r="O1208" i="11"/>
  <c r="A1209" i="11"/>
  <c r="B1209" i="11"/>
  <c r="C1209" i="11"/>
  <c r="D1209" i="11"/>
  <c r="E1209" i="11"/>
  <c r="J1209" i="11"/>
  <c r="O1209" i="11"/>
  <c r="A1210" i="11"/>
  <c r="B1210" i="11"/>
  <c r="C1210" i="11"/>
  <c r="D1210" i="11"/>
  <c r="E1210" i="11"/>
  <c r="J1210" i="11"/>
  <c r="O1210" i="11"/>
  <c r="A1211" i="11"/>
  <c r="B1211" i="11"/>
  <c r="C1211" i="11"/>
  <c r="D1211" i="11"/>
  <c r="E1211" i="11"/>
  <c r="J1211" i="11"/>
  <c r="O1211" i="11"/>
  <c r="A1212" i="11"/>
  <c r="B1212" i="11"/>
  <c r="C1212" i="11"/>
  <c r="D1212" i="11"/>
  <c r="E1212" i="11"/>
  <c r="J1212" i="11"/>
  <c r="O1212" i="11"/>
  <c r="A1213" i="11"/>
  <c r="B1213" i="11"/>
  <c r="C1213" i="11"/>
  <c r="D1213" i="11"/>
  <c r="E1213" i="11"/>
  <c r="J1213" i="11"/>
  <c r="O1213" i="11"/>
  <c r="A1214" i="11"/>
  <c r="B1214" i="11"/>
  <c r="C1214" i="11"/>
  <c r="D1214" i="11"/>
  <c r="E1214" i="11"/>
  <c r="J1214" i="11"/>
  <c r="O1214" i="11"/>
  <c r="A1215" i="11"/>
  <c r="B1215" i="11"/>
  <c r="C1215" i="11"/>
  <c r="D1215" i="11"/>
  <c r="E1215" i="11"/>
  <c r="J1215" i="11"/>
  <c r="O1215" i="11"/>
  <c r="A1216" i="11"/>
  <c r="B1216" i="11"/>
  <c r="C1216" i="11"/>
  <c r="D1216" i="11"/>
  <c r="E1216" i="11"/>
  <c r="J1216" i="11"/>
  <c r="O1216" i="11"/>
  <c r="A1217" i="11"/>
  <c r="B1217" i="11"/>
  <c r="C1217" i="11"/>
  <c r="D1217" i="11"/>
  <c r="E1217" i="11"/>
  <c r="J1217" i="11"/>
  <c r="O1217" i="11"/>
  <c r="A1218" i="11"/>
  <c r="B1218" i="11"/>
  <c r="C1218" i="11"/>
  <c r="D1218" i="11"/>
  <c r="E1218" i="11"/>
  <c r="J1218" i="11"/>
  <c r="O1218" i="11"/>
  <c r="A1219" i="11"/>
  <c r="B1219" i="11"/>
  <c r="C1219" i="11"/>
  <c r="D1219" i="11"/>
  <c r="E1219" i="11"/>
  <c r="J1219" i="11"/>
  <c r="O1219" i="11"/>
  <c r="A1220" i="11"/>
  <c r="B1220" i="11"/>
  <c r="C1220" i="11"/>
  <c r="D1220" i="11"/>
  <c r="E1220" i="11"/>
  <c r="J1220" i="11"/>
  <c r="O1220" i="11"/>
  <c r="A1221" i="11"/>
  <c r="B1221" i="11"/>
  <c r="C1221" i="11"/>
  <c r="D1221" i="11"/>
  <c r="E1221" i="11"/>
  <c r="J1221" i="11"/>
  <c r="O1221" i="11"/>
  <c r="A1222" i="11"/>
  <c r="B1222" i="11"/>
  <c r="C1222" i="11"/>
  <c r="D1222" i="11"/>
  <c r="E1222" i="11"/>
  <c r="J1222" i="11"/>
  <c r="O1222" i="11"/>
  <c r="A1223" i="11"/>
  <c r="B1223" i="11"/>
  <c r="C1223" i="11"/>
  <c r="D1223" i="11"/>
  <c r="E1223" i="11"/>
  <c r="J1223" i="11"/>
  <c r="O1223" i="11"/>
  <c r="A1224" i="11"/>
  <c r="B1224" i="11"/>
  <c r="C1224" i="11"/>
  <c r="D1224" i="11"/>
  <c r="E1224" i="11"/>
  <c r="J1224" i="11"/>
  <c r="O1224" i="11"/>
  <c r="A1225" i="11"/>
  <c r="B1225" i="11"/>
  <c r="C1225" i="11"/>
  <c r="D1225" i="11"/>
  <c r="E1225" i="11"/>
  <c r="J1225" i="11"/>
  <c r="O1225" i="11"/>
  <c r="A1226" i="11"/>
  <c r="B1226" i="11"/>
  <c r="C1226" i="11"/>
  <c r="D1226" i="11"/>
  <c r="E1226" i="11"/>
  <c r="J1226" i="11"/>
  <c r="O1226" i="11"/>
  <c r="A1227" i="11"/>
  <c r="B1227" i="11"/>
  <c r="C1227" i="11"/>
  <c r="D1227" i="11"/>
  <c r="E1227" i="11"/>
  <c r="J1227" i="11"/>
  <c r="O1227" i="11"/>
  <c r="A1228" i="11"/>
  <c r="B1228" i="11"/>
  <c r="C1228" i="11"/>
  <c r="D1228" i="11"/>
  <c r="E1228" i="11"/>
  <c r="J1228" i="11"/>
  <c r="O1228" i="11"/>
  <c r="A1229" i="11"/>
  <c r="B1229" i="11"/>
  <c r="C1229" i="11"/>
  <c r="D1229" i="11"/>
  <c r="E1229" i="11"/>
  <c r="J1229" i="11"/>
  <c r="O1229" i="11"/>
  <c r="A1230" i="11"/>
  <c r="B1230" i="11"/>
  <c r="C1230" i="11"/>
  <c r="D1230" i="11"/>
  <c r="E1230" i="11"/>
  <c r="J1230" i="11"/>
  <c r="O1230" i="11"/>
  <c r="A1231" i="11"/>
  <c r="B1231" i="11"/>
  <c r="C1231" i="11"/>
  <c r="D1231" i="11"/>
  <c r="E1231" i="11"/>
  <c r="J1231" i="11"/>
  <c r="O1231" i="11"/>
  <c r="A1232" i="11"/>
  <c r="B1232" i="11"/>
  <c r="C1232" i="11"/>
  <c r="D1232" i="11"/>
  <c r="E1232" i="11"/>
  <c r="J1232" i="11"/>
  <c r="O1232" i="11"/>
  <c r="A1233" i="11"/>
  <c r="B1233" i="11"/>
  <c r="C1233" i="11"/>
  <c r="D1233" i="11"/>
  <c r="E1233" i="11"/>
  <c r="J1233" i="11"/>
  <c r="O1233" i="11"/>
  <c r="A1234" i="11"/>
  <c r="B1234" i="11"/>
  <c r="C1234" i="11"/>
  <c r="D1234" i="11"/>
  <c r="E1234" i="11"/>
  <c r="J1234" i="11"/>
  <c r="O1234" i="11"/>
  <c r="A1235" i="11"/>
  <c r="B1235" i="11"/>
  <c r="C1235" i="11"/>
  <c r="D1235" i="11"/>
  <c r="E1235" i="11"/>
  <c r="J1235" i="11"/>
  <c r="O1235" i="11"/>
  <c r="A1236" i="11"/>
  <c r="B1236" i="11"/>
  <c r="C1236" i="11"/>
  <c r="D1236" i="11"/>
  <c r="E1236" i="11"/>
  <c r="J1236" i="11"/>
  <c r="O1236" i="11"/>
  <c r="A1237" i="11"/>
  <c r="B1237" i="11"/>
  <c r="C1237" i="11"/>
  <c r="D1237" i="11"/>
  <c r="E1237" i="11"/>
  <c r="J1237" i="11"/>
  <c r="O1237" i="11"/>
  <c r="A1238" i="11"/>
  <c r="B1238" i="11"/>
  <c r="C1238" i="11"/>
  <c r="D1238" i="11"/>
  <c r="E1238" i="11"/>
  <c r="J1238" i="11"/>
  <c r="O1238" i="11"/>
  <c r="A1239" i="11"/>
  <c r="B1239" i="11"/>
  <c r="C1239" i="11"/>
  <c r="D1239" i="11"/>
  <c r="E1239" i="11"/>
  <c r="J1239" i="11"/>
  <c r="O1239" i="11"/>
  <c r="A1240" i="11"/>
  <c r="B1240" i="11"/>
  <c r="C1240" i="11"/>
  <c r="D1240" i="11"/>
  <c r="E1240" i="11"/>
  <c r="J1240" i="11"/>
  <c r="O1240" i="11"/>
  <c r="A1241" i="11"/>
  <c r="B1241" i="11"/>
  <c r="C1241" i="11"/>
  <c r="D1241" i="11"/>
  <c r="E1241" i="11"/>
  <c r="J1241" i="11"/>
  <c r="O1241" i="11"/>
  <c r="A1242" i="11"/>
  <c r="B1242" i="11"/>
  <c r="C1242" i="11"/>
  <c r="D1242" i="11"/>
  <c r="E1242" i="11"/>
  <c r="J1242" i="11"/>
  <c r="O1242" i="11"/>
  <c r="A1243" i="11"/>
  <c r="B1243" i="11"/>
  <c r="C1243" i="11"/>
  <c r="D1243" i="11"/>
  <c r="E1243" i="11"/>
  <c r="J1243" i="11"/>
  <c r="O1243" i="11"/>
  <c r="A1244" i="11"/>
  <c r="B1244" i="11"/>
  <c r="C1244" i="11"/>
  <c r="D1244" i="11"/>
  <c r="E1244" i="11"/>
  <c r="J1244" i="11"/>
  <c r="O1244" i="11"/>
  <c r="A1245" i="11"/>
  <c r="B1245" i="11"/>
  <c r="C1245" i="11"/>
  <c r="D1245" i="11"/>
  <c r="E1245" i="11"/>
  <c r="J1245" i="11"/>
  <c r="O1245" i="11"/>
  <c r="A1246" i="11"/>
  <c r="B1246" i="11"/>
  <c r="C1246" i="11"/>
  <c r="D1246" i="11"/>
  <c r="E1246" i="11"/>
  <c r="J1246" i="11"/>
  <c r="O1246" i="11"/>
  <c r="A1247" i="11"/>
  <c r="B1247" i="11"/>
  <c r="C1247" i="11"/>
  <c r="D1247" i="11"/>
  <c r="E1247" i="11"/>
  <c r="J1247" i="11"/>
  <c r="O1247" i="11"/>
  <c r="A1248" i="11"/>
  <c r="B1248" i="11"/>
  <c r="C1248" i="11"/>
  <c r="D1248" i="11"/>
  <c r="E1248" i="11"/>
  <c r="J1248" i="11"/>
  <c r="O1248" i="11"/>
  <c r="A1249" i="11"/>
  <c r="B1249" i="11"/>
  <c r="C1249" i="11"/>
  <c r="D1249" i="11"/>
  <c r="E1249" i="11"/>
  <c r="J1249" i="11"/>
  <c r="O1249" i="11"/>
  <c r="A1250" i="11"/>
  <c r="B1250" i="11"/>
  <c r="C1250" i="11"/>
  <c r="D1250" i="11"/>
  <c r="E1250" i="11"/>
  <c r="J1250" i="11"/>
  <c r="O1250" i="11"/>
  <c r="A1251" i="11"/>
  <c r="B1251" i="11"/>
  <c r="C1251" i="11"/>
  <c r="D1251" i="11"/>
  <c r="E1251" i="11"/>
  <c r="J1251" i="11"/>
  <c r="O1251" i="11"/>
  <c r="A1252" i="11"/>
  <c r="B1252" i="11"/>
  <c r="C1252" i="11"/>
  <c r="D1252" i="11"/>
  <c r="E1252" i="11"/>
  <c r="J1252" i="11"/>
  <c r="O1252" i="11"/>
  <c r="A1253" i="11"/>
  <c r="B1253" i="11"/>
  <c r="C1253" i="11"/>
  <c r="D1253" i="11"/>
  <c r="E1253" i="11"/>
  <c r="J1253" i="11"/>
  <c r="O1253" i="11"/>
  <c r="A1254" i="11"/>
  <c r="B1254" i="11"/>
  <c r="C1254" i="11"/>
  <c r="D1254" i="11"/>
  <c r="E1254" i="11"/>
  <c r="J1254" i="11"/>
  <c r="O1254" i="11"/>
  <c r="A1255" i="11"/>
  <c r="B1255" i="11"/>
  <c r="C1255" i="11"/>
  <c r="D1255" i="11"/>
  <c r="E1255" i="11"/>
  <c r="J1255" i="11"/>
  <c r="O1255" i="11"/>
  <c r="A1256" i="11"/>
  <c r="B1256" i="11"/>
  <c r="C1256" i="11"/>
  <c r="D1256" i="11"/>
  <c r="E1256" i="11"/>
  <c r="J1256" i="11"/>
  <c r="O1256" i="11"/>
  <c r="A1257" i="11"/>
  <c r="B1257" i="11"/>
  <c r="C1257" i="11"/>
  <c r="D1257" i="11"/>
  <c r="E1257" i="11"/>
  <c r="J1257" i="11"/>
  <c r="O1257" i="11"/>
  <c r="A1258" i="11"/>
  <c r="B1258" i="11"/>
  <c r="C1258" i="11"/>
  <c r="D1258" i="11"/>
  <c r="E1258" i="11"/>
  <c r="J1258" i="11"/>
  <c r="O1258" i="11"/>
  <c r="A1259" i="11"/>
  <c r="B1259" i="11"/>
  <c r="C1259" i="11"/>
  <c r="D1259" i="11"/>
  <c r="E1259" i="11"/>
  <c r="J1259" i="11"/>
  <c r="O1259" i="11"/>
  <c r="A1260" i="11"/>
  <c r="B1260" i="11"/>
  <c r="C1260" i="11"/>
  <c r="D1260" i="11"/>
  <c r="E1260" i="11"/>
  <c r="J1260" i="11"/>
  <c r="O1260" i="11"/>
  <c r="A1261" i="11"/>
  <c r="B1261" i="11"/>
  <c r="C1261" i="11"/>
  <c r="D1261" i="11"/>
  <c r="E1261" i="11"/>
  <c r="J1261" i="11"/>
  <c r="O1261" i="11"/>
  <c r="A1262" i="11"/>
  <c r="B1262" i="11"/>
  <c r="C1262" i="11"/>
  <c r="D1262" i="11"/>
  <c r="E1262" i="11"/>
  <c r="J1262" i="11"/>
  <c r="O1262" i="11"/>
  <c r="A1263" i="11"/>
  <c r="B1263" i="11"/>
  <c r="C1263" i="11"/>
  <c r="D1263" i="11"/>
  <c r="E1263" i="11"/>
  <c r="J1263" i="11"/>
  <c r="O1263" i="11"/>
  <c r="A1264" i="11"/>
  <c r="B1264" i="11"/>
  <c r="C1264" i="11"/>
  <c r="D1264" i="11"/>
  <c r="E1264" i="11"/>
  <c r="J1264" i="11"/>
  <c r="O1264" i="11"/>
  <c r="A1265" i="11"/>
  <c r="B1265" i="11"/>
  <c r="C1265" i="11"/>
  <c r="D1265" i="11"/>
  <c r="E1265" i="11"/>
  <c r="J1265" i="11"/>
  <c r="O1265" i="11"/>
  <c r="A1266" i="11"/>
  <c r="B1266" i="11"/>
  <c r="C1266" i="11"/>
  <c r="D1266" i="11"/>
  <c r="E1266" i="11"/>
  <c r="J1266" i="11"/>
  <c r="O1266" i="11"/>
  <c r="A1267" i="11"/>
  <c r="B1267" i="11"/>
  <c r="C1267" i="11"/>
  <c r="D1267" i="11"/>
  <c r="E1267" i="11"/>
  <c r="J1267" i="11"/>
  <c r="O1267" i="11"/>
  <c r="A1268" i="11"/>
  <c r="B1268" i="11"/>
  <c r="C1268" i="11"/>
  <c r="D1268" i="11"/>
  <c r="E1268" i="11"/>
  <c r="J1268" i="11"/>
  <c r="O1268" i="11"/>
  <c r="A1269" i="11"/>
  <c r="B1269" i="11"/>
  <c r="C1269" i="11"/>
  <c r="D1269" i="11"/>
  <c r="E1269" i="11"/>
  <c r="J1269" i="11"/>
  <c r="O1269" i="11"/>
  <c r="A1270" i="11"/>
  <c r="B1270" i="11"/>
  <c r="C1270" i="11"/>
  <c r="D1270" i="11"/>
  <c r="E1270" i="11"/>
  <c r="J1270" i="11"/>
  <c r="O1270" i="11"/>
  <c r="A1271" i="11"/>
  <c r="B1271" i="11"/>
  <c r="C1271" i="11"/>
  <c r="D1271" i="11"/>
  <c r="E1271" i="11"/>
  <c r="J1271" i="11"/>
  <c r="O1271" i="11"/>
  <c r="A1272" i="11"/>
  <c r="B1272" i="11"/>
  <c r="C1272" i="11"/>
  <c r="D1272" i="11"/>
  <c r="E1272" i="11"/>
  <c r="J1272" i="11"/>
  <c r="O1272" i="11"/>
  <c r="A1273" i="11"/>
  <c r="B1273" i="11"/>
  <c r="C1273" i="11"/>
  <c r="D1273" i="11"/>
  <c r="E1273" i="11"/>
  <c r="J1273" i="11"/>
  <c r="O1273" i="11"/>
  <c r="A1274" i="11"/>
  <c r="B1274" i="11"/>
  <c r="C1274" i="11"/>
  <c r="D1274" i="11"/>
  <c r="E1274" i="11"/>
  <c r="J1274" i="11"/>
  <c r="O1274" i="11"/>
  <c r="A1275" i="11"/>
  <c r="B1275" i="11"/>
  <c r="C1275" i="11"/>
  <c r="D1275" i="11"/>
  <c r="E1275" i="11"/>
  <c r="J1275" i="11"/>
  <c r="O1275" i="11"/>
  <c r="A1276" i="11"/>
  <c r="B1276" i="11"/>
  <c r="C1276" i="11"/>
  <c r="D1276" i="11"/>
  <c r="E1276" i="11"/>
  <c r="J1276" i="11"/>
  <c r="O1276" i="11"/>
  <c r="A1277" i="11"/>
  <c r="B1277" i="11"/>
  <c r="C1277" i="11"/>
  <c r="D1277" i="11"/>
  <c r="E1277" i="11"/>
  <c r="J1277" i="11"/>
  <c r="O1277" i="11"/>
  <c r="A1278" i="11"/>
  <c r="B1278" i="11"/>
  <c r="C1278" i="11"/>
  <c r="D1278" i="11"/>
  <c r="E1278" i="11"/>
  <c r="J1278" i="11"/>
  <c r="O1278" i="11"/>
  <c r="A1279" i="11"/>
  <c r="B1279" i="11"/>
  <c r="C1279" i="11"/>
  <c r="D1279" i="11"/>
  <c r="E1279" i="11"/>
  <c r="J1279" i="11"/>
  <c r="O1279" i="11"/>
  <c r="A1280" i="11"/>
  <c r="B1280" i="11"/>
  <c r="C1280" i="11"/>
  <c r="D1280" i="11"/>
  <c r="E1280" i="11"/>
  <c r="J1280" i="11"/>
  <c r="O1280" i="11"/>
  <c r="A1281" i="11"/>
  <c r="B1281" i="11"/>
  <c r="C1281" i="11"/>
  <c r="D1281" i="11"/>
  <c r="E1281" i="11"/>
  <c r="J1281" i="11"/>
  <c r="O1281" i="11"/>
  <c r="A1282" i="11"/>
  <c r="B1282" i="11"/>
  <c r="C1282" i="11"/>
  <c r="D1282" i="11"/>
  <c r="E1282" i="11"/>
  <c r="J1282" i="11"/>
  <c r="O1282" i="11"/>
  <c r="A1283" i="11"/>
  <c r="B1283" i="11"/>
  <c r="C1283" i="11"/>
  <c r="D1283" i="11"/>
  <c r="E1283" i="11"/>
  <c r="J1283" i="11"/>
  <c r="O1283" i="11"/>
  <c r="A1284" i="11"/>
  <c r="B1284" i="11"/>
  <c r="C1284" i="11"/>
  <c r="D1284" i="11"/>
  <c r="E1284" i="11"/>
  <c r="J1284" i="11"/>
  <c r="O1284" i="11"/>
  <c r="A1285" i="11"/>
  <c r="B1285" i="11"/>
  <c r="C1285" i="11"/>
  <c r="D1285" i="11"/>
  <c r="E1285" i="11"/>
  <c r="J1285" i="11"/>
  <c r="O1285" i="11"/>
  <c r="A1286" i="11"/>
  <c r="B1286" i="11"/>
  <c r="C1286" i="11"/>
  <c r="D1286" i="11"/>
  <c r="E1286" i="11"/>
  <c r="J1286" i="11"/>
  <c r="O1286" i="11"/>
  <c r="A1287" i="11"/>
  <c r="B1287" i="11"/>
  <c r="C1287" i="11"/>
  <c r="D1287" i="11"/>
  <c r="E1287" i="11"/>
  <c r="J1287" i="11"/>
  <c r="O1287" i="11"/>
  <c r="A1288" i="11"/>
  <c r="B1288" i="11"/>
  <c r="C1288" i="11"/>
  <c r="D1288" i="11"/>
  <c r="E1288" i="11"/>
  <c r="J1288" i="11"/>
  <c r="O1288" i="11"/>
  <c r="A1289" i="11"/>
  <c r="B1289" i="11"/>
  <c r="C1289" i="11"/>
  <c r="D1289" i="11"/>
  <c r="E1289" i="11"/>
  <c r="J1289" i="11"/>
  <c r="O1289" i="11"/>
  <c r="A1290" i="11"/>
  <c r="B1290" i="11"/>
  <c r="C1290" i="11"/>
  <c r="D1290" i="11"/>
  <c r="E1290" i="11"/>
  <c r="J1290" i="11"/>
  <c r="O1290" i="11"/>
  <c r="A1291" i="11"/>
  <c r="B1291" i="11"/>
  <c r="C1291" i="11"/>
  <c r="D1291" i="11"/>
  <c r="E1291" i="11"/>
  <c r="J1291" i="11"/>
  <c r="O1291" i="11"/>
  <c r="A1292" i="11"/>
  <c r="B1292" i="11"/>
  <c r="C1292" i="11"/>
  <c r="D1292" i="11"/>
  <c r="E1292" i="11"/>
  <c r="J1292" i="11"/>
  <c r="O1292" i="11"/>
  <c r="A1293" i="11"/>
  <c r="B1293" i="11"/>
  <c r="C1293" i="11"/>
  <c r="D1293" i="11"/>
  <c r="E1293" i="11"/>
  <c r="J1293" i="11"/>
  <c r="O1293" i="11"/>
  <c r="A1294" i="11"/>
  <c r="B1294" i="11"/>
  <c r="C1294" i="11"/>
  <c r="D1294" i="11"/>
  <c r="E1294" i="11"/>
  <c r="J1294" i="11"/>
  <c r="O1294" i="11"/>
  <c r="A1295" i="11"/>
  <c r="B1295" i="11"/>
  <c r="C1295" i="11"/>
  <c r="D1295" i="11"/>
  <c r="E1295" i="11"/>
  <c r="J1295" i="11"/>
  <c r="O1295" i="11"/>
  <c r="A1296" i="11"/>
  <c r="B1296" i="11"/>
  <c r="C1296" i="11"/>
  <c r="D1296" i="11"/>
  <c r="E1296" i="11"/>
  <c r="J1296" i="11"/>
  <c r="O1296" i="11"/>
  <c r="A1297" i="11"/>
  <c r="B1297" i="11"/>
  <c r="C1297" i="11"/>
  <c r="D1297" i="11"/>
  <c r="E1297" i="11"/>
  <c r="J1297" i="11"/>
  <c r="O1297" i="11"/>
  <c r="A1298" i="11"/>
  <c r="B1298" i="11"/>
  <c r="C1298" i="11"/>
  <c r="D1298" i="11"/>
  <c r="E1298" i="11"/>
  <c r="J1298" i="11"/>
  <c r="O1298" i="11"/>
  <c r="A1299" i="11"/>
  <c r="B1299" i="11"/>
  <c r="C1299" i="11"/>
  <c r="D1299" i="11"/>
  <c r="E1299" i="11"/>
  <c r="J1299" i="11"/>
  <c r="O1299" i="11"/>
  <c r="A1300" i="11"/>
  <c r="B1300" i="11"/>
  <c r="C1300" i="11"/>
  <c r="D1300" i="11"/>
  <c r="E1300" i="11"/>
  <c r="J1300" i="11"/>
  <c r="O1300" i="11"/>
  <c r="A1301" i="11"/>
  <c r="B1301" i="11"/>
  <c r="C1301" i="11"/>
  <c r="D1301" i="11"/>
  <c r="E1301" i="11"/>
  <c r="J1301" i="11"/>
  <c r="O1301" i="11"/>
  <c r="A1302" i="11"/>
  <c r="B1302" i="11"/>
  <c r="C1302" i="11"/>
  <c r="D1302" i="11"/>
  <c r="E1302" i="11"/>
  <c r="J1302" i="11"/>
  <c r="O1302" i="11"/>
  <c r="A1303" i="11"/>
  <c r="B1303" i="11"/>
  <c r="C1303" i="11"/>
  <c r="D1303" i="11"/>
  <c r="E1303" i="11"/>
  <c r="J1303" i="11"/>
  <c r="O1303" i="11"/>
  <c r="A1304" i="11"/>
  <c r="B1304" i="11"/>
  <c r="C1304" i="11"/>
  <c r="D1304" i="11"/>
  <c r="E1304" i="11"/>
  <c r="J1304" i="11"/>
  <c r="O1304" i="11"/>
  <c r="A1305" i="11"/>
  <c r="B1305" i="11"/>
  <c r="C1305" i="11"/>
  <c r="D1305" i="11"/>
  <c r="E1305" i="11"/>
  <c r="J1305" i="11"/>
  <c r="O1305" i="11"/>
  <c r="A1306" i="11"/>
  <c r="B1306" i="11"/>
  <c r="C1306" i="11"/>
  <c r="D1306" i="11"/>
  <c r="E1306" i="11"/>
  <c r="J1306" i="11"/>
  <c r="O1306" i="11"/>
  <c r="A1307" i="11"/>
  <c r="B1307" i="11"/>
  <c r="C1307" i="11"/>
  <c r="D1307" i="11"/>
  <c r="E1307" i="11"/>
  <c r="J1307" i="11"/>
  <c r="O1307" i="11"/>
  <c r="A1308" i="11"/>
  <c r="B1308" i="11"/>
  <c r="C1308" i="11"/>
  <c r="D1308" i="11"/>
  <c r="E1308" i="11"/>
  <c r="J1308" i="11"/>
  <c r="O1308" i="11"/>
  <c r="A1309" i="11"/>
  <c r="B1309" i="11"/>
  <c r="C1309" i="11"/>
  <c r="D1309" i="11"/>
  <c r="E1309" i="11"/>
  <c r="J1309" i="11"/>
  <c r="O1309" i="11"/>
  <c r="A1310" i="11"/>
  <c r="B1310" i="11"/>
  <c r="C1310" i="11"/>
  <c r="D1310" i="11"/>
  <c r="E1310" i="11"/>
  <c r="J1310" i="11"/>
  <c r="O1310" i="11"/>
  <c r="A1311" i="11"/>
  <c r="B1311" i="11"/>
  <c r="C1311" i="11"/>
  <c r="D1311" i="11"/>
  <c r="E1311" i="11"/>
  <c r="J1311" i="11"/>
  <c r="O1311" i="11"/>
  <c r="A1312" i="11"/>
  <c r="B1312" i="11"/>
  <c r="C1312" i="11"/>
  <c r="D1312" i="11"/>
  <c r="E1312" i="11"/>
  <c r="J1312" i="11"/>
  <c r="O1312" i="11"/>
  <c r="A1313" i="11"/>
  <c r="B1313" i="11"/>
  <c r="C1313" i="11"/>
  <c r="D1313" i="11"/>
  <c r="E1313" i="11"/>
  <c r="J1313" i="11"/>
  <c r="O1313" i="11"/>
  <c r="A1314" i="11"/>
  <c r="B1314" i="11"/>
  <c r="C1314" i="11"/>
  <c r="D1314" i="11"/>
  <c r="E1314" i="11"/>
  <c r="J1314" i="11"/>
  <c r="O1314" i="11"/>
  <c r="A1315" i="11"/>
  <c r="B1315" i="11"/>
  <c r="C1315" i="11"/>
  <c r="D1315" i="11"/>
  <c r="E1315" i="11"/>
  <c r="J1315" i="11"/>
  <c r="O1315" i="11"/>
  <c r="A1316" i="11"/>
  <c r="B1316" i="11"/>
  <c r="C1316" i="11"/>
  <c r="D1316" i="11"/>
  <c r="E1316" i="11"/>
  <c r="J1316" i="11"/>
  <c r="O1316" i="11"/>
  <c r="A1317" i="11"/>
  <c r="B1317" i="11"/>
  <c r="C1317" i="11"/>
  <c r="D1317" i="11"/>
  <c r="E1317" i="11"/>
  <c r="J1317" i="11"/>
  <c r="O1317" i="11"/>
  <c r="A1318" i="11"/>
  <c r="B1318" i="11"/>
  <c r="C1318" i="11"/>
  <c r="D1318" i="11"/>
  <c r="E1318" i="11"/>
  <c r="J1318" i="11"/>
  <c r="O1318" i="11"/>
  <c r="A1319" i="11"/>
  <c r="B1319" i="11"/>
  <c r="C1319" i="11"/>
  <c r="D1319" i="11"/>
  <c r="E1319" i="11"/>
  <c r="J1319" i="11"/>
  <c r="O1319" i="11"/>
  <c r="A1320" i="11"/>
  <c r="B1320" i="11"/>
  <c r="C1320" i="11"/>
  <c r="D1320" i="11"/>
  <c r="E1320" i="11"/>
  <c r="J1320" i="11"/>
  <c r="O1320" i="11"/>
  <c r="A1321" i="11"/>
  <c r="B1321" i="11"/>
  <c r="C1321" i="11"/>
  <c r="D1321" i="11"/>
  <c r="E1321" i="11"/>
  <c r="J1321" i="11"/>
  <c r="O1321" i="11"/>
  <c r="A1322" i="11"/>
  <c r="B1322" i="11"/>
  <c r="C1322" i="11"/>
  <c r="D1322" i="11"/>
  <c r="E1322" i="11"/>
  <c r="J1322" i="11"/>
  <c r="O1322" i="11"/>
  <c r="A1323" i="11"/>
  <c r="B1323" i="11"/>
  <c r="C1323" i="11"/>
  <c r="D1323" i="11"/>
  <c r="E1323" i="11"/>
  <c r="J1323" i="11"/>
  <c r="O1323" i="11"/>
  <c r="A1324" i="11"/>
  <c r="B1324" i="11"/>
  <c r="C1324" i="11"/>
  <c r="D1324" i="11"/>
  <c r="E1324" i="11"/>
  <c r="J1324" i="11"/>
  <c r="O1324" i="11"/>
  <c r="A1325" i="11"/>
  <c r="B1325" i="11"/>
  <c r="C1325" i="11"/>
  <c r="D1325" i="11"/>
  <c r="E1325" i="11"/>
  <c r="J1325" i="11"/>
  <c r="O1325" i="11"/>
  <c r="A1326" i="11"/>
  <c r="B1326" i="11"/>
  <c r="C1326" i="11"/>
  <c r="D1326" i="11"/>
  <c r="E1326" i="11"/>
  <c r="J1326" i="11"/>
  <c r="O1326" i="11"/>
  <c r="A1327" i="11"/>
  <c r="B1327" i="11"/>
  <c r="C1327" i="11"/>
  <c r="D1327" i="11"/>
  <c r="E1327" i="11"/>
  <c r="J1327" i="11"/>
  <c r="O1327" i="11"/>
  <c r="A1328" i="11"/>
  <c r="B1328" i="11"/>
  <c r="C1328" i="11"/>
  <c r="D1328" i="11"/>
  <c r="E1328" i="11"/>
  <c r="J1328" i="11"/>
  <c r="O1328" i="11"/>
  <c r="A1329" i="11"/>
  <c r="B1329" i="11"/>
  <c r="C1329" i="11"/>
  <c r="D1329" i="11"/>
  <c r="E1329" i="11"/>
  <c r="J1329" i="11"/>
  <c r="O1329" i="11"/>
  <c r="A1330" i="11"/>
  <c r="B1330" i="11"/>
  <c r="C1330" i="11"/>
  <c r="D1330" i="11"/>
  <c r="E1330" i="11"/>
  <c r="J1330" i="11"/>
  <c r="O1330" i="11"/>
  <c r="A1331" i="11"/>
  <c r="B1331" i="11"/>
  <c r="C1331" i="11"/>
  <c r="D1331" i="11"/>
  <c r="E1331" i="11"/>
  <c r="J1331" i="11"/>
  <c r="O1331" i="11"/>
  <c r="A1332" i="11"/>
  <c r="B1332" i="11"/>
  <c r="C1332" i="11"/>
  <c r="D1332" i="11"/>
  <c r="E1332" i="11"/>
  <c r="J1332" i="11"/>
  <c r="O1332" i="11"/>
  <c r="A1333" i="11"/>
  <c r="B1333" i="11"/>
  <c r="C1333" i="11"/>
  <c r="D1333" i="11"/>
  <c r="E1333" i="11"/>
  <c r="J1333" i="11"/>
  <c r="O1333" i="11"/>
  <c r="A1334" i="11"/>
  <c r="B1334" i="11"/>
  <c r="C1334" i="11"/>
  <c r="D1334" i="11"/>
  <c r="E1334" i="11"/>
  <c r="J1334" i="11"/>
  <c r="O1334" i="11"/>
  <c r="A1335" i="11"/>
  <c r="B1335" i="11"/>
  <c r="C1335" i="11"/>
  <c r="D1335" i="11"/>
  <c r="E1335" i="11"/>
  <c r="J1335" i="11"/>
  <c r="O1335" i="11"/>
  <c r="A1336" i="11"/>
  <c r="B1336" i="11"/>
  <c r="C1336" i="11"/>
  <c r="D1336" i="11"/>
  <c r="E1336" i="11"/>
  <c r="J1336" i="11"/>
  <c r="O1336" i="11"/>
  <c r="A1337" i="11"/>
  <c r="B1337" i="11"/>
  <c r="C1337" i="11"/>
  <c r="D1337" i="11"/>
  <c r="E1337" i="11"/>
  <c r="J1337" i="11"/>
  <c r="O1337" i="11"/>
  <c r="A1338" i="11"/>
  <c r="B1338" i="11"/>
  <c r="C1338" i="11"/>
  <c r="D1338" i="11"/>
  <c r="E1338" i="11"/>
  <c r="J1338" i="11"/>
  <c r="O1338" i="11"/>
  <c r="A1339" i="11"/>
  <c r="B1339" i="11"/>
  <c r="C1339" i="11"/>
  <c r="D1339" i="11"/>
  <c r="E1339" i="11"/>
  <c r="J1339" i="11"/>
  <c r="O1339" i="11"/>
  <c r="A1340" i="11"/>
  <c r="B1340" i="11"/>
  <c r="C1340" i="11"/>
  <c r="D1340" i="11"/>
  <c r="E1340" i="11"/>
  <c r="J1340" i="11"/>
  <c r="O1340" i="11"/>
  <c r="A1341" i="11"/>
  <c r="B1341" i="11"/>
  <c r="C1341" i="11"/>
  <c r="D1341" i="11"/>
  <c r="E1341" i="11"/>
  <c r="J1341" i="11"/>
  <c r="O1341" i="11"/>
  <c r="A1342" i="11"/>
  <c r="B1342" i="11"/>
  <c r="C1342" i="11"/>
  <c r="D1342" i="11"/>
  <c r="E1342" i="11"/>
  <c r="J1342" i="11"/>
  <c r="O1342" i="11"/>
  <c r="A1343" i="11"/>
  <c r="B1343" i="11"/>
  <c r="C1343" i="11"/>
  <c r="D1343" i="11"/>
  <c r="E1343" i="11"/>
  <c r="J1343" i="11"/>
  <c r="O1343" i="11"/>
  <c r="A1344" i="11"/>
  <c r="B1344" i="11"/>
  <c r="C1344" i="11"/>
  <c r="D1344" i="11"/>
  <c r="E1344" i="11"/>
  <c r="J1344" i="11"/>
  <c r="O1344" i="11"/>
  <c r="A1345" i="11"/>
  <c r="B1345" i="11"/>
  <c r="C1345" i="11"/>
  <c r="D1345" i="11"/>
  <c r="E1345" i="11"/>
  <c r="J1345" i="11"/>
  <c r="O1345" i="11"/>
  <c r="A1346" i="11"/>
  <c r="B1346" i="11"/>
  <c r="C1346" i="11"/>
  <c r="D1346" i="11"/>
  <c r="E1346" i="11"/>
  <c r="J1346" i="11"/>
  <c r="O1346" i="11"/>
  <c r="A1347" i="11"/>
  <c r="B1347" i="11"/>
  <c r="C1347" i="11"/>
  <c r="D1347" i="11"/>
  <c r="E1347" i="11"/>
  <c r="J1347" i="11"/>
  <c r="O1347" i="11"/>
  <c r="A1348" i="11"/>
  <c r="B1348" i="11"/>
  <c r="C1348" i="11"/>
  <c r="D1348" i="11"/>
  <c r="E1348" i="11"/>
  <c r="J1348" i="11"/>
  <c r="O1348" i="11"/>
  <c r="A1349" i="11"/>
  <c r="B1349" i="11"/>
  <c r="C1349" i="11"/>
  <c r="D1349" i="11"/>
  <c r="E1349" i="11"/>
  <c r="J1349" i="11"/>
  <c r="O1349" i="11"/>
  <c r="A1350" i="11"/>
  <c r="B1350" i="11"/>
  <c r="C1350" i="11"/>
  <c r="D1350" i="11"/>
  <c r="E1350" i="11"/>
  <c r="J1350" i="11"/>
  <c r="O1350" i="11"/>
  <c r="A1351" i="11"/>
  <c r="B1351" i="11"/>
  <c r="C1351" i="11"/>
  <c r="D1351" i="11"/>
  <c r="E1351" i="11"/>
  <c r="J1351" i="11"/>
  <c r="O1351" i="11"/>
  <c r="A1352" i="11"/>
  <c r="B1352" i="11"/>
  <c r="C1352" i="11"/>
  <c r="D1352" i="11"/>
  <c r="E1352" i="11"/>
  <c r="J1352" i="11"/>
  <c r="O1352" i="11"/>
  <c r="A1353" i="11"/>
  <c r="B1353" i="11"/>
  <c r="C1353" i="11"/>
  <c r="D1353" i="11"/>
  <c r="E1353" i="11"/>
  <c r="J1353" i="11"/>
  <c r="O1353" i="11"/>
  <c r="A1354" i="11"/>
  <c r="B1354" i="11"/>
  <c r="C1354" i="11"/>
  <c r="D1354" i="11"/>
  <c r="E1354" i="11"/>
  <c r="J1354" i="11"/>
  <c r="O1354" i="11"/>
  <c r="A1355" i="11"/>
  <c r="B1355" i="11"/>
  <c r="C1355" i="11"/>
  <c r="D1355" i="11"/>
  <c r="E1355" i="11"/>
  <c r="J1355" i="11"/>
  <c r="O1355" i="11"/>
  <c r="A1356" i="11"/>
  <c r="B1356" i="11"/>
  <c r="C1356" i="11"/>
  <c r="D1356" i="11"/>
  <c r="E1356" i="11"/>
  <c r="J1356" i="11"/>
  <c r="O1356" i="11"/>
  <c r="A1357" i="11"/>
  <c r="B1357" i="11"/>
  <c r="C1357" i="11"/>
  <c r="D1357" i="11"/>
  <c r="E1357" i="11"/>
  <c r="J1357" i="11"/>
  <c r="O1357" i="11"/>
  <c r="A1358" i="11"/>
  <c r="B1358" i="11"/>
  <c r="C1358" i="11"/>
  <c r="D1358" i="11"/>
  <c r="E1358" i="11"/>
  <c r="J1358" i="11"/>
  <c r="O1358" i="11"/>
  <c r="A1359" i="11"/>
  <c r="B1359" i="11"/>
  <c r="C1359" i="11"/>
  <c r="D1359" i="11"/>
  <c r="E1359" i="11"/>
  <c r="J1359" i="11"/>
  <c r="O1359" i="11"/>
  <c r="A1360" i="11"/>
  <c r="B1360" i="11"/>
  <c r="C1360" i="11"/>
  <c r="D1360" i="11"/>
  <c r="E1360" i="11"/>
  <c r="J1360" i="11"/>
  <c r="O1360" i="11"/>
  <c r="A1361" i="11"/>
  <c r="B1361" i="11"/>
  <c r="C1361" i="11"/>
  <c r="D1361" i="11"/>
  <c r="E1361" i="11"/>
  <c r="J1361" i="11"/>
  <c r="O1361" i="11"/>
  <c r="A1362" i="11"/>
  <c r="B1362" i="11"/>
  <c r="C1362" i="11"/>
  <c r="D1362" i="11"/>
  <c r="E1362" i="11"/>
  <c r="J1362" i="11"/>
  <c r="O1362" i="11"/>
  <c r="A1363" i="11"/>
  <c r="B1363" i="11"/>
  <c r="C1363" i="11"/>
  <c r="D1363" i="11"/>
  <c r="E1363" i="11"/>
  <c r="J1363" i="11"/>
  <c r="O1363" i="11"/>
  <c r="A1364" i="11"/>
  <c r="B1364" i="11"/>
  <c r="C1364" i="11"/>
  <c r="D1364" i="11"/>
  <c r="E1364" i="11"/>
  <c r="J1364" i="11"/>
  <c r="O1364" i="11"/>
  <c r="A1365" i="11"/>
  <c r="B1365" i="11"/>
  <c r="C1365" i="11"/>
  <c r="D1365" i="11"/>
  <c r="E1365" i="11"/>
  <c r="J1365" i="11"/>
  <c r="O1365" i="11"/>
  <c r="A1366" i="11"/>
  <c r="B1366" i="11"/>
  <c r="C1366" i="11"/>
  <c r="D1366" i="11"/>
  <c r="E1366" i="11"/>
  <c r="J1366" i="11"/>
  <c r="O1366" i="11"/>
  <c r="A1367" i="11"/>
  <c r="B1367" i="11"/>
  <c r="C1367" i="11"/>
  <c r="D1367" i="11"/>
  <c r="E1367" i="11"/>
  <c r="J1367" i="11"/>
  <c r="O1367" i="11"/>
  <c r="A1368" i="11"/>
  <c r="B1368" i="11"/>
  <c r="C1368" i="11"/>
  <c r="D1368" i="11"/>
  <c r="E1368" i="11"/>
  <c r="J1368" i="11"/>
  <c r="O1368" i="11"/>
  <c r="A1369" i="11"/>
  <c r="B1369" i="11"/>
  <c r="C1369" i="11"/>
  <c r="D1369" i="11"/>
  <c r="E1369" i="11"/>
  <c r="J1369" i="11"/>
  <c r="O1369" i="11"/>
  <c r="A1370" i="11"/>
  <c r="B1370" i="11"/>
  <c r="C1370" i="11"/>
  <c r="D1370" i="11"/>
  <c r="E1370" i="11"/>
  <c r="J1370" i="11"/>
  <c r="O1370" i="11"/>
  <c r="A1371" i="11"/>
  <c r="B1371" i="11"/>
  <c r="C1371" i="11"/>
  <c r="D1371" i="11"/>
  <c r="E1371" i="11"/>
  <c r="J1371" i="11"/>
  <c r="O1371" i="11"/>
  <c r="A1372" i="11"/>
  <c r="B1372" i="11"/>
  <c r="C1372" i="11"/>
  <c r="D1372" i="11"/>
  <c r="E1372" i="11"/>
  <c r="J1372" i="11"/>
  <c r="O1372" i="11"/>
  <c r="A1373" i="11"/>
  <c r="B1373" i="11"/>
  <c r="C1373" i="11"/>
  <c r="D1373" i="11"/>
  <c r="E1373" i="11"/>
  <c r="J1373" i="11"/>
  <c r="O1373" i="11"/>
  <c r="A1374" i="11"/>
  <c r="B1374" i="11"/>
  <c r="C1374" i="11"/>
  <c r="D1374" i="11"/>
  <c r="E1374" i="11"/>
  <c r="J1374" i="11"/>
  <c r="O1374" i="11"/>
  <c r="A1375" i="11"/>
  <c r="B1375" i="11"/>
  <c r="C1375" i="11"/>
  <c r="D1375" i="11"/>
  <c r="E1375" i="11"/>
  <c r="J1375" i="11"/>
  <c r="O1375" i="11"/>
  <c r="A1376" i="11"/>
  <c r="B1376" i="11"/>
  <c r="C1376" i="11"/>
  <c r="D1376" i="11"/>
  <c r="E1376" i="11"/>
  <c r="J1376" i="11"/>
  <c r="O1376" i="11"/>
  <c r="A1377" i="11"/>
  <c r="B1377" i="11"/>
  <c r="C1377" i="11"/>
  <c r="D1377" i="11"/>
  <c r="E1377" i="11"/>
  <c r="J1377" i="11"/>
  <c r="O1377" i="11"/>
  <c r="A1378" i="11"/>
  <c r="B1378" i="11"/>
  <c r="C1378" i="11"/>
  <c r="D1378" i="11"/>
  <c r="E1378" i="11"/>
  <c r="J1378" i="11"/>
  <c r="O1378" i="11"/>
  <c r="A1379" i="11"/>
  <c r="B1379" i="11"/>
  <c r="C1379" i="11"/>
  <c r="D1379" i="11"/>
  <c r="E1379" i="11"/>
  <c r="J1379" i="11"/>
  <c r="O1379" i="11"/>
  <c r="A1380" i="11"/>
  <c r="B1380" i="11"/>
  <c r="C1380" i="11"/>
  <c r="D1380" i="11"/>
  <c r="E1380" i="11"/>
  <c r="J1380" i="11"/>
  <c r="O1380" i="11"/>
  <c r="A1381" i="11"/>
  <c r="B1381" i="11"/>
  <c r="C1381" i="11"/>
  <c r="D1381" i="11"/>
  <c r="E1381" i="11"/>
  <c r="J1381" i="11"/>
  <c r="O1381" i="11"/>
  <c r="A1382" i="11"/>
  <c r="B1382" i="11"/>
  <c r="C1382" i="11"/>
  <c r="D1382" i="11"/>
  <c r="E1382" i="11"/>
  <c r="J1382" i="11"/>
  <c r="O1382" i="11"/>
  <c r="A1383" i="11"/>
  <c r="B1383" i="11"/>
  <c r="C1383" i="11"/>
  <c r="D1383" i="11"/>
  <c r="E1383" i="11"/>
  <c r="J1383" i="11"/>
  <c r="O1383" i="11"/>
  <c r="A1384" i="11"/>
  <c r="B1384" i="11"/>
  <c r="C1384" i="11"/>
  <c r="D1384" i="11"/>
  <c r="E1384" i="11"/>
  <c r="J1384" i="11"/>
  <c r="O1384" i="11"/>
  <c r="A1385" i="11"/>
  <c r="B1385" i="11"/>
  <c r="C1385" i="11"/>
  <c r="D1385" i="11"/>
  <c r="E1385" i="11"/>
  <c r="J1385" i="11"/>
  <c r="O1385" i="11"/>
  <c r="A1386" i="11"/>
  <c r="B1386" i="11"/>
  <c r="C1386" i="11"/>
  <c r="D1386" i="11"/>
  <c r="E1386" i="11"/>
  <c r="J1386" i="11"/>
  <c r="O1386" i="11"/>
  <c r="A1387" i="11"/>
  <c r="B1387" i="11"/>
  <c r="C1387" i="11"/>
  <c r="D1387" i="11"/>
  <c r="E1387" i="11"/>
  <c r="J1387" i="11"/>
  <c r="O1387" i="11"/>
  <c r="A1388" i="11"/>
  <c r="B1388" i="11"/>
  <c r="C1388" i="11"/>
  <c r="D1388" i="11"/>
  <c r="E1388" i="11"/>
  <c r="J1388" i="11"/>
  <c r="O1388" i="11"/>
  <c r="A1389" i="11"/>
  <c r="B1389" i="11"/>
  <c r="C1389" i="11"/>
  <c r="D1389" i="11"/>
  <c r="E1389" i="11"/>
  <c r="J1389" i="11"/>
  <c r="O1389" i="11"/>
  <c r="A1390" i="11"/>
  <c r="B1390" i="11"/>
  <c r="C1390" i="11"/>
  <c r="D1390" i="11"/>
  <c r="E1390" i="11"/>
  <c r="J1390" i="11"/>
  <c r="O1390" i="11"/>
  <c r="A1391" i="11"/>
  <c r="B1391" i="11"/>
  <c r="C1391" i="11"/>
  <c r="D1391" i="11"/>
  <c r="E1391" i="11"/>
  <c r="J1391" i="11"/>
  <c r="O1391" i="11"/>
  <c r="A1392" i="11"/>
  <c r="B1392" i="11"/>
  <c r="C1392" i="11"/>
  <c r="D1392" i="11"/>
  <c r="E1392" i="11"/>
  <c r="J1392" i="11"/>
  <c r="O1392" i="11"/>
  <c r="A1393" i="11"/>
  <c r="B1393" i="11"/>
  <c r="C1393" i="11"/>
  <c r="D1393" i="11"/>
  <c r="E1393" i="11"/>
  <c r="J1393" i="11"/>
  <c r="O1393" i="11"/>
  <c r="A1394" i="11"/>
  <c r="B1394" i="11"/>
  <c r="C1394" i="11"/>
  <c r="D1394" i="11"/>
  <c r="E1394" i="11"/>
  <c r="J1394" i="11"/>
  <c r="O1394" i="11"/>
  <c r="A1395" i="11"/>
  <c r="B1395" i="11"/>
  <c r="C1395" i="11"/>
  <c r="D1395" i="11"/>
  <c r="E1395" i="11"/>
  <c r="J1395" i="11"/>
  <c r="O1395" i="11"/>
  <c r="A1396" i="11"/>
  <c r="B1396" i="11"/>
  <c r="C1396" i="11"/>
  <c r="D1396" i="11"/>
  <c r="E1396" i="11"/>
  <c r="J1396" i="11"/>
  <c r="O1396" i="11"/>
  <c r="A1397" i="11"/>
  <c r="B1397" i="11"/>
  <c r="C1397" i="11"/>
  <c r="D1397" i="11"/>
  <c r="E1397" i="11"/>
  <c r="J1397" i="11"/>
  <c r="O1397" i="11"/>
  <c r="A1398" i="11"/>
  <c r="B1398" i="11"/>
  <c r="C1398" i="11"/>
  <c r="D1398" i="11"/>
  <c r="E1398" i="11"/>
  <c r="J1398" i="11"/>
  <c r="O1398" i="11"/>
  <c r="A1399" i="11"/>
  <c r="B1399" i="11"/>
  <c r="C1399" i="11"/>
  <c r="D1399" i="11"/>
  <c r="E1399" i="11"/>
  <c r="J1399" i="11"/>
  <c r="O1399" i="11"/>
  <c r="A1400" i="11"/>
  <c r="B1400" i="11"/>
  <c r="C1400" i="11"/>
  <c r="D1400" i="11"/>
  <c r="E1400" i="11"/>
  <c r="J1400" i="11"/>
  <c r="O1400" i="11"/>
  <c r="A1401" i="11"/>
  <c r="B1401" i="11"/>
  <c r="C1401" i="11"/>
  <c r="D1401" i="11"/>
  <c r="E1401" i="11"/>
  <c r="J1401" i="11"/>
  <c r="O1401" i="11"/>
  <c r="A1402" i="11"/>
  <c r="B1402" i="11"/>
  <c r="C1402" i="11"/>
  <c r="D1402" i="11"/>
  <c r="E1402" i="11"/>
  <c r="J1402" i="11"/>
  <c r="O1402" i="11"/>
  <c r="A1403" i="11"/>
  <c r="B1403" i="11"/>
  <c r="C1403" i="11"/>
  <c r="D1403" i="11"/>
  <c r="E1403" i="11"/>
  <c r="J1403" i="11"/>
  <c r="O1403" i="11"/>
  <c r="A1404" i="11"/>
  <c r="B1404" i="11"/>
  <c r="C1404" i="11"/>
  <c r="D1404" i="11"/>
  <c r="E1404" i="11"/>
  <c r="J1404" i="11"/>
  <c r="O1404" i="11"/>
  <c r="A1405" i="11"/>
  <c r="B1405" i="11"/>
  <c r="C1405" i="11"/>
  <c r="D1405" i="11"/>
  <c r="E1405" i="11"/>
  <c r="J1405" i="11"/>
  <c r="O1405" i="11"/>
  <c r="A1406" i="11"/>
  <c r="B1406" i="11"/>
  <c r="C1406" i="11"/>
  <c r="D1406" i="11"/>
  <c r="E1406" i="11"/>
  <c r="J1406" i="11"/>
  <c r="O1406" i="11"/>
  <c r="A1407" i="11"/>
  <c r="B1407" i="11"/>
  <c r="C1407" i="11"/>
  <c r="D1407" i="11"/>
  <c r="E1407" i="11"/>
  <c r="J1407" i="11"/>
  <c r="O1407" i="11"/>
  <c r="A1408" i="11"/>
  <c r="B1408" i="11"/>
  <c r="C1408" i="11"/>
  <c r="D1408" i="11"/>
  <c r="E1408" i="11"/>
  <c r="J1408" i="11"/>
  <c r="O1408" i="11"/>
  <c r="A1409" i="11"/>
  <c r="B1409" i="11"/>
  <c r="C1409" i="11"/>
  <c r="D1409" i="11"/>
  <c r="E1409" i="11"/>
  <c r="J1409" i="11"/>
  <c r="O1409" i="11"/>
  <c r="A1410" i="11"/>
  <c r="B1410" i="11"/>
  <c r="C1410" i="11"/>
  <c r="D1410" i="11"/>
  <c r="E1410" i="11"/>
  <c r="J1410" i="11"/>
  <c r="O1410" i="11"/>
  <c r="A1411" i="11"/>
  <c r="B1411" i="11"/>
  <c r="C1411" i="11"/>
  <c r="D1411" i="11"/>
  <c r="E1411" i="11"/>
  <c r="J1411" i="11"/>
  <c r="O1411" i="11"/>
  <c r="A1412" i="11"/>
  <c r="B1412" i="11"/>
  <c r="C1412" i="11"/>
  <c r="D1412" i="11"/>
  <c r="E1412" i="11"/>
  <c r="J1412" i="11"/>
  <c r="O1412" i="11"/>
  <c r="A1413" i="11"/>
  <c r="B1413" i="11"/>
  <c r="C1413" i="11"/>
  <c r="D1413" i="11"/>
  <c r="E1413" i="11"/>
  <c r="J1413" i="11"/>
  <c r="O1413" i="11"/>
  <c r="A1414" i="11"/>
  <c r="B1414" i="11"/>
  <c r="C1414" i="11"/>
  <c r="D1414" i="11"/>
  <c r="E1414" i="11"/>
  <c r="J1414" i="11"/>
  <c r="O1414" i="11"/>
  <c r="A1415" i="11"/>
  <c r="B1415" i="11"/>
  <c r="C1415" i="11"/>
  <c r="D1415" i="11"/>
  <c r="E1415" i="11"/>
  <c r="J1415" i="11"/>
  <c r="O1415" i="11"/>
  <c r="A1416" i="11"/>
  <c r="B1416" i="11"/>
  <c r="C1416" i="11"/>
  <c r="D1416" i="11"/>
  <c r="E1416" i="11"/>
  <c r="J1416" i="11"/>
  <c r="O1416" i="11"/>
  <c r="A1417" i="11"/>
  <c r="B1417" i="11"/>
  <c r="C1417" i="11"/>
  <c r="D1417" i="11"/>
  <c r="E1417" i="11"/>
  <c r="J1417" i="11"/>
  <c r="O1417" i="11"/>
  <c r="A1418" i="11"/>
  <c r="B1418" i="11"/>
  <c r="C1418" i="11"/>
  <c r="D1418" i="11"/>
  <c r="E1418" i="11"/>
  <c r="J1418" i="11"/>
  <c r="O1418" i="11"/>
  <c r="A1419" i="11"/>
  <c r="B1419" i="11"/>
  <c r="C1419" i="11"/>
  <c r="D1419" i="11"/>
  <c r="E1419" i="11"/>
  <c r="J1419" i="11"/>
  <c r="O1419" i="11"/>
  <c r="A1420" i="11"/>
  <c r="B1420" i="11"/>
  <c r="C1420" i="11"/>
  <c r="D1420" i="11"/>
  <c r="E1420" i="11"/>
  <c r="J1420" i="11"/>
  <c r="O1420" i="11"/>
  <c r="A1421" i="11"/>
  <c r="B1421" i="11"/>
  <c r="C1421" i="11"/>
  <c r="D1421" i="11"/>
  <c r="E1421" i="11"/>
  <c r="J1421" i="11"/>
  <c r="O1421" i="11"/>
  <c r="A1422" i="11"/>
  <c r="B1422" i="11"/>
  <c r="C1422" i="11"/>
  <c r="D1422" i="11"/>
  <c r="E1422" i="11"/>
  <c r="J1422" i="11"/>
  <c r="O1422" i="11"/>
  <c r="A1423" i="11"/>
  <c r="B1423" i="11"/>
  <c r="C1423" i="11"/>
  <c r="D1423" i="11"/>
  <c r="E1423" i="11"/>
  <c r="J1423" i="11"/>
  <c r="O1423" i="11"/>
  <c r="A1424" i="11"/>
  <c r="B1424" i="11"/>
  <c r="C1424" i="11"/>
  <c r="D1424" i="11"/>
  <c r="E1424" i="11"/>
  <c r="J1424" i="11"/>
  <c r="O1424" i="11"/>
  <c r="A1425" i="11"/>
  <c r="B1425" i="11"/>
  <c r="C1425" i="11"/>
  <c r="D1425" i="11"/>
  <c r="E1425" i="11"/>
  <c r="J1425" i="11"/>
  <c r="O1425" i="11"/>
  <c r="A1426" i="11"/>
  <c r="B1426" i="11"/>
  <c r="C1426" i="11"/>
  <c r="D1426" i="11"/>
  <c r="E1426" i="11"/>
  <c r="J1426" i="11"/>
  <c r="O1426" i="11"/>
  <c r="A1427" i="11"/>
  <c r="B1427" i="11"/>
  <c r="C1427" i="11"/>
  <c r="D1427" i="11"/>
  <c r="E1427" i="11"/>
  <c r="J1427" i="11"/>
  <c r="O1427" i="11"/>
  <c r="A1428" i="11"/>
  <c r="B1428" i="11"/>
  <c r="C1428" i="11"/>
  <c r="D1428" i="11"/>
  <c r="E1428" i="11"/>
  <c r="J1428" i="11"/>
  <c r="O1428" i="11"/>
  <c r="A1429" i="11"/>
  <c r="B1429" i="11"/>
  <c r="C1429" i="11"/>
  <c r="D1429" i="11"/>
  <c r="E1429" i="11"/>
  <c r="J1429" i="11"/>
  <c r="O1429" i="11"/>
  <c r="A1430" i="11"/>
  <c r="B1430" i="11"/>
  <c r="C1430" i="11"/>
  <c r="D1430" i="11"/>
  <c r="E1430" i="11"/>
  <c r="J1430" i="11"/>
  <c r="O1430" i="11"/>
  <c r="A1431" i="11"/>
  <c r="B1431" i="11"/>
  <c r="C1431" i="11"/>
  <c r="D1431" i="11"/>
  <c r="E1431" i="11"/>
  <c r="J1431" i="11"/>
  <c r="O1431" i="11"/>
  <c r="A1432" i="11"/>
  <c r="B1432" i="11"/>
  <c r="C1432" i="11"/>
  <c r="D1432" i="11"/>
  <c r="E1432" i="11"/>
  <c r="J1432" i="11"/>
  <c r="O1432" i="11"/>
  <c r="A1433" i="11"/>
  <c r="B1433" i="11"/>
  <c r="C1433" i="11"/>
  <c r="D1433" i="11"/>
  <c r="E1433" i="11"/>
  <c r="J1433" i="11"/>
  <c r="O1433" i="11"/>
  <c r="A1434" i="11"/>
  <c r="B1434" i="11"/>
  <c r="C1434" i="11"/>
  <c r="D1434" i="11"/>
  <c r="E1434" i="11"/>
  <c r="J1434" i="11"/>
  <c r="O1434" i="11"/>
  <c r="A1435" i="11"/>
  <c r="B1435" i="11"/>
  <c r="C1435" i="11"/>
  <c r="D1435" i="11"/>
  <c r="E1435" i="11"/>
  <c r="J1435" i="11"/>
  <c r="O1435" i="11"/>
  <c r="A1436" i="11"/>
  <c r="B1436" i="11"/>
  <c r="C1436" i="11"/>
  <c r="D1436" i="11"/>
  <c r="E1436" i="11"/>
  <c r="J1436" i="11"/>
  <c r="O1436" i="11"/>
  <c r="A1437" i="11"/>
  <c r="B1437" i="11"/>
  <c r="C1437" i="11"/>
  <c r="D1437" i="11"/>
  <c r="E1437" i="11"/>
  <c r="J1437" i="11"/>
  <c r="O1437" i="11"/>
  <c r="A1438" i="11"/>
  <c r="B1438" i="11"/>
  <c r="C1438" i="11"/>
  <c r="D1438" i="11"/>
  <c r="E1438" i="11"/>
  <c r="J1438" i="11"/>
  <c r="O1438" i="11"/>
  <c r="A1439" i="11"/>
  <c r="B1439" i="11"/>
  <c r="C1439" i="11"/>
  <c r="D1439" i="11"/>
  <c r="E1439" i="11"/>
  <c r="J1439" i="11"/>
  <c r="O1439" i="11"/>
  <c r="A1440" i="11"/>
  <c r="B1440" i="11"/>
  <c r="C1440" i="11"/>
  <c r="D1440" i="11"/>
  <c r="E1440" i="11"/>
  <c r="J1440" i="11"/>
  <c r="O1440" i="11"/>
  <c r="A1441" i="11"/>
  <c r="B1441" i="11"/>
  <c r="C1441" i="11"/>
  <c r="D1441" i="11"/>
  <c r="E1441" i="11"/>
  <c r="J1441" i="11"/>
  <c r="O1441" i="11"/>
  <c r="A1442" i="11"/>
  <c r="B1442" i="11"/>
  <c r="C1442" i="11"/>
  <c r="D1442" i="11"/>
  <c r="E1442" i="11"/>
  <c r="J1442" i="11"/>
  <c r="O1442" i="11"/>
  <c r="A1443" i="11"/>
  <c r="B1443" i="11"/>
  <c r="C1443" i="11"/>
  <c r="D1443" i="11"/>
  <c r="E1443" i="11"/>
  <c r="J1443" i="11"/>
  <c r="O1443" i="11"/>
  <c r="A1444" i="11"/>
  <c r="B1444" i="11"/>
  <c r="C1444" i="11"/>
  <c r="D1444" i="11"/>
  <c r="E1444" i="11"/>
  <c r="J1444" i="11"/>
  <c r="O1444" i="11"/>
  <c r="A1445" i="11"/>
  <c r="B1445" i="11"/>
  <c r="C1445" i="11"/>
  <c r="D1445" i="11"/>
  <c r="E1445" i="11"/>
  <c r="J1445" i="11"/>
  <c r="O1445" i="11"/>
  <c r="A1446" i="11"/>
  <c r="B1446" i="11"/>
  <c r="C1446" i="11"/>
  <c r="D1446" i="11"/>
  <c r="E1446" i="11"/>
  <c r="J1446" i="11"/>
  <c r="O1446" i="11"/>
  <c r="A1447" i="11"/>
  <c r="B1447" i="11"/>
  <c r="C1447" i="11"/>
  <c r="D1447" i="11"/>
  <c r="E1447" i="11"/>
  <c r="J1447" i="11"/>
  <c r="O1447" i="11"/>
  <c r="A1448" i="11"/>
  <c r="B1448" i="11"/>
  <c r="C1448" i="11"/>
  <c r="D1448" i="11"/>
  <c r="E1448" i="11"/>
  <c r="J1448" i="11"/>
  <c r="O1448" i="11"/>
  <c r="A1449" i="11"/>
  <c r="B1449" i="11"/>
  <c r="C1449" i="11"/>
  <c r="D1449" i="11"/>
  <c r="E1449" i="11"/>
  <c r="J1449" i="11"/>
  <c r="O1449" i="11"/>
  <c r="A1450" i="11"/>
  <c r="B1450" i="11"/>
  <c r="C1450" i="11"/>
  <c r="D1450" i="11"/>
  <c r="E1450" i="11"/>
  <c r="J1450" i="11"/>
  <c r="O1450" i="11"/>
  <c r="A1451" i="11"/>
  <c r="B1451" i="11"/>
  <c r="C1451" i="11"/>
  <c r="D1451" i="11"/>
  <c r="E1451" i="11"/>
  <c r="J1451" i="11"/>
  <c r="O1451" i="11"/>
  <c r="A1452" i="11"/>
  <c r="B1452" i="11"/>
  <c r="C1452" i="11"/>
  <c r="D1452" i="11"/>
  <c r="E1452" i="11"/>
  <c r="J1452" i="11"/>
  <c r="O1452" i="11"/>
  <c r="A1453" i="11"/>
  <c r="B1453" i="11"/>
  <c r="C1453" i="11"/>
  <c r="D1453" i="11"/>
  <c r="E1453" i="11"/>
  <c r="J1453" i="11"/>
  <c r="O1453" i="11"/>
  <c r="A1454" i="11"/>
  <c r="B1454" i="11"/>
  <c r="C1454" i="11"/>
  <c r="D1454" i="11"/>
  <c r="E1454" i="11"/>
  <c r="J1454" i="11"/>
  <c r="O1454" i="11"/>
  <c r="A1455" i="11"/>
  <c r="B1455" i="11"/>
  <c r="C1455" i="11"/>
  <c r="D1455" i="11"/>
  <c r="E1455" i="11"/>
  <c r="J1455" i="11"/>
  <c r="O1455" i="11"/>
  <c r="A1456" i="11"/>
  <c r="B1456" i="11"/>
  <c r="C1456" i="11"/>
  <c r="D1456" i="11"/>
  <c r="E1456" i="11"/>
  <c r="J1456" i="11"/>
  <c r="O1456" i="11"/>
  <c r="A1457" i="11"/>
  <c r="B1457" i="11"/>
  <c r="C1457" i="11"/>
  <c r="D1457" i="11"/>
  <c r="E1457" i="11"/>
  <c r="J1457" i="11"/>
  <c r="O1457" i="11"/>
  <c r="A1458" i="11"/>
  <c r="B1458" i="11"/>
  <c r="C1458" i="11"/>
  <c r="D1458" i="11"/>
  <c r="E1458" i="11"/>
  <c r="J1458" i="11"/>
  <c r="O1458" i="11"/>
  <c r="A1459" i="11"/>
  <c r="B1459" i="11"/>
  <c r="C1459" i="11"/>
  <c r="D1459" i="11"/>
  <c r="E1459" i="11"/>
  <c r="J1459" i="11"/>
  <c r="O1459" i="11"/>
  <c r="A1460" i="11"/>
  <c r="B1460" i="11"/>
  <c r="C1460" i="11"/>
  <c r="D1460" i="11"/>
  <c r="E1460" i="11"/>
  <c r="J1460" i="11"/>
  <c r="O1460" i="11"/>
  <c r="A1461" i="11"/>
  <c r="B1461" i="11"/>
  <c r="C1461" i="11"/>
  <c r="D1461" i="11"/>
  <c r="E1461" i="11"/>
  <c r="J1461" i="11"/>
  <c r="O1461" i="11"/>
  <c r="A1462" i="11"/>
  <c r="B1462" i="11"/>
  <c r="C1462" i="11"/>
  <c r="D1462" i="11"/>
  <c r="E1462" i="11"/>
  <c r="J1462" i="11"/>
  <c r="O1462" i="11"/>
  <c r="A1463" i="11"/>
  <c r="B1463" i="11"/>
  <c r="C1463" i="11"/>
  <c r="D1463" i="11"/>
  <c r="E1463" i="11"/>
  <c r="J1463" i="11"/>
  <c r="O1463" i="11"/>
  <c r="A1464" i="11"/>
  <c r="B1464" i="11"/>
  <c r="C1464" i="11"/>
  <c r="D1464" i="11"/>
  <c r="E1464" i="11"/>
  <c r="J1464" i="11"/>
  <c r="O1464" i="11"/>
  <c r="A1465" i="11"/>
  <c r="B1465" i="11"/>
  <c r="C1465" i="11"/>
  <c r="D1465" i="11"/>
  <c r="E1465" i="11"/>
  <c r="J1465" i="11"/>
  <c r="O1465" i="11"/>
  <c r="A1466" i="11"/>
  <c r="B1466" i="11"/>
  <c r="C1466" i="11"/>
  <c r="D1466" i="11"/>
  <c r="E1466" i="11"/>
  <c r="J1466" i="11"/>
  <c r="O1466" i="11"/>
  <c r="A1467" i="11"/>
  <c r="B1467" i="11"/>
  <c r="C1467" i="11"/>
  <c r="D1467" i="11"/>
  <c r="E1467" i="11"/>
  <c r="J1467" i="11"/>
  <c r="O1467" i="1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C4" i="1"/>
  <c r="P739" i="1"/>
  <c r="P740" i="1"/>
  <c r="P741" i="1"/>
  <c r="P742" i="1"/>
  <c r="P313" i="1"/>
  <c r="R313" i="1" s="1"/>
  <c r="P314" i="1"/>
  <c r="R314" i="1" s="1"/>
  <c r="P315" i="1"/>
  <c r="R315" i="1" s="1"/>
  <c r="S313" i="1"/>
  <c r="S314" i="1"/>
  <c r="S315" i="1"/>
  <c r="A6" i="3"/>
  <c r="C6" i="3"/>
  <c r="D6" i="3"/>
  <c r="E6" i="3"/>
  <c r="X6" i="3"/>
  <c r="A8" i="11"/>
  <c r="B8" i="11"/>
  <c r="C8" i="11"/>
  <c r="D8" i="11"/>
  <c r="E8" i="11"/>
  <c r="J8" i="11"/>
  <c r="O8" i="11"/>
  <c r="S948" i="1"/>
  <c r="P948" i="1"/>
  <c r="R948" i="1" s="1"/>
  <c r="P1409" i="1"/>
  <c r="P1408" i="1"/>
  <c r="P1413" i="1"/>
  <c r="P1412" i="1"/>
  <c r="P714" i="1"/>
  <c r="P713" i="1"/>
  <c r="P712" i="1"/>
  <c r="P711" i="1"/>
  <c r="P710" i="1"/>
  <c r="P709" i="1"/>
  <c r="P708" i="1"/>
  <c r="P707" i="1"/>
  <c r="A6" i="11"/>
  <c r="B6" i="11"/>
  <c r="C6" i="11"/>
  <c r="D6" i="11"/>
  <c r="E6" i="11"/>
  <c r="J6" i="11"/>
  <c r="O6" i="11"/>
  <c r="A7" i="11"/>
  <c r="B7" i="11"/>
  <c r="C7" i="11"/>
  <c r="D7" i="11"/>
  <c r="E7" i="11"/>
  <c r="J7" i="11"/>
  <c r="O7" i="11"/>
  <c r="E2" i="8"/>
  <c r="P722" i="1"/>
  <c r="P44" i="1"/>
  <c r="P45" i="1"/>
  <c r="P46" i="1"/>
  <c r="S1127" i="1"/>
  <c r="P1126" i="1"/>
  <c r="P1127" i="1"/>
  <c r="R1127" i="1" s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357" i="1"/>
  <c r="P358" i="1"/>
  <c r="P359" i="1"/>
  <c r="P360" i="1"/>
  <c r="P361" i="1"/>
  <c r="P362" i="1"/>
  <c r="P363" i="1"/>
  <c r="P364" i="1"/>
  <c r="P365" i="1"/>
  <c r="P366" i="1"/>
  <c r="P367" i="1"/>
  <c r="A7" i="4"/>
  <c r="D7" i="4"/>
  <c r="E7" i="4"/>
  <c r="F7" i="4"/>
  <c r="G7" i="4"/>
  <c r="I7" i="4"/>
  <c r="A5" i="3"/>
  <c r="C5" i="3"/>
  <c r="D5" i="3"/>
  <c r="E5" i="3"/>
  <c r="X5" i="3"/>
  <c r="P1106" i="1"/>
  <c r="P1107" i="1"/>
  <c r="P1108" i="1"/>
  <c r="P1109" i="1"/>
  <c r="P1110" i="1"/>
  <c r="P1111" i="1"/>
  <c r="P1104" i="1"/>
  <c r="P1105" i="1"/>
  <c r="P1103" i="1"/>
  <c r="P1102" i="1"/>
  <c r="P1101" i="1"/>
  <c r="A5" i="11"/>
  <c r="B5" i="11"/>
  <c r="C5" i="11"/>
  <c r="D5" i="11"/>
  <c r="E5" i="11"/>
  <c r="J5" i="11"/>
  <c r="O5" i="11"/>
  <c r="S320" i="1"/>
  <c r="M7" i="1"/>
  <c r="M1011" i="1" s="1"/>
  <c r="S1011" i="1" s="1"/>
  <c r="I4" i="1"/>
  <c r="P397" i="1"/>
  <c r="R397" i="1" s="1"/>
  <c r="S397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8" i="1"/>
  <c r="S399" i="1"/>
  <c r="S400" i="1"/>
  <c r="S401" i="1"/>
  <c r="P374" i="1"/>
  <c r="R374" i="1" s="1"/>
  <c r="P375" i="1"/>
  <c r="R375" i="1" s="1"/>
  <c r="P376" i="1"/>
  <c r="R376" i="1" s="1"/>
  <c r="P377" i="1"/>
  <c r="R377" i="1" s="1"/>
  <c r="P378" i="1"/>
  <c r="R378" i="1" s="1"/>
  <c r="P379" i="1"/>
  <c r="R379" i="1" s="1"/>
  <c r="P380" i="1"/>
  <c r="R380" i="1" s="1"/>
  <c r="P381" i="1"/>
  <c r="R381" i="1" s="1"/>
  <c r="P382" i="1"/>
  <c r="R382" i="1" s="1"/>
  <c r="P383" i="1"/>
  <c r="R383" i="1" s="1"/>
  <c r="P384" i="1"/>
  <c r="R384" i="1" s="1"/>
  <c r="P385" i="1"/>
  <c r="R385" i="1" s="1"/>
  <c r="P386" i="1"/>
  <c r="R386" i="1" s="1"/>
  <c r="P387" i="1"/>
  <c r="R387" i="1" s="1"/>
  <c r="P388" i="1"/>
  <c r="R388" i="1" s="1"/>
  <c r="P389" i="1"/>
  <c r="R389" i="1" s="1"/>
  <c r="P390" i="1"/>
  <c r="R390" i="1" s="1"/>
  <c r="P391" i="1"/>
  <c r="R391" i="1" s="1"/>
  <c r="P392" i="1"/>
  <c r="R392" i="1" s="1"/>
  <c r="P393" i="1"/>
  <c r="R393" i="1" s="1"/>
  <c r="P394" i="1"/>
  <c r="R394" i="1" s="1"/>
  <c r="P395" i="1"/>
  <c r="R395" i="1" s="1"/>
  <c r="P396" i="1"/>
  <c r="R396" i="1" s="1"/>
  <c r="P398" i="1"/>
  <c r="R398" i="1" s="1"/>
  <c r="P399" i="1"/>
  <c r="R399" i="1" s="1"/>
  <c r="P400" i="1"/>
  <c r="R400" i="1" s="1"/>
  <c r="P401" i="1"/>
  <c r="R401" i="1" s="1"/>
  <c r="D14" i="5"/>
  <c r="D12" i="5"/>
  <c r="D13" i="5"/>
  <c r="D11" i="5"/>
  <c r="D10" i="5"/>
  <c r="D9" i="5"/>
  <c r="D8" i="5"/>
  <c r="P836" i="1"/>
  <c r="P837" i="1"/>
  <c r="P838" i="1"/>
  <c r="P839" i="1"/>
  <c r="P840" i="1"/>
  <c r="P841" i="1"/>
  <c r="P842" i="1"/>
  <c r="P843" i="1"/>
  <c r="P827" i="1"/>
  <c r="P828" i="1"/>
  <c r="P829" i="1"/>
  <c r="P830" i="1"/>
  <c r="P831" i="1"/>
  <c r="P832" i="1"/>
  <c r="P833" i="1"/>
  <c r="P834" i="1"/>
  <c r="P835" i="1"/>
  <c r="P823" i="1"/>
  <c r="P824" i="1"/>
  <c r="P825" i="1"/>
  <c r="P826" i="1"/>
  <c r="P818" i="1"/>
  <c r="P819" i="1"/>
  <c r="P820" i="1"/>
  <c r="P821" i="1"/>
  <c r="P822" i="1"/>
  <c r="P809" i="1"/>
  <c r="P810" i="1"/>
  <c r="P811" i="1"/>
  <c r="P812" i="1"/>
  <c r="P813" i="1"/>
  <c r="P814" i="1"/>
  <c r="P815" i="1"/>
  <c r="P816" i="1"/>
  <c r="P817" i="1"/>
  <c r="P804" i="1"/>
  <c r="P805" i="1"/>
  <c r="P806" i="1"/>
  <c r="P807" i="1"/>
  <c r="P808" i="1"/>
  <c r="P798" i="1"/>
  <c r="P799" i="1"/>
  <c r="P800" i="1"/>
  <c r="P801" i="1"/>
  <c r="P802" i="1"/>
  <c r="P803" i="1"/>
  <c r="P794" i="1"/>
  <c r="P795" i="1"/>
  <c r="P796" i="1"/>
  <c r="P797" i="1"/>
  <c r="P787" i="1"/>
  <c r="P788" i="1"/>
  <c r="P789" i="1"/>
  <c r="P790" i="1"/>
  <c r="P791" i="1"/>
  <c r="P792" i="1"/>
  <c r="P793" i="1"/>
  <c r="P786" i="1"/>
  <c r="P785" i="1"/>
  <c r="P654" i="1"/>
  <c r="P644" i="1"/>
  <c r="P647" i="1"/>
  <c r="P646" i="1"/>
  <c r="P648" i="1"/>
  <c r="P649" i="1"/>
  <c r="P650" i="1"/>
  <c r="P651" i="1"/>
  <c r="P652" i="1"/>
  <c r="P645" i="1"/>
  <c r="P653" i="1"/>
  <c r="P576" i="1"/>
  <c r="P571" i="1"/>
  <c r="P572" i="1"/>
  <c r="P573" i="1"/>
  <c r="P574" i="1"/>
  <c r="P575" i="1"/>
  <c r="P1116" i="1"/>
  <c r="P1117" i="1"/>
  <c r="P1118" i="1"/>
  <c r="P1119" i="1"/>
  <c r="P1120" i="1"/>
  <c r="P1121" i="1"/>
  <c r="A3" i="11"/>
  <c r="B3" i="11"/>
  <c r="C3" i="11"/>
  <c r="D3" i="11"/>
  <c r="E3" i="11"/>
  <c r="J3" i="11"/>
  <c r="O3" i="11"/>
  <c r="A4" i="11"/>
  <c r="B4" i="11"/>
  <c r="C4" i="11"/>
  <c r="D4" i="11"/>
  <c r="E4" i="11"/>
  <c r="J4" i="11"/>
  <c r="O4" i="11"/>
  <c r="A2" i="11"/>
  <c r="O2" i="11"/>
  <c r="J2" i="11"/>
  <c r="E2" i="11"/>
  <c r="D2" i="11"/>
  <c r="C2" i="11"/>
  <c r="B2" i="11"/>
  <c r="A6" i="4"/>
  <c r="D6" i="4"/>
  <c r="E6" i="4"/>
  <c r="F6" i="4"/>
  <c r="G6" i="4"/>
  <c r="I6" i="4"/>
  <c r="A4" i="3"/>
  <c r="C4" i="3"/>
  <c r="D4" i="3"/>
  <c r="E4" i="3"/>
  <c r="X4" i="3"/>
  <c r="P1444" i="1"/>
  <c r="P716" i="1"/>
  <c r="P715" i="1"/>
  <c r="P1163" i="1"/>
  <c r="P1164" i="1"/>
  <c r="P1162" i="1"/>
  <c r="P1161" i="1"/>
  <c r="R1161" i="1" s="1"/>
  <c r="P1160" i="1"/>
  <c r="P1159" i="1"/>
  <c r="P1158" i="1"/>
  <c r="R1158" i="1" s="1"/>
  <c r="P1157" i="1"/>
  <c r="S1158" i="1"/>
  <c r="S1161" i="1"/>
  <c r="P1156" i="1"/>
  <c r="P1071" i="1"/>
  <c r="P1085" i="1"/>
  <c r="P877" i="1"/>
  <c r="P878" i="1"/>
  <c r="P879" i="1"/>
  <c r="P880" i="1"/>
  <c r="P1466" i="1"/>
  <c r="P1465" i="1"/>
  <c r="P760" i="1"/>
  <c r="P1181" i="1"/>
  <c r="P1180" i="1"/>
  <c r="A5" i="4"/>
  <c r="D5" i="4"/>
  <c r="E5" i="4"/>
  <c r="F5" i="4"/>
  <c r="G5" i="4"/>
  <c r="I5" i="4"/>
  <c r="P1445" i="1"/>
  <c r="P781" i="1"/>
  <c r="P780" i="1"/>
  <c r="P779" i="1"/>
  <c r="P778" i="1"/>
  <c r="P356" i="1"/>
  <c r="P570" i="1"/>
  <c r="P569" i="1"/>
  <c r="P1299" i="1"/>
  <c r="P1250" i="1"/>
  <c r="P1300" i="1"/>
  <c r="P1301" i="1"/>
  <c r="P1302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1080" i="1"/>
  <c r="P1371" i="1"/>
  <c r="P1370" i="1"/>
  <c r="P1115" i="1"/>
  <c r="P1114" i="1"/>
  <c r="P1113" i="1"/>
  <c r="P1112" i="1"/>
  <c r="P1041" i="1"/>
  <c r="P1042" i="1"/>
  <c r="P1100" i="1"/>
  <c r="P1099" i="1"/>
  <c r="P1098" i="1"/>
  <c r="P1097" i="1"/>
  <c r="P1037" i="1"/>
  <c r="P955" i="1"/>
  <c r="P738" i="1"/>
  <c r="P737" i="1"/>
  <c r="P736" i="1"/>
  <c r="P728" i="1"/>
  <c r="P729" i="1"/>
  <c r="P735" i="1"/>
  <c r="P734" i="1"/>
  <c r="P733" i="1"/>
  <c r="P732" i="1"/>
  <c r="P731" i="1"/>
  <c r="P730" i="1"/>
  <c r="P435" i="1"/>
  <c r="P434" i="1"/>
  <c r="P433" i="1"/>
  <c r="P432" i="1"/>
  <c r="S298" i="1"/>
  <c r="S299" i="1"/>
  <c r="S296" i="1"/>
  <c r="P296" i="1"/>
  <c r="R296" i="1" s="1"/>
  <c r="S294" i="1"/>
  <c r="P294" i="1"/>
  <c r="R294" i="1" s="1"/>
  <c r="S293" i="1"/>
  <c r="P293" i="1"/>
  <c r="R293" i="1" s="1"/>
  <c r="S288" i="1"/>
  <c r="S289" i="1"/>
  <c r="S189" i="1"/>
  <c r="S190" i="1"/>
  <c r="S191" i="1"/>
  <c r="S192" i="1"/>
  <c r="S187" i="1"/>
  <c r="P700" i="1"/>
  <c r="P1029" i="1"/>
  <c r="P1027" i="1"/>
  <c r="P1028" i="1"/>
  <c r="P1026" i="1"/>
  <c r="S278" i="1"/>
  <c r="S279" i="1"/>
  <c r="S280" i="1"/>
  <c r="S281" i="1"/>
  <c r="S270" i="1"/>
  <c r="S271" i="1"/>
  <c r="S272" i="1"/>
  <c r="S273" i="1"/>
  <c r="S274" i="1"/>
  <c r="S275" i="1"/>
  <c r="S276" i="1"/>
  <c r="S269" i="1"/>
  <c r="S267" i="1"/>
  <c r="S268" i="1"/>
  <c r="S266" i="1"/>
  <c r="S265" i="1"/>
  <c r="P476" i="1"/>
  <c r="S252" i="1"/>
  <c r="S182" i="1"/>
  <c r="P182" i="1"/>
  <c r="R182" i="1" s="1"/>
  <c r="S259" i="1"/>
  <c r="S255" i="1"/>
  <c r="S251" i="1"/>
  <c r="S250" i="1"/>
  <c r="S249" i="1"/>
  <c r="S243" i="1"/>
  <c r="S242" i="1"/>
  <c r="S236" i="1"/>
  <c r="S210" i="1"/>
  <c r="S231" i="1"/>
  <c r="S230" i="1"/>
  <c r="S229" i="1"/>
  <c r="S221" i="1"/>
  <c r="S220" i="1"/>
  <c r="S219" i="1"/>
  <c r="S208" i="1"/>
  <c r="S203" i="1"/>
  <c r="S202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S932" i="1"/>
  <c r="S933" i="1"/>
  <c r="S934" i="1"/>
  <c r="S935" i="1"/>
  <c r="S936" i="1"/>
  <c r="S937" i="1"/>
  <c r="S938" i="1"/>
  <c r="S939" i="1"/>
  <c r="S940" i="1"/>
  <c r="S941" i="1"/>
  <c r="S942" i="1"/>
  <c r="P932" i="1"/>
  <c r="R932" i="1" s="1"/>
  <c r="P933" i="1"/>
  <c r="R933" i="1" s="1"/>
  <c r="P934" i="1"/>
  <c r="R934" i="1" s="1"/>
  <c r="P935" i="1"/>
  <c r="R935" i="1" s="1"/>
  <c r="P936" i="1"/>
  <c r="R936" i="1" s="1"/>
  <c r="P937" i="1"/>
  <c r="R937" i="1" s="1"/>
  <c r="P938" i="1"/>
  <c r="R938" i="1" s="1"/>
  <c r="P939" i="1"/>
  <c r="R939" i="1" s="1"/>
  <c r="P940" i="1"/>
  <c r="R940" i="1" s="1"/>
  <c r="P941" i="1"/>
  <c r="R941" i="1" s="1"/>
  <c r="P942" i="1"/>
  <c r="R942" i="1" s="1"/>
  <c r="P472" i="1"/>
  <c r="P473" i="1"/>
  <c r="P474" i="1"/>
  <c r="P475" i="1"/>
  <c r="P1150" i="1"/>
  <c r="P1149" i="1"/>
  <c r="P1066" i="1"/>
  <c r="P1077" i="1"/>
  <c r="P1043" i="1"/>
  <c r="P1040" i="1"/>
  <c r="P1070" i="1"/>
  <c r="P931" i="1"/>
  <c r="R931" i="1" s="1"/>
  <c r="S931" i="1"/>
  <c r="P930" i="1"/>
  <c r="R930" i="1" s="1"/>
  <c r="S930" i="1"/>
  <c r="P928" i="1"/>
  <c r="R928" i="1" s="1"/>
  <c r="P929" i="1"/>
  <c r="R929" i="1" s="1"/>
  <c r="S929" i="1"/>
  <c r="P927" i="1"/>
  <c r="R927" i="1" s="1"/>
  <c r="P926" i="1"/>
  <c r="R926" i="1" s="1"/>
  <c r="S925" i="1"/>
  <c r="S926" i="1"/>
  <c r="S927" i="1"/>
  <c r="S928" i="1"/>
  <c r="P925" i="1"/>
  <c r="R925" i="1" s="1"/>
  <c r="S924" i="1"/>
  <c r="P924" i="1"/>
  <c r="R924" i="1" s="1"/>
  <c r="P922" i="1"/>
  <c r="P923" i="1"/>
  <c r="R923" i="1" s="1"/>
  <c r="S922" i="1"/>
  <c r="S923" i="1"/>
  <c r="S120" i="1"/>
  <c r="P120" i="1"/>
  <c r="R120" i="1" s="1"/>
  <c r="S121" i="1"/>
  <c r="P121" i="1"/>
  <c r="R121" i="1" s="1"/>
  <c r="P471" i="1"/>
  <c r="P470" i="1"/>
  <c r="P469" i="1"/>
  <c r="P452" i="1"/>
  <c r="P451" i="1"/>
  <c r="P450" i="1"/>
  <c r="P428" i="1"/>
  <c r="P429" i="1"/>
  <c r="P430" i="1"/>
  <c r="P427" i="1"/>
  <c r="P425" i="1"/>
  <c r="P426" i="1"/>
  <c r="P424" i="1"/>
  <c r="P418" i="1"/>
  <c r="P417" i="1"/>
  <c r="P416" i="1"/>
  <c r="P414" i="1"/>
  <c r="P419" i="1"/>
  <c r="P413" i="1"/>
  <c r="P410" i="1"/>
  <c r="P408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3" i="1"/>
  <c r="S184" i="1"/>
  <c r="S185" i="1"/>
  <c r="S186" i="1"/>
  <c r="S188" i="1"/>
  <c r="S193" i="1"/>
  <c r="S194" i="1"/>
  <c r="S195" i="1"/>
  <c r="S196" i="1"/>
  <c r="S197" i="1"/>
  <c r="S198" i="1"/>
  <c r="S199" i="1"/>
  <c r="S200" i="1"/>
  <c r="S201" i="1"/>
  <c r="S204" i="1"/>
  <c r="S205" i="1"/>
  <c r="S206" i="1"/>
  <c r="S207" i="1"/>
  <c r="S209" i="1"/>
  <c r="S211" i="1"/>
  <c r="S213" i="1"/>
  <c r="S215" i="1"/>
  <c r="S217" i="1"/>
  <c r="S214" i="1"/>
  <c r="S216" i="1"/>
  <c r="S212" i="1"/>
  <c r="S218" i="1"/>
  <c r="S224" i="1"/>
  <c r="S226" i="1"/>
  <c r="S222" i="1"/>
  <c r="S228" i="1"/>
  <c r="S225" i="1"/>
  <c r="S227" i="1"/>
  <c r="S223" i="1"/>
  <c r="S232" i="1"/>
  <c r="S233" i="1"/>
  <c r="S234" i="1"/>
  <c r="S235" i="1"/>
  <c r="S237" i="1"/>
  <c r="S239" i="1"/>
  <c r="S240" i="1"/>
  <c r="S241" i="1"/>
  <c r="S238" i="1"/>
  <c r="S247" i="1"/>
  <c r="S248" i="1"/>
  <c r="S244" i="1"/>
  <c r="S246" i="1"/>
  <c r="S245" i="1"/>
  <c r="S253" i="1"/>
  <c r="S256" i="1"/>
  <c r="S257" i="1"/>
  <c r="S258" i="1"/>
  <c r="S254" i="1"/>
  <c r="S260" i="1"/>
  <c r="S261" i="1"/>
  <c r="S262" i="1"/>
  <c r="S263" i="1"/>
  <c r="S264" i="1"/>
  <c r="S277" i="1"/>
  <c r="S282" i="1"/>
  <c r="S283" i="1"/>
  <c r="S284" i="1"/>
  <c r="S285" i="1"/>
  <c r="S286" i="1"/>
  <c r="S287" i="1"/>
  <c r="S290" i="1"/>
  <c r="S291" i="1"/>
  <c r="S292" i="1"/>
  <c r="S295" i="1"/>
  <c r="S297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6" i="1"/>
  <c r="S317" i="1"/>
  <c r="S318" i="1"/>
  <c r="S319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42" i="1"/>
  <c r="P287" i="1"/>
  <c r="R287" i="1" s="1"/>
  <c r="P290" i="1"/>
  <c r="R290" i="1" s="1"/>
  <c r="P289" i="1"/>
  <c r="R289" i="1" s="1"/>
  <c r="P104" i="1"/>
  <c r="R104" i="1" s="1"/>
  <c r="P105" i="1"/>
  <c r="R105" i="1" s="1"/>
  <c r="P106" i="1"/>
  <c r="R106" i="1" s="1"/>
  <c r="P107" i="1"/>
  <c r="R107" i="1" s="1"/>
  <c r="P108" i="1"/>
  <c r="R108" i="1" s="1"/>
  <c r="P109" i="1"/>
  <c r="R109" i="1" s="1"/>
  <c r="P110" i="1"/>
  <c r="R110" i="1" s="1"/>
  <c r="P111" i="1"/>
  <c r="R111" i="1" s="1"/>
  <c r="P112" i="1"/>
  <c r="R112" i="1" s="1"/>
  <c r="P113" i="1"/>
  <c r="R113" i="1" s="1"/>
  <c r="P114" i="1"/>
  <c r="R114" i="1" s="1"/>
  <c r="P115" i="1"/>
  <c r="R115" i="1" s="1"/>
  <c r="P116" i="1"/>
  <c r="R116" i="1" s="1"/>
  <c r="P117" i="1"/>
  <c r="R117" i="1" s="1"/>
  <c r="P118" i="1"/>
  <c r="R118" i="1" s="1"/>
  <c r="P119" i="1"/>
  <c r="R119" i="1" s="1"/>
  <c r="P122" i="1"/>
  <c r="R122" i="1" s="1"/>
  <c r="P123" i="1"/>
  <c r="R123" i="1" s="1"/>
  <c r="P124" i="1"/>
  <c r="R124" i="1" s="1"/>
  <c r="P125" i="1"/>
  <c r="R125" i="1" s="1"/>
  <c r="P126" i="1"/>
  <c r="R126" i="1" s="1"/>
  <c r="P127" i="1"/>
  <c r="R127" i="1" s="1"/>
  <c r="P128" i="1"/>
  <c r="R128" i="1" s="1"/>
  <c r="P129" i="1"/>
  <c r="R129" i="1" s="1"/>
  <c r="P130" i="1"/>
  <c r="R130" i="1" s="1"/>
  <c r="P131" i="1"/>
  <c r="R131" i="1" s="1"/>
  <c r="P132" i="1"/>
  <c r="R132" i="1" s="1"/>
  <c r="P133" i="1"/>
  <c r="R133" i="1" s="1"/>
  <c r="P134" i="1"/>
  <c r="R134" i="1" s="1"/>
  <c r="P135" i="1"/>
  <c r="R135" i="1" s="1"/>
  <c r="P136" i="1"/>
  <c r="R136" i="1" s="1"/>
  <c r="P137" i="1"/>
  <c r="R137" i="1" s="1"/>
  <c r="P138" i="1"/>
  <c r="R138" i="1" s="1"/>
  <c r="P139" i="1"/>
  <c r="R139" i="1" s="1"/>
  <c r="P140" i="1"/>
  <c r="R140" i="1" s="1"/>
  <c r="P141" i="1"/>
  <c r="R141" i="1" s="1"/>
  <c r="P142" i="1"/>
  <c r="R142" i="1" s="1"/>
  <c r="P143" i="1"/>
  <c r="R143" i="1" s="1"/>
  <c r="P144" i="1"/>
  <c r="R144" i="1" s="1"/>
  <c r="P145" i="1"/>
  <c r="R145" i="1" s="1"/>
  <c r="P146" i="1"/>
  <c r="R146" i="1" s="1"/>
  <c r="P147" i="1"/>
  <c r="R147" i="1" s="1"/>
  <c r="P148" i="1"/>
  <c r="R148" i="1" s="1"/>
  <c r="P149" i="1"/>
  <c r="R149" i="1" s="1"/>
  <c r="P150" i="1"/>
  <c r="R150" i="1" s="1"/>
  <c r="P151" i="1"/>
  <c r="R151" i="1" s="1"/>
  <c r="P152" i="1"/>
  <c r="R152" i="1" s="1"/>
  <c r="P153" i="1"/>
  <c r="R153" i="1" s="1"/>
  <c r="P154" i="1"/>
  <c r="R154" i="1" s="1"/>
  <c r="P155" i="1"/>
  <c r="R155" i="1" s="1"/>
  <c r="P156" i="1"/>
  <c r="R156" i="1" s="1"/>
  <c r="P157" i="1"/>
  <c r="R157" i="1" s="1"/>
  <c r="P158" i="1"/>
  <c r="R158" i="1" s="1"/>
  <c r="P159" i="1"/>
  <c r="R159" i="1" s="1"/>
  <c r="P160" i="1"/>
  <c r="R160" i="1" s="1"/>
  <c r="P161" i="1"/>
  <c r="R161" i="1" s="1"/>
  <c r="P162" i="1"/>
  <c r="R162" i="1" s="1"/>
  <c r="P163" i="1"/>
  <c r="R163" i="1" s="1"/>
  <c r="P164" i="1"/>
  <c r="R164" i="1" s="1"/>
  <c r="P165" i="1"/>
  <c r="R165" i="1" s="1"/>
  <c r="P166" i="1"/>
  <c r="R166" i="1" s="1"/>
  <c r="P167" i="1"/>
  <c r="R167" i="1" s="1"/>
  <c r="P168" i="1"/>
  <c r="R168" i="1" s="1"/>
  <c r="P169" i="1"/>
  <c r="R169" i="1" s="1"/>
  <c r="P170" i="1"/>
  <c r="R170" i="1" s="1"/>
  <c r="P171" i="1"/>
  <c r="R171" i="1" s="1"/>
  <c r="P172" i="1"/>
  <c r="R172" i="1" s="1"/>
  <c r="P173" i="1"/>
  <c r="R173" i="1" s="1"/>
  <c r="P174" i="1"/>
  <c r="R174" i="1" s="1"/>
  <c r="P175" i="1"/>
  <c r="R175" i="1" s="1"/>
  <c r="P176" i="1"/>
  <c r="R176" i="1" s="1"/>
  <c r="P177" i="1"/>
  <c r="R177" i="1" s="1"/>
  <c r="P178" i="1"/>
  <c r="R178" i="1" s="1"/>
  <c r="P179" i="1"/>
  <c r="R179" i="1" s="1"/>
  <c r="P180" i="1"/>
  <c r="R180" i="1" s="1"/>
  <c r="P252" i="1"/>
  <c r="R252" i="1" s="1"/>
  <c r="P181" i="1"/>
  <c r="R181" i="1" s="1"/>
  <c r="P183" i="1"/>
  <c r="R183" i="1" s="1"/>
  <c r="P184" i="1"/>
  <c r="R184" i="1" s="1"/>
  <c r="P185" i="1"/>
  <c r="R185" i="1" s="1"/>
  <c r="P186" i="1"/>
  <c r="R186" i="1" s="1"/>
  <c r="P188" i="1"/>
  <c r="R188" i="1" s="1"/>
  <c r="P190" i="1"/>
  <c r="R190" i="1" s="1"/>
  <c r="P189" i="1"/>
  <c r="R189" i="1" s="1"/>
  <c r="P187" i="1"/>
  <c r="R187" i="1" s="1"/>
  <c r="P191" i="1"/>
  <c r="R191" i="1" s="1"/>
  <c r="P193" i="1"/>
  <c r="R193" i="1" s="1"/>
  <c r="P194" i="1"/>
  <c r="R194" i="1" s="1"/>
  <c r="P192" i="1"/>
  <c r="R192" i="1" s="1"/>
  <c r="P195" i="1"/>
  <c r="R195" i="1" s="1"/>
  <c r="P196" i="1"/>
  <c r="R196" i="1" s="1"/>
  <c r="P197" i="1"/>
  <c r="R197" i="1" s="1"/>
  <c r="P198" i="1"/>
  <c r="R198" i="1" s="1"/>
  <c r="P199" i="1"/>
  <c r="R199" i="1" s="1"/>
  <c r="P200" i="1"/>
  <c r="R200" i="1" s="1"/>
  <c r="P201" i="1"/>
  <c r="R201" i="1" s="1"/>
  <c r="P204" i="1"/>
  <c r="R204" i="1" s="1"/>
  <c r="P205" i="1"/>
  <c r="R205" i="1" s="1"/>
  <c r="P206" i="1"/>
  <c r="R206" i="1" s="1"/>
  <c r="P202" i="1"/>
  <c r="R202" i="1" s="1"/>
  <c r="P203" i="1"/>
  <c r="R203" i="1" s="1"/>
  <c r="P207" i="1"/>
  <c r="R207" i="1" s="1"/>
  <c r="P209" i="1"/>
  <c r="R209" i="1" s="1"/>
  <c r="P211" i="1"/>
  <c r="R211" i="1" s="1"/>
  <c r="P213" i="1"/>
  <c r="R213" i="1" s="1"/>
  <c r="P215" i="1"/>
  <c r="R215" i="1" s="1"/>
  <c r="P217" i="1"/>
  <c r="R217" i="1" s="1"/>
  <c r="P214" i="1"/>
  <c r="R214" i="1" s="1"/>
  <c r="P216" i="1"/>
  <c r="R216" i="1" s="1"/>
  <c r="P212" i="1"/>
  <c r="R212" i="1" s="1"/>
  <c r="P218" i="1"/>
  <c r="R218" i="1" s="1"/>
  <c r="P224" i="1"/>
  <c r="R224" i="1" s="1"/>
  <c r="P226" i="1"/>
  <c r="R226" i="1" s="1"/>
  <c r="P222" i="1"/>
  <c r="R222" i="1" s="1"/>
  <c r="P228" i="1"/>
  <c r="R228" i="1" s="1"/>
  <c r="P225" i="1"/>
  <c r="R225" i="1" s="1"/>
  <c r="P227" i="1"/>
  <c r="R227" i="1" s="1"/>
  <c r="P223" i="1"/>
  <c r="R223" i="1" s="1"/>
  <c r="P229" i="1"/>
  <c r="R229" i="1" s="1"/>
  <c r="P232" i="1"/>
  <c r="R232" i="1" s="1"/>
  <c r="P233" i="1"/>
  <c r="R233" i="1" s="1"/>
  <c r="P234" i="1"/>
  <c r="R234" i="1" s="1"/>
  <c r="P235" i="1"/>
  <c r="R235" i="1" s="1"/>
  <c r="P237" i="1"/>
  <c r="R237" i="1" s="1"/>
  <c r="P239" i="1"/>
  <c r="R239" i="1" s="1"/>
  <c r="P240" i="1"/>
  <c r="R240" i="1" s="1"/>
  <c r="P241" i="1"/>
  <c r="R241" i="1" s="1"/>
  <c r="P238" i="1"/>
  <c r="R238" i="1" s="1"/>
  <c r="P247" i="1"/>
  <c r="R247" i="1" s="1"/>
  <c r="P248" i="1"/>
  <c r="R248" i="1" s="1"/>
  <c r="P244" i="1"/>
  <c r="R244" i="1" s="1"/>
  <c r="P246" i="1"/>
  <c r="R246" i="1" s="1"/>
  <c r="P245" i="1"/>
  <c r="R245" i="1" s="1"/>
  <c r="P249" i="1"/>
  <c r="R249" i="1" s="1"/>
  <c r="P253" i="1"/>
  <c r="R253" i="1" s="1"/>
  <c r="P256" i="1"/>
  <c r="R256" i="1" s="1"/>
  <c r="P257" i="1"/>
  <c r="R257" i="1" s="1"/>
  <c r="P255" i="1"/>
  <c r="R255" i="1" s="1"/>
  <c r="P258" i="1"/>
  <c r="R258" i="1" s="1"/>
  <c r="P254" i="1"/>
  <c r="R254" i="1" s="1"/>
  <c r="P260" i="1"/>
  <c r="R260" i="1" s="1"/>
  <c r="P261" i="1"/>
  <c r="R261" i="1" s="1"/>
  <c r="P208" i="1"/>
  <c r="R208" i="1" s="1"/>
  <c r="P210" i="1"/>
  <c r="R210" i="1" s="1"/>
  <c r="P219" i="1"/>
  <c r="R219" i="1" s="1"/>
  <c r="P221" i="1"/>
  <c r="R221" i="1" s="1"/>
  <c r="P220" i="1"/>
  <c r="R220" i="1" s="1"/>
  <c r="P230" i="1"/>
  <c r="R230" i="1" s="1"/>
  <c r="P231" i="1"/>
  <c r="R231" i="1" s="1"/>
  <c r="P236" i="1"/>
  <c r="R236" i="1" s="1"/>
  <c r="P242" i="1"/>
  <c r="R242" i="1" s="1"/>
  <c r="P243" i="1"/>
  <c r="R243" i="1" s="1"/>
  <c r="P251" i="1"/>
  <c r="R251" i="1" s="1"/>
  <c r="P250" i="1"/>
  <c r="R250" i="1" s="1"/>
  <c r="P259" i="1"/>
  <c r="R259" i="1" s="1"/>
  <c r="P262" i="1"/>
  <c r="R262" i="1" s="1"/>
  <c r="P263" i="1"/>
  <c r="R263" i="1" s="1"/>
  <c r="P264" i="1"/>
  <c r="R264" i="1" s="1"/>
  <c r="P277" i="1"/>
  <c r="R277" i="1" s="1"/>
  <c r="P281" i="1"/>
  <c r="R281" i="1" s="1"/>
  <c r="P279" i="1"/>
  <c r="R279" i="1" s="1"/>
  <c r="R270" i="1"/>
  <c r="P271" i="1"/>
  <c r="R271" i="1" s="1"/>
  <c r="P267" i="1"/>
  <c r="R267" i="1" s="1"/>
  <c r="P268" i="1"/>
  <c r="R268" i="1" s="1"/>
  <c r="P265" i="1"/>
  <c r="R265" i="1" s="1"/>
  <c r="P269" i="1"/>
  <c r="R269" i="1" s="1"/>
  <c r="P266" i="1"/>
  <c r="R266" i="1" s="1"/>
  <c r="P278" i="1"/>
  <c r="R278" i="1" s="1"/>
  <c r="P282" i="1"/>
  <c r="R282" i="1" s="1"/>
  <c r="P280" i="1"/>
  <c r="R280" i="1" s="1"/>
  <c r="P274" i="1"/>
  <c r="R274" i="1" s="1"/>
  <c r="P275" i="1"/>
  <c r="R275" i="1" s="1"/>
  <c r="P272" i="1"/>
  <c r="R272" i="1" s="1"/>
  <c r="P276" i="1"/>
  <c r="R276" i="1" s="1"/>
  <c r="P273" i="1"/>
  <c r="R273" i="1" s="1"/>
  <c r="P283" i="1"/>
  <c r="R283" i="1" s="1"/>
  <c r="P284" i="1"/>
  <c r="R284" i="1" s="1"/>
  <c r="P285" i="1"/>
  <c r="R285" i="1" s="1"/>
  <c r="P286" i="1"/>
  <c r="R286" i="1" s="1"/>
  <c r="P288" i="1"/>
  <c r="R288" i="1" s="1"/>
  <c r="P292" i="1"/>
  <c r="R292" i="1" s="1"/>
  <c r="P291" i="1"/>
  <c r="R291" i="1" s="1"/>
  <c r="P295" i="1"/>
  <c r="R295" i="1" s="1"/>
  <c r="P297" i="1"/>
  <c r="R297" i="1" s="1"/>
  <c r="P300" i="1"/>
  <c r="R300" i="1" s="1"/>
  <c r="P299" i="1"/>
  <c r="R299" i="1" s="1"/>
  <c r="P298" i="1"/>
  <c r="R298" i="1" s="1"/>
  <c r="P302" i="1"/>
  <c r="R302" i="1" s="1"/>
  <c r="P301" i="1"/>
  <c r="R301" i="1" s="1"/>
  <c r="P303" i="1"/>
  <c r="R303" i="1" s="1"/>
  <c r="P304" i="1"/>
  <c r="R304" i="1" s="1"/>
  <c r="P305" i="1"/>
  <c r="R305" i="1" s="1"/>
  <c r="P306" i="1"/>
  <c r="R306" i="1" s="1"/>
  <c r="P307" i="1"/>
  <c r="R307" i="1" s="1"/>
  <c r="P308" i="1"/>
  <c r="R308" i="1" s="1"/>
  <c r="P309" i="1"/>
  <c r="R309" i="1" s="1"/>
  <c r="P310" i="1"/>
  <c r="R310" i="1" s="1"/>
  <c r="P311" i="1"/>
  <c r="R311" i="1" s="1"/>
  <c r="P312" i="1"/>
  <c r="R312" i="1" s="1"/>
  <c r="P316" i="1"/>
  <c r="R316" i="1" s="1"/>
  <c r="P317" i="1"/>
  <c r="R317" i="1" s="1"/>
  <c r="P318" i="1"/>
  <c r="R318" i="1" s="1"/>
  <c r="P319" i="1"/>
  <c r="R319" i="1" s="1"/>
  <c r="P321" i="1"/>
  <c r="R321" i="1" s="1"/>
  <c r="P322" i="1"/>
  <c r="R322" i="1" s="1"/>
  <c r="P323" i="1"/>
  <c r="R323" i="1" s="1"/>
  <c r="P324" i="1"/>
  <c r="R324" i="1" s="1"/>
  <c r="P320" i="1"/>
  <c r="R320" i="1" s="1"/>
  <c r="P325" i="1"/>
  <c r="R325" i="1" s="1"/>
  <c r="P326" i="1"/>
  <c r="R326" i="1" s="1"/>
  <c r="P327" i="1"/>
  <c r="R327" i="1" s="1"/>
  <c r="P328" i="1"/>
  <c r="R328" i="1" s="1"/>
  <c r="P329" i="1"/>
  <c r="R329" i="1" s="1"/>
  <c r="P330" i="1"/>
  <c r="R330" i="1" s="1"/>
  <c r="P331" i="1"/>
  <c r="R331" i="1" s="1"/>
  <c r="P332" i="1"/>
  <c r="R332" i="1" s="1"/>
  <c r="P333" i="1"/>
  <c r="R333" i="1" s="1"/>
  <c r="P334" i="1"/>
  <c r="R334" i="1" s="1"/>
  <c r="P335" i="1"/>
  <c r="R335" i="1" s="1"/>
  <c r="P336" i="1"/>
  <c r="R336" i="1" s="1"/>
  <c r="P337" i="1"/>
  <c r="R337" i="1" s="1"/>
  <c r="P338" i="1"/>
  <c r="R338" i="1" s="1"/>
  <c r="P339" i="1"/>
  <c r="R339" i="1" s="1"/>
  <c r="P340" i="1"/>
  <c r="R340" i="1" s="1"/>
  <c r="P341" i="1"/>
  <c r="R341" i="1" s="1"/>
  <c r="P342" i="1"/>
  <c r="R342" i="1" s="1"/>
  <c r="P343" i="1"/>
  <c r="R343" i="1" s="1"/>
  <c r="P344" i="1"/>
  <c r="R344" i="1" s="1"/>
  <c r="P345" i="1"/>
  <c r="R345" i="1" s="1"/>
  <c r="P346" i="1"/>
  <c r="R346" i="1" s="1"/>
  <c r="P347" i="1"/>
  <c r="R347" i="1" s="1"/>
  <c r="P348" i="1"/>
  <c r="R348" i="1" s="1"/>
  <c r="P349" i="1"/>
  <c r="R349" i="1" s="1"/>
  <c r="P350" i="1"/>
  <c r="R350" i="1" s="1"/>
  <c r="P351" i="1"/>
  <c r="R351" i="1" s="1"/>
  <c r="P352" i="1"/>
  <c r="R352" i="1" s="1"/>
  <c r="P353" i="1"/>
  <c r="R353" i="1" s="1"/>
  <c r="P354" i="1"/>
  <c r="R354" i="1" s="1"/>
  <c r="P355" i="1"/>
  <c r="R355" i="1" s="1"/>
  <c r="C2" i="8"/>
  <c r="P920" i="1"/>
  <c r="P921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2" i="1"/>
  <c r="P883" i="1"/>
  <c r="P884" i="1"/>
  <c r="P881" i="1"/>
  <c r="P438" i="1"/>
  <c r="P1140" i="1"/>
  <c r="P1141" i="1"/>
  <c r="P1142" i="1"/>
  <c r="P1143" i="1"/>
  <c r="P1144" i="1"/>
  <c r="P1145" i="1"/>
  <c r="P1146" i="1"/>
  <c r="P1147" i="1"/>
  <c r="P1148" i="1"/>
  <c r="P1151" i="1"/>
  <c r="P1152" i="1"/>
  <c r="P1153" i="1"/>
  <c r="P402" i="1"/>
  <c r="P403" i="1"/>
  <c r="P404" i="1"/>
  <c r="P481" i="1"/>
  <c r="P445" i="1"/>
  <c r="P477" i="1"/>
  <c r="P478" i="1"/>
  <c r="P479" i="1"/>
  <c r="P480" i="1"/>
  <c r="P442" i="1"/>
  <c r="P443" i="1"/>
  <c r="P440" i="1"/>
  <c r="P441" i="1"/>
  <c r="P439" i="1"/>
  <c r="P437" i="1"/>
  <c r="P436" i="1"/>
  <c r="P411" i="1"/>
  <c r="P412" i="1"/>
  <c r="P415" i="1"/>
  <c r="P421" i="1"/>
  <c r="P420" i="1"/>
  <c r="P482" i="1"/>
  <c r="P483" i="1"/>
  <c r="P484" i="1"/>
  <c r="P485" i="1"/>
  <c r="P603" i="1"/>
  <c r="P1125" i="1"/>
  <c r="P1124" i="1"/>
  <c r="P1123" i="1"/>
  <c r="P1122" i="1"/>
  <c r="P719" i="1"/>
  <c r="P720" i="1"/>
  <c r="P718" i="1"/>
  <c r="P448" i="1"/>
  <c r="P446" i="1"/>
  <c r="A2" i="4"/>
  <c r="D2" i="4"/>
  <c r="E2" i="4"/>
  <c r="F2" i="4"/>
  <c r="G2" i="4"/>
  <c r="I2" i="4"/>
  <c r="A3" i="4"/>
  <c r="D3" i="4"/>
  <c r="E3" i="4"/>
  <c r="F3" i="4"/>
  <c r="G3" i="4"/>
  <c r="I3" i="4"/>
  <c r="A4" i="4"/>
  <c r="D4" i="4"/>
  <c r="E4" i="4"/>
  <c r="F4" i="4"/>
  <c r="G4" i="4"/>
  <c r="I4" i="4"/>
  <c r="A2" i="3"/>
  <c r="C2" i="3"/>
  <c r="D2" i="3"/>
  <c r="E2" i="3"/>
  <c r="X2" i="3"/>
  <c r="A3" i="3"/>
  <c r="C3" i="3"/>
  <c r="D3" i="3"/>
  <c r="E3" i="3"/>
  <c r="X3" i="3"/>
  <c r="A2" i="8"/>
  <c r="B2" i="8"/>
  <c r="P1233" i="1"/>
  <c r="P1234" i="1"/>
  <c r="P1235" i="1"/>
  <c r="P1236" i="1"/>
  <c r="P1237" i="1"/>
  <c r="P1238" i="1"/>
  <c r="P123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405" i="1"/>
  <c r="P406" i="1"/>
  <c r="P407" i="1"/>
  <c r="P409" i="1"/>
  <c r="P422" i="1"/>
  <c r="P423" i="1"/>
  <c r="P431" i="1"/>
  <c r="P444" i="1"/>
  <c r="P447" i="1"/>
  <c r="P449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86" i="1"/>
  <c r="P1030" i="1"/>
  <c r="P1031" i="1"/>
  <c r="P1032" i="1"/>
  <c r="P1033" i="1"/>
  <c r="P1034" i="1"/>
  <c r="P1035" i="1"/>
  <c r="P1036" i="1"/>
  <c r="P1038" i="1"/>
  <c r="P1039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7" i="1"/>
  <c r="P1068" i="1"/>
  <c r="P1069" i="1"/>
  <c r="P1072" i="1"/>
  <c r="P1073" i="1"/>
  <c r="P1074" i="1"/>
  <c r="P1075" i="1"/>
  <c r="P1076" i="1"/>
  <c r="P1078" i="1"/>
  <c r="P1079" i="1"/>
  <c r="P1081" i="1"/>
  <c r="P1082" i="1"/>
  <c r="P1083" i="1"/>
  <c r="P1084" i="1"/>
  <c r="P1086" i="1"/>
  <c r="P1087" i="1"/>
  <c r="P1088" i="1"/>
  <c r="P1089" i="1"/>
  <c r="P1090" i="1"/>
  <c r="P1091" i="1"/>
  <c r="P1092" i="1"/>
  <c r="P1093" i="1"/>
  <c r="P1094" i="1"/>
  <c r="P1095" i="1"/>
  <c r="P1096" i="1"/>
  <c r="P1436" i="1"/>
  <c r="P1437" i="1"/>
  <c r="P1438" i="1"/>
  <c r="P1439" i="1"/>
  <c r="P1440" i="1"/>
  <c r="P1441" i="1"/>
  <c r="P1442" i="1"/>
  <c r="P967" i="1"/>
  <c r="P1334" i="1"/>
  <c r="P1335" i="1"/>
  <c r="P1388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E110" i="5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10" i="1"/>
  <c r="P1411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43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7" i="1"/>
  <c r="P1468" i="1"/>
  <c r="P1469" i="1"/>
  <c r="P36" i="1"/>
  <c r="P37" i="1"/>
  <c r="P38" i="1"/>
  <c r="P39" i="1"/>
  <c r="P40" i="1"/>
  <c r="P41" i="1"/>
  <c r="P42" i="1"/>
  <c r="P43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368" i="1"/>
  <c r="P369" i="1"/>
  <c r="P370" i="1"/>
  <c r="P371" i="1"/>
  <c r="P372" i="1"/>
  <c r="P373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1" i="1"/>
  <c r="P702" i="1"/>
  <c r="P703" i="1"/>
  <c r="P704" i="1"/>
  <c r="P705" i="1"/>
  <c r="P706" i="1"/>
  <c r="P717" i="1"/>
  <c r="P721" i="1"/>
  <c r="P723" i="1"/>
  <c r="P724" i="1"/>
  <c r="P725" i="1"/>
  <c r="P726" i="1"/>
  <c r="P727" i="1"/>
  <c r="P756" i="1"/>
  <c r="P757" i="1"/>
  <c r="P758" i="1"/>
  <c r="P759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82" i="1"/>
  <c r="P783" i="1"/>
  <c r="P784" i="1"/>
  <c r="P943" i="1"/>
  <c r="P944" i="1"/>
  <c r="P945" i="1"/>
  <c r="P946" i="1"/>
  <c r="P947" i="1"/>
  <c r="P949" i="1"/>
  <c r="P950" i="1"/>
  <c r="P951" i="1"/>
  <c r="P952" i="1"/>
  <c r="P953" i="1"/>
  <c r="P954" i="1"/>
  <c r="P956" i="1"/>
  <c r="P957" i="1"/>
  <c r="P958" i="1"/>
  <c r="P959" i="1"/>
  <c r="P960" i="1"/>
  <c r="P961" i="1"/>
  <c r="P962" i="1"/>
  <c r="P963" i="1"/>
  <c r="P964" i="1"/>
  <c r="P965" i="1"/>
  <c r="P966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40" i="1"/>
  <c r="P1241" i="1"/>
  <c r="P1242" i="1"/>
  <c r="P1243" i="1"/>
  <c r="P1244" i="1"/>
  <c r="P1245" i="1"/>
  <c r="P1246" i="1"/>
  <c r="P1247" i="1"/>
  <c r="P1248" i="1"/>
  <c r="P1249" i="1"/>
  <c r="P1326" i="1"/>
  <c r="P1327" i="1"/>
  <c r="P1328" i="1"/>
  <c r="P1329" i="1"/>
  <c r="P1330" i="1"/>
  <c r="P1331" i="1"/>
  <c r="P1332" i="1"/>
  <c r="P1333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26" i="1"/>
  <c r="P27" i="1"/>
  <c r="P28" i="1"/>
  <c r="P29" i="1"/>
  <c r="P30" i="1"/>
  <c r="P31" i="1"/>
  <c r="P32" i="1"/>
  <c r="P33" i="1"/>
  <c r="P34" i="1"/>
  <c r="P35" i="1"/>
  <c r="P21" i="1"/>
  <c r="P22" i="1"/>
  <c r="P23" i="1"/>
  <c r="P24" i="1"/>
  <c r="P25" i="1"/>
  <c r="P19" i="1"/>
  <c r="P20" i="1"/>
  <c r="H1024" i="4"/>
  <c r="W1024" i="3"/>
  <c r="K1024" i="11"/>
  <c r="M1024" i="11"/>
  <c r="H1348" i="4"/>
  <c r="W1348" i="3"/>
  <c r="K1348" i="11"/>
  <c r="M1348" i="11"/>
  <c r="H525" i="4"/>
  <c r="W525" i="3"/>
  <c r="M525" i="11"/>
  <c r="K525" i="11"/>
  <c r="H1230" i="4"/>
  <c r="W1230" i="3"/>
  <c r="M1230" i="11"/>
  <c r="K1230" i="11"/>
  <c r="H494" i="4"/>
  <c r="W494" i="3"/>
  <c r="K494" i="11"/>
  <c r="M494" i="11"/>
  <c r="H474" i="4"/>
  <c r="W474" i="3"/>
  <c r="K474" i="11"/>
  <c r="M474" i="11"/>
  <c r="H1218" i="4"/>
  <c r="W1218" i="3"/>
  <c r="K1218" i="11"/>
  <c r="M1218" i="11"/>
  <c r="H523" i="4"/>
  <c r="W523" i="3"/>
  <c r="K523" i="11"/>
  <c r="M523" i="11"/>
  <c r="H1125" i="4"/>
  <c r="W1125" i="3"/>
  <c r="K1125" i="11"/>
  <c r="M1125" i="11"/>
  <c r="H524" i="4"/>
  <c r="W524" i="3"/>
  <c r="K524" i="11"/>
  <c r="M524" i="11"/>
  <c r="H1444" i="4"/>
  <c r="W1444" i="3"/>
  <c r="K1444" i="11"/>
  <c r="M1444" i="11"/>
  <c r="H1443" i="4"/>
  <c r="W1443" i="3"/>
  <c r="K1443" i="11"/>
  <c r="M1443" i="11"/>
  <c r="H1441" i="4"/>
  <c r="W1441" i="3"/>
  <c r="K1441" i="11"/>
  <c r="M1441" i="11"/>
  <c r="H11" i="1" l="1"/>
  <c r="L11" i="1"/>
  <c r="M1372" i="1"/>
  <c r="S1372" i="1" s="1"/>
  <c r="R1011" i="1"/>
  <c r="C521" i="1"/>
  <c r="M521" i="1" s="1"/>
  <c r="H1005" i="4"/>
  <c r="M955" i="1"/>
  <c r="K949" i="11" s="1"/>
  <c r="C1192" i="1"/>
  <c r="M1192" i="1" s="1"/>
  <c r="W1005" i="3"/>
  <c r="K1005" i="11"/>
  <c r="M1005" i="11"/>
  <c r="M471" i="1"/>
  <c r="C1252" i="1"/>
  <c r="M1252" i="1" s="1"/>
  <c r="M418" i="1"/>
  <c r="C1087" i="1"/>
  <c r="M1087" i="1" s="1"/>
  <c r="C1345" i="1"/>
  <c r="M1345" i="1" s="1"/>
  <c r="C1415" i="1"/>
  <c r="M1415" i="1" s="1"/>
  <c r="M740" i="1"/>
  <c r="C758" i="1"/>
  <c r="M758" i="1" s="1"/>
  <c r="C1375" i="1"/>
  <c r="M1375" i="1" s="1"/>
  <c r="C630" i="1"/>
  <c r="M630" i="1" s="1"/>
  <c r="C1271" i="1"/>
  <c r="M1271" i="1" s="1"/>
  <c r="C701" i="1"/>
  <c r="M701" i="1" s="1"/>
  <c r="C1346" i="1"/>
  <c r="M1346" i="1" s="1"/>
  <c r="M1119" i="1"/>
  <c r="C1314" i="1"/>
  <c r="M1314" i="1" s="1"/>
  <c r="K1312" i="11" s="1"/>
  <c r="C540" i="1"/>
  <c r="M540" i="1" s="1"/>
  <c r="M574" i="1"/>
  <c r="M439" i="1"/>
  <c r="R439" i="1" s="1"/>
  <c r="M1154" i="1"/>
  <c r="M735" i="1"/>
  <c r="C579" i="1"/>
  <c r="M579" i="1" s="1"/>
  <c r="C623" i="1"/>
  <c r="M623" i="1" s="1"/>
  <c r="C584" i="1"/>
  <c r="M584" i="1" s="1"/>
  <c r="C1337" i="1"/>
  <c r="M1337" i="1" s="1"/>
  <c r="M1070" i="1"/>
  <c r="C1263" i="1"/>
  <c r="M1263" i="1" s="1"/>
  <c r="M722" i="1"/>
  <c r="M506" i="1"/>
  <c r="M845" i="1"/>
  <c r="M1147" i="1"/>
  <c r="M440" i="1"/>
  <c r="M1116" i="1"/>
  <c r="M729" i="1"/>
  <c r="M1162" i="1"/>
  <c r="M412" i="1"/>
  <c r="C1031" i="1"/>
  <c r="M1031" i="1" s="1"/>
  <c r="C618" i="1"/>
  <c r="M618" i="1" s="1"/>
  <c r="C617" i="1"/>
  <c r="M617" i="1" s="1"/>
  <c r="R617" i="1" s="1"/>
  <c r="C609" i="1"/>
  <c r="M609" i="1" s="1"/>
  <c r="C757" i="1"/>
  <c r="M757" i="1" s="1"/>
  <c r="M903" i="1"/>
  <c r="C1441" i="1"/>
  <c r="M1441" i="1" s="1"/>
  <c r="C539" i="1"/>
  <c r="M539" i="1" s="1"/>
  <c r="C536" i="1"/>
  <c r="M536" i="1" s="1"/>
  <c r="M47" i="1"/>
  <c r="M645" i="1"/>
  <c r="C1398" i="1"/>
  <c r="M1398" i="1" s="1"/>
  <c r="C1074" i="1"/>
  <c r="M1074" i="1" s="1"/>
  <c r="C1257" i="1"/>
  <c r="M1257" i="1" s="1"/>
  <c r="M432" i="1"/>
  <c r="M915" i="1"/>
  <c r="C1267" i="1"/>
  <c r="M1267" i="1" s="1"/>
  <c r="M1111" i="1"/>
  <c r="C1258" i="1"/>
  <c r="M1258" i="1" s="1"/>
  <c r="C1063" i="1"/>
  <c r="M1063" i="1" s="1"/>
  <c r="M881" i="1"/>
  <c r="M1104" i="1"/>
  <c r="M1028" i="1"/>
  <c r="C960" i="1"/>
  <c r="M960" i="1" s="1"/>
  <c r="M1151" i="1"/>
  <c r="M72" i="1"/>
  <c r="C1259" i="1"/>
  <c r="M1259" i="1" s="1"/>
  <c r="C547" i="1"/>
  <c r="M547" i="1" s="1"/>
  <c r="C668" i="1"/>
  <c r="M668" i="1" s="1"/>
  <c r="C1204" i="1"/>
  <c r="M1204" i="1" s="1"/>
  <c r="C1374" i="1"/>
  <c r="M1374" i="1" s="1"/>
  <c r="M1250" i="1"/>
  <c r="C662" i="1"/>
  <c r="M662" i="1" s="1"/>
  <c r="M1042" i="1"/>
  <c r="C681" i="1"/>
  <c r="M681" i="1" s="1"/>
  <c r="C523" i="1"/>
  <c r="M523" i="1" s="1"/>
  <c r="M871" i="1"/>
  <c r="M485" i="1"/>
  <c r="C1322" i="1"/>
  <c r="M1322" i="1" s="1"/>
  <c r="C621" i="1"/>
  <c r="M621" i="1" s="1"/>
  <c r="M576" i="1"/>
  <c r="C1430" i="1"/>
  <c r="M1430" i="1" s="1"/>
  <c r="M441" i="1"/>
  <c r="C1088" i="1"/>
  <c r="M1088" i="1" s="1"/>
  <c r="M1155" i="1"/>
  <c r="M844" i="1"/>
  <c r="C1330" i="1"/>
  <c r="M1330" i="1" s="1"/>
  <c r="C626" i="1"/>
  <c r="M626" i="1" s="1"/>
  <c r="C592" i="1"/>
  <c r="M592" i="1" s="1"/>
  <c r="M1412" i="1"/>
  <c r="M497" i="1"/>
  <c r="C771" i="1"/>
  <c r="M771" i="1" s="1"/>
  <c r="C639" i="1"/>
  <c r="M639" i="1" s="1"/>
  <c r="C629" i="1"/>
  <c r="M629" i="1" s="1"/>
  <c r="M61" i="1"/>
  <c r="M1124" i="1"/>
  <c r="M1113" i="1"/>
  <c r="C1076" i="1"/>
  <c r="M1076" i="1" s="1"/>
  <c r="C1418" i="1"/>
  <c r="M1418" i="1" s="1"/>
  <c r="C1328" i="1"/>
  <c r="M1328" i="1" s="1"/>
  <c r="M482" i="1"/>
  <c r="C1419" i="1"/>
  <c r="M1419" i="1" s="1"/>
  <c r="C1411" i="1"/>
  <c r="M1411" i="1" s="1"/>
  <c r="C611" i="1"/>
  <c r="M611" i="1" s="1"/>
  <c r="M865" i="1"/>
  <c r="M1109" i="1"/>
  <c r="C1334" i="1"/>
  <c r="M1334" i="1" s="1"/>
  <c r="C672" i="1"/>
  <c r="M672" i="1" s="1"/>
  <c r="C675" i="1"/>
  <c r="M675" i="1" s="1"/>
  <c r="C1277" i="1"/>
  <c r="M1277" i="1" s="1"/>
  <c r="W1275" i="3" s="1"/>
  <c r="M904" i="1"/>
  <c r="W898" i="3" s="1"/>
  <c r="C686" i="1"/>
  <c r="M686" i="1" s="1"/>
  <c r="C554" i="1"/>
  <c r="M554" i="1" s="1"/>
  <c r="C1261" i="1"/>
  <c r="M1261" i="1" s="1"/>
  <c r="C582" i="1"/>
  <c r="M582" i="1" s="1"/>
  <c r="M1465" i="1"/>
  <c r="M901" i="1"/>
  <c r="C1459" i="1"/>
  <c r="M1459" i="1" s="1"/>
  <c r="C1207" i="1"/>
  <c r="M1207" i="1" s="1"/>
  <c r="C534" i="1"/>
  <c r="M534" i="1" s="1"/>
  <c r="M760" i="1"/>
  <c r="M868" i="1"/>
  <c r="M29" i="1"/>
  <c r="C659" i="1"/>
  <c r="M659" i="1" s="1"/>
  <c r="C1279" i="1"/>
  <c r="M1279" i="1" s="1"/>
  <c r="C628" i="1"/>
  <c r="M628" i="1" s="1"/>
  <c r="M37" i="1"/>
  <c r="C1091" i="1"/>
  <c r="M1091" i="1" s="1"/>
  <c r="M1021" i="1"/>
  <c r="M1143" i="1"/>
  <c r="M809" i="1"/>
  <c r="C1053" i="1"/>
  <c r="M1053" i="1" s="1"/>
  <c r="C1072" i="1"/>
  <c r="M1072" i="1" s="1"/>
  <c r="C513" i="1"/>
  <c r="M513" i="1" s="1"/>
  <c r="C1245" i="1"/>
  <c r="M1245" i="1" s="1"/>
  <c r="H1243" i="4" s="1"/>
  <c r="M1144" i="1"/>
  <c r="C516" i="1"/>
  <c r="M516" i="1" s="1"/>
  <c r="C655" i="1"/>
  <c r="M655" i="1" s="1"/>
  <c r="M567" i="1"/>
  <c r="C508" i="1"/>
  <c r="M508" i="1" s="1"/>
  <c r="M900" i="1"/>
  <c r="C683" i="1"/>
  <c r="M683" i="1" s="1"/>
  <c r="C605" i="1"/>
  <c r="M605" i="1" s="1"/>
  <c r="C1197" i="1"/>
  <c r="M1197" i="1" s="1"/>
  <c r="M572" i="1"/>
  <c r="M53" i="1"/>
  <c r="M907" i="1"/>
  <c r="C1424" i="1"/>
  <c r="M1424" i="1" s="1"/>
  <c r="M475" i="1"/>
  <c r="M892" i="1"/>
  <c r="M405" i="1"/>
  <c r="C770" i="1"/>
  <c r="M770" i="1" s="1"/>
  <c r="C1038" i="1"/>
  <c r="M1038" i="1" s="1"/>
  <c r="C530" i="1"/>
  <c r="M530" i="1" s="1"/>
  <c r="C1188" i="1"/>
  <c r="M1188" i="1" s="1"/>
  <c r="C763" i="1"/>
  <c r="M763" i="1" s="1"/>
  <c r="M886" i="1"/>
  <c r="M899" i="1"/>
  <c r="C967" i="1"/>
  <c r="M967" i="1" s="1"/>
  <c r="M1150" i="1"/>
  <c r="C529" i="1"/>
  <c r="M529" i="1" s="1"/>
  <c r="M1371" i="1"/>
  <c r="C1173" i="1"/>
  <c r="M1173" i="1" s="1"/>
  <c r="C1083" i="1"/>
  <c r="M1083" i="1" s="1"/>
  <c r="C1460" i="1"/>
  <c r="M1460" i="1" s="1"/>
  <c r="M1229" i="1"/>
  <c r="M849" i="1"/>
  <c r="M28" i="1"/>
  <c r="C1047" i="1"/>
  <c r="M1047" i="1" s="1"/>
  <c r="C1282" i="1"/>
  <c r="M1282" i="1" s="1"/>
  <c r="C549" i="1"/>
  <c r="M549" i="1" s="1"/>
  <c r="K541" i="11" s="1"/>
  <c r="C1319" i="1"/>
  <c r="M1319" i="1" s="1"/>
  <c r="C988" i="1"/>
  <c r="M988" i="1" s="1"/>
  <c r="M445" i="1"/>
  <c r="M488" i="1"/>
  <c r="C1410" i="1"/>
  <c r="M1410" i="1" s="1"/>
  <c r="C1458" i="1"/>
  <c r="M1458" i="1" s="1"/>
  <c r="R1458" i="1" s="1"/>
  <c r="C597" i="1"/>
  <c r="M597" i="1" s="1"/>
  <c r="M589" i="11" s="1"/>
  <c r="C1033" i="1"/>
  <c r="M1033" i="1" s="1"/>
  <c r="M429" i="1"/>
  <c r="C1270" i="1"/>
  <c r="M1270" i="1" s="1"/>
  <c r="M75" i="1"/>
  <c r="M26" i="1"/>
  <c r="C1373" i="1"/>
  <c r="M1373" i="1" s="1"/>
  <c r="M885" i="1"/>
  <c r="M1118" i="1"/>
  <c r="M31" i="1"/>
  <c r="C1333" i="1"/>
  <c r="M1333" i="1" s="1"/>
  <c r="M996" i="1"/>
  <c r="C676" i="1"/>
  <c r="M676" i="1" s="1"/>
  <c r="M1108" i="1"/>
  <c r="C632" i="1"/>
  <c r="M632" i="1" s="1"/>
  <c r="C951" i="1"/>
  <c r="M951" i="1" s="1"/>
  <c r="M1106" i="1"/>
  <c r="C548" i="1"/>
  <c r="M548" i="1" s="1"/>
  <c r="M802" i="1"/>
  <c r="M464" i="1"/>
  <c r="C717" i="1"/>
  <c r="M717" i="1" s="1"/>
  <c r="C1253" i="1"/>
  <c r="M1253" i="1" s="1"/>
  <c r="C1436" i="1"/>
  <c r="M1436" i="1" s="1"/>
  <c r="M896" i="1"/>
  <c r="M1156" i="1"/>
  <c r="C769" i="1"/>
  <c r="M769" i="1" s="1"/>
  <c r="C544" i="1"/>
  <c r="M544" i="1" s="1"/>
  <c r="C1432" i="1"/>
  <c r="M1432" i="1" s="1"/>
  <c r="C945" i="1"/>
  <c r="M945" i="1" s="1"/>
  <c r="C1201" i="1"/>
  <c r="M1201" i="1" s="1"/>
  <c r="M822" i="1"/>
  <c r="C1343" i="1"/>
  <c r="M1343" i="1" s="1"/>
  <c r="C678" i="1"/>
  <c r="M678" i="1" s="1"/>
  <c r="M700" i="1"/>
  <c r="C1266" i="1"/>
  <c r="M1266" i="1" s="1"/>
  <c r="M79" i="1"/>
  <c r="C608" i="1"/>
  <c r="M608" i="1" s="1"/>
  <c r="M1112" i="1"/>
  <c r="C1240" i="1"/>
  <c r="M1240" i="1" s="1"/>
  <c r="M430" i="1"/>
  <c r="M563" i="1"/>
  <c r="M84" i="1"/>
  <c r="C973" i="1"/>
  <c r="M973" i="1" s="1"/>
  <c r="M824" i="1"/>
  <c r="M373" i="1"/>
  <c r="M34" i="1"/>
  <c r="M372" i="1"/>
  <c r="C1461" i="1"/>
  <c r="M1461" i="1" s="1"/>
  <c r="C1172" i="1"/>
  <c r="M1172" i="1" s="1"/>
  <c r="C555" i="1"/>
  <c r="M555" i="1" s="1"/>
  <c r="M63" i="1"/>
  <c r="C1255" i="1"/>
  <c r="M1255" i="1" s="1"/>
  <c r="C1435" i="1"/>
  <c r="M1435" i="1" s="1"/>
  <c r="C531" i="1"/>
  <c r="M531" i="1" s="1"/>
  <c r="C1349" i="1"/>
  <c r="M1349" i="1" s="1"/>
  <c r="M467" i="1"/>
  <c r="C1296" i="1"/>
  <c r="M1296" i="1" s="1"/>
  <c r="C989" i="1"/>
  <c r="M989" i="1" s="1"/>
  <c r="C1426" i="1"/>
  <c r="M1426" i="1" s="1"/>
  <c r="M882" i="1"/>
  <c r="C968" i="1"/>
  <c r="M968" i="1" s="1"/>
  <c r="M449" i="1"/>
  <c r="M1224" i="1"/>
  <c r="M1232" i="1"/>
  <c r="C690" i="1"/>
  <c r="M690" i="1" s="1"/>
  <c r="C1311" i="1"/>
  <c r="M1311" i="1" s="1"/>
  <c r="C1329" i="1"/>
  <c r="M1329" i="1" s="1"/>
  <c r="C1313" i="1"/>
  <c r="M1313" i="1" s="1"/>
  <c r="M73" i="1"/>
  <c r="M451" i="1"/>
  <c r="C1433" i="1"/>
  <c r="M1433" i="1" s="1"/>
  <c r="C670" i="1"/>
  <c r="M670" i="1" s="1"/>
  <c r="C586" i="1"/>
  <c r="M586" i="1" s="1"/>
  <c r="M403" i="1"/>
  <c r="M889" i="1"/>
  <c r="C1401" i="1"/>
  <c r="M1401" i="1" s="1"/>
  <c r="M1239" i="1"/>
  <c r="M55" i="1"/>
  <c r="M1237" i="1"/>
  <c r="C1439" i="1"/>
  <c r="M1439" i="1" s="1"/>
  <c r="M1015" i="1"/>
  <c r="C640" i="1"/>
  <c r="M640" i="1" s="1"/>
  <c r="M1071" i="1"/>
  <c r="M1012" i="1"/>
  <c r="M44" i="1"/>
  <c r="C1312" i="1"/>
  <c r="M1312" i="1" s="1"/>
  <c r="M448" i="1"/>
  <c r="M795" i="1"/>
  <c r="C1403" i="1"/>
  <c r="M1403" i="1" s="1"/>
  <c r="M742" i="1"/>
  <c r="M575" i="1"/>
  <c r="C699" i="1"/>
  <c r="M699" i="1" s="1"/>
  <c r="M502" i="1"/>
  <c r="C1394" i="1"/>
  <c r="M1394" i="1" s="1"/>
  <c r="C1045" i="1"/>
  <c r="M1045" i="1" s="1"/>
  <c r="C1219" i="1"/>
  <c r="M1219" i="1" s="1"/>
  <c r="C657" i="1"/>
  <c r="M657" i="1" s="1"/>
  <c r="C578" i="1"/>
  <c r="M578" i="1" s="1"/>
  <c r="M424" i="1"/>
  <c r="M837" i="1"/>
  <c r="M1105" i="1"/>
  <c r="M77" i="1"/>
  <c r="C1206" i="1"/>
  <c r="M1206" i="1" s="1"/>
  <c r="M426" i="1"/>
  <c r="M1220" i="1"/>
  <c r="M734" i="1"/>
  <c r="C1303" i="1"/>
  <c r="M1303" i="1" s="1"/>
  <c r="M560" i="1"/>
  <c r="C1455" i="1"/>
  <c r="M1455" i="1" s="1"/>
  <c r="C1357" i="1"/>
  <c r="M1357" i="1" s="1"/>
  <c r="M479" i="1"/>
  <c r="C528" i="1"/>
  <c r="M528" i="1" s="1"/>
  <c r="M1002" i="1"/>
  <c r="M1132" i="1"/>
  <c r="M815" i="1"/>
  <c r="M93" i="1"/>
  <c r="C1339" i="1"/>
  <c r="M1339" i="1" s="1"/>
  <c r="M917" i="1"/>
  <c r="C1422" i="1"/>
  <c r="M1422" i="1" s="1"/>
  <c r="M91" i="1"/>
  <c r="C1246" i="1"/>
  <c r="M1246" i="1" s="1"/>
  <c r="M877" i="1"/>
  <c r="M489" i="1"/>
  <c r="C619" i="1"/>
  <c r="M619" i="1" s="1"/>
  <c r="C1030" i="1"/>
  <c r="M1030" i="1" s="1"/>
  <c r="M1010" i="1"/>
  <c r="M65" i="1"/>
  <c r="C661" i="1"/>
  <c r="M661" i="1" s="1"/>
  <c r="C697" i="1"/>
  <c r="M697" i="1" s="1"/>
  <c r="M43" i="1"/>
  <c r="C1200" i="1"/>
  <c r="M1200" i="1" s="1"/>
  <c r="M1122" i="1"/>
  <c r="C510" i="1"/>
  <c r="M510" i="1" s="1"/>
  <c r="M1120" i="1"/>
  <c r="M443" i="1"/>
  <c r="C542" i="1"/>
  <c r="M542" i="1" s="1"/>
  <c r="C975" i="1"/>
  <c r="M975" i="1" s="1"/>
  <c r="M358" i="1"/>
  <c r="C1170" i="1"/>
  <c r="M1170" i="1" s="1"/>
  <c r="M780" i="1"/>
  <c r="C622" i="1"/>
  <c r="M622" i="1" s="1"/>
  <c r="M653" i="1"/>
  <c r="C545" i="1"/>
  <c r="M545" i="1" s="1"/>
  <c r="M102" i="1"/>
  <c r="M1009" i="1"/>
  <c r="M357" i="1"/>
  <c r="M715" i="1"/>
  <c r="M404" i="1"/>
  <c r="C658" i="1"/>
  <c r="M658" i="1" s="1"/>
  <c r="C525" i="1"/>
  <c r="M525" i="1" s="1"/>
  <c r="M422" i="1"/>
  <c r="M463" i="1"/>
  <c r="M90" i="1"/>
  <c r="C1335" i="1"/>
  <c r="M1335" i="1" s="1"/>
  <c r="M500" i="1"/>
  <c r="C1416" i="1"/>
  <c r="M1416" i="1" s="1"/>
  <c r="C691" i="1"/>
  <c r="M691" i="1" s="1"/>
  <c r="M364" i="1"/>
  <c r="M1302" i="1"/>
  <c r="C974" i="1"/>
  <c r="M974" i="1" s="1"/>
  <c r="C1216" i="1"/>
  <c r="M1216" i="1" s="1"/>
  <c r="M476" i="1"/>
  <c r="M562" i="1"/>
  <c r="M41" i="1"/>
  <c r="M866" i="1"/>
  <c r="C947" i="1"/>
  <c r="M947" i="1" s="1"/>
  <c r="C1454" i="1"/>
  <c r="M1454" i="1" s="1"/>
  <c r="M92" i="1"/>
  <c r="C985" i="1"/>
  <c r="M985" i="1" s="1"/>
  <c r="C1082" i="1"/>
  <c r="M1082" i="1" s="1"/>
  <c r="C1377" i="1"/>
  <c r="M1377" i="1" s="1"/>
  <c r="C666" i="1"/>
  <c r="M666" i="1" s="1"/>
  <c r="M893" i="1"/>
  <c r="M564" i="1"/>
  <c r="C1428" i="1"/>
  <c r="M1428" i="1" s="1"/>
  <c r="C1286" i="1"/>
  <c r="M1286" i="1" s="1"/>
  <c r="C1199" i="1"/>
  <c r="M1199" i="1" s="1"/>
  <c r="C1326" i="1"/>
  <c r="M1326" i="1" s="1"/>
  <c r="M876" i="1"/>
  <c r="M94" i="1"/>
  <c r="M1107" i="1"/>
  <c r="M409" i="1"/>
  <c r="C976" i="1"/>
  <c r="M976" i="1" s="1"/>
  <c r="M791" i="1"/>
  <c r="C725" i="1"/>
  <c r="M725" i="1" s="1"/>
  <c r="M833" i="1"/>
  <c r="M887" i="1"/>
  <c r="M793" i="1"/>
  <c r="M1123" i="1"/>
  <c r="M810" i="1"/>
  <c r="C726" i="1"/>
  <c r="M726" i="1" s="1"/>
  <c r="M484" i="1"/>
  <c r="C552" i="1"/>
  <c r="M552" i="1" s="1"/>
  <c r="C995" i="1"/>
  <c r="M995" i="1" s="1"/>
  <c r="C1081" i="1"/>
  <c r="M1081" i="1" s="1"/>
  <c r="C1443" i="1"/>
  <c r="M1443" i="1" s="1"/>
  <c r="M891" i="1"/>
  <c r="C604" i="1"/>
  <c r="M604" i="1" s="1"/>
  <c r="M1164" i="1"/>
  <c r="C783" i="1"/>
  <c r="M783" i="1" s="1"/>
  <c r="C1350" i="1"/>
  <c r="M1350" i="1" s="1"/>
  <c r="C512" i="1"/>
  <c r="M512" i="1" s="1"/>
  <c r="C556" i="1"/>
  <c r="M556" i="1" s="1"/>
  <c r="C1049" i="1"/>
  <c r="M1049" i="1" s="1"/>
  <c r="M408" i="1"/>
  <c r="M1445" i="1"/>
  <c r="C773" i="1"/>
  <c r="M773" i="1" s="1"/>
  <c r="M913" i="1"/>
  <c r="R913" i="1" s="1"/>
  <c r="C684" i="1"/>
  <c r="M684" i="1" s="1"/>
  <c r="M1005" i="1"/>
  <c r="M811" i="1"/>
  <c r="M419" i="1"/>
  <c r="M425" i="1"/>
  <c r="M785" i="1"/>
  <c r="M486" i="1"/>
  <c r="M1140" i="1"/>
  <c r="M872" i="1"/>
  <c r="C673" i="1"/>
  <c r="M673" i="1" s="1"/>
  <c r="C679" i="1"/>
  <c r="M679" i="1" s="1"/>
  <c r="C1073" i="1"/>
  <c r="M1073" i="1" s="1"/>
  <c r="M862" i="1"/>
  <c r="M818" i="1"/>
  <c r="M20" i="1"/>
  <c r="M854" i="1"/>
  <c r="M499" i="1"/>
  <c r="M447" i="1"/>
  <c r="C1291" i="1"/>
  <c r="M1291" i="1" s="1"/>
  <c r="M798" i="1"/>
  <c r="M914" i="1"/>
  <c r="M998" i="1"/>
  <c r="M62" i="1"/>
  <c r="M402" i="1"/>
  <c r="M1018" i="1"/>
  <c r="C1075" i="1"/>
  <c r="M1075" i="1" s="1"/>
  <c r="C522" i="1"/>
  <c r="M522" i="1" s="1"/>
  <c r="C962" i="1"/>
  <c r="M962" i="1" s="1"/>
  <c r="M779" i="1"/>
  <c r="M1139" i="1"/>
  <c r="C1388" i="1"/>
  <c r="M1388" i="1" s="1"/>
  <c r="C664" i="1"/>
  <c r="M664" i="1" s="1"/>
  <c r="C1327" i="1"/>
  <c r="M1327" i="1" s="1"/>
  <c r="C1356" i="1"/>
  <c r="M1356" i="1" s="1"/>
  <c r="C1092" i="1"/>
  <c r="M1092" i="1" s="1"/>
  <c r="C546" i="1"/>
  <c r="M546" i="1" s="1"/>
  <c r="C1369" i="1"/>
  <c r="M1369" i="1" s="1"/>
  <c r="C526" i="1"/>
  <c r="M526" i="1" s="1"/>
  <c r="C1324" i="1"/>
  <c r="M1324" i="1" s="1"/>
  <c r="M709" i="1"/>
  <c r="C775" i="1"/>
  <c r="M775" i="1" s="1"/>
  <c r="M855" i="1"/>
  <c r="C958" i="1"/>
  <c r="M958" i="1" s="1"/>
  <c r="C1213" i="1"/>
  <c r="M1213" i="1" s="1"/>
  <c r="C986" i="1"/>
  <c r="M986" i="1" s="1"/>
  <c r="C1469" i="1"/>
  <c r="M1469" i="1" s="1"/>
  <c r="C1452" i="1"/>
  <c r="M1452" i="1" s="1"/>
  <c r="C1065" i="1"/>
  <c r="M1065" i="1" s="1"/>
  <c r="C1383" i="1"/>
  <c r="M1383" i="1" s="1"/>
  <c r="C767" i="1"/>
  <c r="M767" i="1" s="1"/>
  <c r="M857" i="1"/>
  <c r="C977" i="1"/>
  <c r="M977" i="1" s="1"/>
  <c r="R977" i="1" s="1"/>
  <c r="C1348" i="1"/>
  <c r="M1348" i="1" s="1"/>
  <c r="C596" i="1"/>
  <c r="M596" i="1" s="1"/>
  <c r="M78" i="1"/>
  <c r="M35" i="1"/>
  <c r="C1242" i="1"/>
  <c r="M1242" i="1" s="1"/>
  <c r="M999" i="1"/>
  <c r="M420" i="1"/>
  <c r="M431" i="1"/>
  <c r="M33" i="1"/>
  <c r="C1292" i="1"/>
  <c r="M1292" i="1" s="1"/>
  <c r="C1353" i="1"/>
  <c r="M1353" i="1" s="1"/>
  <c r="M1221" i="1"/>
  <c r="C1290" i="1"/>
  <c r="M1290" i="1" s="1"/>
  <c r="M919" i="1"/>
  <c r="M736" i="1"/>
  <c r="M566" i="1"/>
  <c r="M816" i="1"/>
  <c r="H810" i="4" s="1"/>
  <c r="M573" i="1"/>
  <c r="M1130" i="1"/>
  <c r="M831" i="1"/>
  <c r="M470" i="1"/>
  <c r="M850" i="1"/>
  <c r="C1268" i="1"/>
  <c r="M1268" i="1" s="1"/>
  <c r="M421" i="1"/>
  <c r="C946" i="1"/>
  <c r="M946" i="1" s="1"/>
  <c r="M796" i="1"/>
  <c r="M48" i="1"/>
  <c r="M1225" i="1"/>
  <c r="M788" i="1"/>
  <c r="C1366" i="1"/>
  <c r="M1366" i="1" s="1"/>
  <c r="M1149" i="1"/>
  <c r="M561" i="1"/>
  <c r="C1275" i="1"/>
  <c r="M1275" i="1" s="1"/>
  <c r="M411" i="1"/>
  <c r="M804" i="1"/>
  <c r="M1129" i="1"/>
  <c r="C674" i="1"/>
  <c r="M674" i="1" s="1"/>
  <c r="M829" i="1"/>
  <c r="C1340" i="1"/>
  <c r="M1340" i="1" s="1"/>
  <c r="M557" i="1"/>
  <c r="M1131" i="1"/>
  <c r="M57" i="1"/>
  <c r="M496" i="1"/>
  <c r="C615" i="1"/>
  <c r="M615" i="1" s="1"/>
  <c r="C1315" i="1"/>
  <c r="M1315" i="1" s="1"/>
  <c r="C598" i="1"/>
  <c r="M598" i="1" s="1"/>
  <c r="M69" i="1"/>
  <c r="M720" i="1"/>
  <c r="M732" i="1"/>
  <c r="M1027" i="1"/>
  <c r="C1194" i="1"/>
  <c r="M1194" i="1" s="1"/>
  <c r="M369" i="1"/>
  <c r="C1310" i="1"/>
  <c r="M1310" i="1" s="1"/>
  <c r="C1078" i="1"/>
  <c r="M1078" i="1" s="1"/>
  <c r="C1420" i="1"/>
  <c r="M1420" i="1" s="1"/>
  <c r="C1174" i="1"/>
  <c r="M1174" i="1" s="1"/>
  <c r="S1174" i="1" s="1"/>
  <c r="M415" i="1"/>
  <c r="M1117" i="1"/>
  <c r="M847" i="1"/>
  <c r="C1193" i="1"/>
  <c r="M1193" i="1" s="1"/>
  <c r="H1189" i="4" s="1"/>
  <c r="C1184" i="1"/>
  <c r="M1184" i="1" s="1"/>
  <c r="M361" i="1"/>
  <c r="M1227" i="1"/>
  <c r="C1423" i="1"/>
  <c r="M1423" i="1" s="1"/>
  <c r="S1423" i="1" s="1"/>
  <c r="M495" i="1"/>
  <c r="C580" i="1"/>
  <c r="M580" i="1" s="1"/>
  <c r="M76" i="1"/>
  <c r="C612" i="1"/>
  <c r="M612" i="1" s="1"/>
  <c r="M716" i="1"/>
  <c r="C1359" i="1"/>
  <c r="M1359" i="1" s="1"/>
  <c r="C616" i="1"/>
  <c r="M616" i="1" s="1"/>
  <c r="M825" i="1"/>
  <c r="C588" i="1"/>
  <c r="M588" i="1" s="1"/>
  <c r="M580" i="11" s="1"/>
  <c r="M1133" i="1"/>
  <c r="M1181" i="1"/>
  <c r="C688" i="1"/>
  <c r="M688" i="1" s="1"/>
  <c r="S688" i="1" s="1"/>
  <c r="M1138" i="1"/>
  <c r="C961" i="1"/>
  <c r="M961" i="1" s="1"/>
  <c r="C637" i="1"/>
  <c r="M637" i="1" s="1"/>
  <c r="M81" i="1"/>
  <c r="M841" i="1"/>
  <c r="C517" i="1"/>
  <c r="M517" i="1" s="1"/>
  <c r="M874" i="1"/>
  <c r="M1100" i="1"/>
  <c r="M558" i="1"/>
  <c r="C1384" i="1"/>
  <c r="M1384" i="1" s="1"/>
  <c r="M433" i="1"/>
  <c r="M444" i="1"/>
  <c r="C1440" i="1"/>
  <c r="M1440" i="1" s="1"/>
  <c r="R1440" i="1" s="1"/>
  <c r="M1136" i="1"/>
  <c r="C599" i="1"/>
  <c r="M599" i="1" s="1"/>
  <c r="M794" i="1"/>
  <c r="M744" i="1"/>
  <c r="M749" i="1"/>
  <c r="M754" i="1"/>
  <c r="M751" i="1"/>
  <c r="M452" i="1"/>
  <c r="M68" i="1"/>
  <c r="C1344" i="1"/>
  <c r="M1344" i="1" s="1"/>
  <c r="M1226" i="1"/>
  <c r="C1044" i="1"/>
  <c r="M1044" i="1" s="1"/>
  <c r="C1089" i="1"/>
  <c r="M1089" i="1" s="1"/>
  <c r="C587" i="1"/>
  <c r="M587" i="1" s="1"/>
  <c r="C1358" i="1"/>
  <c r="M1358" i="1" s="1"/>
  <c r="C1442" i="1"/>
  <c r="M1442" i="1" s="1"/>
  <c r="M1013" i="1"/>
  <c r="C1202" i="1"/>
  <c r="M1202" i="1" s="1"/>
  <c r="C1208" i="1"/>
  <c r="M1208" i="1" s="1"/>
  <c r="C1179" i="1"/>
  <c r="M1179" i="1" s="1"/>
  <c r="C956" i="1"/>
  <c r="M956" i="1" s="1"/>
  <c r="C1380" i="1"/>
  <c r="M1380" i="1" s="1"/>
  <c r="C677" i="1"/>
  <c r="M677" i="1" s="1"/>
  <c r="C1260" i="1"/>
  <c r="M1260" i="1" s="1"/>
  <c r="M456" i="1"/>
  <c r="C667" i="1"/>
  <c r="M667" i="1" s="1"/>
  <c r="M860" i="1"/>
  <c r="C992" i="1"/>
  <c r="M992" i="1" s="1"/>
  <c r="R992" i="1" s="1"/>
  <c r="M362" i="1"/>
  <c r="M910" i="1"/>
  <c r="C537" i="1"/>
  <c r="M537" i="1" s="1"/>
  <c r="C593" i="1"/>
  <c r="M593" i="1" s="1"/>
  <c r="C515" i="1"/>
  <c r="M515" i="1" s="1"/>
  <c r="M786" i="1"/>
  <c r="M58" i="1"/>
  <c r="M478" i="1"/>
  <c r="C1309" i="1"/>
  <c r="M1309" i="1" s="1"/>
  <c r="M1444" i="1"/>
  <c r="C1317" i="1"/>
  <c r="M1317" i="1" s="1"/>
  <c r="R1317" i="1" s="1"/>
  <c r="M1153" i="1"/>
  <c r="M487" i="1"/>
  <c r="M481" i="1"/>
  <c r="C703" i="1"/>
  <c r="M703" i="1" s="1"/>
  <c r="C1211" i="1"/>
  <c r="M1211" i="1" s="1"/>
  <c r="C1392" i="1"/>
  <c r="M1392" i="1" s="1"/>
  <c r="M719" i="1"/>
  <c r="M1135" i="1"/>
  <c r="M1145" i="1"/>
  <c r="C1262" i="1"/>
  <c r="M1262" i="1" s="1"/>
  <c r="C1035" i="1"/>
  <c r="M1035" i="1" s="1"/>
  <c r="C511" i="1"/>
  <c r="M511" i="1" s="1"/>
  <c r="M908" i="1"/>
  <c r="C541" i="1"/>
  <c r="M541" i="1" s="1"/>
  <c r="C1276" i="1"/>
  <c r="M1276" i="1" s="1"/>
  <c r="C1381" i="1"/>
  <c r="M1381" i="1" s="1"/>
  <c r="M30" i="1"/>
  <c r="C591" i="1"/>
  <c r="M591" i="1" s="1"/>
  <c r="C1325" i="1"/>
  <c r="M1325" i="1" s="1"/>
  <c r="M95" i="1"/>
  <c r="C1332" i="1"/>
  <c r="M1332" i="1" s="1"/>
  <c r="M19" i="1"/>
  <c r="M912" i="1"/>
  <c r="C627" i="1"/>
  <c r="M627" i="1" s="1"/>
  <c r="M96" i="1"/>
  <c r="C1185" i="1"/>
  <c r="M1185" i="1" s="1"/>
  <c r="M462" i="1"/>
  <c r="R462" i="1" s="1"/>
  <c r="C533" i="1"/>
  <c r="M533" i="1" s="1"/>
  <c r="M461" i="1"/>
  <c r="M826" i="1"/>
  <c r="M1134" i="1"/>
  <c r="M410" i="1"/>
  <c r="C1396" i="1"/>
  <c r="M1396" i="1" s="1"/>
  <c r="C1386" i="1"/>
  <c r="M1386" i="1" s="1"/>
  <c r="M827" i="1"/>
  <c r="C777" i="1"/>
  <c r="M777" i="1" s="1"/>
  <c r="C1352" i="1"/>
  <c r="M1352" i="1" s="1"/>
  <c r="M867" i="1"/>
  <c r="C1055" i="1"/>
  <c r="M1055" i="1" s="1"/>
  <c r="H1050" i="4" s="1"/>
  <c r="C705" i="1"/>
  <c r="M705" i="1" s="1"/>
  <c r="C1305" i="1"/>
  <c r="M1305" i="1" s="1"/>
  <c r="M450" i="1"/>
  <c r="M360" i="1"/>
  <c r="M873" i="1"/>
  <c r="C1448" i="1"/>
  <c r="M1448" i="1" s="1"/>
  <c r="C1090" i="1"/>
  <c r="M1090" i="1" s="1"/>
  <c r="C1248" i="1"/>
  <c r="M1248" i="1" s="1"/>
  <c r="H1246" i="4" s="1"/>
  <c r="M469" i="1"/>
  <c r="M480" i="1"/>
  <c r="C624" i="1"/>
  <c r="M624" i="1" s="1"/>
  <c r="M817" i="1"/>
  <c r="M819" i="1"/>
  <c r="C774" i="1"/>
  <c r="M774" i="1" s="1"/>
  <c r="C1167" i="1"/>
  <c r="M1167" i="1" s="1"/>
  <c r="C964" i="1"/>
  <c r="M964" i="1" s="1"/>
  <c r="W958" i="3" s="1"/>
  <c r="M879" i="1"/>
  <c r="C1093" i="1"/>
  <c r="M1093" i="1" s="1"/>
  <c r="C663" i="1"/>
  <c r="M663" i="1" s="1"/>
  <c r="W656" i="3" s="1"/>
  <c r="C1165" i="1"/>
  <c r="M1165" i="1" s="1"/>
  <c r="C1056" i="1"/>
  <c r="M1056" i="1" s="1"/>
  <c r="R1056" i="1" s="1"/>
  <c r="M846" i="1"/>
  <c r="S846" i="1" s="1"/>
  <c r="C1425" i="1"/>
  <c r="M1425" i="1" s="1"/>
  <c r="C1169" i="1"/>
  <c r="M1169" i="1" s="1"/>
  <c r="M70" i="1"/>
  <c r="C1243" i="1"/>
  <c r="M1243" i="1" s="1"/>
  <c r="R1243" i="1" s="1"/>
  <c r="M835" i="1"/>
  <c r="C1397" i="1"/>
  <c r="M1397" i="1" s="1"/>
  <c r="M1396" i="11" s="1"/>
  <c r="C689" i="1"/>
  <c r="M689" i="1" s="1"/>
  <c r="H683" i="4" s="1"/>
  <c r="M1128" i="1"/>
  <c r="C965" i="1"/>
  <c r="M965" i="1" s="1"/>
  <c r="M1121" i="1"/>
  <c r="M80" i="1"/>
  <c r="M813" i="1"/>
  <c r="C585" i="1"/>
  <c r="M585" i="1" s="1"/>
  <c r="C642" i="1"/>
  <c r="M642" i="1" s="1"/>
  <c r="M635" i="11" s="1"/>
  <c r="C1288" i="1"/>
  <c r="M1288" i="1" s="1"/>
  <c r="R1288" i="1" s="1"/>
  <c r="M909" i="1"/>
  <c r="C1306" i="1"/>
  <c r="M1306" i="1" s="1"/>
  <c r="M455" i="1"/>
  <c r="C990" i="1"/>
  <c r="M990" i="1" s="1"/>
  <c r="K984" i="11" s="1"/>
  <c r="C776" i="1"/>
  <c r="M776" i="1" s="1"/>
  <c r="C1095" i="1"/>
  <c r="M1095" i="1" s="1"/>
  <c r="C1048" i="1"/>
  <c r="M1048" i="1" s="1"/>
  <c r="M832" i="1"/>
  <c r="R832" i="1" s="1"/>
  <c r="C1404" i="1"/>
  <c r="M1404" i="1" s="1"/>
  <c r="M843" i="1"/>
  <c r="K1361" i="11"/>
  <c r="M741" i="1"/>
  <c r="K735" i="11" s="1"/>
  <c r="M748" i="1"/>
  <c r="M753" i="1"/>
  <c r="M755" i="1"/>
  <c r="C685" i="1"/>
  <c r="M685" i="1" s="1"/>
  <c r="C625" i="1"/>
  <c r="M625" i="1" s="1"/>
  <c r="M618" i="11" s="1"/>
  <c r="C594" i="1"/>
  <c r="M594" i="1" s="1"/>
  <c r="M99" i="1"/>
  <c r="M1029" i="1"/>
  <c r="M413" i="1"/>
  <c r="C1052" i="1"/>
  <c r="M1052" i="1" s="1"/>
  <c r="C514" i="1"/>
  <c r="M514" i="1" s="1"/>
  <c r="C1390" i="1"/>
  <c r="M1390" i="1" s="1"/>
  <c r="M1389" i="11" s="1"/>
  <c r="C1176" i="1"/>
  <c r="M1176" i="1" s="1"/>
  <c r="M1233" i="1"/>
  <c r="C721" i="1"/>
  <c r="M721" i="1" s="1"/>
  <c r="M23" i="1"/>
  <c r="M1103" i="1"/>
  <c r="M1408" i="1"/>
  <c r="C966" i="1"/>
  <c r="M966" i="1" s="1"/>
  <c r="H960" i="4" s="1"/>
  <c r="M88" i="1"/>
  <c r="M1019" i="1"/>
  <c r="C1467" i="1"/>
  <c r="M1467" i="1" s="1"/>
  <c r="M505" i="1"/>
  <c r="C987" i="1"/>
  <c r="M987" i="1" s="1"/>
  <c r="W981" i="3" s="1"/>
  <c r="M1080" i="1"/>
  <c r="C660" i="1"/>
  <c r="M660" i="1" s="1"/>
  <c r="M434" i="1"/>
  <c r="C1203" i="1"/>
  <c r="M1203" i="1" s="1"/>
  <c r="C519" i="1"/>
  <c r="M519" i="1" s="1"/>
  <c r="M508" i="11" s="1"/>
  <c r="M82" i="1"/>
  <c r="C1198" i="1"/>
  <c r="M1198" i="1" s="1"/>
  <c r="M1300" i="1"/>
  <c r="M1101" i="1"/>
  <c r="C1051" i="1"/>
  <c r="M1051" i="1" s="1"/>
  <c r="M731" i="1"/>
  <c r="M1085" i="1"/>
  <c r="C1295" i="1"/>
  <c r="M1295" i="1" s="1"/>
  <c r="C1274" i="1"/>
  <c r="M1274" i="1" s="1"/>
  <c r="M1014" i="1"/>
  <c r="M1234" i="1"/>
  <c r="C1283" i="1"/>
  <c r="M1283" i="1" s="1"/>
  <c r="M1230" i="1"/>
  <c r="C532" i="1"/>
  <c r="M532" i="1" s="1"/>
  <c r="C1068" i="1"/>
  <c r="M1068" i="1" s="1"/>
  <c r="C1190" i="1"/>
  <c r="M1190" i="1" s="1"/>
  <c r="M1037" i="1"/>
  <c r="M66" i="1"/>
  <c r="C698" i="1"/>
  <c r="M698" i="1" s="1"/>
  <c r="C1034" i="1"/>
  <c r="M1034" i="1" s="1"/>
  <c r="C1064" i="1"/>
  <c r="M1064" i="1" s="1"/>
  <c r="C971" i="1"/>
  <c r="M971" i="1" s="1"/>
  <c r="M491" i="1"/>
  <c r="M790" i="1"/>
  <c r="R790" i="1" s="1"/>
  <c r="M840" i="1"/>
  <c r="M895" i="1"/>
  <c r="C1446" i="1"/>
  <c r="M1446" i="1" s="1"/>
  <c r="M799" i="1"/>
  <c r="C1431" i="1"/>
  <c r="M1431" i="1" s="1"/>
  <c r="C1273" i="1"/>
  <c r="M1273" i="1" s="1"/>
  <c r="M1008" i="1"/>
  <c r="M365" i="1"/>
  <c r="M861" i="1"/>
  <c r="M1006" i="1"/>
  <c r="M650" i="1"/>
  <c r="C949" i="1"/>
  <c r="M949" i="1" s="1"/>
  <c r="M859" i="1"/>
  <c r="C1269" i="1"/>
  <c r="M1269" i="1" s="1"/>
  <c r="M446" i="1"/>
  <c r="M869" i="1"/>
  <c r="C1365" i="1"/>
  <c r="M1365" i="1" s="1"/>
  <c r="C601" i="1"/>
  <c r="M601" i="1" s="1"/>
  <c r="M67" i="1"/>
  <c r="M1235" i="1"/>
  <c r="C1214" i="1"/>
  <c r="M1214" i="1" s="1"/>
  <c r="M46" i="1"/>
  <c r="C1059" i="1"/>
  <c r="M1059" i="1" s="1"/>
  <c r="M503" i="1"/>
  <c r="M828" i="1"/>
  <c r="M60" i="1"/>
  <c r="C766" i="1"/>
  <c r="M766" i="1" s="1"/>
  <c r="M730" i="1"/>
  <c r="C1405" i="1"/>
  <c r="M1405" i="1" s="1"/>
  <c r="C1191" i="1"/>
  <c r="M1191" i="1" s="1"/>
  <c r="M438" i="1"/>
  <c r="M64" i="1"/>
  <c r="C706" i="1"/>
  <c r="M706" i="1" s="1"/>
  <c r="M359" i="1"/>
  <c r="M1236" i="1"/>
  <c r="C1382" i="1"/>
  <c r="M1382" i="1" s="1"/>
  <c r="M39" i="1"/>
  <c r="C1281" i="1"/>
  <c r="M1281" i="1" s="1"/>
  <c r="C1449" i="1"/>
  <c r="M1449" i="1" s="1"/>
  <c r="S1449" i="1" s="1"/>
  <c r="M778" i="1"/>
  <c r="M1238" i="1"/>
  <c r="C507" i="1"/>
  <c r="M507" i="1" s="1"/>
  <c r="C1316" i="1"/>
  <c r="M1316" i="1" s="1"/>
  <c r="M1314" i="11" s="1"/>
  <c r="M571" i="1"/>
  <c r="C1264" i="1"/>
  <c r="M1264" i="1" s="1"/>
  <c r="M414" i="1"/>
  <c r="C1362" i="1"/>
  <c r="M1362" i="1" s="1"/>
  <c r="C724" i="1"/>
  <c r="M724" i="1" s="1"/>
  <c r="M1000" i="1"/>
  <c r="C984" i="1"/>
  <c r="M984" i="1" s="1"/>
  <c r="C943" i="1"/>
  <c r="M943" i="1" s="1"/>
  <c r="C1272" i="1"/>
  <c r="M1272" i="1" s="1"/>
  <c r="M1137" i="1"/>
  <c r="M801" i="1"/>
  <c r="M1146" i="1"/>
  <c r="M1222" i="1"/>
  <c r="R1222" i="1" s="1"/>
  <c r="M1223" i="1"/>
  <c r="C704" i="1"/>
  <c r="M704" i="1" s="1"/>
  <c r="S704" i="1" s="1"/>
  <c r="M839" i="1"/>
  <c r="C1395" i="1"/>
  <c r="M1395" i="1" s="1"/>
  <c r="M649" i="1"/>
  <c r="C1187" i="1"/>
  <c r="M1187" i="1" s="1"/>
  <c r="M1148" i="1"/>
  <c r="C583" i="1"/>
  <c r="M583" i="1" s="1"/>
  <c r="M856" i="1"/>
  <c r="C1323" i="1"/>
  <c r="M1323" i="1" s="1"/>
  <c r="K1321" i="11" s="1"/>
  <c r="C1166" i="1"/>
  <c r="M1166" i="1" s="1"/>
  <c r="W1162" i="3" s="1"/>
  <c r="M1007" i="1"/>
  <c r="M838" i="1"/>
  <c r="C1368" i="1"/>
  <c r="M1368" i="1" s="1"/>
  <c r="C614" i="1"/>
  <c r="M614" i="1" s="1"/>
  <c r="W607" i="3" s="1"/>
  <c r="M453" i="1"/>
  <c r="M733" i="1"/>
  <c r="M417" i="1"/>
  <c r="M100" i="1"/>
  <c r="C1205" i="1"/>
  <c r="M1205" i="1" s="1"/>
  <c r="M803" i="1"/>
  <c r="C1355" i="1"/>
  <c r="M1355" i="1" s="1"/>
  <c r="S1355" i="1" s="1"/>
  <c r="M834" i="1"/>
  <c r="C1437" i="1"/>
  <c r="M1437" i="1" s="1"/>
  <c r="R1437" i="1" s="1"/>
  <c r="C983" i="1"/>
  <c r="M983" i="1" s="1"/>
  <c r="M752" i="1"/>
  <c r="M746" i="1"/>
  <c r="M743" i="1"/>
  <c r="M42" i="1"/>
  <c r="C756" i="1"/>
  <c r="M756" i="1" s="1"/>
  <c r="C1417" i="1"/>
  <c r="M1417" i="1" s="1"/>
  <c r="M1416" i="11" s="1"/>
  <c r="C1284" i="1"/>
  <c r="M1284" i="1" s="1"/>
  <c r="M654" i="1"/>
  <c r="M1180" i="1"/>
  <c r="M905" i="1"/>
  <c r="M437" i="1"/>
  <c r="M820" i="1"/>
  <c r="C1462" i="1"/>
  <c r="M1462" i="1" s="1"/>
  <c r="M1022" i="1"/>
  <c r="C1256" i="1"/>
  <c r="M1256" i="1" s="1"/>
  <c r="M710" i="1"/>
  <c r="M24" i="1"/>
  <c r="C953" i="1"/>
  <c r="M953" i="1" s="1"/>
  <c r="M947" i="11" s="1"/>
  <c r="C772" i="1"/>
  <c r="M772" i="1" s="1"/>
  <c r="M442" i="1"/>
  <c r="M918" i="1"/>
  <c r="H912" i="4" s="1"/>
  <c r="C1320" i="1"/>
  <c r="M1320" i="1" s="1"/>
  <c r="S1320" i="1" s="1"/>
  <c r="M356" i="1"/>
  <c r="M501" i="1"/>
  <c r="M49" i="1"/>
  <c r="M1299" i="1"/>
  <c r="M875" i="1"/>
  <c r="M851" i="1"/>
  <c r="C692" i="1"/>
  <c r="M692" i="1" s="1"/>
  <c r="C1280" i="1"/>
  <c r="M1280" i="1" s="1"/>
  <c r="M460" i="1"/>
  <c r="C1196" i="1"/>
  <c r="M1196" i="1" s="1"/>
  <c r="C1241" i="1"/>
  <c r="M1241" i="1" s="1"/>
  <c r="M98" i="1"/>
  <c r="C693" i="1"/>
  <c r="M693" i="1" s="1"/>
  <c r="M51" i="1"/>
  <c r="C1293" i="1"/>
  <c r="M1293" i="1" s="1"/>
  <c r="C1393" i="1"/>
  <c r="M1393" i="1" s="1"/>
  <c r="C1217" i="1"/>
  <c r="M1217" i="1" s="1"/>
  <c r="C768" i="1"/>
  <c r="M768" i="1" s="1"/>
  <c r="M87" i="1"/>
  <c r="M1066" i="1"/>
  <c r="C1168" i="1"/>
  <c r="M1168" i="1" s="1"/>
  <c r="M1164" i="11" s="1"/>
  <c r="M1041" i="1"/>
  <c r="M646" i="1"/>
  <c r="K639" i="11" s="1"/>
  <c r="M370" i="1"/>
  <c r="M1126" i="1"/>
  <c r="H1122" i="4" s="1"/>
  <c r="M707" i="1"/>
  <c r="M747" i="1"/>
  <c r="C1060" i="1"/>
  <c r="M1060" i="1" s="1"/>
  <c r="K1055" i="11" s="1"/>
  <c r="M807" i="1"/>
  <c r="C1407" i="1"/>
  <c r="M1407" i="1" s="1"/>
  <c r="M36" i="1"/>
  <c r="M781" i="1"/>
  <c r="C978" i="1"/>
  <c r="M978" i="1" s="1"/>
  <c r="M21" i="1"/>
  <c r="C1307" i="1"/>
  <c r="M1307" i="1" s="1"/>
  <c r="C1050" i="1"/>
  <c r="M1050" i="1" s="1"/>
  <c r="M789" i="1"/>
  <c r="M85" i="1"/>
  <c r="C1434" i="1"/>
  <c r="M1434" i="1" s="1"/>
  <c r="C1421" i="1"/>
  <c r="M1421" i="1" s="1"/>
  <c r="C1285" i="1"/>
  <c r="M1285" i="1" s="1"/>
  <c r="M805" i="1"/>
  <c r="M858" i="1"/>
  <c r="C641" i="1"/>
  <c r="M641" i="1" s="1"/>
  <c r="M423" i="1"/>
  <c r="C1209" i="1"/>
  <c r="M1209" i="1" s="1"/>
  <c r="C759" i="1"/>
  <c r="M759" i="1" s="1"/>
  <c r="C764" i="1"/>
  <c r="M764" i="1" s="1"/>
  <c r="C590" i="1"/>
  <c r="M590" i="1" s="1"/>
  <c r="M40" i="1"/>
  <c r="C782" i="1"/>
  <c r="M782" i="1" s="1"/>
  <c r="C1385" i="1"/>
  <c r="M1385" i="1" s="1"/>
  <c r="M22" i="1"/>
  <c r="M56" i="1"/>
  <c r="M1228" i="1"/>
  <c r="C1402" i="1"/>
  <c r="M1402" i="1" s="1"/>
  <c r="C944" i="1"/>
  <c r="M944" i="1" s="1"/>
  <c r="C538" i="1"/>
  <c r="M538" i="1" s="1"/>
  <c r="C1391" i="1"/>
  <c r="M1391" i="1" s="1"/>
  <c r="C1321" i="1"/>
  <c r="M1321" i="1" s="1"/>
  <c r="M54" i="1"/>
  <c r="M568" i="1"/>
  <c r="M465" i="1"/>
  <c r="M59" i="1"/>
  <c r="M457" i="1"/>
  <c r="M897" i="1"/>
  <c r="C636" i="1"/>
  <c r="M636" i="1" s="1"/>
  <c r="M1099" i="1"/>
  <c r="C1297" i="1"/>
  <c r="M1297" i="1" s="1"/>
  <c r="M494" i="1"/>
  <c r="M1016" i="1"/>
  <c r="M454" i="1"/>
  <c r="C1438" i="1"/>
  <c r="M1438" i="1" s="1"/>
  <c r="M407" i="1"/>
  <c r="C1046" i="1"/>
  <c r="M1046" i="1" s="1"/>
  <c r="M367" i="1"/>
  <c r="M1163" i="1"/>
  <c r="C1447" i="1"/>
  <c r="M1447" i="1" s="1"/>
  <c r="C1389" i="1"/>
  <c r="M1389" i="1" s="1"/>
  <c r="M647" i="1"/>
  <c r="C687" i="1"/>
  <c r="M687" i="1" s="1"/>
  <c r="M864" i="1"/>
  <c r="M477" i="1"/>
  <c r="C980" i="1"/>
  <c r="C982" i="1"/>
  <c r="M982" i="1" s="1"/>
  <c r="C1251" i="1"/>
  <c r="M1251" i="1" s="1"/>
  <c r="M483" i="1"/>
  <c r="C638" i="1"/>
  <c r="M638" i="1" s="1"/>
  <c r="C518" i="1"/>
  <c r="M518" i="1" s="1"/>
  <c r="M1020" i="1"/>
  <c r="M878" i="1"/>
  <c r="C665" i="1"/>
  <c r="M665" i="1" s="1"/>
  <c r="C1457" i="1"/>
  <c r="M1457" i="1" s="1"/>
  <c r="C994" i="1"/>
  <c r="M994" i="1" s="1"/>
  <c r="M711" i="1"/>
  <c r="M466" i="1"/>
  <c r="M52" i="1"/>
  <c r="M1102" i="1"/>
  <c r="M1004" i="1"/>
  <c r="M368" i="1"/>
  <c r="C765" i="1"/>
  <c r="M765" i="1" s="1"/>
  <c r="M842" i="1"/>
  <c r="C784" i="1"/>
  <c r="M784" i="1" s="1"/>
  <c r="M1466" i="1"/>
  <c r="C1378" i="1"/>
  <c r="M1378" i="1" s="1"/>
  <c r="M883" i="1"/>
  <c r="W877" i="3" s="1"/>
  <c r="M997" i="1"/>
  <c r="C1453" i="1"/>
  <c r="M1453" i="1" s="1"/>
  <c r="C606" i="1"/>
  <c r="M606" i="1" s="1"/>
  <c r="R606" i="1" s="1"/>
  <c r="M814" i="1"/>
  <c r="M806" i="1"/>
  <c r="C762" i="1"/>
  <c r="M762" i="1" s="1"/>
  <c r="C1304" i="1"/>
  <c r="M1304" i="1" s="1"/>
  <c r="C643" i="1"/>
  <c r="M643" i="1" s="1"/>
  <c r="C634" i="1"/>
  <c r="M634" i="1" s="1"/>
  <c r="M493" i="1"/>
  <c r="C1360" i="1"/>
  <c r="M1360" i="1" s="1"/>
  <c r="M1142" i="1"/>
  <c r="K1140" i="11" s="1"/>
  <c r="M911" i="1"/>
  <c r="C1414" i="1"/>
  <c r="M1414" i="1" s="1"/>
  <c r="W1413" i="3" s="1"/>
  <c r="M728" i="1"/>
  <c r="C727" i="1"/>
  <c r="M727" i="1" s="1"/>
  <c r="C1182" i="1"/>
  <c r="M1182" i="1" s="1"/>
  <c r="M50" i="1"/>
  <c r="K33" i="11" s="1"/>
  <c r="C1450" i="1"/>
  <c r="M1450" i="1" s="1"/>
  <c r="C1308" i="1"/>
  <c r="M1308" i="1" s="1"/>
  <c r="M1231" i="1"/>
  <c r="M1114" i="1"/>
  <c r="C1061" i="1"/>
  <c r="M1061" i="1" s="1"/>
  <c r="C1215" i="1"/>
  <c r="M1215" i="1" s="1"/>
  <c r="C1058" i="1"/>
  <c r="M1058" i="1" s="1"/>
  <c r="M1053" i="11" s="1"/>
  <c r="C577" i="1"/>
  <c r="M577" i="1" s="1"/>
  <c r="H569" i="4" s="1"/>
  <c r="M902" i="1"/>
  <c r="C581" i="1"/>
  <c r="M581" i="1" s="1"/>
  <c r="M573" i="11" s="1"/>
  <c r="C1244" i="1"/>
  <c r="M1244" i="1" s="1"/>
  <c r="W1242" i="3" s="1"/>
  <c r="M569" i="1"/>
  <c r="M71" i="1"/>
  <c r="C1468" i="1"/>
  <c r="M1468" i="1" s="1"/>
  <c r="H1470" i="4" s="1"/>
  <c r="M1301" i="1"/>
  <c r="C1379" i="1"/>
  <c r="M1379" i="1" s="1"/>
  <c r="C656" i="1"/>
  <c r="M656" i="1" s="1"/>
  <c r="M1125" i="1"/>
  <c r="M718" i="1"/>
  <c r="C1218" i="1"/>
  <c r="M1218" i="1" s="1"/>
  <c r="K1214" i="11" s="1"/>
  <c r="M1157" i="1"/>
  <c r="M498" i="1"/>
  <c r="M486" i="11" s="1"/>
  <c r="C595" i="1"/>
  <c r="M595" i="1" s="1"/>
  <c r="W587" i="3" s="1"/>
  <c r="M853" i="1"/>
  <c r="K847" i="11" s="1"/>
  <c r="C1294" i="1"/>
  <c r="M1294" i="1" s="1"/>
  <c r="M103" i="1"/>
  <c r="M458" i="1"/>
  <c r="K445" i="11" s="1"/>
  <c r="C1249" i="1"/>
  <c r="M1249" i="1" s="1"/>
  <c r="M1247" i="11" s="1"/>
  <c r="M714" i="1"/>
  <c r="M708" i="1"/>
  <c r="M472" i="1"/>
  <c r="M916" i="1"/>
  <c r="M830" i="1"/>
  <c r="C520" i="1"/>
  <c r="M520" i="1" s="1"/>
  <c r="C1363" i="1"/>
  <c r="M1363" i="1" s="1"/>
  <c r="H1363" i="4" s="1"/>
  <c r="M906" i="1"/>
  <c r="C527" i="1"/>
  <c r="M527" i="1" s="1"/>
  <c r="C610" i="1"/>
  <c r="M610" i="1" s="1"/>
  <c r="M603" i="11" s="1"/>
  <c r="C1387" i="1"/>
  <c r="M1387" i="1" s="1"/>
  <c r="C1212" i="1"/>
  <c r="M1212" i="1" s="1"/>
  <c r="M435" i="1"/>
  <c r="C1178" i="1"/>
  <c r="M1178" i="1" s="1"/>
  <c r="W1174" i="3" s="1"/>
  <c r="C1084" i="1"/>
  <c r="M1084" i="1" s="1"/>
  <c r="M863" i="1"/>
  <c r="C957" i="1"/>
  <c r="M957" i="1" s="1"/>
  <c r="M474" i="1"/>
  <c r="C1361" i="1"/>
  <c r="M1361" i="1" s="1"/>
  <c r="M32" i="1"/>
  <c r="C972" i="1"/>
  <c r="M972" i="1" s="1"/>
  <c r="M86" i="1"/>
  <c r="M980" i="1"/>
  <c r="C607" i="1"/>
  <c r="M607" i="1" s="1"/>
  <c r="M1017" i="1"/>
  <c r="C1318" i="1"/>
  <c r="M1318" i="1" s="1"/>
  <c r="M852" i="1"/>
  <c r="C633" i="1"/>
  <c r="M633" i="1" s="1"/>
  <c r="M712" i="1"/>
  <c r="C553" i="1"/>
  <c r="M553" i="1" s="1"/>
  <c r="C600" i="1"/>
  <c r="M600" i="1" s="1"/>
  <c r="M468" i="1"/>
  <c r="C1177" i="1"/>
  <c r="M1177" i="1" s="1"/>
  <c r="M880" i="1"/>
  <c r="R880" i="1" s="1"/>
  <c r="M1003" i="1"/>
  <c r="C723" i="1"/>
  <c r="M723" i="1" s="1"/>
  <c r="C1463" i="1"/>
  <c r="M1463" i="1" s="1"/>
  <c r="M644" i="1"/>
  <c r="C991" i="1"/>
  <c r="M991" i="1" s="1"/>
  <c r="M737" i="1"/>
  <c r="C1057" i="1"/>
  <c r="M1057" i="1" s="1"/>
  <c r="C613" i="1"/>
  <c r="M613" i="1" s="1"/>
  <c r="K606" i="11" s="1"/>
  <c r="M570" i="1"/>
  <c r="M83" i="1"/>
  <c r="R83" i="1" s="1"/>
  <c r="M1152" i="1"/>
  <c r="C620" i="1"/>
  <c r="M620" i="1" s="1"/>
  <c r="H613" i="4" s="1"/>
  <c r="M888" i="1"/>
  <c r="C1354" i="1"/>
  <c r="M1354" i="1" s="1"/>
  <c r="C1287" i="1"/>
  <c r="M1287" i="1" s="1"/>
  <c r="C1289" i="1"/>
  <c r="M1289" i="1" s="1"/>
  <c r="C1032" i="1"/>
  <c r="M1032" i="1" s="1"/>
  <c r="R1032" i="1" s="1"/>
  <c r="M565" i="1"/>
  <c r="K557" i="11" s="1"/>
  <c r="M870" i="1"/>
  <c r="M45" i="1"/>
  <c r="C671" i="1"/>
  <c r="M671" i="1" s="1"/>
  <c r="W664" i="3" s="1"/>
  <c r="M603" i="1"/>
  <c r="M745" i="1"/>
  <c r="R745" i="1" s="1"/>
  <c r="C981" i="1"/>
  <c r="M981" i="1" s="1"/>
  <c r="K975" i="11" s="1"/>
  <c r="C694" i="1"/>
  <c r="M694" i="1" s="1"/>
  <c r="C1086" i="1"/>
  <c r="M1086" i="1" s="1"/>
  <c r="M792" i="1"/>
  <c r="C1254" i="1"/>
  <c r="M1254" i="1" s="1"/>
  <c r="M739" i="1"/>
  <c r="W733" i="3" s="1"/>
  <c r="C1341" i="1"/>
  <c r="M1341" i="1" s="1"/>
  <c r="C993" i="1"/>
  <c r="M993" i="1" s="1"/>
  <c r="C1336" i="1"/>
  <c r="M1336" i="1" s="1"/>
  <c r="M848" i="1"/>
  <c r="C1210" i="1"/>
  <c r="M1210" i="1" s="1"/>
  <c r="C952" i="1"/>
  <c r="M952" i="1" s="1"/>
  <c r="M946" i="11" s="1"/>
  <c r="C1399" i="1"/>
  <c r="M1399" i="1" s="1"/>
  <c r="C1189" i="1"/>
  <c r="M1189" i="1" s="1"/>
  <c r="M1185" i="11" s="1"/>
  <c r="C1195" i="1"/>
  <c r="M1195" i="1" s="1"/>
  <c r="W1191" i="3" s="1"/>
  <c r="C1265" i="1"/>
  <c r="M1265" i="1" s="1"/>
  <c r="C1067" i="1"/>
  <c r="M1067" i="1" s="1"/>
  <c r="K1062" i="11" s="1"/>
  <c r="M1370" i="1"/>
  <c r="M1098" i="1"/>
  <c r="M459" i="1"/>
  <c r="C1451" i="1"/>
  <c r="M1451" i="1" s="1"/>
  <c r="C761" i="1"/>
  <c r="M761" i="1" s="1"/>
  <c r="M755" i="11" s="1"/>
  <c r="C702" i="1"/>
  <c r="M702" i="1" s="1"/>
  <c r="C1427" i="1"/>
  <c r="M1427" i="1" s="1"/>
  <c r="M1426" i="11" s="1"/>
  <c r="M808" i="1"/>
  <c r="M821" i="1"/>
  <c r="M97" i="1"/>
  <c r="M428" i="1"/>
  <c r="C509" i="1"/>
  <c r="M509" i="1" s="1"/>
  <c r="C1347" i="1"/>
  <c r="M1347" i="1" s="1"/>
  <c r="C1342" i="1"/>
  <c r="M1342" i="1" s="1"/>
  <c r="C1278" i="1"/>
  <c r="M1278" i="1" s="1"/>
  <c r="M1043" i="1"/>
  <c r="M1110" i="1"/>
  <c r="C589" i="1"/>
  <c r="M589" i="1" s="1"/>
  <c r="C1175" i="1"/>
  <c r="M1175" i="1" s="1"/>
  <c r="M1413" i="1"/>
  <c r="M713" i="1"/>
  <c r="C1054" i="1"/>
  <c r="M1054" i="1" s="1"/>
  <c r="C1351" i="1"/>
  <c r="M1351" i="1" s="1"/>
  <c r="C979" i="1"/>
  <c r="M979" i="1" s="1"/>
  <c r="C1183" i="1"/>
  <c r="M1183" i="1" s="1"/>
  <c r="W1179" i="3" s="1"/>
  <c r="M898" i="1"/>
  <c r="C959" i="1"/>
  <c r="M959" i="1" s="1"/>
  <c r="C1464" i="1"/>
  <c r="M1464" i="1" s="1"/>
  <c r="C551" i="1"/>
  <c r="M551" i="1" s="1"/>
  <c r="K543" i="11" s="1"/>
  <c r="C524" i="1"/>
  <c r="M524" i="1" s="1"/>
  <c r="M812" i="1"/>
  <c r="M920" i="1"/>
  <c r="M652" i="1"/>
  <c r="M27" i="1"/>
  <c r="M1026" i="1"/>
  <c r="K1020" i="11" s="1"/>
  <c r="C1400" i="1"/>
  <c r="M1400" i="1" s="1"/>
  <c r="M648" i="1"/>
  <c r="C1036" i="1"/>
  <c r="M1036" i="1" s="1"/>
  <c r="H1031" i="4" s="1"/>
  <c r="M427" i="1"/>
  <c r="C954" i="1"/>
  <c r="M954" i="1" s="1"/>
  <c r="C1367" i="1"/>
  <c r="M1367" i="1" s="1"/>
  <c r="C1069" i="1"/>
  <c r="M1069" i="1" s="1"/>
  <c r="C1171" i="1"/>
  <c r="M1171" i="1" s="1"/>
  <c r="C602" i="1"/>
  <c r="M602" i="1" s="1"/>
  <c r="C535" i="1"/>
  <c r="M535" i="1" s="1"/>
  <c r="M1024" i="1"/>
  <c r="C1456" i="1"/>
  <c r="M1456" i="1" s="1"/>
  <c r="M492" i="1"/>
  <c r="M25" i="1"/>
  <c r="C1298" i="1"/>
  <c r="M1298" i="1" s="1"/>
  <c r="M1409" i="1"/>
  <c r="M436" i="1"/>
  <c r="M894" i="1"/>
  <c r="M1077" i="1"/>
  <c r="M363" i="1"/>
  <c r="M74" i="1"/>
  <c r="W57" i="3" s="1"/>
  <c r="M1040" i="1"/>
  <c r="K1035" i="11" s="1"/>
  <c r="C1039" i="1"/>
  <c r="M1039" i="1" s="1"/>
  <c r="M1034" i="11" s="1"/>
  <c r="C950" i="1"/>
  <c r="M950" i="1" s="1"/>
  <c r="M890" i="1"/>
  <c r="C1376" i="1"/>
  <c r="M1376" i="1" s="1"/>
  <c r="H1375" i="4" s="1"/>
  <c r="C1096" i="1"/>
  <c r="M1096" i="1" s="1"/>
  <c r="M1091" i="11" s="1"/>
  <c r="M38" i="1"/>
  <c r="M1023" i="1"/>
  <c r="M651" i="1"/>
  <c r="M1025" i="1"/>
  <c r="M1159" i="1"/>
  <c r="C1247" i="1"/>
  <c r="M1247" i="1" s="1"/>
  <c r="M823" i="1"/>
  <c r="C1429" i="1"/>
  <c r="M1429" i="1" s="1"/>
  <c r="M884" i="1"/>
  <c r="M738" i="1"/>
  <c r="M732" i="11" s="1"/>
  <c r="C1338" i="1"/>
  <c r="M1338" i="1" s="1"/>
  <c r="R1338" i="1" s="1"/>
  <c r="M1001" i="1"/>
  <c r="M921" i="1"/>
  <c r="M366" i="1"/>
  <c r="S366" i="1" s="1"/>
  <c r="C635" i="1"/>
  <c r="M635" i="1" s="1"/>
  <c r="M797" i="1"/>
  <c r="R797" i="1" s="1"/>
  <c r="C543" i="1"/>
  <c r="M543" i="1" s="1"/>
  <c r="S543" i="1" s="1"/>
  <c r="M750" i="1"/>
  <c r="H744" i="4" s="1"/>
  <c r="M371" i="1"/>
  <c r="C1079" i="1"/>
  <c r="M1079" i="1" s="1"/>
  <c r="M1074" i="11" s="1"/>
  <c r="C1406" i="1"/>
  <c r="M1406" i="1" s="1"/>
  <c r="M504" i="1"/>
  <c r="C680" i="1"/>
  <c r="M680" i="1" s="1"/>
  <c r="M674" i="11" s="1"/>
  <c r="M800" i="1"/>
  <c r="M406" i="1"/>
  <c r="M1097" i="1"/>
  <c r="C969" i="1"/>
  <c r="M969" i="1" s="1"/>
  <c r="M473" i="1"/>
  <c r="C1364" i="1"/>
  <c r="M1364" i="1" s="1"/>
  <c r="C695" i="1"/>
  <c r="M695" i="1" s="1"/>
  <c r="M836" i="1"/>
  <c r="M490" i="1"/>
  <c r="W478" i="3" s="1"/>
  <c r="C669" i="1"/>
  <c r="M669" i="1" s="1"/>
  <c r="R669" i="1" s="1"/>
  <c r="C1094" i="1"/>
  <c r="M1094" i="1" s="1"/>
  <c r="R1094" i="1" s="1"/>
  <c r="M1115" i="1"/>
  <c r="M1141" i="1"/>
  <c r="C631" i="1"/>
  <c r="M631" i="1" s="1"/>
  <c r="C970" i="1"/>
  <c r="M970" i="1" s="1"/>
  <c r="M1160" i="1"/>
  <c r="M559" i="1"/>
  <c r="C550" i="1"/>
  <c r="M550" i="1" s="1"/>
  <c r="M542" i="11" s="1"/>
  <c r="C696" i="1"/>
  <c r="M696" i="1" s="1"/>
  <c r="W690" i="3" s="1"/>
  <c r="M89" i="1"/>
  <c r="W72" i="3" s="1"/>
  <c r="M101" i="1"/>
  <c r="C1186" i="1"/>
  <c r="M1186" i="1" s="1"/>
  <c r="C1331" i="1"/>
  <c r="M1331" i="1" s="1"/>
  <c r="C963" i="1"/>
  <c r="M963" i="1" s="1"/>
  <c r="M416" i="1"/>
  <c r="C1062" i="1"/>
  <c r="M1062" i="1" s="1"/>
  <c r="M787" i="1"/>
  <c r="C682" i="1"/>
  <c r="M682" i="1" s="1"/>
  <c r="M676" i="11" s="1"/>
  <c r="R1302" i="1"/>
  <c r="R1445" i="1"/>
  <c r="R1181" i="1"/>
  <c r="R653" i="1"/>
  <c r="R786" i="1"/>
  <c r="R818" i="1"/>
  <c r="R1240" i="1"/>
  <c r="R506" i="1"/>
  <c r="M1413" i="11"/>
  <c r="K1036" i="11"/>
  <c r="M1036" i="11"/>
  <c r="H1036" i="4"/>
  <c r="R883" i="1"/>
  <c r="H877" i="4"/>
  <c r="S883" i="1"/>
  <c r="R1196" i="1"/>
  <c r="S1196" i="1"/>
  <c r="R1436" i="1"/>
  <c r="S1436" i="1"/>
  <c r="R988" i="1"/>
  <c r="S988" i="1"/>
  <c r="S1469" i="1"/>
  <c r="R1469" i="1"/>
  <c r="R1072" i="1"/>
  <c r="S1072" i="1"/>
  <c r="M565" i="11"/>
  <c r="W566" i="3"/>
  <c r="W1122" i="3"/>
  <c r="H1389" i="4"/>
  <c r="H814" i="4"/>
  <c r="H429" i="4"/>
  <c r="H508" i="4"/>
  <c r="M584" i="11"/>
  <c r="W680" i="3"/>
  <c r="M416" i="11"/>
  <c r="K1268" i="11"/>
  <c r="W1036" i="3"/>
  <c r="H618" i="4"/>
  <c r="W618" i="3"/>
  <c r="S1222" i="1"/>
  <c r="R1167" i="1"/>
  <c r="S1167" i="1"/>
  <c r="W1314" i="3"/>
  <c r="R1238" i="1"/>
  <c r="K1236" i="11"/>
  <c r="R1449" i="1"/>
  <c r="W565" i="3"/>
  <c r="H566" i="4"/>
  <c r="M814" i="11"/>
  <c r="K429" i="11"/>
  <c r="S519" i="1"/>
  <c r="K584" i="11"/>
  <c r="H898" i="4"/>
  <c r="H680" i="4"/>
  <c r="K416" i="11"/>
  <c r="M1268" i="11"/>
  <c r="M877" i="11"/>
  <c r="K824" i="11"/>
  <c r="M824" i="11"/>
  <c r="H824" i="4"/>
  <c r="K708" i="11"/>
  <c r="M708" i="11"/>
  <c r="H708" i="4"/>
  <c r="M847" i="11"/>
  <c r="H1153" i="4"/>
  <c r="W1153" i="3"/>
  <c r="K1153" i="11"/>
  <c r="M735" i="11"/>
  <c r="R588" i="1"/>
  <c r="H580" i="4"/>
  <c r="W580" i="3"/>
  <c r="K580" i="11"/>
  <c r="W840" i="3"/>
  <c r="K840" i="11"/>
  <c r="M840" i="11"/>
  <c r="W1085" i="3"/>
  <c r="K1085" i="11"/>
  <c r="M1085" i="11"/>
  <c r="S1315" i="1"/>
  <c r="W1313" i="3"/>
  <c r="R1386" i="1"/>
  <c r="S1386" i="1"/>
  <c r="R1087" i="1"/>
  <c r="S1087" i="1"/>
  <c r="S1120" i="1"/>
  <c r="R1120" i="1"/>
  <c r="K877" i="11"/>
  <c r="W739" i="3"/>
  <c r="M1153" i="11"/>
  <c r="K1452" i="11"/>
  <c r="M1452" i="11"/>
  <c r="H1452" i="4"/>
  <c r="H33" i="4"/>
  <c r="W33" i="3"/>
  <c r="R599" i="1"/>
  <c r="K591" i="11"/>
  <c r="M591" i="11"/>
  <c r="H591" i="4"/>
  <c r="W420" i="3"/>
  <c r="K420" i="11"/>
  <c r="M420" i="11"/>
  <c r="S76" i="1"/>
  <c r="R76" i="1"/>
  <c r="R580" i="1"/>
  <c r="S580" i="1"/>
  <c r="R1227" i="1"/>
  <c r="S1227" i="1"/>
  <c r="W1073" i="3"/>
  <c r="K1073" i="11"/>
  <c r="M1073" i="11"/>
  <c r="S606" i="1"/>
  <c r="S674" i="1"/>
  <c r="H667" i="4"/>
  <c r="R674" i="1"/>
  <c r="R1057" i="1"/>
  <c r="H1052" i="4"/>
  <c r="S1431" i="1"/>
  <c r="R1431" i="1"/>
  <c r="R842" i="1"/>
  <c r="S842" i="1"/>
  <c r="R867" i="1"/>
  <c r="R1163" i="1"/>
  <c r="R728" i="1"/>
  <c r="H426" i="4"/>
  <c r="W426" i="3"/>
  <c r="K426" i="11"/>
  <c r="R1279" i="1"/>
  <c r="R1101" i="1"/>
  <c r="H1426" i="4"/>
  <c r="K569" i="11"/>
  <c r="W569" i="3"/>
  <c r="M1374" i="11"/>
  <c r="K1374" i="11"/>
  <c r="H1374" i="4"/>
  <c r="W1374" i="3"/>
  <c r="K1053" i="11"/>
  <c r="K542" i="11"/>
  <c r="H1056" i="4"/>
  <c r="W1056" i="3"/>
  <c r="K1056" i="11"/>
  <c r="M1056" i="11"/>
  <c r="H586" i="4"/>
  <c r="W586" i="3"/>
  <c r="K586" i="11"/>
  <c r="M586" i="11"/>
  <c r="S1440" i="1"/>
  <c r="H1439" i="4"/>
  <c r="W1439" i="3"/>
  <c r="K1439" i="11"/>
  <c r="M1439" i="11"/>
  <c r="S1095" i="1"/>
  <c r="R1095" i="1"/>
  <c r="W635" i="3"/>
  <c r="K635" i="11"/>
  <c r="R688" i="1"/>
  <c r="S663" i="1"/>
  <c r="R663" i="1"/>
  <c r="K656" i="11"/>
  <c r="M656" i="11"/>
  <c r="H656" i="4"/>
  <c r="S1272" i="1"/>
  <c r="K1270" i="11"/>
  <c r="R1272" i="1"/>
  <c r="H1270" i="4"/>
  <c r="W1270" i="3"/>
  <c r="M1270" i="11"/>
  <c r="M1170" i="11"/>
  <c r="R1036" i="1"/>
  <c r="K1174" i="11"/>
  <c r="K1247" i="11"/>
  <c r="H1247" i="4"/>
  <c r="W1247" i="3"/>
  <c r="W1292" i="3"/>
  <c r="K1292" i="11"/>
  <c r="M1292" i="11"/>
  <c r="H1292" i="4"/>
  <c r="H587" i="4"/>
  <c r="H1214" i="4"/>
  <c r="W1214" i="3"/>
  <c r="M1214" i="11"/>
  <c r="W1318" i="3"/>
  <c r="H766" i="4"/>
  <c r="W766" i="3"/>
  <c r="K766" i="11"/>
  <c r="M766" i="11"/>
  <c r="W947" i="3"/>
  <c r="S1462" i="1"/>
  <c r="W1464" i="3"/>
  <c r="H975" i="4"/>
  <c r="W975" i="3"/>
  <c r="W984" i="3"/>
  <c r="W1304" i="3"/>
  <c r="K1304" i="11"/>
  <c r="M1304" i="11"/>
  <c r="H1304" i="4"/>
  <c r="H607" i="4"/>
  <c r="K683" i="11"/>
  <c r="S1168" i="1"/>
  <c r="R1168" i="1"/>
  <c r="H1164" i="4"/>
  <c r="W1164" i="3"/>
  <c r="K1164" i="11"/>
  <c r="W603" i="3"/>
  <c r="W1295" i="3"/>
  <c r="K1295" i="11"/>
  <c r="M1295" i="11"/>
  <c r="H1295" i="4"/>
  <c r="H649" i="4"/>
  <c r="W649" i="3"/>
  <c r="K649" i="11"/>
  <c r="M649" i="11"/>
  <c r="H981" i="4"/>
  <c r="H1469" i="4"/>
  <c r="K1469" i="11"/>
  <c r="W1469" i="3"/>
  <c r="M1469" i="11"/>
  <c r="H1172" i="4"/>
  <c r="W1172" i="3"/>
  <c r="K1172" i="11"/>
  <c r="M1172" i="11"/>
  <c r="M1055" i="11"/>
  <c r="M664" i="11"/>
  <c r="K535" i="11"/>
  <c r="R543" i="1"/>
  <c r="H1162" i="4"/>
  <c r="H1321" i="4"/>
  <c r="W1321" i="3"/>
  <c r="M1180" i="11"/>
  <c r="H1180" i="4"/>
  <c r="W1180" i="3"/>
  <c r="K1180" i="11"/>
  <c r="K1189" i="11"/>
  <c r="S1055" i="1"/>
  <c r="M1050" i="11"/>
  <c r="R1055" i="1"/>
  <c r="K1050" i="11"/>
  <c r="W695" i="3"/>
  <c r="M695" i="11"/>
  <c r="K695" i="11"/>
  <c r="H695" i="4"/>
  <c r="H1250" i="4"/>
  <c r="W1250" i="3"/>
  <c r="K1250" i="11"/>
  <c r="M1250" i="11"/>
  <c r="K1091" i="11"/>
  <c r="H1091" i="4"/>
  <c r="W1091" i="3"/>
  <c r="K752" i="11"/>
  <c r="M752" i="11"/>
  <c r="H752" i="4"/>
  <c r="W752" i="3"/>
  <c r="W1470" i="3"/>
  <c r="K1470" i="11"/>
  <c r="H573" i="4"/>
  <c r="W573" i="3"/>
  <c r="M1334" i="11"/>
  <c r="K1334" i="11"/>
  <c r="H1334" i="4"/>
  <c r="W1334" i="3"/>
  <c r="H1252" i="4"/>
  <c r="S1254" i="1"/>
  <c r="W1252" i="3"/>
  <c r="R1254" i="1"/>
  <c r="M1252" i="11"/>
  <c r="K1252" i="11"/>
  <c r="H1047" i="4"/>
  <c r="W1047" i="3"/>
  <c r="M1047" i="11"/>
  <c r="K1047" i="11"/>
  <c r="K1416" i="11"/>
  <c r="R965" i="1"/>
  <c r="S965" i="1"/>
  <c r="H1359" i="4"/>
  <c r="W1359" i="3"/>
  <c r="K1359" i="11"/>
  <c r="M1359" i="11"/>
  <c r="S521" i="1"/>
  <c r="R521" i="1"/>
  <c r="K1358" i="11"/>
  <c r="S1359" i="1"/>
  <c r="H1358" i="4"/>
  <c r="R1359" i="1"/>
  <c r="W1358" i="3"/>
  <c r="M1358" i="11"/>
  <c r="W532" i="3"/>
  <c r="W68" i="3"/>
  <c r="W1312" i="3"/>
  <c r="W794" i="3"/>
  <c r="W486" i="3"/>
  <c r="W1340" i="3"/>
  <c r="M532" i="11"/>
  <c r="M733" i="11"/>
  <c r="M68" i="11"/>
  <c r="M1312" i="11"/>
  <c r="M794" i="11"/>
  <c r="M1340" i="11"/>
  <c r="S1342" i="1"/>
  <c r="R1204" i="1"/>
  <c r="R989" i="1"/>
  <c r="R951" i="1"/>
  <c r="K1034" i="11" l="1"/>
  <c r="H1074" i="4"/>
  <c r="W1034" i="3"/>
  <c r="M975" i="11"/>
  <c r="W543" i="3"/>
  <c r="H1179" i="4"/>
  <c r="M72" i="11"/>
  <c r="K1074" i="11"/>
  <c r="M569" i="11"/>
  <c r="W847" i="3"/>
  <c r="H1413" i="4"/>
  <c r="K674" i="11"/>
  <c r="M557" i="11"/>
  <c r="S83" i="1"/>
  <c r="R671" i="1"/>
  <c r="M1363" i="11"/>
  <c r="W1074" i="3"/>
  <c r="H1034" i="4"/>
  <c r="W755" i="3"/>
  <c r="H1035" i="4"/>
  <c r="S588" i="1"/>
  <c r="S1288" i="1"/>
  <c r="S1437" i="1"/>
  <c r="K676" i="11"/>
  <c r="W1416" i="3"/>
  <c r="W1189" i="3"/>
  <c r="M1162" i="11"/>
  <c r="K664" i="11"/>
  <c r="W1055" i="3"/>
  <c r="M981" i="11"/>
  <c r="M683" i="11"/>
  <c r="M607" i="11"/>
  <c r="H984" i="4"/>
  <c r="H947" i="4"/>
  <c r="H1318" i="4"/>
  <c r="M587" i="11"/>
  <c r="K1363" i="11"/>
  <c r="H543" i="4"/>
  <c r="W676" i="3"/>
  <c r="K1170" i="11"/>
  <c r="S1032" i="1"/>
  <c r="H682" i="4"/>
  <c r="W1053" i="3"/>
  <c r="W674" i="3"/>
  <c r="H755" i="4"/>
  <c r="K1179" i="11"/>
  <c r="M1035" i="11"/>
  <c r="H1275" i="4"/>
  <c r="H1314" i="4"/>
  <c r="K589" i="11"/>
  <c r="K1242" i="11"/>
  <c r="H1416" i="4"/>
  <c r="R1193" i="1"/>
  <c r="K1162" i="11"/>
  <c r="S671" i="1"/>
  <c r="H1055" i="4"/>
  <c r="K981" i="11"/>
  <c r="R1423" i="1"/>
  <c r="W683" i="3"/>
  <c r="K607" i="11"/>
  <c r="M984" i="11"/>
  <c r="K947" i="11"/>
  <c r="K1318" i="11"/>
  <c r="R1320" i="1"/>
  <c r="K587" i="11"/>
  <c r="W1363" i="3"/>
  <c r="M543" i="11"/>
  <c r="H676" i="4"/>
  <c r="W1170" i="3"/>
  <c r="M682" i="11"/>
  <c r="H1053" i="4"/>
  <c r="H674" i="4"/>
  <c r="K755" i="11"/>
  <c r="M1179" i="11"/>
  <c r="S913" i="1"/>
  <c r="H735" i="4"/>
  <c r="H1185" i="4"/>
  <c r="M1189" i="11"/>
  <c r="H664" i="4"/>
  <c r="M1318" i="11"/>
  <c r="H1170" i="4"/>
  <c r="K682" i="11"/>
  <c r="M445" i="11"/>
  <c r="R1372" i="1"/>
  <c r="H478" i="4"/>
  <c r="H557" i="4"/>
  <c r="K1413" i="11"/>
  <c r="H1191" i="4"/>
  <c r="H57" i="4"/>
  <c r="M744" i="11"/>
  <c r="H1062" i="4"/>
  <c r="M57" i="11"/>
  <c r="W1062" i="3"/>
  <c r="K57" i="11"/>
  <c r="M1062" i="11"/>
  <c r="M690" i="11"/>
  <c r="R1355" i="1"/>
  <c r="S750" i="1"/>
  <c r="K732" i="11"/>
  <c r="M1174" i="11"/>
  <c r="H690" i="4"/>
  <c r="W732" i="3"/>
  <c r="K1185" i="11"/>
  <c r="K573" i="11"/>
  <c r="R642" i="1"/>
  <c r="K690" i="11"/>
  <c r="W1426" i="3"/>
  <c r="W445" i="3"/>
  <c r="M639" i="11"/>
  <c r="S462" i="1"/>
  <c r="H445" i="4"/>
  <c r="M698" i="11"/>
  <c r="M960" i="11"/>
  <c r="H1312" i="4"/>
  <c r="M1470" i="11"/>
  <c r="W1050" i="3"/>
  <c r="M1321" i="11"/>
  <c r="W535" i="3"/>
  <c r="H603" i="4"/>
  <c r="S1193" i="1"/>
  <c r="M535" i="11"/>
  <c r="H535" i="4"/>
  <c r="K603" i="11"/>
  <c r="H1174" i="4"/>
  <c r="R1174" i="1"/>
  <c r="W682" i="3"/>
  <c r="H635" i="4"/>
  <c r="S642" i="1"/>
  <c r="W542" i="3"/>
  <c r="H449" i="4"/>
  <c r="H1361" i="4"/>
  <c r="R1248" i="1"/>
  <c r="S964" i="1"/>
  <c r="W1396" i="3"/>
  <c r="S74" i="1"/>
  <c r="S646" i="1"/>
  <c r="H732" i="4"/>
  <c r="M1361" i="11"/>
  <c r="M1246" i="11"/>
  <c r="K958" i="11"/>
  <c r="S1397" i="1"/>
  <c r="H739" i="4"/>
  <c r="M613" i="11"/>
  <c r="R366" i="1"/>
  <c r="R74" i="1"/>
  <c r="H1140" i="4"/>
  <c r="W744" i="3"/>
  <c r="K1375" i="11"/>
  <c r="S620" i="1"/>
  <c r="S1142" i="1"/>
  <c r="H946" i="4"/>
  <c r="H542" i="4"/>
  <c r="K1426" i="11"/>
  <c r="W698" i="3"/>
  <c r="K960" i="11"/>
  <c r="M810" i="11"/>
  <c r="M912" i="11"/>
  <c r="W606" i="3"/>
  <c r="W1246" i="3"/>
  <c r="H958" i="4"/>
  <c r="R964" i="1"/>
  <c r="H1396" i="4"/>
  <c r="H1020" i="4"/>
  <c r="R620" i="1"/>
  <c r="K698" i="11"/>
  <c r="M1140" i="11"/>
  <c r="W639" i="3"/>
  <c r="R646" i="1"/>
  <c r="S1414" i="1"/>
  <c r="S745" i="1"/>
  <c r="K946" i="11"/>
  <c r="W613" i="3"/>
  <c r="W1140" i="3"/>
  <c r="K1246" i="11"/>
  <c r="S1248" i="1"/>
  <c r="M958" i="11"/>
  <c r="M1020" i="11"/>
  <c r="H698" i="4"/>
  <c r="R704" i="1"/>
  <c r="R1142" i="1"/>
  <c r="H639" i="4"/>
  <c r="M739" i="11"/>
  <c r="W960" i="3"/>
  <c r="K613" i="11"/>
  <c r="R1414" i="1"/>
  <c r="W1185" i="3"/>
  <c r="M1375" i="11"/>
  <c r="W1188" i="3"/>
  <c r="R1192" i="1"/>
  <c r="K1188" i="11"/>
  <c r="H1188" i="4"/>
  <c r="M1188" i="11"/>
  <c r="S1192" i="1"/>
  <c r="H949" i="4"/>
  <c r="S955" i="1"/>
  <c r="M949" i="11"/>
  <c r="R955" i="1"/>
  <c r="W949" i="3"/>
  <c r="W510" i="3"/>
  <c r="H510" i="4"/>
  <c r="K510" i="11"/>
  <c r="M510" i="11"/>
  <c r="K1057" i="11"/>
  <c r="M1057" i="11"/>
  <c r="H1057" i="4"/>
  <c r="W1057" i="3"/>
  <c r="S1062" i="1"/>
  <c r="R1062" i="1"/>
  <c r="H1182" i="4"/>
  <c r="W1182" i="3"/>
  <c r="K1182" i="11"/>
  <c r="M1182" i="11"/>
  <c r="S1186" i="1"/>
  <c r="R1186" i="1"/>
  <c r="S550" i="1"/>
  <c r="R550" i="1"/>
  <c r="R631" i="1"/>
  <c r="S631" i="1"/>
  <c r="M624" i="11"/>
  <c r="K624" i="11"/>
  <c r="H624" i="4"/>
  <c r="W624" i="3"/>
  <c r="W662" i="3"/>
  <c r="K662" i="11"/>
  <c r="M662" i="11"/>
  <c r="H662" i="4"/>
  <c r="S669" i="1"/>
  <c r="K1364" i="11"/>
  <c r="M1364" i="11"/>
  <c r="H1364" i="4"/>
  <c r="W1364" i="3"/>
  <c r="S1364" i="1"/>
  <c r="R1364" i="1"/>
  <c r="W393" i="3"/>
  <c r="M393" i="11"/>
  <c r="K393" i="11"/>
  <c r="H393" i="4"/>
  <c r="R406" i="1"/>
  <c r="S406" i="1"/>
  <c r="W1405" i="3"/>
  <c r="K1405" i="11"/>
  <c r="M1405" i="11"/>
  <c r="H1405" i="4"/>
  <c r="S1406" i="1"/>
  <c r="R1406" i="1"/>
  <c r="H915" i="4"/>
  <c r="W915" i="3"/>
  <c r="M915" i="11"/>
  <c r="K915" i="11"/>
  <c r="R921" i="1"/>
  <c r="S921" i="1"/>
  <c r="H878" i="4"/>
  <c r="W878" i="3"/>
  <c r="K878" i="11"/>
  <c r="M878" i="11"/>
  <c r="R884" i="1"/>
  <c r="S884" i="1"/>
  <c r="M1155" i="11"/>
  <c r="K1155" i="11"/>
  <c r="H1155" i="4"/>
  <c r="W1155" i="3"/>
  <c r="R1159" i="1"/>
  <c r="S1159" i="1"/>
  <c r="K21" i="11"/>
  <c r="H21" i="4"/>
  <c r="W21" i="3"/>
  <c r="M21" i="11"/>
  <c r="S38" i="1"/>
  <c r="R38" i="1"/>
  <c r="M944" i="11"/>
  <c r="H944" i="4"/>
  <c r="W944" i="3"/>
  <c r="K944" i="11"/>
  <c r="R950" i="1"/>
  <c r="S950" i="1"/>
  <c r="S363" i="1"/>
  <c r="H346" i="4"/>
  <c r="W346" i="3"/>
  <c r="K346" i="11"/>
  <c r="R363" i="1"/>
  <c r="M346" i="11"/>
  <c r="K1408" i="11"/>
  <c r="M1408" i="11"/>
  <c r="H1408" i="4"/>
  <c r="W1408" i="3"/>
  <c r="R1409" i="1"/>
  <c r="S1409" i="1"/>
  <c r="W1458" i="3"/>
  <c r="M1458" i="11"/>
  <c r="K1458" i="11"/>
  <c r="H1458" i="4"/>
  <c r="R1456" i="1"/>
  <c r="S1456" i="1"/>
  <c r="W1167" i="3"/>
  <c r="M1167" i="11"/>
  <c r="K1167" i="11"/>
  <c r="H1167" i="4"/>
  <c r="S1171" i="1"/>
  <c r="R1171" i="1"/>
  <c r="W414" i="3"/>
  <c r="K414" i="11"/>
  <c r="M414" i="11"/>
  <c r="H414" i="4"/>
  <c r="S427" i="1"/>
  <c r="R427" i="1"/>
  <c r="W1020" i="3"/>
  <c r="R1026" i="1"/>
  <c r="S1026" i="1"/>
  <c r="H806" i="4"/>
  <c r="W806" i="3"/>
  <c r="K806" i="11"/>
  <c r="M806" i="11"/>
  <c r="R812" i="1"/>
  <c r="S812" i="1"/>
  <c r="H953" i="4"/>
  <c r="W953" i="3"/>
  <c r="K953" i="11"/>
  <c r="M953" i="11"/>
  <c r="R959" i="1"/>
  <c r="S959" i="1"/>
  <c r="R1351" i="1"/>
  <c r="H1350" i="4"/>
  <c r="W1350" i="3"/>
  <c r="M1350" i="11"/>
  <c r="K1350" i="11"/>
  <c r="S1351" i="1"/>
  <c r="M1171" i="11"/>
  <c r="K1171" i="11"/>
  <c r="H1171" i="4"/>
  <c r="W1171" i="3"/>
  <c r="S1175" i="1"/>
  <c r="R1175" i="1"/>
  <c r="W1276" i="3"/>
  <c r="K1276" i="11"/>
  <c r="M1276" i="11"/>
  <c r="H1276" i="4"/>
  <c r="R1278" i="1"/>
  <c r="S1278" i="1"/>
  <c r="W415" i="3"/>
  <c r="K415" i="11"/>
  <c r="R428" i="1"/>
  <c r="M415" i="11"/>
  <c r="H415" i="4"/>
  <c r="S428" i="1"/>
  <c r="S1427" i="1"/>
  <c r="R1427" i="1"/>
  <c r="W446" i="3"/>
  <c r="K446" i="11"/>
  <c r="M446" i="11"/>
  <c r="H446" i="4"/>
  <c r="S459" i="1"/>
  <c r="R459" i="1"/>
  <c r="K1263" i="11"/>
  <c r="H1263" i="4"/>
  <c r="W1263" i="3"/>
  <c r="M1263" i="11"/>
  <c r="S1265" i="1"/>
  <c r="R1265" i="1"/>
  <c r="S952" i="1"/>
  <c r="R952" i="1"/>
  <c r="W987" i="3"/>
  <c r="M987" i="11"/>
  <c r="H987" i="4"/>
  <c r="K987" i="11"/>
  <c r="S993" i="1"/>
  <c r="R993" i="1"/>
  <c r="H786" i="4"/>
  <c r="W786" i="3"/>
  <c r="M786" i="11"/>
  <c r="K786" i="11"/>
  <c r="R792" i="1"/>
  <c r="S792" i="1"/>
  <c r="M864" i="11"/>
  <c r="H864" i="4"/>
  <c r="W864" i="3"/>
  <c r="K864" i="11"/>
  <c r="S870" i="1"/>
  <c r="R870" i="1"/>
  <c r="S1287" i="1"/>
  <c r="R1287" i="1"/>
  <c r="H1285" i="4"/>
  <c r="K1285" i="11"/>
  <c r="M1285" i="11"/>
  <c r="W1285" i="3"/>
  <c r="H606" i="4"/>
  <c r="M606" i="11"/>
  <c r="S613" i="1"/>
  <c r="R613" i="1"/>
  <c r="H637" i="4"/>
  <c r="W637" i="3"/>
  <c r="K637" i="11"/>
  <c r="M637" i="11"/>
  <c r="S644" i="1"/>
  <c r="R644" i="1"/>
  <c r="K874" i="11"/>
  <c r="S880" i="1"/>
  <c r="M874" i="11"/>
  <c r="H874" i="4"/>
  <c r="W874" i="3"/>
  <c r="S553" i="1"/>
  <c r="M545" i="11"/>
  <c r="K545" i="11"/>
  <c r="H545" i="4"/>
  <c r="W545" i="3"/>
  <c r="W1316" i="3"/>
  <c r="K1316" i="11"/>
  <c r="M1316" i="11"/>
  <c r="H1316" i="4"/>
  <c r="R1318" i="1"/>
  <c r="S1318" i="1"/>
  <c r="M69" i="11"/>
  <c r="K69" i="11"/>
  <c r="H69" i="4"/>
  <c r="W69" i="3"/>
  <c r="R86" i="1"/>
  <c r="S86" i="1"/>
  <c r="M461" i="11"/>
  <c r="K461" i="11"/>
  <c r="H461" i="4"/>
  <c r="W461" i="3"/>
  <c r="S474" i="1"/>
  <c r="R474" i="1"/>
  <c r="S1178" i="1"/>
  <c r="R1178" i="1"/>
  <c r="S610" i="1"/>
  <c r="R610" i="1"/>
  <c r="M509" i="11"/>
  <c r="H509" i="4"/>
  <c r="W509" i="3"/>
  <c r="K509" i="11"/>
  <c r="R520" i="1"/>
  <c r="S520" i="1"/>
  <c r="M702" i="11"/>
  <c r="H702" i="4"/>
  <c r="W702" i="3"/>
  <c r="K702" i="11"/>
  <c r="S708" i="1"/>
  <c r="R708" i="1"/>
  <c r="W86" i="3"/>
  <c r="K86" i="11"/>
  <c r="M86" i="11"/>
  <c r="H86" i="4"/>
  <c r="S103" i="1"/>
  <c r="R103" i="1"/>
  <c r="K486" i="11"/>
  <c r="H486" i="4"/>
  <c r="R498" i="1"/>
  <c r="S498" i="1"/>
  <c r="M1121" i="11"/>
  <c r="H1121" i="4"/>
  <c r="W1121" i="3"/>
  <c r="K1121" i="11"/>
  <c r="R1125" i="1"/>
  <c r="S1125" i="1"/>
  <c r="R1468" i="1"/>
  <c r="S1468" i="1"/>
  <c r="R581" i="1"/>
  <c r="S581" i="1"/>
  <c r="W1211" i="3"/>
  <c r="M1211" i="11"/>
  <c r="H1211" i="4"/>
  <c r="K1211" i="11"/>
  <c r="R1215" i="1"/>
  <c r="S1215" i="1"/>
  <c r="K1306" i="11"/>
  <c r="H1306" i="4"/>
  <c r="W1306" i="3"/>
  <c r="M1306" i="11"/>
  <c r="R1308" i="1"/>
  <c r="S1308" i="1"/>
  <c r="M721" i="11"/>
  <c r="H721" i="4"/>
  <c r="W721" i="3"/>
  <c r="K721" i="11"/>
  <c r="R727" i="1"/>
  <c r="S727" i="1"/>
  <c r="W636" i="3"/>
  <c r="K636" i="11"/>
  <c r="H636" i="4"/>
  <c r="M636" i="11"/>
  <c r="S643" i="1"/>
  <c r="R643" i="1"/>
  <c r="H800" i="4"/>
  <c r="K800" i="11"/>
  <c r="M800" i="11"/>
  <c r="W800" i="3"/>
  <c r="S806" i="1"/>
  <c r="R806" i="1"/>
  <c r="W991" i="3"/>
  <c r="M991" i="11"/>
  <c r="K991" i="11"/>
  <c r="H991" i="4"/>
  <c r="S997" i="1"/>
  <c r="R997" i="1"/>
  <c r="H778" i="4"/>
  <c r="R784" i="1"/>
  <c r="W778" i="3"/>
  <c r="K778" i="11"/>
  <c r="S784" i="1"/>
  <c r="M778" i="11"/>
  <c r="M998" i="11"/>
  <c r="H998" i="4"/>
  <c r="W998" i="3"/>
  <c r="K998" i="11"/>
  <c r="S1004" i="1"/>
  <c r="R1004" i="1"/>
  <c r="K705" i="11"/>
  <c r="H705" i="4"/>
  <c r="W705" i="3"/>
  <c r="M705" i="11"/>
  <c r="S711" i="1"/>
  <c r="R711" i="1"/>
  <c r="K872" i="11"/>
  <c r="M872" i="11"/>
  <c r="H872" i="4"/>
  <c r="W872" i="3"/>
  <c r="S878" i="1"/>
  <c r="R878" i="1"/>
  <c r="K470" i="11"/>
  <c r="M470" i="11"/>
  <c r="H470" i="4"/>
  <c r="W470" i="3"/>
  <c r="S483" i="1"/>
  <c r="R483" i="1"/>
  <c r="W464" i="3"/>
  <c r="K464" i="11"/>
  <c r="M464" i="11"/>
  <c r="H464" i="4"/>
  <c r="R477" i="1"/>
  <c r="S477" i="1"/>
  <c r="H1388" i="4"/>
  <c r="W1388" i="3"/>
  <c r="K1388" i="11"/>
  <c r="M1388" i="11"/>
  <c r="S1389" i="1"/>
  <c r="R1389" i="1"/>
  <c r="M1041" i="11"/>
  <c r="H1041" i="4"/>
  <c r="W1041" i="3"/>
  <c r="K1041" i="11"/>
  <c r="S1046" i="1"/>
  <c r="R1046" i="1"/>
  <c r="M1010" i="11"/>
  <c r="H1010" i="4"/>
  <c r="W1010" i="3"/>
  <c r="K1010" i="11"/>
  <c r="S1016" i="1"/>
  <c r="R1016" i="1"/>
  <c r="K629" i="11"/>
  <c r="M629" i="11"/>
  <c r="H629" i="4"/>
  <c r="W629" i="3"/>
  <c r="R636" i="1"/>
  <c r="S636" i="1"/>
  <c r="H452" i="4"/>
  <c r="W452" i="3"/>
  <c r="K452" i="11"/>
  <c r="R465" i="1"/>
  <c r="M452" i="11"/>
  <c r="S465" i="1"/>
  <c r="H1390" i="4"/>
  <c r="W1390" i="3"/>
  <c r="M1390" i="11"/>
  <c r="K1390" i="11"/>
  <c r="R1391" i="1"/>
  <c r="S1391" i="1"/>
  <c r="W1225" i="3"/>
  <c r="K1225" i="11"/>
  <c r="M1225" i="11"/>
  <c r="H1225" i="4"/>
  <c r="R1228" i="1"/>
  <c r="S1228" i="1"/>
  <c r="W776" i="3"/>
  <c r="K776" i="11"/>
  <c r="M776" i="11"/>
  <c r="H776" i="4"/>
  <c r="S782" i="1"/>
  <c r="R782" i="1"/>
  <c r="W753" i="3"/>
  <c r="K753" i="11"/>
  <c r="M753" i="11"/>
  <c r="H753" i="4"/>
  <c r="R759" i="1"/>
  <c r="S759" i="1"/>
  <c r="W852" i="3"/>
  <c r="K852" i="11"/>
  <c r="M852" i="11"/>
  <c r="H852" i="4"/>
  <c r="R858" i="1"/>
  <c r="S858" i="1"/>
  <c r="H1433" i="4"/>
  <c r="W1433" i="3"/>
  <c r="K1433" i="11"/>
  <c r="M1433" i="11"/>
  <c r="S1434" i="1"/>
  <c r="R1434" i="1"/>
  <c r="S1307" i="1"/>
  <c r="W1305" i="3"/>
  <c r="K1305" i="11"/>
  <c r="H1305" i="4"/>
  <c r="M1305" i="11"/>
  <c r="R1307" i="1"/>
  <c r="M19" i="11"/>
  <c r="H19" i="4"/>
  <c r="K19" i="11"/>
  <c r="W19" i="3"/>
  <c r="S36" i="1"/>
  <c r="R36" i="1"/>
  <c r="K741" i="11"/>
  <c r="S747" i="1"/>
  <c r="M741" i="11"/>
  <c r="H741" i="4"/>
  <c r="W741" i="3"/>
  <c r="R747" i="1"/>
  <c r="H70" i="4"/>
  <c r="K70" i="11"/>
  <c r="M70" i="11"/>
  <c r="R87" i="1"/>
  <c r="W70" i="3"/>
  <c r="S87" i="1"/>
  <c r="S1293" i="1"/>
  <c r="K1291" i="11"/>
  <c r="M1291" i="11"/>
  <c r="H1291" i="4"/>
  <c r="W1291" i="3"/>
  <c r="R1293" i="1"/>
  <c r="K1239" i="11"/>
  <c r="H1239" i="4"/>
  <c r="W1239" i="3"/>
  <c r="M1239" i="11"/>
  <c r="S1241" i="1"/>
  <c r="R1241" i="1"/>
  <c r="W686" i="3"/>
  <c r="H686" i="4"/>
  <c r="K686" i="11"/>
  <c r="M686" i="11"/>
  <c r="R692" i="1"/>
  <c r="S692" i="1"/>
  <c r="K32" i="11"/>
  <c r="M32" i="11"/>
  <c r="H32" i="4"/>
  <c r="W32" i="3"/>
  <c r="S49" i="1"/>
  <c r="R49" i="1"/>
  <c r="K912" i="11"/>
  <c r="W912" i="3"/>
  <c r="R918" i="1"/>
  <c r="S918" i="1"/>
  <c r="W7" i="3"/>
  <c r="S24" i="1"/>
  <c r="K7" i="11"/>
  <c r="R24" i="1"/>
  <c r="H7" i="4"/>
  <c r="M7" i="11"/>
  <c r="H1464" i="4"/>
  <c r="K1464" i="11"/>
  <c r="M1464" i="11"/>
  <c r="R1462" i="1"/>
  <c r="M1176" i="11"/>
  <c r="H1176" i="4"/>
  <c r="W1176" i="3"/>
  <c r="K1176" i="11"/>
  <c r="R1180" i="1"/>
  <c r="S1180" i="1"/>
  <c r="K750" i="11"/>
  <c r="R756" i="1"/>
  <c r="M750" i="11"/>
  <c r="W750" i="3"/>
  <c r="H750" i="4"/>
  <c r="S756" i="1"/>
  <c r="W746" i="3"/>
  <c r="H746" i="4"/>
  <c r="S752" i="1"/>
  <c r="K746" i="11"/>
  <c r="M746" i="11"/>
  <c r="R752" i="1"/>
  <c r="W1354" i="3"/>
  <c r="M1354" i="11"/>
  <c r="K1354" i="11"/>
  <c r="H1354" i="4"/>
  <c r="W404" i="3"/>
  <c r="K404" i="11"/>
  <c r="R417" i="1"/>
  <c r="M404" i="11"/>
  <c r="H404" i="4"/>
  <c r="S417" i="1"/>
  <c r="R1368" i="1"/>
  <c r="W1368" i="3"/>
  <c r="K1368" i="11"/>
  <c r="M1368" i="11"/>
  <c r="H1368" i="4"/>
  <c r="S1368" i="1"/>
  <c r="R1323" i="1"/>
  <c r="S1323" i="1"/>
  <c r="M1183" i="11"/>
  <c r="S1187" i="1"/>
  <c r="K1183" i="11"/>
  <c r="H1183" i="4"/>
  <c r="W1183" i="3"/>
  <c r="R1187" i="1"/>
  <c r="R801" i="1"/>
  <c r="M795" i="11"/>
  <c r="K795" i="11"/>
  <c r="H795" i="4"/>
  <c r="W795" i="3"/>
  <c r="S801" i="1"/>
  <c r="K978" i="11"/>
  <c r="M978" i="11"/>
  <c r="H978" i="4"/>
  <c r="W978" i="3"/>
  <c r="S984" i="1"/>
  <c r="R984" i="1"/>
  <c r="H401" i="4"/>
  <c r="W401" i="3"/>
  <c r="M401" i="11"/>
  <c r="K401" i="11"/>
  <c r="R414" i="1"/>
  <c r="S414" i="1"/>
  <c r="R507" i="1"/>
  <c r="W496" i="3"/>
  <c r="H496" i="4"/>
  <c r="K496" i="11"/>
  <c r="M496" i="11"/>
  <c r="S507" i="1"/>
  <c r="S1281" i="1"/>
  <c r="R1281" i="1"/>
  <c r="M1279" i="11"/>
  <c r="H1279" i="4"/>
  <c r="W1279" i="3"/>
  <c r="K1279" i="11"/>
  <c r="H342" i="4"/>
  <c r="M342" i="11"/>
  <c r="W342" i="3"/>
  <c r="K342" i="11"/>
  <c r="S359" i="1"/>
  <c r="R359" i="1"/>
  <c r="K1187" i="11"/>
  <c r="R1191" i="1"/>
  <c r="H1187" i="4"/>
  <c r="W1187" i="3"/>
  <c r="M1187" i="11"/>
  <c r="S1191" i="1"/>
  <c r="W43" i="3"/>
  <c r="H43" i="4"/>
  <c r="K43" i="11"/>
  <c r="M43" i="11"/>
  <c r="S60" i="1"/>
  <c r="R60" i="1"/>
  <c r="H29" i="4"/>
  <c r="W29" i="3"/>
  <c r="M29" i="11"/>
  <c r="K29" i="11"/>
  <c r="R46" i="1"/>
  <c r="S46" i="1"/>
  <c r="M594" i="11"/>
  <c r="H594" i="4"/>
  <c r="W594" i="3"/>
  <c r="S601" i="1"/>
  <c r="K594" i="11"/>
  <c r="R601" i="1"/>
  <c r="H1267" i="4"/>
  <c r="W1267" i="3"/>
  <c r="K1267" i="11"/>
  <c r="M1267" i="11"/>
  <c r="R1269" i="1"/>
  <c r="S1269" i="1"/>
  <c r="H1000" i="4"/>
  <c r="W1000" i="3"/>
  <c r="K1000" i="11"/>
  <c r="M1000" i="11"/>
  <c r="S1006" i="1"/>
  <c r="R1006" i="1"/>
  <c r="S1273" i="1"/>
  <c r="H1271" i="4"/>
  <c r="K1271" i="11"/>
  <c r="M1271" i="11"/>
  <c r="W1271" i="3"/>
  <c r="R1273" i="1"/>
  <c r="S895" i="1"/>
  <c r="W889" i="3"/>
  <c r="K889" i="11"/>
  <c r="M889" i="11"/>
  <c r="H889" i="4"/>
  <c r="H965" i="4"/>
  <c r="R971" i="1"/>
  <c r="W965" i="3"/>
  <c r="K965" i="11"/>
  <c r="M965" i="11"/>
  <c r="S971" i="1"/>
  <c r="S66" i="1"/>
  <c r="R66" i="1"/>
  <c r="M49" i="11"/>
  <c r="K49" i="11"/>
  <c r="H49" i="4"/>
  <c r="W49" i="3"/>
  <c r="R532" i="1"/>
  <c r="H521" i="4"/>
  <c r="W521" i="3"/>
  <c r="M521" i="11"/>
  <c r="K521" i="11"/>
  <c r="S532" i="1"/>
  <c r="K1008" i="11"/>
  <c r="M1008" i="11"/>
  <c r="H1008" i="4"/>
  <c r="W1008" i="3"/>
  <c r="S1014" i="1"/>
  <c r="R1014" i="1"/>
  <c r="S731" i="1"/>
  <c r="W725" i="3"/>
  <c r="K725" i="11"/>
  <c r="R731" i="1"/>
  <c r="M725" i="11"/>
  <c r="H725" i="4"/>
  <c r="R1198" i="1"/>
  <c r="S1198" i="1"/>
  <c r="K1194" i="11"/>
  <c r="M1194" i="11"/>
  <c r="H1194" i="4"/>
  <c r="W1194" i="3"/>
  <c r="W421" i="3"/>
  <c r="M421" i="11"/>
  <c r="H421" i="4"/>
  <c r="K421" i="11"/>
  <c r="S434" i="1"/>
  <c r="R434" i="1"/>
  <c r="K493" i="11"/>
  <c r="H493" i="4"/>
  <c r="W493" i="3"/>
  <c r="M493" i="11"/>
  <c r="R505" i="1"/>
  <c r="S505" i="1"/>
  <c r="R966" i="1"/>
  <c r="S966" i="1"/>
  <c r="H715" i="4"/>
  <c r="W715" i="3"/>
  <c r="K715" i="11"/>
  <c r="M715" i="11"/>
  <c r="S721" i="1"/>
  <c r="R721" i="1"/>
  <c r="M503" i="11"/>
  <c r="H503" i="4"/>
  <c r="K503" i="11"/>
  <c r="W503" i="3"/>
  <c r="S514" i="1"/>
  <c r="R514" i="1"/>
  <c r="M82" i="11"/>
  <c r="H82" i="4"/>
  <c r="W82" i="3"/>
  <c r="K82" i="11"/>
  <c r="R99" i="1"/>
  <c r="S99" i="1"/>
  <c r="H749" i="4"/>
  <c r="S755" i="1"/>
  <c r="M749" i="11"/>
  <c r="W749" i="3"/>
  <c r="K749" i="11"/>
  <c r="R755" i="1"/>
  <c r="W1361" i="3"/>
  <c r="H1043" i="4"/>
  <c r="M1043" i="11"/>
  <c r="K1043" i="11"/>
  <c r="S1048" i="1"/>
  <c r="W1043" i="3"/>
  <c r="R1048" i="1"/>
  <c r="H442" i="4"/>
  <c r="W442" i="3"/>
  <c r="K442" i="11"/>
  <c r="M442" i="11"/>
  <c r="R455" i="1"/>
  <c r="S455" i="1"/>
  <c r="M1117" i="11"/>
  <c r="K1117" i="11"/>
  <c r="H1117" i="4"/>
  <c r="S1121" i="1"/>
  <c r="W1117" i="3"/>
  <c r="R1121" i="1"/>
  <c r="K1396" i="11"/>
  <c r="R1397" i="1"/>
  <c r="R1169" i="1"/>
  <c r="S1169" i="1"/>
  <c r="K1165" i="11"/>
  <c r="M1165" i="11"/>
  <c r="H1165" i="4"/>
  <c r="W1165" i="3"/>
  <c r="R1165" i="1"/>
  <c r="H1161" i="4"/>
  <c r="M1161" i="11"/>
  <c r="S1165" i="1"/>
  <c r="W1161" i="3"/>
  <c r="K1161" i="11"/>
  <c r="K811" i="11"/>
  <c r="H811" i="4"/>
  <c r="W811" i="3"/>
  <c r="M811" i="11"/>
  <c r="R817" i="1"/>
  <c r="S817" i="1"/>
  <c r="R360" i="1"/>
  <c r="S360" i="1"/>
  <c r="H343" i="4"/>
  <c r="W343" i="3"/>
  <c r="K343" i="11"/>
  <c r="M343" i="11"/>
  <c r="W821" i="3"/>
  <c r="K821" i="11"/>
  <c r="R827" i="1"/>
  <c r="M821" i="11"/>
  <c r="H821" i="4"/>
  <c r="S827" i="1"/>
  <c r="W1131" i="3"/>
  <c r="M1131" i="11"/>
  <c r="K1131" i="11"/>
  <c r="H1131" i="4"/>
  <c r="S1134" i="1"/>
  <c r="R1134" i="1"/>
  <c r="W449" i="3"/>
  <c r="M449" i="11"/>
  <c r="K449" i="11"/>
  <c r="M906" i="11"/>
  <c r="S912" i="1"/>
  <c r="H906" i="4"/>
  <c r="W906" i="3"/>
  <c r="K906" i="11"/>
  <c r="R912" i="1"/>
  <c r="S1325" i="1"/>
  <c r="M1323" i="11"/>
  <c r="H1323" i="4"/>
  <c r="W1323" i="3"/>
  <c r="K1323" i="11"/>
  <c r="K1274" i="11"/>
  <c r="H1274" i="4"/>
  <c r="W1274" i="3"/>
  <c r="R1276" i="1"/>
  <c r="M1274" i="11"/>
  <c r="S1276" i="1"/>
  <c r="R1035" i="1"/>
  <c r="M1030" i="11"/>
  <c r="S1035" i="1"/>
  <c r="H1030" i="4"/>
  <c r="W1030" i="3"/>
  <c r="K1030" i="11"/>
  <c r="R719" i="1"/>
  <c r="S719" i="1"/>
  <c r="W713" i="3"/>
  <c r="K713" i="11"/>
  <c r="M713" i="11"/>
  <c r="H713" i="4"/>
  <c r="W468" i="3"/>
  <c r="K468" i="11"/>
  <c r="M468" i="11"/>
  <c r="H468" i="4"/>
  <c r="S481" i="1"/>
  <c r="R481" i="1"/>
  <c r="K1446" i="11"/>
  <c r="H1446" i="4"/>
  <c r="W1446" i="3"/>
  <c r="M1446" i="11"/>
  <c r="S1444" i="1"/>
  <c r="R1444" i="1"/>
  <c r="M670" i="11"/>
  <c r="H670" i="4"/>
  <c r="W670" i="3"/>
  <c r="K670" i="11"/>
  <c r="M529" i="11"/>
  <c r="S537" i="1"/>
  <c r="K529" i="11"/>
  <c r="H529" i="4"/>
  <c r="W529" i="3"/>
  <c r="R537" i="1"/>
  <c r="R860" i="1"/>
  <c r="S860" i="1"/>
  <c r="K854" i="11"/>
  <c r="M854" i="11"/>
  <c r="H854" i="4"/>
  <c r="W854" i="3"/>
  <c r="R677" i="1"/>
  <c r="H671" i="4"/>
  <c r="W671" i="3"/>
  <c r="M671" i="11"/>
  <c r="S677" i="1"/>
  <c r="K671" i="11"/>
  <c r="R1208" i="1"/>
  <c r="K1204" i="11"/>
  <c r="S1208" i="1"/>
  <c r="M1204" i="11"/>
  <c r="H1204" i="4"/>
  <c r="W1204" i="3"/>
  <c r="H1357" i="4"/>
  <c r="W1357" i="3"/>
  <c r="K1357" i="11"/>
  <c r="M1357" i="11"/>
  <c r="R1358" i="1"/>
  <c r="S1358" i="1"/>
  <c r="R1226" i="1"/>
  <c r="S1226" i="1"/>
  <c r="K1223" i="11"/>
  <c r="H1223" i="4"/>
  <c r="W1223" i="3"/>
  <c r="M1223" i="11"/>
  <c r="K745" i="11"/>
  <c r="M745" i="11"/>
  <c r="H745" i="4"/>
  <c r="W745" i="3"/>
  <c r="S751" i="1"/>
  <c r="R751" i="1"/>
  <c r="H788" i="4"/>
  <c r="W788" i="3"/>
  <c r="K788" i="11"/>
  <c r="M788" i="11"/>
  <c r="R794" i="1"/>
  <c r="S794" i="1"/>
  <c r="W431" i="3"/>
  <c r="K431" i="11"/>
  <c r="R444" i="1"/>
  <c r="M431" i="11"/>
  <c r="H431" i="4"/>
  <c r="S444" i="1"/>
  <c r="R1100" i="1"/>
  <c r="M1095" i="11"/>
  <c r="H1095" i="4"/>
  <c r="W1095" i="3"/>
  <c r="K1095" i="11"/>
  <c r="S1100" i="1"/>
  <c r="R81" i="1"/>
  <c r="H64" i="4"/>
  <c r="M64" i="11"/>
  <c r="S81" i="1"/>
  <c r="W64" i="3"/>
  <c r="K64" i="11"/>
  <c r="S825" i="1"/>
  <c r="M819" i="11"/>
  <c r="K819" i="11"/>
  <c r="H819" i="4"/>
  <c r="W819" i="3"/>
  <c r="R825" i="1"/>
  <c r="R612" i="1"/>
  <c r="W605" i="3"/>
  <c r="S612" i="1"/>
  <c r="H605" i="4"/>
  <c r="M605" i="11"/>
  <c r="K605" i="11"/>
  <c r="H1422" i="4"/>
  <c r="W1422" i="3"/>
  <c r="M1422" i="11"/>
  <c r="K1422" i="11"/>
  <c r="R369" i="1"/>
  <c r="S369" i="1"/>
  <c r="M352" i="11"/>
  <c r="H352" i="4"/>
  <c r="W352" i="3"/>
  <c r="K352" i="11"/>
  <c r="W714" i="3"/>
  <c r="M714" i="11"/>
  <c r="H714" i="4"/>
  <c r="K714" i="11"/>
  <c r="S720" i="1"/>
  <c r="R720" i="1"/>
  <c r="M608" i="11"/>
  <c r="R615" i="1"/>
  <c r="H608" i="4"/>
  <c r="W608" i="3"/>
  <c r="K608" i="11"/>
  <c r="S615" i="1"/>
  <c r="W549" i="3"/>
  <c r="K549" i="11"/>
  <c r="H549" i="4"/>
  <c r="M549" i="11"/>
  <c r="R557" i="1"/>
  <c r="S557" i="1"/>
  <c r="S1129" i="1"/>
  <c r="W1126" i="3"/>
  <c r="K1126" i="11"/>
  <c r="M1126" i="11"/>
  <c r="H1126" i="4"/>
  <c r="R1129" i="1"/>
  <c r="R561" i="1"/>
  <c r="K553" i="11"/>
  <c r="S561" i="1"/>
  <c r="H553" i="4"/>
  <c r="W553" i="3"/>
  <c r="M553" i="11"/>
  <c r="W1222" i="3"/>
  <c r="K1222" i="11"/>
  <c r="M1222" i="11"/>
  <c r="H1222" i="4"/>
  <c r="S1225" i="1"/>
  <c r="R1225" i="1"/>
  <c r="M408" i="11"/>
  <c r="H408" i="4"/>
  <c r="S421" i="1"/>
  <c r="W408" i="3"/>
  <c r="R421" i="1"/>
  <c r="K408" i="11"/>
  <c r="K457" i="11"/>
  <c r="R470" i="1"/>
  <c r="H457" i="4"/>
  <c r="W457" i="3"/>
  <c r="M457" i="11"/>
  <c r="S470" i="1"/>
  <c r="K810" i="11"/>
  <c r="W810" i="3"/>
  <c r="S816" i="1"/>
  <c r="R816" i="1"/>
  <c r="H1288" i="4"/>
  <c r="W1288" i="3"/>
  <c r="R1290" i="1"/>
  <c r="K1288" i="11"/>
  <c r="S1290" i="1"/>
  <c r="M1288" i="11"/>
  <c r="H16" i="4"/>
  <c r="W16" i="3"/>
  <c r="K16" i="11"/>
  <c r="M16" i="11"/>
  <c r="S33" i="1"/>
  <c r="R33" i="1"/>
  <c r="R1242" i="1"/>
  <c r="W1240" i="3"/>
  <c r="K1240" i="11"/>
  <c r="M1240" i="11"/>
  <c r="H1240" i="4"/>
  <c r="S1242" i="1"/>
  <c r="K1346" i="11"/>
  <c r="H1346" i="4"/>
  <c r="W1346" i="3"/>
  <c r="M1346" i="11"/>
  <c r="R1348" i="1"/>
  <c r="S1348" i="1"/>
  <c r="R1383" i="1"/>
  <c r="S1383" i="1"/>
  <c r="M1382" i="11"/>
  <c r="K1382" i="11"/>
  <c r="H1382" i="4"/>
  <c r="W1382" i="3"/>
  <c r="S986" i="1"/>
  <c r="R986" i="1"/>
  <c r="K980" i="11"/>
  <c r="H980" i="4"/>
  <c r="W980" i="3"/>
  <c r="M980" i="11"/>
  <c r="W769" i="3"/>
  <c r="K769" i="11"/>
  <c r="R775" i="1"/>
  <c r="M769" i="11"/>
  <c r="H769" i="4"/>
  <c r="S775" i="1"/>
  <c r="M1369" i="11"/>
  <c r="H1369" i="4"/>
  <c r="W1369" i="3"/>
  <c r="K1369" i="11"/>
  <c r="S1369" i="1"/>
  <c r="R1369" i="1"/>
  <c r="K1325" i="11"/>
  <c r="W1325" i="3"/>
  <c r="M1325" i="11"/>
  <c r="S1327" i="1"/>
  <c r="H1325" i="4"/>
  <c r="R1327" i="1"/>
  <c r="M773" i="11"/>
  <c r="R779" i="1"/>
  <c r="H773" i="4"/>
  <c r="W773" i="3"/>
  <c r="K773" i="11"/>
  <c r="S779" i="1"/>
  <c r="M1012" i="11"/>
  <c r="H1012" i="4"/>
  <c r="W1012" i="3"/>
  <c r="K1012" i="11"/>
  <c r="S1018" i="1"/>
  <c r="R1018" i="1"/>
  <c r="M908" i="11"/>
  <c r="H908" i="4"/>
  <c r="W908" i="3"/>
  <c r="K908" i="11"/>
  <c r="R914" i="1"/>
  <c r="S914" i="1"/>
  <c r="W487" i="3"/>
  <c r="K487" i="11"/>
  <c r="M487" i="11"/>
  <c r="H487" i="4"/>
  <c r="S499" i="1"/>
  <c r="R499" i="1"/>
  <c r="R862" i="1"/>
  <c r="H856" i="4"/>
  <c r="W856" i="3"/>
  <c r="K856" i="11"/>
  <c r="M856" i="11"/>
  <c r="S862" i="1"/>
  <c r="H866" i="4"/>
  <c r="W866" i="3"/>
  <c r="K866" i="11"/>
  <c r="M866" i="11"/>
  <c r="R872" i="1"/>
  <c r="S872" i="1"/>
  <c r="R425" i="1"/>
  <c r="H412" i="4"/>
  <c r="S425" i="1"/>
  <c r="W412" i="3"/>
  <c r="K412" i="11"/>
  <c r="M412" i="11"/>
  <c r="S684" i="1"/>
  <c r="R684" i="1"/>
  <c r="W678" i="3"/>
  <c r="K678" i="11"/>
  <c r="M678" i="11"/>
  <c r="H678" i="4"/>
  <c r="H395" i="4"/>
  <c r="W395" i="3"/>
  <c r="K395" i="11"/>
  <c r="M395" i="11"/>
  <c r="S408" i="1"/>
  <c r="R408" i="1"/>
  <c r="W1349" i="3"/>
  <c r="K1349" i="11"/>
  <c r="M1349" i="11"/>
  <c r="H1349" i="4"/>
  <c r="S1350" i="1"/>
  <c r="R1350" i="1"/>
  <c r="M885" i="11"/>
  <c r="H885" i="4"/>
  <c r="W885" i="3"/>
  <c r="K885" i="11"/>
  <c r="S891" i="1"/>
  <c r="R891" i="1"/>
  <c r="K544" i="11"/>
  <c r="H544" i="4"/>
  <c r="W544" i="3"/>
  <c r="M544" i="11"/>
  <c r="S552" i="1"/>
  <c r="R552" i="1"/>
  <c r="H1119" i="4"/>
  <c r="W1119" i="3"/>
  <c r="M1119" i="11"/>
  <c r="K1119" i="11"/>
  <c r="R1123" i="1"/>
  <c r="S1123" i="1"/>
  <c r="K719" i="11"/>
  <c r="H719" i="4"/>
  <c r="W719" i="3"/>
  <c r="M719" i="11"/>
  <c r="S725" i="1"/>
  <c r="R725" i="1"/>
  <c r="S1107" i="1"/>
  <c r="R1107" i="1"/>
  <c r="W1103" i="3"/>
  <c r="M1103" i="11"/>
  <c r="K1103" i="11"/>
  <c r="H1103" i="4"/>
  <c r="S1199" i="1"/>
  <c r="H1195" i="4"/>
  <c r="W1195" i="3"/>
  <c r="M1195" i="11"/>
  <c r="K1195" i="11"/>
  <c r="K887" i="11"/>
  <c r="H887" i="4"/>
  <c r="W887" i="3"/>
  <c r="M887" i="11"/>
  <c r="R893" i="1"/>
  <c r="S893" i="1"/>
  <c r="K979" i="11"/>
  <c r="H979" i="4"/>
  <c r="W979" i="3"/>
  <c r="M979" i="11"/>
  <c r="R985" i="1"/>
  <c r="S985" i="1"/>
  <c r="W860" i="3"/>
  <c r="K860" i="11"/>
  <c r="M860" i="11"/>
  <c r="H860" i="4"/>
  <c r="R866" i="1"/>
  <c r="S866" i="1"/>
  <c r="R1216" i="1"/>
  <c r="H1212" i="4"/>
  <c r="W1212" i="3"/>
  <c r="K1212" i="11"/>
  <c r="M1212" i="11"/>
  <c r="S1216" i="1"/>
  <c r="W685" i="3"/>
  <c r="H685" i="4"/>
  <c r="K685" i="11"/>
  <c r="M685" i="11"/>
  <c r="R691" i="1"/>
  <c r="S691" i="1"/>
  <c r="W73" i="3"/>
  <c r="M73" i="11"/>
  <c r="K73" i="11"/>
  <c r="H73" i="4"/>
  <c r="R90" i="1"/>
  <c r="S90" i="1"/>
  <c r="K651" i="11"/>
  <c r="H651" i="4"/>
  <c r="R658" i="1"/>
  <c r="S658" i="1"/>
  <c r="W651" i="3"/>
  <c r="M651" i="11"/>
  <c r="S1009" i="1"/>
  <c r="M1003" i="11"/>
  <c r="R1009" i="1"/>
  <c r="K1003" i="11"/>
  <c r="H1003" i="4"/>
  <c r="W1003" i="3"/>
  <c r="R622" i="1"/>
  <c r="M615" i="11"/>
  <c r="S622" i="1"/>
  <c r="K615" i="11"/>
  <c r="H615" i="4"/>
  <c r="W615" i="3"/>
  <c r="R975" i="1"/>
  <c r="K969" i="11"/>
  <c r="W969" i="3"/>
  <c r="M969" i="11"/>
  <c r="S975" i="1"/>
  <c r="H969" i="4"/>
  <c r="S510" i="1"/>
  <c r="K499" i="11"/>
  <c r="H499" i="4"/>
  <c r="W499" i="3"/>
  <c r="M499" i="11"/>
  <c r="R510" i="1"/>
  <c r="W691" i="3"/>
  <c r="M691" i="11"/>
  <c r="K691" i="11"/>
  <c r="H691" i="4"/>
  <c r="S697" i="1"/>
  <c r="R697" i="1"/>
  <c r="M1025" i="11"/>
  <c r="H1025" i="4"/>
  <c r="W1025" i="3"/>
  <c r="K1025" i="11"/>
  <c r="R1030" i="1"/>
  <c r="S1030" i="1"/>
  <c r="R1246" i="1"/>
  <c r="S1246" i="1"/>
  <c r="K1244" i="11"/>
  <c r="M1244" i="11"/>
  <c r="H1244" i="4"/>
  <c r="W1244" i="3"/>
  <c r="S1339" i="1"/>
  <c r="H1337" i="4"/>
  <c r="W1337" i="3"/>
  <c r="R1339" i="1"/>
  <c r="K1337" i="11"/>
  <c r="M1337" i="11"/>
  <c r="M996" i="11"/>
  <c r="H996" i="4"/>
  <c r="W996" i="3"/>
  <c r="K996" i="11"/>
  <c r="R1002" i="1"/>
  <c r="S1002" i="1"/>
  <c r="K1457" i="11"/>
  <c r="M1457" i="11"/>
  <c r="H1457" i="4"/>
  <c r="W1457" i="3"/>
  <c r="S1455" i="1"/>
  <c r="R1455" i="1"/>
  <c r="H1216" i="4"/>
  <c r="W1216" i="3"/>
  <c r="K1216" i="11"/>
  <c r="M1216" i="11"/>
  <c r="R1220" i="1"/>
  <c r="S1220" i="1"/>
  <c r="R1105" i="1"/>
  <c r="W1101" i="3"/>
  <c r="K1101" i="11"/>
  <c r="S1105" i="1"/>
  <c r="M1101" i="11"/>
  <c r="H1101" i="4"/>
  <c r="R657" i="1"/>
  <c r="K650" i="11"/>
  <c r="M650" i="11"/>
  <c r="H650" i="4"/>
  <c r="W650" i="3"/>
  <c r="S657" i="1"/>
  <c r="K490" i="11"/>
  <c r="M490" i="11"/>
  <c r="H490" i="4"/>
  <c r="W490" i="3"/>
  <c r="R502" i="1"/>
  <c r="S502" i="1"/>
  <c r="K1402" i="11"/>
  <c r="H1402" i="4"/>
  <c r="W1402" i="3"/>
  <c r="M1402" i="11"/>
  <c r="R1403" i="1"/>
  <c r="S1403" i="1"/>
  <c r="S44" i="1"/>
  <c r="M27" i="11"/>
  <c r="H27" i="4"/>
  <c r="W27" i="3"/>
  <c r="K27" i="11"/>
  <c r="R44" i="1"/>
  <c r="H1009" i="4"/>
  <c r="W1009" i="3"/>
  <c r="K1009" i="11"/>
  <c r="M1009" i="11"/>
  <c r="S1015" i="1"/>
  <c r="R1015" i="1"/>
  <c r="H1237" i="4"/>
  <c r="W1237" i="3"/>
  <c r="K1237" i="11"/>
  <c r="M1237" i="11"/>
  <c r="R1239" i="1"/>
  <c r="S1239" i="1"/>
  <c r="H578" i="4"/>
  <c r="S586" i="1"/>
  <c r="W578" i="3"/>
  <c r="K578" i="11"/>
  <c r="M578" i="11"/>
  <c r="R586" i="1"/>
  <c r="S73" i="1"/>
  <c r="K56" i="11"/>
  <c r="M56" i="11"/>
  <c r="H56" i="4"/>
  <c r="W56" i="3"/>
  <c r="R690" i="1"/>
  <c r="M684" i="11"/>
  <c r="H684" i="4"/>
  <c r="W684" i="3"/>
  <c r="K684" i="11"/>
  <c r="S690" i="1"/>
  <c r="R968" i="1"/>
  <c r="S968" i="1"/>
  <c r="H962" i="4"/>
  <c r="W962" i="3"/>
  <c r="K962" i="11"/>
  <c r="M962" i="11"/>
  <c r="R1296" i="1"/>
  <c r="H1294" i="4"/>
  <c r="M1294" i="11"/>
  <c r="K1294" i="11"/>
  <c r="S1296" i="1"/>
  <c r="W1294" i="3"/>
  <c r="R1435" i="1"/>
  <c r="M1434" i="11"/>
  <c r="S1435" i="1"/>
  <c r="K1434" i="11"/>
  <c r="H1434" i="4"/>
  <c r="W1434" i="3"/>
  <c r="K1168" i="11"/>
  <c r="M1168" i="11"/>
  <c r="H1168" i="4"/>
  <c r="W1168" i="3"/>
  <c r="R1172" i="1"/>
  <c r="S1172" i="1"/>
  <c r="R373" i="1"/>
  <c r="K356" i="11"/>
  <c r="M356" i="11"/>
  <c r="H356" i="4"/>
  <c r="W356" i="3"/>
  <c r="S373" i="1"/>
  <c r="M555" i="11"/>
  <c r="H555" i="4"/>
  <c r="W555" i="3"/>
  <c r="K555" i="11"/>
  <c r="S563" i="1"/>
  <c r="R563" i="1"/>
  <c r="M601" i="11"/>
  <c r="K601" i="11"/>
  <c r="H601" i="4"/>
  <c r="W601" i="3"/>
  <c r="R608" i="1"/>
  <c r="S608" i="1"/>
  <c r="M672" i="11"/>
  <c r="W672" i="3"/>
  <c r="H672" i="4"/>
  <c r="K672" i="11"/>
  <c r="S678" i="1"/>
  <c r="R678" i="1"/>
  <c r="R1201" i="1"/>
  <c r="W1197" i="3"/>
  <c r="K1197" i="11"/>
  <c r="S1201" i="1"/>
  <c r="M1197" i="11"/>
  <c r="H1197" i="4"/>
  <c r="S769" i="1"/>
  <c r="R769" i="1"/>
  <c r="K763" i="11"/>
  <c r="H763" i="4"/>
  <c r="W763" i="3"/>
  <c r="M763" i="11"/>
  <c r="R1253" i="1"/>
  <c r="W1251" i="3"/>
  <c r="K1251" i="11"/>
  <c r="M1251" i="11"/>
  <c r="S1253" i="1"/>
  <c r="H1251" i="4"/>
  <c r="K540" i="11"/>
  <c r="H540" i="4"/>
  <c r="W540" i="3"/>
  <c r="M540" i="11"/>
  <c r="R548" i="1"/>
  <c r="S548" i="1"/>
  <c r="H1104" i="4"/>
  <c r="W1104" i="3"/>
  <c r="K1104" i="11"/>
  <c r="M1104" i="11"/>
  <c r="S1108" i="1"/>
  <c r="R1108" i="1"/>
  <c r="W14" i="3"/>
  <c r="K14" i="11"/>
  <c r="M14" i="11"/>
  <c r="H14" i="4"/>
  <c r="R31" i="1"/>
  <c r="S31" i="1"/>
  <c r="K9" i="11"/>
  <c r="H9" i="4"/>
  <c r="W9" i="3"/>
  <c r="M9" i="11"/>
  <c r="S26" i="1"/>
  <c r="R26" i="1"/>
  <c r="R1033" i="1"/>
  <c r="W1028" i="3"/>
  <c r="K1028" i="11"/>
  <c r="H1028" i="4"/>
  <c r="M1028" i="11"/>
  <c r="S1033" i="1"/>
  <c r="M476" i="11"/>
  <c r="H476" i="4"/>
  <c r="W476" i="3"/>
  <c r="K476" i="11"/>
  <c r="R488" i="1"/>
  <c r="S488" i="1"/>
  <c r="S549" i="1"/>
  <c r="M541" i="11"/>
  <c r="H541" i="4"/>
  <c r="W541" i="3"/>
  <c r="R849" i="1"/>
  <c r="S849" i="1"/>
  <c r="K843" i="11"/>
  <c r="H843" i="4"/>
  <c r="W843" i="3"/>
  <c r="M843" i="11"/>
  <c r="R1173" i="1"/>
  <c r="H1169" i="4"/>
  <c r="W1169" i="3"/>
  <c r="K1169" i="11"/>
  <c r="S1173" i="1"/>
  <c r="M1169" i="11"/>
  <c r="M961" i="11"/>
  <c r="R967" i="1"/>
  <c r="H961" i="4"/>
  <c r="S967" i="1"/>
  <c r="W961" i="3"/>
  <c r="K961" i="11"/>
  <c r="R1188" i="1"/>
  <c r="K1184" i="11"/>
  <c r="M1184" i="11"/>
  <c r="H1184" i="4"/>
  <c r="W1184" i="3"/>
  <c r="S1188" i="1"/>
  <c r="M392" i="11"/>
  <c r="H392" i="4"/>
  <c r="W392" i="3"/>
  <c r="K392" i="11"/>
  <c r="R405" i="1"/>
  <c r="S405" i="1"/>
  <c r="K901" i="11"/>
  <c r="M901" i="11"/>
  <c r="H901" i="4"/>
  <c r="W901" i="3"/>
  <c r="S907" i="1"/>
  <c r="R907" i="1"/>
  <c r="W598" i="3"/>
  <c r="R605" i="1"/>
  <c r="K598" i="11"/>
  <c r="M598" i="11"/>
  <c r="H598" i="4"/>
  <c r="S605" i="1"/>
  <c r="M559" i="11"/>
  <c r="H559" i="4"/>
  <c r="W559" i="3"/>
  <c r="K559" i="11"/>
  <c r="S567" i="1"/>
  <c r="R567" i="1"/>
  <c r="R1245" i="1"/>
  <c r="W1243" i="3"/>
  <c r="M1243" i="11"/>
  <c r="K1243" i="11"/>
  <c r="S1245" i="1"/>
  <c r="R809" i="1"/>
  <c r="S809" i="1"/>
  <c r="W803" i="3"/>
  <c r="M803" i="11"/>
  <c r="K803" i="11"/>
  <c r="H803" i="4"/>
  <c r="R37" i="1"/>
  <c r="S37" i="1"/>
  <c r="M20" i="11"/>
  <c r="H20" i="4"/>
  <c r="W20" i="3"/>
  <c r="K20" i="11"/>
  <c r="M12" i="11"/>
  <c r="H12" i="4"/>
  <c r="W12" i="3"/>
  <c r="K12" i="11"/>
  <c r="S29" i="1"/>
  <c r="R29" i="1"/>
  <c r="K1203" i="11"/>
  <c r="H1203" i="4"/>
  <c r="W1203" i="3"/>
  <c r="M1203" i="11"/>
  <c r="R1207" i="1"/>
  <c r="S1207" i="1"/>
  <c r="K574" i="11"/>
  <c r="M574" i="11"/>
  <c r="H574" i="4"/>
  <c r="W574" i="3"/>
  <c r="S582" i="1"/>
  <c r="R582" i="1"/>
  <c r="M898" i="11"/>
  <c r="K898" i="11"/>
  <c r="S904" i="1"/>
  <c r="R904" i="1"/>
  <c r="S1334" i="1"/>
  <c r="W1332" i="3"/>
  <c r="K1332" i="11"/>
  <c r="M1332" i="11"/>
  <c r="H1332" i="4"/>
  <c r="R1334" i="1"/>
  <c r="W1096" i="3"/>
  <c r="K1096" i="11"/>
  <c r="M1096" i="11"/>
  <c r="H1096" i="4"/>
  <c r="W1326" i="3"/>
  <c r="M1326" i="11"/>
  <c r="R1328" i="1"/>
  <c r="K1326" i="11"/>
  <c r="H1326" i="4"/>
  <c r="S1328" i="1"/>
  <c r="W1120" i="3"/>
  <c r="K1120" i="11"/>
  <c r="M1120" i="11"/>
  <c r="H1120" i="4"/>
  <c r="S1124" i="1"/>
  <c r="R1124" i="1"/>
  <c r="W765" i="3"/>
  <c r="K765" i="11"/>
  <c r="H765" i="4"/>
  <c r="M765" i="11"/>
  <c r="S771" i="1"/>
  <c r="R771" i="1"/>
  <c r="S626" i="1"/>
  <c r="R626" i="1"/>
  <c r="W619" i="3"/>
  <c r="M619" i="11"/>
  <c r="K619" i="11"/>
  <c r="H619" i="4"/>
  <c r="S1155" i="1"/>
  <c r="R1155" i="1"/>
  <c r="R576" i="1"/>
  <c r="M568" i="11"/>
  <c r="K568" i="11"/>
  <c r="H568" i="4"/>
  <c r="W568" i="3"/>
  <c r="S576" i="1"/>
  <c r="W865" i="3"/>
  <c r="K865" i="11"/>
  <c r="M865" i="11"/>
  <c r="H865" i="4"/>
  <c r="S871" i="1"/>
  <c r="R871" i="1"/>
  <c r="R662" i="1"/>
  <c r="S662" i="1"/>
  <c r="H655" i="4"/>
  <c r="W655" i="3"/>
  <c r="M655" i="11"/>
  <c r="K655" i="11"/>
  <c r="S668" i="1"/>
  <c r="W661" i="3"/>
  <c r="K661" i="11"/>
  <c r="R668" i="1"/>
  <c r="M661" i="11"/>
  <c r="H661" i="4"/>
  <c r="R1151" i="1"/>
  <c r="K1149" i="11"/>
  <c r="M1149" i="11"/>
  <c r="H1149" i="4"/>
  <c r="W1149" i="3"/>
  <c r="S1151" i="1"/>
  <c r="W875" i="3"/>
  <c r="M875" i="11"/>
  <c r="S881" i="1"/>
  <c r="K875" i="11"/>
  <c r="R881" i="1"/>
  <c r="H875" i="4"/>
  <c r="M1265" i="11"/>
  <c r="H1265" i="4"/>
  <c r="W1265" i="3"/>
  <c r="K1265" i="11"/>
  <c r="R1267" i="1"/>
  <c r="S1267" i="1"/>
  <c r="K1069" i="11"/>
  <c r="M1069" i="11"/>
  <c r="H1069" i="4"/>
  <c r="W1069" i="3"/>
  <c r="R1074" i="1"/>
  <c r="S1074" i="1"/>
  <c r="M528" i="11"/>
  <c r="H528" i="4"/>
  <c r="W528" i="3"/>
  <c r="K528" i="11"/>
  <c r="R536" i="1"/>
  <c r="S536" i="1"/>
  <c r="S757" i="1"/>
  <c r="R757" i="1"/>
  <c r="K751" i="11"/>
  <c r="H751" i="4"/>
  <c r="W751" i="3"/>
  <c r="M751" i="11"/>
  <c r="K1026" i="11"/>
  <c r="M1026" i="11"/>
  <c r="H1026" i="4"/>
  <c r="W1026" i="3"/>
  <c r="S1031" i="1"/>
  <c r="R1031" i="1"/>
  <c r="R729" i="1"/>
  <c r="M723" i="11"/>
  <c r="K723" i="11"/>
  <c r="H723" i="4"/>
  <c r="W723" i="3"/>
  <c r="S729" i="1"/>
  <c r="M839" i="11"/>
  <c r="K839" i="11"/>
  <c r="H839" i="4"/>
  <c r="W839" i="3"/>
  <c r="R845" i="1"/>
  <c r="S845" i="1"/>
  <c r="K1065" i="11"/>
  <c r="M1065" i="11"/>
  <c r="H1065" i="4"/>
  <c r="W1065" i="3"/>
  <c r="R1070" i="1"/>
  <c r="S1070" i="1"/>
  <c r="R579" i="1"/>
  <c r="S579" i="1"/>
  <c r="M571" i="11"/>
  <c r="H571" i="4"/>
  <c r="W571" i="3"/>
  <c r="K571" i="11"/>
  <c r="R895" i="1"/>
  <c r="R553" i="1"/>
  <c r="K1115" i="11"/>
  <c r="H1115" i="4"/>
  <c r="W1115" i="3"/>
  <c r="M1115" i="11"/>
  <c r="R1119" i="1"/>
  <c r="S1119" i="1"/>
  <c r="W623" i="3"/>
  <c r="M623" i="11"/>
  <c r="K623" i="11"/>
  <c r="H623" i="4"/>
  <c r="R630" i="1"/>
  <c r="S630" i="1"/>
  <c r="M1414" i="11"/>
  <c r="K1414" i="11"/>
  <c r="H1414" i="4"/>
  <c r="W1414" i="3"/>
  <c r="R1415" i="1"/>
  <c r="S1415" i="1"/>
  <c r="H405" i="4"/>
  <c r="W405" i="3"/>
  <c r="M405" i="11"/>
  <c r="R418" i="1"/>
  <c r="K405" i="11"/>
  <c r="S418" i="1"/>
  <c r="K403" i="11"/>
  <c r="M403" i="11"/>
  <c r="H403" i="4"/>
  <c r="W403" i="3"/>
  <c r="S416" i="1"/>
  <c r="R416" i="1"/>
  <c r="M84" i="11"/>
  <c r="H84" i="4"/>
  <c r="W84" i="3"/>
  <c r="K84" i="11"/>
  <c r="R101" i="1"/>
  <c r="S101" i="1"/>
  <c r="W551" i="3"/>
  <c r="K551" i="11"/>
  <c r="M551" i="11"/>
  <c r="H551" i="4"/>
  <c r="R559" i="1"/>
  <c r="S559" i="1"/>
  <c r="R1141" i="1"/>
  <c r="W1139" i="3"/>
  <c r="H1139" i="4"/>
  <c r="M1139" i="11"/>
  <c r="K1139" i="11"/>
  <c r="S1141" i="1"/>
  <c r="M478" i="11"/>
  <c r="K478" i="11"/>
  <c r="S490" i="1"/>
  <c r="R490" i="1"/>
  <c r="K460" i="11"/>
  <c r="M460" i="11"/>
  <c r="H460" i="4"/>
  <c r="W460" i="3"/>
  <c r="R473" i="1"/>
  <c r="S473" i="1"/>
  <c r="K794" i="11"/>
  <c r="H794" i="4"/>
  <c r="S800" i="1"/>
  <c r="R800" i="1"/>
  <c r="R1079" i="1"/>
  <c r="S1079" i="1"/>
  <c r="S797" i="1"/>
  <c r="K791" i="11"/>
  <c r="H791" i="4"/>
  <c r="W791" i="3"/>
  <c r="M791" i="11"/>
  <c r="H995" i="4"/>
  <c r="W995" i="3"/>
  <c r="M995" i="11"/>
  <c r="K995" i="11"/>
  <c r="R1001" i="1"/>
  <c r="S1001" i="1"/>
  <c r="K1428" i="11"/>
  <c r="M1428" i="11"/>
  <c r="H1428" i="4"/>
  <c r="W1428" i="3"/>
  <c r="R1429" i="1"/>
  <c r="S1429" i="1"/>
  <c r="M1019" i="11"/>
  <c r="K1019" i="11"/>
  <c r="H1019" i="4"/>
  <c r="W1019" i="3"/>
  <c r="S1025" i="1"/>
  <c r="R1025" i="1"/>
  <c r="S1096" i="1"/>
  <c r="R1096" i="1"/>
  <c r="R1039" i="1"/>
  <c r="S1039" i="1"/>
  <c r="S1077" i="1"/>
  <c r="M1072" i="11"/>
  <c r="H1072" i="4"/>
  <c r="W1072" i="3"/>
  <c r="K1072" i="11"/>
  <c r="R1077" i="1"/>
  <c r="K1296" i="11"/>
  <c r="M1296" i="11"/>
  <c r="H1296" i="4"/>
  <c r="W1296" i="3"/>
  <c r="R1298" i="1"/>
  <c r="S1298" i="1"/>
  <c r="H1018" i="4"/>
  <c r="W1018" i="3"/>
  <c r="K1018" i="11"/>
  <c r="M1018" i="11"/>
  <c r="R1024" i="1"/>
  <c r="S1024" i="1"/>
  <c r="M1064" i="11"/>
  <c r="H1064" i="4"/>
  <c r="W1064" i="3"/>
  <c r="K1064" i="11"/>
  <c r="R1069" i="1"/>
  <c r="S1069" i="1"/>
  <c r="K1031" i="11"/>
  <c r="W1031" i="3"/>
  <c r="M1031" i="11"/>
  <c r="S1036" i="1"/>
  <c r="H10" i="4"/>
  <c r="W10" i="3"/>
  <c r="K10" i="11"/>
  <c r="M10" i="11"/>
  <c r="R27" i="1"/>
  <c r="S27" i="1"/>
  <c r="W513" i="3"/>
  <c r="M513" i="11"/>
  <c r="K513" i="11"/>
  <c r="H513" i="4"/>
  <c r="R524" i="1"/>
  <c r="S524" i="1"/>
  <c r="W892" i="3"/>
  <c r="K892" i="11"/>
  <c r="M892" i="11"/>
  <c r="H892" i="4"/>
  <c r="S898" i="1"/>
  <c r="R898" i="1"/>
  <c r="W1049" i="3"/>
  <c r="K1049" i="11"/>
  <c r="M1049" i="11"/>
  <c r="H1049" i="4"/>
  <c r="R1054" i="1"/>
  <c r="S1054" i="1"/>
  <c r="M581" i="11"/>
  <c r="K581" i="11"/>
  <c r="H581" i="4"/>
  <c r="W581" i="3"/>
  <c r="R589" i="1"/>
  <c r="S589" i="1"/>
  <c r="K1340" i="11"/>
  <c r="H1340" i="4"/>
  <c r="R1342" i="1"/>
  <c r="W80" i="3"/>
  <c r="K80" i="11"/>
  <c r="M80" i="11"/>
  <c r="H80" i="4"/>
  <c r="S97" i="1"/>
  <c r="R97" i="1"/>
  <c r="W696" i="3"/>
  <c r="K696" i="11"/>
  <c r="M696" i="11"/>
  <c r="H696" i="4"/>
  <c r="S702" i="1"/>
  <c r="R702" i="1"/>
  <c r="M1093" i="11"/>
  <c r="H1093" i="4"/>
  <c r="W1093" i="3"/>
  <c r="K1093" i="11"/>
  <c r="R1098" i="1"/>
  <c r="S1098" i="1"/>
  <c r="K1191" i="11"/>
  <c r="M1191" i="11"/>
  <c r="S1195" i="1"/>
  <c r="R1195" i="1"/>
  <c r="M1206" i="11"/>
  <c r="H1206" i="4"/>
  <c r="W1206" i="3"/>
  <c r="K1206" i="11"/>
  <c r="S1210" i="1"/>
  <c r="R1210" i="1"/>
  <c r="W1339" i="3"/>
  <c r="K1339" i="11"/>
  <c r="H1339" i="4"/>
  <c r="M1339" i="11"/>
  <c r="S1341" i="1"/>
  <c r="R1341" i="1"/>
  <c r="M1081" i="11"/>
  <c r="H1081" i="4"/>
  <c r="K1081" i="11"/>
  <c r="W1081" i="3"/>
  <c r="S1086" i="1"/>
  <c r="R1086" i="1"/>
  <c r="H596" i="4"/>
  <c r="W596" i="3"/>
  <c r="K596" i="11"/>
  <c r="M596" i="11"/>
  <c r="S603" i="1"/>
  <c r="R603" i="1"/>
  <c r="S565" i="1"/>
  <c r="W557" i="3"/>
  <c r="R565" i="1"/>
  <c r="W357" i="3"/>
  <c r="M357" i="11"/>
  <c r="K357" i="11"/>
  <c r="H357" i="4"/>
  <c r="K1150" i="11"/>
  <c r="M1150" i="11"/>
  <c r="H1150" i="4"/>
  <c r="W1150" i="3"/>
  <c r="R1152" i="1"/>
  <c r="S1152" i="1"/>
  <c r="W1052" i="3"/>
  <c r="K1052" i="11"/>
  <c r="M1052" i="11"/>
  <c r="S1057" i="1"/>
  <c r="M1465" i="11"/>
  <c r="H1465" i="4"/>
  <c r="S1463" i="1"/>
  <c r="W1465" i="3"/>
  <c r="R1463" i="1"/>
  <c r="K1465" i="11"/>
  <c r="M1173" i="11"/>
  <c r="H1173" i="4"/>
  <c r="W1173" i="3"/>
  <c r="K1173" i="11"/>
  <c r="R1177" i="1"/>
  <c r="S1177" i="1"/>
  <c r="K706" i="11"/>
  <c r="M706" i="11"/>
  <c r="H706" i="4"/>
  <c r="W706" i="3"/>
  <c r="R712" i="1"/>
  <c r="S712" i="1"/>
  <c r="W1011" i="3"/>
  <c r="M1011" i="11"/>
  <c r="K1011" i="11"/>
  <c r="H1011" i="4"/>
  <c r="R1017" i="1"/>
  <c r="S1017" i="1"/>
  <c r="M966" i="11"/>
  <c r="H966" i="4"/>
  <c r="W966" i="3"/>
  <c r="K966" i="11"/>
  <c r="R972" i="1"/>
  <c r="S972" i="1"/>
  <c r="H951" i="4"/>
  <c r="M951" i="11"/>
  <c r="K951" i="11"/>
  <c r="S957" i="1"/>
  <c r="W951" i="3"/>
  <c r="R957" i="1"/>
  <c r="W422" i="3"/>
  <c r="K422" i="11"/>
  <c r="M422" i="11"/>
  <c r="H422" i="4"/>
  <c r="R435" i="1"/>
  <c r="S435" i="1"/>
  <c r="H516" i="4"/>
  <c r="W516" i="3"/>
  <c r="K516" i="11"/>
  <c r="M516" i="11"/>
  <c r="S527" i="1"/>
  <c r="R527" i="1"/>
  <c r="W824" i="3"/>
  <c r="S830" i="1"/>
  <c r="R830" i="1"/>
  <c r="W708" i="3"/>
  <c r="S714" i="1"/>
  <c r="R714" i="1"/>
  <c r="S1294" i="1"/>
  <c r="R1294" i="1"/>
  <c r="R1157" i="1"/>
  <c r="S1157" i="1"/>
  <c r="R656" i="1"/>
  <c r="S656" i="1"/>
  <c r="W54" i="3"/>
  <c r="K54" i="11"/>
  <c r="M54" i="11"/>
  <c r="H54" i="4"/>
  <c r="R71" i="1"/>
  <c r="S71" i="1"/>
  <c r="M896" i="11"/>
  <c r="H896" i="4"/>
  <c r="W896" i="3"/>
  <c r="K896" i="11"/>
  <c r="R902" i="1"/>
  <c r="S902" i="1"/>
  <c r="S1061" i="1"/>
  <c r="R1061" i="1"/>
  <c r="W1452" i="3"/>
  <c r="S1450" i="1"/>
  <c r="R1450" i="1"/>
  <c r="H722" i="4"/>
  <c r="W722" i="3"/>
  <c r="K722" i="11"/>
  <c r="M722" i="11"/>
  <c r="S728" i="1"/>
  <c r="R1360" i="1"/>
  <c r="S1360" i="1"/>
  <c r="R1304" i="1"/>
  <c r="S1304" i="1"/>
  <c r="M1302" i="11"/>
  <c r="K1302" i="11"/>
  <c r="H1302" i="4"/>
  <c r="W1302" i="3"/>
  <c r="R814" i="1"/>
  <c r="M808" i="11"/>
  <c r="H808" i="4"/>
  <c r="W808" i="3"/>
  <c r="K808" i="11"/>
  <c r="S814" i="1"/>
  <c r="M836" i="11"/>
  <c r="W836" i="3"/>
  <c r="K836" i="11"/>
  <c r="H836" i="4"/>
  <c r="R1102" i="1"/>
  <c r="K1098" i="11"/>
  <c r="M1098" i="11"/>
  <c r="H1098" i="4"/>
  <c r="W1098" i="3"/>
  <c r="S1102" i="1"/>
  <c r="W988" i="3"/>
  <c r="M988" i="11"/>
  <c r="H988" i="4"/>
  <c r="K988" i="11"/>
  <c r="S994" i="1"/>
  <c r="R994" i="1"/>
  <c r="K1014" i="11"/>
  <c r="M1014" i="11"/>
  <c r="H1014" i="4"/>
  <c r="W1014" i="3"/>
  <c r="S1020" i="1"/>
  <c r="R1020" i="1"/>
  <c r="H1249" i="4"/>
  <c r="W1249" i="3"/>
  <c r="K1249" i="11"/>
  <c r="M1249" i="11"/>
  <c r="S1251" i="1"/>
  <c r="R1251" i="1"/>
  <c r="M858" i="11"/>
  <c r="H858" i="4"/>
  <c r="W858" i="3"/>
  <c r="K858" i="11"/>
  <c r="R864" i="1"/>
  <c r="S864" i="1"/>
  <c r="S1447" i="1"/>
  <c r="H1449" i="4"/>
  <c r="R1447" i="1"/>
  <c r="W1449" i="3"/>
  <c r="K1449" i="11"/>
  <c r="M1449" i="11"/>
  <c r="H394" i="4"/>
  <c r="W394" i="3"/>
  <c r="K394" i="11"/>
  <c r="M394" i="11"/>
  <c r="S407" i="1"/>
  <c r="R407" i="1"/>
  <c r="H482" i="4"/>
  <c r="W482" i="3"/>
  <c r="K482" i="11"/>
  <c r="M482" i="11"/>
  <c r="R494" i="1"/>
  <c r="S494" i="1"/>
  <c r="H891" i="4"/>
  <c r="W891" i="3"/>
  <c r="M891" i="11"/>
  <c r="K891" i="11"/>
  <c r="S897" i="1"/>
  <c r="R897" i="1"/>
  <c r="W560" i="3"/>
  <c r="M560" i="11"/>
  <c r="K560" i="11"/>
  <c r="H560" i="4"/>
  <c r="R568" i="1"/>
  <c r="S568" i="1"/>
  <c r="K530" i="11"/>
  <c r="M530" i="11"/>
  <c r="H530" i="4"/>
  <c r="W530" i="3"/>
  <c r="R538" i="1"/>
  <c r="S538" i="1"/>
  <c r="S56" i="1"/>
  <c r="W39" i="3"/>
  <c r="K39" i="11"/>
  <c r="M39" i="11"/>
  <c r="H39" i="4"/>
  <c r="R56" i="1"/>
  <c r="W23" i="3"/>
  <c r="K23" i="11"/>
  <c r="M23" i="11"/>
  <c r="H23" i="4"/>
  <c r="S40" i="1"/>
  <c r="R40" i="1"/>
  <c r="W1205" i="3"/>
  <c r="K1205" i="11"/>
  <c r="M1205" i="11"/>
  <c r="H1205" i="4"/>
  <c r="R1209" i="1"/>
  <c r="S1209" i="1"/>
  <c r="W799" i="3"/>
  <c r="M799" i="11"/>
  <c r="K799" i="11"/>
  <c r="H799" i="4"/>
  <c r="R805" i="1"/>
  <c r="S805" i="1"/>
  <c r="K68" i="11"/>
  <c r="H68" i="4"/>
  <c r="S85" i="1"/>
  <c r="R85" i="1"/>
  <c r="R21" i="1"/>
  <c r="M4" i="11"/>
  <c r="K4" i="11"/>
  <c r="H4" i="4"/>
  <c r="S21" i="1"/>
  <c r="W4" i="3"/>
  <c r="K1406" i="11"/>
  <c r="H1406" i="4"/>
  <c r="M1406" i="11"/>
  <c r="W1406" i="3"/>
  <c r="S1407" i="1"/>
  <c r="R1407" i="1"/>
  <c r="W701" i="3"/>
  <c r="K701" i="11"/>
  <c r="M701" i="11"/>
  <c r="H701" i="4"/>
  <c r="S707" i="1"/>
  <c r="R707" i="1"/>
  <c r="S1041" i="1"/>
  <c r="R1041" i="1"/>
  <c r="M762" i="11"/>
  <c r="H762" i="4"/>
  <c r="W762" i="3"/>
  <c r="K762" i="11"/>
  <c r="R768" i="1"/>
  <c r="S768" i="1"/>
  <c r="M34" i="11"/>
  <c r="H34" i="4"/>
  <c r="W34" i="3"/>
  <c r="K34" i="11"/>
  <c r="R51" i="1"/>
  <c r="S51" i="1"/>
  <c r="W1192" i="3"/>
  <c r="M1192" i="11"/>
  <c r="H1192" i="4"/>
  <c r="K1192" i="11"/>
  <c r="S851" i="1"/>
  <c r="H845" i="4"/>
  <c r="K845" i="11"/>
  <c r="M845" i="11"/>
  <c r="W845" i="3"/>
  <c r="R851" i="1"/>
  <c r="H489" i="4"/>
  <c r="W489" i="3"/>
  <c r="M489" i="11"/>
  <c r="K489" i="11"/>
  <c r="S501" i="1"/>
  <c r="R501" i="1"/>
  <c r="M429" i="11"/>
  <c r="W429" i="3"/>
  <c r="S442" i="1"/>
  <c r="R442" i="1"/>
  <c r="M704" i="11"/>
  <c r="H704" i="4"/>
  <c r="W704" i="3"/>
  <c r="K704" i="11"/>
  <c r="R710" i="1"/>
  <c r="S710" i="1"/>
  <c r="K814" i="11"/>
  <c r="W814" i="3"/>
  <c r="S820" i="1"/>
  <c r="R820" i="1"/>
  <c r="K647" i="11"/>
  <c r="H647" i="4"/>
  <c r="W647" i="3"/>
  <c r="M647" i="11"/>
  <c r="R654" i="1"/>
  <c r="S654" i="1"/>
  <c r="M25" i="11"/>
  <c r="K25" i="11"/>
  <c r="H25" i="4"/>
  <c r="W25" i="3"/>
  <c r="R42" i="1"/>
  <c r="S42" i="1"/>
  <c r="H977" i="4"/>
  <c r="K977" i="11"/>
  <c r="M977" i="11"/>
  <c r="W977" i="3"/>
  <c r="S983" i="1"/>
  <c r="R983" i="1"/>
  <c r="W797" i="3"/>
  <c r="K797" i="11"/>
  <c r="M797" i="11"/>
  <c r="H797" i="4"/>
  <c r="S803" i="1"/>
  <c r="R803" i="1"/>
  <c r="W727" i="3"/>
  <c r="M727" i="11"/>
  <c r="K727" i="11"/>
  <c r="H727" i="4"/>
  <c r="S733" i="1"/>
  <c r="R733" i="1"/>
  <c r="W832" i="3"/>
  <c r="K832" i="11"/>
  <c r="M832" i="11"/>
  <c r="H832" i="4"/>
  <c r="S838" i="1"/>
  <c r="R838" i="1"/>
  <c r="K850" i="11"/>
  <c r="M850" i="11"/>
  <c r="H850" i="4"/>
  <c r="W850" i="3"/>
  <c r="S856" i="1"/>
  <c r="R856" i="1"/>
  <c r="S649" i="1"/>
  <c r="W642" i="3"/>
  <c r="K642" i="11"/>
  <c r="H642" i="4"/>
  <c r="M642" i="11"/>
  <c r="R649" i="1"/>
  <c r="R1223" i="1"/>
  <c r="H1220" i="4"/>
  <c r="W1220" i="3"/>
  <c r="K1220" i="11"/>
  <c r="M1220" i="11"/>
  <c r="S1223" i="1"/>
  <c r="R1137" i="1"/>
  <c r="H1134" i="4"/>
  <c r="M1134" i="11"/>
  <c r="W1134" i="3"/>
  <c r="K1134" i="11"/>
  <c r="S1137" i="1"/>
  <c r="M994" i="11"/>
  <c r="K994" i="11"/>
  <c r="H994" i="4"/>
  <c r="W994" i="3"/>
  <c r="R1000" i="1"/>
  <c r="S1000" i="1"/>
  <c r="K1262" i="11"/>
  <c r="M1262" i="11"/>
  <c r="H1262" i="4"/>
  <c r="W1262" i="3"/>
  <c r="R1264" i="1"/>
  <c r="S1264" i="1"/>
  <c r="H1236" i="4"/>
  <c r="W1236" i="3"/>
  <c r="M1236" i="11"/>
  <c r="S1238" i="1"/>
  <c r="M22" i="11"/>
  <c r="H22" i="4"/>
  <c r="W22" i="3"/>
  <c r="K22" i="11"/>
  <c r="R39" i="1"/>
  <c r="S39" i="1"/>
  <c r="M700" i="11"/>
  <c r="H700" i="4"/>
  <c r="W700" i="3"/>
  <c r="K700" i="11"/>
  <c r="S706" i="1"/>
  <c r="R706" i="1"/>
  <c r="W1404" i="3"/>
  <c r="K1404" i="11"/>
  <c r="M1404" i="11"/>
  <c r="H1404" i="4"/>
  <c r="R1405" i="1"/>
  <c r="S1405" i="1"/>
  <c r="W822" i="3"/>
  <c r="K822" i="11"/>
  <c r="M822" i="11"/>
  <c r="H822" i="4"/>
  <c r="R828" i="1"/>
  <c r="S828" i="1"/>
  <c r="M1210" i="11"/>
  <c r="H1210" i="4"/>
  <c r="W1210" i="3"/>
  <c r="S1214" i="1"/>
  <c r="K1210" i="11"/>
  <c r="R1214" i="1"/>
  <c r="W1365" i="3"/>
  <c r="K1365" i="11"/>
  <c r="M1365" i="11"/>
  <c r="H1365" i="4"/>
  <c r="S1365" i="1"/>
  <c r="R1365" i="1"/>
  <c r="M853" i="11"/>
  <c r="H853" i="4"/>
  <c r="R859" i="1"/>
  <c r="W853" i="3"/>
  <c r="S859" i="1"/>
  <c r="K853" i="11"/>
  <c r="R861" i="1"/>
  <c r="H855" i="4"/>
  <c r="W855" i="3"/>
  <c r="M855" i="11"/>
  <c r="K855" i="11"/>
  <c r="S861" i="1"/>
  <c r="W1430" i="3"/>
  <c r="M1430" i="11"/>
  <c r="K1430" i="11"/>
  <c r="H1430" i="4"/>
  <c r="S840" i="1"/>
  <c r="K834" i="11"/>
  <c r="R840" i="1"/>
  <c r="M834" i="11"/>
  <c r="H834" i="4"/>
  <c r="W834" i="3"/>
  <c r="M1059" i="11"/>
  <c r="K1059" i="11"/>
  <c r="H1059" i="4"/>
  <c r="W1059" i="3"/>
  <c r="S1064" i="1"/>
  <c r="R1064" i="1"/>
  <c r="H1032" i="4"/>
  <c r="R1037" i="1"/>
  <c r="W1032" i="3"/>
  <c r="K1032" i="11"/>
  <c r="M1032" i="11"/>
  <c r="S1037" i="1"/>
  <c r="W1227" i="3"/>
  <c r="M1227" i="11"/>
  <c r="K1227" i="11"/>
  <c r="H1227" i="4"/>
  <c r="R1230" i="1"/>
  <c r="S1230" i="1"/>
  <c r="K1272" i="11"/>
  <c r="M1272" i="11"/>
  <c r="H1272" i="4"/>
  <c r="W1272" i="3"/>
  <c r="R1274" i="1"/>
  <c r="S1274" i="1"/>
  <c r="R1051" i="1"/>
  <c r="W1046" i="3"/>
  <c r="K1046" i="11"/>
  <c r="M1046" i="11"/>
  <c r="H1046" i="4"/>
  <c r="S1051" i="1"/>
  <c r="W65" i="3"/>
  <c r="M65" i="11"/>
  <c r="H65" i="4"/>
  <c r="K65" i="11"/>
  <c r="R82" i="1"/>
  <c r="S82" i="1"/>
  <c r="W653" i="3"/>
  <c r="K653" i="11"/>
  <c r="H653" i="4"/>
  <c r="M653" i="11"/>
  <c r="S660" i="1"/>
  <c r="R660" i="1"/>
  <c r="R1467" i="1"/>
  <c r="S1467" i="1"/>
  <c r="H1407" i="4"/>
  <c r="W1407" i="3"/>
  <c r="R1408" i="1"/>
  <c r="M1407" i="11"/>
  <c r="K1407" i="11"/>
  <c r="S1408" i="1"/>
  <c r="K1231" i="11"/>
  <c r="H1231" i="4"/>
  <c r="W1231" i="3"/>
  <c r="M1231" i="11"/>
  <c r="S1233" i="1"/>
  <c r="R1233" i="1"/>
  <c r="S1052" i="1"/>
  <c r="R1052" i="1"/>
  <c r="S594" i="1"/>
  <c r="R594" i="1"/>
  <c r="W747" i="3"/>
  <c r="M747" i="11"/>
  <c r="S753" i="1"/>
  <c r="K747" i="11"/>
  <c r="H747" i="4"/>
  <c r="R753" i="1"/>
  <c r="H837" i="4"/>
  <c r="M837" i="11"/>
  <c r="W837" i="3"/>
  <c r="R843" i="1"/>
  <c r="K837" i="11"/>
  <c r="S843" i="1"/>
  <c r="H1090" i="4"/>
  <c r="M1090" i="11"/>
  <c r="W1090" i="3"/>
  <c r="K1090" i="11"/>
  <c r="R1306" i="1"/>
  <c r="S1306" i="1"/>
  <c r="H577" i="4"/>
  <c r="W577" i="3"/>
  <c r="M577" i="11"/>
  <c r="K577" i="11"/>
  <c r="R585" i="1"/>
  <c r="S585" i="1"/>
  <c r="K959" i="11"/>
  <c r="H959" i="4"/>
  <c r="W959" i="3"/>
  <c r="M959" i="11"/>
  <c r="R835" i="1"/>
  <c r="M829" i="11"/>
  <c r="H829" i="4"/>
  <c r="K829" i="11"/>
  <c r="W829" i="3"/>
  <c r="S835" i="1"/>
  <c r="M1424" i="11"/>
  <c r="H1424" i="4"/>
  <c r="K1424" i="11"/>
  <c r="W1424" i="3"/>
  <c r="S1425" i="1"/>
  <c r="R1425" i="1"/>
  <c r="H1163" i="4"/>
  <c r="K1163" i="11"/>
  <c r="W1163" i="3"/>
  <c r="M1163" i="11"/>
  <c r="S624" i="1"/>
  <c r="R624" i="1"/>
  <c r="M617" i="11"/>
  <c r="W617" i="3"/>
  <c r="K617" i="11"/>
  <c r="H617" i="4"/>
  <c r="H1085" i="4"/>
  <c r="S1090" i="1"/>
  <c r="R1090" i="1"/>
  <c r="M437" i="11"/>
  <c r="K437" i="11"/>
  <c r="H437" i="4"/>
  <c r="W437" i="3"/>
  <c r="S450" i="1"/>
  <c r="R450" i="1"/>
  <c r="M861" i="11"/>
  <c r="H861" i="4"/>
  <c r="W861" i="3"/>
  <c r="K861" i="11"/>
  <c r="S867" i="1"/>
  <c r="K1385" i="11"/>
  <c r="H1385" i="4"/>
  <c r="W1385" i="3"/>
  <c r="M1385" i="11"/>
  <c r="W820" i="3"/>
  <c r="K820" i="11"/>
  <c r="M820" i="11"/>
  <c r="H820" i="4"/>
  <c r="R826" i="1"/>
  <c r="S826" i="1"/>
  <c r="M1181" i="11"/>
  <c r="H1181" i="4"/>
  <c r="W1181" i="3"/>
  <c r="K1181" i="11"/>
  <c r="R1185" i="1"/>
  <c r="S1185" i="1"/>
  <c r="M2" i="11"/>
  <c r="R19" i="1"/>
  <c r="H2" i="4"/>
  <c r="K2" i="11"/>
  <c r="W2" i="3"/>
  <c r="S19" i="1"/>
  <c r="R591" i="1"/>
  <c r="H583" i="4"/>
  <c r="W583" i="3"/>
  <c r="K583" i="11"/>
  <c r="M583" i="11"/>
  <c r="S591" i="1"/>
  <c r="K533" i="11"/>
  <c r="R541" i="1"/>
  <c r="H533" i="4"/>
  <c r="S541" i="1"/>
  <c r="W533" i="3"/>
  <c r="M533" i="11"/>
  <c r="R1262" i="1"/>
  <c r="S1262" i="1"/>
  <c r="W1260" i="3"/>
  <c r="M1260" i="11"/>
  <c r="K1260" i="11"/>
  <c r="H1260" i="4"/>
  <c r="W1391" i="3"/>
  <c r="M1391" i="11"/>
  <c r="H1391" i="4"/>
  <c r="K1391" i="11"/>
  <c r="R1392" i="1"/>
  <c r="S1392" i="1"/>
  <c r="M475" i="11"/>
  <c r="H475" i="4"/>
  <c r="W475" i="3"/>
  <c r="R487" i="1"/>
  <c r="S487" i="1"/>
  <c r="K475" i="11"/>
  <c r="R1309" i="1"/>
  <c r="K1307" i="11"/>
  <c r="M1307" i="11"/>
  <c r="S1309" i="1"/>
  <c r="H1307" i="4"/>
  <c r="W1307" i="3"/>
  <c r="M780" i="11"/>
  <c r="H780" i="4"/>
  <c r="W780" i="3"/>
  <c r="S786" i="1"/>
  <c r="K780" i="11"/>
  <c r="R910" i="1"/>
  <c r="S910" i="1"/>
  <c r="M904" i="11"/>
  <c r="H904" i="4"/>
  <c r="W904" i="3"/>
  <c r="K904" i="11"/>
  <c r="R667" i="1"/>
  <c r="W660" i="3"/>
  <c r="K660" i="11"/>
  <c r="S667" i="1"/>
  <c r="M660" i="11"/>
  <c r="H660" i="4"/>
  <c r="M1379" i="11"/>
  <c r="H1379" i="4"/>
  <c r="W1379" i="3"/>
  <c r="K1379" i="11"/>
  <c r="R1380" i="1"/>
  <c r="S1380" i="1"/>
  <c r="H1198" i="4"/>
  <c r="W1198" i="3"/>
  <c r="K1198" i="11"/>
  <c r="M1198" i="11"/>
  <c r="R1202" i="1"/>
  <c r="S1202" i="1"/>
  <c r="S587" i="1"/>
  <c r="H579" i="4"/>
  <c r="W579" i="3"/>
  <c r="K579" i="11"/>
  <c r="R587" i="1"/>
  <c r="M579" i="11"/>
  <c r="W1342" i="3"/>
  <c r="R1344" i="1"/>
  <c r="M1342" i="11"/>
  <c r="K1342" i="11"/>
  <c r="H1342" i="4"/>
  <c r="S1344" i="1"/>
  <c r="S754" i="1"/>
  <c r="M748" i="11"/>
  <c r="K748" i="11"/>
  <c r="W748" i="3"/>
  <c r="H748" i="4"/>
  <c r="R754" i="1"/>
  <c r="W591" i="3"/>
  <c r="S599" i="1"/>
  <c r="H420" i="4"/>
  <c r="S433" i="1"/>
  <c r="R433" i="1"/>
  <c r="R874" i="1"/>
  <c r="W868" i="3"/>
  <c r="H868" i="4"/>
  <c r="K868" i="11"/>
  <c r="M868" i="11"/>
  <c r="S874" i="1"/>
  <c r="H630" i="4"/>
  <c r="W630" i="3"/>
  <c r="K630" i="11"/>
  <c r="R637" i="1"/>
  <c r="M630" i="11"/>
  <c r="S637" i="1"/>
  <c r="H1177" i="4"/>
  <c r="W1177" i="3"/>
  <c r="M1177" i="11"/>
  <c r="K1177" i="11"/>
  <c r="S1181" i="1"/>
  <c r="R616" i="1"/>
  <c r="M609" i="11"/>
  <c r="K609" i="11"/>
  <c r="H609" i="4"/>
  <c r="W609" i="3"/>
  <c r="S616" i="1"/>
  <c r="H59" i="4"/>
  <c r="W59" i="3"/>
  <c r="K59" i="11"/>
  <c r="M59" i="11"/>
  <c r="K1224" i="11"/>
  <c r="M1224" i="11"/>
  <c r="H1224" i="4"/>
  <c r="W1224" i="3"/>
  <c r="K841" i="11"/>
  <c r="M841" i="11"/>
  <c r="H841" i="4"/>
  <c r="W841" i="3"/>
  <c r="S847" i="1"/>
  <c r="R847" i="1"/>
  <c r="K1419" i="11"/>
  <c r="M1419" i="11"/>
  <c r="H1419" i="4"/>
  <c r="W1419" i="3"/>
  <c r="R1420" i="1"/>
  <c r="S1420" i="1"/>
  <c r="R1194" i="1"/>
  <c r="S1194" i="1"/>
  <c r="M1190" i="11"/>
  <c r="H1190" i="4"/>
  <c r="W1190" i="3"/>
  <c r="K1190" i="11"/>
  <c r="M52" i="11"/>
  <c r="S69" i="1"/>
  <c r="H52" i="4"/>
  <c r="W52" i="3"/>
  <c r="K52" i="11"/>
  <c r="R69" i="1"/>
  <c r="K484" i="11"/>
  <c r="H484" i="4"/>
  <c r="W484" i="3"/>
  <c r="M484" i="11"/>
  <c r="S496" i="1"/>
  <c r="R496" i="1"/>
  <c r="W1338" i="3"/>
  <c r="H1338" i="4"/>
  <c r="M1338" i="11"/>
  <c r="K1338" i="11"/>
  <c r="R1340" i="1"/>
  <c r="S1340" i="1"/>
  <c r="W798" i="3"/>
  <c r="K798" i="11"/>
  <c r="M798" i="11"/>
  <c r="H798" i="4"/>
  <c r="S804" i="1"/>
  <c r="R804" i="1"/>
  <c r="H1147" i="4"/>
  <c r="W1147" i="3"/>
  <c r="M1147" i="11"/>
  <c r="K1147" i="11"/>
  <c r="S1149" i="1"/>
  <c r="R1149" i="1"/>
  <c r="H31" i="4"/>
  <c r="W31" i="3"/>
  <c r="K31" i="11"/>
  <c r="M31" i="11"/>
  <c r="R48" i="1"/>
  <c r="S48" i="1"/>
  <c r="W1137" i="3"/>
  <c r="K1137" i="11"/>
  <c r="M1137" i="11"/>
  <c r="H1137" i="4"/>
  <c r="R831" i="1"/>
  <c r="H825" i="4"/>
  <c r="S831" i="1"/>
  <c r="W825" i="3"/>
  <c r="K825" i="11"/>
  <c r="M825" i="11"/>
  <c r="M558" i="11"/>
  <c r="H558" i="4"/>
  <c r="W558" i="3"/>
  <c r="R566" i="1"/>
  <c r="K558" i="11"/>
  <c r="S566" i="1"/>
  <c r="R1221" i="1"/>
  <c r="W1217" i="3"/>
  <c r="K1217" i="11"/>
  <c r="S1221" i="1"/>
  <c r="M1217" i="11"/>
  <c r="H1217" i="4"/>
  <c r="H418" i="4"/>
  <c r="W418" i="3"/>
  <c r="K418" i="11"/>
  <c r="M418" i="11"/>
  <c r="S431" i="1"/>
  <c r="R431" i="1"/>
  <c r="K18" i="11"/>
  <c r="S35" i="1"/>
  <c r="M18" i="11"/>
  <c r="H18" i="4"/>
  <c r="W18" i="3"/>
  <c r="W971" i="3"/>
  <c r="S977" i="1"/>
  <c r="M971" i="11"/>
  <c r="K971" i="11"/>
  <c r="H971" i="4"/>
  <c r="R1065" i="1"/>
  <c r="H1060" i="4"/>
  <c r="W1060" i="3"/>
  <c r="K1060" i="11"/>
  <c r="M1060" i="11"/>
  <c r="S1065" i="1"/>
  <c r="M1209" i="11"/>
  <c r="H1209" i="4"/>
  <c r="W1209" i="3"/>
  <c r="K1209" i="11"/>
  <c r="S1213" i="1"/>
  <c r="R1213" i="1"/>
  <c r="R709" i="1"/>
  <c r="W703" i="3"/>
  <c r="S709" i="1"/>
  <c r="M703" i="11"/>
  <c r="K703" i="11"/>
  <c r="H703" i="4"/>
  <c r="M538" i="11"/>
  <c r="H538" i="4"/>
  <c r="W538" i="3"/>
  <c r="K538" i="11"/>
  <c r="R546" i="1"/>
  <c r="S546" i="1"/>
  <c r="W657" i="3"/>
  <c r="K657" i="11"/>
  <c r="M657" i="11"/>
  <c r="H657" i="4"/>
  <c r="S664" i="1"/>
  <c r="R664" i="1"/>
  <c r="R962" i="1"/>
  <c r="S962" i="1"/>
  <c r="H956" i="4"/>
  <c r="M956" i="11"/>
  <c r="W956" i="3"/>
  <c r="K956" i="11"/>
  <c r="R402" i="1"/>
  <c r="M387" i="11"/>
  <c r="H387" i="4"/>
  <c r="W387" i="3"/>
  <c r="K387" i="11"/>
  <c r="S402" i="1"/>
  <c r="S798" i="1"/>
  <c r="R798" i="1"/>
  <c r="M792" i="11"/>
  <c r="K792" i="11"/>
  <c r="H792" i="4"/>
  <c r="W792" i="3"/>
  <c r="R854" i="1"/>
  <c r="H848" i="4"/>
  <c r="S854" i="1"/>
  <c r="W848" i="3"/>
  <c r="K848" i="11"/>
  <c r="M848" i="11"/>
  <c r="W1068" i="3"/>
  <c r="K1068" i="11"/>
  <c r="M1068" i="11"/>
  <c r="H1068" i="4"/>
  <c r="S1073" i="1"/>
  <c r="R1073" i="1"/>
  <c r="W1138" i="3"/>
  <c r="K1138" i="11"/>
  <c r="M1138" i="11"/>
  <c r="H1138" i="4"/>
  <c r="R1140" i="1"/>
  <c r="S1140" i="1"/>
  <c r="R419" i="1"/>
  <c r="S419" i="1"/>
  <c r="H406" i="4"/>
  <c r="W406" i="3"/>
  <c r="K406" i="11"/>
  <c r="M406" i="11"/>
  <c r="W907" i="3"/>
  <c r="M907" i="11"/>
  <c r="K907" i="11"/>
  <c r="H907" i="4"/>
  <c r="R1049" i="1"/>
  <c r="S1049" i="1"/>
  <c r="M1044" i="11"/>
  <c r="H1044" i="4"/>
  <c r="W1044" i="3"/>
  <c r="K1044" i="11"/>
  <c r="K777" i="11"/>
  <c r="R783" i="1"/>
  <c r="M777" i="11"/>
  <c r="H777" i="4"/>
  <c r="W777" i="3"/>
  <c r="S783" i="1"/>
  <c r="H1445" i="4"/>
  <c r="W1445" i="3"/>
  <c r="K1445" i="11"/>
  <c r="M1445" i="11"/>
  <c r="R1443" i="1"/>
  <c r="S1443" i="1"/>
  <c r="K471" i="11"/>
  <c r="M471" i="11"/>
  <c r="H471" i="4"/>
  <c r="W471" i="3"/>
  <c r="R484" i="1"/>
  <c r="S484" i="1"/>
  <c r="H787" i="4"/>
  <c r="W787" i="3"/>
  <c r="M787" i="11"/>
  <c r="K787" i="11"/>
  <c r="S793" i="1"/>
  <c r="R793" i="1"/>
  <c r="H785" i="4"/>
  <c r="S791" i="1"/>
  <c r="W785" i="3"/>
  <c r="K785" i="11"/>
  <c r="M785" i="11"/>
  <c r="R791" i="1"/>
  <c r="M77" i="11"/>
  <c r="H77" i="4"/>
  <c r="W77" i="3"/>
  <c r="K77" i="11"/>
  <c r="S94" i="1"/>
  <c r="R94" i="1"/>
  <c r="R1286" i="1"/>
  <c r="K1284" i="11"/>
  <c r="S1286" i="1"/>
  <c r="M1284" i="11"/>
  <c r="H1284" i="4"/>
  <c r="W1284" i="3"/>
  <c r="R666" i="1"/>
  <c r="M659" i="11"/>
  <c r="S666" i="1"/>
  <c r="K659" i="11"/>
  <c r="H659" i="4"/>
  <c r="W659" i="3"/>
  <c r="W75" i="3"/>
  <c r="K75" i="11"/>
  <c r="M75" i="11"/>
  <c r="H75" i="4"/>
  <c r="S92" i="1"/>
  <c r="R92" i="1"/>
  <c r="R41" i="1"/>
  <c r="W24" i="3"/>
  <c r="M24" i="11"/>
  <c r="H24" i="4"/>
  <c r="K24" i="11"/>
  <c r="S41" i="1"/>
  <c r="R974" i="1"/>
  <c r="W968" i="3"/>
  <c r="K968" i="11"/>
  <c r="M968" i="11"/>
  <c r="H968" i="4"/>
  <c r="S974" i="1"/>
  <c r="S1416" i="1"/>
  <c r="M1415" i="11"/>
  <c r="H1415" i="4"/>
  <c r="W1415" i="3"/>
  <c r="R1416" i="1"/>
  <c r="K1415" i="11"/>
  <c r="W450" i="3"/>
  <c r="K450" i="11"/>
  <c r="M450" i="11"/>
  <c r="H450" i="4"/>
  <c r="R463" i="1"/>
  <c r="S463" i="1"/>
  <c r="R404" i="1"/>
  <c r="H391" i="4"/>
  <c r="W391" i="3"/>
  <c r="K391" i="11"/>
  <c r="M391" i="11"/>
  <c r="S404" i="1"/>
  <c r="S102" i="1"/>
  <c r="M85" i="11"/>
  <c r="K85" i="11"/>
  <c r="H85" i="4"/>
  <c r="W85" i="3"/>
  <c r="R102" i="1"/>
  <c r="S780" i="1"/>
  <c r="W774" i="3"/>
  <c r="M774" i="11"/>
  <c r="R780" i="1"/>
  <c r="H774" i="4"/>
  <c r="K774" i="11"/>
  <c r="H534" i="4"/>
  <c r="W534" i="3"/>
  <c r="K534" i="11"/>
  <c r="M534" i="11"/>
  <c r="S542" i="1"/>
  <c r="R542" i="1"/>
  <c r="H1118" i="4"/>
  <c r="W1118" i="3"/>
  <c r="K1118" i="11"/>
  <c r="M1118" i="11"/>
  <c r="S1122" i="1"/>
  <c r="R1122" i="1"/>
  <c r="R661" i="1"/>
  <c r="H654" i="4"/>
  <c r="W654" i="3"/>
  <c r="K654" i="11"/>
  <c r="S661" i="1"/>
  <c r="M654" i="11"/>
  <c r="H612" i="4"/>
  <c r="W612" i="3"/>
  <c r="K612" i="11"/>
  <c r="S619" i="1"/>
  <c r="M612" i="11"/>
  <c r="R619" i="1"/>
  <c r="R91" i="1"/>
  <c r="S91" i="1"/>
  <c r="K74" i="11"/>
  <c r="M74" i="11"/>
  <c r="H74" i="4"/>
  <c r="W74" i="3"/>
  <c r="H76" i="4"/>
  <c r="W76" i="3"/>
  <c r="K76" i="11"/>
  <c r="M76" i="11"/>
  <c r="R93" i="1"/>
  <c r="S93" i="1"/>
  <c r="R528" i="1"/>
  <c r="S528" i="1"/>
  <c r="K517" i="11"/>
  <c r="H517" i="4"/>
  <c r="W517" i="3"/>
  <c r="M517" i="11"/>
  <c r="M552" i="11"/>
  <c r="K552" i="11"/>
  <c r="H552" i="4"/>
  <c r="W552" i="3"/>
  <c r="S560" i="1"/>
  <c r="R560" i="1"/>
  <c r="S426" i="1"/>
  <c r="H413" i="4"/>
  <c r="W413" i="3"/>
  <c r="M413" i="11"/>
  <c r="K413" i="11"/>
  <c r="R426" i="1"/>
  <c r="W831" i="3"/>
  <c r="M831" i="11"/>
  <c r="K831" i="11"/>
  <c r="H831" i="4"/>
  <c r="S837" i="1"/>
  <c r="R837" i="1"/>
  <c r="M1215" i="11"/>
  <c r="K1215" i="11"/>
  <c r="H1215" i="4"/>
  <c r="W1215" i="3"/>
  <c r="R1219" i="1"/>
  <c r="S1219" i="1"/>
  <c r="M693" i="11"/>
  <c r="H693" i="4"/>
  <c r="W693" i="3"/>
  <c r="K693" i="11"/>
  <c r="S699" i="1"/>
  <c r="R699" i="1"/>
  <c r="W789" i="3"/>
  <c r="K789" i="11"/>
  <c r="M789" i="11"/>
  <c r="H789" i="4"/>
  <c r="S795" i="1"/>
  <c r="R795" i="1"/>
  <c r="H1006" i="4"/>
  <c r="W1006" i="3"/>
  <c r="K1006" i="11"/>
  <c r="M1006" i="11"/>
  <c r="S1012" i="1"/>
  <c r="R1012" i="1"/>
  <c r="H1438" i="4"/>
  <c r="W1438" i="3"/>
  <c r="M1438" i="11"/>
  <c r="K1438" i="11"/>
  <c r="S1439" i="1"/>
  <c r="R1439" i="1"/>
  <c r="R1401" i="1"/>
  <c r="H1400" i="4"/>
  <c r="W1400" i="3"/>
  <c r="K1400" i="11"/>
  <c r="M1400" i="11"/>
  <c r="S1401" i="1"/>
  <c r="H663" i="4"/>
  <c r="W663" i="3"/>
  <c r="M663" i="11"/>
  <c r="K663" i="11"/>
  <c r="R670" i="1"/>
  <c r="S670" i="1"/>
  <c r="K1311" i="11"/>
  <c r="M1311" i="11"/>
  <c r="H1311" i="4"/>
  <c r="W1311" i="3"/>
  <c r="R1313" i="1"/>
  <c r="S1313" i="1"/>
  <c r="R1232" i="1"/>
  <c r="M1229" i="11"/>
  <c r="H1229" i="4"/>
  <c r="W1229" i="3"/>
  <c r="K1229" i="11"/>
  <c r="S1232" i="1"/>
  <c r="R882" i="1"/>
  <c r="K876" i="11"/>
  <c r="S882" i="1"/>
  <c r="M876" i="11"/>
  <c r="H876" i="4"/>
  <c r="W876" i="3"/>
  <c r="S467" i="1"/>
  <c r="M454" i="11"/>
  <c r="H454" i="4"/>
  <c r="W454" i="3"/>
  <c r="K454" i="11"/>
  <c r="R467" i="1"/>
  <c r="R1255" i="1"/>
  <c r="S1255" i="1"/>
  <c r="W1253" i="3"/>
  <c r="K1253" i="11"/>
  <c r="M1253" i="11"/>
  <c r="H1253" i="4"/>
  <c r="K1463" i="11"/>
  <c r="M1463" i="11"/>
  <c r="H1463" i="4"/>
  <c r="W1463" i="3"/>
  <c r="R1461" i="1"/>
  <c r="S1461" i="1"/>
  <c r="K818" i="11"/>
  <c r="M818" i="11"/>
  <c r="H818" i="4"/>
  <c r="W818" i="3"/>
  <c r="S824" i="1"/>
  <c r="R824" i="1"/>
  <c r="W417" i="3"/>
  <c r="M417" i="11"/>
  <c r="K417" i="11"/>
  <c r="H417" i="4"/>
  <c r="S430" i="1"/>
  <c r="R430" i="1"/>
  <c r="K62" i="11"/>
  <c r="M62" i="11"/>
  <c r="H62" i="4"/>
  <c r="W62" i="3"/>
  <c r="R79" i="1"/>
  <c r="S79" i="1"/>
  <c r="R1343" i="1"/>
  <c r="K1341" i="11"/>
  <c r="S1343" i="1"/>
  <c r="M1341" i="11"/>
  <c r="H1341" i="4"/>
  <c r="W1341" i="3"/>
  <c r="W939" i="3"/>
  <c r="S945" i="1"/>
  <c r="M939" i="11"/>
  <c r="K939" i="11"/>
  <c r="H939" i="4"/>
  <c r="R945" i="1"/>
  <c r="R1156" i="1"/>
  <c r="K1152" i="11"/>
  <c r="S1156" i="1"/>
  <c r="M1152" i="11"/>
  <c r="H1152" i="4"/>
  <c r="W1152" i="3"/>
  <c r="W711" i="3"/>
  <c r="R717" i="1"/>
  <c r="M711" i="11"/>
  <c r="K711" i="11"/>
  <c r="H711" i="4"/>
  <c r="S717" i="1"/>
  <c r="S1106" i="1"/>
  <c r="H1102" i="4"/>
  <c r="W1102" i="3"/>
  <c r="K1102" i="11"/>
  <c r="M1102" i="11"/>
  <c r="R1106" i="1"/>
  <c r="H669" i="4"/>
  <c r="W669" i="3"/>
  <c r="K669" i="11"/>
  <c r="M669" i="11"/>
  <c r="S676" i="1"/>
  <c r="R676" i="1"/>
  <c r="H1114" i="4"/>
  <c r="W1114" i="3"/>
  <c r="K1114" i="11"/>
  <c r="R1118" i="1"/>
  <c r="M1114" i="11"/>
  <c r="S1118" i="1"/>
  <c r="M58" i="11"/>
  <c r="H58" i="4"/>
  <c r="W58" i="3"/>
  <c r="K58" i="11"/>
  <c r="S75" i="1"/>
  <c r="R75" i="1"/>
  <c r="W589" i="3"/>
  <c r="H589" i="4"/>
  <c r="R597" i="1"/>
  <c r="S597" i="1"/>
  <c r="H432" i="4"/>
  <c r="R445" i="1"/>
  <c r="W432" i="3"/>
  <c r="K432" i="11"/>
  <c r="M432" i="11"/>
  <c r="S445" i="1"/>
  <c r="K1280" i="11"/>
  <c r="S1282" i="1"/>
  <c r="M1280" i="11"/>
  <c r="H1280" i="4"/>
  <c r="W1280" i="3"/>
  <c r="R1229" i="1"/>
  <c r="M1226" i="11"/>
  <c r="S1229" i="1"/>
  <c r="K1226" i="11"/>
  <c r="H1226" i="4"/>
  <c r="W1226" i="3"/>
  <c r="H1371" i="4"/>
  <c r="S1371" i="1"/>
  <c r="W1371" i="3"/>
  <c r="K1371" i="11"/>
  <c r="M1371" i="11"/>
  <c r="R1371" i="1"/>
  <c r="K893" i="11"/>
  <c r="M893" i="11"/>
  <c r="H893" i="4"/>
  <c r="R899" i="1"/>
  <c r="W893" i="3"/>
  <c r="S899" i="1"/>
  <c r="K519" i="11"/>
  <c r="M519" i="11"/>
  <c r="H519" i="4"/>
  <c r="W519" i="3"/>
  <c r="S530" i="1"/>
  <c r="R530" i="1"/>
  <c r="S892" i="1"/>
  <c r="R892" i="1"/>
  <c r="M886" i="11"/>
  <c r="H886" i="4"/>
  <c r="W886" i="3"/>
  <c r="K886" i="11"/>
  <c r="R53" i="1"/>
  <c r="S53" i="1"/>
  <c r="K36" i="11"/>
  <c r="M36" i="11"/>
  <c r="H36" i="4"/>
  <c r="W36" i="3"/>
  <c r="W677" i="3"/>
  <c r="S683" i="1"/>
  <c r="K677" i="11"/>
  <c r="M677" i="11"/>
  <c r="H677" i="4"/>
  <c r="R683" i="1"/>
  <c r="M648" i="11"/>
  <c r="H648" i="4"/>
  <c r="W648" i="3"/>
  <c r="S655" i="1"/>
  <c r="K648" i="11"/>
  <c r="R655" i="1"/>
  <c r="H502" i="4"/>
  <c r="K502" i="11"/>
  <c r="M502" i="11"/>
  <c r="W502" i="3"/>
  <c r="S513" i="1"/>
  <c r="R513" i="1"/>
  <c r="R1143" i="1"/>
  <c r="W1141" i="3"/>
  <c r="K1141" i="11"/>
  <c r="M1141" i="11"/>
  <c r="H1141" i="4"/>
  <c r="S1143" i="1"/>
  <c r="R628" i="1"/>
  <c r="S628" i="1"/>
  <c r="M621" i="11"/>
  <c r="H621" i="4"/>
  <c r="W621" i="3"/>
  <c r="K621" i="11"/>
  <c r="S868" i="1"/>
  <c r="K862" i="11"/>
  <c r="R868" i="1"/>
  <c r="M862" i="11"/>
  <c r="H862" i="4"/>
  <c r="W862" i="3"/>
  <c r="M1461" i="11"/>
  <c r="H1461" i="4"/>
  <c r="W1461" i="3"/>
  <c r="K1461" i="11"/>
  <c r="S1459" i="1"/>
  <c r="R1459" i="1"/>
  <c r="K1259" i="11"/>
  <c r="M1259" i="11"/>
  <c r="H1259" i="4"/>
  <c r="W1259" i="3"/>
  <c r="S1261" i="1"/>
  <c r="R1261" i="1"/>
  <c r="M1275" i="11"/>
  <c r="K1275" i="11"/>
  <c r="S1277" i="1"/>
  <c r="R1277" i="1"/>
  <c r="W1105" i="3"/>
  <c r="R1109" i="1"/>
  <c r="K1105" i="11"/>
  <c r="M1105" i="11"/>
  <c r="H1105" i="4"/>
  <c r="S1109" i="1"/>
  <c r="W1410" i="3"/>
  <c r="M1410" i="11"/>
  <c r="K1410" i="11"/>
  <c r="H1410" i="4"/>
  <c r="R1411" i="1"/>
  <c r="S1411" i="1"/>
  <c r="K1417" i="11"/>
  <c r="M1417" i="11"/>
  <c r="H1417" i="4"/>
  <c r="W1417" i="3"/>
  <c r="S1418" i="1"/>
  <c r="R1418" i="1"/>
  <c r="W44" i="3"/>
  <c r="K44" i="11"/>
  <c r="M44" i="11"/>
  <c r="H44" i="4"/>
  <c r="R61" i="1"/>
  <c r="S61" i="1"/>
  <c r="W485" i="3"/>
  <c r="M485" i="11"/>
  <c r="K485" i="11"/>
  <c r="H485" i="4"/>
  <c r="S497" i="1"/>
  <c r="R497" i="1"/>
  <c r="K592" i="11"/>
  <c r="M592" i="11"/>
  <c r="H592" i="4"/>
  <c r="W592" i="3"/>
  <c r="S1088" i="1"/>
  <c r="M1083" i="11"/>
  <c r="K1083" i="11"/>
  <c r="H1083" i="4"/>
  <c r="W1083" i="3"/>
  <c r="R1088" i="1"/>
  <c r="R621" i="1"/>
  <c r="W614" i="3"/>
  <c r="K614" i="11"/>
  <c r="S621" i="1"/>
  <c r="M614" i="11"/>
  <c r="H614" i="4"/>
  <c r="S523" i="1"/>
  <c r="R523" i="1"/>
  <c r="W512" i="3"/>
  <c r="K512" i="11"/>
  <c r="M512" i="11"/>
  <c r="H512" i="4"/>
  <c r="R1250" i="1"/>
  <c r="S1250" i="1"/>
  <c r="K1248" i="11"/>
  <c r="H1248" i="4"/>
  <c r="W1248" i="3"/>
  <c r="M1248" i="11"/>
  <c r="M539" i="11"/>
  <c r="H539" i="4"/>
  <c r="W539" i="3"/>
  <c r="K539" i="11"/>
  <c r="R547" i="1"/>
  <c r="S547" i="1"/>
  <c r="K954" i="11"/>
  <c r="M954" i="11"/>
  <c r="H954" i="4"/>
  <c r="W954" i="3"/>
  <c r="R960" i="1"/>
  <c r="S960" i="1"/>
  <c r="W1058" i="3"/>
  <c r="R1063" i="1"/>
  <c r="K1058" i="11"/>
  <c r="M1058" i="11"/>
  <c r="H1058" i="4"/>
  <c r="S1063" i="1"/>
  <c r="K909" i="11"/>
  <c r="M909" i="11"/>
  <c r="H909" i="4"/>
  <c r="W909" i="3"/>
  <c r="S915" i="1"/>
  <c r="R915" i="1"/>
  <c r="K1397" i="11"/>
  <c r="M1397" i="11"/>
  <c r="H1397" i="4"/>
  <c r="W1397" i="3"/>
  <c r="S1398" i="1"/>
  <c r="R1398" i="1"/>
  <c r="M531" i="11"/>
  <c r="H531" i="4"/>
  <c r="W531" i="3"/>
  <c r="K531" i="11"/>
  <c r="S539" i="1"/>
  <c r="R539" i="1"/>
  <c r="M602" i="11"/>
  <c r="H602" i="4"/>
  <c r="W602" i="3"/>
  <c r="K602" i="11"/>
  <c r="S609" i="1"/>
  <c r="R609" i="1"/>
  <c r="K386" i="11"/>
  <c r="M386" i="11"/>
  <c r="H386" i="4"/>
  <c r="W386" i="3"/>
  <c r="K1112" i="11"/>
  <c r="M1112" i="11"/>
  <c r="H1112" i="4"/>
  <c r="W1112" i="3"/>
  <c r="S1116" i="1"/>
  <c r="R1116" i="1"/>
  <c r="K495" i="11"/>
  <c r="M495" i="11"/>
  <c r="H495" i="4"/>
  <c r="W495" i="3"/>
  <c r="S506" i="1"/>
  <c r="H1335" i="4"/>
  <c r="W1335" i="3"/>
  <c r="K1335" i="11"/>
  <c r="S1337" i="1"/>
  <c r="M1335" i="11"/>
  <c r="S735" i="1"/>
  <c r="R735" i="1"/>
  <c r="M729" i="11"/>
  <c r="H729" i="4"/>
  <c r="W729" i="3"/>
  <c r="K729" i="11"/>
  <c r="R1325" i="1"/>
  <c r="R73" i="1"/>
  <c r="R1337" i="1"/>
  <c r="M566" i="11"/>
  <c r="K566" i="11"/>
  <c r="R574" i="1"/>
  <c r="S574" i="1"/>
  <c r="S1346" i="1"/>
  <c r="K1344" i="11"/>
  <c r="M1344" i="11"/>
  <c r="H1344" i="4"/>
  <c r="W1344" i="3"/>
  <c r="R1346" i="1"/>
  <c r="R1375" i="1"/>
  <c r="S1375" i="1"/>
  <c r="W1343" i="3"/>
  <c r="H1343" i="4"/>
  <c r="K1343" i="11"/>
  <c r="M1343" i="11"/>
  <c r="S1345" i="1"/>
  <c r="R1345" i="1"/>
  <c r="S1252" i="1"/>
  <c r="R1252" i="1"/>
  <c r="R682" i="1"/>
  <c r="S682" i="1"/>
  <c r="K957" i="11"/>
  <c r="M957" i="11"/>
  <c r="H957" i="4"/>
  <c r="W957" i="3"/>
  <c r="R963" i="1"/>
  <c r="S963" i="1"/>
  <c r="K72" i="11"/>
  <c r="H72" i="4"/>
  <c r="R89" i="1"/>
  <c r="S89" i="1"/>
  <c r="R1160" i="1"/>
  <c r="M1156" i="11"/>
  <c r="H1156" i="4"/>
  <c r="W1156" i="3"/>
  <c r="K1156" i="11"/>
  <c r="S1160" i="1"/>
  <c r="H1111" i="4"/>
  <c r="W1111" i="3"/>
  <c r="M1111" i="11"/>
  <c r="K1111" i="11"/>
  <c r="R1115" i="1"/>
  <c r="S1115" i="1"/>
  <c r="K830" i="11"/>
  <c r="M830" i="11"/>
  <c r="H830" i="4"/>
  <c r="W830" i="3"/>
  <c r="S836" i="1"/>
  <c r="R836" i="1"/>
  <c r="M963" i="11"/>
  <c r="K963" i="11"/>
  <c r="H963" i="4"/>
  <c r="W963" i="3"/>
  <c r="R969" i="1"/>
  <c r="S969" i="1"/>
  <c r="R680" i="1"/>
  <c r="S680" i="1"/>
  <c r="M354" i="11"/>
  <c r="H354" i="4"/>
  <c r="W354" i="3"/>
  <c r="K354" i="11"/>
  <c r="S371" i="1"/>
  <c r="R371" i="1"/>
  <c r="S635" i="1"/>
  <c r="K628" i="11"/>
  <c r="M628" i="11"/>
  <c r="H628" i="4"/>
  <c r="W628" i="3"/>
  <c r="R635" i="1"/>
  <c r="K1336" i="11"/>
  <c r="M1336" i="11"/>
  <c r="H1336" i="4"/>
  <c r="W1336" i="3"/>
  <c r="S1338" i="1"/>
  <c r="K817" i="11"/>
  <c r="M817" i="11"/>
  <c r="H817" i="4"/>
  <c r="W817" i="3"/>
  <c r="S823" i="1"/>
  <c r="R823" i="1"/>
  <c r="H644" i="4"/>
  <c r="W644" i="3"/>
  <c r="K644" i="11"/>
  <c r="M644" i="11"/>
  <c r="R651" i="1"/>
  <c r="S651" i="1"/>
  <c r="W1375" i="3"/>
  <c r="R1376" i="1"/>
  <c r="S1376" i="1"/>
  <c r="W1035" i="3"/>
  <c r="R1040" i="1"/>
  <c r="S1040" i="1"/>
  <c r="W888" i="3"/>
  <c r="K888" i="11"/>
  <c r="M888" i="11"/>
  <c r="H888" i="4"/>
  <c r="S894" i="1"/>
  <c r="R894" i="1"/>
  <c r="H8" i="4"/>
  <c r="W8" i="3"/>
  <c r="M8" i="11"/>
  <c r="S25" i="1"/>
  <c r="R25" i="1"/>
  <c r="K8" i="11"/>
  <c r="W527" i="3"/>
  <c r="K527" i="11"/>
  <c r="M527" i="11"/>
  <c r="H527" i="4"/>
  <c r="S535" i="1"/>
  <c r="R535" i="1"/>
  <c r="K1367" i="11"/>
  <c r="M1367" i="11"/>
  <c r="H1367" i="4"/>
  <c r="W1367" i="3"/>
  <c r="S1367" i="1"/>
  <c r="R1367" i="1"/>
  <c r="M641" i="11"/>
  <c r="H641" i="4"/>
  <c r="W641" i="3"/>
  <c r="K641" i="11"/>
  <c r="R648" i="1"/>
  <c r="S648" i="1"/>
  <c r="W645" i="3"/>
  <c r="K645" i="11"/>
  <c r="M645" i="11"/>
  <c r="H645" i="4"/>
  <c r="S652" i="1"/>
  <c r="R652" i="1"/>
  <c r="S551" i="1"/>
  <c r="R551" i="1"/>
  <c r="R1183" i="1"/>
  <c r="S1183" i="1"/>
  <c r="W707" i="3"/>
  <c r="M707" i="11"/>
  <c r="K707" i="11"/>
  <c r="H707" i="4"/>
  <c r="S713" i="1"/>
  <c r="R713" i="1"/>
  <c r="K1106" i="11"/>
  <c r="M1106" i="11"/>
  <c r="H1106" i="4"/>
  <c r="W1106" i="3"/>
  <c r="R1110" i="1"/>
  <c r="S1110" i="1"/>
  <c r="W1345" i="3"/>
  <c r="K1345" i="11"/>
  <c r="M1345" i="11"/>
  <c r="H1345" i="4"/>
  <c r="S1347" i="1"/>
  <c r="R1347" i="1"/>
  <c r="W815" i="3"/>
  <c r="M815" i="11"/>
  <c r="K815" i="11"/>
  <c r="H815" i="4"/>
  <c r="S821" i="1"/>
  <c r="R821" i="1"/>
  <c r="R761" i="1"/>
  <c r="S761" i="1"/>
  <c r="W1370" i="3"/>
  <c r="M1370" i="11"/>
  <c r="K1370" i="11"/>
  <c r="H1370" i="4"/>
  <c r="R1370" i="1"/>
  <c r="S1370" i="1"/>
  <c r="S1189" i="1"/>
  <c r="R1189" i="1"/>
  <c r="M842" i="11"/>
  <c r="H842" i="4"/>
  <c r="W842" i="3"/>
  <c r="K842" i="11"/>
  <c r="S848" i="1"/>
  <c r="R848" i="1"/>
  <c r="K733" i="11"/>
  <c r="H733" i="4"/>
  <c r="R739" i="1"/>
  <c r="S739" i="1"/>
  <c r="M688" i="11"/>
  <c r="H688" i="4"/>
  <c r="K688" i="11"/>
  <c r="W688" i="3"/>
  <c r="R694" i="1"/>
  <c r="S694" i="1"/>
  <c r="M1027" i="11"/>
  <c r="W1027" i="3"/>
  <c r="K1027" i="11"/>
  <c r="H1027" i="4"/>
  <c r="R1354" i="1"/>
  <c r="M1353" i="11"/>
  <c r="S1354" i="1"/>
  <c r="H1353" i="4"/>
  <c r="W1353" i="3"/>
  <c r="K1353" i="11"/>
  <c r="M66" i="11"/>
  <c r="H66" i="4"/>
  <c r="W66" i="3"/>
  <c r="K66" i="11"/>
  <c r="H731" i="4"/>
  <c r="W731" i="3"/>
  <c r="M731" i="11"/>
  <c r="K731" i="11"/>
  <c r="S737" i="1"/>
  <c r="R737" i="1"/>
  <c r="R723" i="1"/>
  <c r="H717" i="4"/>
  <c r="W717" i="3"/>
  <c r="K717" i="11"/>
  <c r="M717" i="11"/>
  <c r="S723" i="1"/>
  <c r="H455" i="4"/>
  <c r="W455" i="3"/>
  <c r="K455" i="11"/>
  <c r="M455" i="11"/>
  <c r="R468" i="1"/>
  <c r="S468" i="1"/>
  <c r="K626" i="11"/>
  <c r="M626" i="11"/>
  <c r="H626" i="4"/>
  <c r="W626" i="3"/>
  <c r="S633" i="1"/>
  <c r="R633" i="1"/>
  <c r="H600" i="4"/>
  <c r="K600" i="11"/>
  <c r="M600" i="11"/>
  <c r="W600" i="3"/>
  <c r="S607" i="1"/>
  <c r="R607" i="1"/>
  <c r="K15" i="11"/>
  <c r="M15" i="11"/>
  <c r="H15" i="4"/>
  <c r="W15" i="3"/>
  <c r="R32" i="1"/>
  <c r="S32" i="1"/>
  <c r="W857" i="3"/>
  <c r="K857" i="11"/>
  <c r="M857" i="11"/>
  <c r="H857" i="4"/>
  <c r="R863" i="1"/>
  <c r="S863" i="1"/>
  <c r="W1208" i="3"/>
  <c r="K1208" i="11"/>
  <c r="M1208" i="11"/>
  <c r="H1208" i="4"/>
  <c r="R1212" i="1"/>
  <c r="S1212" i="1"/>
  <c r="H900" i="4"/>
  <c r="W900" i="3"/>
  <c r="K900" i="11"/>
  <c r="M900" i="11"/>
  <c r="R906" i="1"/>
  <c r="S906" i="1"/>
  <c r="K910" i="11"/>
  <c r="M910" i="11"/>
  <c r="H910" i="4"/>
  <c r="W910" i="3"/>
  <c r="R916" i="1"/>
  <c r="S916" i="1"/>
  <c r="R1249" i="1"/>
  <c r="S1249" i="1"/>
  <c r="H847" i="4"/>
  <c r="S853" i="1"/>
  <c r="R853" i="1"/>
  <c r="R1218" i="1"/>
  <c r="S1218" i="1"/>
  <c r="K1378" i="11"/>
  <c r="H1378" i="4"/>
  <c r="W1378" i="3"/>
  <c r="M1378" i="11"/>
  <c r="S1379" i="1"/>
  <c r="R1379" i="1"/>
  <c r="K561" i="11"/>
  <c r="H561" i="4"/>
  <c r="W561" i="3"/>
  <c r="M561" i="11"/>
  <c r="R569" i="1"/>
  <c r="S569" i="1"/>
  <c r="S577" i="1"/>
  <c r="R577" i="1"/>
  <c r="M1110" i="11"/>
  <c r="H1110" i="4"/>
  <c r="W1110" i="3"/>
  <c r="K1110" i="11"/>
  <c r="S1114" i="1"/>
  <c r="R1114" i="1"/>
  <c r="M33" i="11"/>
  <c r="R50" i="1"/>
  <c r="S50" i="1"/>
  <c r="S493" i="1"/>
  <c r="M481" i="11"/>
  <c r="K481" i="11"/>
  <c r="H481" i="4"/>
  <c r="W481" i="3"/>
  <c r="H756" i="4"/>
  <c r="W756" i="3"/>
  <c r="K756" i="11"/>
  <c r="S762" i="1"/>
  <c r="M756" i="11"/>
  <c r="R762" i="1"/>
  <c r="K599" i="11"/>
  <c r="W599" i="3"/>
  <c r="M599" i="11"/>
  <c r="H599" i="4"/>
  <c r="R1378" i="1"/>
  <c r="W1377" i="3"/>
  <c r="K1377" i="11"/>
  <c r="M1377" i="11"/>
  <c r="H1377" i="4"/>
  <c r="S1378" i="1"/>
  <c r="M759" i="11"/>
  <c r="K759" i="11"/>
  <c r="H759" i="4"/>
  <c r="W759" i="3"/>
  <c r="R765" i="1"/>
  <c r="S765" i="1"/>
  <c r="R52" i="1"/>
  <c r="S52" i="1"/>
  <c r="H35" i="4"/>
  <c r="W35" i="3"/>
  <c r="K35" i="11"/>
  <c r="M35" i="11"/>
  <c r="K1459" i="11"/>
  <c r="M1459" i="11"/>
  <c r="H1459" i="4"/>
  <c r="W1459" i="3"/>
  <c r="S1457" i="1"/>
  <c r="R1457" i="1"/>
  <c r="W507" i="3"/>
  <c r="K507" i="11"/>
  <c r="M507" i="11"/>
  <c r="H507" i="4"/>
  <c r="R518" i="1"/>
  <c r="S518" i="1"/>
  <c r="W976" i="3"/>
  <c r="K976" i="11"/>
  <c r="M976" i="11"/>
  <c r="H976" i="4"/>
  <c r="S982" i="1"/>
  <c r="R982" i="1"/>
  <c r="H681" i="4"/>
  <c r="W681" i="3"/>
  <c r="K681" i="11"/>
  <c r="M681" i="11"/>
  <c r="S687" i="1"/>
  <c r="R687" i="1"/>
  <c r="H1159" i="4"/>
  <c r="W1159" i="3"/>
  <c r="M1159" i="11"/>
  <c r="K1159" i="11"/>
  <c r="S1163" i="1"/>
  <c r="H1437" i="4"/>
  <c r="W1437" i="3"/>
  <c r="K1437" i="11"/>
  <c r="M1437" i="11"/>
  <c r="R1438" i="1"/>
  <c r="S1438" i="1"/>
  <c r="R1297" i="1"/>
  <c r="S1297" i="1"/>
  <c r="W444" i="3"/>
  <c r="K444" i="11"/>
  <c r="M444" i="11"/>
  <c r="H444" i="4"/>
  <c r="R457" i="1"/>
  <c r="S457" i="1"/>
  <c r="H37" i="4"/>
  <c r="W37" i="3"/>
  <c r="M37" i="11"/>
  <c r="K37" i="11"/>
  <c r="R54" i="1"/>
  <c r="S54" i="1"/>
  <c r="W938" i="3"/>
  <c r="K938" i="11"/>
  <c r="M938" i="11"/>
  <c r="H938" i="4"/>
  <c r="S944" i="1"/>
  <c r="R944" i="1"/>
  <c r="S22" i="1"/>
  <c r="W5" i="3"/>
  <c r="H5" i="4"/>
  <c r="K5" i="11"/>
  <c r="R22" i="1"/>
  <c r="M5" i="11"/>
  <c r="W582" i="3"/>
  <c r="K582" i="11"/>
  <c r="M582" i="11"/>
  <c r="H582" i="4"/>
  <c r="R590" i="1"/>
  <c r="S590" i="1"/>
  <c r="W410" i="3"/>
  <c r="K410" i="11"/>
  <c r="M410" i="11"/>
  <c r="H410" i="4"/>
  <c r="R423" i="1"/>
  <c r="S423" i="1"/>
  <c r="M1283" i="11"/>
  <c r="H1283" i="4"/>
  <c r="W1283" i="3"/>
  <c r="K1283" i="11"/>
  <c r="S1285" i="1"/>
  <c r="R1285" i="1"/>
  <c r="K783" i="11"/>
  <c r="H783" i="4"/>
  <c r="W783" i="3"/>
  <c r="M783" i="11"/>
  <c r="R789" i="1"/>
  <c r="S789" i="1"/>
  <c r="R978" i="1"/>
  <c r="M972" i="11"/>
  <c r="H972" i="4"/>
  <c r="K972" i="11"/>
  <c r="W972" i="3"/>
  <c r="S978" i="1"/>
  <c r="K801" i="11"/>
  <c r="M801" i="11"/>
  <c r="H801" i="4"/>
  <c r="W801" i="3"/>
  <c r="R807" i="1"/>
  <c r="S807" i="1"/>
  <c r="M1122" i="11"/>
  <c r="K1122" i="11"/>
  <c r="R1126" i="1"/>
  <c r="S1126" i="1"/>
  <c r="M1213" i="11"/>
  <c r="R1217" i="1"/>
  <c r="H1213" i="4"/>
  <c r="W1213" i="3"/>
  <c r="K1213" i="11"/>
  <c r="S1217" i="1"/>
  <c r="R693" i="1"/>
  <c r="W687" i="3"/>
  <c r="H687" i="4"/>
  <c r="M687" i="11"/>
  <c r="K687" i="11"/>
  <c r="S693" i="1"/>
  <c r="M447" i="11"/>
  <c r="S460" i="1"/>
  <c r="H447" i="4"/>
  <c r="R460" i="1"/>
  <c r="W447" i="3"/>
  <c r="K447" i="11"/>
  <c r="K869" i="11"/>
  <c r="M869" i="11"/>
  <c r="H869" i="4"/>
  <c r="W869" i="3"/>
  <c r="S875" i="1"/>
  <c r="R875" i="1"/>
  <c r="S356" i="1"/>
  <c r="R356" i="1"/>
  <c r="W339" i="3"/>
  <c r="K339" i="11"/>
  <c r="M339" i="11"/>
  <c r="H339" i="4"/>
  <c r="S772" i="1"/>
  <c r="R772" i="1"/>
  <c r="H1254" i="4"/>
  <c r="W1254" i="3"/>
  <c r="M1254" i="11"/>
  <c r="K1254" i="11"/>
  <c r="R1256" i="1"/>
  <c r="S1256" i="1"/>
  <c r="M424" i="11"/>
  <c r="H424" i="4"/>
  <c r="W424" i="3"/>
  <c r="K424" i="11"/>
  <c r="R437" i="1"/>
  <c r="S437" i="1"/>
  <c r="K1282" i="11"/>
  <c r="H1282" i="4"/>
  <c r="W1282" i="3"/>
  <c r="M1282" i="11"/>
  <c r="S1284" i="1"/>
  <c r="R1284" i="1"/>
  <c r="K737" i="11"/>
  <c r="M737" i="11"/>
  <c r="H737" i="4"/>
  <c r="W737" i="3"/>
  <c r="R743" i="1"/>
  <c r="S743" i="1"/>
  <c r="W1436" i="3"/>
  <c r="K1436" i="11"/>
  <c r="M1436" i="11"/>
  <c r="H1436" i="4"/>
  <c r="S1205" i="1"/>
  <c r="H1201" i="4"/>
  <c r="W1201" i="3"/>
  <c r="K1201" i="11"/>
  <c r="R1205" i="1"/>
  <c r="M1201" i="11"/>
  <c r="W440" i="3"/>
  <c r="K440" i="11"/>
  <c r="M440" i="11"/>
  <c r="H440" i="4"/>
  <c r="S453" i="1"/>
  <c r="R453" i="1"/>
  <c r="W1001" i="3"/>
  <c r="K1001" i="11"/>
  <c r="M1001" i="11"/>
  <c r="H1001" i="4"/>
  <c r="S1007" i="1"/>
  <c r="R1007" i="1"/>
  <c r="R583" i="1"/>
  <c r="S583" i="1"/>
  <c r="K575" i="11"/>
  <c r="M575" i="11"/>
  <c r="H575" i="4"/>
  <c r="W575" i="3"/>
  <c r="R1395" i="1"/>
  <c r="S1395" i="1"/>
  <c r="M1394" i="11"/>
  <c r="K1394" i="11"/>
  <c r="H1394" i="4"/>
  <c r="W1394" i="3"/>
  <c r="H1219" i="4"/>
  <c r="M1219" i="11"/>
  <c r="K1219" i="11"/>
  <c r="W1219" i="3"/>
  <c r="M718" i="11"/>
  <c r="H718" i="4"/>
  <c r="R724" i="1"/>
  <c r="W718" i="3"/>
  <c r="S724" i="1"/>
  <c r="K718" i="11"/>
  <c r="K563" i="11"/>
  <c r="M563" i="11"/>
  <c r="H563" i="4"/>
  <c r="W563" i="3"/>
  <c r="S571" i="1"/>
  <c r="R571" i="1"/>
  <c r="M772" i="11"/>
  <c r="R778" i="1"/>
  <c r="H772" i="4"/>
  <c r="W772" i="3"/>
  <c r="K772" i="11"/>
  <c r="S778" i="1"/>
  <c r="R1382" i="1"/>
  <c r="S1382" i="1"/>
  <c r="W1381" i="3"/>
  <c r="K1381" i="11"/>
  <c r="M1381" i="11"/>
  <c r="H1381" i="4"/>
  <c r="M47" i="11"/>
  <c r="H47" i="4"/>
  <c r="W47" i="3"/>
  <c r="K47" i="11"/>
  <c r="R64" i="1"/>
  <c r="S64" i="1"/>
  <c r="W724" i="3"/>
  <c r="M724" i="11"/>
  <c r="H724" i="4"/>
  <c r="K724" i="11"/>
  <c r="R730" i="1"/>
  <c r="S730" i="1"/>
  <c r="R503" i="1"/>
  <c r="W491" i="3"/>
  <c r="M491" i="11"/>
  <c r="H491" i="4"/>
  <c r="K491" i="11"/>
  <c r="S503" i="1"/>
  <c r="W1233" i="3"/>
  <c r="H1233" i="4"/>
  <c r="K1233" i="11"/>
  <c r="M1233" i="11"/>
  <c r="S1235" i="1"/>
  <c r="R1235" i="1"/>
  <c r="H863" i="4"/>
  <c r="W863" i="3"/>
  <c r="M863" i="11"/>
  <c r="K863" i="11"/>
  <c r="S869" i="1"/>
  <c r="R869" i="1"/>
  <c r="H943" i="4"/>
  <c r="W943" i="3"/>
  <c r="M943" i="11"/>
  <c r="K943" i="11"/>
  <c r="S949" i="1"/>
  <c r="R949" i="1"/>
  <c r="M348" i="11"/>
  <c r="H348" i="4"/>
  <c r="W348" i="3"/>
  <c r="S365" i="1"/>
  <c r="K348" i="11"/>
  <c r="R365" i="1"/>
  <c r="R799" i="1"/>
  <c r="M793" i="11"/>
  <c r="H793" i="4"/>
  <c r="S799" i="1"/>
  <c r="W793" i="3"/>
  <c r="K793" i="11"/>
  <c r="S790" i="1"/>
  <c r="H784" i="4"/>
  <c r="W784" i="3"/>
  <c r="K784" i="11"/>
  <c r="M784" i="11"/>
  <c r="W1029" i="3"/>
  <c r="K1029" i="11"/>
  <c r="M1029" i="11"/>
  <c r="H1029" i="4"/>
  <c r="R1034" i="1"/>
  <c r="S1034" i="1"/>
  <c r="R1190" i="1"/>
  <c r="W1186" i="3"/>
  <c r="K1186" i="11"/>
  <c r="S1190" i="1"/>
  <c r="M1186" i="11"/>
  <c r="H1186" i="4"/>
  <c r="M1281" i="11"/>
  <c r="H1281" i="4"/>
  <c r="W1281" i="3"/>
  <c r="K1281" i="11"/>
  <c r="R1283" i="1"/>
  <c r="S1283" i="1"/>
  <c r="H1293" i="4"/>
  <c r="W1293" i="3"/>
  <c r="K1293" i="11"/>
  <c r="M1293" i="11"/>
  <c r="S1295" i="1"/>
  <c r="R1295" i="1"/>
  <c r="W1097" i="3"/>
  <c r="K1097" i="11"/>
  <c r="S1101" i="1"/>
  <c r="M1097" i="11"/>
  <c r="H1097" i="4"/>
  <c r="K508" i="11"/>
  <c r="W508" i="3"/>
  <c r="R519" i="1"/>
  <c r="W1075" i="3"/>
  <c r="M1075" i="11"/>
  <c r="H1075" i="4"/>
  <c r="K1075" i="11"/>
  <c r="R1080" i="1"/>
  <c r="S1080" i="1"/>
  <c r="M1013" i="11"/>
  <c r="H1013" i="4"/>
  <c r="W1013" i="3"/>
  <c r="K1013" i="11"/>
  <c r="R1019" i="1"/>
  <c r="S1019" i="1"/>
  <c r="M1099" i="11"/>
  <c r="K1099" i="11"/>
  <c r="H1099" i="4"/>
  <c r="W1099" i="3"/>
  <c r="S1103" i="1"/>
  <c r="R1103" i="1"/>
  <c r="S1176" i="1"/>
  <c r="R1176" i="1"/>
  <c r="K400" i="11"/>
  <c r="R413" i="1"/>
  <c r="M400" i="11"/>
  <c r="H400" i="4"/>
  <c r="W400" i="3"/>
  <c r="S413" i="1"/>
  <c r="K618" i="11"/>
  <c r="R625" i="1"/>
  <c r="S625" i="1"/>
  <c r="W742" i="3"/>
  <c r="K742" i="11"/>
  <c r="M742" i="11"/>
  <c r="H742" i="4"/>
  <c r="S748" i="1"/>
  <c r="R748" i="1"/>
  <c r="H1403" i="4"/>
  <c r="R1404" i="1"/>
  <c r="W1403" i="3"/>
  <c r="S1404" i="1"/>
  <c r="K1403" i="11"/>
  <c r="M1403" i="11"/>
  <c r="S776" i="1"/>
  <c r="R776" i="1"/>
  <c r="H770" i="4"/>
  <c r="W770" i="3"/>
  <c r="K770" i="11"/>
  <c r="M770" i="11"/>
  <c r="H903" i="4"/>
  <c r="W903" i="3"/>
  <c r="M903" i="11"/>
  <c r="K903" i="11"/>
  <c r="R909" i="1"/>
  <c r="S909" i="1"/>
  <c r="S813" i="1"/>
  <c r="R813" i="1"/>
  <c r="K807" i="11"/>
  <c r="H807" i="4"/>
  <c r="W807" i="3"/>
  <c r="M807" i="11"/>
  <c r="R1128" i="1"/>
  <c r="K1124" i="11"/>
  <c r="S1128" i="1"/>
  <c r="H1124" i="4"/>
  <c r="W1124" i="3"/>
  <c r="M1124" i="11"/>
  <c r="S1243" i="1"/>
  <c r="K1241" i="11"/>
  <c r="H1241" i="4"/>
  <c r="W1241" i="3"/>
  <c r="M1241" i="11"/>
  <c r="H840" i="4"/>
  <c r="R846" i="1"/>
  <c r="R1093" i="1"/>
  <c r="S1093" i="1"/>
  <c r="K1088" i="11"/>
  <c r="M1088" i="11"/>
  <c r="H1088" i="4"/>
  <c r="W1088" i="3"/>
  <c r="K768" i="11"/>
  <c r="M768" i="11"/>
  <c r="H768" i="4"/>
  <c r="W768" i="3"/>
  <c r="R774" i="1"/>
  <c r="S774" i="1"/>
  <c r="H467" i="4"/>
  <c r="W467" i="3"/>
  <c r="K467" i="11"/>
  <c r="M467" i="11"/>
  <c r="R480" i="1"/>
  <c r="S480" i="1"/>
  <c r="R1448" i="1"/>
  <c r="K1450" i="11"/>
  <c r="S1448" i="1"/>
  <c r="H1450" i="4"/>
  <c r="W1450" i="3"/>
  <c r="M1450" i="11"/>
  <c r="K1303" i="11"/>
  <c r="M1303" i="11"/>
  <c r="H1303" i="4"/>
  <c r="W1303" i="3"/>
  <c r="S1305" i="1"/>
  <c r="R1305" i="1"/>
  <c r="K1351" i="11"/>
  <c r="S1352" i="1"/>
  <c r="M1351" i="11"/>
  <c r="H1351" i="4"/>
  <c r="W1351" i="3"/>
  <c r="R1352" i="1"/>
  <c r="W1395" i="3"/>
  <c r="K1395" i="11"/>
  <c r="M1395" i="11"/>
  <c r="H1395" i="4"/>
  <c r="S1396" i="1"/>
  <c r="R1396" i="1"/>
  <c r="W448" i="3"/>
  <c r="K448" i="11"/>
  <c r="M448" i="11"/>
  <c r="H448" i="4"/>
  <c r="S461" i="1"/>
  <c r="R461" i="1"/>
  <c r="M79" i="11"/>
  <c r="R96" i="1"/>
  <c r="H79" i="4"/>
  <c r="W79" i="3"/>
  <c r="K79" i="11"/>
  <c r="S96" i="1"/>
  <c r="R1332" i="1"/>
  <c r="W1330" i="3"/>
  <c r="H1330" i="4"/>
  <c r="M1330" i="11"/>
  <c r="K1330" i="11"/>
  <c r="S1332" i="1"/>
  <c r="W13" i="3"/>
  <c r="M13" i="11"/>
  <c r="K13" i="11"/>
  <c r="H13" i="4"/>
  <c r="S30" i="1"/>
  <c r="R30" i="1"/>
  <c r="S908" i="1"/>
  <c r="W902" i="3"/>
  <c r="K902" i="11"/>
  <c r="M902" i="11"/>
  <c r="H902" i="4"/>
  <c r="R908" i="1"/>
  <c r="R1145" i="1"/>
  <c r="W1143" i="3"/>
  <c r="K1143" i="11"/>
  <c r="H1143" i="4"/>
  <c r="M1143" i="11"/>
  <c r="S1145" i="1"/>
  <c r="H1207" i="4"/>
  <c r="W1207" i="3"/>
  <c r="M1207" i="11"/>
  <c r="K1207" i="11"/>
  <c r="S1211" i="1"/>
  <c r="R1211" i="1"/>
  <c r="R1153" i="1"/>
  <c r="S1153" i="1"/>
  <c r="H1151" i="4"/>
  <c r="K1151" i="11"/>
  <c r="W1151" i="3"/>
  <c r="M1151" i="11"/>
  <c r="H465" i="4"/>
  <c r="R478" i="1"/>
  <c r="W465" i="3"/>
  <c r="M465" i="11"/>
  <c r="K465" i="11"/>
  <c r="S478" i="1"/>
  <c r="K504" i="11"/>
  <c r="H504" i="4"/>
  <c r="W504" i="3"/>
  <c r="M504" i="11"/>
  <c r="S515" i="1"/>
  <c r="R515" i="1"/>
  <c r="S362" i="1"/>
  <c r="W345" i="3"/>
  <c r="M345" i="11"/>
  <c r="R362" i="1"/>
  <c r="K345" i="11"/>
  <c r="H345" i="4"/>
  <c r="R456" i="1"/>
  <c r="H443" i="4"/>
  <c r="W443" i="3"/>
  <c r="K443" i="11"/>
  <c r="S456" i="1"/>
  <c r="M443" i="11"/>
  <c r="R956" i="1"/>
  <c r="H950" i="4"/>
  <c r="W950" i="3"/>
  <c r="K950" i="11"/>
  <c r="M950" i="11"/>
  <c r="S956" i="1"/>
  <c r="H13" i="1" s="1"/>
  <c r="R1013" i="1"/>
  <c r="S1013" i="1"/>
  <c r="K1007" i="11"/>
  <c r="H1007" i="4"/>
  <c r="W1007" i="3"/>
  <c r="M1007" i="11"/>
  <c r="K1084" i="11"/>
  <c r="H1084" i="4"/>
  <c r="W1084" i="3"/>
  <c r="M1084" i="11"/>
  <c r="R1089" i="1"/>
  <c r="S1089" i="1"/>
  <c r="W51" i="3"/>
  <c r="S68" i="1"/>
  <c r="K51" i="11"/>
  <c r="M51" i="11"/>
  <c r="H51" i="4"/>
  <c r="R68" i="1"/>
  <c r="M743" i="11"/>
  <c r="W743" i="3"/>
  <c r="S749" i="1"/>
  <c r="H743" i="4"/>
  <c r="K743" i="11"/>
  <c r="R749" i="1"/>
  <c r="K1133" i="11"/>
  <c r="M1133" i="11"/>
  <c r="H1133" i="4"/>
  <c r="W1133" i="3"/>
  <c r="R1136" i="1"/>
  <c r="S1136" i="1"/>
  <c r="R1384" i="1"/>
  <c r="S1384" i="1"/>
  <c r="M1383" i="11"/>
  <c r="H1383" i="4"/>
  <c r="W1383" i="3"/>
  <c r="K1383" i="11"/>
  <c r="W506" i="3"/>
  <c r="K506" i="11"/>
  <c r="M506" i="11"/>
  <c r="S517" i="1"/>
  <c r="H506" i="4"/>
  <c r="R517" i="1"/>
  <c r="S961" i="1"/>
  <c r="R961" i="1"/>
  <c r="K955" i="11"/>
  <c r="H955" i="4"/>
  <c r="W955" i="3"/>
  <c r="M955" i="11"/>
  <c r="S1133" i="1"/>
  <c r="M1130" i="11"/>
  <c r="H1130" i="4"/>
  <c r="W1130" i="3"/>
  <c r="K1130" i="11"/>
  <c r="R1133" i="1"/>
  <c r="M572" i="11"/>
  <c r="K572" i="11"/>
  <c r="H572" i="4"/>
  <c r="W572" i="3"/>
  <c r="K344" i="11"/>
  <c r="M344" i="11"/>
  <c r="H344" i="4"/>
  <c r="W344" i="3"/>
  <c r="R361" i="1"/>
  <c r="S361" i="1"/>
  <c r="M1113" i="11"/>
  <c r="W1113" i="3"/>
  <c r="K1113" i="11"/>
  <c r="H1113" i="4"/>
  <c r="S1117" i="1"/>
  <c r="R1117" i="1"/>
  <c r="H1073" i="4"/>
  <c r="S1078" i="1"/>
  <c r="R1078" i="1"/>
  <c r="R1027" i="1"/>
  <c r="M1021" i="11"/>
  <c r="H1021" i="4"/>
  <c r="W1021" i="3"/>
  <c r="K1021" i="11"/>
  <c r="S1027" i="1"/>
  <c r="W590" i="3"/>
  <c r="K590" i="11"/>
  <c r="M590" i="11"/>
  <c r="H590" i="4"/>
  <c r="S598" i="1"/>
  <c r="R598" i="1"/>
  <c r="K40" i="11"/>
  <c r="W40" i="3"/>
  <c r="M40" i="11"/>
  <c r="H40" i="4"/>
  <c r="R57" i="1"/>
  <c r="S57" i="1"/>
  <c r="W823" i="3"/>
  <c r="M823" i="11"/>
  <c r="K823" i="11"/>
  <c r="H823" i="4"/>
  <c r="R829" i="1"/>
  <c r="S829" i="1"/>
  <c r="W398" i="3"/>
  <c r="K398" i="11"/>
  <c r="M398" i="11"/>
  <c r="H398" i="4"/>
  <c r="S411" i="1"/>
  <c r="R411" i="1"/>
  <c r="W1366" i="3"/>
  <c r="M1366" i="11"/>
  <c r="K1366" i="11"/>
  <c r="H1366" i="4"/>
  <c r="R1366" i="1"/>
  <c r="S1366" i="1"/>
  <c r="M790" i="11"/>
  <c r="H790" i="4"/>
  <c r="W790" i="3"/>
  <c r="S796" i="1"/>
  <c r="K790" i="11"/>
  <c r="R796" i="1"/>
  <c r="W1266" i="3"/>
  <c r="K1266" i="11"/>
  <c r="M1266" i="11"/>
  <c r="H1266" i="4"/>
  <c r="S1268" i="1"/>
  <c r="R1268" i="1"/>
  <c r="H1127" i="4"/>
  <c r="M1127" i="11"/>
  <c r="K1127" i="11"/>
  <c r="W1127" i="3"/>
  <c r="R1130" i="1"/>
  <c r="S1130" i="1"/>
  <c r="W730" i="3"/>
  <c r="S736" i="1"/>
  <c r="K730" i="11"/>
  <c r="R736" i="1"/>
  <c r="M730" i="11"/>
  <c r="H730" i="4"/>
  <c r="R1353" i="1"/>
  <c r="S1353" i="1"/>
  <c r="W1352" i="3"/>
  <c r="K1352" i="11"/>
  <c r="M1352" i="11"/>
  <c r="H1352" i="4"/>
  <c r="W407" i="3"/>
  <c r="K407" i="11"/>
  <c r="R420" i="1"/>
  <c r="M407" i="11"/>
  <c r="H407" i="4"/>
  <c r="S420" i="1"/>
  <c r="S78" i="1"/>
  <c r="R78" i="1"/>
  <c r="W61" i="3"/>
  <c r="M61" i="11"/>
  <c r="K61" i="11"/>
  <c r="H61" i="4"/>
  <c r="K851" i="11"/>
  <c r="H851" i="4"/>
  <c r="W851" i="3"/>
  <c r="M851" i="11"/>
  <c r="S857" i="1"/>
  <c r="R857" i="1"/>
  <c r="R1452" i="1"/>
  <c r="W1454" i="3"/>
  <c r="M1454" i="11"/>
  <c r="S1452" i="1"/>
  <c r="K1454" i="11"/>
  <c r="H1454" i="4"/>
  <c r="M952" i="11"/>
  <c r="H952" i="4"/>
  <c r="W952" i="3"/>
  <c r="K952" i="11"/>
  <c r="R958" i="1"/>
  <c r="S958" i="1"/>
  <c r="M1322" i="11"/>
  <c r="K1322" i="11"/>
  <c r="H1322" i="4"/>
  <c r="W1322" i="3"/>
  <c r="S1324" i="1"/>
  <c r="R1324" i="1"/>
  <c r="R1092" i="1"/>
  <c r="M1087" i="11"/>
  <c r="K1087" i="11"/>
  <c r="H1087" i="4"/>
  <c r="W1087" i="3"/>
  <c r="S1092" i="1"/>
  <c r="M1387" i="11"/>
  <c r="R1388" i="1"/>
  <c r="H1387" i="4"/>
  <c r="W1387" i="3"/>
  <c r="K1387" i="11"/>
  <c r="S1388" i="1"/>
  <c r="H511" i="4"/>
  <c r="W511" i="3"/>
  <c r="K511" i="11"/>
  <c r="M511" i="11"/>
  <c r="R522" i="1"/>
  <c r="S522" i="1"/>
  <c r="K45" i="11"/>
  <c r="H45" i="4"/>
  <c r="W45" i="3"/>
  <c r="M45" i="11"/>
  <c r="S62" i="1"/>
  <c r="R62" i="1"/>
  <c r="S1291" i="1"/>
  <c r="M1289" i="11"/>
  <c r="H1289" i="4"/>
  <c r="W1289" i="3"/>
  <c r="K1289" i="11"/>
  <c r="R1291" i="1"/>
  <c r="W3" i="3"/>
  <c r="M3" i="11"/>
  <c r="H3" i="4"/>
  <c r="R20" i="1"/>
  <c r="S20" i="1"/>
  <c r="K3" i="11"/>
  <c r="R679" i="1"/>
  <c r="W673" i="3"/>
  <c r="K673" i="11"/>
  <c r="S679" i="1"/>
  <c r="M673" i="11"/>
  <c r="H673" i="4"/>
  <c r="W473" i="3"/>
  <c r="M473" i="11"/>
  <c r="K473" i="11"/>
  <c r="H473" i="4"/>
  <c r="R486" i="1"/>
  <c r="S486" i="1"/>
  <c r="S811" i="1"/>
  <c r="R811" i="1"/>
  <c r="H805" i="4"/>
  <c r="W805" i="3"/>
  <c r="K805" i="11"/>
  <c r="M805" i="11"/>
  <c r="R773" i="1"/>
  <c r="S773" i="1"/>
  <c r="W767" i="3"/>
  <c r="M767" i="11"/>
  <c r="K767" i="11"/>
  <c r="H767" i="4"/>
  <c r="K548" i="11"/>
  <c r="H548" i="4"/>
  <c r="W548" i="3"/>
  <c r="M548" i="11"/>
  <c r="R556" i="1"/>
  <c r="S556" i="1"/>
  <c r="K1160" i="11"/>
  <c r="M1160" i="11"/>
  <c r="H1160" i="4"/>
  <c r="W1160" i="3"/>
  <c r="S1164" i="1"/>
  <c r="R1164" i="1"/>
  <c r="R1081" i="1"/>
  <c r="S1081" i="1"/>
  <c r="M1076" i="11"/>
  <c r="H1076" i="4"/>
  <c r="W1076" i="3"/>
  <c r="K1076" i="11"/>
  <c r="K720" i="11"/>
  <c r="M720" i="11"/>
  <c r="H720" i="4"/>
  <c r="W720" i="3"/>
  <c r="R726" i="1"/>
  <c r="S726" i="1"/>
  <c r="H881" i="4"/>
  <c r="W881" i="3"/>
  <c r="K881" i="11"/>
  <c r="M881" i="11"/>
  <c r="S887" i="1"/>
  <c r="R887" i="1"/>
  <c r="H970" i="4"/>
  <c r="S976" i="1"/>
  <c r="W970" i="3"/>
  <c r="K970" i="11"/>
  <c r="M970" i="11"/>
  <c r="R976" i="1"/>
  <c r="S876" i="1"/>
  <c r="K870" i="11"/>
  <c r="W870" i="3"/>
  <c r="R876" i="1"/>
  <c r="M870" i="11"/>
  <c r="H870" i="4"/>
  <c r="S1428" i="1"/>
  <c r="H1427" i="4"/>
  <c r="W1427" i="3"/>
  <c r="K1427" i="11"/>
  <c r="M1427" i="11"/>
  <c r="R1428" i="1"/>
  <c r="K1376" i="11"/>
  <c r="M1376" i="11"/>
  <c r="H1376" i="4"/>
  <c r="W1376" i="3"/>
  <c r="S1377" i="1"/>
  <c r="R1377" i="1"/>
  <c r="W1456" i="3"/>
  <c r="K1456" i="11"/>
  <c r="M1456" i="11"/>
  <c r="H1456" i="4"/>
  <c r="S1454" i="1"/>
  <c r="R1454" i="1"/>
  <c r="W554" i="3"/>
  <c r="H554" i="4"/>
  <c r="K554" i="11"/>
  <c r="M554" i="11"/>
  <c r="S562" i="1"/>
  <c r="R562" i="1"/>
  <c r="S1302" i="1"/>
  <c r="M1300" i="11"/>
  <c r="H1300" i="4"/>
  <c r="W1300" i="3"/>
  <c r="K1300" i="11"/>
  <c r="R500" i="1"/>
  <c r="S500" i="1"/>
  <c r="H488" i="4"/>
  <c r="W488" i="3"/>
  <c r="K488" i="11"/>
  <c r="M488" i="11"/>
  <c r="W409" i="3"/>
  <c r="M409" i="11"/>
  <c r="K409" i="11"/>
  <c r="H409" i="4"/>
  <c r="R422" i="1"/>
  <c r="S422" i="1"/>
  <c r="M709" i="11"/>
  <c r="H709" i="4"/>
  <c r="W709" i="3"/>
  <c r="K709" i="11"/>
  <c r="R715" i="1"/>
  <c r="S715" i="1"/>
  <c r="W537" i="3"/>
  <c r="M537" i="11"/>
  <c r="R545" i="1"/>
  <c r="S545" i="1"/>
  <c r="K537" i="11"/>
  <c r="H537" i="4"/>
  <c r="R1170" i="1"/>
  <c r="S1170" i="1"/>
  <c r="M1166" i="11"/>
  <c r="H1166" i="4"/>
  <c r="W1166" i="3"/>
  <c r="K1166" i="11"/>
  <c r="R443" i="1"/>
  <c r="H430" i="4"/>
  <c r="W430" i="3"/>
  <c r="K430" i="11"/>
  <c r="M430" i="11"/>
  <c r="S443" i="1"/>
  <c r="R1200" i="1"/>
  <c r="H1196" i="4"/>
  <c r="W1196" i="3"/>
  <c r="K1196" i="11"/>
  <c r="M1196" i="11"/>
  <c r="S1200" i="1"/>
  <c r="H48" i="4"/>
  <c r="W48" i="3"/>
  <c r="K48" i="11"/>
  <c r="M48" i="11"/>
  <c r="R65" i="1"/>
  <c r="S65" i="1"/>
  <c r="R489" i="1"/>
  <c r="K477" i="11"/>
  <c r="H477" i="4"/>
  <c r="W477" i="3"/>
  <c r="M477" i="11"/>
  <c r="S489" i="1"/>
  <c r="R1422" i="1"/>
  <c r="H1421" i="4"/>
  <c r="W1421" i="3"/>
  <c r="K1421" i="11"/>
  <c r="S1422" i="1"/>
  <c r="M1421" i="11"/>
  <c r="H809" i="4"/>
  <c r="W809" i="3"/>
  <c r="K809" i="11"/>
  <c r="M809" i="11"/>
  <c r="R815" i="1"/>
  <c r="S815" i="1"/>
  <c r="M466" i="11"/>
  <c r="H466" i="4"/>
  <c r="W466" i="3"/>
  <c r="K466" i="11"/>
  <c r="R479" i="1"/>
  <c r="S479" i="1"/>
  <c r="K1301" i="11"/>
  <c r="M1301" i="11"/>
  <c r="H1301" i="4"/>
  <c r="W1301" i="3"/>
  <c r="R1303" i="1"/>
  <c r="S1303" i="1"/>
  <c r="R1206" i="1"/>
  <c r="S1206" i="1"/>
  <c r="K1202" i="11"/>
  <c r="H1202" i="4"/>
  <c r="W1202" i="3"/>
  <c r="M1202" i="11"/>
  <c r="S424" i="1"/>
  <c r="M411" i="11"/>
  <c r="H411" i="4"/>
  <c r="W411" i="3"/>
  <c r="K411" i="11"/>
  <c r="R424" i="1"/>
  <c r="W1040" i="3"/>
  <c r="K1040" i="11"/>
  <c r="R1045" i="1"/>
  <c r="M1040" i="11"/>
  <c r="H1040" i="4"/>
  <c r="S1045" i="1"/>
  <c r="R575" i="1"/>
  <c r="K567" i="11"/>
  <c r="S575" i="1"/>
  <c r="M567" i="11"/>
  <c r="H567" i="4"/>
  <c r="W567" i="3"/>
  <c r="M435" i="11"/>
  <c r="H435" i="4"/>
  <c r="W435" i="3"/>
  <c r="K435" i="11"/>
  <c r="S448" i="1"/>
  <c r="R448" i="1"/>
  <c r="H1066" i="4"/>
  <c r="W1066" i="3"/>
  <c r="K1066" i="11"/>
  <c r="M1066" i="11"/>
  <c r="S1071" i="1"/>
  <c r="R1071" i="1"/>
  <c r="H1235" i="4"/>
  <c r="W1235" i="3"/>
  <c r="M1235" i="11"/>
  <c r="K1235" i="11"/>
  <c r="S1237" i="1"/>
  <c r="R1237" i="1"/>
  <c r="H883" i="4"/>
  <c r="R889" i="1"/>
  <c r="W883" i="3"/>
  <c r="M883" i="11"/>
  <c r="K883" i="11"/>
  <c r="S889" i="1"/>
  <c r="R1433" i="1"/>
  <c r="S1433" i="1"/>
  <c r="H1432" i="4"/>
  <c r="W1432" i="3"/>
  <c r="K1432" i="11"/>
  <c r="M1432" i="11"/>
  <c r="M1327" i="11"/>
  <c r="H1327" i="4"/>
  <c r="W1327" i="3"/>
  <c r="K1327" i="11"/>
  <c r="S1329" i="1"/>
  <c r="R1329" i="1"/>
  <c r="M1221" i="11"/>
  <c r="H1221" i="4"/>
  <c r="W1221" i="3"/>
  <c r="K1221" i="11"/>
  <c r="S1224" i="1"/>
  <c r="R1224" i="1"/>
  <c r="S1426" i="1"/>
  <c r="H1425" i="4"/>
  <c r="W1425" i="3"/>
  <c r="K1425" i="11"/>
  <c r="M1425" i="11"/>
  <c r="R1426" i="1"/>
  <c r="R1349" i="1"/>
  <c r="S1349" i="1"/>
  <c r="M1347" i="11"/>
  <c r="H1347" i="4"/>
  <c r="W1347" i="3"/>
  <c r="K1347" i="11"/>
  <c r="W46" i="3"/>
  <c r="S63" i="1"/>
  <c r="K46" i="11"/>
  <c r="M46" i="11"/>
  <c r="H46" i="4"/>
  <c r="R63" i="1"/>
  <c r="W355" i="3"/>
  <c r="S372" i="1"/>
  <c r="K355" i="11"/>
  <c r="M355" i="11"/>
  <c r="H355" i="4"/>
  <c r="R372" i="1"/>
  <c r="M967" i="11"/>
  <c r="K967" i="11"/>
  <c r="H967" i="4"/>
  <c r="W967" i="3"/>
  <c r="S973" i="1"/>
  <c r="R973" i="1"/>
  <c r="K1238" i="11"/>
  <c r="H1238" i="4"/>
  <c r="W1238" i="3"/>
  <c r="M1238" i="11"/>
  <c r="S1240" i="1"/>
  <c r="R1266" i="1"/>
  <c r="W1264" i="3"/>
  <c r="M1264" i="11"/>
  <c r="S1266" i="1"/>
  <c r="K1264" i="11"/>
  <c r="H1264" i="4"/>
  <c r="W816" i="3"/>
  <c r="K816" i="11"/>
  <c r="M816" i="11"/>
  <c r="H816" i="4"/>
  <c r="R822" i="1"/>
  <c r="S822" i="1"/>
  <c r="K1431" i="11"/>
  <c r="S1432" i="1"/>
  <c r="M1431" i="11"/>
  <c r="H1431" i="4"/>
  <c r="W1431" i="3"/>
  <c r="R1432" i="1"/>
  <c r="W890" i="3"/>
  <c r="K890" i="11"/>
  <c r="M890" i="11"/>
  <c r="H890" i="4"/>
  <c r="R896" i="1"/>
  <c r="S896" i="1"/>
  <c r="R464" i="1"/>
  <c r="S464" i="1"/>
  <c r="W451" i="3"/>
  <c r="K451" i="11"/>
  <c r="M451" i="11"/>
  <c r="H451" i="4"/>
  <c r="W945" i="3"/>
  <c r="S951" i="1"/>
  <c r="K945" i="11"/>
  <c r="M945" i="11"/>
  <c r="H945" i="4"/>
  <c r="W990" i="3"/>
  <c r="K990" i="11"/>
  <c r="M990" i="11"/>
  <c r="H990" i="4"/>
  <c r="R996" i="1"/>
  <c r="S996" i="1"/>
  <c r="H879" i="4"/>
  <c r="R885" i="1"/>
  <c r="W879" i="3"/>
  <c r="M879" i="11"/>
  <c r="K879" i="11"/>
  <c r="S885" i="1"/>
  <c r="W1268" i="3"/>
  <c r="H1268" i="4"/>
  <c r="R1270" i="1"/>
  <c r="S1270" i="1"/>
  <c r="S1458" i="1"/>
  <c r="H1460" i="4"/>
  <c r="W1460" i="3"/>
  <c r="K1460" i="11"/>
  <c r="M1460" i="11"/>
  <c r="H982" i="4"/>
  <c r="W982" i="3"/>
  <c r="K982" i="11"/>
  <c r="M982" i="11"/>
  <c r="R1047" i="1"/>
  <c r="K1042" i="11"/>
  <c r="S1047" i="1"/>
  <c r="M1042" i="11"/>
  <c r="H1042" i="4"/>
  <c r="W1042" i="3"/>
  <c r="R1460" i="1"/>
  <c r="M1462" i="11"/>
  <c r="S1460" i="1"/>
  <c r="K1462" i="11"/>
  <c r="H1462" i="4"/>
  <c r="W1462" i="3"/>
  <c r="R529" i="1"/>
  <c r="S529" i="1"/>
  <c r="M518" i="11"/>
  <c r="K518" i="11"/>
  <c r="H518" i="4"/>
  <c r="W518" i="3"/>
  <c r="H880" i="4"/>
  <c r="W880" i="3"/>
  <c r="K880" i="11"/>
  <c r="R886" i="1"/>
  <c r="M880" i="11"/>
  <c r="S886" i="1"/>
  <c r="R1038" i="1"/>
  <c r="K1033" i="11"/>
  <c r="M1033" i="11"/>
  <c r="H1033" i="4"/>
  <c r="W1033" i="3"/>
  <c r="S1038" i="1"/>
  <c r="K462" i="11"/>
  <c r="M462" i="11"/>
  <c r="H462" i="4"/>
  <c r="W462" i="3"/>
  <c r="R475" i="1"/>
  <c r="S475" i="1"/>
  <c r="K564" i="11"/>
  <c r="H564" i="4"/>
  <c r="W564" i="3"/>
  <c r="M564" i="11"/>
  <c r="R572" i="1"/>
  <c r="S572" i="1"/>
  <c r="W894" i="3"/>
  <c r="S900" i="1"/>
  <c r="K894" i="11"/>
  <c r="M894" i="11"/>
  <c r="H894" i="4"/>
  <c r="R900" i="1"/>
  <c r="S516" i="1"/>
  <c r="W505" i="3"/>
  <c r="M505" i="11"/>
  <c r="K505" i="11"/>
  <c r="H505" i="4"/>
  <c r="R516" i="1"/>
  <c r="M1067" i="11"/>
  <c r="K1067" i="11"/>
  <c r="H1067" i="4"/>
  <c r="W1067" i="3"/>
  <c r="S1021" i="1"/>
  <c r="H1015" i="4"/>
  <c r="W1015" i="3"/>
  <c r="M1015" i="11"/>
  <c r="R1021" i="1"/>
  <c r="K1015" i="11"/>
  <c r="S1279" i="1"/>
  <c r="M1277" i="11"/>
  <c r="H1277" i="4"/>
  <c r="W1277" i="3"/>
  <c r="K1277" i="11"/>
  <c r="K754" i="11"/>
  <c r="M754" i="11"/>
  <c r="H754" i="4"/>
  <c r="W754" i="3"/>
  <c r="R760" i="1"/>
  <c r="S760" i="1"/>
  <c r="K895" i="11"/>
  <c r="H895" i="4"/>
  <c r="W895" i="3"/>
  <c r="M895" i="11"/>
  <c r="R901" i="1"/>
  <c r="S901" i="1"/>
  <c r="K546" i="11"/>
  <c r="M546" i="11"/>
  <c r="H546" i="4"/>
  <c r="W546" i="3"/>
  <c r="R554" i="1"/>
  <c r="S554" i="1"/>
  <c r="M668" i="11"/>
  <c r="H668" i="4"/>
  <c r="W668" i="3"/>
  <c r="K668" i="11"/>
  <c r="R675" i="1"/>
  <c r="S675" i="1"/>
  <c r="W859" i="3"/>
  <c r="M859" i="11"/>
  <c r="K859" i="11"/>
  <c r="H859" i="4"/>
  <c r="R865" i="1"/>
  <c r="S865" i="1"/>
  <c r="W1418" i="3"/>
  <c r="S1419" i="1"/>
  <c r="M1418" i="11"/>
  <c r="K1418" i="11"/>
  <c r="H1418" i="4"/>
  <c r="R1419" i="1"/>
  <c r="W1071" i="3"/>
  <c r="M1071" i="11"/>
  <c r="K1071" i="11"/>
  <c r="H1071" i="4"/>
  <c r="S1076" i="1"/>
  <c r="R1076" i="1"/>
  <c r="W622" i="3"/>
  <c r="K622" i="11"/>
  <c r="H622" i="4"/>
  <c r="M622" i="11"/>
  <c r="R629" i="1"/>
  <c r="S629" i="1"/>
  <c r="W1411" i="3"/>
  <c r="K1411" i="11"/>
  <c r="H1411" i="4"/>
  <c r="M1411" i="11"/>
  <c r="S1412" i="1"/>
  <c r="R1412" i="1"/>
  <c r="R1330" i="1"/>
  <c r="K1328" i="11"/>
  <c r="M1328" i="11"/>
  <c r="H1328" i="4"/>
  <c r="W1328" i="3"/>
  <c r="S1330" i="1"/>
  <c r="R441" i="1"/>
  <c r="S441" i="1"/>
  <c r="M428" i="11"/>
  <c r="H428" i="4"/>
  <c r="W428" i="3"/>
  <c r="K428" i="11"/>
  <c r="R1322" i="1"/>
  <c r="S1322" i="1"/>
  <c r="W1320" i="3"/>
  <c r="K1320" i="11"/>
  <c r="M1320" i="11"/>
  <c r="H1320" i="4"/>
  <c r="W675" i="3"/>
  <c r="M675" i="11"/>
  <c r="K675" i="11"/>
  <c r="H675" i="4"/>
  <c r="S681" i="1"/>
  <c r="R681" i="1"/>
  <c r="M1373" i="11"/>
  <c r="H1373" i="4"/>
  <c r="W1373" i="3"/>
  <c r="K1373" i="11"/>
  <c r="R1374" i="1"/>
  <c r="S1374" i="1"/>
  <c r="R1259" i="1"/>
  <c r="K1257" i="11"/>
  <c r="S1259" i="1"/>
  <c r="M1257" i="11"/>
  <c r="H1257" i="4"/>
  <c r="W1257" i="3"/>
  <c r="K1022" i="11"/>
  <c r="M1022" i="11"/>
  <c r="H1022" i="4"/>
  <c r="W1022" i="3"/>
  <c r="R1028" i="1"/>
  <c r="S1028" i="1"/>
  <c r="K1256" i="11"/>
  <c r="H1256" i="4"/>
  <c r="W1256" i="3"/>
  <c r="M1256" i="11"/>
  <c r="S1258" i="1"/>
  <c r="R1258" i="1"/>
  <c r="K419" i="11"/>
  <c r="M419" i="11"/>
  <c r="H419" i="4"/>
  <c r="W419" i="3"/>
  <c r="S432" i="1"/>
  <c r="R432" i="1"/>
  <c r="K638" i="11"/>
  <c r="M638" i="11"/>
  <c r="H638" i="4"/>
  <c r="W638" i="3"/>
  <c r="R645" i="1"/>
  <c r="S645" i="1"/>
  <c r="M1440" i="11"/>
  <c r="H1440" i="4"/>
  <c r="W1440" i="3"/>
  <c r="K1440" i="11"/>
  <c r="R1441" i="1"/>
  <c r="S1441" i="1"/>
  <c r="S617" i="1"/>
  <c r="M610" i="11"/>
  <c r="H610" i="4"/>
  <c r="W610" i="3"/>
  <c r="K610" i="11"/>
  <c r="K399" i="11"/>
  <c r="M399" i="11"/>
  <c r="H399" i="4"/>
  <c r="W399" i="3"/>
  <c r="S412" i="1"/>
  <c r="R412" i="1"/>
  <c r="K427" i="11"/>
  <c r="M427" i="11"/>
  <c r="H427" i="4"/>
  <c r="W427" i="3"/>
  <c r="R440" i="1"/>
  <c r="S440" i="1"/>
  <c r="R722" i="1"/>
  <c r="K716" i="11"/>
  <c r="M716" i="11"/>
  <c r="H716" i="4"/>
  <c r="W716" i="3"/>
  <c r="S722" i="1"/>
  <c r="R584" i="1"/>
  <c r="S584" i="1"/>
  <c r="M576" i="11"/>
  <c r="H576" i="4"/>
  <c r="W576" i="3"/>
  <c r="K576" i="11"/>
  <c r="R1154" i="1"/>
  <c r="S1154" i="1"/>
  <c r="R1282" i="1"/>
  <c r="R493" i="1"/>
  <c r="R35" i="1"/>
  <c r="K532" i="11"/>
  <c r="H532" i="4"/>
  <c r="S540" i="1"/>
  <c r="R540" i="1"/>
  <c r="R701" i="1"/>
  <c r="S701" i="1"/>
  <c r="S758" i="1"/>
  <c r="R758" i="1"/>
  <c r="H458" i="4"/>
  <c r="W458" i="3"/>
  <c r="K458" i="11"/>
  <c r="M458" i="11"/>
  <c r="R471" i="1"/>
  <c r="S471" i="1"/>
  <c r="K739" i="11"/>
  <c r="W946" i="3"/>
  <c r="K781" i="11"/>
  <c r="M781" i="11"/>
  <c r="H781" i="4"/>
  <c r="W781" i="3"/>
  <c r="S787" i="1"/>
  <c r="R787" i="1"/>
  <c r="K1329" i="11"/>
  <c r="M1329" i="11"/>
  <c r="H1329" i="4"/>
  <c r="W1329" i="3"/>
  <c r="S1331" i="1"/>
  <c r="R1331" i="1"/>
  <c r="S696" i="1"/>
  <c r="R696" i="1"/>
  <c r="R970" i="1"/>
  <c r="M964" i="11"/>
  <c r="H964" i="4"/>
  <c r="W964" i="3"/>
  <c r="K964" i="11"/>
  <c r="S970" i="1"/>
  <c r="K1089" i="11"/>
  <c r="S1094" i="1"/>
  <c r="M1089" i="11"/>
  <c r="H1089" i="4"/>
  <c r="W1089" i="3"/>
  <c r="H689" i="4"/>
  <c r="W689" i="3"/>
  <c r="K689" i="11"/>
  <c r="M689" i="11"/>
  <c r="R695" i="1"/>
  <c r="S695" i="1"/>
  <c r="M1092" i="11"/>
  <c r="H1092" i="4"/>
  <c r="W1092" i="3"/>
  <c r="K1092" i="11"/>
  <c r="R1097" i="1"/>
  <c r="S1097" i="1"/>
  <c r="M492" i="11"/>
  <c r="H492" i="4"/>
  <c r="W492" i="3"/>
  <c r="K492" i="11"/>
  <c r="S504" i="1"/>
  <c r="R504" i="1"/>
  <c r="K744" i="11"/>
  <c r="R750" i="1"/>
  <c r="K349" i="11"/>
  <c r="H349" i="4"/>
  <c r="W349" i="3"/>
  <c r="M349" i="11"/>
  <c r="R738" i="1"/>
  <c r="S738" i="1"/>
  <c r="K1245" i="11"/>
  <c r="M1245" i="11"/>
  <c r="H1245" i="4"/>
  <c r="W1245" i="3"/>
  <c r="R1247" i="1"/>
  <c r="S1247" i="1"/>
  <c r="W1017" i="3"/>
  <c r="K1017" i="11"/>
  <c r="M1017" i="11"/>
  <c r="H1017" i="4"/>
  <c r="R1023" i="1"/>
  <c r="S1023" i="1"/>
  <c r="M884" i="11"/>
  <c r="H884" i="4"/>
  <c r="W884" i="3"/>
  <c r="K884" i="11"/>
  <c r="R890" i="1"/>
  <c r="S890" i="1"/>
  <c r="S436" i="1"/>
  <c r="R436" i="1"/>
  <c r="W423" i="3"/>
  <c r="H423" i="4"/>
  <c r="K423" i="11"/>
  <c r="M423" i="11"/>
  <c r="W480" i="3"/>
  <c r="K480" i="11"/>
  <c r="M480" i="11"/>
  <c r="H480" i="4"/>
  <c r="S492" i="1"/>
  <c r="R492" i="1"/>
  <c r="M595" i="11"/>
  <c r="H595" i="4"/>
  <c r="W595" i="3"/>
  <c r="K595" i="11"/>
  <c r="R602" i="1"/>
  <c r="S602" i="1"/>
  <c r="K948" i="11"/>
  <c r="M948" i="11"/>
  <c r="H948" i="4"/>
  <c r="W948" i="3"/>
  <c r="R954" i="1"/>
  <c r="S954" i="1"/>
  <c r="W1399" i="3"/>
  <c r="H1399" i="4"/>
  <c r="K1399" i="11"/>
  <c r="M1399" i="11"/>
  <c r="S1400" i="1"/>
  <c r="R1400" i="1"/>
  <c r="H914" i="4"/>
  <c r="W914" i="3"/>
  <c r="K914" i="11"/>
  <c r="M914" i="11"/>
  <c r="S920" i="1"/>
  <c r="R920" i="1"/>
  <c r="H1466" i="4"/>
  <c r="W1466" i="3"/>
  <c r="M1466" i="11"/>
  <c r="K1466" i="11"/>
  <c r="R1464" i="1"/>
  <c r="S1464" i="1"/>
  <c r="K973" i="11"/>
  <c r="M973" i="11"/>
  <c r="H973" i="4"/>
  <c r="W973" i="3"/>
  <c r="S979" i="1"/>
  <c r="R979" i="1"/>
  <c r="K1412" i="11"/>
  <c r="M1412" i="11"/>
  <c r="H1412" i="4"/>
  <c r="W1412" i="3"/>
  <c r="S1413" i="1"/>
  <c r="R1413" i="1"/>
  <c r="K1038" i="11"/>
  <c r="M1038" i="11"/>
  <c r="H1038" i="4"/>
  <c r="W1038" i="3"/>
  <c r="S1043" i="1"/>
  <c r="R1043" i="1"/>
  <c r="H498" i="4"/>
  <c r="W498" i="3"/>
  <c r="K498" i="11"/>
  <c r="M498" i="11"/>
  <c r="S509" i="1"/>
  <c r="R509" i="1"/>
  <c r="W802" i="3"/>
  <c r="K802" i="11"/>
  <c r="M802" i="11"/>
  <c r="H802" i="4"/>
  <c r="R808" i="1"/>
  <c r="S808" i="1"/>
  <c r="W1453" i="3"/>
  <c r="M1453" i="11"/>
  <c r="H1453" i="4"/>
  <c r="K1453" i="11"/>
  <c r="S1451" i="1"/>
  <c r="R1451" i="1"/>
  <c r="S1067" i="1"/>
  <c r="R1067" i="1"/>
  <c r="K1398" i="11"/>
  <c r="H1398" i="4"/>
  <c r="W1398" i="3"/>
  <c r="M1398" i="11"/>
  <c r="S1399" i="1"/>
  <c r="R1399" i="1"/>
  <c r="S1336" i="1"/>
  <c r="R1336" i="1"/>
  <c r="R981" i="1"/>
  <c r="S981" i="1"/>
  <c r="M28" i="11"/>
  <c r="H28" i="4"/>
  <c r="W28" i="3"/>
  <c r="K28" i="11"/>
  <c r="R45" i="1"/>
  <c r="S45" i="1"/>
  <c r="K1287" i="11"/>
  <c r="M1287" i="11"/>
  <c r="H1287" i="4"/>
  <c r="W1287" i="3"/>
  <c r="R1289" i="1"/>
  <c r="S1289" i="1"/>
  <c r="R888" i="1"/>
  <c r="M882" i="11"/>
  <c r="H882" i="4"/>
  <c r="W882" i="3"/>
  <c r="K882" i="11"/>
  <c r="S888" i="1"/>
  <c r="W562" i="3"/>
  <c r="K562" i="11"/>
  <c r="M562" i="11"/>
  <c r="H562" i="4"/>
  <c r="S570" i="1"/>
  <c r="R570" i="1"/>
  <c r="H985" i="4"/>
  <c r="W985" i="3"/>
  <c r="K985" i="11"/>
  <c r="M985" i="11"/>
  <c r="R991" i="1"/>
  <c r="S991" i="1"/>
  <c r="W997" i="3"/>
  <c r="K997" i="11"/>
  <c r="M997" i="11"/>
  <c r="H997" i="4"/>
  <c r="R1003" i="1"/>
  <c r="S1003" i="1"/>
  <c r="R600" i="1"/>
  <c r="M593" i="11"/>
  <c r="H593" i="4"/>
  <c r="W593" i="3"/>
  <c r="K593" i="11"/>
  <c r="S600" i="1"/>
  <c r="M846" i="11"/>
  <c r="H846" i="4"/>
  <c r="W846" i="3"/>
  <c r="K846" i="11"/>
  <c r="R852" i="1"/>
  <c r="S852" i="1"/>
  <c r="W974" i="3"/>
  <c r="K974" i="11"/>
  <c r="M974" i="11"/>
  <c r="H974" i="4"/>
  <c r="R980" i="1"/>
  <c r="S980" i="1"/>
  <c r="M1360" i="11"/>
  <c r="H1360" i="4"/>
  <c r="W1360" i="3"/>
  <c r="K1360" i="11"/>
  <c r="S1361" i="1"/>
  <c r="R1361" i="1"/>
  <c r="W1079" i="3"/>
  <c r="M1079" i="11"/>
  <c r="R1084" i="1"/>
  <c r="K1079" i="11"/>
  <c r="H1079" i="4"/>
  <c r="S1084" i="1"/>
  <c r="H1386" i="4"/>
  <c r="W1386" i="3"/>
  <c r="M1386" i="11"/>
  <c r="S1387" i="1"/>
  <c r="K1386" i="11"/>
  <c r="R1387" i="1"/>
  <c r="R1363" i="1"/>
  <c r="S1363" i="1"/>
  <c r="H459" i="4"/>
  <c r="W459" i="3"/>
  <c r="K459" i="11"/>
  <c r="M459" i="11"/>
  <c r="R472" i="1"/>
  <c r="S472" i="1"/>
  <c r="S458" i="1"/>
  <c r="R458" i="1"/>
  <c r="S595" i="1"/>
  <c r="R595" i="1"/>
  <c r="W712" i="3"/>
  <c r="K712" i="11"/>
  <c r="M712" i="11"/>
  <c r="H712" i="4"/>
  <c r="R718" i="1"/>
  <c r="S718" i="1"/>
  <c r="M1299" i="11"/>
  <c r="H1299" i="4"/>
  <c r="W1299" i="3"/>
  <c r="K1299" i="11"/>
  <c r="R1301" i="1"/>
  <c r="S1301" i="1"/>
  <c r="M1242" i="11"/>
  <c r="H1242" i="4"/>
  <c r="S1244" i="1"/>
  <c r="R1244" i="1"/>
  <c r="R1058" i="1"/>
  <c r="S1058" i="1"/>
  <c r="W1228" i="3"/>
  <c r="K1228" i="11"/>
  <c r="M1228" i="11"/>
  <c r="H1228" i="4"/>
  <c r="S1231" i="1"/>
  <c r="R1231" i="1"/>
  <c r="M1178" i="11"/>
  <c r="H1178" i="4"/>
  <c r="K1178" i="11"/>
  <c r="W1178" i="3"/>
  <c r="R1182" i="1"/>
  <c r="S1182" i="1"/>
  <c r="M905" i="11"/>
  <c r="H905" i="4"/>
  <c r="W905" i="3"/>
  <c r="K905" i="11"/>
  <c r="R911" i="1"/>
  <c r="S911" i="1"/>
  <c r="S634" i="1"/>
  <c r="R634" i="1"/>
  <c r="W627" i="3"/>
  <c r="H627" i="4"/>
  <c r="M627" i="11"/>
  <c r="K627" i="11"/>
  <c r="H389" i="4"/>
  <c r="W389" i="3"/>
  <c r="M389" i="11"/>
  <c r="K389" i="11"/>
  <c r="R1453" i="1"/>
  <c r="S1453" i="1"/>
  <c r="M1455" i="11"/>
  <c r="H1455" i="4"/>
  <c r="W1455" i="3"/>
  <c r="K1455" i="11"/>
  <c r="H1468" i="4"/>
  <c r="M1468" i="11"/>
  <c r="W1468" i="3"/>
  <c r="K1468" i="11"/>
  <c r="R1466" i="1"/>
  <c r="S1466" i="1"/>
  <c r="S368" i="1"/>
  <c r="W351" i="3"/>
  <c r="K351" i="11"/>
  <c r="R368" i="1"/>
  <c r="M351" i="11"/>
  <c r="H351" i="4"/>
  <c r="W453" i="3"/>
  <c r="M453" i="11"/>
  <c r="K453" i="11"/>
  <c r="H453" i="4"/>
  <c r="S466" i="1"/>
  <c r="R466" i="1"/>
  <c r="K658" i="11"/>
  <c r="M658" i="11"/>
  <c r="H658" i="4"/>
  <c r="W658" i="3"/>
  <c r="S665" i="1"/>
  <c r="R665" i="1"/>
  <c r="M631" i="11"/>
  <c r="K631" i="11"/>
  <c r="H631" i="4"/>
  <c r="W631" i="3"/>
  <c r="R638" i="1"/>
  <c r="S638" i="1"/>
  <c r="M640" i="11"/>
  <c r="H640" i="4"/>
  <c r="W640" i="3"/>
  <c r="K640" i="11"/>
  <c r="R647" i="1"/>
  <c r="S647" i="1"/>
  <c r="H350" i="4"/>
  <c r="W350" i="3"/>
  <c r="K350" i="11"/>
  <c r="M350" i="11"/>
  <c r="S367" i="1"/>
  <c r="R367" i="1"/>
  <c r="H441" i="4"/>
  <c r="W441" i="3"/>
  <c r="M441" i="11"/>
  <c r="K441" i="11"/>
  <c r="R454" i="1"/>
  <c r="S454" i="1"/>
  <c r="H1094" i="4"/>
  <c r="W1094" i="3"/>
  <c r="K1094" i="11"/>
  <c r="M1094" i="11"/>
  <c r="R1099" i="1"/>
  <c r="S1099" i="1"/>
  <c r="W42" i="3"/>
  <c r="K42" i="11"/>
  <c r="M42" i="11"/>
  <c r="H42" i="4"/>
  <c r="S59" i="1"/>
  <c r="R59" i="1"/>
  <c r="K1319" i="11"/>
  <c r="M1319" i="11"/>
  <c r="H1319" i="4"/>
  <c r="W1319" i="3"/>
  <c r="S1321" i="1"/>
  <c r="R1321" i="1"/>
  <c r="W1401" i="3"/>
  <c r="H1401" i="4"/>
  <c r="K1401" i="11"/>
  <c r="M1401" i="11"/>
  <c r="R1402" i="1"/>
  <c r="S1402" i="1"/>
  <c r="W1384" i="3"/>
  <c r="K1384" i="11"/>
  <c r="M1384" i="11"/>
  <c r="H1384" i="4"/>
  <c r="R1385" i="1"/>
  <c r="S1385" i="1"/>
  <c r="W758" i="3"/>
  <c r="K758" i="11"/>
  <c r="M758" i="11"/>
  <c r="H758" i="4"/>
  <c r="R764" i="1"/>
  <c r="S764" i="1"/>
  <c r="M634" i="11"/>
  <c r="H634" i="4"/>
  <c r="W634" i="3"/>
  <c r="K634" i="11"/>
  <c r="R641" i="1"/>
  <c r="S641" i="1"/>
  <c r="W1420" i="3"/>
  <c r="K1420" i="11"/>
  <c r="H1420" i="4"/>
  <c r="M1420" i="11"/>
  <c r="R1421" i="1"/>
  <c r="S1421" i="1"/>
  <c r="W1045" i="3"/>
  <c r="K1045" i="11"/>
  <c r="H1045" i="4"/>
  <c r="M1045" i="11"/>
  <c r="S1050" i="1"/>
  <c r="R1050" i="1"/>
  <c r="K775" i="11"/>
  <c r="W775" i="3"/>
  <c r="M775" i="11"/>
  <c r="H775" i="4"/>
  <c r="R781" i="1"/>
  <c r="S781" i="1"/>
  <c r="R1060" i="1"/>
  <c r="S1060" i="1"/>
  <c r="H353" i="4"/>
  <c r="W353" i="3"/>
  <c r="M353" i="11"/>
  <c r="K353" i="11"/>
  <c r="S370" i="1"/>
  <c r="R370" i="1"/>
  <c r="R1066" i="1"/>
  <c r="S1066" i="1"/>
  <c r="M1061" i="11"/>
  <c r="H1061" i="4"/>
  <c r="W1061" i="3"/>
  <c r="K1061" i="11"/>
  <c r="W1392" i="3"/>
  <c r="K1392" i="11"/>
  <c r="M1392" i="11"/>
  <c r="H1392" i="4"/>
  <c r="R1393" i="1"/>
  <c r="S1393" i="1"/>
  <c r="W81" i="3"/>
  <c r="M81" i="11"/>
  <c r="K81" i="11"/>
  <c r="H81" i="4"/>
  <c r="R98" i="1"/>
  <c r="S98" i="1"/>
  <c r="S1280" i="1"/>
  <c r="W1278" i="3"/>
  <c r="M1278" i="11"/>
  <c r="K1278" i="11"/>
  <c r="H1278" i="4"/>
  <c r="R1280" i="1"/>
  <c r="H1297" i="4"/>
  <c r="W1297" i="3"/>
  <c r="K1297" i="11"/>
  <c r="M1297" i="11"/>
  <c r="S1299" i="1"/>
  <c r="R1299" i="1"/>
  <c r="R953" i="1"/>
  <c r="S953" i="1"/>
  <c r="H1016" i="4"/>
  <c r="W1016" i="3"/>
  <c r="M1016" i="11"/>
  <c r="K1016" i="11"/>
  <c r="R1022" i="1"/>
  <c r="S1022" i="1"/>
  <c r="K899" i="11"/>
  <c r="H899" i="4"/>
  <c r="W899" i="3"/>
  <c r="M899" i="11"/>
  <c r="S905" i="1"/>
  <c r="R905" i="1"/>
  <c r="R1417" i="1"/>
  <c r="S1417" i="1"/>
  <c r="W740" i="3"/>
  <c r="K740" i="11"/>
  <c r="S746" i="1"/>
  <c r="M740" i="11"/>
  <c r="H740" i="4"/>
  <c r="R746" i="1"/>
  <c r="W828" i="3"/>
  <c r="K828" i="11"/>
  <c r="M828" i="11"/>
  <c r="H828" i="4"/>
  <c r="S834" i="1"/>
  <c r="R834" i="1"/>
  <c r="K83" i="11"/>
  <c r="M83" i="11"/>
  <c r="H83" i="4"/>
  <c r="W83" i="3"/>
  <c r="S100" i="1"/>
  <c r="R100" i="1"/>
  <c r="S614" i="1"/>
  <c r="R614" i="1"/>
  <c r="S1166" i="1"/>
  <c r="R1166" i="1"/>
  <c r="R1148" i="1"/>
  <c r="S1148" i="1"/>
  <c r="K1146" i="11"/>
  <c r="H1146" i="4"/>
  <c r="W1146" i="3"/>
  <c r="M1146" i="11"/>
  <c r="K833" i="11"/>
  <c r="M833" i="11"/>
  <c r="H833" i="4"/>
  <c r="W833" i="3"/>
  <c r="R839" i="1"/>
  <c r="S839" i="1"/>
  <c r="M1144" i="11"/>
  <c r="H1144" i="4"/>
  <c r="W1144" i="3"/>
  <c r="K1144" i="11"/>
  <c r="S1146" i="1"/>
  <c r="R1146" i="1"/>
  <c r="R943" i="1"/>
  <c r="S943" i="1"/>
  <c r="M937" i="11"/>
  <c r="H937" i="4"/>
  <c r="W937" i="3"/>
  <c r="K937" i="11"/>
  <c r="R1362" i="1"/>
  <c r="H1362" i="4"/>
  <c r="W1362" i="3"/>
  <c r="M1362" i="11"/>
  <c r="K1362" i="11"/>
  <c r="S1362" i="1"/>
  <c r="S1316" i="1"/>
  <c r="K1314" i="11"/>
  <c r="R1316" i="1"/>
  <c r="M1451" i="11"/>
  <c r="H1451" i="4"/>
  <c r="W1451" i="3"/>
  <c r="K1451" i="11"/>
  <c r="H1234" i="4"/>
  <c r="M1234" i="11"/>
  <c r="K1234" i="11"/>
  <c r="S1236" i="1"/>
  <c r="W1234" i="3"/>
  <c r="R1236" i="1"/>
  <c r="S438" i="1"/>
  <c r="K425" i="11"/>
  <c r="H425" i="4"/>
  <c r="W425" i="3"/>
  <c r="M425" i="11"/>
  <c r="R438" i="1"/>
  <c r="S766" i="1"/>
  <c r="R766" i="1"/>
  <c r="W760" i="3"/>
  <c r="H760" i="4"/>
  <c r="K760" i="11"/>
  <c r="M760" i="11"/>
  <c r="H1054" i="4"/>
  <c r="W1054" i="3"/>
  <c r="K1054" i="11"/>
  <c r="M1054" i="11"/>
  <c r="S1059" i="1"/>
  <c r="R1059" i="1"/>
  <c r="R67" i="1"/>
  <c r="W50" i="3"/>
  <c r="H50" i="4"/>
  <c r="K50" i="11"/>
  <c r="M50" i="11"/>
  <c r="S67" i="1"/>
  <c r="S446" i="1"/>
  <c r="R446" i="1"/>
  <c r="H433" i="4"/>
  <c r="W433" i="3"/>
  <c r="M433" i="11"/>
  <c r="K433" i="11"/>
  <c r="K643" i="11"/>
  <c r="H643" i="4"/>
  <c r="R650" i="1"/>
  <c r="W643" i="3"/>
  <c r="S650" i="1"/>
  <c r="M643" i="11"/>
  <c r="K1002" i="11"/>
  <c r="S1008" i="1"/>
  <c r="R1008" i="1"/>
  <c r="M1002" i="11"/>
  <c r="H1002" i="4"/>
  <c r="W1002" i="3"/>
  <c r="S1446" i="1"/>
  <c r="W1448" i="3"/>
  <c r="K1448" i="11"/>
  <c r="M1448" i="11"/>
  <c r="H1448" i="4"/>
  <c r="R491" i="1"/>
  <c r="W479" i="3"/>
  <c r="K479" i="11"/>
  <c r="M479" i="11"/>
  <c r="H479" i="4"/>
  <c r="S491" i="1"/>
  <c r="R698" i="1"/>
  <c r="S698" i="1"/>
  <c r="K692" i="11"/>
  <c r="M692" i="11"/>
  <c r="H692" i="4"/>
  <c r="W692" i="3"/>
  <c r="M1063" i="11"/>
  <c r="K1063" i="11"/>
  <c r="H1063" i="4"/>
  <c r="W1063" i="3"/>
  <c r="R1068" i="1"/>
  <c r="S1068" i="1"/>
  <c r="M1232" i="11"/>
  <c r="H1232" i="4"/>
  <c r="W1232" i="3"/>
  <c r="K1232" i="11"/>
  <c r="R1234" i="1"/>
  <c r="S1234" i="1"/>
  <c r="S1085" i="1"/>
  <c r="K1080" i="11"/>
  <c r="W1080" i="3"/>
  <c r="M1080" i="11"/>
  <c r="H1080" i="4"/>
  <c r="R1085" i="1"/>
  <c r="M1298" i="11"/>
  <c r="K1298" i="11"/>
  <c r="H1298" i="4"/>
  <c r="W1298" i="3"/>
  <c r="R1300" i="1"/>
  <c r="S1300" i="1"/>
  <c r="W1199" i="3"/>
  <c r="M1199" i="11"/>
  <c r="H1199" i="4"/>
  <c r="K1199" i="11"/>
  <c r="R1203" i="1"/>
  <c r="S1203" i="1"/>
  <c r="R987" i="1"/>
  <c r="S987" i="1"/>
  <c r="M71" i="11"/>
  <c r="H71" i="4"/>
  <c r="W71" i="3"/>
  <c r="K71" i="11"/>
  <c r="S88" i="1"/>
  <c r="R88" i="1"/>
  <c r="W6" i="3"/>
  <c r="S23" i="1"/>
  <c r="H6" i="4"/>
  <c r="K6" i="11"/>
  <c r="R23" i="1"/>
  <c r="M6" i="11"/>
  <c r="K1389" i="11"/>
  <c r="W1389" i="3"/>
  <c r="S1390" i="1"/>
  <c r="R1390" i="1"/>
  <c r="M1023" i="11"/>
  <c r="K1023" i="11"/>
  <c r="H1023" i="4"/>
  <c r="W1023" i="3"/>
  <c r="S1029" i="1"/>
  <c r="R1029" i="1"/>
  <c r="M679" i="11"/>
  <c r="W679" i="3"/>
  <c r="H679" i="4"/>
  <c r="K679" i="11"/>
  <c r="S685" i="1"/>
  <c r="R685" i="1"/>
  <c r="W735" i="3"/>
  <c r="R741" i="1"/>
  <c r="S741" i="1"/>
  <c r="S832" i="1"/>
  <c r="H826" i="4"/>
  <c r="W826" i="3"/>
  <c r="K826" i="11"/>
  <c r="M826" i="11"/>
  <c r="R990" i="1"/>
  <c r="S990" i="1"/>
  <c r="H1286" i="4"/>
  <c r="W1286" i="3"/>
  <c r="M1286" i="11"/>
  <c r="K1286" i="11"/>
  <c r="R80" i="1"/>
  <c r="K63" i="11"/>
  <c r="S80" i="1"/>
  <c r="M63" i="11"/>
  <c r="H63" i="4"/>
  <c r="W63" i="3"/>
  <c r="S689" i="1"/>
  <c r="R689" i="1"/>
  <c r="S70" i="1"/>
  <c r="H53" i="4"/>
  <c r="W53" i="3"/>
  <c r="M53" i="11"/>
  <c r="K53" i="11"/>
  <c r="R70" i="1"/>
  <c r="W1051" i="3"/>
  <c r="M1051" i="11"/>
  <c r="H1051" i="4"/>
  <c r="K1051" i="11"/>
  <c r="S1056" i="1"/>
  <c r="K873" i="11"/>
  <c r="M873" i="11"/>
  <c r="H873" i="4"/>
  <c r="W873" i="3"/>
  <c r="R879" i="1"/>
  <c r="S879" i="1"/>
  <c r="K813" i="11"/>
  <c r="M813" i="11"/>
  <c r="H813" i="4"/>
  <c r="W813" i="3"/>
  <c r="S819" i="1"/>
  <c r="R819" i="1"/>
  <c r="K456" i="11"/>
  <c r="M456" i="11"/>
  <c r="H456" i="4"/>
  <c r="W456" i="3"/>
  <c r="S469" i="1"/>
  <c r="R469" i="1"/>
  <c r="K867" i="11"/>
  <c r="H867" i="4"/>
  <c r="W867" i="3"/>
  <c r="M867" i="11"/>
  <c r="R873" i="1"/>
  <c r="S873" i="1"/>
  <c r="R705" i="1"/>
  <c r="W699" i="3"/>
  <c r="M699" i="11"/>
  <c r="S705" i="1"/>
  <c r="K699" i="11"/>
  <c r="H699" i="4"/>
  <c r="W771" i="3"/>
  <c r="M771" i="11"/>
  <c r="K771" i="11"/>
  <c r="H771" i="4"/>
  <c r="R777" i="1"/>
  <c r="S777" i="1"/>
  <c r="W397" i="3"/>
  <c r="M397" i="11"/>
  <c r="K397" i="11"/>
  <c r="H397" i="4"/>
  <c r="R410" i="1"/>
  <c r="S410" i="1"/>
  <c r="M522" i="11"/>
  <c r="H522" i="4"/>
  <c r="W522" i="3"/>
  <c r="K522" i="11"/>
  <c r="R533" i="1"/>
  <c r="S533" i="1"/>
  <c r="M620" i="11"/>
  <c r="H620" i="4"/>
  <c r="W620" i="3"/>
  <c r="K620" i="11"/>
  <c r="S627" i="1"/>
  <c r="R627" i="1"/>
  <c r="H78" i="4"/>
  <c r="W78" i="3"/>
  <c r="K78" i="11"/>
  <c r="M78" i="11"/>
  <c r="S95" i="1"/>
  <c r="R95" i="1"/>
  <c r="M1380" i="11"/>
  <c r="R1381" i="1"/>
  <c r="H1380" i="4"/>
  <c r="S1381" i="1"/>
  <c r="W1380" i="3"/>
  <c r="K1380" i="11"/>
  <c r="H500" i="4"/>
  <c r="W500" i="3"/>
  <c r="K500" i="11"/>
  <c r="M500" i="11"/>
  <c r="S511" i="1"/>
  <c r="R511" i="1"/>
  <c r="M1132" i="11"/>
  <c r="R1135" i="1"/>
  <c r="H1132" i="4"/>
  <c r="W1132" i="3"/>
  <c r="K1132" i="11"/>
  <c r="S1135" i="1"/>
  <c r="H697" i="4"/>
  <c r="W697" i="3"/>
  <c r="K697" i="11"/>
  <c r="M697" i="11"/>
  <c r="S703" i="1"/>
  <c r="R703" i="1"/>
  <c r="S1317" i="1"/>
  <c r="H1315" i="4"/>
  <c r="W1315" i="3"/>
  <c r="K1315" i="11"/>
  <c r="M1315" i="11"/>
  <c r="R58" i="1"/>
  <c r="S58" i="1"/>
  <c r="W41" i="3"/>
  <c r="M41" i="11"/>
  <c r="K41" i="11"/>
  <c r="H41" i="4"/>
  <c r="M585" i="11"/>
  <c r="W585" i="3"/>
  <c r="K585" i="11"/>
  <c r="H585" i="4"/>
  <c r="S593" i="1"/>
  <c r="R593" i="1"/>
  <c r="S992" i="1"/>
  <c r="K986" i="11"/>
  <c r="M986" i="11"/>
  <c r="H986" i="4"/>
  <c r="W986" i="3"/>
  <c r="R1260" i="1"/>
  <c r="S1260" i="1"/>
  <c r="K1258" i="11"/>
  <c r="M1258" i="11"/>
  <c r="H1258" i="4"/>
  <c r="W1258" i="3"/>
  <c r="R1179" i="1"/>
  <c r="K1175" i="11"/>
  <c r="H1175" i="4"/>
  <c r="W1175" i="3"/>
  <c r="M1175" i="11"/>
  <c r="S1179" i="1"/>
  <c r="K1442" i="11"/>
  <c r="H1442" i="4"/>
  <c r="W1442" i="3"/>
  <c r="M1442" i="11"/>
  <c r="S1442" i="1"/>
  <c r="R1442" i="1"/>
  <c r="R1044" i="1"/>
  <c r="S1044" i="1"/>
  <c r="K1039" i="11"/>
  <c r="H1039" i="4"/>
  <c r="W1039" i="3"/>
  <c r="M1039" i="11"/>
  <c r="K439" i="11"/>
  <c r="S452" i="1"/>
  <c r="M439" i="11"/>
  <c r="H439" i="4"/>
  <c r="W439" i="3"/>
  <c r="R452" i="1"/>
  <c r="H738" i="4"/>
  <c r="W738" i="3"/>
  <c r="K738" i="11"/>
  <c r="S744" i="1"/>
  <c r="M738" i="11"/>
  <c r="R744" i="1"/>
  <c r="M550" i="11"/>
  <c r="H550" i="4"/>
  <c r="R558" i="1"/>
  <c r="W550" i="3"/>
  <c r="S558" i="1"/>
  <c r="K550" i="11"/>
  <c r="W835" i="3"/>
  <c r="K835" i="11"/>
  <c r="S841" i="1"/>
  <c r="R841" i="1"/>
  <c r="H835" i="4"/>
  <c r="M835" i="11"/>
  <c r="K1135" i="11"/>
  <c r="W1135" i="3"/>
  <c r="R1138" i="1"/>
  <c r="M1135" i="11"/>
  <c r="S1138" i="1"/>
  <c r="H1135" i="4"/>
  <c r="K710" i="11"/>
  <c r="M710" i="11"/>
  <c r="H710" i="4"/>
  <c r="W710" i="3"/>
  <c r="R716" i="1"/>
  <c r="S716" i="1"/>
  <c r="K483" i="11"/>
  <c r="M483" i="11"/>
  <c r="H483" i="4"/>
  <c r="W483" i="3"/>
  <c r="S495" i="1"/>
  <c r="R495" i="1"/>
  <c r="R1184" i="1"/>
  <c r="S1184" i="1"/>
  <c r="H402" i="4"/>
  <c r="W402" i="3"/>
  <c r="K402" i="11"/>
  <c r="M402" i="11"/>
  <c r="S415" i="1"/>
  <c r="R415" i="1"/>
  <c r="H1308" i="4"/>
  <c r="W1308" i="3"/>
  <c r="K1308" i="11"/>
  <c r="M1308" i="11"/>
  <c r="R1310" i="1"/>
  <c r="S1310" i="1"/>
  <c r="M726" i="11"/>
  <c r="H726" i="4"/>
  <c r="W726" i="3"/>
  <c r="K726" i="11"/>
  <c r="R732" i="1"/>
  <c r="S732" i="1"/>
  <c r="R1315" i="1"/>
  <c r="K1313" i="11"/>
  <c r="M1313" i="11"/>
  <c r="H1313" i="4"/>
  <c r="W1128" i="3"/>
  <c r="K1128" i="11"/>
  <c r="M1128" i="11"/>
  <c r="S1131" i="1"/>
  <c r="H1128" i="4"/>
  <c r="R1131" i="1"/>
  <c r="W667" i="3"/>
  <c r="M667" i="11"/>
  <c r="K667" i="11"/>
  <c r="W1273" i="3"/>
  <c r="K1273" i="11"/>
  <c r="M1273" i="11"/>
  <c r="H1273" i="4"/>
  <c r="R1275" i="1"/>
  <c r="S1275" i="1"/>
  <c r="W782" i="3"/>
  <c r="K782" i="11"/>
  <c r="M782" i="11"/>
  <c r="H782" i="4"/>
  <c r="S788" i="1"/>
  <c r="R788" i="1"/>
  <c r="W940" i="3"/>
  <c r="K940" i="11"/>
  <c r="M940" i="11"/>
  <c r="H940" i="4"/>
  <c r="R946" i="1"/>
  <c r="S946" i="1"/>
  <c r="W844" i="3"/>
  <c r="K844" i="11"/>
  <c r="M844" i="11"/>
  <c r="H844" i="4"/>
  <c r="S850" i="1"/>
  <c r="R850" i="1"/>
  <c r="H565" i="4"/>
  <c r="K565" i="11"/>
  <c r="S573" i="1"/>
  <c r="R573" i="1"/>
  <c r="S919" i="1"/>
  <c r="W913" i="3"/>
  <c r="K913" i="11"/>
  <c r="M913" i="11"/>
  <c r="H913" i="4"/>
  <c r="R1292" i="1"/>
  <c r="S1292" i="1"/>
  <c r="H1290" i="4"/>
  <c r="W1290" i="3"/>
  <c r="M1290" i="11"/>
  <c r="K1290" i="11"/>
  <c r="R999" i="1"/>
  <c r="W993" i="3"/>
  <c r="K993" i="11"/>
  <c r="M993" i="11"/>
  <c r="H993" i="4"/>
  <c r="S999" i="1"/>
  <c r="H588" i="4"/>
  <c r="W588" i="3"/>
  <c r="K588" i="11"/>
  <c r="M588" i="11"/>
  <c r="R596" i="1"/>
  <c r="S596" i="1"/>
  <c r="K761" i="11"/>
  <c r="M761" i="11"/>
  <c r="H761" i="4"/>
  <c r="W761" i="3"/>
  <c r="R767" i="1"/>
  <c r="S767" i="1"/>
  <c r="M1471" i="11"/>
  <c r="W1471" i="3"/>
  <c r="H1471" i="4"/>
  <c r="K1471" i="11"/>
  <c r="W849" i="3"/>
  <c r="K849" i="11"/>
  <c r="M849" i="11"/>
  <c r="H849" i="4"/>
  <c r="S855" i="1"/>
  <c r="R855" i="1"/>
  <c r="R526" i="1"/>
  <c r="K515" i="11"/>
  <c r="M515" i="11"/>
  <c r="H515" i="4"/>
  <c r="W515" i="3"/>
  <c r="S526" i="1"/>
  <c r="K1355" i="11"/>
  <c r="M1355" i="11"/>
  <c r="H1355" i="4"/>
  <c r="W1355" i="3"/>
  <c r="R1356" i="1"/>
  <c r="S1356" i="1"/>
  <c r="M1136" i="11"/>
  <c r="H1136" i="4"/>
  <c r="S1139" i="1"/>
  <c r="W1136" i="3"/>
  <c r="R1139" i="1"/>
  <c r="K1136" i="11"/>
  <c r="M1070" i="11"/>
  <c r="H1070" i="4"/>
  <c r="W1070" i="3"/>
  <c r="K1070" i="11"/>
  <c r="R1075" i="1"/>
  <c r="S1075" i="1"/>
  <c r="M992" i="11"/>
  <c r="H992" i="4"/>
  <c r="W992" i="3"/>
  <c r="K992" i="11"/>
  <c r="S998" i="1"/>
  <c r="R998" i="1"/>
  <c r="W434" i="3"/>
  <c r="K434" i="11"/>
  <c r="M434" i="11"/>
  <c r="H434" i="4"/>
  <c r="R447" i="1"/>
  <c r="S447" i="1"/>
  <c r="S818" i="1"/>
  <c r="W812" i="3"/>
  <c r="K812" i="11"/>
  <c r="M812" i="11"/>
  <c r="H812" i="4"/>
  <c r="S673" i="1"/>
  <c r="H666" i="4"/>
  <c r="W666" i="3"/>
  <c r="K666" i="11"/>
  <c r="R673" i="1"/>
  <c r="M666" i="11"/>
  <c r="W779" i="3"/>
  <c r="M779" i="11"/>
  <c r="K779" i="11"/>
  <c r="H779" i="4"/>
  <c r="R785" i="1"/>
  <c r="S785" i="1"/>
  <c r="S1005" i="1"/>
  <c r="R1005" i="1"/>
  <c r="K999" i="11"/>
  <c r="H999" i="4"/>
  <c r="W999" i="3"/>
  <c r="M999" i="11"/>
  <c r="H1447" i="4"/>
  <c r="W1447" i="3"/>
  <c r="K1447" i="11"/>
  <c r="S1445" i="1"/>
  <c r="M1447" i="11"/>
  <c r="W501" i="3"/>
  <c r="M501" i="11"/>
  <c r="S512" i="1"/>
  <c r="K501" i="11"/>
  <c r="H501" i="4"/>
  <c r="R512" i="1"/>
  <c r="R604" i="1"/>
  <c r="W597" i="3"/>
  <c r="M597" i="11"/>
  <c r="S604" i="1"/>
  <c r="K597" i="11"/>
  <c r="H597" i="4"/>
  <c r="M989" i="11"/>
  <c r="H989" i="4"/>
  <c r="W989" i="3"/>
  <c r="K989" i="11"/>
  <c r="S995" i="1"/>
  <c r="R995" i="1"/>
  <c r="H804" i="4"/>
  <c r="W804" i="3"/>
  <c r="K804" i="11"/>
  <c r="M804" i="11"/>
  <c r="S810" i="1"/>
  <c r="R810" i="1"/>
  <c r="S833" i="1"/>
  <c r="H827" i="4"/>
  <c r="W827" i="3"/>
  <c r="M827" i="11"/>
  <c r="K827" i="11"/>
  <c r="R833" i="1"/>
  <c r="S409" i="1"/>
  <c r="R409" i="1"/>
  <c r="M396" i="11"/>
  <c r="H396" i="4"/>
  <c r="W396" i="3"/>
  <c r="K396" i="11"/>
  <c r="S1326" i="1"/>
  <c r="H1324" i="4"/>
  <c r="W1324" i="3"/>
  <c r="K1324" i="11"/>
  <c r="M1324" i="11"/>
  <c r="R1326" i="1"/>
  <c r="W556" i="3"/>
  <c r="M556" i="11"/>
  <c r="S564" i="1"/>
  <c r="K556" i="11"/>
  <c r="R564" i="1"/>
  <c r="H556" i="4"/>
  <c r="S1082" i="1"/>
  <c r="R1082" i="1"/>
  <c r="K1077" i="11"/>
  <c r="M1077" i="11"/>
  <c r="H1077" i="4"/>
  <c r="W1077" i="3"/>
  <c r="S947" i="1"/>
  <c r="M941" i="11"/>
  <c r="H941" i="4"/>
  <c r="W941" i="3"/>
  <c r="K941" i="11"/>
  <c r="R947" i="1"/>
  <c r="W463" i="3"/>
  <c r="H463" i="4"/>
  <c r="K463" i="11"/>
  <c r="M463" i="11"/>
  <c r="R476" i="1"/>
  <c r="S476" i="1"/>
  <c r="W347" i="3"/>
  <c r="H347" i="4"/>
  <c r="K347" i="11"/>
  <c r="M347" i="11"/>
  <c r="R364" i="1"/>
  <c r="S364" i="1"/>
  <c r="W1333" i="3"/>
  <c r="K1333" i="11"/>
  <c r="M1333" i="11"/>
  <c r="H1333" i="4"/>
  <c r="S1335" i="1"/>
  <c r="R525" i="1"/>
  <c r="S525" i="1"/>
  <c r="M514" i="11"/>
  <c r="H514" i="4"/>
  <c r="W514" i="3"/>
  <c r="K514" i="11"/>
  <c r="R357" i="1"/>
  <c r="M340" i="11"/>
  <c r="H340" i="4"/>
  <c r="W340" i="3"/>
  <c r="K340" i="11"/>
  <c r="S357" i="1"/>
  <c r="S653" i="1"/>
  <c r="W646" i="3"/>
  <c r="K646" i="11"/>
  <c r="M646" i="11"/>
  <c r="H646" i="4"/>
  <c r="R358" i="1"/>
  <c r="H341" i="4"/>
  <c r="W341" i="3"/>
  <c r="M341" i="11"/>
  <c r="S358" i="1"/>
  <c r="K341" i="11"/>
  <c r="W1116" i="3"/>
  <c r="K1116" i="11"/>
  <c r="M1116" i="11"/>
  <c r="H1116" i="4"/>
  <c r="H26" i="4"/>
  <c r="W26" i="3"/>
  <c r="K26" i="11"/>
  <c r="M26" i="11"/>
  <c r="S43" i="1"/>
  <c r="R43" i="1"/>
  <c r="R1010" i="1"/>
  <c r="S1010" i="1"/>
  <c r="M1004" i="11"/>
  <c r="H1004" i="4"/>
  <c r="W1004" i="3"/>
  <c r="K1004" i="11"/>
  <c r="W871" i="3"/>
  <c r="M871" i="11"/>
  <c r="K871" i="11"/>
  <c r="H871" i="4"/>
  <c r="S877" i="1"/>
  <c r="R877" i="1"/>
  <c r="S917" i="1"/>
  <c r="R917" i="1"/>
  <c r="K911" i="11"/>
  <c r="H911" i="4"/>
  <c r="W911" i="3"/>
  <c r="M911" i="11"/>
  <c r="R1132" i="1"/>
  <c r="W1129" i="3"/>
  <c r="K1129" i="11"/>
  <c r="M1129" i="11"/>
  <c r="H1129" i="4"/>
  <c r="S1132" i="1"/>
  <c r="R1357" i="1"/>
  <c r="H1356" i="4"/>
  <c r="S1357" i="1"/>
  <c r="W1356" i="3"/>
  <c r="K1356" i="11"/>
  <c r="M1356" i="11"/>
  <c r="H728" i="4"/>
  <c r="W728" i="3"/>
  <c r="K728" i="11"/>
  <c r="M728" i="11"/>
  <c r="R734" i="1"/>
  <c r="S734" i="1"/>
  <c r="R77" i="1"/>
  <c r="K60" i="11"/>
  <c r="M60" i="11"/>
  <c r="H60" i="4"/>
  <c r="W60" i="3"/>
  <c r="S77" i="1"/>
  <c r="W570" i="3"/>
  <c r="K570" i="11"/>
  <c r="R578" i="1"/>
  <c r="M570" i="11"/>
  <c r="S578" i="1"/>
  <c r="H570" i="4"/>
  <c r="K1393" i="11"/>
  <c r="M1393" i="11"/>
  <c r="H1393" i="4"/>
  <c r="W1393" i="3"/>
  <c r="R1394" i="1"/>
  <c r="S1394" i="1"/>
  <c r="S742" i="1"/>
  <c r="W736" i="3"/>
  <c r="K736" i="11"/>
  <c r="R742" i="1"/>
  <c r="M736" i="11"/>
  <c r="H736" i="4"/>
  <c r="K1310" i="11"/>
  <c r="H1310" i="4"/>
  <c r="W1310" i="3"/>
  <c r="M1310" i="11"/>
  <c r="S1312" i="1"/>
  <c r="R1312" i="1"/>
  <c r="H633" i="4"/>
  <c r="W633" i="3"/>
  <c r="K633" i="11"/>
  <c r="M633" i="11"/>
  <c r="S640" i="1"/>
  <c r="R640" i="1"/>
  <c r="R55" i="1"/>
  <c r="M38" i="11"/>
  <c r="H38" i="4"/>
  <c r="W38" i="3"/>
  <c r="K38" i="11"/>
  <c r="S55" i="1"/>
  <c r="H390" i="4"/>
  <c r="W390" i="3"/>
  <c r="K390" i="11"/>
  <c r="M390" i="11"/>
  <c r="S403" i="1"/>
  <c r="R403" i="1"/>
  <c r="H438" i="4"/>
  <c r="W438" i="3"/>
  <c r="K438" i="11"/>
  <c r="M438" i="11"/>
  <c r="S451" i="1"/>
  <c r="R451" i="1"/>
  <c r="R1311" i="1"/>
  <c r="M1309" i="11"/>
  <c r="H1309" i="4"/>
  <c r="W1309" i="3"/>
  <c r="K1309" i="11"/>
  <c r="S1311" i="1"/>
  <c r="R449" i="1"/>
  <c r="M436" i="11"/>
  <c r="H436" i="4"/>
  <c r="W436" i="3"/>
  <c r="K436" i="11"/>
  <c r="S449" i="1"/>
  <c r="W983" i="3"/>
  <c r="H983" i="4"/>
  <c r="M983" i="11"/>
  <c r="K983" i="11"/>
  <c r="S989" i="1"/>
  <c r="R531" i="1"/>
  <c r="S531" i="1"/>
  <c r="M520" i="11"/>
  <c r="H520" i="4"/>
  <c r="W520" i="3"/>
  <c r="K520" i="11"/>
  <c r="R555" i="1"/>
  <c r="K547" i="11"/>
  <c r="M547" i="11"/>
  <c r="H547" i="4"/>
  <c r="W547" i="3"/>
  <c r="S555" i="1"/>
  <c r="R34" i="1"/>
  <c r="W17" i="3"/>
  <c r="M17" i="11"/>
  <c r="K17" i="11"/>
  <c r="H17" i="4"/>
  <c r="S34" i="1"/>
  <c r="K67" i="11"/>
  <c r="M67" i="11"/>
  <c r="H67" i="4"/>
  <c r="W67" i="3"/>
  <c r="S84" i="1"/>
  <c r="R84" i="1"/>
  <c r="M1108" i="11"/>
  <c r="H1108" i="4"/>
  <c r="W1108" i="3"/>
  <c r="K1108" i="11"/>
  <c r="R1112" i="1"/>
  <c r="S1112" i="1"/>
  <c r="K694" i="11"/>
  <c r="M694" i="11"/>
  <c r="H694" i="4"/>
  <c r="W694" i="3"/>
  <c r="R700" i="1"/>
  <c r="S700" i="1"/>
  <c r="K388" i="11"/>
  <c r="M388" i="11"/>
  <c r="H388" i="4"/>
  <c r="W388" i="3"/>
  <c r="R544" i="1"/>
  <c r="S544" i="1"/>
  <c r="M536" i="11"/>
  <c r="H536" i="4"/>
  <c r="W536" i="3"/>
  <c r="K536" i="11"/>
  <c r="W1435" i="3"/>
  <c r="K1435" i="11"/>
  <c r="M1435" i="11"/>
  <c r="H1435" i="4"/>
  <c r="R802" i="1"/>
  <c r="W796" i="3"/>
  <c r="K796" i="11"/>
  <c r="M796" i="11"/>
  <c r="H796" i="4"/>
  <c r="S802" i="1"/>
  <c r="S632" i="1"/>
  <c r="H625" i="4"/>
  <c r="W625" i="3"/>
  <c r="K625" i="11"/>
  <c r="M625" i="11"/>
  <c r="R632" i="1"/>
  <c r="W1331" i="3"/>
  <c r="S1333" i="1"/>
  <c r="K1331" i="11"/>
  <c r="M1331" i="11"/>
  <c r="H1331" i="4"/>
  <c r="R1333" i="1"/>
  <c r="H1372" i="4"/>
  <c r="W1372" i="3"/>
  <c r="K1372" i="11"/>
  <c r="M1372" i="11"/>
  <c r="R1373" i="1"/>
  <c r="S1373" i="1"/>
  <c r="W416" i="3"/>
  <c r="H416" i="4"/>
  <c r="R429" i="1"/>
  <c r="S429" i="1"/>
  <c r="K1409" i="11"/>
  <c r="M1409" i="11"/>
  <c r="H1409" i="4"/>
  <c r="W1409" i="3"/>
  <c r="S1410" i="1"/>
  <c r="R1410" i="1"/>
  <c r="K1317" i="11"/>
  <c r="M1317" i="11"/>
  <c r="H1317" i="4"/>
  <c r="W1317" i="3"/>
  <c r="R1319" i="1"/>
  <c r="S1319" i="1"/>
  <c r="S28" i="1"/>
  <c r="H11" i="4"/>
  <c r="R28" i="1"/>
  <c r="W11" i="3"/>
  <c r="K11" i="11"/>
  <c r="M11" i="11"/>
  <c r="S1083" i="1"/>
  <c r="K1078" i="11"/>
  <c r="M1078" i="11"/>
  <c r="H1078" i="4"/>
  <c r="W1078" i="3"/>
  <c r="R1083" i="1"/>
  <c r="R1150" i="1"/>
  <c r="S1150" i="1"/>
  <c r="M1148" i="11"/>
  <c r="H1148" i="4"/>
  <c r="W1148" i="3"/>
  <c r="K1148" i="11"/>
  <c r="H757" i="4"/>
  <c r="W757" i="3"/>
  <c r="K757" i="11"/>
  <c r="M757" i="11"/>
  <c r="S763" i="1"/>
  <c r="R763" i="1"/>
  <c r="R770" i="1"/>
  <c r="S770" i="1"/>
  <c r="M764" i="11"/>
  <c r="H764" i="4"/>
  <c r="W764" i="3"/>
  <c r="K764" i="11"/>
  <c r="K1423" i="11"/>
  <c r="M1423" i="11"/>
  <c r="H1423" i="4"/>
  <c r="W1423" i="3"/>
  <c r="R1424" i="1"/>
  <c r="S1424" i="1"/>
  <c r="W1193" i="3"/>
  <c r="K1193" i="11"/>
  <c r="M1193" i="11"/>
  <c r="H1193" i="4"/>
  <c r="S1197" i="1"/>
  <c r="R1197" i="1"/>
  <c r="R508" i="1"/>
  <c r="W497" i="3"/>
  <c r="M497" i="11"/>
  <c r="K497" i="11"/>
  <c r="H497" i="4"/>
  <c r="S508" i="1"/>
  <c r="S1144" i="1"/>
  <c r="W1142" i="3"/>
  <c r="K1142" i="11"/>
  <c r="M1142" i="11"/>
  <c r="H1142" i="4"/>
  <c r="R1144" i="1"/>
  <c r="R1053" i="1"/>
  <c r="W1048" i="3"/>
  <c r="K1048" i="11"/>
  <c r="S1053" i="1"/>
  <c r="M1048" i="11"/>
  <c r="H1048" i="4"/>
  <c r="S1091" i="1"/>
  <c r="R1091" i="1"/>
  <c r="M1086" i="11"/>
  <c r="H1086" i="4"/>
  <c r="W1086" i="3"/>
  <c r="K1086" i="11"/>
  <c r="S659" i="1"/>
  <c r="M652" i="11"/>
  <c r="H652" i="4"/>
  <c r="W652" i="3"/>
  <c r="K652" i="11"/>
  <c r="R659" i="1"/>
  <c r="W526" i="3"/>
  <c r="K526" i="11"/>
  <c r="R534" i="1"/>
  <c r="M526" i="11"/>
  <c r="S534" i="1"/>
  <c r="H526" i="4"/>
  <c r="K1467" i="11"/>
  <c r="M1467" i="11"/>
  <c r="H1467" i="4"/>
  <c r="W1467" i="3"/>
  <c r="R1465" i="1"/>
  <c r="S1465" i="1"/>
  <c r="M680" i="11"/>
  <c r="K680" i="11"/>
  <c r="R686" i="1"/>
  <c r="S686" i="1"/>
  <c r="W665" i="3"/>
  <c r="K665" i="11"/>
  <c r="R672" i="1"/>
  <c r="M665" i="11"/>
  <c r="H665" i="4"/>
  <c r="S672" i="1"/>
  <c r="R611" i="1"/>
  <c r="W604" i="3"/>
  <c r="S611" i="1"/>
  <c r="M604" i="11"/>
  <c r="K604" i="11"/>
  <c r="H604" i="4"/>
  <c r="M469" i="11"/>
  <c r="K469" i="11"/>
  <c r="H469" i="4"/>
  <c r="W469" i="3"/>
  <c r="S482" i="1"/>
  <c r="R482" i="1"/>
  <c r="W1109" i="3"/>
  <c r="K1109" i="11"/>
  <c r="M1109" i="11"/>
  <c r="H1109" i="4"/>
  <c r="S1113" i="1"/>
  <c r="R1113" i="1"/>
  <c r="R639" i="1"/>
  <c r="W632" i="3"/>
  <c r="K632" i="11"/>
  <c r="M632" i="11"/>
  <c r="H632" i="4"/>
  <c r="S639" i="1"/>
  <c r="W584" i="3"/>
  <c r="H584" i="4"/>
  <c r="S592" i="1"/>
  <c r="R592" i="1"/>
  <c r="R844" i="1"/>
  <c r="S844" i="1"/>
  <c r="K838" i="11"/>
  <c r="M838" i="11"/>
  <c r="H838" i="4"/>
  <c r="W838" i="3"/>
  <c r="S1430" i="1"/>
  <c r="R1430" i="1"/>
  <c r="K1429" i="11"/>
  <c r="M1429" i="11"/>
  <c r="H1429" i="4"/>
  <c r="W1429" i="3"/>
  <c r="S485" i="1"/>
  <c r="R485" i="1"/>
  <c r="W472" i="3"/>
  <c r="K472" i="11"/>
  <c r="M472" i="11"/>
  <c r="H472" i="4"/>
  <c r="S1042" i="1"/>
  <c r="H1037" i="4"/>
  <c r="W1037" i="3"/>
  <c r="K1037" i="11"/>
  <c r="R1042" i="1"/>
  <c r="M1037" i="11"/>
  <c r="K1200" i="11"/>
  <c r="S1204" i="1"/>
  <c r="M1200" i="11"/>
  <c r="H1200" i="4"/>
  <c r="W1200" i="3"/>
  <c r="K55" i="11"/>
  <c r="M55" i="11"/>
  <c r="H55" i="4"/>
  <c r="W55" i="3"/>
  <c r="S72" i="1"/>
  <c r="R72" i="1"/>
  <c r="W1100" i="3"/>
  <c r="S1104" i="1"/>
  <c r="K1100" i="11"/>
  <c r="M1100" i="11"/>
  <c r="H1100" i="4"/>
  <c r="R1104" i="1"/>
  <c r="R1111" i="1"/>
  <c r="K1107" i="11"/>
  <c r="H1107" i="4"/>
  <c r="W1107" i="3"/>
  <c r="M1107" i="11"/>
  <c r="S1111" i="1"/>
  <c r="S1257" i="1"/>
  <c r="M1255" i="11"/>
  <c r="K1255" i="11"/>
  <c r="H1255" i="4"/>
  <c r="W1255" i="3"/>
  <c r="R1257" i="1"/>
  <c r="K30" i="11"/>
  <c r="M30" i="11"/>
  <c r="H30" i="4"/>
  <c r="W30" i="3"/>
  <c r="S47" i="1"/>
  <c r="R47" i="1"/>
  <c r="M897" i="11"/>
  <c r="H897" i="4"/>
  <c r="W897" i="3"/>
  <c r="K897" i="11"/>
  <c r="R903" i="1"/>
  <c r="S903" i="1"/>
  <c r="W611" i="3"/>
  <c r="M611" i="11"/>
  <c r="K611" i="11"/>
  <c r="H611" i="4"/>
  <c r="S618" i="1"/>
  <c r="R618" i="1"/>
  <c r="R1162" i="1"/>
  <c r="W1158" i="3"/>
  <c r="S1162" i="1"/>
  <c r="K1158" i="11"/>
  <c r="M1158" i="11"/>
  <c r="H1158" i="4"/>
  <c r="K1145" i="11"/>
  <c r="M1145" i="11"/>
  <c r="H1145" i="4"/>
  <c r="W1145" i="3"/>
  <c r="R1147" i="1"/>
  <c r="S1147" i="1"/>
  <c r="R1263" i="1"/>
  <c r="K1261" i="11"/>
  <c r="M1261" i="11"/>
  <c r="H1261" i="4"/>
  <c r="W1261" i="3"/>
  <c r="S1263" i="1"/>
  <c r="R623" i="1"/>
  <c r="H616" i="4"/>
  <c r="W616" i="3"/>
  <c r="K616" i="11"/>
  <c r="S623" i="1"/>
  <c r="M616" i="11"/>
  <c r="S439" i="1"/>
  <c r="M426" i="11"/>
  <c r="R1335" i="1"/>
  <c r="R1446" i="1"/>
  <c r="R549" i="1"/>
  <c r="R1199" i="1"/>
  <c r="R1314" i="1"/>
  <c r="S1314" i="1"/>
  <c r="H1269" i="4"/>
  <c r="W1269" i="3"/>
  <c r="K1269" i="11"/>
  <c r="M1269" i="11"/>
  <c r="R1271" i="1"/>
  <c r="S1271" i="1"/>
  <c r="H734" i="4"/>
  <c r="W734" i="3"/>
  <c r="K734" i="11"/>
  <c r="M734" i="11"/>
  <c r="S740" i="1"/>
  <c r="R740" i="1"/>
  <c r="W1082" i="3"/>
  <c r="K1082" i="11"/>
  <c r="M1082" i="11"/>
  <c r="H1082" i="4"/>
  <c r="R919" i="1"/>
  <c r="L10" i="1" l="1"/>
  <c r="H9" i="1"/>
  <c r="H10" i="1"/>
  <c r="P4" i="1"/>
  <c r="L9" i="1"/>
  <c r="H12" i="1"/>
  <c r="L12" i="1"/>
</calcChain>
</file>

<file path=xl/sharedStrings.xml><?xml version="1.0" encoding="utf-8"?>
<sst xmlns="http://schemas.openxmlformats.org/spreadsheetml/2006/main" count="16571" uniqueCount="3644">
  <si>
    <t>SAS ACTYCOM</t>
  </si>
  <si>
    <t>tarif</t>
  </si>
  <si>
    <t>cl</t>
  </si>
  <si>
    <t>itm</t>
  </si>
  <si>
    <t>leclerc</t>
  </si>
  <si>
    <t>total commande</t>
  </si>
  <si>
    <t>ecl</t>
  </si>
  <si>
    <t>GSA</t>
  </si>
  <si>
    <t>u</t>
  </si>
  <si>
    <t>carrefour market</t>
  </si>
  <si>
    <t>QUANTITE</t>
  </si>
  <si>
    <t>ref</t>
  </si>
  <si>
    <t>PHOTO</t>
  </si>
  <si>
    <t>fichier</t>
  </si>
  <si>
    <t>marque</t>
  </si>
  <si>
    <t>TAG</t>
  </si>
  <si>
    <t>Code-barres</t>
  </si>
  <si>
    <t>HxLxP</t>
  </si>
  <si>
    <t>pcb</t>
  </si>
  <si>
    <t>dispo</t>
  </si>
  <si>
    <t>Description</t>
  </si>
  <si>
    <t>tarif de base</t>
  </si>
  <si>
    <t>pa mag</t>
  </si>
  <si>
    <t>deee inclue</t>
  </si>
  <si>
    <t>pvp ttc</t>
  </si>
  <si>
    <t>mg mag</t>
  </si>
  <si>
    <t>total</t>
  </si>
  <si>
    <t>cm</t>
  </si>
  <si>
    <t>NEW</t>
  </si>
  <si>
    <t>BRA010741</t>
  </si>
  <si>
    <t>BASEUS</t>
  </si>
  <si>
    <t>Out of stock</t>
  </si>
  <si>
    <t>BRA012055</t>
  </si>
  <si>
    <t>Large stocks</t>
  </si>
  <si>
    <t>LC970/1000</t>
  </si>
  <si>
    <t>cartouche francaise</t>
  </si>
  <si>
    <t>LC980/1100</t>
  </si>
  <si>
    <t>LC1240</t>
  </si>
  <si>
    <t>LC123</t>
  </si>
  <si>
    <t>LC223</t>
  </si>
  <si>
    <t>LC227/225</t>
  </si>
  <si>
    <t>LC3219</t>
  </si>
  <si>
    <t>C40/41</t>
  </si>
  <si>
    <t>C512BK</t>
  </si>
  <si>
    <t>C512/513</t>
  </si>
  <si>
    <t>C520PK</t>
  </si>
  <si>
    <t>C525PK</t>
  </si>
  <si>
    <t>C540</t>
  </si>
  <si>
    <t>C541</t>
  </si>
  <si>
    <t>C540/541</t>
  </si>
  <si>
    <t>C545</t>
  </si>
  <si>
    <t>C546</t>
  </si>
  <si>
    <t>C545/546</t>
  </si>
  <si>
    <t>C560BK</t>
  </si>
  <si>
    <t>C561CL</t>
  </si>
  <si>
    <t>C560/561</t>
  </si>
  <si>
    <t>C550PK</t>
  </si>
  <si>
    <t>C570PK</t>
  </si>
  <si>
    <t>C570XL BLACK</t>
  </si>
  <si>
    <t>C571XL PACK</t>
  </si>
  <si>
    <t>C580PK</t>
  </si>
  <si>
    <t>CPGI580XXL</t>
  </si>
  <si>
    <t>CCLI581XXL PACK</t>
  </si>
  <si>
    <t>E16PK</t>
  </si>
  <si>
    <t>E18PK</t>
  </si>
  <si>
    <t>E1811BK</t>
  </si>
  <si>
    <t>E26PK</t>
  </si>
  <si>
    <t>E29PK</t>
  </si>
  <si>
    <t>E2991BK</t>
  </si>
  <si>
    <t>E29XL COLOR</t>
  </si>
  <si>
    <t>E29XL DUO BLACK</t>
  </si>
  <si>
    <t>E33XL PACK</t>
  </si>
  <si>
    <t>E502PK</t>
  </si>
  <si>
    <t>E502BK</t>
  </si>
  <si>
    <t>E603PK</t>
  </si>
  <si>
    <t>E603BK</t>
  </si>
  <si>
    <t>E603XL COLOR</t>
  </si>
  <si>
    <t>E603XL DUO BLACK</t>
  </si>
  <si>
    <t>E604PK</t>
  </si>
  <si>
    <t>E604BK</t>
  </si>
  <si>
    <t>E715PK</t>
  </si>
  <si>
    <t>E1285PK</t>
  </si>
  <si>
    <t>E1295PK</t>
  </si>
  <si>
    <t>E1291BK</t>
  </si>
  <si>
    <t>H21/22</t>
  </si>
  <si>
    <t>H56/57</t>
  </si>
  <si>
    <t>H62/62</t>
  </si>
  <si>
    <t>H62BK</t>
  </si>
  <si>
    <t>H62CL</t>
  </si>
  <si>
    <t>H300/300</t>
  </si>
  <si>
    <t>H300BK</t>
  </si>
  <si>
    <t>H300CL</t>
  </si>
  <si>
    <t>H301/301</t>
  </si>
  <si>
    <t>H301BK</t>
  </si>
  <si>
    <t>H301CL</t>
  </si>
  <si>
    <t>H301XL DUO BLACK</t>
  </si>
  <si>
    <t>H302/302</t>
  </si>
  <si>
    <t>H302BK</t>
  </si>
  <si>
    <t>H302CL</t>
  </si>
  <si>
    <t>H302XL DUO BLACK</t>
  </si>
  <si>
    <t>H303/303</t>
  </si>
  <si>
    <t>H303BK</t>
  </si>
  <si>
    <t>H303CL</t>
  </si>
  <si>
    <t>H303XL DUO BLACK</t>
  </si>
  <si>
    <t>H304/304</t>
  </si>
  <si>
    <t>H304BK</t>
  </si>
  <si>
    <t>H304CL</t>
  </si>
  <si>
    <t>H304XL DUO BLACK</t>
  </si>
  <si>
    <t>H305/305</t>
  </si>
  <si>
    <t>H305BK</t>
  </si>
  <si>
    <t>H305CL</t>
  </si>
  <si>
    <t>H305XXL DUO BLACK</t>
  </si>
  <si>
    <t>H338BK</t>
  </si>
  <si>
    <t>H338/343</t>
  </si>
  <si>
    <t>H350BK</t>
  </si>
  <si>
    <t>H350/351</t>
  </si>
  <si>
    <t>H364PK</t>
  </si>
  <si>
    <t>BRA007122</t>
  </si>
  <si>
    <t>devia</t>
  </si>
  <si>
    <t>BRA003127</t>
  </si>
  <si>
    <t>BRA011846</t>
  </si>
  <si>
    <t>BRA010034</t>
  </si>
  <si>
    <t>BRA006769</t>
  </si>
  <si>
    <t>BRA011939</t>
  </si>
  <si>
    <t>BRA011940</t>
  </si>
  <si>
    <t>BRA011941</t>
  </si>
  <si>
    <t>BRA003716</t>
  </si>
  <si>
    <t>BRA006768</t>
  </si>
  <si>
    <t>BRA006770</t>
  </si>
  <si>
    <t>BRA006771</t>
  </si>
  <si>
    <t>elypse</t>
  </si>
  <si>
    <t>14x9x4</t>
  </si>
  <si>
    <t>23x11x5</t>
  </si>
  <si>
    <t>23x18x2,5</t>
  </si>
  <si>
    <t>Lot de 2 Fiches TV coaxiales droites (1 Male + 1 Femelle) a vis 9,5mm deee inclue 0,02</t>
  </si>
  <si>
    <t>23x11x4</t>
  </si>
  <si>
    <t>Adaptateur Jack 3.5mm stereo Femelle         &gt; 6,35mm stereo Male deee inclue 0,02</t>
  </si>
  <si>
    <t>23x11x4,5</t>
  </si>
  <si>
    <t>24x10x4</t>
  </si>
  <si>
    <t>8x14x5,5</t>
  </si>
  <si>
    <t>Cordon HDMI High Speed + Ethernet Male/Male - Plat - 1,00m deee inclue 0,02</t>
  </si>
  <si>
    <t>Cordon HDMI High Speed + Ethernet Male / Male - contacts or - 2,00m deee inclue 0,02</t>
  </si>
  <si>
    <t>Cordon HDMI/Mini HDMI Standard Male/Male - 1.50m deee inclue 0,02</t>
  </si>
  <si>
    <t>Cable Haut parleurs 2 x 1,50mm - 5,00m deee inclue 0,02</t>
  </si>
  <si>
    <t>21x21x5</t>
  </si>
  <si>
    <t>23x18x5</t>
  </si>
  <si>
    <t>Rallonge USB 2.0 Type A Male / A Femelle - 5,00m deee inclue 0,02</t>
  </si>
  <si>
    <t>Rallonge USB 2.0 Type A Male / A Femelle - 3,00m deee inclue 0,02</t>
  </si>
  <si>
    <t>Cordon USB 2.0 High Speed - A Male / B Male - 5,00m deee inclue 0,02</t>
  </si>
  <si>
    <t>GSM045674</t>
  </si>
  <si>
    <t>forever core</t>
  </si>
  <si>
    <t>GSM117837</t>
  </si>
  <si>
    <t>GSM113204</t>
  </si>
  <si>
    <t>GSM045678</t>
  </si>
  <si>
    <t>GSM045683</t>
  </si>
  <si>
    <t>GSM045682</t>
  </si>
  <si>
    <t>GSM099199</t>
  </si>
  <si>
    <t>GSM117455</t>
  </si>
  <si>
    <t>GSM115917</t>
  </si>
  <si>
    <t>GSM115916</t>
  </si>
  <si>
    <t>GSM115020</t>
  </si>
  <si>
    <t>forever cuivre</t>
  </si>
  <si>
    <t>GSM113220</t>
  </si>
  <si>
    <t>GSM113219</t>
  </si>
  <si>
    <t>GSM113232</t>
  </si>
  <si>
    <t>GSM113211</t>
  </si>
  <si>
    <t>GSM113210</t>
  </si>
  <si>
    <t>GSM113222</t>
  </si>
  <si>
    <t>GSM113212</t>
  </si>
  <si>
    <t>GSM113213</t>
  </si>
  <si>
    <t>GSM113230</t>
  </si>
  <si>
    <t>GSM113227</t>
  </si>
  <si>
    <t>GSM113224</t>
  </si>
  <si>
    <t>GSM107163</t>
  </si>
  <si>
    <t>forever watch</t>
  </si>
  <si>
    <t>GSM107166</t>
  </si>
  <si>
    <t>GSM107167</t>
  </si>
  <si>
    <t>GSM107168</t>
  </si>
  <si>
    <t>GSM107169</t>
  </si>
  <si>
    <t>GSM114127</t>
  </si>
  <si>
    <t>GSM114128</t>
  </si>
  <si>
    <t>GSM114216</t>
  </si>
  <si>
    <t>GSM114217</t>
  </si>
  <si>
    <t>GSM114642</t>
  </si>
  <si>
    <t>GSM169754</t>
  </si>
  <si>
    <t>GSM169752</t>
  </si>
  <si>
    <t>GSM169755</t>
  </si>
  <si>
    <t>GSM169753</t>
  </si>
  <si>
    <t>GSM169751</t>
  </si>
  <si>
    <t>T_0008262</t>
  </si>
  <si>
    <t>forever</t>
  </si>
  <si>
    <t>Ensemble d'adaptateurs Forever pour la carte SIM</t>
  </si>
  <si>
    <t>T_01626</t>
  </si>
  <si>
    <t>T_01625</t>
  </si>
  <si>
    <t>GSM106369</t>
  </si>
  <si>
    <t>T_01628</t>
  </si>
  <si>
    <t>T_0014274</t>
  </si>
  <si>
    <t>T_0012102</t>
  </si>
  <si>
    <t>GSM097156</t>
  </si>
  <si>
    <t>GSM097155</t>
  </si>
  <si>
    <t>GSM097154</t>
  </si>
  <si>
    <t>GSM036394</t>
  </si>
  <si>
    <t>GSM032574</t>
  </si>
  <si>
    <t>GSM171011</t>
  </si>
  <si>
    <t>GSM115415</t>
  </si>
  <si>
    <t>GSM115426</t>
  </si>
  <si>
    <t>GSM115425</t>
  </si>
  <si>
    <t>T_0012101</t>
  </si>
  <si>
    <t>GSM097158</t>
  </si>
  <si>
    <t>GSM097157</t>
  </si>
  <si>
    <t>GSM036392</t>
  </si>
  <si>
    <t>GSM032573</t>
  </si>
  <si>
    <t>fdv</t>
  </si>
  <si>
    <t>T_01629</t>
  </si>
  <si>
    <t>T_0015238</t>
  </si>
  <si>
    <t>T_0014092</t>
  </si>
  <si>
    <t>GSM106365</t>
  </si>
  <si>
    <t>GSM171169</t>
  </si>
  <si>
    <t>GSM171009</t>
  </si>
  <si>
    <t>GSM171168</t>
  </si>
  <si>
    <t>GSM171010</t>
  </si>
  <si>
    <t>GSM171007</t>
  </si>
  <si>
    <t>GSM171008</t>
  </si>
  <si>
    <t>GSM171006</t>
  </si>
  <si>
    <t>GSM106364</t>
  </si>
  <si>
    <t>GSM097162</t>
  </si>
  <si>
    <t>GSM097161</t>
  </si>
  <si>
    <t>GSM097160</t>
  </si>
  <si>
    <t>GSM045628</t>
  </si>
  <si>
    <t>GSM036396</t>
  </si>
  <si>
    <t>GSM032575</t>
  </si>
  <si>
    <t>GSM106368</t>
  </si>
  <si>
    <t>GSM115423</t>
  </si>
  <si>
    <t>GSM115419</t>
  </si>
  <si>
    <t>GSM171012</t>
  </si>
  <si>
    <t>GSM115430</t>
  </si>
  <si>
    <t>GSM115428</t>
  </si>
  <si>
    <t>GSM115427</t>
  </si>
  <si>
    <t>GSM106367</t>
  </si>
  <si>
    <t>GSM106366</t>
  </si>
  <si>
    <t>GSM099055</t>
  </si>
  <si>
    <t>GSM034098</t>
  </si>
  <si>
    <t>GSM034097</t>
  </si>
  <si>
    <t>GSM001530</t>
  </si>
  <si>
    <t>GSM042290</t>
  </si>
  <si>
    <t>GSM034044</t>
  </si>
  <si>
    <t>GSM032691</t>
  </si>
  <si>
    <t>GSM032690</t>
  </si>
  <si>
    <t>GSM034042</t>
  </si>
  <si>
    <t>GSM032689</t>
  </si>
  <si>
    <t>GSM112639</t>
  </si>
  <si>
    <t>GSM112638</t>
  </si>
  <si>
    <t>GSM034043</t>
  </si>
  <si>
    <t>GSM032693</t>
  </si>
  <si>
    <t>GSM032692</t>
  </si>
  <si>
    <t>GSM164181</t>
  </si>
  <si>
    <t>GSM164180</t>
  </si>
  <si>
    <t>GSM164183</t>
  </si>
  <si>
    <t>MEK011565</t>
  </si>
  <si>
    <t>Mousse TFO pour LCD 400 ml</t>
  </si>
  <si>
    <t>MEK011539</t>
  </si>
  <si>
    <t>Liquide de nettoyage TFO LCD 125 ml + microfibre</t>
  </si>
  <si>
    <t>MEK011347</t>
  </si>
  <si>
    <t>Gaz comprime TFO 400 ml</t>
  </si>
  <si>
    <t>GSM114781</t>
  </si>
  <si>
    <t>GSM114780</t>
  </si>
  <si>
    <t>GSM114779</t>
  </si>
  <si>
    <t>GSM114778</t>
  </si>
  <si>
    <t>GSM114777</t>
  </si>
  <si>
    <t>GSM114776</t>
  </si>
  <si>
    <t>GSM108799</t>
  </si>
  <si>
    <t>GSM115308</t>
  </si>
  <si>
    <t>GSM115307</t>
  </si>
  <si>
    <t>GSM114943</t>
  </si>
  <si>
    <t>GSM114942</t>
  </si>
  <si>
    <t>GSM172201</t>
  </si>
  <si>
    <t>GSM036323</t>
  </si>
  <si>
    <t>GSM032673</t>
  </si>
  <si>
    <t>GSM032672</t>
  </si>
  <si>
    <t>GSM032671</t>
  </si>
  <si>
    <t>GSM032679</t>
  </si>
  <si>
    <t>GSM032678</t>
  </si>
  <si>
    <t>GSM032677</t>
  </si>
  <si>
    <t>GSM036324</t>
  </si>
  <si>
    <t>GSM032675</t>
  </si>
  <si>
    <t>GSM170734</t>
  </si>
  <si>
    <t>GSM171394</t>
  </si>
  <si>
    <t>GSM171395</t>
  </si>
  <si>
    <t>GSM171396</t>
  </si>
  <si>
    <t>GSM171397</t>
  </si>
  <si>
    <t>GSM104593</t>
  </si>
  <si>
    <t>GSM115405</t>
  </si>
  <si>
    <t>GSM115404</t>
  </si>
  <si>
    <t>GSM032681</t>
  </si>
  <si>
    <t>GSM099218</t>
  </si>
  <si>
    <t>GSM099222</t>
  </si>
  <si>
    <t>GSM011345</t>
  </si>
  <si>
    <t>GSM011226</t>
  </si>
  <si>
    <t>GSM103789</t>
  </si>
  <si>
    <t>GSM099223</t>
  </si>
  <si>
    <t>GSM099219</t>
  </si>
  <si>
    <t>GSM099221</t>
  </si>
  <si>
    <t>GSM099220</t>
  </si>
  <si>
    <t>GSM173081</t>
  </si>
  <si>
    <t>ENE100001</t>
  </si>
  <si>
    <t>GSM114944</t>
  </si>
  <si>
    <t>GSM173083</t>
  </si>
  <si>
    <t>T_0015841</t>
  </si>
  <si>
    <t>Forever car holder for air vent AH-120 black</t>
  </si>
  <si>
    <t>T_0015838</t>
  </si>
  <si>
    <t>Forever car holder for air vent MH-170 magnetic black</t>
  </si>
  <si>
    <t>T_0015837</t>
  </si>
  <si>
    <t>Forever car holder for air vent MH-160 magnetic black</t>
  </si>
  <si>
    <t>T_0015833</t>
  </si>
  <si>
    <t>Forever car holder for windshield CH-340 black</t>
  </si>
  <si>
    <t>T_0014770</t>
  </si>
  <si>
    <t>Forever car holder for windshield CH-320 black</t>
  </si>
  <si>
    <t>T_0014769</t>
  </si>
  <si>
    <t>Forever car holder for windshield CH-310 black</t>
  </si>
  <si>
    <t>T_0013935</t>
  </si>
  <si>
    <t>Universal sticker for magnetic holder 2pcs</t>
  </si>
  <si>
    <t>T_0012497</t>
  </si>
  <si>
    <t>Forever car holder for air vent AH-100 black</t>
  </si>
  <si>
    <t>T_0012494</t>
  </si>
  <si>
    <t>Forever car holder for air vent MH-110 magnetic black</t>
  </si>
  <si>
    <t>T_0012493</t>
  </si>
  <si>
    <t>Forever car holder for windshield MH-100 magnetic black</t>
  </si>
  <si>
    <t>T_0012411</t>
  </si>
  <si>
    <t>Forever car holder for windshield CH-140 black</t>
  </si>
  <si>
    <t>T_0012407</t>
  </si>
  <si>
    <t>Forever car holder for windshield CH-110 black</t>
  </si>
  <si>
    <t>T_0012222</t>
  </si>
  <si>
    <t>Forever car holder for windshield CH-100 black</t>
  </si>
  <si>
    <t>GSM099215</t>
  </si>
  <si>
    <t>Forever car holder for air vent MH-210 magentic black</t>
  </si>
  <si>
    <t>GSM099214</t>
  </si>
  <si>
    <t>Forever car holder MH-200 magnetic black</t>
  </si>
  <si>
    <t>GSM115435</t>
  </si>
  <si>
    <t>Forever car holder for windshield MH-270 magnetic black</t>
  </si>
  <si>
    <t>GSM115433</t>
  </si>
  <si>
    <t>Forever car holder for air vent CH-380 Multipoint black</t>
  </si>
  <si>
    <t>GSM108797</t>
  </si>
  <si>
    <t>Forever car holder for air vent MH-250 Multipoint magnetic black</t>
  </si>
  <si>
    <t>GSM115434</t>
  </si>
  <si>
    <t>Forever car holder for air vent MH-260 magnetic black</t>
  </si>
  <si>
    <t>GSM173082</t>
  </si>
  <si>
    <t>GSM035872</t>
  </si>
  <si>
    <t>GSM028009</t>
  </si>
  <si>
    <t>GSM022448</t>
  </si>
  <si>
    <t>GSM022447</t>
  </si>
  <si>
    <t>BIKE00013</t>
  </si>
  <si>
    <t>BIKE00003</t>
  </si>
  <si>
    <t>Sac de cadre Forever Outdoor FB-100 noir</t>
  </si>
  <si>
    <t>BIKE00017</t>
  </si>
  <si>
    <t>Sacoche vélo FB-100 Forever Outdoor noir et bleu</t>
  </si>
  <si>
    <t>T_0013933</t>
  </si>
  <si>
    <t>AKKSGKARGDR00012</t>
  </si>
  <si>
    <t>goodram</t>
  </si>
  <si>
    <t>AKKSGKARGDR00007</t>
  </si>
  <si>
    <t>AKKSGKARGDR00009</t>
  </si>
  <si>
    <t>AKKSGKARGDR00010</t>
  </si>
  <si>
    <t>AKKSGKARGDR00006</t>
  </si>
  <si>
    <t>AKKSGKARGDR00014</t>
  </si>
  <si>
    <t>AKKSGKARGDR00011</t>
  </si>
  <si>
    <t>AKKSGKARGDR00015</t>
  </si>
  <si>
    <t>AKKPNGDRL032G101</t>
  </si>
  <si>
    <t>AKKSGPENGDR00004</t>
  </si>
  <si>
    <t>AKKSGPENGOO00019</t>
  </si>
  <si>
    <t>AKKSGPENGOO00016</t>
  </si>
  <si>
    <t>AKKSGPENGOO00017</t>
  </si>
  <si>
    <t>AKKPNGDRL064G101</t>
  </si>
  <si>
    <t>AKKSGPENGOO00018</t>
  </si>
  <si>
    <t>OEM0101208</t>
  </si>
  <si>
    <t>maxlife</t>
  </si>
  <si>
    <t>OEM0101207</t>
  </si>
  <si>
    <t>Maxlife MXUC-09 angle cable USB - Lightning 1,0 m 2,4A white deee inclue 0,02</t>
  </si>
  <si>
    <t>OEM0101210</t>
  </si>
  <si>
    <t>OEM0101209</t>
  </si>
  <si>
    <t>OEM0002421</t>
  </si>
  <si>
    <t>Maxlife wired earphones MXEP-04 USB-C black deee inclue 0,02</t>
  </si>
  <si>
    <t>OEM0002420</t>
  </si>
  <si>
    <t>Maxlife wired earphones MXEP-04 USB-C white deee inclue 0,02</t>
  </si>
  <si>
    <t>OEM0002311</t>
  </si>
  <si>
    <t>OEM0100902</t>
  </si>
  <si>
    <t>OEM001519</t>
  </si>
  <si>
    <t>OEM001514</t>
  </si>
  <si>
    <t>OEM001513</t>
  </si>
  <si>
    <t>OEM001516</t>
  </si>
  <si>
    <t>OEM001518</t>
  </si>
  <si>
    <t>OEM101228</t>
  </si>
  <si>
    <t>OEM001647</t>
  </si>
  <si>
    <t>OEM001954</t>
  </si>
  <si>
    <t>OEM0400067</t>
  </si>
  <si>
    <t>OEM001506</t>
  </si>
  <si>
    <t>OEM0002319</t>
  </si>
  <si>
    <t>OEM001604</t>
  </si>
  <si>
    <t>OEM001606</t>
  </si>
  <si>
    <t>OEM001605</t>
  </si>
  <si>
    <t>OEM0002317</t>
  </si>
  <si>
    <t>OEM0002318</t>
  </si>
  <si>
    <t>OEM001613</t>
  </si>
  <si>
    <t>OEM001502</t>
  </si>
  <si>
    <t>OEM0002332</t>
  </si>
  <si>
    <t>OEM0002333</t>
  </si>
  <si>
    <t>OEM001523</t>
  </si>
  <si>
    <t>overmax</t>
  </si>
  <si>
    <t>OV-TRIPOD SCREEN 60</t>
  </si>
  <si>
    <t>taille de l'écran jusqu'a 60 pouces sur trepied</t>
  </si>
  <si>
    <t>OV-SEMI-AUTOMATIC SCREEN 100</t>
  </si>
  <si>
    <t>taille de l'ecran jusqu'a 100 pouces, aspect 16/9,</t>
  </si>
  <si>
    <t>OV-AUTOMATIC SCREEN 120</t>
  </si>
  <si>
    <t>taille de l'ecran jusqu'a 120 pouces, aspect 16/9, motoris√© avec telecommande</t>
  </si>
  <si>
    <t>OV-CEILING MOUNT WHITE</t>
  </si>
  <si>
    <t>fixation blanche pour video projecteur</t>
  </si>
  <si>
    <t>fixation noir pour video projecteur</t>
  </si>
  <si>
    <t>OV-MULTIPIC 4.2</t>
  </si>
  <si>
    <t>OV-MULTIPIC 3.6</t>
  </si>
  <si>
    <t>OV-MULTIPIC 2.5</t>
  </si>
  <si>
    <t>hd r√©solution 1280*720P, projection jusqu'√† 120", 2200 lumens, dur√©e de vie de la lampe 50000H, contrast 1500/1, dont 0,50 deee</t>
  </si>
  <si>
    <t>OV-MULTIPIC 5.1</t>
  </si>
  <si>
    <t>ramette</t>
  </si>
  <si>
    <t>TECNO SPEED EXTRA, papier reprographique, blanc, 80g, A4, PEFC‚Äö 5x500f, palette Europe</t>
  </si>
  <si>
    <t>TECNO SPEED EXTRA, papier reprographique, blanc, 80g, A3, PEFC‚Äö 5x500f, palette Europe</t>
  </si>
  <si>
    <t>AKKSGGLOREB00012</t>
  </si>
  <si>
    <t>rebeltec</t>
  </si>
  <si>
    <t>AKKSGGLOREB00006</t>
  </si>
  <si>
    <t>AKKSGGLOBEZREB09</t>
  </si>
  <si>
    <t>AKGAOLADREB00021</t>
  </si>
  <si>
    <t>AKKSLREBXWSM0003</t>
  </si>
  <si>
    <t>AKKSGSLUREB00009</t>
  </si>
  <si>
    <t>AKKSGSLUREB00005</t>
  </si>
  <si>
    <t>AKKSGSLUREB00014</t>
  </si>
  <si>
    <t>AKKSGSLUREB00016</t>
  </si>
  <si>
    <t>AKKSGSLUREB00010</t>
  </si>
  <si>
    <t>AKKSLREBLPSM0001</t>
  </si>
  <si>
    <t>AKKSLREBLPSM0002</t>
  </si>
  <si>
    <t>AKKSLREBXPASM008</t>
  </si>
  <si>
    <t>AKKSLREBXPASM006</t>
  </si>
  <si>
    <t>AKKSLREBXPASM007</t>
  </si>
  <si>
    <t>AKKSLREBXPASM009</t>
  </si>
  <si>
    <t>AKKSGSLUREB00017</t>
  </si>
  <si>
    <t>AKKSGKLAREB00014</t>
  </si>
  <si>
    <t>AAKMYREBLWU00008</t>
  </si>
  <si>
    <t>AAKMYREBLWU00009</t>
  </si>
  <si>
    <t>AAKMYREBLWU00010</t>
  </si>
  <si>
    <t>AKKMYREBLPG00001</t>
  </si>
  <si>
    <t>AKKMYREBLRD00003</t>
  </si>
  <si>
    <t>AKKMYREBRPG00001</t>
  </si>
  <si>
    <t>AKKMYREBRPG00002</t>
  </si>
  <si>
    <t>AKKSGMYSREB00015</t>
  </si>
  <si>
    <t>AKKMYREBRPG00003</t>
  </si>
  <si>
    <t>AKKMYREBRPGM0002</t>
  </si>
  <si>
    <t>AKKMYREBXPG00004</t>
  </si>
  <si>
    <t>AKKSGMYSREB00009</t>
  </si>
  <si>
    <t>AKKSGMYSREB00008</t>
  </si>
  <si>
    <t>AKKSGMYSREB00010</t>
  </si>
  <si>
    <t>AKKSGMYSREB00019</t>
  </si>
  <si>
    <t>AKKSGMYSREB00018</t>
  </si>
  <si>
    <t>AKKSGMYSREB00017</t>
  </si>
  <si>
    <t>AKKSGMYSREB00016</t>
  </si>
  <si>
    <t>AKKSGMYSREB00014</t>
  </si>
  <si>
    <t>AKKSGMYSREB00005</t>
  </si>
  <si>
    <t>AKKSGMYSREB00013</t>
  </si>
  <si>
    <t>AKKMYREBLPU00001</t>
  </si>
  <si>
    <t>AKKUCREBX0000002</t>
  </si>
  <si>
    <t>Support téléphone voiture Rebeltec M10</t>
  </si>
  <si>
    <t>AKKSGUCHREB00004</t>
  </si>
  <si>
    <t>Support velo rebeltec M40</t>
  </si>
  <si>
    <t>KOM000580</t>
  </si>
  <si>
    <t>sandisk</t>
  </si>
  <si>
    <t>KOM000587</t>
  </si>
  <si>
    <t>AKKSGPENSAN00001</t>
  </si>
  <si>
    <t>KOM000583</t>
  </si>
  <si>
    <t>AKKSGPENSAN00002</t>
  </si>
  <si>
    <t>AKKSGKARSAN00088</t>
  </si>
  <si>
    <t>KOM000809</t>
  </si>
  <si>
    <t>AKKPNSANL64G3001</t>
  </si>
  <si>
    <t>AKK000011</t>
  </si>
  <si>
    <t>AKKSGPENSAN00014</t>
  </si>
  <si>
    <t>AKKSGKARSAN00023</t>
  </si>
  <si>
    <t>AKKSGKARSAN00094</t>
  </si>
  <si>
    <t>AKKSGKARSAN00100</t>
  </si>
  <si>
    <t>GSM112227</t>
  </si>
  <si>
    <t>setty</t>
  </si>
  <si>
    <t>GSM109713</t>
  </si>
  <si>
    <t>GSM109581</t>
  </si>
  <si>
    <t>GSM043225</t>
  </si>
  <si>
    <t>GSM171575</t>
  </si>
  <si>
    <t>GSM165723</t>
  </si>
  <si>
    <t>GSM165725</t>
  </si>
  <si>
    <t>GSM165724</t>
  </si>
  <si>
    <t>GSM165722</t>
  </si>
  <si>
    <t>GSM113218</t>
  </si>
  <si>
    <t>GSM113067</t>
  </si>
  <si>
    <t>GSM171577</t>
  </si>
  <si>
    <t>GSM171578</t>
  </si>
  <si>
    <t>GSM171579</t>
  </si>
  <si>
    <t>GSM171580</t>
  </si>
  <si>
    <t>GSM171771</t>
  </si>
  <si>
    <t>GSM171770</t>
  </si>
  <si>
    <t>GSM109951</t>
  </si>
  <si>
    <t>GSM109950</t>
  </si>
  <si>
    <t>GSM109583</t>
  </si>
  <si>
    <t>GSM109582</t>
  </si>
  <si>
    <t>GSM106099</t>
  </si>
  <si>
    <t>GSM113066</t>
  </si>
  <si>
    <t>GSM109589</t>
  </si>
  <si>
    <t>GSM109585</t>
  </si>
  <si>
    <t>GSM109584</t>
  </si>
  <si>
    <t>GSM108862</t>
  </si>
  <si>
    <t>GSM171583</t>
  </si>
  <si>
    <t>GSM171581</t>
  </si>
  <si>
    <t>GSM171582</t>
  </si>
  <si>
    <t>GSM171576</t>
  </si>
  <si>
    <t>GSM165721</t>
  </si>
  <si>
    <t>GSM165720</t>
  </si>
  <si>
    <t>GSM165719</t>
  </si>
  <si>
    <t>GSM165718</t>
  </si>
  <si>
    <t>GSM169856</t>
  </si>
  <si>
    <t>GSM166436</t>
  </si>
  <si>
    <t>GSM109588</t>
  </si>
  <si>
    <t>GSM109587</t>
  </si>
  <si>
    <t>GSM109586</t>
  </si>
  <si>
    <t>GSM106094</t>
  </si>
  <si>
    <t>GSM106093</t>
  </si>
  <si>
    <t>GSM168167</t>
  </si>
  <si>
    <t>GSM168170</t>
  </si>
  <si>
    <t>GSM168169</t>
  </si>
  <si>
    <t>GSM168168</t>
  </si>
  <si>
    <t>GSM169855</t>
  </si>
  <si>
    <t>GSM106097</t>
  </si>
  <si>
    <t>GSM098218</t>
  </si>
  <si>
    <t>GSM106092</t>
  </si>
  <si>
    <t>GSM094333</t>
  </si>
  <si>
    <t>GSM043810</t>
  </si>
  <si>
    <t>GSM043804</t>
  </si>
  <si>
    <t>GSM108844</t>
  </si>
  <si>
    <t>GSM108842</t>
  </si>
  <si>
    <t>GSM108845</t>
  </si>
  <si>
    <t>GSM043811</t>
  </si>
  <si>
    <t>GSM108198</t>
  </si>
  <si>
    <t>GSM108794</t>
  </si>
  <si>
    <t>GSM103157</t>
  </si>
  <si>
    <t>setty coque</t>
  </si>
  <si>
    <t>Silicon case for iPhone 12 / 12 Pro 6,1" black</t>
  </si>
  <si>
    <t>GSM103161</t>
  </si>
  <si>
    <t>Silicon case for iPhone 12 Pro Max 6,7 " black</t>
  </si>
  <si>
    <t>GSM110296</t>
  </si>
  <si>
    <t>Coque en silicone pour iPhone 13 6.1" rouge</t>
  </si>
  <si>
    <t>GSM110308</t>
  </si>
  <si>
    <t>Coque Matt TPU pour iPhone 13 6.1" noir</t>
  </si>
  <si>
    <t>GSM110297</t>
  </si>
  <si>
    <t>Coque en silicone pour iPhone 13 Pro 6.1" noir</t>
  </si>
  <si>
    <t>GSM113815</t>
  </si>
  <si>
    <t>GSM114114</t>
  </si>
  <si>
    <t>Coque en silicone pour Samsung Galaxy A13 4G noir</t>
  </si>
  <si>
    <t>GSM113324</t>
  </si>
  <si>
    <t>GSM113338</t>
  </si>
  <si>
    <t>Silicon case for Samsung Galaxy A13 5G / A04S black</t>
  </si>
  <si>
    <t>GSM113883</t>
  </si>
  <si>
    <t>Matt TPU case for Samsung Galaxy A33 5G black</t>
  </si>
  <si>
    <t>GSM168832</t>
  </si>
  <si>
    <t>Coque en TPU mat pour Samsung Galaxy A34 5G noir</t>
  </si>
  <si>
    <t>GSM113892</t>
  </si>
  <si>
    <t>Silicon case for Samsung Galaxy A53 5G black</t>
  </si>
  <si>
    <t>GSM094970</t>
  </si>
  <si>
    <t>GSM110286</t>
  </si>
  <si>
    <t>GSM110287</t>
  </si>
  <si>
    <t>GSM105223</t>
  </si>
  <si>
    <t>GSM113308</t>
  </si>
  <si>
    <t>GSM113880</t>
  </si>
  <si>
    <t>GSM113879</t>
  </si>
  <si>
    <t>GSM104877</t>
  </si>
  <si>
    <t>GSM102955</t>
  </si>
  <si>
    <t>Genuine Leather Smart Pro case for iPhone 12 / 12 Pro 6,1" black</t>
  </si>
  <si>
    <t>GSM116775</t>
  </si>
  <si>
    <t>GSM116736</t>
  </si>
  <si>
    <t>GSM116737</t>
  </si>
  <si>
    <t>GSM094028</t>
  </si>
  <si>
    <t>GSM102582</t>
  </si>
  <si>
    <t>GSM110865</t>
  </si>
  <si>
    <t>GSM110819</t>
  </si>
  <si>
    <t>GSM110831</t>
  </si>
  <si>
    <t>GSM110818</t>
  </si>
  <si>
    <t>GSM110864</t>
  </si>
  <si>
    <t>GSM110830</t>
  </si>
  <si>
    <t>GSM110820</t>
  </si>
  <si>
    <t>GSM110832</t>
  </si>
  <si>
    <t>GSM110821</t>
  </si>
  <si>
    <t>GSM164082</t>
  </si>
  <si>
    <t>GSM164086</t>
  </si>
  <si>
    <t>GSM021697</t>
  </si>
  <si>
    <t>GSM021698</t>
  </si>
  <si>
    <t>Smart Magnet case for iPhone 7 / 8 / SE 2020 / SE 2022 red</t>
  </si>
  <si>
    <t>GSM113914</t>
  </si>
  <si>
    <t>GSM113929</t>
  </si>
  <si>
    <t>Smart Magnet case for Samsung Galaxy A53 5G red</t>
  </si>
  <si>
    <t>GSM113363</t>
  </si>
  <si>
    <t>GSM113366</t>
  </si>
  <si>
    <t>Smart Magnet case for Samsung Galaxy A13 5G red</t>
  </si>
  <si>
    <t>GSM115751</t>
  </si>
  <si>
    <t>GSM113913</t>
  </si>
  <si>
    <t>GSM113928</t>
  </si>
  <si>
    <t>GSM114137</t>
  </si>
  <si>
    <t>GSM114167</t>
  </si>
  <si>
    <t>GSM168926</t>
  </si>
  <si>
    <t>GSM114145</t>
  </si>
  <si>
    <t>GSM114135</t>
  </si>
  <si>
    <t>GSM114165</t>
  </si>
  <si>
    <t>Smart Magnetic case for Samsung Galaxy A53 5G burgundy</t>
  </si>
  <si>
    <t>GSM117250</t>
  </si>
  <si>
    <t>GSM021676</t>
  </si>
  <si>
    <t>GSM031104</t>
  </si>
  <si>
    <t>Smart Universal Fancy Silicon case 4,7" 74x138 black</t>
  </si>
  <si>
    <t>GSM031114</t>
  </si>
  <si>
    <t>Smart Universal Fancy Silicon case 5,5" 87x159 black</t>
  </si>
  <si>
    <t>GSM026961</t>
  </si>
  <si>
    <t>GSM113094</t>
  </si>
  <si>
    <t>GSM113093</t>
  </si>
  <si>
    <t>GSM113092</t>
  </si>
  <si>
    <t>GSM113097</t>
  </si>
  <si>
    <t>GSM113095</t>
  </si>
  <si>
    <t>GSM113096</t>
  </si>
  <si>
    <t>GSM113091</t>
  </si>
  <si>
    <t>GSM117344</t>
  </si>
  <si>
    <t>GSM117347</t>
  </si>
  <si>
    <t>GSM117349</t>
  </si>
  <si>
    <t>GSM117350</t>
  </si>
  <si>
    <t>GSM117472</t>
  </si>
  <si>
    <t>GSM117470</t>
  </si>
  <si>
    <t>GSM117471</t>
  </si>
  <si>
    <t>GSM117473</t>
  </si>
  <si>
    <t>GSM117474</t>
  </si>
  <si>
    <t>GSM109908</t>
  </si>
  <si>
    <t>Tour de cou universel pour telephone violet</t>
  </si>
  <si>
    <t>GSM109905</t>
  </si>
  <si>
    <t>Tour de cou universel pour telephone noir</t>
  </si>
  <si>
    <t>GSM109909</t>
  </si>
  <si>
    <t>Tour de cou universel pour telephone vert</t>
  </si>
  <si>
    <t>GSM109906</t>
  </si>
  <si>
    <t>Tour de cou universel pour telephone rouge</t>
  </si>
  <si>
    <t>GSM109910</t>
  </si>
  <si>
    <t>Tour de cou universel pour telephone rose</t>
  </si>
  <si>
    <t>GSM172608</t>
  </si>
  <si>
    <t>Phone bag grey</t>
  </si>
  <si>
    <t>GSM172606</t>
  </si>
  <si>
    <t>Phone bag pink</t>
  </si>
  <si>
    <t>GSM172604</t>
  </si>
  <si>
    <t>Phone bag mint</t>
  </si>
  <si>
    <t>GSM172607</t>
  </si>
  <si>
    <t>Phone bag nude</t>
  </si>
  <si>
    <t>GSM172605</t>
  </si>
  <si>
    <t>Phone bag light blue</t>
  </si>
  <si>
    <t>GSM172603</t>
  </si>
  <si>
    <t>Phone bag black</t>
  </si>
  <si>
    <t>GSM115194</t>
  </si>
  <si>
    <t>GSM108670</t>
  </si>
  <si>
    <t>GSM171589</t>
  </si>
  <si>
    <t>GSM165935</t>
  </si>
  <si>
    <t>GSM165934</t>
  </si>
  <si>
    <t>GSM108669</t>
  </si>
  <si>
    <t>GSM099290</t>
  </si>
  <si>
    <t>GSM099289</t>
  </si>
  <si>
    <t>GSM099287</t>
  </si>
  <si>
    <t>GSM022104</t>
  </si>
  <si>
    <t>GSM022091</t>
  </si>
  <si>
    <t>GSM022089</t>
  </si>
  <si>
    <t>GSM022088</t>
  </si>
  <si>
    <t>GSM022087</t>
  </si>
  <si>
    <t>GSM165779</t>
  </si>
  <si>
    <t>GSM165780</t>
  </si>
  <si>
    <t>GSM165735</t>
  </si>
  <si>
    <t>GSM165734</t>
  </si>
  <si>
    <t>GSM165737</t>
  </si>
  <si>
    <t>GSM171652</t>
  </si>
  <si>
    <t>GSM171600</t>
  </si>
  <si>
    <t>GSM171688</t>
  </si>
  <si>
    <t>GSM115162</t>
  </si>
  <si>
    <t>GSM113214</t>
  </si>
  <si>
    <t>GSM113215</t>
  </si>
  <si>
    <t>GSM111405</t>
  </si>
  <si>
    <t>GSM111404</t>
  </si>
  <si>
    <t>GSM108792</t>
  </si>
  <si>
    <t>GSM106705</t>
  </si>
  <si>
    <t>GSM108791</t>
  </si>
  <si>
    <t>GSM165729</t>
  </si>
  <si>
    <t>GSM165728</t>
  </si>
  <si>
    <t>GSM165727</t>
  </si>
  <si>
    <t>GSM165726</t>
  </si>
  <si>
    <t>GSM043797</t>
  </si>
  <si>
    <t>GSM106088</t>
  </si>
  <si>
    <t>GSM106087</t>
  </si>
  <si>
    <t>GSM171591</t>
  </si>
  <si>
    <t>GSM106082</t>
  </si>
  <si>
    <t>GSM106083</t>
  </si>
  <si>
    <t>GSM106085</t>
  </si>
  <si>
    <t>GSM106084</t>
  </si>
  <si>
    <t>GSM045942</t>
  </si>
  <si>
    <t>GSM043803</t>
  </si>
  <si>
    <t>GSM043798</t>
  </si>
  <si>
    <t>GSM103949</t>
  </si>
  <si>
    <t>GSM108850</t>
  </si>
  <si>
    <t>GSM106086</t>
  </si>
  <si>
    <t>GSM108852</t>
  </si>
  <si>
    <t>GSM098216</t>
  </si>
  <si>
    <t>GSM103262</t>
  </si>
  <si>
    <t>GSM103261</t>
  </si>
  <si>
    <t>GSM106101</t>
  </si>
  <si>
    <t>GSM043159</t>
  </si>
  <si>
    <t>GSM106102</t>
  </si>
  <si>
    <t>GSM043160</t>
  </si>
  <si>
    <t>GSM043161</t>
  </si>
  <si>
    <t>GSM115778</t>
  </si>
  <si>
    <t>GSM116526</t>
  </si>
  <si>
    <t>GSM036557</t>
  </si>
  <si>
    <t>GSM036556</t>
  </si>
  <si>
    <t>GSM036555</t>
  </si>
  <si>
    <t>GSM036554</t>
  </si>
  <si>
    <t>GSM099286</t>
  </si>
  <si>
    <t>GSM013586</t>
  </si>
  <si>
    <t>GSM171586</t>
  </si>
  <si>
    <t>GSM171585</t>
  </si>
  <si>
    <t>GSM036550</t>
  </si>
  <si>
    <t>GSM036552</t>
  </si>
  <si>
    <t>GSM039656</t>
  </si>
  <si>
    <t>GSM103311</t>
  </si>
  <si>
    <t>GSM103309</t>
  </si>
  <si>
    <t>GSM103308</t>
  </si>
  <si>
    <t>GSM008718</t>
  </si>
  <si>
    <t>GSM008717</t>
  </si>
  <si>
    <t>GSM008716</t>
  </si>
  <si>
    <t>GSM171602</t>
  </si>
  <si>
    <t>GSM108860</t>
  </si>
  <si>
    <t>GSM171601</t>
  </si>
  <si>
    <t>GSM098226</t>
  </si>
  <si>
    <t>GSM098224</t>
  </si>
  <si>
    <t>Setty car holder for air vent GUS-01 gravity</t>
  </si>
  <si>
    <t>GSM033769</t>
  </si>
  <si>
    <t>GSM033412</t>
  </si>
  <si>
    <t>GSM028304</t>
  </si>
  <si>
    <t>Setty car holder for air vent magnetic</t>
  </si>
  <si>
    <t>GSM019263</t>
  </si>
  <si>
    <t>Setty car holder U16</t>
  </si>
  <si>
    <t>GSM015611</t>
  </si>
  <si>
    <t>Setty car holder froggy</t>
  </si>
  <si>
    <t>GSM013485</t>
  </si>
  <si>
    <t>GSM171603</t>
  </si>
  <si>
    <t>GSM171605</t>
  </si>
  <si>
    <t>GSM098228</t>
  </si>
  <si>
    <t>GSM108201</t>
  </si>
  <si>
    <t>GSM098221</t>
  </si>
  <si>
    <t>GSM094422</t>
  </si>
  <si>
    <t>GSM035802</t>
  </si>
  <si>
    <t>GSM016486</t>
  </si>
  <si>
    <t>AGDAOTERBLA00027</t>
  </si>
  <si>
    <t>technisat</t>
  </si>
  <si>
    <t>AGDAOTERBLA00026</t>
  </si>
  <si>
    <t>RTV003639</t>
  </si>
  <si>
    <t>AGDAOTERBLA00024</t>
  </si>
  <si>
    <t>RTV0600020</t>
  </si>
  <si>
    <t>RTVMIBLAUSB00005</t>
  </si>
  <si>
    <t>RTVAOBOOBLA00002</t>
  </si>
  <si>
    <t>RTVBOBLAURAD0021</t>
  </si>
  <si>
    <t>RTVAORADBLA00019</t>
  </si>
  <si>
    <t>RTVRABLAPRZE0008</t>
  </si>
  <si>
    <t>RTVRABLAPRZE0018</t>
  </si>
  <si>
    <t>AKGAOGLOBLA00013</t>
  </si>
  <si>
    <t>AKGAOGLOBLA00026</t>
  </si>
  <si>
    <t>AKGGLBLAAUDIO003</t>
  </si>
  <si>
    <t>GSM169986</t>
  </si>
  <si>
    <t>xo</t>
  </si>
  <si>
    <t>GSM169988</t>
  </si>
  <si>
    <t>GSM169989</t>
  </si>
  <si>
    <t>GSM169987</t>
  </si>
  <si>
    <t>GSM169985</t>
  </si>
  <si>
    <t>GSM164750</t>
  </si>
  <si>
    <t>GSM166049</t>
  </si>
  <si>
    <t>AKKSGZASAKY00094</t>
  </si>
  <si>
    <t>GSM109142</t>
  </si>
  <si>
    <t>GSM109141</t>
  </si>
  <si>
    <t>GSM165014</t>
  </si>
  <si>
    <t>GSM165013</t>
  </si>
  <si>
    <t>GSM165015</t>
  </si>
  <si>
    <t>GSM102883</t>
  </si>
  <si>
    <t>GSM102884</t>
  </si>
  <si>
    <t>GSM102885</t>
  </si>
  <si>
    <t>GSM102886</t>
  </si>
  <si>
    <t>GSM102887</t>
  </si>
  <si>
    <t>GSM102888</t>
  </si>
  <si>
    <t>GSM095418</t>
  </si>
  <si>
    <t>GSM117356</t>
  </si>
  <si>
    <t>GSM117357</t>
  </si>
  <si>
    <t>GSM117358</t>
  </si>
  <si>
    <t>GSM117360</t>
  </si>
  <si>
    <t>GSM117361</t>
  </si>
  <si>
    <t>GSM117362</t>
  </si>
  <si>
    <t>GSM108312</t>
  </si>
  <si>
    <t>GSM117366</t>
  </si>
  <si>
    <t>GSM117367</t>
  </si>
  <si>
    <t>GSM117370</t>
  </si>
  <si>
    <t>GSM095529</t>
  </si>
  <si>
    <t>GSM095530</t>
  </si>
  <si>
    <t>GSM095531</t>
  </si>
  <si>
    <t>GSM095532</t>
  </si>
  <si>
    <t>GSM101020</t>
  </si>
  <si>
    <t>GSM103544</t>
  </si>
  <si>
    <t>GSM104381</t>
  </si>
  <si>
    <t>GSM104382</t>
  </si>
  <si>
    <t>GSM109798</t>
  </si>
  <si>
    <t>GSM109803</t>
  </si>
  <si>
    <t>GSM109804</t>
  </si>
  <si>
    <t>GSM111821</t>
  </si>
  <si>
    <t>GSM111822</t>
  </si>
  <si>
    <t>GSM111826</t>
  </si>
  <si>
    <t>GSM111834</t>
  </si>
  <si>
    <t>GSM111835</t>
  </si>
  <si>
    <t>GSM109799</t>
  </si>
  <si>
    <t>pvpHT</t>
  </si>
  <si>
    <r>
      <t> </t>
    </r>
    <r>
      <rPr>
        <b/>
        <sz val="12"/>
        <color rgb="FF062146"/>
        <rFont val="Arial"/>
        <family val="2"/>
      </rPr>
      <t>AGDAOTERBLA00025</t>
    </r>
  </si>
  <si>
    <t>base</t>
  </si>
  <si>
    <t>auchan</t>
  </si>
  <si>
    <t>BV</t>
  </si>
  <si>
    <t>intermarche</t>
  </si>
  <si>
    <t xml:space="preserve"> Adaptateur HDMI / Mini HDMI - HDMI A Femelle / Mini HDMI A Male - contacts or deee inclue 0,02</t>
  </si>
  <si>
    <t xml:space="preserve"> Adaptateur HDMI Male        &gt; HDMI Femelle - coude 90 - contacts or deee inclue 0,02</t>
  </si>
  <si>
    <t xml:space="preserve"> coupleur HDMI - HDMI Femelle         &gt; HDMI Femelle contact or deee inclue 0,02</t>
  </si>
  <si>
    <t>Te de derivation - 2 x 9,5mm Femelle         &gt; 1 x 9,5mm Male deee inclue 0,02</t>
  </si>
  <si>
    <t>Te de derivation - 2 x 9,0mm Femelle        &gt; 1 x 9,0mm Male deee inclue 0,02</t>
  </si>
  <si>
    <t xml:space="preserve"> Adaptateur antenne TV/Sat - coaxial 9,5mm Male         &gt; Fiche F Male deee inclue 0,02</t>
  </si>
  <si>
    <t xml:space="preserve"> Adaptateur 9,5mm Male        &gt; 9,5mm Male deee inclue 0,02</t>
  </si>
  <si>
    <t xml:space="preserve"> Adaptateur 9,5mm Femelle        &gt; 9,5mm Femelle deee inclue 0,02</t>
  </si>
  <si>
    <t>Cordon antenne coaxial 75 Ohms Male / Fiche F Male - 3,00m deee inclue 0,02</t>
  </si>
  <si>
    <t xml:space="preserve"> Rouleau cable TV/SAT Coaxial - Blanc - 10,00m deee inclue 0,02</t>
  </si>
  <si>
    <t>Cordon/rallonge antenne coaxial 100Hz Ferrites - 9,5mm Male/Femelle - 1,50m deee inclue 0,02</t>
  </si>
  <si>
    <t xml:space="preserve"> Cordon/rallonge antenne coaxial 75Ohms - 9,5mm Male-Femelle - 10,00m deee inclue 0,02</t>
  </si>
  <si>
    <t xml:space="preserve"> Cordon/rallonge antenne coaxial 75Ohms - 9,5mm Male/Femelle  - 5,00m deee inclue 0,02</t>
  </si>
  <si>
    <t>Cordon/rallonge antenne coaxial 75Ohms - 9,5mm Male/Femelle  - 3,00m deee inclue 0,02</t>
  </si>
  <si>
    <t xml:space="preserve"> Cordon/rallonge antenne coaxial 75Ohms - 9,5mm Male/Femelle  - 2,00m deee inclue 0,02</t>
  </si>
  <si>
    <t xml:space="preserve"> Lot de 2 Fiches type F Male 6,4mm a visser deee inclue 0,02</t>
  </si>
  <si>
    <t xml:space="preserve"> Lot de 2 Fiches TV Femelle a visser 9,5mm deee inclue 0,02</t>
  </si>
  <si>
    <t xml:space="preserve"> Lot de 2 Fiches TV Male a vis 9,5mm deee inclue 0,02</t>
  </si>
  <si>
    <t xml:space="preserve"> Adaptateur Jack 3.5mm stereo Femelle         &gt; 2 x RCA stereo Male - 0.20m deee inclue 0,02</t>
  </si>
  <si>
    <t xml:space="preserve"> Adaptateur Jack 3.5mm Stereo Male        &gt; 2,5mm Stereo Femelle deee inclue 0,02</t>
  </si>
  <si>
    <t xml:space="preserve"> Adaptateur Jack 3.5mm stereo Femelle        &gt; 2,5mm stereo Male deee inclue 0,02</t>
  </si>
  <si>
    <t xml:space="preserve"> Adaptateur 2 x RCA Femelle         &gt; Jack 3,5mm Male deee inclue 0,02</t>
  </si>
  <si>
    <t xml:space="preserve"> Adaptateur 2 x RCA Femelle        &gt; 1 x RCA Male deee inclue 0,02</t>
  </si>
  <si>
    <t xml:space="preserve"> Cordon audio video - Jack 3,5mm Male 3 contacts        &gt; 3 x RCA Male - 1,00m deee inclue 0,02</t>
  </si>
  <si>
    <t xml:space="preserve"> Cordon Audio Stereo - Jack 3,5mm Male        &gt; 2 x RCA Male - Contacts  or - 10,00m deee inclue 0,02</t>
  </si>
  <si>
    <t xml:space="preserve"> Cordon Audio Stereo - Jack 3,5mm Male        &gt; 2 x RCA Male - Contacts or - 5,00m deee inclue 0,02</t>
  </si>
  <si>
    <t xml:space="preserve"> Liaison PC / Chaine Hi-Fi Stereo - Jack 3,5mm Male / 2 x RCA Male - 2,00m deee inclue 0,02</t>
  </si>
  <si>
    <t xml:space="preserve"> Cable audio stereo - 2 x RCA Male         &gt; 2 x RCA Male - 2,00m deee inclue 0,02</t>
  </si>
  <si>
    <t xml:space="preserve"> Rallonge audio stereo - Jack 3,5mm Male         &gt; Jack 3,5mm Femelle - 5,00m deee inclue 0,02</t>
  </si>
  <si>
    <t xml:space="preserve"> Rallonge audio stereo - Jack 3,5mm Male          &gt; Jack 3,5mm Femelle - 2,00m deee inclue 0,02</t>
  </si>
  <si>
    <t xml:space="preserve"> Cordon audio stereo - PREMIUM - Jack 3,5mm Male         &gt; Jack 3,5mm Male - 1,00m deee inclue 0,02</t>
  </si>
  <si>
    <t xml:space="preserve"> Cordon audio stereo - Jack 3,5mm Male        &gt; Jack 3,5mm Male - 5,00m+F70:F71 deee inclue 0,02</t>
  </si>
  <si>
    <t xml:space="preserve"> Cordon audio stereo - Jack 3,5mm Male          &gt; Jack 3,5mm Male - 2,00m deee inclue 0,02</t>
  </si>
  <si>
    <t xml:space="preserve"> Cordon audio stereo - Jack 3,5mm Male         &gt; Jack 3,5mm Male - 1,20m deee inclue 0,02</t>
  </si>
  <si>
    <t xml:space="preserve"> Cordon audio stereo - Jack 3,5mm Male         &gt; Jack 3,5mm Male - 0,50m deee inclue 0,02</t>
  </si>
  <si>
    <t xml:space="preserve"> Doubleur Jack Stereo - 2 x 3,5mm femelle         &gt; 3,5mm Male deee inclue 0,02</t>
  </si>
  <si>
    <t xml:space="preserve"> Doubleur Jack Stereo - 2x3,5 mm femelle        &gt; 3,5mm Male deee inclue 0,02</t>
  </si>
  <si>
    <t xml:space="preserve"> Cable Alimentation Secteur avec prise de terre - 1.80m deee inclue 0,02</t>
  </si>
  <si>
    <t xml:space="preserve"> Cordon HDMI High Speed + Ethernet Male / Male - contacts or - 3,00m deee inclue 0,02</t>
  </si>
  <si>
    <t xml:space="preserve"> Cordon HDMI High Speed + Ethernet Male / Male - contacts or - 1,00m deee inclue 0,02</t>
  </si>
  <si>
    <t xml:space="preserve"> Cordon HDMI/Micro HDMI High Speed + Ethernet Male/Male - 1.80m deee inclue 0,02</t>
  </si>
  <si>
    <t xml:space="preserve"> Cordon HDMI Standard Male/Male - 5,00m deee inclue 0,02</t>
  </si>
  <si>
    <t xml:space="preserve"> Cordon audio numerique optique - PREMIUM - Toslink        &gt; Toslink - 1,50m deee inclue 0,02</t>
  </si>
  <si>
    <t xml:space="preserve"> Cordon Peritel - Male/Male - 21 broches cablees - 1,00m deee inclue 0,02</t>
  </si>
  <si>
    <t xml:space="preserve"> Cordon RJ11 4C Male - RJ45 8C Male - 5,00m deee inclue 0,02</t>
  </si>
  <si>
    <t xml:space="preserve"> Cordon RJ11 4C Male - RJ45 8C Male - 2,00m deee inclue 0,02</t>
  </si>
  <si>
    <t xml:space="preserve"> - Cordon telephonique RJ11 Male 4C        &gt; 5m deee inclue 0,02</t>
  </si>
  <si>
    <t xml:space="preserve"> Cordon telephonique RJ11 - RJ11 Male 4C         &gt; RJ11 Male 4C - 2,00m deee inclue 0,02</t>
  </si>
  <si>
    <t xml:space="preserve"> Cordon reseau droit Cat.6 - RJ45 Male/Male - UTP 1000 Base T - 20.00m deee inclue 0,02</t>
  </si>
  <si>
    <t xml:space="preserve"> Cordon reseau droit Cat.6 - RJ45 Male / Male - UTP 1000 Base T - 5.00m deee inclue 0,02</t>
  </si>
  <si>
    <t xml:space="preserve"> Cordon reseau droit Cat.6 - RJ45 male/ Male - UTP 1000 Base T - 2.00m deee inclue 0,02</t>
  </si>
  <si>
    <t xml:space="preserve"> Cordon droit RJ45 Cat 6 UTP 1000 Base T - 2 x RJ45M - 1,00m deee inclue 0,02</t>
  </si>
  <si>
    <t xml:space="preserve"> Hub 4 ports USB 2.0 - Auto-Alimente - Nouveau modele deee inclue 0,02</t>
  </si>
  <si>
    <t xml:space="preserve"> Rallonge USB 2.0 Type A Male / A Femelle - 0,60m deee inclue 0,02</t>
  </si>
  <si>
    <t xml:space="preserve"> Cordon USB 2.0 High Speed - A Male / B Male - 3,00m deee inclue 0,02</t>
  </si>
  <si>
    <t xml:space="preserve"> Cordon USB 2.0 Type A Male / Type A Male - 1,80m deee inclue 0,02</t>
  </si>
  <si>
    <t>Cordon USB 2.0 High Speed - A Male / B Male - 1,80m deee inclue 0,02</t>
  </si>
  <si>
    <t>Cordon USB 2.0 High Speed - A Male / B Male - 1,00m deee inclue 0,02</t>
  </si>
  <si>
    <t xml:space="preserve"> Changeur de genre USB - USB A Femelle         &gt; USB A Femelle deee inclue 0,02</t>
  </si>
  <si>
    <t xml:space="preserve"> Telecommande universelle TV-139F deee inclue 0,02</t>
  </si>
  <si>
    <t>Ref</t>
  </si>
  <si>
    <t>Libelle Article</t>
  </si>
  <si>
    <t>GENCOD</t>
  </si>
  <si>
    <t>CDT</t>
  </si>
  <si>
    <t>Minimum commande</t>
  </si>
  <si>
    <t>Unite de Mesure</t>
  </si>
  <si>
    <t>poids</t>
  </si>
  <si>
    <t>DEEE</t>
  </si>
  <si>
    <t>Prix Tarif Brut</t>
  </si>
  <si>
    <t>Remise(%)</t>
  </si>
  <si>
    <t>Prix Tarif Net</t>
  </si>
  <si>
    <t>TVA</t>
  </si>
  <si>
    <t>PRIX DE VENTE</t>
  </si>
  <si>
    <t>A</t>
  </si>
  <si>
    <t>B</t>
  </si>
  <si>
    <t>C</t>
  </si>
  <si>
    <t>D</t>
  </si>
  <si>
    <t>P</t>
  </si>
  <si>
    <t>Type Action</t>
  </si>
  <si>
    <t>Identité article</t>
  </si>
  <si>
    <t>Commandabilité</t>
  </si>
  <si>
    <t>Tarification</t>
  </si>
  <si>
    <t>Anomalies</t>
  </si>
  <si>
    <t>20,00 - 3</t>
  </si>
  <si>
    <t>Fournisseur</t>
  </si>
  <si>
    <t>Famille</t>
  </si>
  <si>
    <t>EAN</t>
  </si>
  <si>
    <t>Référence Fournisseur</t>
  </si>
  <si>
    <t>Libellé Etiquette</t>
  </si>
  <si>
    <t>Libellé Caisse</t>
  </si>
  <si>
    <t>Prix d'achat brut</t>
  </si>
  <si>
    <t>Prix de vente</t>
  </si>
  <si>
    <t>Marge</t>
  </si>
  <si>
    <t>Groupe Tarifaire</t>
  </si>
  <si>
    <t>Code TVA</t>
  </si>
  <si>
    <t>Type Produit</t>
  </si>
  <si>
    <t>Unité Mesure</t>
  </si>
  <si>
    <t>Unité Stock</t>
  </si>
  <si>
    <t>Unité Prix</t>
  </si>
  <si>
    <t>Mesure nette</t>
  </si>
  <si>
    <t>Cdt</t>
  </si>
  <si>
    <t>Taxe D3E</t>
  </si>
  <si>
    <t>Code Nomenclature SU</t>
  </si>
  <si>
    <t>Ingrédient</t>
  </si>
  <si>
    <t>PLU</t>
  </si>
  <si>
    <t>Pesée en caisse</t>
  </si>
  <si>
    <t>Type Saisie Balance</t>
  </si>
  <si>
    <t>Nombre unité par UC</t>
  </si>
  <si>
    <t>Prix de revient</t>
  </si>
  <si>
    <t>Désignation nomenclature douanière magasin</t>
  </si>
  <si>
    <t>Hauteur UL</t>
  </si>
  <si>
    <t>Profondeur UL</t>
  </si>
  <si>
    <t>Largeur UL</t>
  </si>
  <si>
    <t>Poids brut UL</t>
  </si>
  <si>
    <t>Poids net UL</t>
  </si>
  <si>
    <t>Canal de vente</t>
  </si>
  <si>
    <t>Dénomination légale de vente</t>
  </si>
  <si>
    <t>Conditions particulières de conservation et/ou d'utilisation</t>
  </si>
  <si>
    <t>Mode d'emploi</t>
  </si>
  <si>
    <t>Informations supplémentaires</t>
  </si>
  <si>
    <t>Origine</t>
  </si>
  <si>
    <t>Vals. Nut. pour 100g/100ml</t>
  </si>
  <si>
    <t>Vals. Nut. Portion</t>
  </si>
  <si>
    <t>Composition</t>
  </si>
  <si>
    <t>actycom</t>
  </si>
  <si>
    <t xml:space="preserve">                           ACTYCOM</t>
  </si>
  <si>
    <t>FORMULAIRE DE RETOUR DE MARCHANDISE AUTORISE</t>
  </si>
  <si>
    <t xml:space="preserve">Ce document complété entièrement est à joindre impérativement à votre colis de retour. Sans Celui-ci votre demande ne peut être traitée. </t>
  </si>
  <si>
    <t>nom du commercial</t>
  </si>
  <si>
    <t>magasin concerné par le SAV</t>
  </si>
  <si>
    <t>Adresse d'enlevement</t>
  </si>
  <si>
    <t>Code postal</t>
  </si>
  <si>
    <t>Ville</t>
  </si>
  <si>
    <t>Contact</t>
  </si>
  <si>
    <t>Mail</t>
  </si>
  <si>
    <t>Téléphone</t>
  </si>
  <si>
    <t>N° Client</t>
  </si>
  <si>
    <t>N° facture ou commande</t>
  </si>
  <si>
    <t>bon de comande anticipé</t>
  </si>
  <si>
    <t>oui</t>
  </si>
  <si>
    <t>non</t>
  </si>
  <si>
    <t>si"non"</t>
  </si>
  <si>
    <t>échange</t>
  </si>
  <si>
    <t>avoir</t>
  </si>
  <si>
    <t>reference actycom</t>
  </si>
  <si>
    <t>Référence du consommable</t>
  </si>
  <si>
    <t>Quantité</t>
  </si>
  <si>
    <t>Motif du retour</t>
  </si>
  <si>
    <t>Boites ouvertes</t>
  </si>
  <si>
    <t>Contrôle</t>
  </si>
  <si>
    <t>oui / non</t>
  </si>
  <si>
    <t>Réservé à Printerrea</t>
  </si>
  <si>
    <t>0615B043XLCLC</t>
  </si>
  <si>
    <t>2970B010CLC</t>
  </si>
  <si>
    <t>2969B001REMEA</t>
  </si>
  <si>
    <t>2930B005CLC</t>
  </si>
  <si>
    <t>4539B006CLC</t>
  </si>
  <si>
    <t>5222B005REMEA</t>
  </si>
  <si>
    <t>5222B013REMEA</t>
  </si>
  <si>
    <t>5226B005REMEA</t>
  </si>
  <si>
    <t>8286B001REMEA</t>
  </si>
  <si>
    <t>8286B006REMEA</t>
  </si>
  <si>
    <t>8288B001REMEA</t>
  </si>
  <si>
    <t>6439B006XLCLC</t>
  </si>
  <si>
    <t>3712C004REMEA</t>
  </si>
  <si>
    <t>3712C006REMEA</t>
  </si>
  <si>
    <t>3730C004REMEA</t>
  </si>
  <si>
    <t>0372C004XLCLC</t>
  </si>
  <si>
    <t>0318C001CLC</t>
  </si>
  <si>
    <t>0332C005CLC</t>
  </si>
  <si>
    <t>2078C005XXLCLC</t>
  </si>
  <si>
    <t>2052C004CLC</t>
  </si>
  <si>
    <t>1970C001CLC</t>
  </si>
  <si>
    <t>C13T12854022XLCLC</t>
  </si>
  <si>
    <t>C13T12914011CLC</t>
  </si>
  <si>
    <t>C13T12954010CLC</t>
  </si>
  <si>
    <t>C13T16364022CLC</t>
  </si>
  <si>
    <t>C13T18114010CLC</t>
  </si>
  <si>
    <t>C13T18164022CLC</t>
  </si>
  <si>
    <t>C13T26364010CLC</t>
  </si>
  <si>
    <t>C13T29914012CLC</t>
  </si>
  <si>
    <t>C13T29964022CLC</t>
  </si>
  <si>
    <t>C13T29954022CLC</t>
  </si>
  <si>
    <t>C13T29914010PCLC</t>
  </si>
  <si>
    <t>C13T33574011CLC</t>
  </si>
  <si>
    <t>C13T02W14010CLC</t>
  </si>
  <si>
    <t>C13T02W64010CLC</t>
  </si>
  <si>
    <t>C13T03A14010CLC</t>
  </si>
  <si>
    <t>C13T03A64010CLC</t>
  </si>
  <si>
    <t>C13T03A54010CLC</t>
  </si>
  <si>
    <t>C13T03A14010PCLC</t>
  </si>
  <si>
    <t>C13T07154012XLCLC</t>
  </si>
  <si>
    <t>SD367AECLC</t>
  </si>
  <si>
    <t>CN637EEXLCLC</t>
  </si>
  <si>
    <t>CC641EECLC</t>
  </si>
  <si>
    <t>CC644EECLC</t>
  </si>
  <si>
    <t>N9J72AEXLREMEA</t>
  </si>
  <si>
    <t>CH563EEREMEA</t>
  </si>
  <si>
    <t>CH564EEREMEA</t>
  </si>
  <si>
    <t>CH563EEPREMEA</t>
  </si>
  <si>
    <t>X4D37AEXLREMEA</t>
  </si>
  <si>
    <t>F6U68AEREMEA</t>
  </si>
  <si>
    <t>F6U67AEREMEA</t>
  </si>
  <si>
    <t>F6U68AEPREMEA</t>
  </si>
  <si>
    <t>3YN10AEREMEA</t>
  </si>
  <si>
    <t>T6N04AEREMEA</t>
  </si>
  <si>
    <t>T6N03AEREMEA</t>
  </si>
  <si>
    <t>T6N04AEPREMEA</t>
  </si>
  <si>
    <t>3JB05AEXLREMEA</t>
  </si>
  <si>
    <t>N9K08AEREMEA</t>
  </si>
  <si>
    <t>N9K07AEREMEA</t>
  </si>
  <si>
    <t>N9K08AEPREMEA</t>
  </si>
  <si>
    <t>6ZA94AEREMEA</t>
  </si>
  <si>
    <t>3YM62AEREMEA</t>
  </si>
  <si>
    <t>3YM63AEREMEA</t>
  </si>
  <si>
    <t>3YM62AEPREMEA</t>
  </si>
  <si>
    <t>SD449EECLC</t>
  </si>
  <si>
    <t>C8765EECLC</t>
  </si>
  <si>
    <t>SD412EEXLCLC</t>
  </si>
  <si>
    <t>CB336EECLC</t>
  </si>
  <si>
    <t>N9J74AECLC</t>
  </si>
  <si>
    <t>SA342AECLC</t>
  </si>
  <si>
    <t>N9J71AEXLREMEA</t>
  </si>
  <si>
    <t>C2P05AEREMEA</t>
  </si>
  <si>
    <t>C2P07AEREMEA</t>
  </si>
  <si>
    <t>LC123VALBPCLC</t>
  </si>
  <si>
    <t>LC1240VALBPCLC</t>
  </si>
  <si>
    <t>LC223VALBPCLC</t>
  </si>
  <si>
    <t>LC227XLVALBPCLC</t>
  </si>
  <si>
    <t>LC3219XLVALBPCLC</t>
  </si>
  <si>
    <t>LC9701000VALBPCLC</t>
  </si>
  <si>
    <t>LC9801100VALBPCLC</t>
  </si>
  <si>
    <t>NOMBRE TOTAL DE CONSOMMABLE</t>
  </si>
  <si>
    <t>Date :</t>
  </si>
  <si>
    <t>signature :</t>
  </si>
  <si>
    <t>Tout avoir ou échange ne sera établi qu’après contrôle de Printerrea des cartouches retournées.</t>
  </si>
  <si>
    <t>Aucun avoir ne sera fait pour tout produit ou emballage détériorer et/ ou étiqueté</t>
  </si>
  <si>
    <t>Cadre réservé à Printerrea</t>
  </si>
  <si>
    <t>N°RMA</t>
  </si>
  <si>
    <t>N° CDE anticipé</t>
  </si>
  <si>
    <t>MARQUE</t>
  </si>
  <si>
    <t>Fiche déclaration SAV ACCESSOIRE TELEPHONIE</t>
  </si>
  <si>
    <t>OV-MULTIPIC 3.5</t>
  </si>
  <si>
    <t>OV-MULTIPIC 6.1</t>
  </si>
  <si>
    <t>Slim case 2 mm for Samsung Galaxy S24 Ultra transparent</t>
  </si>
  <si>
    <t>Slim case 2 mm for Samsung Galaxy S24 transparent</t>
  </si>
  <si>
    <t>Slim case 2 mm for Samsung Galaxy S24 Plus transparent</t>
  </si>
  <si>
    <t>Slim case 2 mm for Samsung Galaxy S23 Ultra transparent</t>
  </si>
  <si>
    <t>Slim case 2 mm for Samsung Galaxy S23 transparent</t>
  </si>
  <si>
    <t>Slim case 2 mm for Samsung Galaxy S23 FE transparent</t>
  </si>
  <si>
    <t>Slim case 2 mm for Samsung Galaxy S22 Ultra transparent</t>
  </si>
  <si>
    <t>Slim case 2 mm for Samsung Galaxy S22 transparent</t>
  </si>
  <si>
    <t>Slim case 2 mm for Samsung Galaxy S21 FE transparent</t>
  </si>
  <si>
    <t>Slim case 2 mm for Samsung Galaxy M34 5G transparent</t>
  </si>
  <si>
    <t>Slim case 2 mm for Samsung Galaxy M23 5G / M13 4G transparent</t>
  </si>
  <si>
    <t>Slim case 2 mm for Samsung Galaxy A54 5G transparent</t>
  </si>
  <si>
    <t>Slim case 2 mm for Samsung Galaxy A52 4G / A52 5G / A52S 5G transparent</t>
  </si>
  <si>
    <t>Slim case 2 mm for Samsung Galaxy A51 transparent</t>
  </si>
  <si>
    <t>Slim case 2 mm for Samsung Galaxy A41 transparent</t>
  </si>
  <si>
    <t>Slim case 2 mm for Samsung Galaxy A40 transparent</t>
  </si>
  <si>
    <t>Slim case 2 mm for Samsung Galaxy A35 5G transparent</t>
  </si>
  <si>
    <t>Slim case 2 mm for Samsung Galaxy A34 5G transparent</t>
  </si>
  <si>
    <t>Slim case 2 mm for Samsung Galaxy A32 5G / M32 5G / A32 EE 5G transparent</t>
  </si>
  <si>
    <t>Slim case 2 mm for Samsung Galaxy A32 4G transparent</t>
  </si>
  <si>
    <t>Slim case 2 mm for Samsung Galaxy A25 5G (global) transparent</t>
  </si>
  <si>
    <t>Slim case 2 mm for Samsung Galaxy A24 4G / A25 5G transparent</t>
  </si>
  <si>
    <t>Slim case 2 mm for Samsung Galaxy A23 5G transparent</t>
  </si>
  <si>
    <t>Slim case 2 mm for Samsung Galaxy A20e transparent</t>
  </si>
  <si>
    <t>Slim case 2 mm for Samsung Galaxy A15 4G / A15 5G transparent</t>
  </si>
  <si>
    <t>Slim case 2 mm for Samsung Galaxy A14 4G / A14 5G transparent</t>
  </si>
  <si>
    <t>Slim case 2 mm for Samsung Galaxy A13 4G transparent</t>
  </si>
  <si>
    <t>Slim case 2 mm for Samsung Galaxy A05S transparent</t>
  </si>
  <si>
    <t>Slim case 2 mm for iPhone XS Max transparent</t>
  </si>
  <si>
    <t>Slim case 2 mm for iPhone XR transparent</t>
  </si>
  <si>
    <t>Slim case 2 mm for iPhone X / XS transparent</t>
  </si>
  <si>
    <t>Slim case 2 mm for iPhone 7 Plus / 8 Plus transparent</t>
  </si>
  <si>
    <t>Slim case 2 mm for iPhone 7 / 8 / SE 2020 / SE 2022 transparent</t>
  </si>
  <si>
    <t>Slim case 2 mm for iPhone 15 Pro Max 6,7" transparent</t>
  </si>
  <si>
    <t>Slim case 2 mm for iPhone 15 Pro 6,1" transparent</t>
  </si>
  <si>
    <t>Slim case 2 mm for iPhone 15 Plus 6,7" transparent</t>
  </si>
  <si>
    <t>Slim case 2 mm for iPhone 15 6,1" transparent</t>
  </si>
  <si>
    <t>Slim case 2 mm for iPhone 14 Pro Max 6,7" transparent</t>
  </si>
  <si>
    <t>Slim case 2 mm for iPhone 14 Pro 6,1" transparent</t>
  </si>
  <si>
    <t>Slim case 2 mm for iPhone 14 Plus 6,7" transparent</t>
  </si>
  <si>
    <t>Slim case 2 mm for iPhone 14 6,1" transparent</t>
  </si>
  <si>
    <t>Slim case 2 mm for iPhone 13 Pro Max 6,7" transparent</t>
  </si>
  <si>
    <t>Slim case 2 mm for iPhone 13 Mini 5,4" transparent</t>
  </si>
  <si>
    <t>Slim case 2 mm for iPhone 12 Pro Max 6,7" transparent</t>
  </si>
  <si>
    <t>Slim case 2 mm for iPhone 12 Mini 5,4" transparent</t>
  </si>
  <si>
    <t>Slim case 2 mm for iPhone 12 / 12 Pro 6,1" transparent</t>
  </si>
  <si>
    <t>Slim case 2 mm for iPhone 11 transparent</t>
  </si>
  <si>
    <t>Slim case 2 mm for iPhone 11 Pro Max transparent</t>
  </si>
  <si>
    <t>GSM177816</t>
  </si>
  <si>
    <t>GSM177815</t>
  </si>
  <si>
    <t>GSM177817</t>
  </si>
  <si>
    <t>GSM167860</t>
  </si>
  <si>
    <t>GSM167858</t>
  </si>
  <si>
    <t>GSM174966</t>
  </si>
  <si>
    <t>GSM113305</t>
  </si>
  <si>
    <t>GSM113303</t>
  </si>
  <si>
    <t>GSM115542</t>
  </si>
  <si>
    <t>GSM175154</t>
  </si>
  <si>
    <t>GSM117322</t>
  </si>
  <si>
    <t>GSM168608</t>
  </si>
  <si>
    <t>GSM105220</t>
  </si>
  <si>
    <t>GSM097852</t>
  </si>
  <si>
    <t>GSM100004</t>
  </si>
  <si>
    <t>GSM094974</t>
  </si>
  <si>
    <t>GSM178670</t>
  </si>
  <si>
    <t>GSM168831</t>
  </si>
  <si>
    <t>GSM105219</t>
  </si>
  <si>
    <t>GSM108010</t>
  </si>
  <si>
    <t>GSM179403</t>
  </si>
  <si>
    <t>GSM174967</t>
  </si>
  <si>
    <t>GSM166767</t>
  </si>
  <si>
    <t>GSM094977</t>
  </si>
  <si>
    <t>GSM177264</t>
  </si>
  <si>
    <t>GSM170684</t>
  </si>
  <si>
    <t>GSM114096</t>
  </si>
  <si>
    <t>GSM177092</t>
  </si>
  <si>
    <t>GSM094969</t>
  </si>
  <si>
    <t>GSM094968</t>
  </si>
  <si>
    <t>GSM094967</t>
  </si>
  <si>
    <t>GSM094966</t>
  </si>
  <si>
    <t>GSM094965</t>
  </si>
  <si>
    <t>GSM172909</t>
  </si>
  <si>
    <t>GSM172908</t>
  </si>
  <si>
    <t>GSM172910</t>
  </si>
  <si>
    <t>GSM172907</t>
  </si>
  <si>
    <t>GSM118230</t>
  </si>
  <si>
    <t>GSM118229</t>
  </si>
  <si>
    <t>GSM118231</t>
  </si>
  <si>
    <t>GSM118228</t>
  </si>
  <si>
    <t>GSM110285</t>
  </si>
  <si>
    <t>GSM110288</t>
  </si>
  <si>
    <t>GSM103179</t>
  </si>
  <si>
    <t>GSM103177</t>
  </si>
  <si>
    <t>GSM103178</t>
  </si>
  <si>
    <t>GSM094971</t>
  </si>
  <si>
    <t>GSM094972</t>
  </si>
  <si>
    <t>GSM174986</t>
  </si>
  <si>
    <t>GSM177527</t>
  </si>
  <si>
    <t>GSM177526</t>
  </si>
  <si>
    <t>GSM177525</t>
  </si>
  <si>
    <t>GSM177147</t>
  </si>
  <si>
    <t>GSM177278</t>
  </si>
  <si>
    <t>GSM175145</t>
  </si>
  <si>
    <t>GSM106871</t>
  </si>
  <si>
    <t>GSM105363</t>
  </si>
  <si>
    <t>GSM103652</t>
  </si>
  <si>
    <t>GSM167900</t>
  </si>
  <si>
    <t>GSM167898</t>
  </si>
  <si>
    <t>GSM165490</t>
  </si>
  <si>
    <t>GSM168651</t>
  </si>
  <si>
    <t>GSM168918</t>
  </si>
  <si>
    <t>GSM170233</t>
  </si>
  <si>
    <t>GSM113351</t>
  </si>
  <si>
    <t>GSM117262</t>
  </si>
  <si>
    <t>GSM115314</t>
  </si>
  <si>
    <t>GSM173039</t>
  </si>
  <si>
    <t>GSM173038</t>
  </si>
  <si>
    <t>GSM173037</t>
  </si>
  <si>
    <t>GSM173036</t>
  </si>
  <si>
    <t>GSM118194</t>
  </si>
  <si>
    <t>Smart Magnet case for Samsung Galaxy A25 5G (global) black</t>
  </si>
  <si>
    <t>Smart Magnet case for Samsung Galaxy S24 Plus black</t>
  </si>
  <si>
    <t>Smart Magnet case for Samsung Galaxy S24 Ultra black</t>
  </si>
  <si>
    <t>Smart Magnet case for Samsung Galaxy S24 black</t>
  </si>
  <si>
    <t>Smart Magnet case for Samsung Galaxy A05S black</t>
  </si>
  <si>
    <t>Smart Magnet case for Samsung Galaxy A15 4G / A15 5G black</t>
  </si>
  <si>
    <t>Smart Magnet case for Samsung Galaxy M34 5G black</t>
  </si>
  <si>
    <t>Smart Magnet case for Samsung Galaxy A32 4G black</t>
  </si>
  <si>
    <t>Smart Magnet case for Samsung Galaxy A32 5G / M32 5G black</t>
  </si>
  <si>
    <t>Smart Magnet case for Samsung Galaxy A12 / M12 black</t>
  </si>
  <si>
    <t>Smart Magnet case for Samsung Galaxy S23 Ultra black</t>
  </si>
  <si>
    <t>Smart Magnet case for Samsung Galaxy S23 black</t>
  </si>
  <si>
    <t>Smart Magnet case for Samsung Galaxy M13 4G black</t>
  </si>
  <si>
    <t>Smart Magnet case for Samsung Galaxy A54 5G black</t>
  </si>
  <si>
    <t>Smart Magnet case for Samsung Galaxy A34 5G black</t>
  </si>
  <si>
    <t>Smart Magnet case for Samsung Galaxy A14 4G / A14 5G black</t>
  </si>
  <si>
    <t>Smart Magnet case for Samsung Galaxy S22 black</t>
  </si>
  <si>
    <t>Smart Magnet case for Samsung Galaxy M23 5G black</t>
  </si>
  <si>
    <t>Smart Magnet case for Samsung Galaxy A13 4G black</t>
  </si>
  <si>
    <t>Smart Magnet case for iPhone 15 Plus 6,7" black</t>
  </si>
  <si>
    <t>Smart Magnet case for iPhone 15 Pro Max 6,7" black</t>
  </si>
  <si>
    <t>Smart Magnet case for iPhone 15 Pro 6,1" black</t>
  </si>
  <si>
    <t>Smart Magnet case for iPhone 15 6,1" black</t>
  </si>
  <si>
    <t>Smart Magnet case for iPhone 14 6,1" black</t>
  </si>
  <si>
    <t>bv</t>
  </si>
  <si>
    <t>gsa</t>
  </si>
  <si>
    <t>new</t>
  </si>
  <si>
    <t>GSM171597</t>
  </si>
  <si>
    <t>GSM171598</t>
  </si>
  <si>
    <t>GSM171590</t>
  </si>
  <si>
    <t>AKKSGSLUREB00013</t>
  </si>
  <si>
    <t>WIWU</t>
  </si>
  <si>
    <t>GSM176141</t>
  </si>
  <si>
    <t>GSM176142</t>
  </si>
  <si>
    <t>GSM176271</t>
  </si>
  <si>
    <t>GSM173818</t>
  </si>
  <si>
    <t>GSM174430</t>
  </si>
  <si>
    <t>GSM174424</t>
  </si>
  <si>
    <t>GSM174818</t>
  </si>
  <si>
    <t>product_sku</t>
  </si>
  <si>
    <t>product_is_inventory_tracked</t>
  </si>
  <si>
    <t>false</t>
  </si>
  <si>
    <t>RTV100227</t>
  </si>
  <si>
    <t>RTV100452</t>
  </si>
  <si>
    <t>RTV100301</t>
  </si>
  <si>
    <t>RTV100277</t>
  </si>
  <si>
    <t>RTV100304</t>
  </si>
  <si>
    <t>RTV100213</t>
  </si>
  <si>
    <t>RTV100306</t>
  </si>
  <si>
    <t>RTV100209</t>
  </si>
  <si>
    <t>RTV100210</t>
  </si>
  <si>
    <t>RTV100303</t>
  </si>
  <si>
    <t>RTV100257</t>
  </si>
  <si>
    <t>RTV100262</t>
  </si>
  <si>
    <t>RTV100260</t>
  </si>
  <si>
    <t>RTV100263</t>
  </si>
  <si>
    <t>RTV100256</t>
  </si>
  <si>
    <t>RTV100425</t>
  </si>
  <si>
    <t>RTV100298</t>
  </si>
  <si>
    <t>RTV100229</t>
  </si>
  <si>
    <t>RTV100299</t>
  </si>
  <si>
    <t>RTV100302</t>
  </si>
  <si>
    <t>RTV100280</t>
  </si>
  <si>
    <t>RTV100285</t>
  </si>
  <si>
    <t>RTV100214</t>
  </si>
  <si>
    <t>RTV100232</t>
  </si>
  <si>
    <t>RTV100300</t>
  </si>
  <si>
    <t>RTV100441</t>
  </si>
  <si>
    <t>RTV100443</t>
  </si>
  <si>
    <t>RTV100442</t>
  </si>
  <si>
    <t>RTV100211</t>
  </si>
  <si>
    <t>RTV100207</t>
  </si>
  <si>
    <t>RTV100208</t>
  </si>
  <si>
    <t>RTV100308</t>
  </si>
  <si>
    <t>RTV100279</t>
  </si>
  <si>
    <t>RTV100475</t>
  </si>
  <si>
    <t>RTV100275</t>
  </si>
  <si>
    <t>RTV100273</t>
  </si>
  <si>
    <t>RTV100451</t>
  </si>
  <si>
    <t>RTV100278</t>
  </si>
  <si>
    <t>RTV100228</t>
  </si>
  <si>
    <t>RTV100297</t>
  </si>
  <si>
    <t>RTV100428</t>
  </si>
  <si>
    <t>RTV100276</t>
  </si>
  <si>
    <t>RTV100427</t>
  </si>
  <si>
    <t>RTV100437</t>
  </si>
  <si>
    <t>RTV100212</t>
  </si>
  <si>
    <t>RTV100218</t>
  </si>
  <si>
    <t>RTV100259</t>
  </si>
  <si>
    <t>RTV100274</t>
  </si>
  <si>
    <t>RTV100292</t>
  </si>
  <si>
    <t>RTV100453</t>
  </si>
  <si>
    <t>RTV100272</t>
  </si>
  <si>
    <t>RTV100476</t>
  </si>
  <si>
    <t>RTV100478</t>
  </si>
  <si>
    <t>RTV100477</t>
  </si>
  <si>
    <t>RTV100474</t>
  </si>
  <si>
    <t>LIGHT</t>
  </si>
  <si>
    <t>CAQ 32 BTH-C</t>
  </si>
  <si>
    <t>KA 02 BOWL</t>
  </si>
  <si>
    <t>KA04-BTH-B</t>
  </si>
  <si>
    <t>KA07 BOWL</t>
  </si>
  <si>
    <t>OX Y01</t>
  </si>
  <si>
    <t>PROJO 003</t>
  </si>
  <si>
    <t>PROJO XXL 7500 LUMENS</t>
  </si>
  <si>
    <t>RETRO GAME 01</t>
  </si>
  <si>
    <t>RETRO29E-N</t>
  </si>
  <si>
    <t>RP10</t>
  </si>
  <si>
    <t>RPM 11</t>
  </si>
  <si>
    <t>312 EL-G</t>
  </si>
  <si>
    <t>312 EL-W</t>
  </si>
  <si>
    <t>315 EL-G</t>
  </si>
  <si>
    <t>315 EL-W</t>
  </si>
  <si>
    <t>SM104</t>
  </si>
  <si>
    <t>SM106</t>
  </si>
  <si>
    <t>SM107</t>
  </si>
  <si>
    <t>SM108</t>
  </si>
  <si>
    <t>SM108-W</t>
  </si>
  <si>
    <t>SM109</t>
  </si>
  <si>
    <t>SM109-W</t>
  </si>
  <si>
    <t>SM121 B</t>
  </si>
  <si>
    <t>SM121 N</t>
  </si>
  <si>
    <t>SM201</t>
  </si>
  <si>
    <t>SM57 PRO</t>
  </si>
  <si>
    <t>T07SOL</t>
  </si>
  <si>
    <t>THERMO TS19N</t>
  </si>
  <si>
    <t>inovalley</t>
  </si>
  <si>
    <t>protection</t>
  </si>
  <si>
    <t>Mag Invisible case for iPhone 12 6,1" pastel pink PGC 11,99</t>
  </si>
  <si>
    <t>Mag Invisible case for iPhone 12 6,1" pastel yellow PGC 11,99</t>
  </si>
  <si>
    <t>Mag Invisible case for iPhone 14 Pro 6,1" pastel blue PGC 11,99</t>
  </si>
  <si>
    <t>Mag Invisible case for iPhone 14 Pro 6,1" pastel yellow PGC 11,99</t>
  </si>
  <si>
    <t>Mag Invisible case for iPhone 14 Pro Max 6,7" pastel blue PGC 11,99</t>
  </si>
  <si>
    <t>Mag Invisible case for iPhone 14 Pro Max 6,7" pastel pink PGC 11,99</t>
  </si>
  <si>
    <t>Mag Invisible case for iPhone 14 Pro Max 6,7" pastel yellow PGC 11,99</t>
  </si>
  <si>
    <t>Mag Invisible case for iPhone 15 6,1" pastel pink PGC 11,99</t>
  </si>
  <si>
    <t>Mag Invisible case for iPhone 15 6,1" pastel yellow PGC 11,99</t>
  </si>
  <si>
    <t>Mag Invisible case for iPhone 15 Plus 6,7" pastel yellow PGC 11,99</t>
  </si>
  <si>
    <t>Mag Invisible case for iPhone 15 Pro 6,1" pastel yellow PGC 11,99</t>
  </si>
  <si>
    <t>Mag Invisible case for iPhone 15 Pro Max 6,7" pastel blue PGC 11,99</t>
  </si>
  <si>
    <t>Mag Invisible case for iPhone 15 Pro Max 6,7" pastel pink PGC 11,99</t>
  </si>
  <si>
    <t>Satin Clear Mag case for iPhone 14 6,1 purple PGC 16,99</t>
  </si>
  <si>
    <t>Satin Clear Mag case for iPhone 14 Plus 6,7 pink PGC 16,99</t>
  </si>
  <si>
    <t>Satin Clear Mag case for iPhone 14 Pro 6,1 pink PGC 16,99</t>
  </si>
  <si>
    <t>Satin Clear Mag case for iPhone 14 Pro Max 6,7 blue PGC 16,99</t>
  </si>
  <si>
    <t>Satin Clear Mag case for iPhone 15 6,1 black PGC 16,99</t>
  </si>
  <si>
    <t>Satin Clear Mag case for iPhone 15 Pro 6,1 black PGC 16,99</t>
  </si>
  <si>
    <t>Satin Clear Mag case for iPhone 15 Pro Max 6,7 pink PGC 16,99</t>
  </si>
  <si>
    <t>GSM172105</t>
  </si>
  <si>
    <t>GSM172081</t>
  </si>
  <si>
    <t>GSM172083</t>
  </si>
  <si>
    <t>GSM172071</t>
  </si>
  <si>
    <t>GSM172082</t>
  </si>
  <si>
    <t>GSM172094</t>
  </si>
  <si>
    <t>GSM172070</t>
  </si>
  <si>
    <t>GSM175528</t>
  </si>
  <si>
    <t>GSM175520</t>
  </si>
  <si>
    <t>GSM175522</t>
  </si>
  <si>
    <t>GSM175521</t>
  </si>
  <si>
    <t>GSM175527</t>
  </si>
  <si>
    <t>GSM175531</t>
  </si>
  <si>
    <t>GSM178104</t>
  </si>
  <si>
    <t>GSM178094</t>
  </si>
  <si>
    <t>GSM178095</t>
  </si>
  <si>
    <t>GSM178080</t>
  </si>
  <si>
    <t>GSM178065</t>
  </si>
  <si>
    <t>GSM178067</t>
  </si>
  <si>
    <t>GSM178100</t>
  </si>
  <si>
    <t>nb</t>
  </si>
  <si>
    <t>b</t>
  </si>
  <si>
    <t>OV-CEILING MOUNT BLGSMK</t>
  </si>
  <si>
    <t xml:space="preserve">Large stocks </t>
  </si>
  <si>
    <t xml:space="preserve">In stock </t>
  </si>
  <si>
    <t xml:space="preserve">Low supplies </t>
  </si>
  <si>
    <t xml:space="preserve">Available </t>
  </si>
  <si>
    <t xml:space="preserve">Out of stock </t>
  </si>
  <si>
    <t>RETRO 32</t>
  </si>
  <si>
    <t>Chaine Hifi lecteur de cd/dvd avec écran de 12 pouces dont 0,21 DEEE dim 480*195*280mm</t>
  </si>
  <si>
    <t>CH43-DVD</t>
  </si>
  <si>
    <t>RV WIRLESS</t>
  </si>
  <si>
    <t>Reveil avec chargeur induction dont 0,02 deee</t>
  </si>
  <si>
    <t>Thermometre fenetre solaire int/ext dont 0,02 deee dim 120*150*26mm</t>
  </si>
  <si>
    <t>Thermometre electronique sans contact dont 0,02 deee dim170*90*46mm</t>
  </si>
  <si>
    <t>Thermometre vert mini maxi electronique int/ext dont 0,02 deee dim 120*60mm</t>
  </si>
  <si>
    <t>Thermometre Blanc mini maxi electronique int/ext dont 0,02 deee dim 120*60mm</t>
  </si>
  <si>
    <t>Thermometre vert mini maxi electronique int/ext dont 0,02 deee dim 273*128*43mm</t>
  </si>
  <si>
    <t>Thermometre blanc mini maxi electronique int/ext dont 0,02 deee dim 273*128*43mm</t>
  </si>
  <si>
    <t>station meteo avec projecteur heure dont 0,02 deee dim 204*124*84</t>
  </si>
  <si>
    <t>reveil avec projecteur lcd dont 0,02 deee dim 206*44*80mm</t>
  </si>
  <si>
    <t>console de jeux d'arcade ecran 19 pouces dont 5,00 deee  dim1420*590*550mm</t>
  </si>
  <si>
    <t>chaine hifi retro bluetooth 5.0 40 watts dont 1,33 deee dim555*385*263mm</t>
  </si>
  <si>
    <t>Oxymetre - pulsometre dont 0,02 deee  dim 65*75*40</t>
  </si>
  <si>
    <t>Enceinte lumineuse + micro sans fil dont 0,02 deee dim 160*82*138mm</t>
  </si>
  <si>
    <t>Enceinte lumineuse karaoke bluetooth 5.0 400 Watts dont 0,21 deee dim 448*195*152</t>
  </si>
  <si>
    <t>Enceinte lumineuse karaoke bluetooth 5.0 400 Watts dont 0,21 deee dim 381*210*210mm</t>
  </si>
  <si>
    <t>Casque led bluetooth 5.1 Bleu dont 0,02 deee dim 170*145*76mm</t>
  </si>
  <si>
    <t>KOM000654</t>
  </si>
  <si>
    <t>imro</t>
  </si>
  <si>
    <t>KOM000487</t>
  </si>
  <si>
    <t>KOM000517</t>
  </si>
  <si>
    <t>RTV100462</t>
  </si>
  <si>
    <t>RTV100464</t>
  </si>
  <si>
    <t>RTV100461</t>
  </si>
  <si>
    <t>RTV100463</t>
  </si>
  <si>
    <t>GSM177581</t>
  </si>
  <si>
    <t>T0090</t>
  </si>
  <si>
    <t>T0091-P</t>
  </si>
  <si>
    <t>T0092-BP</t>
  </si>
  <si>
    <t xml:space="preserve">tensiometre poignet dont 0,02 deee </t>
  </si>
  <si>
    <t>Tensiometre poignet parlant dont 0,02 deee</t>
  </si>
  <si>
    <t>Tensometre brassard parlant dont 0,02 deee</t>
  </si>
  <si>
    <t>BS2.1</t>
  </si>
  <si>
    <t>BS11</t>
  </si>
  <si>
    <t>Barre de son et caisson basse dont 0,42 deee</t>
  </si>
  <si>
    <t>Barre de son lumineuse dont 0,21 deee</t>
  </si>
  <si>
    <t>FIRE-XXL</t>
  </si>
  <si>
    <t>MS02-XXL-N</t>
  </si>
  <si>
    <t>MS05-XXL</t>
  </si>
  <si>
    <t>Enceinte Karaoke lumineuse 800 watts dont 0,42 deee</t>
  </si>
  <si>
    <t>Enceinte lumineuse Karaoke dont 1,00 deee</t>
  </si>
  <si>
    <t>TD11</t>
  </si>
  <si>
    <t>Tourne disque numerique dont 0,21 deee</t>
  </si>
  <si>
    <t>CH14E-N</t>
  </si>
  <si>
    <t>Chaine Hifi dont 0,71 deee</t>
  </si>
  <si>
    <t>RETRO10E-BTH-N</t>
  </si>
  <si>
    <t>Chaine hifi retro dont 0,71 deee</t>
  </si>
  <si>
    <t>RETRO35-N-W</t>
  </si>
  <si>
    <t>RETRO35-N-C</t>
  </si>
  <si>
    <t>Radio vintage vanille dont 0,11 deee</t>
  </si>
  <si>
    <t>Radio vintage blue dont 0,11 deee</t>
  </si>
  <si>
    <t>RK02</t>
  </si>
  <si>
    <t>RK10N</t>
  </si>
  <si>
    <t>Lecteur casette enregistreur dont0,11 deee</t>
  </si>
  <si>
    <t>Radio casette enregistreur dont 0,21 deee</t>
  </si>
  <si>
    <t>RGB-BAND05</t>
  </si>
  <si>
    <t>RGB-BAND10</t>
  </si>
  <si>
    <t>SELFIE-S-W</t>
  </si>
  <si>
    <t>SELFIE-S-B</t>
  </si>
  <si>
    <t>Ruban LED RGB 5 metres dont 0,02 deee</t>
  </si>
  <si>
    <t>Ruban LED RGB 10 metres dont 0,02 deee</t>
  </si>
  <si>
    <t>Anneau led selfie blanc dont 0,02 deee</t>
  </si>
  <si>
    <t>Anneau led selfie noir dont 0,02 deee</t>
  </si>
  <si>
    <t>R102-2</t>
  </si>
  <si>
    <t>Boombox Radio-cd / MP3 dont 0,21 deee</t>
  </si>
  <si>
    <t>AIR01</t>
  </si>
  <si>
    <t>detecteur de CO2 dont 0,02 deee</t>
  </si>
  <si>
    <t>CAM23-4K</t>
  </si>
  <si>
    <t>CAM25-4K</t>
  </si>
  <si>
    <t>CAM27-4k</t>
  </si>
  <si>
    <t>Camera sport+boitier etanche dont 0,02 deee</t>
  </si>
  <si>
    <t>Camera sport+boitier etanche 4K dont 0,02 deee</t>
  </si>
  <si>
    <t>Camera sport+boitier etanche 4K avec ecran amovible dont 0,02 deee</t>
  </si>
  <si>
    <t>PWS 200</t>
  </si>
  <si>
    <t>PS 200</t>
  </si>
  <si>
    <t>TM 100</t>
  </si>
  <si>
    <t>power station 200 watts inovalley dont 0,21 deee</t>
  </si>
  <si>
    <t>panneau solaire portable 200 watts inovalley dont 0,42 deee</t>
  </si>
  <si>
    <t>RTV100491</t>
  </si>
  <si>
    <t>RTV100493</t>
  </si>
  <si>
    <t>RTV100528</t>
  </si>
  <si>
    <t>RTV100517</t>
  </si>
  <si>
    <t>RTV100519</t>
  </si>
  <si>
    <t>RTV100386</t>
  </si>
  <si>
    <t>RTV100387</t>
  </si>
  <si>
    <t>RTV100390</t>
  </si>
  <si>
    <t>RTV100385</t>
  </si>
  <si>
    <t>RTV100526</t>
  </si>
  <si>
    <t>RTV100527</t>
  </si>
  <si>
    <t>RTV100530</t>
  </si>
  <si>
    <t>5900495632784</t>
  </si>
  <si>
    <t>5900495632807</t>
  </si>
  <si>
    <t>5907457720749</t>
  </si>
  <si>
    <t>5907457717466</t>
  </si>
  <si>
    <t>5907457717480</t>
  </si>
  <si>
    <t>5900495075468</t>
  </si>
  <si>
    <t>5900495075475</t>
  </si>
  <si>
    <t>5900495076632</t>
  </si>
  <si>
    <t>5900495075451</t>
  </si>
  <si>
    <t>5907457720763</t>
  </si>
  <si>
    <t>Jukebox vinyl/cd/radioFM bluetooth 2,1 60 watts dont 1,33 deee</t>
  </si>
  <si>
    <t xml:space="preserve"> Adapter USB-C - Jack 3,5 mm</t>
  </si>
  <si>
    <t xml:space="preserve"> AUX Cable Jack 3,5 mm - Jack 3,5 mm</t>
  </si>
  <si>
    <t xml:space="preserve"> AUX Cable USB-C - Jack 3,5 mm(1)</t>
  </si>
  <si>
    <t xml:space="preserve"> Bike Holder Pro(1)</t>
  </si>
  <si>
    <t xml:space="preserve"> CareSet(1)</t>
  </si>
  <si>
    <t xml:space="preserve"> CareWipe(1)</t>
  </si>
  <si>
    <t xml:space="preserve"> CleaningGel</t>
  </si>
  <si>
    <t xml:space="preserve"> Drive &amp; Charge</t>
  </si>
  <si>
    <t xml:space="preserve"> FlowBuds Black(1)</t>
  </si>
  <si>
    <t xml:space="preserve"> Fuego Black(1)</t>
  </si>
  <si>
    <t xml:space="preserve"> Fuego Blue(1)</t>
  </si>
  <si>
    <t xml:space="preserve"> Hydro Case(1)</t>
  </si>
  <si>
    <t xml:space="preserve"> Hyper Cable 4k60Hz 1m 100W C to C</t>
  </si>
  <si>
    <t xml:space="preserve"> Hyper Cable A to C 1.2m 3A White</t>
  </si>
  <si>
    <t xml:space="preserve"> Hyper Cable C to C 2m 100W(1)</t>
  </si>
  <si>
    <t xml:space="preserve"> Hyper Car Charger 100W(1)</t>
  </si>
  <si>
    <t xml:space="preserve"> Hyper Car Charger 30W</t>
  </si>
  <si>
    <t xml:space="preserve"> Hyper Car Charger 45W</t>
  </si>
  <si>
    <t xml:space="preserve"> Hyper Car FM Transmitter</t>
  </si>
  <si>
    <t xml:space="preserve"> Hyper Charger 140W</t>
  </si>
  <si>
    <t xml:space="preserve"> Hyper Charger 20W White</t>
  </si>
  <si>
    <t xml:space="preserve"> Hyper Charger 35W</t>
  </si>
  <si>
    <t xml:space="preserve"> Hyper Charger 65W</t>
  </si>
  <si>
    <t xml:space="preserve"> Hyper Charger 68W(1)</t>
  </si>
  <si>
    <t xml:space="preserve"> Hyper Charger PowerMax 100W</t>
  </si>
  <si>
    <t xml:space="preserve"> Hyper Charging Station 240W</t>
  </si>
  <si>
    <t xml:space="preserve"> Hyper GaN Charger 33W White</t>
  </si>
  <si>
    <t xml:space="preserve"> Hyper Silicone Cable C to C 2m 100W White</t>
  </si>
  <si>
    <t xml:space="preserve"> Hyper Silicone Cable Type-C to Type-C 60W 3A</t>
  </si>
  <si>
    <t xml:space="preserve"> Hyper ThunderBolt Cable 240W</t>
  </si>
  <si>
    <t xml:space="preserve"> Hyper Wireless Charger 3w1 15W</t>
  </si>
  <si>
    <t xml:space="preserve"> LifePods White</t>
  </si>
  <si>
    <t xml:space="preserve"> MagHolder(1)</t>
  </si>
  <si>
    <t xml:space="preserve"> Memo Hug</t>
  </si>
  <si>
    <t xml:space="preserve"> MovePods White</t>
  </si>
  <si>
    <t xml:space="preserve"> PowerHouse 20,000mAh</t>
  </si>
  <si>
    <t xml:space="preserve"> PrivGSMySlider for webcam</t>
  </si>
  <si>
    <t xml:space="preserve"> Twist Automatic Car Holder</t>
  </si>
  <si>
    <t xml:space="preserve"> Wired Earphones Jack 3,5 mm(1)</t>
  </si>
  <si>
    <t xml:space="preserve"> Wired Earphones USB-C</t>
  </si>
  <si>
    <t>3mk</t>
  </si>
  <si>
    <t xml:space="preserve"> Adapter USB-C - Jack 3,5 mm dont 0,02 deee</t>
  </si>
  <si>
    <t xml:space="preserve"> AUX Cable Jack 3,5 mm - Jack 3,5 mm dont 0,02 deee</t>
  </si>
  <si>
    <t xml:space="preserve"> AUX Cable USB-C - Jack 3,5 mm dont 0,02 deee</t>
  </si>
  <si>
    <t xml:space="preserve"> Bike Holder Pro dont 0,02 deee</t>
  </si>
  <si>
    <t xml:space="preserve"> CareSet</t>
  </si>
  <si>
    <t xml:space="preserve"> CareWipe</t>
  </si>
  <si>
    <t xml:space="preserve"> Drive &amp; Charge dont 0,02 deee</t>
  </si>
  <si>
    <t xml:space="preserve"> FlowBuds Black dont 0,02 deee</t>
  </si>
  <si>
    <t xml:space="preserve"> Fuego Black dont 0,02</t>
  </si>
  <si>
    <t xml:space="preserve"> Fuego Blue dont 0,02 deee</t>
  </si>
  <si>
    <t xml:space="preserve"> Hydro Case dont 0,02 deee</t>
  </si>
  <si>
    <t xml:space="preserve"> Hyper Cable 4k60Hz 1m 100W C to C dont 0,02 deee</t>
  </si>
  <si>
    <t xml:space="preserve"> Hyper Cable A to C 1.2m 5A White dont 0,02 deee</t>
  </si>
  <si>
    <t xml:space="preserve"> Hyper Cable C to C 2m 100W dont 0,02 deee</t>
  </si>
  <si>
    <t xml:space="preserve"> Hyper Car Charger 100W dont 0,02 deee</t>
  </si>
  <si>
    <t xml:space="preserve"> Hyper Car Charger 30W dont 0,02 deee</t>
  </si>
  <si>
    <t xml:space="preserve"> Hyper Car Charger 45W dont 0,02 deee</t>
  </si>
  <si>
    <t xml:space="preserve"> Hyper Car FM Transmitter dont 0,02 deee</t>
  </si>
  <si>
    <t xml:space="preserve"> Hyper Charger 140W dont 0,02 deee</t>
  </si>
  <si>
    <t xml:space="preserve"> Hyper Charger 20W White dont 0,02 deee</t>
  </si>
  <si>
    <t xml:space="preserve"> Hyper Charger 35W dont 0,02 deee</t>
  </si>
  <si>
    <t xml:space="preserve"> Hyper Charger 65W dont 0,02 deee</t>
  </si>
  <si>
    <t xml:space="preserve"> Hyper Charger 68W dont 0,02 deee</t>
  </si>
  <si>
    <t xml:space="preserve"> Hyper Charger PowerMax 100W dont 0,02 deee</t>
  </si>
  <si>
    <t xml:space="preserve"> Hyper Charging Station 240W dont 0,02 deee</t>
  </si>
  <si>
    <t xml:space="preserve"> Hyper GaN Charger 33W White dont 0,02 deee</t>
  </si>
  <si>
    <t xml:space="preserve"> Hyper Silicone Cable C to C 2m 100W Black dont 0,02 deee</t>
  </si>
  <si>
    <t xml:space="preserve"> Hyper Silicone Cable C to C 2m 100W White dont 0,02 deee</t>
  </si>
  <si>
    <t xml:space="preserve"> Hyper Silicone Cable Type-C to Type-C 60W 3A dont 0,02 deee</t>
  </si>
  <si>
    <t xml:space="preserve"> Hyper ThunderBolt Cable 240W dont 0,02 deee</t>
  </si>
  <si>
    <t xml:space="preserve"> Hyper Wireless Charger 3w1 15W dont 0,02 deee</t>
  </si>
  <si>
    <t xml:space="preserve"> LifePods White dont 0,02deee</t>
  </si>
  <si>
    <t xml:space="preserve"> MagHolder dont 0,02 deee</t>
  </si>
  <si>
    <t xml:space="preserve"> Memo Hug dont 0,02 deee</t>
  </si>
  <si>
    <t xml:space="preserve"> MovePods White dont 0,02 deee</t>
  </si>
  <si>
    <t xml:space="preserve"> PowerHouse 20,000mAh dont 0,02deee</t>
  </si>
  <si>
    <t xml:space="preserve"> PrivacySlider for webcam</t>
  </si>
  <si>
    <t xml:space="preserve"> Twist Automatic Car Holder dont 0,02 deee</t>
  </si>
  <si>
    <t xml:space="preserve"> Wired Earphones Jack 3,5 mm(1) dont 0,02 deee</t>
  </si>
  <si>
    <t xml:space="preserve"> Wired Earphones USB-C dont 0,02 deee</t>
  </si>
  <si>
    <t xml:space="preserve"> Hyper Silicone Cable C to C 2m 100W Black</t>
  </si>
  <si>
    <r>
      <rPr>
        <b/>
        <sz val="12"/>
        <color theme="1"/>
        <rFont val="Calibri"/>
        <family val="2"/>
        <scheme val="minor"/>
      </rPr>
      <t xml:space="preserve">3mk.  </t>
    </r>
    <r>
      <rPr>
        <sz val="12"/>
        <color theme="1"/>
        <rFont val="Calibri"/>
        <family val="2"/>
        <scheme val="minor"/>
      </rPr>
      <t xml:space="preserve">                                                                                               FRANCO 500€</t>
    </r>
  </si>
  <si>
    <t>product_price</t>
  </si>
  <si>
    <t>en stock</t>
  </si>
  <si>
    <r>
      <rPr>
        <b/>
        <sz val="12"/>
        <color theme="1"/>
        <rFont val="Calibri"/>
        <family val="2"/>
        <scheme val="minor"/>
      </rPr>
      <t>OEM.</t>
    </r>
    <r>
      <rPr>
        <sz val="12"/>
        <color theme="1"/>
        <rFont val="Calibri"/>
        <family val="2"/>
        <scheme val="minor"/>
      </rPr>
      <t xml:space="preserve">                                                                                                FRANCO 1000</t>
    </r>
  </si>
  <si>
    <t>GI 590 Black Ink Bottle dont deee 0,02</t>
  </si>
  <si>
    <t>GI 590 Cyan Ink Bottle dont deee 0,02</t>
  </si>
  <si>
    <t>GI 590 Magenta Ink Bottle dont deee 0,02</t>
  </si>
  <si>
    <t>GI 590 Yellow Ink Bottle dont deee 0,02</t>
  </si>
  <si>
    <t>Pack PG 40 + CL 41 BLISTER avec alarme dont deee 0,02</t>
  </si>
  <si>
    <t>PG-40 BJ Cartridge BK sans blister dont deee 0,02</t>
  </si>
  <si>
    <t>PG-510 Cartridge BK sans blister dont deee 0,01</t>
  </si>
  <si>
    <t>903 Pack BK/C/M/Y HP Blister alarm_ dont deee 0,02</t>
  </si>
  <si>
    <t>903 XL Cyan HP Blister alarm_ dont deee 0,01</t>
  </si>
  <si>
    <t>903 XL Magenta HP Blister alarm_ dont deee 0,01</t>
  </si>
  <si>
    <t>903 XL Noir HP Blister alarm_ dont deee 0,01</t>
  </si>
  <si>
    <t>903 XL Yellow HP Blister alarm_ dont deee 0,01</t>
  </si>
  <si>
    <t>912 Pack BK/C/M/Y HP Blister alarm_ dont deee 0,02</t>
  </si>
  <si>
    <t>912 XL Cyan HP Blister alarm_ dont deee 0,01</t>
  </si>
  <si>
    <t>912 XL Magenta HP Blister alarm_ dont deee 0,01</t>
  </si>
  <si>
    <t>912 XL Noir HP Blister alarm_ dont deee 0,01</t>
  </si>
  <si>
    <t>912 XL Yellow HP Blister alarm_ dont deee 0,01</t>
  </si>
  <si>
    <t>950 XL Noir HP Blister alarm_ dont deee 0,01</t>
  </si>
  <si>
    <t>950-951 Pack BK/C/M/Y HP Blister alarm_ dont deee 0,05</t>
  </si>
  <si>
    <t>953 Pack BK/C/M/Y HP Blister alarm_ dont deee 0,05</t>
  </si>
  <si>
    <t>953 XL Cyan HP Blister alarm_ dont deee 0,01</t>
  </si>
  <si>
    <t>953 XL jaune Blister alarm_ dont deee 0,01</t>
  </si>
  <si>
    <t>953 XL magenta Blister alarm_ dont deee 0,01</t>
  </si>
  <si>
    <t>953 XL Noir HP Blister alarm_ dont deee 0,01</t>
  </si>
  <si>
    <t>963 Pack  BK/C/M/Y HP Blister alarm_ dont deee 0,05</t>
  </si>
  <si>
    <t>963 XL Cyan HP Blister alarm_ dont deee 0,01</t>
  </si>
  <si>
    <t>963 XL Magenta HP Blister alarm_ dont deee 0,01</t>
  </si>
  <si>
    <t>963 XL Noir HP Blister alarm_ dont deee 0,01</t>
  </si>
  <si>
    <t>963 XL Yellow HP Blister alarm_ dont deee 0,01</t>
  </si>
  <si>
    <t>HP 31 Cyan Original Ink Bottle TANK dont deee 0,02</t>
  </si>
  <si>
    <t>HP 31 Magenta Original Ink Bottle TANK dont deee 0,02</t>
  </si>
  <si>
    <t>HP 31 Yellow Original Ink Bottle TANK dont deee 0,02</t>
  </si>
  <si>
    <t>HP 32XL Black 135ml Original  Ink Bottle TANK dont deee 0,01</t>
  </si>
  <si>
    <t>KA02</t>
  </si>
  <si>
    <t>enceinte karaoke lumineuse dont 0,21 deeePGC 39,9</t>
  </si>
  <si>
    <t>KA03-N</t>
  </si>
  <si>
    <t>Enceinte karaoke lumineuse 400w dont 0,21 deee PGC 54,9</t>
  </si>
  <si>
    <t>KA03-XXL</t>
  </si>
  <si>
    <t>enceinte karaoke lumineuse 600w dont 0,42 deee PGC 89,9</t>
  </si>
  <si>
    <t>KA23-FIRE</t>
  </si>
  <si>
    <t>enceinte lumineuse karaoke 800w dont 0,42 deee PGC99,9</t>
  </si>
  <si>
    <t>KA116-BOWL</t>
  </si>
  <si>
    <t>enceinte karaoke lumineuse trolley 450w dont 0,42 deeePGC 89,9</t>
  </si>
  <si>
    <t>KA122</t>
  </si>
  <si>
    <t>MS01-XXL-N</t>
  </si>
  <si>
    <t>MS06-CD-XXL</t>
  </si>
  <si>
    <t>SEATGAME-BTH-N-R</t>
  </si>
  <si>
    <t>SEATGAME-BTH-N-W</t>
  </si>
  <si>
    <t>SEATGAME-BTH-N-G</t>
  </si>
  <si>
    <t>SEATGAME-N-G</t>
  </si>
  <si>
    <t>SEATGAME-N-R</t>
  </si>
  <si>
    <t>SEATGAME-N-C</t>
  </si>
  <si>
    <t>SEATGAME-N-W</t>
  </si>
  <si>
    <t>9390N</t>
  </si>
  <si>
    <t>CTS01</t>
  </si>
  <si>
    <t>LA-HP15</t>
  </si>
  <si>
    <t>LA-HP15-B</t>
  </si>
  <si>
    <t>HPSTAND-02</t>
  </si>
  <si>
    <r>
      <rPr>
        <b/>
        <sz val="16"/>
        <color theme="1"/>
        <rFont val="Calibri (Corps)"/>
      </rPr>
      <t>Pack PG 545 + CL 546 BLISTER</t>
    </r>
    <r>
      <rPr>
        <sz val="12"/>
        <color theme="1"/>
        <rFont val="Calibri"/>
        <family val="2"/>
        <scheme val="minor"/>
      </rPr>
      <t xml:space="preserve"> sans alarme dont deee 0,02</t>
    </r>
  </si>
  <si>
    <r>
      <rPr>
        <b/>
        <sz val="16"/>
        <color theme="1"/>
        <rFont val="Calibri (Corps)"/>
      </rPr>
      <t>Value Pack PG-545 / CL-546</t>
    </r>
    <r>
      <rPr>
        <sz val="12"/>
        <color theme="1"/>
        <rFont val="Calibri"/>
        <family val="2"/>
        <scheme val="minor"/>
      </rPr>
      <t xml:space="preserve"> sans Blister dont deee 0,05 PGC 56,99</t>
    </r>
  </si>
  <si>
    <r>
      <rPr>
        <b/>
        <sz val="16"/>
        <color theme="1"/>
        <rFont val="Calibri (Corps)"/>
      </rPr>
      <t>PG-545 sans blister</t>
    </r>
    <r>
      <rPr>
        <sz val="12"/>
        <color theme="1"/>
        <rFont val="Calibri"/>
        <family val="2"/>
        <scheme val="minor"/>
      </rPr>
      <t xml:space="preserve"> Cartridge BK  dont deee 0,01 PGC 24,99</t>
    </r>
  </si>
  <si>
    <r>
      <rPr>
        <b/>
        <sz val="16"/>
        <color theme="1"/>
        <rFont val="Calibri (Corps)"/>
      </rPr>
      <t>CL-546 sans blister</t>
    </r>
    <r>
      <rPr>
        <sz val="16"/>
        <color theme="1"/>
        <rFont val="Calibri (Corps)"/>
      </rPr>
      <t xml:space="preserve"> </t>
    </r>
    <r>
      <rPr>
        <sz val="12"/>
        <color theme="1"/>
        <rFont val="Calibri"/>
        <family val="2"/>
        <scheme val="minor"/>
      </rPr>
      <t xml:space="preserve"> Cartridge CMY dont deee 0,01 PGC 29,99</t>
    </r>
  </si>
  <si>
    <r>
      <rPr>
        <b/>
        <sz val="16"/>
        <color theme="1"/>
        <rFont val="Calibri (Corps)"/>
      </rPr>
      <t xml:space="preserve">CL-541 sans blister </t>
    </r>
    <r>
      <rPr>
        <sz val="12"/>
        <color theme="1"/>
        <rFont val="Calibri"/>
        <family val="2"/>
        <scheme val="minor"/>
      </rPr>
      <t>Cartridge CMY dont deee 0,01 PGC 36,99</t>
    </r>
  </si>
  <si>
    <r>
      <rPr>
        <b/>
        <sz val="16"/>
        <color theme="1"/>
        <rFont val="Calibri (Corps)"/>
      </rPr>
      <t>Pack PG-540/CL-541  sans Blister</t>
    </r>
    <r>
      <rPr>
        <sz val="12"/>
        <color theme="1"/>
        <rFont val="Calibri"/>
        <family val="2"/>
        <scheme val="minor"/>
      </rPr>
      <t xml:space="preserve"> dont deee 0,05 PGC 59,99</t>
    </r>
  </si>
  <si>
    <r>
      <rPr>
        <b/>
        <sz val="16"/>
        <color theme="1"/>
        <rFont val="Calibri (Corps)"/>
      </rPr>
      <t>PG 540 L BLISTER</t>
    </r>
    <r>
      <rPr>
        <sz val="12"/>
        <color theme="1"/>
        <rFont val="Calibri"/>
        <family val="2"/>
        <scheme val="minor"/>
      </rPr>
      <t xml:space="preserve"> Black sans alarme dont deee 0,01</t>
    </r>
  </si>
  <si>
    <r>
      <rPr>
        <b/>
        <sz val="16"/>
        <color theme="1"/>
        <rFont val="Calibri (Corps)"/>
      </rPr>
      <t>CL-511 sans blister</t>
    </r>
    <r>
      <rPr>
        <sz val="12"/>
        <color theme="1"/>
        <rFont val="Calibri"/>
        <family val="2"/>
        <scheme val="minor"/>
      </rPr>
      <t xml:space="preserve"> Cartridge CMY  dont deee 0,01</t>
    </r>
  </si>
  <si>
    <r>
      <rPr>
        <b/>
        <sz val="16"/>
        <color theme="1"/>
        <rFont val="Calibri (Corps)"/>
      </rPr>
      <t xml:space="preserve">PG-560 sans blister </t>
    </r>
    <r>
      <rPr>
        <sz val="12"/>
        <color theme="1"/>
        <rFont val="Calibri"/>
        <family val="2"/>
        <scheme val="minor"/>
      </rPr>
      <t xml:space="preserve"> Black Cartridge  dont deee 0,01</t>
    </r>
  </si>
  <si>
    <r>
      <rPr>
        <b/>
        <sz val="16"/>
        <color theme="1"/>
        <rFont val="Calibri (Corps)"/>
      </rPr>
      <t xml:space="preserve">Value Pack   PG-560/CL-561 sans blister </t>
    </r>
    <r>
      <rPr>
        <sz val="12"/>
        <color theme="1"/>
        <rFont val="Calibri"/>
        <family val="2"/>
        <scheme val="minor"/>
      </rPr>
      <t>Photo  dont deee 0,05</t>
    </r>
  </si>
  <si>
    <r>
      <rPr>
        <b/>
        <sz val="16"/>
        <color theme="1"/>
        <rFont val="Calibri (Corps)"/>
      </rPr>
      <t>CL-561 Color sans blister</t>
    </r>
    <r>
      <rPr>
        <sz val="12"/>
        <color theme="1"/>
        <rFont val="Calibri"/>
        <family val="2"/>
        <scheme val="minor"/>
      </rPr>
      <t xml:space="preserve"> Cartridge   dont deee 0,02 PGC 34,99</t>
    </r>
  </si>
  <si>
    <r>
      <rPr>
        <b/>
        <sz val="16"/>
        <color theme="1"/>
        <rFont val="Calibri (Corps)"/>
      </rPr>
      <t>CL-575 sans blister</t>
    </r>
    <r>
      <rPr>
        <sz val="16"/>
        <color theme="1"/>
        <rFont val="Calibri (Corps)"/>
      </rPr>
      <t xml:space="preserve"> </t>
    </r>
    <r>
      <rPr>
        <sz val="12"/>
        <color theme="1"/>
        <rFont val="Calibri"/>
        <family val="2"/>
        <scheme val="minor"/>
      </rPr>
      <t>Cartridge CMY  dont deee 0,01 PGC 24,99</t>
    </r>
  </si>
  <si>
    <r>
      <rPr>
        <b/>
        <sz val="16"/>
        <color theme="1"/>
        <rFont val="Calibri (Corps)"/>
      </rPr>
      <t xml:space="preserve">CL-41 sans blister </t>
    </r>
    <r>
      <rPr>
        <sz val="12"/>
        <color theme="1"/>
        <rFont val="Calibri"/>
        <family val="2"/>
        <scheme val="minor"/>
      </rPr>
      <t>BJ Cartridge CMY dont deee 0,02</t>
    </r>
  </si>
  <si>
    <r>
      <rPr>
        <b/>
        <sz val="16"/>
        <color theme="1"/>
        <rFont val="Calibri (Corps)"/>
      </rPr>
      <t>CL-576 sans blister</t>
    </r>
    <r>
      <rPr>
        <sz val="12"/>
        <color theme="1"/>
        <rFont val="Calibri"/>
        <family val="2"/>
        <scheme val="minor"/>
      </rPr>
      <t xml:space="preserve"> Cartridge CMY  dont deee 0,01 PGC 24,99</t>
    </r>
  </si>
  <si>
    <r>
      <rPr>
        <b/>
        <sz val="16"/>
        <color theme="1"/>
        <rFont val="Calibri (Corps)"/>
      </rPr>
      <t xml:space="preserve">PG-585 sans blister </t>
    </r>
    <r>
      <rPr>
        <sz val="12"/>
        <color theme="1"/>
        <rFont val="Calibri"/>
        <family val="2"/>
        <scheme val="minor"/>
      </rPr>
      <t>Cartridge BK dont deee 0,05</t>
    </r>
  </si>
  <si>
    <r>
      <rPr>
        <b/>
        <sz val="16"/>
        <color theme="1"/>
        <rFont val="Calibri (Corps)"/>
      </rPr>
      <t xml:space="preserve">CL-586 sans blister </t>
    </r>
    <r>
      <rPr>
        <sz val="12"/>
        <color theme="1"/>
        <rFont val="Calibri"/>
        <family val="2"/>
        <scheme val="minor"/>
      </rPr>
      <t>Cartridge CMY dont deee 0,05 PGC 34,99</t>
    </r>
  </si>
  <si>
    <r>
      <rPr>
        <b/>
        <sz val="16"/>
        <color theme="1"/>
        <rFont val="Calibri (Corps)"/>
      </rPr>
      <t>PGI-525 sans blister</t>
    </r>
    <r>
      <rPr>
        <sz val="12"/>
        <color theme="1"/>
        <rFont val="Calibri"/>
        <family val="2"/>
        <scheme val="minor"/>
      </rPr>
      <t xml:space="preserve"> Cartridge BK dont deee 0,01</t>
    </r>
  </si>
  <si>
    <r>
      <rPr>
        <b/>
        <sz val="16"/>
        <color theme="1"/>
        <rFont val="Calibri (Corps)"/>
      </rPr>
      <t>Pack CLI 526 CMY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</si>
  <si>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pack CLI-526 C/M/Y  sans Bliste</t>
    </r>
    <r>
      <rPr>
        <sz val="14"/>
        <color theme="1"/>
        <rFont val="Calibri"/>
        <family val="2"/>
        <scheme val="minor"/>
      </rPr>
      <t>r dont deee 0,05</t>
    </r>
  </si>
  <si>
    <r>
      <rPr>
        <b/>
        <sz val="16"/>
        <color theme="1"/>
        <rFont val="Calibri (Corps)"/>
      </rPr>
      <t>CLI 526 Black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</si>
  <si>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CLI 526 Magenta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</si>
  <si>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CLI-526 CYAN sans blister</t>
    </r>
    <r>
      <rPr>
        <sz val="12"/>
        <color theme="1"/>
        <rFont val="Calibri"/>
        <family val="2"/>
        <scheme val="minor"/>
      </rPr>
      <t xml:space="preserve"> dont deee 0,01</t>
    </r>
  </si>
  <si>
    <r>
      <rPr>
        <b/>
        <sz val="16"/>
        <color theme="1"/>
        <rFont val="Calibri (Corps)"/>
      </rPr>
      <t>Pack PGI-550+CLI-551 CMYKPkG BLISTER</t>
    </r>
    <r>
      <rPr>
        <sz val="12"/>
        <color theme="1"/>
        <rFont val="Calibri"/>
        <family val="2"/>
        <scheme val="minor"/>
      </rPr>
      <t xml:space="preserve"> sans alarme dont deee 0,02</t>
    </r>
  </si>
  <si>
    <r>
      <rPr>
        <b/>
        <sz val="16"/>
        <color theme="1"/>
        <rFont val="Calibri (Corps)"/>
      </rPr>
      <t>Pack CLI-551 C/M/Y/BK  sans blister</t>
    </r>
    <r>
      <rPr>
        <sz val="12"/>
        <color theme="1"/>
        <rFont val="Calibri"/>
        <family val="2"/>
        <scheme val="minor"/>
      </rPr>
      <t xml:space="preserve"> dont deee 0,05</t>
    </r>
  </si>
  <si>
    <r>
      <rPr>
        <b/>
        <sz val="16"/>
        <color theme="1"/>
        <rFont val="Calibri (Corps)"/>
      </rPr>
      <t>Pack CLI 551 Black+ CMY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</si>
  <si>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 xml:space="preserve">PGI-570 BK sans blister </t>
    </r>
    <r>
      <rPr>
        <sz val="12"/>
        <color theme="1"/>
        <rFont val="Calibri"/>
        <family val="2"/>
        <scheme val="minor"/>
      </rPr>
      <t>dont deee 0,01</t>
    </r>
  </si>
  <si>
    <r>
      <rPr>
        <b/>
        <sz val="16"/>
        <color theme="1"/>
        <rFont val="Calibri (Corps)"/>
      </rPr>
      <t>Pack PGI-570/CLI-571 PGBK/C/M/Y/BK sans Blister</t>
    </r>
    <r>
      <rPr>
        <sz val="12"/>
        <color theme="1"/>
        <rFont val="Calibri"/>
        <family val="2"/>
        <scheme val="minor"/>
      </rPr>
      <t xml:space="preserve"> dont deee 0,05</t>
    </r>
  </si>
  <si>
    <r>
      <rPr>
        <b/>
        <sz val="16"/>
        <color theme="1"/>
        <rFont val="Calibri (Corps)"/>
      </rPr>
      <t xml:space="preserve">Pack CLI-571 C/M/Y/BK  sans Blister </t>
    </r>
    <r>
      <rPr>
        <sz val="12"/>
        <color theme="1"/>
        <rFont val="Calibri"/>
        <family val="2"/>
        <scheme val="minor"/>
      </rPr>
      <t>dont deee 0,05</t>
    </r>
  </si>
  <si>
    <r>
      <rPr>
        <b/>
        <sz val="16"/>
        <color theme="1"/>
        <rFont val="Calibri (Corps)"/>
      </rPr>
      <t>Pack CLI 571 Black+ CMY BLISTER</t>
    </r>
    <r>
      <rPr>
        <sz val="12"/>
        <color theme="1"/>
        <rFont val="Calibri"/>
        <family val="2"/>
        <scheme val="minor"/>
      </rPr>
      <t xml:space="preserve"> sans alarme dont deee 0,02</t>
    </r>
  </si>
  <si>
    <r>
      <rPr>
        <b/>
        <sz val="16"/>
        <color theme="1"/>
        <rFont val="Calibri (Corps)"/>
      </rPr>
      <t xml:space="preserve">CLI-571XL CY sans blister </t>
    </r>
    <r>
      <rPr>
        <sz val="12"/>
        <color theme="1"/>
        <rFont val="Calibri"/>
        <family val="2"/>
        <scheme val="minor"/>
      </rPr>
      <t>dont deee 0,01</t>
    </r>
  </si>
  <si>
    <r>
      <rPr>
        <b/>
        <sz val="16"/>
        <color theme="1"/>
        <rFont val="Calibri (Corps)"/>
      </rPr>
      <t>CLI-571XL GY sans blister</t>
    </r>
    <r>
      <rPr>
        <sz val="12"/>
        <color theme="1"/>
        <rFont val="Calibri"/>
        <family val="2"/>
        <scheme val="minor"/>
      </rPr>
      <t xml:space="preserve"> dont deee 0,01</t>
    </r>
  </si>
  <si>
    <r>
      <rPr>
        <b/>
        <sz val="16"/>
        <color theme="1"/>
        <rFont val="Calibri (Corps)"/>
      </rPr>
      <t>CLI-571XL YL sans blister</t>
    </r>
    <r>
      <rPr>
        <sz val="12"/>
        <color theme="1"/>
        <rFont val="Calibri"/>
        <family val="2"/>
        <scheme val="minor"/>
      </rPr>
      <t xml:space="preserve"> dont deee 0,01</t>
    </r>
  </si>
  <si>
    <r>
      <rPr>
        <b/>
        <sz val="16"/>
        <color theme="1"/>
        <rFont val="Calibri (Corps)"/>
      </rPr>
      <t>CLI 571XL Magenta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</si>
  <si>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 xml:space="preserve">PGI-580 BK sans blister </t>
    </r>
    <r>
      <rPr>
        <sz val="12"/>
        <color theme="1"/>
        <rFont val="Calibri"/>
        <family val="2"/>
        <scheme val="minor"/>
      </rPr>
      <t>dont deee 0,01</t>
    </r>
  </si>
  <si>
    <t>oem,canon</t>
  </si>
  <si>
    <r>
      <rPr>
        <b/>
        <sz val="16"/>
        <color theme="1"/>
        <rFont val="Calibri (Corps)"/>
      </rPr>
      <t>102 ECOTANK CYAN</t>
    </r>
    <r>
      <rPr>
        <sz val="12"/>
        <color theme="1"/>
        <rFont val="Calibri"/>
        <family val="2"/>
        <scheme val="minor"/>
      </rPr>
      <t xml:space="preserve"> dont deee 0,02</t>
    </r>
  </si>
  <si>
    <r>
      <rPr>
        <b/>
        <sz val="16"/>
        <color theme="1"/>
        <rFont val="Calibri (Corps)"/>
      </rPr>
      <t>102 ECOTANK MAGENTA</t>
    </r>
    <r>
      <rPr>
        <sz val="12"/>
        <color theme="1"/>
        <rFont val="Calibri"/>
        <family val="2"/>
        <scheme val="minor"/>
      </rPr>
      <t xml:space="preserve"> dont deee 0,02</t>
    </r>
  </si>
  <si>
    <t>oem,epson</t>
  </si>
  <si>
    <r>
      <rPr>
        <b/>
        <sz val="16"/>
        <color theme="1"/>
        <rFont val="Calibri (Corps)"/>
      </rPr>
      <t xml:space="preserve">Pack CLI-581 C/M/Y/BK  sans Blister </t>
    </r>
    <r>
      <rPr>
        <sz val="12"/>
        <color theme="1"/>
        <rFont val="Calibri"/>
        <family val="2"/>
        <scheme val="minor"/>
      </rPr>
      <t>dont deee 0,05</t>
    </r>
  </si>
  <si>
    <r>
      <rPr>
        <b/>
        <sz val="16"/>
        <color theme="1"/>
        <rFont val="Calibri (Corps)"/>
      </rPr>
      <t>Pack CLI 581 Black + CMY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</si>
  <si>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Pack CLI 581 Black + CMY BLISTER</t>
    </r>
    <r>
      <rPr>
        <sz val="12"/>
        <color theme="1"/>
        <rFont val="Calibri"/>
        <family val="2"/>
        <scheme val="minor"/>
      </rPr>
      <t xml:space="preserve"> sans alarme dont deee 0,02</t>
    </r>
  </si>
  <si>
    <r>
      <rPr>
        <b/>
        <sz val="16"/>
        <color theme="1"/>
        <rFont val="Calibri (Corps)"/>
      </rPr>
      <t>CLI-581XL  CY sans blister</t>
    </r>
    <r>
      <rPr>
        <sz val="12"/>
        <color theme="1"/>
        <rFont val="Calibri"/>
        <family val="2"/>
        <scheme val="minor"/>
      </rPr>
      <t xml:space="preserve"> dont deee 0,01</t>
    </r>
  </si>
  <si>
    <r>
      <rPr>
        <b/>
        <sz val="16"/>
        <color theme="1"/>
        <rFont val="Calibri (Corps)"/>
      </rPr>
      <t>CLI 581XL Bleu Photo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</si>
  <si>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value Pack PGI-580BK/CLI-581 BK/C/M/Y sans Blister</t>
    </r>
    <r>
      <rPr>
        <sz val="12"/>
        <color theme="1"/>
        <rFont val="Calibri"/>
        <family val="2"/>
        <scheme val="minor"/>
      </rPr>
      <t xml:space="preserve"> dont deee 0,05</t>
    </r>
  </si>
  <si>
    <r>
      <rPr>
        <b/>
        <sz val="16"/>
        <color theme="1"/>
        <rFont val="Calibri (Corps)"/>
      </rPr>
      <t>CLI-521  BK sans blister</t>
    </r>
    <r>
      <rPr>
        <sz val="12"/>
        <color theme="1"/>
        <rFont val="Calibri"/>
        <family val="2"/>
        <scheme val="minor"/>
      </rPr>
      <t xml:space="preserve"> dont deee 0,01</t>
    </r>
  </si>
  <si>
    <r>
      <rPr>
        <b/>
        <sz val="16"/>
        <color theme="1"/>
        <rFont val="Calibri (Corps)"/>
      </rPr>
      <t xml:space="preserve">Pack CLI-521 C/M/Y  sans Blister </t>
    </r>
    <r>
      <rPr>
        <sz val="12"/>
        <color theme="1"/>
        <rFont val="Calibri"/>
        <family val="2"/>
        <scheme val="minor"/>
      </rPr>
      <t>dont deee 0,05</t>
    </r>
  </si>
  <si>
    <r>
      <rPr>
        <b/>
        <sz val="16"/>
        <color theme="1"/>
        <rFont val="Calibri (Corps)"/>
      </rPr>
      <t>Pack CLI 521 CMY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</si>
  <si>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Pack CLI 521 CMY BLISTER</t>
    </r>
    <r>
      <rPr>
        <sz val="12"/>
        <color theme="1"/>
        <rFont val="Calibri"/>
        <family val="2"/>
        <scheme val="minor"/>
      </rPr>
      <t xml:space="preserve"> sans alarme dont deee 0,02</t>
    </r>
  </si>
  <si>
    <r>
      <rPr>
        <b/>
        <sz val="16"/>
        <color theme="1"/>
        <rFont val="Calibri (Corps)"/>
      </rPr>
      <t>PGI-520  BK sans blister</t>
    </r>
    <r>
      <rPr>
        <sz val="12"/>
        <color theme="1"/>
        <rFont val="Calibri"/>
        <family val="2"/>
        <scheme val="minor"/>
      </rPr>
      <t xml:space="preserve"> dont deee 0,01</t>
    </r>
  </si>
  <si>
    <r>
      <rPr>
        <b/>
        <sz val="16"/>
        <color theme="1"/>
        <rFont val="Calibri (Corps)"/>
      </rPr>
      <t xml:space="preserve">Pack PGI-1500 BK/C/M/Y sans Blister </t>
    </r>
    <r>
      <rPr>
        <sz val="12"/>
        <color theme="1"/>
        <rFont val="Calibri"/>
        <family val="2"/>
        <scheme val="minor"/>
      </rPr>
      <t>dont deee 0,05</t>
    </r>
  </si>
  <si>
    <r>
      <rPr>
        <b/>
        <sz val="16"/>
        <color theme="1"/>
        <rFont val="Calibri (Corps)"/>
      </rPr>
      <t>Pack PGI-1500XL BK/C/M/Y  sans Blister</t>
    </r>
    <r>
      <rPr>
        <sz val="12"/>
        <color theme="1"/>
        <rFont val="Calibri"/>
        <family val="2"/>
        <scheme val="minor"/>
      </rPr>
      <t xml:space="preserve"> dont deee 0,05</t>
    </r>
  </si>
  <si>
    <r>
      <rPr>
        <b/>
        <sz val="16"/>
        <color theme="1"/>
        <rFont val="Calibri (Corps)"/>
      </rPr>
      <t xml:space="preserve">Pack PGI-2500XL BK/C/M/Y sans Blister </t>
    </r>
    <r>
      <rPr>
        <sz val="12"/>
        <color theme="1"/>
        <rFont val="Calibri"/>
        <family val="2"/>
        <scheme val="minor"/>
      </rPr>
      <t>dont deee 0,05</t>
    </r>
  </si>
  <si>
    <t>low stock</t>
  </si>
  <si>
    <t>Starter Kit - All-Safe+</t>
  </si>
  <si>
    <t>Anti-Scratch Phone 5 full wet</t>
  </si>
  <si>
    <t>machine cut + imprimante personnalisation Gratuite a partir de 1800€ d'achat (valable une fois à l'implantation</t>
  </si>
  <si>
    <t>Hardy PROtector Phone 5</t>
  </si>
  <si>
    <t>3MK</t>
  </si>
  <si>
    <t>RTV100446</t>
  </si>
  <si>
    <t>RTV100440</t>
  </si>
  <si>
    <t>RTV100439</t>
  </si>
  <si>
    <t>RTV100447</t>
  </si>
  <si>
    <t>RTV100438</t>
  </si>
  <si>
    <t>RTV100010</t>
  </si>
  <si>
    <t>RTV100012</t>
  </si>
  <si>
    <t>Safety Shield Phone</t>
  </si>
  <si>
    <t xml:space="preserve">Anti-Shock Phone 5 full wet </t>
  </si>
  <si>
    <t>Pure Matt PRO Phone5 dry&amp;wet</t>
  </si>
  <si>
    <t xml:space="preserve">Hammer Phone 5 full wet </t>
  </si>
  <si>
    <t>Privacy Phone 5 wet</t>
  </si>
  <si>
    <t>Safety Shield Watch x5</t>
  </si>
  <si>
    <t>Anti-Scratch watch 5 full wet</t>
  </si>
  <si>
    <t>Anti-Shock Watch 5 full wet</t>
  </si>
  <si>
    <t>Pure Matt PRO Watch 5 full wet</t>
  </si>
  <si>
    <t>Hammer Watch 5 full wet</t>
  </si>
  <si>
    <t xml:space="preserve">Hardy PROtector Watch 5 </t>
  </si>
  <si>
    <t xml:space="preserve">Safety Shield Tabletx5 </t>
  </si>
  <si>
    <t>Anti-Scratch Tablet 5 full wet</t>
  </si>
  <si>
    <t>Anti-Shock tablet 5 full wet</t>
  </si>
  <si>
    <t>Pure Matt PRO tablet 5 full wet</t>
  </si>
  <si>
    <t xml:space="preserve">Hardy PROtector tablet 5 </t>
  </si>
  <si>
    <t>AllSafe Label 5</t>
  </si>
  <si>
    <t>Extra Protection 5</t>
  </si>
  <si>
    <t>film sheild phone</t>
  </si>
  <si>
    <t xml:space="preserve">film anti scratch +200% x5 full wet pour telephone </t>
  </si>
  <si>
    <t>film anti-shock +300% x25 full wet pour telephone technologie Self-Heal</t>
  </si>
  <si>
    <t>film pure mat +400% x5 dry &amp; wet pour telephone technologie Self-Heal</t>
  </si>
  <si>
    <t>film hamer blinde +500% x5  full wet pour telephone  technologie Self-Heal</t>
  </si>
  <si>
    <t>film anti-espion +250% x5 wet pour telephone</t>
  </si>
  <si>
    <t>film protection +600% antimicrobien/ olephobe / self heal x5 pour telephone</t>
  </si>
  <si>
    <t>film Safety Shield Watch x5</t>
  </si>
  <si>
    <t>film anti scratch +200% x5 full wet pour montre</t>
  </si>
  <si>
    <t>film anti-shock +300% x5 full wet pour montre technologie Self-Heal</t>
  </si>
  <si>
    <t>film pure mat +400% x5 full wet pour montre technologie Self-Heal</t>
  </si>
  <si>
    <t>film hamer blinde +500% x5  full wet pour montre  technologie Self-Heal</t>
  </si>
  <si>
    <t>film protection +600% antimicrobien/ olephobe / self heal x5 pour montre</t>
  </si>
  <si>
    <t>film Safety Shield Tablet</t>
  </si>
  <si>
    <t xml:space="preserve">film anti scratch +200% x5 full wet pour Tablet </t>
  </si>
  <si>
    <t>film anti-shock +300% x5 full wet pour tablet  technologie Self-Heal</t>
  </si>
  <si>
    <t>film pure mat +400% x5 full wet pour tablet technologie Self-Heal</t>
  </si>
  <si>
    <t>film protection +600% antimicrobien/ olephobe / self heal x5 pour tablet</t>
  </si>
  <si>
    <t>papier personnalidation x5</t>
  </si>
  <si>
    <t xml:space="preserve">pelicule protectrice personnalisation x5
</t>
  </si>
  <si>
    <t>GSM108891</t>
  </si>
  <si>
    <t>GSM103556</t>
  </si>
  <si>
    <t>GSM108888</t>
  </si>
  <si>
    <t>GSM108887</t>
  </si>
  <si>
    <t>GSM108890</t>
  </si>
  <si>
    <t>GSM108895</t>
  </si>
  <si>
    <t>GSM108896</t>
  </si>
  <si>
    <t>GSM108889</t>
  </si>
  <si>
    <t>GSM115712</t>
  </si>
  <si>
    <t>GSM115711</t>
  </si>
  <si>
    <t>GSM108893</t>
  </si>
  <si>
    <t>GSM180283</t>
  </si>
  <si>
    <t>liocat</t>
  </si>
  <si>
    <t>Nom</t>
  </si>
  <si>
    <t>AINECO</t>
  </si>
  <si>
    <t>ANGIDIS</t>
  </si>
  <si>
    <t>SOGARDIS</t>
  </si>
  <si>
    <t>ALDIS SA</t>
  </si>
  <si>
    <t>ANET DISTRIBUTION HYPER</t>
  </si>
  <si>
    <t>ARTY</t>
  </si>
  <si>
    <t>AUZANDIS</t>
  </si>
  <si>
    <t>SODICHAR</t>
  </si>
  <si>
    <t>NOBLADIS</t>
  </si>
  <si>
    <t>BOLDIS</t>
  </si>
  <si>
    <t>COUPANCES</t>
  </si>
  <si>
    <t>BOURGOIN DISTRIBUTION</t>
  </si>
  <si>
    <t>DICA</t>
  </si>
  <si>
    <t>CAHORS PRADIS</t>
  </si>
  <si>
    <t>SOC DISTRIBUTION ARTEL</t>
  </si>
  <si>
    <t>SODIVARDIERE</t>
  </si>
  <si>
    <t>AGORA</t>
  </si>
  <si>
    <t>MAROUAN</t>
  </si>
  <si>
    <t>FOCH DISTRIBUTION</t>
  </si>
  <si>
    <t>SOCODAG II</t>
  </si>
  <si>
    <t>NORGA</t>
  </si>
  <si>
    <t>SAS CALANG</t>
  </si>
  <si>
    <t>DALO</t>
  </si>
  <si>
    <t>CAPDIS</t>
  </si>
  <si>
    <t>SODISEL</t>
  </si>
  <si>
    <t>ECHIROLLES DISTRIBUTION</t>
  </si>
  <si>
    <t>ORECA</t>
  </si>
  <si>
    <t>SAS JANCO</t>
  </si>
  <si>
    <t>SAS FUXEDIS</t>
  </si>
  <si>
    <t>GAILLAC DISTRIBUTION</t>
  </si>
  <si>
    <t>SUDALP II</t>
  </si>
  <si>
    <t>ILLIERS DISTRIBUTION</t>
  </si>
  <si>
    <t>MALISSOL</t>
  </si>
  <si>
    <t>SODISTRES</t>
  </si>
  <si>
    <t>DOMORDIS</t>
  </si>
  <si>
    <t>SEYDIS SHO</t>
  </si>
  <si>
    <t>TESTEDIS</t>
  </si>
  <si>
    <t>LANDERNEAU DIS</t>
  </si>
  <si>
    <t>LANGON DISTRIBUTION</t>
  </si>
  <si>
    <t>BLANC MESNIL DISTRIBUTION</t>
  </si>
  <si>
    <t>SODITELN</t>
  </si>
  <si>
    <t>BLENAN SAS</t>
  </si>
  <si>
    <t>S A D A M</t>
  </si>
  <si>
    <t>LEVALLOIS DISTRIBUTION</t>
  </si>
  <si>
    <t>LA LEZEENNE</t>
  </si>
  <si>
    <t>LIMOUX DISTRIBUTION</t>
  </si>
  <si>
    <t>LOUDUNDIS</t>
  </si>
  <si>
    <t>LEVANDIS</t>
  </si>
  <si>
    <t>ARPEL</t>
  </si>
  <si>
    <t>SAUGERAIES DISTRIBUTION</t>
  </si>
  <si>
    <t>MALESHERBES DISTRIBUTION</t>
  </si>
  <si>
    <t>SOFIAN</t>
  </si>
  <si>
    <t>SODIMEAUX</t>
  </si>
  <si>
    <t>MACRIS</t>
  </si>
  <si>
    <t>RELATIONS MARCHANDISES SERVICES DISTRIBU</t>
  </si>
  <si>
    <t>THOGUIMA</t>
  </si>
  <si>
    <t>SODIOS EXPLOITATION</t>
  </si>
  <si>
    <t>PATAY DISTRIBUTION</t>
  </si>
  <si>
    <t>VERNET-DIS</t>
  </si>
  <si>
    <t>PITHIVIERS DISTRIBUTION</t>
  </si>
  <si>
    <t>THOMAL</t>
  </si>
  <si>
    <t>SODIPONS</t>
  </si>
  <si>
    <t>SARL JONO</t>
  </si>
  <si>
    <t>NAIJEAN DISTRI</t>
  </si>
  <si>
    <t>KERVILLY</t>
  </si>
  <si>
    <t>SO.DI.GAR.</t>
  </si>
  <si>
    <t>SARATOGA</t>
  </si>
  <si>
    <t>ROUFFIAC DISTRIBUTION</t>
  </si>
  <si>
    <t>FRABOIS</t>
  </si>
  <si>
    <t>SALONDIS</t>
  </si>
  <si>
    <t>LARDIDEN</t>
  </si>
  <si>
    <t>MALVIC</t>
  </si>
  <si>
    <t>SAS ROYDIS</t>
  </si>
  <si>
    <t>HYPER SAINT AUNES</t>
  </si>
  <si>
    <t>SODIA AQUITAINE</t>
  </si>
  <si>
    <t>FLOURDIS</t>
  </si>
  <si>
    <t>ANGELY SAS</t>
  </si>
  <si>
    <t>SORIAL</t>
  </si>
  <si>
    <t>SAINT MAIXENT DISTRIBUTION</t>
  </si>
  <si>
    <t>AVENIR</t>
  </si>
  <si>
    <t>SODIREV</t>
  </si>
  <si>
    <t>SOFRAFORG</t>
  </si>
  <si>
    <t>LES MOUSSEAUX</t>
  </si>
  <si>
    <t>SA HABILOIS</t>
  </si>
  <si>
    <t>MONAND</t>
  </si>
  <si>
    <t>VIRYDIS</t>
  </si>
  <si>
    <t>JUNCADIS GERSDIS SA</t>
  </si>
  <si>
    <t>ARES</t>
  </si>
  <si>
    <t>ATLANTIS</t>
  </si>
  <si>
    <t>SAINT-HERBLAIN DISTRIBUTION</t>
  </si>
  <si>
    <t>AUBAGNE</t>
  </si>
  <si>
    <t>COJEDIS</t>
  </si>
  <si>
    <t>AUCH</t>
  </si>
  <si>
    <t>AUCH HYPER DISTRIBUTION</t>
  </si>
  <si>
    <t>AURILLAC</t>
  </si>
  <si>
    <t>AURILLAC DISTRIBUTION</t>
  </si>
  <si>
    <t>BERGERAC</t>
  </si>
  <si>
    <t>BERCADIS</t>
  </si>
  <si>
    <t>BEYNES</t>
  </si>
  <si>
    <t>SERALIM</t>
  </si>
  <si>
    <t>BEYNOST</t>
  </si>
  <si>
    <t>HOLDIS</t>
  </si>
  <si>
    <t>BONNY SUR LOIRE</t>
  </si>
  <si>
    <t>RDdis</t>
  </si>
  <si>
    <t>BRIE COMTE ROBERT</t>
  </si>
  <si>
    <t>BRIDIS</t>
  </si>
  <si>
    <t>BRISSAC</t>
  </si>
  <si>
    <t>BRISSAC DISTRIBUTION</t>
  </si>
  <si>
    <t>CAPDENAC</t>
  </si>
  <si>
    <t>SOCAPDIS</t>
  </si>
  <si>
    <t>CARCASSONNES</t>
  </si>
  <si>
    <t>SA T P L M</t>
  </si>
  <si>
    <t>CASTRE</t>
  </si>
  <si>
    <t>LECADIS</t>
  </si>
  <si>
    <t>CHAPONNAY</t>
  </si>
  <si>
    <t>SODICHAP</t>
  </si>
  <si>
    <t>CHASSENEUIL</t>
  </si>
  <si>
    <t>COGNAC</t>
  </si>
  <si>
    <t>COGNAC DISTRIBUTION</t>
  </si>
  <si>
    <t>COUTRAS</t>
  </si>
  <si>
    <t>EGUZON</t>
  </si>
  <si>
    <t>EGUDIS</t>
  </si>
  <si>
    <t>FISMES</t>
  </si>
  <si>
    <t>MACALOISE</t>
  </si>
  <si>
    <t>FONDETTE</t>
  </si>
  <si>
    <t>FONDIS SA</t>
  </si>
  <si>
    <t>FONTENAY LE COMTE</t>
  </si>
  <si>
    <t>GUERET</t>
  </si>
  <si>
    <t>GD</t>
  </si>
  <si>
    <t>HERBIGNAC</t>
  </si>
  <si>
    <t>ANTHALDIS</t>
  </si>
  <si>
    <t>IBOS</t>
  </si>
  <si>
    <t>JARDRES</t>
  </si>
  <si>
    <t>CHRISLIS</t>
  </si>
  <si>
    <t>JONZAC</t>
  </si>
  <si>
    <t>BRICORAMA FRANCE</t>
  </si>
  <si>
    <t>BT SERDIS</t>
  </si>
  <si>
    <t>LA FLECHE</t>
  </si>
  <si>
    <t>SOCOFLEC</t>
  </si>
  <si>
    <t>LAGORD</t>
  </si>
  <si>
    <t>SUPERMARCHES CHARENTAIS</t>
  </si>
  <si>
    <t>LE BOSC</t>
  </si>
  <si>
    <t>SALAGOUDIS</t>
  </si>
  <si>
    <t>LES ANGLES</t>
  </si>
  <si>
    <t>ANGLEDIS</t>
  </si>
  <si>
    <t>OUDAIRIDIS</t>
  </si>
  <si>
    <t>LESPARRES</t>
  </si>
  <si>
    <t>LIMOGES</t>
  </si>
  <si>
    <t>LIMOGES DIS</t>
  </si>
  <si>
    <t>ARDIS</t>
  </si>
  <si>
    <t>AUCHAN SUPERMARCHE</t>
  </si>
  <si>
    <t>SOC SODILANDES</t>
  </si>
  <si>
    <t>SA SODIBAG</t>
  </si>
  <si>
    <t>SOMADIS</t>
  </si>
  <si>
    <t>OLIVET</t>
  </si>
  <si>
    <t>SOLIMA</t>
  </si>
  <si>
    <t>SODILONNE</t>
  </si>
  <si>
    <t>ORLY</t>
  </si>
  <si>
    <t>ORLY DISTRIBUTION</t>
  </si>
  <si>
    <t>PLESSIS</t>
  </si>
  <si>
    <t>PLESSIS DIS</t>
  </si>
  <si>
    <t>PONT CHATEAU</t>
  </si>
  <si>
    <t>RIBERAC</t>
  </si>
  <si>
    <t>ROCHEFORT</t>
  </si>
  <si>
    <t>AUNIS-DISTRIBUTION</t>
  </si>
  <si>
    <t>RODEZ</t>
  </si>
  <si>
    <t>SEBAZAC DISTRIBUTION</t>
  </si>
  <si>
    <t>ROYAN</t>
  </si>
  <si>
    <t>RUFFEC</t>
  </si>
  <si>
    <t>SAINTES</t>
  </si>
  <si>
    <t>SAINTES-DISTRIBUTION-SADIS</t>
  </si>
  <si>
    <t>SARLAT</t>
  </si>
  <si>
    <t>SARLAT DISTRIBUTION</t>
  </si>
  <si>
    <t>SAUMUR</t>
  </si>
  <si>
    <t>SAUDIS</t>
  </si>
  <si>
    <t>BASODIS</t>
  </si>
  <si>
    <t>AQUIPYRDIS</t>
  </si>
  <si>
    <t>ST AMAND</t>
  </si>
  <si>
    <t>AMANDIS</t>
  </si>
  <si>
    <t>CHAMDIS</t>
  </si>
  <si>
    <t>ST GAUDENS</t>
  </si>
  <si>
    <t>ST JUNIEN</t>
  </si>
  <si>
    <t>SOJUDIS</t>
  </si>
  <si>
    <t>ST MARTIN D HERES</t>
  </si>
  <si>
    <t>SAINT MARTIN DISTRIBUTION</t>
  </si>
  <si>
    <t>SI DO RE</t>
  </si>
  <si>
    <t>HYPERCOSMOS</t>
  </si>
  <si>
    <t>ST PIERRE D'OLERON</t>
  </si>
  <si>
    <t>SURGERES</t>
  </si>
  <si>
    <t>SODISUR</t>
  </si>
  <si>
    <t>TRELISSAC</t>
  </si>
  <si>
    <t>TRELIDIS</t>
  </si>
  <si>
    <t>TULLE</t>
  </si>
  <si>
    <t>THIERNATH</t>
  </si>
  <si>
    <t>USSEL</t>
  </si>
  <si>
    <t>USSEL DISTRIBUTION</t>
  </si>
  <si>
    <t>VERNON</t>
  </si>
  <si>
    <t>SAS VERMADIS</t>
  </si>
  <si>
    <t>VERNOUILLET</t>
  </si>
  <si>
    <t>GOURNAY DISTRIBUTION SNC</t>
  </si>
  <si>
    <t>VILLE</t>
  </si>
  <si>
    <t>ROCADE DISTRIBUTION</t>
  </si>
  <si>
    <t>BRIERE DISTRIBUTION</t>
  </si>
  <si>
    <t>SOC LALANDE DISTRIB SOLANDIS</t>
  </si>
  <si>
    <t>SOCIETE RUFFECOISE DE DISTRIBUTION</t>
  </si>
  <si>
    <t>TULLE DISTRIBUTION</t>
  </si>
  <si>
    <t>ST MAGNE DE CASTILLON</t>
  </si>
  <si>
    <t>ST MARTIN DE RE</t>
  </si>
  <si>
    <t>AIRE SUR ADOUR</t>
  </si>
  <si>
    <t>MALESHERBES</t>
  </si>
  <si>
    <t>MACON</t>
  </si>
  <si>
    <t>LUNEL</t>
  </si>
  <si>
    <t>LOUDUN</t>
  </si>
  <si>
    <t>LIMOUX</t>
  </si>
  <si>
    <t>LIBOURNE</t>
  </si>
  <si>
    <t>LEZAY</t>
  </si>
  <si>
    <t>MARIGNANE</t>
  </si>
  <si>
    <t>MAULETTE</t>
  </si>
  <si>
    <t>MEAUX</t>
  </si>
  <si>
    <t>MILLAU</t>
  </si>
  <si>
    <t>OSNY</t>
  </si>
  <si>
    <t>PATAY</t>
  </si>
  <si>
    <t>POITIERS BV</t>
  </si>
  <si>
    <t>PONS</t>
  </si>
  <si>
    <t>RIVIERES</t>
  </si>
  <si>
    <t>ROQUES</t>
  </si>
  <si>
    <t>ROUEN CONSTANTINE</t>
  </si>
  <si>
    <t>ROUFFIAC</t>
  </si>
  <si>
    <t>SALLES SUR MER</t>
  </si>
  <si>
    <t>SALON DE PROVENCE</t>
  </si>
  <si>
    <t>SARAN</t>
  </si>
  <si>
    <t>SAUJON</t>
  </si>
  <si>
    <t>SOMMAIN</t>
  </si>
  <si>
    <t>SORMIOU</t>
  </si>
  <si>
    <t>ST AUNES</t>
  </si>
  <si>
    <t>ST EULALIE</t>
  </si>
  <si>
    <t>ST FLOUR</t>
  </si>
  <si>
    <t>ST JEAN D ANGELY</t>
  </si>
  <si>
    <t>ST MAIXENT</t>
  </si>
  <si>
    <t>ST MESMIN</t>
  </si>
  <si>
    <t>ST ORENS</t>
  </si>
  <si>
    <t>TONNEINS</t>
  </si>
  <si>
    <t>TRICHATEAU</t>
  </si>
  <si>
    <t>VIGNEUX SUR SEINE</t>
  </si>
  <si>
    <t>VILLEFRANCHE DE ROUERGUE</t>
  </si>
  <si>
    <t>VILLEMANDEUR</t>
  </si>
  <si>
    <t>VIRY CHATILLON</t>
  </si>
  <si>
    <t>AINAY LE CHATEAU</t>
  </si>
  <si>
    <t>AIX D ANGILON</t>
  </si>
  <si>
    <t>ALBI</t>
  </si>
  <si>
    <t>ALES</t>
  </si>
  <si>
    <t>ALISTRO</t>
  </si>
  <si>
    <t>ALTKIRCH</t>
  </si>
  <si>
    <t>ANET HYPER</t>
  </si>
  <si>
    <t>ANGOULEME</t>
  </si>
  <si>
    <t>ATOUT SUD</t>
  </si>
  <si>
    <t>AUZANCES</t>
  </si>
  <si>
    <t>BARJOUVILLE</t>
  </si>
  <si>
    <t>BLAGNAC</t>
  </si>
  <si>
    <t>BOURGES</t>
  </si>
  <si>
    <t>BOURGOIN</t>
  </si>
  <si>
    <t>BUZANCAIS</t>
  </si>
  <si>
    <t>CASTELLESARASIN</t>
  </si>
  <si>
    <t>CHALLANS</t>
  </si>
  <si>
    <t>CHAMPNIERS</t>
  </si>
  <si>
    <t>CHARNY</t>
  </si>
  <si>
    <t>CHATELLERAULT</t>
  </si>
  <si>
    <t>COUHE</t>
  </si>
  <si>
    <t>COURTENAY</t>
  </si>
  <si>
    <t>DOLUS OLERON</t>
  </si>
  <si>
    <t>DOUARNENEZ</t>
  </si>
  <si>
    <t>EAUZE</t>
  </si>
  <si>
    <t>ECHIROLLES</t>
  </si>
  <si>
    <t>ETAULIERS</t>
  </si>
  <si>
    <t>FERRIERES</t>
  </si>
  <si>
    <t>FOIX</t>
  </si>
  <si>
    <t>GAILLAC</t>
  </si>
  <si>
    <t>GAP</t>
  </si>
  <si>
    <t>LA ROCHELLE</t>
  </si>
  <si>
    <t>LA SEYNE SUR MER</t>
  </si>
  <si>
    <t>LA TESTE DE BUCH</t>
  </si>
  <si>
    <t>LANGON</t>
  </si>
  <si>
    <t>LE CREUSOT</t>
  </si>
  <si>
    <t>LEVALLOIS PERRET</t>
  </si>
  <si>
    <t>LEOGNAN</t>
  </si>
  <si>
    <t>LESCURE</t>
  </si>
  <si>
    <t>LE BOULOU</t>
  </si>
  <si>
    <t>LE BLANC MESNIL</t>
  </si>
  <si>
    <t>NARBONNE</t>
  </si>
  <si>
    <t>NOTRE DAME D'OE</t>
  </si>
  <si>
    <t>PERPIGNAN</t>
  </si>
  <si>
    <t>PITHIVIERS</t>
  </si>
  <si>
    <t>LANDERNEAU</t>
  </si>
  <si>
    <t>ILLIERS</t>
  </si>
  <si>
    <t>INGRE</t>
  </si>
  <si>
    <t>COULOMMIERS</t>
  </si>
  <si>
    <t>COGOLIN</t>
  </si>
  <si>
    <t>CHATEAUDUN</t>
  </si>
  <si>
    <t>BOLENE</t>
  </si>
  <si>
    <t>BUREAUTIQUE POITEVINE</t>
  </si>
  <si>
    <t>LECLERC CHATEAUDUN</t>
  </si>
  <si>
    <t>R√©f client</t>
  </si>
  <si>
    <t>SOCIETE LAVIDA</t>
  </si>
  <si>
    <t>LIBRE SERVICE DU PHARE</t>
  </si>
  <si>
    <t>ANET ECL</t>
  </si>
  <si>
    <t>ANET DISTRIBUTION ECL</t>
  </si>
  <si>
    <t>ANGOULEME DISTRIBUTION</t>
  </si>
  <si>
    <t>SOCIETE DISTRIBUTION ARESIENNE</t>
  </si>
  <si>
    <t>ARTHENAY</t>
  </si>
  <si>
    <t>SOCIETE DE DISTRIBUTION DU PAYS DE RETZ</t>
  </si>
  <si>
    <t>AUC MIREBEAU</t>
  </si>
  <si>
    <t>AUC SORIGNY</t>
  </si>
  <si>
    <t>BARBEZIEUX ECL</t>
  </si>
  <si>
    <t>SOCIETE DE DISTRIBUTION BARBEZILIENNE ECL</t>
  </si>
  <si>
    <t>BARBEZIEUX HYPER</t>
  </si>
  <si>
    <t>SOCIETE DE DISTRIBUTION BARBEZILIENNE HYPER</t>
  </si>
  <si>
    <t>BRICORAMA LA CHAPELLE</t>
  </si>
  <si>
    <t>BV CHASSENEUIL</t>
  </si>
  <si>
    <t>CLERMONT FERRAND</t>
  </si>
  <si>
    <t>SODICLER</t>
  </si>
  <si>
    <t>CLICHY SOUS BOIS</t>
  </si>
  <si>
    <t>SAS SOCLIDIS</t>
  </si>
  <si>
    <t>BOUCHE DISTRIBUTION</t>
  </si>
  <si>
    <t>SOCIETE DE DISTRIBUTION DE COUTRAS</t>
  </si>
  <si>
    <t>SUD VENDEE DISTRIBUTION</t>
  </si>
  <si>
    <t>CENTRE DISTRIBUTEUR ALIMENTAIRE DU SUD OUEST</t>
  </si>
  <si>
    <t>iSTRES</t>
  </si>
  <si>
    <t>SEUGNE DISTRIBUTION</t>
  </si>
  <si>
    <t>LA CHAPELLE EN SERVAL</t>
  </si>
  <si>
    <t>LA ROCHE SUR YON SUD</t>
  </si>
  <si>
    <t>SODIROCHE la roche sur yon</t>
  </si>
  <si>
    <t>TARACLEM</t>
  </si>
  <si>
    <t>SOCIETE DE DISTRIBUTION DE LESPARRE</t>
  </si>
  <si>
    <t>LIBOURNE DISTRIBUTION</t>
  </si>
  <si>
    <t>CLOGERA</t>
  </si>
  <si>
    <t>MONT DE MARSAN</t>
  </si>
  <si>
    <t>SOCIETE AUDIS</t>
  </si>
  <si>
    <t>NOGENT LE ROTROU</t>
  </si>
  <si>
    <t>OLONNE SUR MER</t>
  </si>
  <si>
    <t>POITIERS</t>
  </si>
  <si>
    <t>POITIERS ECL</t>
  </si>
  <si>
    <t>PONT L'ABBE D'ARNOULT</t>
  </si>
  <si>
    <t>QUESTEMBERT</t>
  </si>
  <si>
    <t>QUIMPER</t>
  </si>
  <si>
    <t>SODIROCHE - rivieres</t>
  </si>
  <si>
    <t>SOCIETE DISTRIBUTION ROYANNAISE SA</t>
  </si>
  <si>
    <t>SABLONNIERE DISTRIBUTION</t>
  </si>
  <si>
    <t>SEDISTRIB</t>
  </si>
  <si>
    <t>SOUSTON</t>
  </si>
  <si>
    <t>ST BRICE COURCELLE</t>
  </si>
  <si>
    <t>SOCIETE D'EXPLOITATION COMMINGEOISE</t>
  </si>
  <si>
    <t>ST JEAN DE MONTS</t>
  </si>
  <si>
    <t>SAINT MAGNE DISTRIBUTION</t>
  </si>
  <si>
    <t>SAS BONNEMIE ILE O DIS</t>
  </si>
  <si>
    <t>STE MAURE DE TOURAINE</t>
  </si>
  <si>
    <t>SAINT PIERRE DISTRIBUTION</t>
  </si>
  <si>
    <t>SOCIETE TRIDIS</t>
  </si>
  <si>
    <t>VIERZON</t>
  </si>
  <si>
    <t>VILLENEUVE DISTRIBUTION</t>
  </si>
  <si>
    <t>VIVONNE</t>
  </si>
  <si>
    <t>ELYPSE</t>
  </si>
  <si>
    <t xml:space="preserve">ACCESSOIRE  </t>
  </si>
  <si>
    <t>OVERMAX</t>
  </si>
  <si>
    <t>RAMETTE</t>
  </si>
  <si>
    <t>INOVALLEY</t>
  </si>
  <si>
    <t>ACCESSOIRE</t>
  </si>
  <si>
    <t>CARTOUCHE FRANCAISE</t>
  </si>
  <si>
    <t>CARTOUCHE ORIGINE</t>
  </si>
  <si>
    <t>oem,hp</t>
  </si>
  <si>
    <r>
      <rPr>
        <b/>
        <sz val="16"/>
        <color theme="1"/>
        <rFont val="Calibri (Corps)"/>
      </rPr>
      <t>Pack Babouin T0895 NCMY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</si>
  <si>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Pack Etoile de Mer 603- 3-colours CMY 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</si>
  <si>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Guépard T0711  Noir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</si>
  <si>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Guépard T0713  Magenta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</si>
  <si>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Guépard T0714 Yellow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</si>
  <si>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Guépard T0712  Cyan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</si>
  <si>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Jumelle 502 Black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</si>
  <si>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Jumelle 502 Yellow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</si>
  <si>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Jumelle 502 Magenta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</si>
  <si>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Pack Jumelle 502 NCMY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</si>
  <si>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Jumelle 502 Cyan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</si>
  <si>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Kiwi 202 Magenta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</si>
  <si>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Kiwi 202 Cyan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</si>
  <si>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Kiwi 202 Yellow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</si>
  <si>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Pack Kiwi 202 NCMY+NPH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</si>
  <si>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Kiwi 202 Noir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</si>
  <si>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Pack Balle de Golf 34 NCMY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</si>
  <si>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Oranges 33 Cyan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</si>
  <si>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Oranges 33 Magenta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</si>
  <si>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Oranges 33 Yellow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</si>
  <si>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Pack Oranges 33 NCMY+NPH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</si>
  <si>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 xml:space="preserve"> PIMENT 502 NOIR BLISTER </t>
    </r>
    <r>
      <rPr>
        <sz val="12"/>
        <color theme="1"/>
        <rFont val="Calibri"/>
        <family val="2"/>
        <scheme val="minor"/>
      </rPr>
      <t xml:space="preserve">4.6ml BK dont 0,01 deee    </t>
    </r>
  </si>
  <si>
    <r>
      <rPr>
        <b/>
        <sz val="16"/>
        <color theme="1"/>
        <rFont val="Calibri (Corps)"/>
      </rPr>
      <t>Oranges 33 Photo Noir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</si>
  <si>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 xml:space="preserve">Pack Kiw  202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NCMY+NPH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</si>
  <si>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 xml:space="preserve">Kiwi 202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Noir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</si>
  <si>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 xml:space="preserve">Pack Jumelle 502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NCMY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</si>
  <si>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 xml:space="preserve">Jumelle 502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Black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</si>
  <si>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 xml:space="preserve">Fraise 29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Yellow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</si>
  <si>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 xml:space="preserve">Fraise 29 </t>
    </r>
    <r>
      <rPr>
        <b/>
        <sz val="16"/>
        <color rgb="FFFF0000"/>
        <rFont val="Calibri (Corps)"/>
      </rPr>
      <t xml:space="preserve">XL </t>
    </r>
    <r>
      <rPr>
        <b/>
        <sz val="16"/>
        <color theme="1"/>
        <rFont val="Calibri (Corps)"/>
      </rPr>
      <t>Magenta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</si>
  <si>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 xml:space="preserve">Fraise 29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Cyan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</si>
  <si>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Fraise 29</t>
    </r>
    <r>
      <rPr>
        <b/>
        <sz val="16"/>
        <color rgb="FFFF0000"/>
        <rFont val="Calibri (Corps)"/>
      </rPr>
      <t xml:space="preserve"> XL</t>
    </r>
    <r>
      <rPr>
        <b/>
        <sz val="16"/>
        <color theme="1"/>
        <rFont val="Calibri (Corps)"/>
      </rPr>
      <t xml:space="preserve"> Noir BLISTER</t>
    </r>
    <r>
      <rPr>
        <sz val="12"/>
        <color theme="1"/>
        <rFont val="Calibri"/>
        <family val="2"/>
        <scheme val="minor"/>
      </rPr>
      <t xml:space="preserve"> avec alarme dont deee 0,05</t>
    </r>
  </si>
  <si>
    <r>
      <rPr>
        <b/>
        <sz val="16"/>
        <color theme="1"/>
        <rFont val="Calibri (Corps)"/>
      </rPr>
      <t xml:space="preserve">Etoile de Mer 603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Cyan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</si>
  <si>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Etoile de Mer 603</t>
    </r>
    <r>
      <rPr>
        <b/>
        <sz val="16"/>
        <color rgb="FFFF0000"/>
        <rFont val="Calibri (Corps)"/>
      </rPr>
      <t xml:space="preserve"> XL</t>
    </r>
    <r>
      <rPr>
        <b/>
        <sz val="16"/>
        <color theme="1"/>
        <rFont val="Calibri (Corps)"/>
      </rPr>
      <t xml:space="preserve"> Magenta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</si>
  <si>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 xml:space="preserve">Etoile de Mer 603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Yellow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</si>
  <si>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Pack Etoile de Mer 603</t>
    </r>
    <r>
      <rPr>
        <b/>
        <sz val="16"/>
        <color rgb="FFFF0000"/>
        <rFont val="Calibri (Corps)"/>
      </rPr>
      <t xml:space="preserve"> XL </t>
    </r>
    <r>
      <rPr>
        <b/>
        <sz val="16"/>
        <color theme="1"/>
        <rFont val="Calibri (Corps)"/>
      </rPr>
      <t>NCMY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</si>
  <si>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 xml:space="preserve">Oranges 33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Black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</si>
  <si>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 xml:space="preserve">Kiwi 202 </t>
    </r>
    <r>
      <rPr>
        <b/>
        <sz val="16"/>
        <color rgb="FFFF0000"/>
        <rFont val="Calibri (Corps)"/>
      </rPr>
      <t xml:space="preserve">Photo </t>
    </r>
    <r>
      <rPr>
        <b/>
        <sz val="16"/>
        <color theme="1"/>
        <rFont val="Calibri (Corps)"/>
      </rPr>
      <t xml:space="preserve"> Noir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</si>
  <si>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 xml:space="preserve">Ananas Multipack 4-colours 604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Black / Std. CMY BLISTER</t>
    </r>
    <r>
      <rPr>
        <sz val="12"/>
        <color theme="1"/>
        <rFont val="Calibri"/>
        <family val="2"/>
        <scheme val="minor"/>
      </rPr>
      <t xml:space="preserve"> avec alarme dont deee 0,02 PGC 64,99</t>
    </r>
  </si>
  <si>
    <r>
      <rPr>
        <b/>
        <sz val="16"/>
        <color theme="1"/>
        <rFont val="Calibri (Corps)"/>
      </rPr>
      <t xml:space="preserve">CL-541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sans blister</t>
    </r>
    <r>
      <rPr>
        <sz val="12"/>
        <color theme="1"/>
        <rFont val="Calibri"/>
        <family val="2"/>
        <scheme val="minor"/>
      </rPr>
      <t xml:space="preserve"> Cartridge CMY dont deee 0,01 PGC 39,99</t>
    </r>
  </si>
  <si>
    <r>
      <rPr>
        <b/>
        <sz val="16"/>
        <color theme="1"/>
        <rFont val="Calibri (Corps)"/>
      </rPr>
      <t xml:space="preserve">PG-545 </t>
    </r>
    <r>
      <rPr>
        <b/>
        <sz val="16"/>
        <color rgb="FFFF0000"/>
        <rFont val="Calibri (Corps)"/>
      </rPr>
      <t>XL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6"/>
        <color theme="1"/>
        <rFont val="Calibri (Corps)"/>
      </rPr>
      <t xml:space="preserve">sans blister </t>
    </r>
    <r>
      <rPr>
        <sz val="12"/>
        <color theme="1"/>
        <rFont val="Calibri"/>
        <family val="2"/>
        <scheme val="minor"/>
      </rPr>
      <t xml:space="preserve"> Cartridge BK dont deee 0,01 PGC 34,99</t>
    </r>
  </si>
  <si>
    <r>
      <rPr>
        <b/>
        <sz val="16"/>
        <color theme="1"/>
        <rFont val="Calibri (Corps)"/>
      </rPr>
      <t xml:space="preserve">CL-546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sans blister</t>
    </r>
    <r>
      <rPr>
        <sz val="12"/>
        <color theme="1"/>
        <rFont val="Calibri"/>
        <family val="2"/>
        <scheme val="minor"/>
      </rPr>
      <t xml:space="preserve"> Cartridge CMYdont deee 0,02 PGC 36,99</t>
    </r>
  </si>
  <si>
    <r>
      <rPr>
        <b/>
        <sz val="16"/>
        <color theme="1"/>
        <rFont val="Calibri (Corps)"/>
      </rPr>
      <t xml:space="preserve">PG-560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sans blister </t>
    </r>
    <r>
      <rPr>
        <sz val="12"/>
        <color theme="1"/>
        <rFont val="Calibri"/>
        <family val="2"/>
        <scheme val="minor"/>
      </rPr>
      <t>black Cartridge dont deee 0,02</t>
    </r>
  </si>
  <si>
    <r>
      <rPr>
        <b/>
        <sz val="16"/>
        <color theme="1"/>
        <rFont val="Calibri (Corps)"/>
      </rPr>
      <t>Photo Value Pack  PG-560</t>
    </r>
    <r>
      <rPr>
        <b/>
        <sz val="16"/>
        <color rgb="FFFF0000"/>
        <rFont val="Calibri (Corps)"/>
      </rPr>
      <t xml:space="preserve"> XL</t>
    </r>
    <r>
      <rPr>
        <b/>
        <sz val="16"/>
        <color theme="1"/>
        <rFont val="Calibri (Corps)"/>
      </rPr>
      <t xml:space="preserve">/CL-561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>sans blister</t>
    </r>
    <r>
      <rPr>
        <sz val="12"/>
        <color theme="1"/>
        <rFont val="Calibri"/>
        <family val="2"/>
        <scheme val="minor"/>
      </rPr>
      <t xml:space="preserve"> dont deee 0,05</t>
    </r>
  </si>
  <si>
    <r>
      <rPr>
        <b/>
        <sz val="16"/>
        <color theme="1"/>
        <rFont val="Calibri (Corps)"/>
      </rPr>
      <t xml:space="preserve">Pack PG 560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+ CL 561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blister</t>
    </r>
    <r>
      <rPr>
        <sz val="12"/>
        <color theme="1"/>
        <rFont val="Calibri"/>
        <family val="2"/>
        <scheme val="minor"/>
      </rPr>
      <t xml:space="preserve"> + 50 FEUILLES GP501 A6  sans alarme dont deee 0,05</t>
    </r>
  </si>
  <si>
    <r>
      <rPr>
        <b/>
        <sz val="16"/>
        <color theme="1"/>
        <rFont val="Calibri (Corps)"/>
      </rPr>
      <t xml:space="preserve">CL-561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Color sans blister</t>
    </r>
    <r>
      <rPr>
        <sz val="12"/>
        <color theme="1"/>
        <rFont val="Calibri"/>
        <family val="2"/>
        <scheme val="minor"/>
      </rPr>
      <t xml:space="preserve"> Cartridge  dont deee 0,01 PGC 37,99</t>
    </r>
  </si>
  <si>
    <r>
      <rPr>
        <b/>
        <sz val="16"/>
        <color theme="1"/>
        <rFont val="Calibri (Corps)"/>
      </rPr>
      <t xml:space="preserve">CL-575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sans blister </t>
    </r>
    <r>
      <rPr>
        <sz val="12"/>
        <color theme="1"/>
        <rFont val="Calibri"/>
        <family val="2"/>
        <scheme val="minor"/>
      </rPr>
      <t xml:space="preserve"> Cartridge CMY dont deee 0,01 PGC 49,99</t>
    </r>
  </si>
  <si>
    <r>
      <rPr>
        <b/>
        <sz val="16"/>
        <color theme="1"/>
        <rFont val="Calibri (Corps)"/>
      </rPr>
      <t xml:space="preserve">CL-576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sans blister </t>
    </r>
    <r>
      <rPr>
        <sz val="12"/>
        <color theme="1"/>
        <rFont val="Calibri"/>
        <family val="2"/>
        <scheme val="minor"/>
      </rPr>
      <t>Cartridge CMY dont deee 0,01 PGC 49,99</t>
    </r>
  </si>
  <si>
    <r>
      <rPr>
        <b/>
        <sz val="16"/>
        <color theme="1"/>
        <rFont val="Calibri (Corps)"/>
      </rPr>
      <t xml:space="preserve">PG-585 </t>
    </r>
    <r>
      <rPr>
        <b/>
        <sz val="16"/>
        <color rgb="FFFF0000"/>
        <rFont val="Calibri (Corps)"/>
      </rPr>
      <t xml:space="preserve">XL </t>
    </r>
    <r>
      <rPr>
        <b/>
        <sz val="16"/>
        <color theme="1"/>
        <rFont val="Calibri (Corps)"/>
      </rPr>
      <t>sans blister</t>
    </r>
    <r>
      <rPr>
        <sz val="12"/>
        <color theme="1"/>
        <rFont val="Calibri"/>
        <family val="2"/>
        <scheme val="minor"/>
      </rPr>
      <t xml:space="preserve"> Cartridge BK dont deee 0,05</t>
    </r>
  </si>
  <si>
    <r>
      <rPr>
        <b/>
        <sz val="16"/>
        <color theme="1"/>
        <rFont val="Calibri (Corps)"/>
      </rPr>
      <t xml:space="preserve">CL-586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sans blister </t>
    </r>
    <r>
      <rPr>
        <sz val="12"/>
        <color theme="1"/>
        <rFont val="Calibri"/>
        <family val="2"/>
        <scheme val="minor"/>
      </rPr>
      <t>Cartridge CMY dont deee 0,05</t>
    </r>
  </si>
  <si>
    <r>
      <rPr>
        <b/>
        <sz val="16"/>
        <color theme="1"/>
        <rFont val="Calibri (Corps)"/>
      </rPr>
      <t xml:space="preserve">PGI-550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 BK sans blister</t>
    </r>
    <r>
      <rPr>
        <sz val="12"/>
        <color theme="1"/>
        <rFont val="Calibri"/>
        <family val="2"/>
        <scheme val="minor"/>
      </rPr>
      <t xml:space="preserve"> dont deee 0,01</t>
    </r>
  </si>
  <si>
    <r>
      <rPr>
        <b/>
        <sz val="16"/>
        <color theme="1"/>
        <rFont val="Calibri (Corps)"/>
      </rPr>
      <t xml:space="preserve">CLI-551 </t>
    </r>
    <r>
      <rPr>
        <b/>
        <sz val="16"/>
        <color rgb="FFFF0000"/>
        <rFont val="Calibri (Corps)"/>
      </rPr>
      <t xml:space="preserve">XL </t>
    </r>
    <r>
      <rPr>
        <b/>
        <sz val="16"/>
        <color theme="1"/>
        <rFont val="Calibri (Corps)"/>
      </rPr>
      <t>CY sans blister</t>
    </r>
    <r>
      <rPr>
        <sz val="12"/>
        <color theme="1"/>
        <rFont val="Calibri"/>
        <family val="2"/>
        <scheme val="minor"/>
      </rPr>
      <t xml:space="preserve"> dont deee 0,01</t>
    </r>
  </si>
  <si>
    <r>
      <rPr>
        <b/>
        <sz val="16"/>
        <color theme="1"/>
        <rFont val="Calibri (Corps)"/>
      </rPr>
      <t xml:space="preserve">CLI-551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GY sans blister</t>
    </r>
    <r>
      <rPr>
        <sz val="12"/>
        <color theme="1"/>
        <rFont val="Calibri"/>
        <family val="2"/>
        <scheme val="minor"/>
      </rPr>
      <t xml:space="preserve"> dont deee 0,01</t>
    </r>
  </si>
  <si>
    <r>
      <rPr>
        <b/>
        <sz val="16"/>
        <color theme="1"/>
        <rFont val="Calibri (Corps)"/>
      </rPr>
      <t xml:space="preserve">PGI-570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 BK sans blister</t>
    </r>
    <r>
      <rPr>
        <sz val="12"/>
        <color theme="1"/>
        <rFont val="Calibri"/>
        <family val="2"/>
        <scheme val="minor"/>
      </rPr>
      <t xml:space="preserve"> dont deee 0,01</t>
    </r>
  </si>
  <si>
    <r>
      <rPr>
        <b/>
        <sz val="16"/>
        <color theme="1"/>
        <rFont val="Calibri (Corps)"/>
      </rPr>
      <t>102 EcoTank 4-colour Multipack</t>
    </r>
    <r>
      <rPr>
        <sz val="12"/>
        <color theme="1"/>
        <rFont val="Calibri"/>
        <family val="2"/>
        <scheme val="minor"/>
      </rPr>
      <t xml:space="preserve"> dont deee 0,05</t>
    </r>
  </si>
  <si>
    <r>
      <rPr>
        <b/>
        <sz val="16"/>
        <color theme="1"/>
        <rFont val="Calibri (Corps)"/>
      </rPr>
      <t>102 ECOTANK NOIR</t>
    </r>
    <r>
      <rPr>
        <sz val="12"/>
        <color theme="1"/>
        <rFont val="Calibri"/>
        <family val="2"/>
        <scheme val="minor"/>
      </rPr>
      <t xml:space="preserve"> dont deee 0,02</t>
    </r>
  </si>
  <si>
    <r>
      <rPr>
        <b/>
        <sz val="16"/>
        <color theme="1"/>
        <rFont val="Calibri (Corps)"/>
      </rPr>
      <t>102 ECOTANK YELLOW</t>
    </r>
    <r>
      <rPr>
        <sz val="12"/>
        <color theme="1"/>
        <rFont val="Calibri"/>
        <family val="2"/>
        <scheme val="minor"/>
      </rPr>
      <t xml:space="preserve"> dont deee 0,02</t>
    </r>
  </si>
  <si>
    <r>
      <rPr>
        <b/>
        <sz val="16"/>
        <color theme="1"/>
        <rFont val="Calibri (Corps)"/>
      </rPr>
      <t>Ours Polaire 26 Noir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</si>
  <si>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Pack Ours Polaire 26 NCMY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</si>
  <si>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t>CAM28 4K-N</t>
  </si>
  <si>
    <t>Camera sport ultra HD 4 K boitier étanche/ wifi / double écrans / étanche jusqu'à 30 mètres / micro intégré / avec accessoire / dim 65*42*31mm dont 0,02 deee</t>
  </si>
  <si>
    <t xml:space="preserve">combi testeur de sol </t>
  </si>
  <si>
    <t xml:space="preserve">Pluviometre </t>
  </si>
  <si>
    <t>Chasse taupe solair dont 0,03 deee</t>
  </si>
  <si>
    <t>lampe bureau led haut parleur blanche dont 0,11 deee</t>
  </si>
  <si>
    <t>lampe bureau led haut parleur noire dont 0,11 deee</t>
  </si>
  <si>
    <t>enceinte lumineuse avec chargeur induction dont 0,11 deee</t>
  </si>
  <si>
    <r>
      <rPr>
        <b/>
        <sz val="16"/>
        <color theme="1"/>
        <rFont val="Calibri (Corps)"/>
      </rPr>
      <t>Ours Polaire 26 Photo Noir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</si>
  <si>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Pack Paquerette 18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NCMY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</si>
  <si>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Paquerette 18 Noir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</si>
  <si>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Stylo Plume 16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Noir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</si>
  <si>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Pack Stylo Plume 16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NCMY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</si>
  <si>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Pack Pomme T1295 NCMY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</si>
  <si>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t>CAM21-C</t>
  </si>
  <si>
    <t xml:space="preserve">fauteuil gamer avec connectivité bluetooth dont 2,50 deee </t>
  </si>
  <si>
    <t xml:space="preserve">fauteuil gamer dont 2,5 deee </t>
  </si>
  <si>
    <t xml:space="preserve">enceinte lumineuse avec lecteur de cd dont 1,00 deee </t>
  </si>
  <si>
    <t xml:space="preserve">enceinte karaoke trolley 800w dont 1,33 deee </t>
  </si>
  <si>
    <t xml:space="preserve">enceinte trolley lumineuse karaoke 700w dont 0,71 deee </t>
  </si>
  <si>
    <t>RTV100549</t>
  </si>
  <si>
    <t>RTV100545</t>
  </si>
  <si>
    <t>RTV200003</t>
  </si>
  <si>
    <t>RTV100546</t>
  </si>
  <si>
    <t>GSM179082</t>
  </si>
  <si>
    <r>
      <rPr>
        <b/>
        <sz val="16"/>
        <color theme="1"/>
        <rFont val="Calibri (Corps)"/>
      </rPr>
      <t>104 EcoTank 4-colour Multipack</t>
    </r>
    <r>
      <rPr>
        <sz val="12"/>
        <color theme="1"/>
        <rFont val="Calibri"/>
        <family val="2"/>
        <scheme val="minor"/>
      </rPr>
      <t xml:space="preserve"> dont deee 0,05</t>
    </r>
  </si>
  <si>
    <r>
      <rPr>
        <b/>
        <sz val="16"/>
        <color theme="1"/>
        <rFont val="Calibri (Corps)"/>
      </rPr>
      <t>104 ECOTANK NOIR</t>
    </r>
    <r>
      <rPr>
        <sz val="12"/>
        <color theme="1"/>
        <rFont val="Calibri"/>
        <family val="2"/>
        <scheme val="minor"/>
      </rPr>
      <t xml:space="preserve"> dont deee 0,02</t>
    </r>
  </si>
  <si>
    <r>
      <rPr>
        <b/>
        <sz val="16"/>
        <color theme="1"/>
        <rFont val="Calibri (Corps)"/>
      </rPr>
      <t>104 ECOTANK CYAN</t>
    </r>
    <r>
      <rPr>
        <sz val="12"/>
        <color theme="1"/>
        <rFont val="Calibri"/>
        <family val="2"/>
        <scheme val="minor"/>
      </rPr>
      <t xml:space="preserve"> dont deee 0,02</t>
    </r>
  </si>
  <si>
    <r>
      <rPr>
        <b/>
        <sz val="16"/>
        <color theme="1"/>
        <rFont val="Calibri (Corps)"/>
      </rPr>
      <t>104 ECOTANK MAGENTA</t>
    </r>
    <r>
      <rPr>
        <sz val="12"/>
        <color theme="1"/>
        <rFont val="Calibri"/>
        <family val="2"/>
        <scheme val="minor"/>
      </rPr>
      <t xml:space="preserve"> dont deee 0,02</t>
    </r>
  </si>
  <si>
    <r>
      <rPr>
        <b/>
        <sz val="16"/>
        <color theme="1"/>
        <rFont val="Calibri (Corps)"/>
      </rPr>
      <t>664 EcoTank 4-colour Multipack</t>
    </r>
    <r>
      <rPr>
        <sz val="12"/>
        <color theme="1"/>
        <rFont val="Calibri"/>
        <family val="2"/>
        <scheme val="minor"/>
      </rPr>
      <t xml:space="preserve"> dont deee 0,05</t>
    </r>
  </si>
  <si>
    <r>
      <rPr>
        <b/>
        <sz val="16"/>
        <color theme="1"/>
        <rFont val="Calibri (Corps)"/>
      </rPr>
      <t>104 ECOTANK JAUNE</t>
    </r>
    <r>
      <rPr>
        <sz val="12"/>
        <color theme="1"/>
        <rFont val="Calibri"/>
        <family val="2"/>
        <scheme val="minor"/>
      </rPr>
      <t xml:space="preserve"> dont deee 0,02</t>
    </r>
  </si>
  <si>
    <r>
      <rPr>
        <b/>
        <sz val="16"/>
        <color theme="1"/>
        <rFont val="Calibri (Corps)"/>
      </rPr>
      <t>664 ECOTANK NOIR</t>
    </r>
    <r>
      <rPr>
        <sz val="12"/>
        <color theme="1"/>
        <rFont val="Calibri"/>
        <family val="2"/>
        <scheme val="minor"/>
      </rPr>
      <t xml:space="preserve"> dont deee 0,02</t>
    </r>
  </si>
  <si>
    <r>
      <rPr>
        <b/>
        <sz val="16"/>
        <color theme="1"/>
        <rFont val="Calibri (Corps)"/>
      </rPr>
      <t>664 ECOTANK CYAN</t>
    </r>
    <r>
      <rPr>
        <sz val="12"/>
        <color theme="1"/>
        <rFont val="Calibri"/>
        <family val="2"/>
        <scheme val="minor"/>
      </rPr>
      <t xml:space="preserve"> dont deee 0,02</t>
    </r>
  </si>
  <si>
    <r>
      <rPr>
        <b/>
        <sz val="16"/>
        <color theme="1"/>
        <rFont val="Calibri (Corps)"/>
      </rPr>
      <t>664 ECOTANK MAGENTA</t>
    </r>
    <r>
      <rPr>
        <sz val="12"/>
        <color theme="1"/>
        <rFont val="Calibri"/>
        <family val="2"/>
        <scheme val="minor"/>
      </rPr>
      <t xml:space="preserve"> dont deee 0,02</t>
    </r>
  </si>
  <si>
    <r>
      <rPr>
        <b/>
        <sz val="16"/>
        <color theme="1"/>
        <rFont val="Calibri (Corps)"/>
      </rPr>
      <t>664 ECOTANK YELLOW</t>
    </r>
    <r>
      <rPr>
        <sz val="12"/>
        <color theme="1"/>
        <rFont val="Calibri"/>
        <family val="2"/>
        <scheme val="minor"/>
      </rPr>
      <t xml:space="preserve"> dont deee 0,02</t>
    </r>
  </si>
  <si>
    <r>
      <rPr>
        <b/>
        <sz val="16"/>
        <color theme="1"/>
        <rFont val="Calibri (Corps)"/>
      </rPr>
      <t xml:space="preserve">302 </t>
    </r>
    <r>
      <rPr>
        <b/>
        <sz val="16"/>
        <color rgb="FFFF0000"/>
        <rFont val="Calibri (Corps)"/>
      </rPr>
      <t xml:space="preserve">XL </t>
    </r>
    <r>
      <rPr>
        <b/>
        <sz val="16"/>
        <color theme="1"/>
        <rFont val="Calibri (Corps)"/>
      </rPr>
      <t>Couleurs HP Bliste</t>
    </r>
    <r>
      <rPr>
        <sz val="12"/>
        <color theme="1"/>
        <rFont val="Calibri"/>
        <family val="2"/>
        <scheme val="minor"/>
      </rPr>
      <t>r alarm dont deee 0,01</t>
    </r>
  </si>
  <si>
    <r>
      <rPr>
        <b/>
        <sz val="16"/>
        <color theme="1"/>
        <rFont val="Calibri (Corps)"/>
      </rPr>
      <t>303 Pack BK/CL HP Blister</t>
    </r>
    <r>
      <rPr>
        <sz val="12"/>
        <color theme="1"/>
        <rFont val="Calibri"/>
        <family val="2"/>
        <scheme val="minor"/>
      </rPr>
      <t xml:space="preserve"> alarm dont deee 0,02</t>
    </r>
  </si>
  <si>
    <r>
      <rPr>
        <b/>
        <sz val="16"/>
        <color theme="1"/>
        <rFont val="Calibri (Corps)"/>
      </rPr>
      <t>Fraise 29 Yellow BLISTER</t>
    </r>
    <r>
      <rPr>
        <sz val="12"/>
        <color theme="1"/>
        <rFont val="Calibri"/>
        <family val="2"/>
        <scheme val="minor"/>
      </rPr>
      <t xml:space="preserve"> avec alarme dont deee 0,02 </t>
    </r>
  </si>
  <si>
    <r>
      <rPr>
        <b/>
        <sz val="16"/>
        <color theme="1"/>
        <rFont val="Calibri (Corps)"/>
      </rPr>
      <t>Fraise 29 Magenta BLISTER</t>
    </r>
    <r>
      <rPr>
        <sz val="12"/>
        <color theme="1"/>
        <rFont val="Calibri"/>
        <family val="2"/>
        <scheme val="minor"/>
      </rPr>
      <t xml:space="preserve"> avec alarme dont deee 0,02 </t>
    </r>
  </si>
  <si>
    <r>
      <t xml:space="preserve">Pack Fraise 29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"/>
        <family val="2"/>
        <scheme val="minor"/>
      </rPr>
      <t xml:space="preserve"> NCMY BLISTER</t>
    </r>
    <r>
      <rPr>
        <sz val="12"/>
        <color theme="1"/>
        <rFont val="Calibri (Corps)"/>
      </rPr>
      <t xml:space="preserve"> avec alarme dont deee 0,02</t>
    </r>
  </si>
  <si>
    <r>
      <rPr>
        <b/>
        <sz val="16"/>
        <color theme="1"/>
        <rFont val="Calibri (Corps)"/>
      </rPr>
      <t>Oranges 33 Black BLISTER</t>
    </r>
    <r>
      <rPr>
        <sz val="12"/>
        <color theme="1"/>
        <rFont val="Calibri"/>
        <family val="2"/>
        <scheme val="minor"/>
      </rPr>
      <t xml:space="preserve"> avec alarme dont deee 0,01 </t>
    </r>
  </si>
  <si>
    <r>
      <rPr>
        <b/>
        <sz val="16"/>
        <color theme="1"/>
        <rFont val="Calibri (Corps)"/>
      </rPr>
      <t>Fraise 29 Cyan BLISTER</t>
    </r>
    <r>
      <rPr>
        <sz val="12"/>
        <color theme="1"/>
        <rFont val="Calibri"/>
        <family val="2"/>
        <scheme val="minor"/>
      </rPr>
      <t xml:space="preserve"> avec alarme dont deee 0,02 </t>
    </r>
  </si>
  <si>
    <r>
      <rPr>
        <b/>
        <sz val="16"/>
        <color theme="1"/>
        <rFont val="Calibri (Corps)"/>
      </rPr>
      <t>Fraise 29 Noir BLISTER</t>
    </r>
    <r>
      <rPr>
        <sz val="12"/>
        <color theme="1"/>
        <rFont val="Calibri"/>
        <family val="2"/>
        <scheme val="minor"/>
      </rPr>
      <t xml:space="preserve"> avec alarme dont deee 0,02 </t>
    </r>
  </si>
  <si>
    <r>
      <rPr>
        <b/>
        <sz val="16"/>
        <color theme="1"/>
        <rFont val="Calibri (Corps)"/>
      </rPr>
      <t>Etoile de Mer 603 Cyan BLISTER</t>
    </r>
    <r>
      <rPr>
        <sz val="12"/>
        <color theme="1"/>
        <rFont val="Calibri"/>
        <family val="2"/>
        <scheme val="minor"/>
      </rPr>
      <t xml:space="preserve"> avec alarme dont deee 0,01 </t>
    </r>
  </si>
  <si>
    <r>
      <rPr>
        <b/>
        <sz val="16"/>
        <color theme="1"/>
        <rFont val="Calibri (Corps)"/>
      </rPr>
      <t>Balle de Golf 34 Black BLISTER</t>
    </r>
    <r>
      <rPr>
        <sz val="12"/>
        <color theme="1"/>
        <rFont val="Calibri"/>
        <family val="2"/>
        <scheme val="minor"/>
      </rPr>
      <t xml:space="preserve"> avec alarme dont deee 0,01 </t>
    </r>
  </si>
  <si>
    <r>
      <rPr>
        <b/>
        <sz val="16"/>
        <color theme="1"/>
        <rFont val="Calibri (Corps)"/>
      </rPr>
      <t>Ananas Multipack 4-colours 604XL Blister</t>
    </r>
    <r>
      <rPr>
        <sz val="12"/>
        <color theme="1"/>
        <rFont val="Calibri"/>
        <family val="2"/>
        <scheme val="minor"/>
      </rPr>
      <t xml:space="preserve"> avec alarme dont deee 0,02 </t>
    </r>
  </si>
  <si>
    <r>
      <rPr>
        <b/>
        <sz val="16"/>
        <color theme="1"/>
        <rFont val="Calibri (Corps)"/>
      </rPr>
      <t>Babouin T0891 Noir BLISTER</t>
    </r>
    <r>
      <rPr>
        <sz val="12"/>
        <color theme="1"/>
        <rFont val="Calibri"/>
        <family val="2"/>
        <scheme val="minor"/>
      </rPr>
      <t xml:space="preserve"> avec alarme dont deee 0,01 </t>
    </r>
  </si>
  <si>
    <r>
      <rPr>
        <b/>
        <sz val="16"/>
        <color theme="1"/>
        <rFont val="Calibri (Corps)"/>
      </rPr>
      <t>Ananas Yellow 604</t>
    </r>
    <r>
      <rPr>
        <b/>
        <sz val="16"/>
        <color rgb="FFFF0000"/>
        <rFont val="Calibri (Corps)"/>
      </rPr>
      <t xml:space="preserve"> XL</t>
    </r>
    <r>
      <rPr>
        <b/>
        <sz val="16"/>
        <color theme="1"/>
        <rFont val="Calibri (Corps)"/>
      </rPr>
      <t xml:space="preserve"> BLISTER</t>
    </r>
    <r>
      <rPr>
        <sz val="12"/>
        <color theme="1"/>
        <rFont val="Calibri"/>
        <family val="2"/>
        <scheme val="minor"/>
      </rPr>
      <t xml:space="preserve"> avec alarme dont deee 0,01 </t>
    </r>
  </si>
  <si>
    <r>
      <rPr>
        <b/>
        <sz val="16"/>
        <color theme="1"/>
        <rFont val="Calibri (Corps)"/>
      </rPr>
      <t>Ananas Yellow 604 BLISTER</t>
    </r>
    <r>
      <rPr>
        <sz val="12"/>
        <color theme="1"/>
        <rFont val="Calibri"/>
        <family val="2"/>
        <scheme val="minor"/>
      </rPr>
      <t xml:space="preserve"> avec alarme dont deee 0,01 </t>
    </r>
  </si>
  <si>
    <r>
      <rPr>
        <b/>
        <sz val="16"/>
        <color theme="1"/>
        <rFont val="Calibri (Corps)"/>
      </rPr>
      <t xml:space="preserve">Ananas Magenta 604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BLISTER</t>
    </r>
    <r>
      <rPr>
        <sz val="12"/>
        <color theme="1"/>
        <rFont val="Calibri"/>
        <family val="2"/>
        <scheme val="minor"/>
      </rPr>
      <t xml:space="preserve"> avec alarme dont deee 0,01 </t>
    </r>
  </si>
  <si>
    <r>
      <rPr>
        <b/>
        <sz val="16"/>
        <color theme="1"/>
        <rFont val="Calibri (Corps)"/>
      </rPr>
      <t>Ananas Magenta 604 BLISTER</t>
    </r>
    <r>
      <rPr>
        <sz val="12"/>
        <color theme="1"/>
        <rFont val="Calibri"/>
        <family val="2"/>
        <scheme val="minor"/>
      </rPr>
      <t xml:space="preserve"> avec alarme dont deee 0,01 </t>
    </r>
  </si>
  <si>
    <r>
      <rPr>
        <b/>
        <sz val="16"/>
        <color theme="1"/>
        <rFont val="Calibri (Corps)"/>
      </rPr>
      <t xml:space="preserve">Ananas Cyan 604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BLISTER</t>
    </r>
    <r>
      <rPr>
        <sz val="12"/>
        <color theme="1"/>
        <rFont val="Calibri"/>
        <family val="2"/>
        <scheme val="minor"/>
      </rPr>
      <t xml:space="preserve"> avec alarme dont deee 0,01 </t>
    </r>
  </si>
  <si>
    <r>
      <rPr>
        <b/>
        <sz val="16"/>
        <color theme="1"/>
        <rFont val="Calibri (Corps)"/>
      </rPr>
      <t>Ananas Cyan 604  BLISTER</t>
    </r>
    <r>
      <rPr>
        <sz val="12"/>
        <color theme="1"/>
        <rFont val="Calibri"/>
        <family val="2"/>
        <scheme val="minor"/>
      </rPr>
      <t xml:space="preserve"> avec alarme dont deee 0,01 </t>
    </r>
  </si>
  <si>
    <r>
      <rPr>
        <b/>
        <sz val="16"/>
        <color theme="1"/>
        <rFont val="Calibri (Corps)"/>
      </rPr>
      <t xml:space="preserve">Ananas Black 604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BLISTER</t>
    </r>
    <r>
      <rPr>
        <sz val="12"/>
        <color theme="1"/>
        <rFont val="Calibri"/>
        <family val="2"/>
        <scheme val="minor"/>
      </rPr>
      <t xml:space="preserve"> avec alarme dont deee 0,01 </t>
    </r>
  </si>
  <si>
    <r>
      <rPr>
        <b/>
        <sz val="16"/>
        <color theme="1"/>
        <rFont val="Calibri (Corps)"/>
      </rPr>
      <t xml:space="preserve">Ananas Black 604  BLISTER </t>
    </r>
    <r>
      <rPr>
        <sz val="12"/>
        <color theme="1"/>
        <rFont val="Calibri"/>
        <family val="2"/>
        <scheme val="minor"/>
      </rPr>
      <t xml:space="preserve">avec alarme dont deee 0,01 </t>
    </r>
  </si>
  <si>
    <t>TALK16</t>
  </si>
  <si>
    <t>CJ02</t>
  </si>
  <si>
    <t>CJ03</t>
  </si>
  <si>
    <t>CJ04</t>
  </si>
  <si>
    <t>console de jeu portable CJ02 avec 380 jeux inclus dim 150*70*20 mm</t>
  </si>
  <si>
    <t>console de jeux portable CJ03 avec 256 jeux inclus  dim 115*79*20 mm</t>
  </si>
  <si>
    <t>borne arcade portable CJ04 avec 240 jeux inclus  dim 155*95*96 mm</t>
  </si>
  <si>
    <t>talkie-walkie porté 6 kms dont 0,05 deee</t>
  </si>
  <si>
    <t>AKKSGKARGOO00015</t>
  </si>
  <si>
    <t>AKKSGKARGOO00016</t>
  </si>
  <si>
    <t>AKKSGKARGOO00010</t>
  </si>
  <si>
    <t>AKKSGKARGOO00011</t>
  </si>
  <si>
    <t>AKKSGKARGOO00012</t>
  </si>
  <si>
    <t>AKKSGKARGOO00017</t>
  </si>
  <si>
    <t>AKKSGPENGOO00007</t>
  </si>
  <si>
    <t>AKKSGPENGOO00006</t>
  </si>
  <si>
    <t>AKKSGPENGOO00001</t>
  </si>
  <si>
    <t>AKKSGPENGOO00002</t>
  </si>
  <si>
    <t>AKKSGPENGOO00003</t>
  </si>
  <si>
    <t>OV- MULTIPIC 8.1</t>
  </si>
  <si>
    <t>RTV200039</t>
  </si>
  <si>
    <t>RTV200036</t>
  </si>
  <si>
    <t>RTV200038</t>
  </si>
  <si>
    <t>RTV200019</t>
  </si>
  <si>
    <t>RTV200017</t>
  </si>
  <si>
    <t>RTV200015</t>
  </si>
  <si>
    <t>RTV200018</t>
  </si>
  <si>
    <t>RTV200012</t>
  </si>
  <si>
    <t>RTV100563</t>
  </si>
  <si>
    <t>RTV100564</t>
  </si>
  <si>
    <t>RTV100565</t>
  </si>
  <si>
    <t>GSM177210</t>
  </si>
  <si>
    <t>GSM177211</t>
  </si>
  <si>
    <t>RTV100293</t>
  </si>
  <si>
    <t>EasyClip Bleu</t>
  </si>
  <si>
    <t>EasyClip Elite Evergreen</t>
  </si>
  <si>
    <t>EasyClip Elite mulberry</t>
  </si>
  <si>
    <t>EasyClip Elite Noir</t>
  </si>
  <si>
    <t>EasyClip Elite Pacific</t>
  </si>
  <si>
    <t>EasyClip Elite Taupe</t>
  </si>
  <si>
    <t>EasyClip jaune</t>
  </si>
  <si>
    <t>EasyClip vert</t>
  </si>
  <si>
    <t xml:space="preserve"> EasyClip gris </t>
  </si>
  <si>
    <t xml:space="preserve"> EasyClip rose </t>
  </si>
  <si>
    <t xml:space="preserve">EasyClip rouge </t>
  </si>
  <si>
    <t xml:space="preserve">EasyClip violet </t>
  </si>
  <si>
    <t>silicone watch strap black 38/40/41</t>
  </si>
  <si>
    <t>silicone watch strap blanc 38/40/41</t>
  </si>
  <si>
    <t>silicone watch strap bleu 38/40/41</t>
  </si>
  <si>
    <t>silicone watch strap bleu 42/44/45/49</t>
  </si>
  <si>
    <t>silicone watch strap gris 38/40/41</t>
  </si>
  <si>
    <t>silicone watch strap gris 42/44/45/49</t>
  </si>
  <si>
    <t>silicone watch strap ivoire 38/40/41</t>
  </si>
  <si>
    <t>silicone watch strap ivoire 42/44/45/49</t>
  </si>
  <si>
    <t>silicone watch strap jaune 38/40/41</t>
  </si>
  <si>
    <t>silicone watch strap noir 42/44/45/49</t>
  </si>
  <si>
    <t>silicone watch strap orange 38/40/41</t>
  </si>
  <si>
    <t>silicone watch strap orange 42/44/45/49</t>
  </si>
  <si>
    <t>silicone watch strap rose 38/40/41</t>
  </si>
  <si>
    <t>silicone watch strap rose bonbon 38/40/41</t>
  </si>
  <si>
    <t>silicone watch strap rouge 38/40/41</t>
  </si>
  <si>
    <t>silicone watch strap rouge 42/44/45/49</t>
  </si>
  <si>
    <t>silicone watch strap taupe 38/40/41</t>
  </si>
  <si>
    <t>silicone watch strap vert 38/40/41</t>
  </si>
  <si>
    <t>silicone watch strap violet 38/40/41</t>
  </si>
  <si>
    <t>silicone watch strap violet 42/44/45/49</t>
  </si>
  <si>
    <t>Charger PD 2in1 33W for Apple</t>
  </si>
  <si>
    <t>Laniere pour smartphone 3mk EasyClip Bleu (noir)</t>
  </si>
  <si>
    <t>Laniere pour smartphone 3mk EasyClip Elite Evergreen (or)</t>
  </si>
  <si>
    <t>Laniere pour smartphone 3mk EasyClip Elite mulberry (or)</t>
  </si>
  <si>
    <t>Laniere pour smartphone 3mk EasyClip Elite Noir (or)</t>
  </si>
  <si>
    <t>Laniere pour smartphone 3mk EasyClip Elite Pacific (or)</t>
  </si>
  <si>
    <t>Laniere pour smartphone 3mk EasyClip Elite Taupe (or)</t>
  </si>
  <si>
    <t>Laniere pour smartphone 3mk EasyClip jaune (noir)</t>
  </si>
  <si>
    <t>Laniere pour smartphone 3mk EasyClip vert (noir)</t>
  </si>
  <si>
    <t>Laniere pour smartphone 3mk EasyClip gris (noir)</t>
  </si>
  <si>
    <t>Laniere pour smartphone 3mk EasyClip rose (noir)</t>
  </si>
  <si>
    <t>Laniere pour smartphone 3mk EasyClip rouge (noir)</t>
  </si>
  <si>
    <t>Laniere pour smartphone 3mk EasyClip violet (noir)</t>
  </si>
  <si>
    <t>Charger PD 2in1 33W for Apple dont 0,02deee</t>
  </si>
  <si>
    <t>Smart Magnet case for Oppo A54 5G/ A74 5G / A93 5G navy blue</t>
  </si>
  <si>
    <t>GSM109163</t>
  </si>
  <si>
    <t>Smart Magnet case for Samsung Galaxy A71 black</t>
  </si>
  <si>
    <t>GSM097760</t>
  </si>
  <si>
    <t>GSM108683</t>
  </si>
  <si>
    <t>Smart Magnet case for Xiaomi Redmi Note 10 5G / Poco M3 Pro / M3 Pro 5G black</t>
  </si>
  <si>
    <t>GSM184942</t>
  </si>
  <si>
    <t>Silicon case for iPhone 16 6,1" black</t>
  </si>
  <si>
    <t>GSM177286</t>
  </si>
  <si>
    <t>Smart Magnetic case for Samsung Galaxy A15 4G / A15 5G black</t>
  </si>
  <si>
    <t>GSM187225</t>
  </si>
  <si>
    <t>GSM187277</t>
  </si>
  <si>
    <t>OEM0101137</t>
  </si>
  <si>
    <t>OEM0101138</t>
  </si>
  <si>
    <t>OEM0101203</t>
  </si>
  <si>
    <t>OEM0101206</t>
  </si>
  <si>
    <t>GSM183409</t>
  </si>
  <si>
    <t>GSM175875</t>
  </si>
  <si>
    <t>GSM175876</t>
  </si>
  <si>
    <t>GSM172942</t>
  </si>
  <si>
    <t>GSM172941</t>
  </si>
  <si>
    <t>pastelup black</t>
  </si>
  <si>
    <t>pastelup rose</t>
  </si>
  <si>
    <t>pastelup blue</t>
  </si>
  <si>
    <t>pastelup white</t>
  </si>
  <si>
    <t>batterie externe noire 3mk multichargement 10000 mAh  dont 0,02 deee</t>
  </si>
  <si>
    <t>batterie externe rose 3mk multichargement 10000 mAh  dont 0,02 deee</t>
  </si>
  <si>
    <t>batterie externe blue 3mk multichargement 10000 mAh  dont 0,02 deee</t>
  </si>
  <si>
    <t>batterie externe blanche 3mk multichargement 10000 mAh  dont 0,02 deee</t>
  </si>
  <si>
    <t>RTV200040</t>
  </si>
  <si>
    <t>RTV200004</t>
  </si>
  <si>
    <t>RTV100193</t>
  </si>
  <si>
    <t>RTV100180</t>
  </si>
  <si>
    <t>RTV100459</t>
  </si>
  <si>
    <t>RTV100194</t>
  </si>
  <si>
    <t>RTV100181</t>
  </si>
  <si>
    <t>RTV100195</t>
  </si>
  <si>
    <t>RTV100196</t>
  </si>
  <si>
    <t>RTV100192</t>
  </si>
  <si>
    <t>RTV100189</t>
  </si>
  <si>
    <t>GSM100683</t>
  </si>
  <si>
    <t>RTV0400130</t>
  </si>
  <si>
    <t>GSM183110</t>
  </si>
  <si>
    <t>OEM001959</t>
  </si>
  <si>
    <t>reversong</t>
  </si>
  <si>
    <t>product_upc</t>
  </si>
  <si>
    <t>LENS IP13MINI/13S</t>
  </si>
  <si>
    <t>LENS IP13/13PROMAXPG</t>
  </si>
  <si>
    <t>LENS IP13/13PROMAXS</t>
  </si>
  <si>
    <t>LENSIP14/14PLUSPG</t>
  </si>
  <si>
    <t>LENSIP14/14PLUSPS</t>
  </si>
  <si>
    <t>LENSIP14PRO/14PROMAXPG</t>
  </si>
  <si>
    <t>LENSIP14PRO/14PROMAXPS</t>
  </si>
  <si>
    <t>LENSIP15/15PLUSG</t>
  </si>
  <si>
    <t>LENSIP15/15PLUSB</t>
  </si>
  <si>
    <t>LENSIP15/15PLUSBK</t>
  </si>
  <si>
    <t>LENSIP15/15PLUSP</t>
  </si>
  <si>
    <t>LENSIP15/15PLUSS</t>
  </si>
  <si>
    <t>LENSIP15/15PLUSY</t>
  </si>
  <si>
    <t>LENSIP15PRON</t>
  </si>
  <si>
    <t>LENSIP15PROBK</t>
  </si>
  <si>
    <t>LENSIP15PROB</t>
  </si>
  <si>
    <t>LENSIP15PROW</t>
  </si>
  <si>
    <t>LENSIP15PROMAXN</t>
  </si>
  <si>
    <t>LENSIP15PROMAXBK</t>
  </si>
  <si>
    <t xml:space="preserve">LENSIP15PROMAXB </t>
  </si>
  <si>
    <t>LENSIP15PROMAXW</t>
  </si>
  <si>
    <t>LENSGALS23/23+BK</t>
  </si>
  <si>
    <t>LENSGALS23ULTRABK</t>
  </si>
  <si>
    <t>LENSGALS24BK</t>
  </si>
  <si>
    <t>LENSGALS24G</t>
  </si>
  <si>
    <t>LENSGALS24Y</t>
  </si>
  <si>
    <t>LENSGALS24V</t>
  </si>
  <si>
    <t>LENSGALS24R</t>
  </si>
  <si>
    <t>LENSGALS24ULTRABK</t>
  </si>
  <si>
    <t>LENSGALS24ULTRAG</t>
  </si>
  <si>
    <t>LENSGALS24ULTRAY</t>
  </si>
  <si>
    <t>LENSGALS24ULTRAV</t>
  </si>
  <si>
    <t>LENSGALS24ULTRAR</t>
  </si>
  <si>
    <t>LENCGALS24+BK</t>
  </si>
  <si>
    <t>LENCGALS24+G</t>
  </si>
  <si>
    <t>LENCGALS24+Y</t>
  </si>
  <si>
    <t>LENCGALS24+V</t>
  </si>
  <si>
    <t>LENCGALS24+R</t>
  </si>
  <si>
    <t>LENSIP15PROMAXR</t>
  </si>
  <si>
    <t>LENSIP15PROR</t>
  </si>
  <si>
    <t>LENSIP15/15PLUS R</t>
  </si>
  <si>
    <t>LENSGALZFLIP6BK</t>
  </si>
  <si>
    <t>LENSGALZFOLD6BK</t>
  </si>
  <si>
    <t>LENSIP16/16PLUSS</t>
  </si>
  <si>
    <t>LENSIP16/16PLUSG</t>
  </si>
  <si>
    <t>LENSIP16/16PLUSP</t>
  </si>
  <si>
    <t>LENSIP16/16PLUSBK</t>
  </si>
  <si>
    <t xml:space="preserve">LENSIP16/16PLUSB </t>
  </si>
  <si>
    <t>LENSIP16/16PLUST</t>
  </si>
  <si>
    <t>LENSIP16/16PLUSR</t>
  </si>
  <si>
    <t>LENSIP16PRO/16PROMAXBK</t>
  </si>
  <si>
    <t>LENSIP16PRO/16PROMAXTS</t>
  </si>
  <si>
    <t>LENSIP16PRO/16PROMAXRO</t>
  </si>
  <si>
    <t>LENSIP16PRO/16PROMAXTG</t>
  </si>
  <si>
    <t>LENSIP16PRO/16PROMAXBKT</t>
  </si>
  <si>
    <t>LENSIP16PRO/16PROMAXBKR</t>
  </si>
  <si>
    <t>LENSGALS25BK</t>
  </si>
  <si>
    <t>LENSGALS25+BK</t>
  </si>
  <si>
    <t>LENSS25ULTRA BK</t>
  </si>
  <si>
    <t>5903108573559</t>
  </si>
  <si>
    <t>5903108573542</t>
  </si>
  <si>
    <t>5903108573535</t>
  </si>
  <si>
    <t>5903108573528</t>
  </si>
  <si>
    <t>5903108573511</t>
  </si>
  <si>
    <t>5903108573504</t>
  </si>
  <si>
    <t>5903108573498</t>
  </si>
  <si>
    <t>5903108573481</t>
  </si>
  <si>
    <t>5903108573474</t>
  </si>
  <si>
    <t>5903108573467</t>
  </si>
  <si>
    <t>5903108573450</t>
  </si>
  <si>
    <t>5903108573443</t>
  </si>
  <si>
    <t>5903108573436</t>
  </si>
  <si>
    <t>5903108573429</t>
  </si>
  <si>
    <t>5903108573412</t>
  </si>
  <si>
    <t>5903108573405</t>
  </si>
  <si>
    <t>5903108573399</t>
  </si>
  <si>
    <t>5903108573382</t>
  </si>
  <si>
    <t>5903108573375</t>
  </si>
  <si>
    <t>5903108573368</t>
  </si>
  <si>
    <t>5903108573351</t>
  </si>
  <si>
    <t>5903108573344</t>
  </si>
  <si>
    <t>5903108573337</t>
  </si>
  <si>
    <t>5903108573320</t>
  </si>
  <si>
    <t>5903108573313</t>
  </si>
  <si>
    <t>5903108573306</t>
  </si>
  <si>
    <t>5903108573290</t>
  </si>
  <si>
    <t>5903108573283</t>
  </si>
  <si>
    <t>5903108573276</t>
  </si>
  <si>
    <t>5903108573269</t>
  </si>
  <si>
    <t>5903108573252</t>
  </si>
  <si>
    <t>5903108573245</t>
  </si>
  <si>
    <t>5903108573238</t>
  </si>
  <si>
    <t>5903108573221</t>
  </si>
  <si>
    <t>5903108573214</t>
  </si>
  <si>
    <t>5903108573207</t>
  </si>
  <si>
    <t>5903108573191</t>
  </si>
  <si>
    <t>5903108573184</t>
  </si>
  <si>
    <t>5903108574372</t>
  </si>
  <si>
    <t>5903108574389</t>
  </si>
  <si>
    <t>5903108574396</t>
  </si>
  <si>
    <t>5903108585651</t>
  </si>
  <si>
    <t>5903108585668</t>
  </si>
  <si>
    <t>5903108588645</t>
  </si>
  <si>
    <t>5903108588652</t>
  </si>
  <si>
    <t>5903108588669</t>
  </si>
  <si>
    <t>5903108588676</t>
  </si>
  <si>
    <t>5903108588683</t>
  </si>
  <si>
    <t>5903108588690</t>
  </si>
  <si>
    <t>5903108588706</t>
  </si>
  <si>
    <t>5903108588713</t>
  </si>
  <si>
    <t>5903108588720</t>
  </si>
  <si>
    <t>5903108588737</t>
  </si>
  <si>
    <t>5903108588744</t>
  </si>
  <si>
    <t>5903108588751</t>
  </si>
  <si>
    <t>5903108588768</t>
  </si>
  <si>
    <t>5903108619035</t>
  </si>
  <si>
    <t>5903108619042</t>
  </si>
  <si>
    <t>5903108619059</t>
  </si>
  <si>
    <t>Apple iPhone 13 Mini/13 - HARDY Lens Protection Pro Silver</t>
  </si>
  <si>
    <t>Apple iPhone 13 Pro/13 Pro Max - HARDY Lens Protection Pro Graphite Gray</t>
  </si>
  <si>
    <t>Apple iPhone 13 Pro/13 Pro Max - HARDY Lens Protection Pro Silver</t>
  </si>
  <si>
    <t>Apple iPhone 14/14 Plus - HARDY Lens Protection Pro Graphite</t>
  </si>
  <si>
    <t>Apple iPhone 14/14 Plus - HARDY Lens Protection Pro Silver</t>
  </si>
  <si>
    <t>Apple iPhone 14 Pro/14 Pro Max - HARDY Lens Protection Pro Graphite</t>
  </si>
  <si>
    <t>Apple iPhone 14 Pro/14 Pro Max - HARDY Lens Protection Pro Silver</t>
  </si>
  <si>
    <t>Apple iPhone 15/15 Plus - HARDY Lens Protection Pro Green</t>
  </si>
  <si>
    <t>Apple iPhone 15/15 Plus - HARDY Lens Protection Pro Blue</t>
  </si>
  <si>
    <t>Apple iPhone 15/15 Plus - HARDY Lens Protection Pro Black</t>
  </si>
  <si>
    <t>Apple iPhone 15/15 Plus - HARDY Lens Protection Pro Pink</t>
  </si>
  <si>
    <t>Apple iPhone 15/15 Plus - HARDY Lens Protection Pro Silver</t>
  </si>
  <si>
    <t>Apple iPhone 15/15 Plus - HARDY Lens Protection Pro Yellow</t>
  </si>
  <si>
    <t>Apple iPhone 15 Pro - HARDY Lens Protection Pro Natural</t>
  </si>
  <si>
    <t>Apple iPhone 15 Pro - HARDY Lens Protection Pro Black</t>
  </si>
  <si>
    <t>Apple iPhone 15 Pro - HARDY Lens Protection Pro Blue</t>
  </si>
  <si>
    <t>Apple iPhone 15 Pro - HARDY Lens Protection Pro White</t>
  </si>
  <si>
    <t>Apple iPhone 15 Pro Max - HARDY Lens Protection Pro Natural</t>
  </si>
  <si>
    <t>Apple iPhone 15 Pro Max - HARDY Lens Protection Pro Black</t>
  </si>
  <si>
    <t>Apple iPhone 15 Pro Max - HARDY Lens Protection Pro Blue</t>
  </si>
  <si>
    <t>Apple iPhone 15 Pro Max - HARDY Lens Protection Pro White</t>
  </si>
  <si>
    <t>Samsung Galaxy S23/S23+ - HARDY Lens Protection Pro Black</t>
  </si>
  <si>
    <t>Samsung Galaxy S23 Ultra - HARDY Lens Protection Pro Black</t>
  </si>
  <si>
    <t>Samsung Galaxy S24 - HARDY Lens Protection Pro Black</t>
  </si>
  <si>
    <t>Samsung Galaxy S24 - HARDY Lens Protection Pro Gray</t>
  </si>
  <si>
    <t>Samsung Galaxy S24 - HARDY Lens Protection Pro Yellow</t>
  </si>
  <si>
    <t>Samsung Galaxy S24 - HARDY Lens Protection Pro Violet</t>
  </si>
  <si>
    <t>Samsung Galaxy S24 - HARDY Lens Protection Pro Rainbow</t>
  </si>
  <si>
    <t>Samsung Galaxy S24 Ultra - HARDY Lens Protection Pro Black</t>
  </si>
  <si>
    <t>Samsung Galaxy S24 Ultra - HARDY Lens Protection Pro Gray</t>
  </si>
  <si>
    <t>Samsung Galaxy S24 Ultra - HARDY Lens Protection Pro Yellow</t>
  </si>
  <si>
    <t>Samsung Galaxy S24 Ultra - HARDY Lens Protection Pro Violet</t>
  </si>
  <si>
    <t>Samsung Galaxy S24 Ultra - HARDY Lens Protection Pro Rainbow</t>
  </si>
  <si>
    <t>Samsung Galaxy S24+ - HARDY Lens Protection Pro Black</t>
  </si>
  <si>
    <t>Samsung Galaxy S24+ - HARDY Lens Protection Pro Gray</t>
  </si>
  <si>
    <t>Samsung Galaxy S24+ - HARDY Lens Protection Pro Yellow</t>
  </si>
  <si>
    <t>Samsung Galaxy S24+ - HARDY Lens Protection Pro Violet</t>
  </si>
  <si>
    <t>Samsung Galaxy S24+ - HARDY Lens Protection Pro Rainbow</t>
  </si>
  <si>
    <t>Apple iPhone 15 Pro Max - HARDY Lens Protection Pro Rainbow</t>
  </si>
  <si>
    <t>Apple iPhone 15 Pro - HARDY Lens Protection Pro Rainbow</t>
  </si>
  <si>
    <t>Apple iPhone 15/15 Plus - HARDY Lens Protection Pro Rainbow</t>
  </si>
  <si>
    <t>Samsung Galaxy Z Flip 6 - HARDY Lens Protection Pro Black</t>
  </si>
  <si>
    <t>Samsung Galaxy Z Fold 6 - HARDY Lens Protection Pro Black</t>
  </si>
  <si>
    <t>Apple iPhone 16/16 Plus - HARDY Lens Protection Pro Silver</t>
  </si>
  <si>
    <t>Apple iPhone 16/16 Plus - HARDY Lens Protection Pro Green</t>
  </si>
  <si>
    <t>Apple iPhone 16/16 Plus - HARDY Lens Protection Pro Pink</t>
  </si>
  <si>
    <t>Apple iPhone 16/16 Plus - HARDY Lens Protection Pro Black</t>
  </si>
  <si>
    <t>Apple iPhone 16/16 Plus - HARDY Lens Protection Pro Ocean Blue</t>
  </si>
  <si>
    <t>Apple iPhone 16/16 Plus - HARDY Lens Protection Pro Transparent</t>
  </si>
  <si>
    <t>Apple iPhone 16/16 Plus - HARDY Lens Protection Pro Rainbow</t>
  </si>
  <si>
    <t>Apple iPhone 16 Pro /16 Pro Max- HARDY Lens Protection Pro Black</t>
  </si>
  <si>
    <t>Apple iPhone 16 Pro /16 Pro Max- HARDY Lens Protection Pro Titanium Silver</t>
  </si>
  <si>
    <t>Apple iPhone 16 Pro /16 Pro Max- HARDY Lens Protection Pro Rose Brown</t>
  </si>
  <si>
    <t>Apple iPhone 16 Pro /16 Pro Max- HARDY Lens Protection Pro Titanium Grey</t>
  </si>
  <si>
    <t>Apple iPhone 16 Pro /16 Pro Max- HARDY Lens Protection Pro Transparent</t>
  </si>
  <si>
    <t>Apple iPhone 16 Pro /16 Pro Max- HARDY Lens Protection Pro Rainbow</t>
  </si>
  <si>
    <t>Samsung Galaxy S25 - HARDY Lens Protection Pro Black</t>
  </si>
  <si>
    <t>Samsung Galaxy S25+ - HARDY Lens Protection Pro Black</t>
  </si>
  <si>
    <t>Samsung Galaxy S25 Ultra - HARDY Lens Protection Pro Black</t>
  </si>
  <si>
    <t>christophe</t>
  </si>
  <si>
    <t>4 rue de la nouvelle brelandiere</t>
  </si>
  <si>
    <t>chatellerault</t>
  </si>
  <si>
    <t>christophe.roy@actycom.com</t>
  </si>
  <si>
    <t>frederic</t>
  </si>
  <si>
    <t>st just</t>
  </si>
  <si>
    <t xml:space="preserve">165 rue marcel cerdan </t>
  </si>
  <si>
    <t>laurent sedistrib</t>
  </si>
  <si>
    <t>st germain le gaillard</t>
  </si>
  <si>
    <t>sedistrib.sas@gmail.com</t>
  </si>
  <si>
    <t>frederic.palanque@gmail.com</t>
  </si>
  <si>
    <t>Yann</t>
  </si>
  <si>
    <t xml:space="preserve">18 rue de la vallée burault </t>
  </si>
  <si>
    <t>Nouaillé Maupertuis</t>
  </si>
  <si>
    <t>contact@actycom.com</t>
  </si>
  <si>
    <t>christophe roy</t>
  </si>
  <si>
    <t>frederic palanque</t>
  </si>
  <si>
    <t>laurent sedillot</t>
  </si>
  <si>
    <t>yann chauveau</t>
  </si>
  <si>
    <t>rue des vignes</t>
  </si>
  <si>
    <t>C13T10H94020CLC</t>
  </si>
  <si>
    <t>C13T10H14010CLC</t>
  </si>
  <si>
    <t>TEL000672</t>
  </si>
  <si>
    <t>TEL000905</t>
  </si>
  <si>
    <t>TEL000868</t>
  </si>
  <si>
    <t>TEL000902</t>
  </si>
  <si>
    <t>TEL000863</t>
  </si>
  <si>
    <t>TEL000906</t>
  </si>
  <si>
    <t>TEL000924</t>
  </si>
  <si>
    <t>TEL000763</t>
  </si>
  <si>
    <t>SMA002615</t>
  </si>
  <si>
    <t>AKC001011</t>
  </si>
  <si>
    <t>AKC001013</t>
  </si>
  <si>
    <t>AKC001220</t>
  </si>
  <si>
    <t>AKC001254</t>
  </si>
  <si>
    <t>AKC001226</t>
  </si>
  <si>
    <t>SMA002930</t>
  </si>
  <si>
    <t>SMA002659</t>
  </si>
  <si>
    <t>TEL000776</t>
  </si>
  <si>
    <t>TEL000928</t>
  </si>
  <si>
    <t>TEL000778</t>
  </si>
  <si>
    <t>TEL000921</t>
  </si>
  <si>
    <t>TEL000844</t>
  </si>
  <si>
    <t>TEL000847</t>
  </si>
  <si>
    <t>TEL000912</t>
  </si>
  <si>
    <t>TEL000933</t>
  </si>
  <si>
    <t>TEL000826</t>
  </si>
  <si>
    <t>TEL000966</t>
  </si>
  <si>
    <t>TEL000914</t>
  </si>
  <si>
    <t>TEL000962</t>
  </si>
  <si>
    <t>HAMMER</t>
  </si>
  <si>
    <t>hammer ironV case</t>
  </si>
  <si>
    <r>
      <rPr>
        <b/>
        <sz val="12"/>
        <color theme="1"/>
        <rFont val="Calibri"/>
        <family val="2"/>
        <scheme val="minor"/>
      </rPr>
      <t xml:space="preserve">HAMMER  </t>
    </r>
    <r>
      <rPr>
        <sz val="12"/>
        <color theme="1"/>
        <rFont val="Calibri"/>
        <family val="2"/>
        <scheme val="minor"/>
      </rPr>
      <t xml:space="preserve">                                                                                 FRANCO 600€</t>
    </r>
  </si>
  <si>
    <t>MYPHONE</t>
  </si>
  <si>
    <t>RTV100288</t>
  </si>
  <si>
    <t>RTV100239</t>
  </si>
  <si>
    <t>RTV100450</t>
  </si>
  <si>
    <t>RTV100307</t>
  </si>
  <si>
    <t>RTV200022</t>
  </si>
  <si>
    <t>RTV200023</t>
  </si>
  <si>
    <t>GSM179961</t>
  </si>
  <si>
    <t xml:space="preserve"> GSM171395</t>
  </si>
  <si>
    <t>GSM179960</t>
  </si>
  <si>
    <t>GSM171398</t>
  </si>
  <si>
    <t>GSM180747</t>
  </si>
  <si>
    <t>GSM180736</t>
  </si>
  <si>
    <t>GSM180746</t>
  </si>
  <si>
    <t>GSM180749</t>
  </si>
  <si>
    <t>GSM180748</t>
  </si>
  <si>
    <t>GSM184870</t>
  </si>
  <si>
    <t>GSM176019</t>
  </si>
  <si>
    <t>GSM187699</t>
  </si>
  <si>
    <t>GSM179329</t>
  </si>
  <si>
    <t>GSM176015</t>
  </si>
  <si>
    <t>abs2d</t>
  </si>
  <si>
    <t>coumar</t>
  </si>
  <si>
    <t>LCG</t>
  </si>
  <si>
    <t>laurent corti</t>
  </si>
  <si>
    <t>Mathieu coulon</t>
  </si>
  <si>
    <t>electronique.coulon@gmail.com</t>
  </si>
  <si>
    <t>laurentcorti@lcgdiffusion.fr</t>
  </si>
  <si>
    <t>dominique corbineau</t>
  </si>
  <si>
    <t>manu</t>
  </si>
  <si>
    <t>lionel garce</t>
  </si>
  <si>
    <t>coumar.balakichenane@abs2d.com</t>
  </si>
  <si>
    <t>dcorbineau@club-internet.fr</t>
  </si>
  <si>
    <t>jmf.co51@gmail.com</t>
  </si>
  <si>
    <t>lioradistribution@hotmail.com</t>
  </si>
  <si>
    <t>06 85 05 51 03</t>
  </si>
  <si>
    <t>3 Rue DU PETIT BOIS</t>
  </si>
  <si>
    <t>06 74 25 19 93</t>
  </si>
  <si>
    <t>16 chemin de Ganymede</t>
  </si>
  <si>
    <t>Orvault</t>
  </si>
  <si>
    <t>Macau</t>
  </si>
  <si>
    <t>Saint Ouen l'Aumone</t>
  </si>
  <si>
    <t>2 rue du rapporteur</t>
  </si>
  <si>
    <t>06 03 10 53 40</t>
  </si>
  <si>
    <t>Sorgues</t>
  </si>
  <si>
    <t>Rue de la verrerie</t>
  </si>
  <si>
    <t>06 37 44 96 15</t>
  </si>
  <si>
    <t>8 rue de la duchesse d'Uzes</t>
  </si>
  <si>
    <t>Villiers en Prayeres</t>
  </si>
  <si>
    <t>07 71 59 90 94</t>
  </si>
  <si>
    <t>9 lotissement Le PARADIS</t>
  </si>
  <si>
    <t>Batilly</t>
  </si>
  <si>
    <r>
      <rPr>
        <b/>
        <sz val="12"/>
        <color theme="1"/>
        <rFont val="Calibri"/>
        <family val="2"/>
        <scheme val="minor"/>
      </rPr>
      <t xml:space="preserve">CARTOUCHE FRANCAISE   </t>
    </r>
    <r>
      <rPr>
        <sz val="12"/>
        <color theme="1"/>
        <rFont val="Calibri"/>
        <family val="2"/>
        <scheme val="minor"/>
      </rPr>
      <t xml:space="preserve">                                                               FRANCO 500€</t>
    </r>
  </si>
  <si>
    <r>
      <rPr>
        <b/>
        <sz val="12"/>
        <color theme="1"/>
        <rFont val="Calibri"/>
        <family val="2"/>
        <scheme val="minor"/>
      </rPr>
      <t xml:space="preserve">INOVALLEY           </t>
    </r>
    <r>
      <rPr>
        <sz val="12"/>
        <color theme="1"/>
        <rFont val="Calibri"/>
        <family val="2"/>
        <scheme val="minor"/>
      </rPr>
      <t xml:space="preserve">                                                                            FRANCO 700€</t>
    </r>
  </si>
  <si>
    <r>
      <t xml:space="preserve">RAMETTE                                                                                        </t>
    </r>
    <r>
      <rPr>
        <sz val="12"/>
        <color theme="1"/>
        <rFont val="Calibri"/>
        <family val="2"/>
        <scheme val="minor"/>
      </rPr>
      <t xml:space="preserve"> FRANCO 500€</t>
    </r>
  </si>
  <si>
    <r>
      <rPr>
        <b/>
        <sz val="12"/>
        <color theme="1"/>
        <rFont val="Calibri"/>
        <family val="2"/>
        <scheme val="minor"/>
      </rPr>
      <t xml:space="preserve">ACCESSOIRE TELEPHONIE  </t>
    </r>
    <r>
      <rPr>
        <sz val="12"/>
        <color theme="1"/>
        <rFont val="Calibri"/>
        <family val="2"/>
        <scheme val="minor"/>
      </rPr>
      <t xml:space="preserve">                                                       FRANCO 500€</t>
    </r>
  </si>
  <si>
    <r>
      <rPr>
        <b/>
        <sz val="12"/>
        <color theme="1"/>
        <rFont val="Calibri"/>
        <family val="2"/>
        <scheme val="minor"/>
      </rPr>
      <t xml:space="preserve">ELYPSE  </t>
    </r>
    <r>
      <rPr>
        <sz val="12"/>
        <color theme="1"/>
        <rFont val="Calibri"/>
        <family val="2"/>
        <scheme val="minor"/>
      </rPr>
      <t xml:space="preserve">                                                                                     FRANCO 280 €</t>
    </r>
  </si>
  <si>
    <r>
      <rPr>
        <b/>
        <sz val="12"/>
        <color theme="1"/>
        <rFont val="Calibri"/>
        <family val="2"/>
        <scheme val="minor"/>
      </rPr>
      <t>OVERMAX</t>
    </r>
    <r>
      <rPr>
        <sz val="12"/>
        <color theme="1"/>
        <rFont val="Calibri"/>
        <family val="2"/>
        <scheme val="minor"/>
      </rPr>
      <t xml:space="preserve">                                                                                  FRANCO 500€</t>
    </r>
  </si>
  <si>
    <r>
      <rPr>
        <b/>
        <sz val="16"/>
        <color theme="1"/>
        <rFont val="Calibri (Corps)"/>
      </rPr>
      <t>364 Pack BK/C/M/Y HP Blister</t>
    </r>
    <r>
      <rPr>
        <sz val="12"/>
        <color theme="1"/>
        <rFont val="Calibri"/>
        <family val="2"/>
        <scheme val="minor"/>
      </rPr>
      <t xml:space="preserve"> alarm dont deee 0,02</t>
    </r>
  </si>
  <si>
    <r>
      <rPr>
        <b/>
        <sz val="16"/>
        <color theme="1"/>
        <rFont val="Calibri (Corps)"/>
      </rPr>
      <t>62 Couleurs HP Blister</t>
    </r>
    <r>
      <rPr>
        <sz val="12"/>
        <color theme="1"/>
        <rFont val="Calibri"/>
        <family val="2"/>
        <scheme val="minor"/>
      </rPr>
      <t xml:space="preserve"> alarm dont deee 0,01</t>
    </r>
  </si>
  <si>
    <r>
      <rPr>
        <b/>
        <sz val="16"/>
        <color theme="1"/>
        <rFont val="Calibri (Corps)"/>
      </rPr>
      <t xml:space="preserve">62 Noir HP Blister </t>
    </r>
    <r>
      <rPr>
        <sz val="12"/>
        <color theme="1"/>
        <rFont val="Calibri"/>
        <family val="2"/>
        <scheme val="minor"/>
      </rPr>
      <t>alarm_ dont deee 0,01</t>
    </r>
  </si>
  <si>
    <r>
      <rPr>
        <b/>
        <sz val="16"/>
        <color theme="1"/>
        <rFont val="Calibri (Corps)"/>
      </rPr>
      <t xml:space="preserve">364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Noir HP Blister</t>
    </r>
    <r>
      <rPr>
        <sz val="12"/>
        <color theme="1"/>
        <rFont val="Calibri"/>
        <family val="2"/>
        <scheme val="minor"/>
      </rPr>
      <t xml:space="preserve"> alarm dont deee 0,01</t>
    </r>
  </si>
  <si>
    <r>
      <rPr>
        <b/>
        <sz val="16"/>
        <color theme="1"/>
        <rFont val="Calibri (Corps)"/>
      </rPr>
      <t xml:space="preserve">62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Couleurs HP Blister</t>
    </r>
    <r>
      <rPr>
        <sz val="12"/>
        <color theme="1"/>
        <rFont val="Calibri"/>
        <family val="2"/>
        <scheme val="minor"/>
      </rPr>
      <t xml:space="preserve"> alarm dont deee 0,01 PGC 69,99</t>
    </r>
  </si>
  <si>
    <r>
      <rPr>
        <b/>
        <sz val="16"/>
        <color theme="1"/>
        <rFont val="Calibri (Corps)"/>
      </rPr>
      <t xml:space="preserve">62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Noir HP Blister</t>
    </r>
    <r>
      <rPr>
        <sz val="12"/>
        <color theme="1"/>
        <rFont val="Calibri"/>
        <family val="2"/>
        <scheme val="minor"/>
      </rPr>
      <t xml:space="preserve"> alarm dont deee 0,01 PGC 62,99</t>
    </r>
  </si>
  <si>
    <r>
      <rPr>
        <b/>
        <sz val="16"/>
        <color theme="1"/>
        <rFont val="Calibri (Corps)"/>
      </rPr>
      <t>Pack PG-510/CL-511</t>
    </r>
    <r>
      <rPr>
        <sz val="12"/>
        <color theme="1"/>
        <rFont val="Calibri"/>
        <family val="2"/>
        <scheme val="minor"/>
      </rPr>
      <t xml:space="preserve"> PVP sans blister dont deee 0,05</t>
    </r>
  </si>
  <si>
    <r>
      <rPr>
        <b/>
        <sz val="16"/>
        <color theme="1"/>
        <rFont val="Calibri (Corps)"/>
      </rPr>
      <t>Pack  PG 510 + CL 511 BLISTER</t>
    </r>
    <r>
      <rPr>
        <sz val="12"/>
        <color theme="1"/>
        <rFont val="Calibri"/>
        <family val="2"/>
        <scheme val="minor"/>
      </rPr>
      <t xml:space="preserve"> sans alarme dont deee 0,02</t>
    </r>
  </si>
  <si>
    <r>
      <rPr>
        <b/>
        <sz val="16"/>
        <color theme="1"/>
        <rFont val="Calibri (Corps)"/>
      </rPr>
      <t>CLI 551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Black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</si>
  <si>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CLI 551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Magenta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</si>
  <si>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r>
      <rPr>
        <b/>
        <sz val="16"/>
        <color theme="1"/>
        <rFont val="Calibri (Corps)"/>
      </rPr>
      <t>CLI 551</t>
    </r>
    <r>
      <rPr>
        <b/>
        <sz val="16"/>
        <color rgb="FFFF0000"/>
        <rFont val="Calibri (Corps)"/>
      </rPr>
      <t xml:space="preserve">XL </t>
    </r>
    <r>
      <rPr>
        <b/>
        <sz val="16"/>
        <color theme="1"/>
        <rFont val="Calibri (Corps)"/>
      </rPr>
      <t>Yellow BLISTER</t>
    </r>
    <r>
      <rPr>
        <sz val="12"/>
        <color theme="1"/>
        <rFont val="Calibri"/>
        <family val="2"/>
        <scheme val="minor"/>
      </rPr>
      <t xml:space="preserve"> avec alarme dont deee 0,01</t>
    </r>
  </si>
  <si>
    <t>chaque validation de franco = 1 livraison et 1 facturation</t>
  </si>
  <si>
    <t>GSM176016</t>
  </si>
  <si>
    <t>GSM189319</t>
  </si>
  <si>
    <t>GSM189322</t>
  </si>
  <si>
    <t>GSM189318</t>
  </si>
  <si>
    <t>GSM189321</t>
  </si>
  <si>
    <t>GSM189320</t>
  </si>
  <si>
    <t>GSM189324</t>
  </si>
  <si>
    <t>GSM189326</t>
  </si>
  <si>
    <t>GSM189327</t>
  </si>
  <si>
    <t>GSM189325</t>
  </si>
  <si>
    <t>GSM189328</t>
  </si>
  <si>
    <t>GSM189323</t>
  </si>
  <si>
    <t>NIORT</t>
  </si>
  <si>
    <t>MAGNY EN VEXIN</t>
  </si>
  <si>
    <t>ANTONINE</t>
  </si>
  <si>
    <t>TRENTE ORMEAUX DISTRIBUTION</t>
  </si>
  <si>
    <t>MAISON LAFITTE</t>
  </si>
  <si>
    <t>CALAO 165</t>
  </si>
  <si>
    <t>ST MEDARD EN JALLES BBJ</t>
  </si>
  <si>
    <t>SOCIGA B B J</t>
  </si>
  <si>
    <t>THOUARS</t>
  </si>
  <si>
    <t>THOUARS DISTRIBUTION</t>
  </si>
  <si>
    <t>VANDIS</t>
  </si>
  <si>
    <t>VENDEUVRE  LES NACY</t>
  </si>
  <si>
    <t>VILLENEUVE SUR LOT</t>
  </si>
  <si>
    <t>VILLEMUR</t>
  </si>
  <si>
    <t>VILLEMUR DISTRIBUTION</t>
  </si>
  <si>
    <t>LES HERBIERS</t>
  </si>
  <si>
    <t>HERBIDIS</t>
  </si>
  <si>
    <t>LA CIOTAT</t>
  </si>
  <si>
    <t>CALAO 41</t>
  </si>
  <si>
    <t>MENTON</t>
  </si>
  <si>
    <t>SOC DE DISTRIBUTION DU CAREI</t>
  </si>
  <si>
    <t>true</t>
  </si>
  <si>
    <t>Enceinte karaoke trolley 1000w dont 1,33 deee</t>
  </si>
  <si>
    <t>BRA014025</t>
  </si>
  <si>
    <t>BRA014021</t>
  </si>
  <si>
    <t>BRA014022</t>
  </si>
  <si>
    <t>BRA013507</t>
  </si>
  <si>
    <t>BRA013509</t>
  </si>
  <si>
    <t>BRA013512</t>
  </si>
  <si>
    <t>BRA014084</t>
  </si>
  <si>
    <t>BRA014083</t>
  </si>
  <si>
    <t>BRA013691</t>
  </si>
  <si>
    <t xml:space="preserve">out of stock </t>
  </si>
  <si>
    <t xml:space="preserve">false </t>
  </si>
  <si>
    <t>pas en stock</t>
  </si>
  <si>
    <t>LIGHT EXT</t>
  </si>
  <si>
    <t>RTV100368</t>
  </si>
  <si>
    <t>RTV100369</t>
  </si>
  <si>
    <t>RTV100004</t>
  </si>
  <si>
    <t>RTV100322</t>
  </si>
  <si>
    <t>RTV100325</t>
  </si>
  <si>
    <t>RTV100327</t>
  </si>
  <si>
    <t>RTV100337</t>
  </si>
  <si>
    <t>RTV100366</t>
  </si>
  <si>
    <t>RTV100365</t>
  </si>
  <si>
    <t>RTV100364</t>
  </si>
  <si>
    <t>RTV100334</t>
  </si>
  <si>
    <t>RTV100336</t>
  </si>
  <si>
    <t>RTV100370</t>
  </si>
  <si>
    <t>RTV03600006</t>
  </si>
  <si>
    <t>C575</t>
  </si>
  <si>
    <t>C576</t>
  </si>
  <si>
    <t>C575/576</t>
  </si>
  <si>
    <t>Pack de 5 compatibles La cartouche pour Brother LC970/1000   dont 0,04 deee</t>
  </si>
  <si>
    <t>Pack de 5 Cartouches compatibles La Cartouche Brother LC980 /LC1100  dont 0,04 deee</t>
  </si>
  <si>
    <t>Pack de 4 Cartouches compatibles La Cartouche Brother LC1240  dont 0,04 deee</t>
  </si>
  <si>
    <t>Pack de 4 Cartouches compatibles La Cartouche Brother LC123  dont 0,04 deee</t>
  </si>
  <si>
    <t>Pack de 4 Cartouches compatibles La Cartouche Brother LC223  dont 0,04 deee</t>
  </si>
  <si>
    <t>Pack de 4 Cartouches compatibles La Cartouche Brother LC227/225XL dont 0,04 deee</t>
  </si>
  <si>
    <t>Pack de 4  Cartouches compatibles La Cartouche Brother LC3219 XL  dont 0,04 deee</t>
  </si>
  <si>
    <t>Pack de 2 Cartouches compatibles La Cartouche Canon PG40 XL / CL41XL dont 0,04 deee</t>
  </si>
  <si>
    <t>Cartouche compatible Canon PG512 noire dont 0,04 deee</t>
  </si>
  <si>
    <t>Pack de 2 Cartouches compatible La Cartouche Canon PG510 / CL511 dont 0,04 deee</t>
  </si>
  <si>
    <t>Pack de 5 Cartouches compatibles La Cartouche Canon PGI520 / CLI521  dont 0,04 deee</t>
  </si>
  <si>
    <t>Pack de 5 Cartouches compatibles La Cartouche Canon PGI525 / CLI526 dont 0,04 deee</t>
  </si>
  <si>
    <t>Cartouche Francaise Canon PG540 XL noire dont 0,04 deee</t>
  </si>
  <si>
    <t>Cartouche Francaise Canon CL541 XL couleurs dont 0,04 deee</t>
  </si>
  <si>
    <t>Pack de 2 Cartouches Francaises Canon PG540 XL / CL541 XL dont 0,04 deee</t>
  </si>
  <si>
    <t>Cartouche Francaise Canon PG545 XL noire dont 0,04 deee</t>
  </si>
  <si>
    <t>Cartouche Francaise Canon CL546 XL couleurs dont 0,04 deee</t>
  </si>
  <si>
    <t>Pack de 2 Cartouches Francaises Canon PG545 XL / CL546 XL dont 0,04 deee</t>
  </si>
  <si>
    <t>Cartouche Francaise Canon PG560 XL noire dont 0,04 deee</t>
  </si>
  <si>
    <t>Cartouche Francaise Canon CL561 XL couleurs dont 0,04 deee</t>
  </si>
  <si>
    <t xml:space="preserve">Pack de 2 cartouches Francaise Canon PG560 XL/ CL561 XL dont 0,04 deee </t>
  </si>
  <si>
    <t>Pack de 5 Cartouches compatibles La Cartouche Canon PGI550/ CLI551XL dont 0,04 deee</t>
  </si>
  <si>
    <t>Pack de 5 Cartouches compatibles La Cartouche Canon PGI570/CLI571XL dont 0,04 deee</t>
  </si>
  <si>
    <t>Cartouche compatible La Cartouche Canon PGI570 XL noire dont 0,04 deee</t>
  </si>
  <si>
    <t>Pack de 4 Cartouches compatibles La Cartouche Canon CLI571 XL dont 0,04 deee</t>
  </si>
  <si>
    <t>Cartouche Francaise Canon PG575 XL noire dont 0,04 deee</t>
  </si>
  <si>
    <t>Cartouche Francaise Canon CL576 XL couleurs dont 0,04 deee</t>
  </si>
  <si>
    <t xml:space="preserve">Pack de 2 cartouches Francaise Canon PG575 XL/ CL576 XL dont 0,04 deee </t>
  </si>
  <si>
    <t>Pack de 5 Cartouches compatibles La Cartouche Canon PGI580/CLI581XXL dont 0,04 deee</t>
  </si>
  <si>
    <t>Cartouche compatible La Cartouche Canon PGI580 XXL noire dont 0,04 deee</t>
  </si>
  <si>
    <t>Pack de 4 Cartouches compatibles La Cartouche Canon CLI581 XXL  dont 0,04 deee</t>
  </si>
  <si>
    <t>Pack de 4 Cartouches compatibles La Cartouche Epson 16 XL  dont 0,04 deee</t>
  </si>
  <si>
    <t>Pack de 4 Cartouches compatibles La Cartouche Epson 18 XL  dont 0,04 deee</t>
  </si>
  <si>
    <t>Cartouche compatible La Cartouche Epson 18 XL P√¢querette noire dont 0,04 deee</t>
  </si>
  <si>
    <t>Pack de 4 Cartouches compatibles La Cartouche Epson 26 XL  dont 0,04 deee</t>
  </si>
  <si>
    <t>Pack de 4 Cartouches compatibles La Cartouche Epson 29 XL  dont 0,04 deee</t>
  </si>
  <si>
    <t>Cartouche Environnementale Epson 29 XL Fraise noire dont 0,04 deee</t>
  </si>
  <si>
    <t>Pack de 3 Cartouches compatibles La Cartouche Epson 29 XL "Fraise" dont 0,04 deee</t>
  </si>
  <si>
    <t>Pack de 2 Cartouches compatibles La Cartouche Epson 29 XL NOIRE dont 0,04 deee</t>
  </si>
  <si>
    <t>Pack de 5 Cartouches compatibles La Cartouche Epson 33 XL  dont 0,04 deee</t>
  </si>
  <si>
    <t>Pack de 4 Cartouches compatibles La Cartouche Epson 502 XL  dont 0,04 deee</t>
  </si>
  <si>
    <t>Cartouche compatible La Cartouche Epson 502 XL Jumelles noire dont 0,04 deee</t>
  </si>
  <si>
    <t>Pack de 4 Cartouches compatibles La Cartouche Epson 603 XL  dont 0,04 deee</t>
  </si>
  <si>
    <t>Cartouche compatible La Cartouche Epson 603 XL ""Etoile de mer"" noire dont 0,04 deee</t>
  </si>
  <si>
    <t>Pack de 3 Cartouches compatibles La Cartouche Epson 603 XL  dont 0,04 deee</t>
  </si>
  <si>
    <t>Pack de 2 Cartouches compatibles La Cartouche Epson 603 XL NOIRE dont 0,04 deee</t>
  </si>
  <si>
    <t>Pack de 4 Cartouches compatibles La Cartouche Epson 604 XL  dont 0,04 deee</t>
  </si>
  <si>
    <t>Cartouche compatible La Cartouche Epson 604 XL ""Ananas"" noire dont 0,04 deee</t>
  </si>
  <si>
    <t>Pack de 4 Cartouches compatibles La Cartouche Epson T0715 XL  dont 0,04 deee</t>
  </si>
  <si>
    <t>Pack de 4 Cartouches compatibles La Cartouche Epson T1285 XL  dont 0,04 deee</t>
  </si>
  <si>
    <t>Pack de 4 Cartouches compatibles La Cartouche Epson T1295  dont 0,04 deee</t>
  </si>
  <si>
    <t>Cartouche compatible La Cartouche Epson T1291 Pomme noire dont 0,04 deee</t>
  </si>
  <si>
    <t>Pack de 2 Cartouches compatible La Cartouche Hp 21 / 22 dont 0,04 deee</t>
  </si>
  <si>
    <t>Pack de 2 Cartouches compatibles La Cartouche Hp 56 / 57  dont 0,04 deee</t>
  </si>
  <si>
    <t>Pack de 2 Cartouches Francaises Hp 62 XL noire et couleurs dont 0,04 deee</t>
  </si>
  <si>
    <t>Cartouche Francaise Hp 62 XL noire dont 0,04 deee</t>
  </si>
  <si>
    <t>Cartouche Francaise Hp 62 XL couleurs dont 0,04 deee</t>
  </si>
  <si>
    <t>Pack de 2 Cartouches compatibles La Cartouche Hp 300 XL  dont 0,04 deee</t>
  </si>
  <si>
    <t>Cartouche compatible La Cartouche Hp 300 XL noire dont 0,04 deee</t>
  </si>
  <si>
    <t>Cartouche compatible La Cartouche Hp 300 XL couleurs dont 0,04 deee</t>
  </si>
  <si>
    <t>Pack de 2 Cartouches Francaises Hp 301 XL noires et couleurs dont 0,04 deee</t>
  </si>
  <si>
    <t>Cartouche Francaise Hp 301 XL noire dont 0,04 deee</t>
  </si>
  <si>
    <t>Cartouche Francaise Hp 301 XL couleurs dont 0,04 deee</t>
  </si>
  <si>
    <t>Pack de 2 Cartouches Francaises Hp 301 XL noires dont 0,04 deee</t>
  </si>
  <si>
    <t>Pack de 2 Cartouches Francaises Hp 302 XL noire et couleurs dont 0,04 deee</t>
  </si>
  <si>
    <t>Cartouche Francaise Hp 302 XL noire dont 0,04 deee</t>
  </si>
  <si>
    <t>Cartouche Francaise Hp 302 XL couleurs dont 0,04 deee</t>
  </si>
  <si>
    <t>Pack de 2 Cartouches Francaises Hp 302 XL noires dont 0,04 deee</t>
  </si>
  <si>
    <t>Pack de 2 Cartouches Francaises Hp 303 XL noire et couleurs dont 0,04 deee</t>
  </si>
  <si>
    <t>Cartouche Francaise HP 303 XL noire dont 0,04 deee</t>
  </si>
  <si>
    <t>Cartouche Francaise HP 303XL couleurs dont 0,04 deee</t>
  </si>
  <si>
    <t>Pack de 2 Cartouches Francaises Hp 303 XL noires dont 0,04 deee</t>
  </si>
  <si>
    <t>Pack de 2 Cartouches Francaises Hp 304 XL noires et couleurs dont 0,04 deee</t>
  </si>
  <si>
    <t>Cartouche Francaise Hp 304 XL noire dont 0,04 deee</t>
  </si>
  <si>
    <t>Cartouche Francaise Hp 304 XL couleurs dont 0,04 deee</t>
  </si>
  <si>
    <t>Pack de 2 Cartouches Francaises Hp 304 XL noires dont 0,04 deee</t>
  </si>
  <si>
    <t>Pack de 2 Cartouches Francaises Hp 305 XL noire et couleurs dont 0,04 deee</t>
  </si>
  <si>
    <t>Cartouche Francaise Hp 305 XL noire dont 0,04 deee</t>
  </si>
  <si>
    <t>Cartouche Francaise HP 305 XL couleurs dont 0,04 deee</t>
  </si>
  <si>
    <t>Pack de 2 Cartouches Francaise Hp 305 XL noires dont 0,04 deee</t>
  </si>
  <si>
    <t>Cartouche compatible La Cartouche Hp 338 noire dont 0,04 deee</t>
  </si>
  <si>
    <t>Pack de 2 Cartouches compatible La Cartouche Hp 338 / 343 dont 0,04 deee</t>
  </si>
  <si>
    <t>Cartouche compatible La Cartouche Hp 350 XL noire dont 0,04 deee</t>
  </si>
  <si>
    <t>Pack de 2 Cartouches compatibles La Cartouche Hp 350 XL / 351 XL  dont 0,04 deee</t>
  </si>
  <si>
    <t>Pack de 4 Cartouches compatibles La Cartouche Hp 364 XL  dont 0,04 deee</t>
  </si>
  <si>
    <t>Devia adapter Smart jack 3,5mm - Lightning white dont 0,04 deee</t>
  </si>
  <si>
    <t>Devia wired earphones Smart M1 Digital Metal USB-C black dont 0,04 deee</t>
  </si>
  <si>
    <t>Devia wired earphones Smart M1 Digital Metal USB-C silver dont 0,04 deee</t>
  </si>
  <si>
    <t>Devia adapter EC090 jack 3,5mm - Lightning white dont 0,04 deee</t>
  </si>
  <si>
    <t>Devia adapter EC608 USB-C - jack 3,5mm white dont 0,04 deee</t>
  </si>
  <si>
    <t>Devia adapter EC609 USB-C - USB-C (port) + USB-C (port) white dont 0,04 deee</t>
  </si>
  <si>
    <t>Devia adapter HUB 5in1 EC135 USB-C 3.1 to 3x USB 3.0 + SD/TF + PD deep gray dont 0,04 deee</t>
  </si>
  <si>
    <t>Devia cable audio Ipure EC620 USB-C - jack 3,5 mm 1,0 m black dont 0,04 deee</t>
  </si>
  <si>
    <t>Devia cable Storm EC084 USB-C - HDMI 4K 60 Hz 2,0 m black dont 0,04 deee</t>
  </si>
  <si>
    <t>Devia Smart USB - C√¢ble Lightning 1.0 m 2.1A blanc dont 0,04 deee</t>
  </si>
  <si>
    <t>Smartwatch Forever Colorum CW-300 xPurple dont 0,04 deee</t>
  </si>
  <si>
    <t>Smartwatch Forever Colorum CW-300 xOrange dont 0,04 deee</t>
  </si>
  <si>
    <t>Smartwatch Forever Colorum CW-300 xMagenta dont 0,04 deee</t>
  </si>
  <si>
    <t>Smartwatch Forever Colorum CW-300 xYellow dont 0,04 deee</t>
  </si>
  <si>
    <t>Forever Flexible cable USB-C - Lightning 2,0 m 20W white dont 0,04 deee</t>
  </si>
  <si>
    <t>Forever Flexible cable USB-C - Lightning 1,0 m 20W white dont 0,04 deee</t>
  </si>
  <si>
    <t>Forever cable USB - USB-C 1,0 m 6A white dont 0,04 deee</t>
  </si>
  <si>
    <t xml:space="preserve">Forever Sleek cable USB - USB-C 1,0 m 3A white dont 0,04 deee </t>
  </si>
  <si>
    <t xml:space="preserve">Forever Sleek cable USB-C - USB-C 1,0 m 100W black dont 0,04 deee </t>
  </si>
  <si>
    <t xml:space="preserve">Forever Sleek cable USB - USB-C 1,0 m 3A black dont 0,04 deee </t>
  </si>
  <si>
    <t xml:space="preserve">Forever Sleek cable USB-C - Lightning 1,0 m 27W white dont 0,04 deee </t>
  </si>
  <si>
    <t xml:space="preserve">Forever Sleek cable USB - Lightning 1,0 m 2.4A white dont 0,04 deee </t>
  </si>
  <si>
    <t>Forever Flexible cable USB-C - USB-C 2,0 m 60W white dont 0,04 deee</t>
  </si>
  <si>
    <t>Forever Flexible cable USB-C - USB-C 1,0 m 60W white dont 0,04 deee</t>
  </si>
  <si>
    <t>Forever casque sans fil GHS-700 BT supra-auriculaire avec microphone noir dont 0,04 deee</t>
  </si>
  <si>
    <t>Forever TC-06-20AC PD QC charger 1x USB-C 1x USB 20W white dont 0,04 deee</t>
  </si>
  <si>
    <t>Forever TC-06-33AC GaN PD QC charger 1x USB-C 1x USB 33W white dont 0,04 deee</t>
  </si>
  <si>
    <t>Forever TC-06-65AC GaN PD QC charger 1x USB-C 1x USB 65W white dont 0,04 deee</t>
  </si>
  <si>
    <t>Forever TC-06-40CC GaN PD QC charger 2x USB-C 40W white dont 0,04 deee</t>
  </si>
  <si>
    <t>Forever TC-05-35CC GaN PD QC charger 2x USB-C 35W white dont 0,04 deee</t>
  </si>
  <si>
    <t>Forever TC-01-20AC PD QC charger 1x USB-C 1x USB 20W white + USB-C - USB-C cable 20W dont 0,04 deee</t>
  </si>
  <si>
    <t>Forever TC-07-30AC PD QC charger 1x USB-C 1x USB 30W white + USB-C - USB-C cable 60W dont 0,04 deee</t>
  </si>
  <si>
    <t>Forever TC-01-20C PD QC charger 1x USB-C 20W white + USB-C - USB-C cable 20W dont 0,04 deee</t>
  </si>
  <si>
    <t>Forever TC-01-20AC PD QC charger 1x USB-C 1x USB 20W white + USB-C - Lightning cable 20W dont 0,04 deee</t>
  </si>
  <si>
    <t>Forever TC-01-20C PD QC charger 1x USB-C 20W white + USB-C - Lightning cable 20W dont 0,04 deee</t>
  </si>
  <si>
    <t>Forever MACS-100 magnetic wireless charging station with power bank white 5in1 dont 0,04 deee</t>
  </si>
  <si>
    <t>Forever car holder for air vent MACH-100 magnetic with wireless charging black 15W dont 0,04 deee</t>
  </si>
  <si>
    <t>Forever FM transmitter Bluetooth 2 x USB-A 1 x USB-C PD 30W TR-370 black dont 0,04 deee</t>
  </si>
  <si>
    <t>Universal capacitive stylus for touch screens black dont 0,04 deee</t>
  </si>
  <si>
    <t>Endoscope camera 2m lens 8/7/5.5mm USB-C/Micro-USB LTC dont 0,04 deee</t>
  </si>
  <si>
    <t>Maxlife MXUC-02 magnetic cable USB - Lightning + USB-C + microUSB 1,0 m 2A black nylon dont 0,04 deee</t>
  </si>
  <si>
    <t>Maxlife Hub USB Home Office USB 2.0 - 4x USB 0,15 m noir + cable 1,5 m dont 0,04 deee</t>
  </si>
  <si>
    <t>Maxlife MXWC-02 wireless charger 10W black dont 0,04 deee</t>
  </si>
  <si>
    <t>Batterie externe Maxlife MXPB-02 30000 mAh noir dont 0,04 deee</t>
  </si>
  <si>
    <t>Maxlife MXTC-06 PD QC charger 1x USB-C 20W white dont 0,04 deee</t>
  </si>
  <si>
    <t>Maxlife MXTC-06 PD QC charger 1x USB-C 1x USB 20W white dont 0,04 deee</t>
  </si>
  <si>
    <t>Maxlife MXTC-06 PD QC charger 1x USB-C 1x USB 30W white dont 0,04 deee</t>
  </si>
  <si>
    <t>Maxlife MXTC-08-65ACC PD QC charger 2x USB-C 1x USB 65W white dont 0,04 deee</t>
  </si>
  <si>
    <t>Setty cable USB - Lightning 1,5 m 2,1A KSA-L-1.523 blue dont 0,04 deee</t>
  </si>
  <si>
    <t>Setty USB-C - USB-C cable 1m 3A KSC-C-131 black dont 0,04 deee</t>
  </si>
  <si>
    <t>Setty USB-C - Lightning cable 1m 3A KSC-L-131 black dont 0,04 deee</t>
  </si>
  <si>
    <t>Setty cable USB - USB-C 1,5 m 2,1A KSA-C-1.5210 orange dont 0,04 deee</t>
  </si>
  <si>
    <t>Setty cable USB - USB-C 1,5 m 2,1A KSA-C-1.5210 purple dont 0,04 deee</t>
  </si>
  <si>
    <t>Setty cable USB-C - USB-C 1,5 m 2,1A KSC-C-1.526 pink dont 0,04 deee</t>
  </si>
  <si>
    <t>Setty cable USB-C - USB-C 1,5 m 2,1A KSC-C-1.5210 orange dont 0,04 deee</t>
  </si>
  <si>
    <t>Setty cable USB-C - USB-C 1,5 m 2,1A KSC-C-1.529 lilac dont 0,04 deee</t>
  </si>
  <si>
    <t>Setty cable USB-C - USB-C 1,5 m 2,1A KSC-C-1.529 purple dont 0,04 deee</t>
  </si>
  <si>
    <t>Setty chargeur de voiture 2x USB 3A noir dont 0,04 deee</t>
  </si>
  <si>
    <t>Setty Bluetooth earphones TWS with a charging case TWS-0 white dont 0,04 deee</t>
  </si>
  <si>
    <t>Setty Bluetooth earphones TWS with a charging case TWS-0 black dont 0,04 deee</t>
  </si>
  <si>
    <t>Setty Bluetooth earphones TWS with a charging case STWS-16 pink dont 0,04 deee</t>
  </si>
  <si>
    <t>Setty Bluetooth earphones TWS with a charging case STWS-16 lila dont 0,04 deee</t>
  </si>
  <si>
    <t>Setty clavier sans fil rose gold dont 0,04 deee</t>
  </si>
  <si>
    <t>Setty wireless RGB mouse rose gold dont 0,04 deee</t>
  </si>
  <si>
    <t>Setty webcam noir et rouge dont 0,04 deee</t>
  </si>
  <si>
    <t>Cable setty HDMI-HDMI 1,5 M 4k Black dont 0,04 deee</t>
  </si>
  <si>
    <t>Cable SETTY HDMI-HDMI 3 m black 4K dont 0,04 deee</t>
  </si>
  <si>
    <t>Setty charger 1x USB 2,4A LSIM-A-1210 orange dont 0,04 deee</t>
  </si>
  <si>
    <t>Setty charger 1x USB 2,4A LSIM-A-123 blue dont 0,04 deee</t>
  </si>
  <si>
    <t>Setty charger 1x USB 2,4A LSIM-A-129 lilac dont 0,04 deee</t>
  </si>
  <si>
    <t>Enceinte Bluetooth Setty Junior noir dont 0,04 deee</t>
  </si>
  <si>
    <t>Enceinte Bluetooth Setty Junior bleu dont 0,04 deee</t>
  </si>
  <si>
    <t>WIWU cable C008 USB-C - USB-C 1,2 m 100W white dont 0,04 deee PGC 11,99</t>
  </si>
  <si>
    <t>WIWU wall charger Wi-U002 PD + QC 20W 1x USB 1x USB-C black dont 0,04 deee PGC 19,99</t>
  </si>
  <si>
    <t>WIWU wall charger Wi-U001 PD 20W 1x USB-C black + cable USB-C - Lightning dont 0,04 deee PGC 22,99</t>
  </si>
  <si>
    <t>WIWU Bluetooth earphones Ghost TWS11 TWS black dont 0,04 deee PGC 49,99</t>
  </si>
  <si>
    <t>WIWU car mount CH010 black for air vent dont 0,04 deee PGC 12,99</t>
  </si>
  <si>
    <t>WIWU car mount magnetic CH003 black glued dont 0,04 deee PGC 9,99</t>
  </si>
  <si>
    <t>WIWU wall charger Wi-U002 PD + QC 20W 1x USB 1x USB-C white dont 0,04 deee PGC 19,99</t>
  </si>
  <si>
    <t>Akyga adapter AK-AD-64 Lightning (m) / Lightning (f) / Lightning (f) dont 0,04 deee</t>
  </si>
  <si>
    <t>XO camera car XJ03 front rear recorder FullHD black dont 0,04 deee</t>
  </si>
  <si>
    <t>XO Adaptateur NB149-D USB-C - lighning dont 0,04 deee</t>
  </si>
  <si>
    <t>XO wired earphones EP73 USB-C white dont 0,04 deee</t>
  </si>
  <si>
    <t>XO wired earphones EP73 USB-C black dont 0,04 deee</t>
  </si>
  <si>
    <t>Casque filaire XO EP21 jack 3,5 mm intra-auriculaire noir dont 0,04 deee</t>
  </si>
  <si>
    <t>Devia wired earphones Kintone A3 Digital USB-C white dont 0,04 deee</t>
  </si>
  <si>
    <t>Devia cable audio Ipure EC618 jack 3,5 mm - jack 3,5 mm 1,0 m black dont 0,04 deee</t>
  </si>
  <si>
    <t>Forever Bluetooth ANC earphones TWE-210 Earp pink dont 0,04 deee</t>
  </si>
  <si>
    <t>Forever Bluetooth ANC earphones TWE-210 Earp white dont 0,04 deee</t>
  </si>
  <si>
    <t>Setty cable USB - Lightning 1,5 m 2,1A KSA-L-1.5210 orange dont 0,04 deee</t>
  </si>
  <si>
    <t>Setty cable USB - Lightning 1,5 m 2,1A KSA-L-1.529 lilac dont 0,04 deee</t>
  </si>
  <si>
    <t>Setty cable USB - USB-C 1,5 m 2,1A KSA-C-1.529 lilac dont 0,04 deee</t>
  </si>
  <si>
    <t>C√¢ble Devia Kintone USB - Lightning 1.0 m 2.1A blanc dont 0,04 deee</t>
  </si>
  <si>
    <t>Devia Bluetooth headphones Kintone black dont 0,04 deee</t>
  </si>
  <si>
    <t>Devia wired earphones Kintone jack 3,5mm white dont 0,04 deee</t>
  </si>
  <si>
    <t>Casque filaire Devia Smart EarPods, ecouteurs, jack 3,5 mm, ecouteurs blanc dont 0,04 deee</t>
  </si>
  <si>
    <t>Casque filaire Devia Kintone jack 3,5 mm noir dont 0,04 deee</t>
  </si>
  <si>
    <t>Smartwatch Forever Colorum CW-300 xGreen dont 0,04 deee</t>
  </si>
  <si>
    <t>Forever 3in1 cable USB - Lightning + USB-C + microUSB 1,0 m 1,5A black dont 0,04 deee</t>
  </si>
  <si>
    <t>Forever 3in1 cable USB - Lightning + USB-C + microUSB 1,0 m 1,5A white dont 0,04 deee</t>
  </si>
  <si>
    <t>Forever 3en1 cÃ¢ble USB - Lightning + USB-C + microUSB 1,0 m 2A noir dont 0,04 deee</t>
  </si>
  <si>
    <t>Forever cable USB - Lightning 3,0 m 1A white dont 0,04 deee</t>
  </si>
  <si>
    <t>Forever cable USB - Lightning 1,0 m 1A white dont 0,04 deee</t>
  </si>
  <si>
    <t>Forever Tornado cable USB - Lightning 1,0 m 3A red dont 0,04 deee</t>
  </si>
  <si>
    <t>Forever Tornado cable USB - Lightning 1,0 m 3A navy blue dont 0,04 deee</t>
  </si>
  <si>
    <t>Forever Tornado cable USB - Lightning 1,0 m 3A black dont 0,04 deee</t>
  </si>
  <si>
    <t>Forever Shark cable USB - Lightning 1,0 m 2A black dont 0,04 deee</t>
  </si>
  <si>
    <t>Forever Modern cable USB - Lightning 1,0 m 2A black dont 0,04 deee</t>
  </si>
  <si>
    <t>Forever LCD cable USB-C - Lightning 1,0 m 27W black dont 0,04 deee</t>
  </si>
  <si>
    <t>Forever Flexible cable USB - Lightning 1,0 m 2.4A white dont 0,04 deee</t>
  </si>
  <si>
    <t>Forever cable USB - microUSB 1,0 m 1A black dont 0,04 deee</t>
  </si>
  <si>
    <t>Forever Tornado cable USB - microUSB 1,0 m 3A black dont 0,04 deee</t>
  </si>
  <si>
    <t>Forever Shark cable USB - microUSB 1,0 m 2A black dont 0,04 deee</t>
  </si>
  <si>
    <t>Forever cable USB - USB-C 1,0 m 2A white dont 0,04 deee</t>
  </si>
  <si>
    <t>Forever cable USB - USB-C 1,0 m 1A black dont 0,04 deee</t>
  </si>
  <si>
    <t>Forever cable USB - USB-C 1,0 m 3A black dont 0,04 deee</t>
  </si>
  <si>
    <t>Forever cable USB - USB-C 1,0 m 3A white dont 0,04 deee</t>
  </si>
  <si>
    <t>Forever Tornado cable USB - USB-C 1,0 m 3A red dont 0,04 deee</t>
  </si>
  <si>
    <t>Forever Tornado cable USB - USB-C 1,0 m 3A navy blue dont 0,04 deee</t>
  </si>
  <si>
    <t>Forever Tornado cable USB - USB-C 1,0 m 3A black dont 0,04 deee</t>
  </si>
  <si>
    <t>Forever Shark cable USB - USB-C 1,0 m 2A black dont 0,04 deee</t>
  </si>
  <si>
    <t>Forever Modern cable USB - USB-C 1,0 m 2A black dont 0,04 deee</t>
  </si>
  <si>
    <t>Forever cable USB-C - Lightning 1,0 m 3A white dont 0,04 deee</t>
  </si>
  <si>
    <t>Forever Flexible cable USB - USB-C 1,0 m 3A black dont 0,04 deee</t>
  </si>
  <si>
    <t>Forever Flexible cable USB - USB-C 1,0 m 3A white dont 0,04 deee</t>
  </si>
  <si>
    <t>Forever cable USB-C - USB-C 1,0 m 3A black dont 0,04 deee</t>
  </si>
  <si>
    <t>Forever cable USB-C - USB-C 1,0 m 3A white dont 0,04 deee</t>
  </si>
  <si>
    <t>Forever CC-03 car charger 2x USB 3,6A black dont 0,04 deee</t>
  </si>
  <si>
    <t>Forever CC-04 car charger 2x USB 3.1A black dont 0,04 deee</t>
  </si>
  <si>
    <t>Forever CC-03 car charger 2x USB 2,4A black dont 0,04 deee</t>
  </si>
  <si>
    <t>Forever CC-02 car charger 2x USB 3A black with microUSB cable 0,2 m dont 0,04 deee</t>
  </si>
  <si>
    <t>Forever CC-06 PD3.0 car charger 1x USB-C 20W black dont 0,04 deee</t>
  </si>
  <si>
    <t>Forever CC-06 PD3.0 + QC3.0 car charger 1x USB-C 1x USB 20W black dont 0,04 deee</t>
  </si>
  <si>
    <t>Forever CC-02 car charger 2x USB 3A black with USB-C cable 0,2 m dont 0,04 deee</t>
  </si>
  <si>
    <t>Forever M02 car charger 1x USB 2A black + USB-C cable dont 0,04 deee</t>
  </si>
  <si>
    <t>Forever wireless charger WDC-115 15W black dont 0,04 deee</t>
  </si>
  <si>
    <t>Forever TC-07-30AC PD QC charger 1x USB-C 1x USB 30W white dont 0,04 deee</t>
  </si>
  <si>
    <t>Forever TC-01 charger 1x USB 2A white dont 0,04 deee</t>
  </si>
  <si>
    <t>Forever TC-01 charger 1x USB 3A black dont 0,04 deee</t>
  </si>
  <si>
    <t>Forever TC-01 charger 1x USB 2A black dont 0,04 deee</t>
  </si>
  <si>
    <t>Forever TC-01 charger 1x USB 1A black dont 0,04 deee</t>
  </si>
  <si>
    <t>Forever TC-01 charger 1x USB 2A white + Lightning cable dont 0,04 deee</t>
  </si>
  <si>
    <t>Forever TC-01 charger 1x USB 2A black + Lightning cable dont 0,04 deee</t>
  </si>
  <si>
    <t>Forever TC-01 charger 1x USB 1A white + Lightning cable dont 0,04 deee</t>
  </si>
  <si>
    <t>Forever TC-01 charger 1x USB 2 A white + microUSB cable dont 0,04 deee</t>
  </si>
  <si>
    <t>Forever TC-01 charger 1x USB 2A black + microUSB cable dont 0,04 deee</t>
  </si>
  <si>
    <t>Forever TC-01-20AC PD QC charger 1x USB-C 1x USB 20W white dont 0,04 deee</t>
  </si>
  <si>
    <t>Forever TC-06-45AC GaN PD QC charger 1x USB-C 1x USB 45W white dont 0,04 deee</t>
  </si>
  <si>
    <t>Forever GaN TC-06-65AC PD QC charger 1x USB-C 1x USB 65W white dont 0,04 deee</t>
  </si>
  <si>
    <t>Forever TC-01 PD charger 1x USB-C 20W white dont 0,04 deee</t>
  </si>
  <si>
    <t>Forever TC-01 charger 1x USB 2A black + USB-C cable dont 0,04 deee</t>
  </si>
  <si>
    <t>Forever power bank TB-100S 5000 mAh black dont 0,04 deee</t>
  </si>
  <si>
    <t xml:space="preserve"> Forever power bank TB-411 ALLin1 10000 mAh with cables USB-C + Lightning + microUSB black dont 0,04 deee</t>
  </si>
  <si>
    <t>Forever power bank TB-100M 10000 mAh white dont 0,04 deee</t>
  </si>
  <si>
    <t>Forever power bank TB-100M 10000 mAh black dont 0,04 deee</t>
  </si>
  <si>
    <t>Forever power bank TB-100L 20000 mAh black dont 0,04 deee</t>
  </si>
  <si>
    <t>Forever FM transmitter Bluetooth TR-330 black dont 0,04 deee</t>
  </si>
  <si>
    <t>Forever FM transmitter Bluetooth TR-320 black dont 0,04 deee</t>
  </si>
  <si>
    <t>Porte-velo Forever BH-110 6,5 "noir dont 0,04 deee</t>
  </si>
  <si>
    <t>Forever Sleek cable USB-C - USB-C 1,0 m 60W white dont 0,04 deee</t>
  </si>
  <si>
    <t>Forever Sleek cable USB-C - USB-C 1,0 m 60W black dont 0,04 deee</t>
  </si>
  <si>
    <t>Forever LCD cable USB-C - USB-C 1,0 m 100W black dont 0,04 deee</t>
  </si>
  <si>
    <t>Forever Flexible cable USB-C - USB-C 2,0 m 100W white dont 0,04 deee</t>
  </si>
  <si>
    <t>Forever Bluetooth earphones TWE-110 Earp pink dont 0,04 deee</t>
  </si>
  <si>
    <t>Forever Bluetooth earphones TWE-110 Earp white dont 0,04 deee</t>
  </si>
  <si>
    <t>Forever Bluetooth earphones TWE-110 Earp black dont 0,04 deee</t>
  </si>
  <si>
    <t>Forever TC-06-20C PD QC charger 1x USB-C 20W white dont 0,04 deee</t>
  </si>
  <si>
    <t>Forever TC-05 GaN PD charger 1x USB-C 1x USB 33W white dont 0,04 deee</t>
  </si>
  <si>
    <t>Forever wireless power bank MATB-100 PD QC 22.5W 10000 mAh magnetic black dont 0,04 deee</t>
  </si>
  <si>
    <t>Un ensemble de feux de vélo Active BLG-200 Forever Outdoor dont 0,04 deee</t>
  </si>
  <si>
    <t>sorecop</t>
  </si>
  <si>
    <t>Carte memoire GoodRam 128 Go microSDXC classe 10 UHS-I 100/10 Mo/s + adaptateur sorecop inclue 3,40 euro dont 0,83 deee</t>
  </si>
  <si>
    <t>Imro memory card 8GB microSDHC cl. 10 + adapter sorecop inclue 1,00 dont 0,83 deee</t>
  </si>
  <si>
    <t>Imro memory card 32GB microSDHC cl. 10 UHS-I + adapter sorecop inclue 2,00 Euro dont 0,83 deee</t>
  </si>
  <si>
    <t>Imro memory card 64GB microSDXC cl. 10 UHS-I + adapter sorecop inclue 2,8 euro dont 0,83 deee</t>
  </si>
  <si>
    <t>Carte memoire GoodRam 64 Go microSDXC classe 10 UHS-I 30/15 Mo/s + adaptateur inclue 2,8 euro dont 0,83 deee</t>
  </si>
  <si>
    <t>Carte memoire GoodRam 16 Go microSDHC classe 10 UHS-I + adaptateur sorecop inclue 1,5 euro dont 0,83 deee</t>
  </si>
  <si>
    <t>Carte memoire GoodRam 32 Go microSDHC classe 10 UHS-I + adaptateur sorecop inclue 2,00 euro dont 0,83 deee</t>
  </si>
  <si>
    <t>GoodRam memory card 32GB microSDHC cl. 10 UHS-I + adapter + card reader sorecop inclue 2,00euros dont 0,83 deee</t>
  </si>
  <si>
    <t>GoodRam memory card 16GB microSDHC cl. 10 UHS-I + adapter + card reader sorecop inclue 1,5euros dont 0,83 deee</t>
  </si>
  <si>
    <t>GoodRam memory card 64GB microSDHC cl. 10 UHS-I + adapter + card reader  sorecop inclue 2,8 euros dont 0,83 deee</t>
  </si>
  <si>
    <t>Goodram pendrive 16GB USB 2.0 UME2 white sorecop inclue 1,5 euro  dont 0,83 deee</t>
  </si>
  <si>
    <t>Goodram pendrive 32GB USB 2.0 UME2 white sorecop inclue 2,00 euro  dont 0,83 deee</t>
  </si>
  <si>
    <t>GoodRam pendrive 32GB UME3 USB 3.0 orange sorecop inclue 2,00 euro  dont 0,83 deee</t>
  </si>
  <si>
    <t>GoodRam pendrive 64GB UME3 USB 3.0 orange sorecop inclue 2,80 euro  dont 0,83 deee</t>
  </si>
  <si>
    <t>GoodRam pendrive 16GB UME2 USB 2.0 yellow sorecop inclue 1,5 euro dont 0,83 deee</t>
  </si>
  <si>
    <t>GoodRam pendrive 32GB UME3 USB 3.0 yellow sorecop inclue 2,00 euro  dont 0,83 deee</t>
  </si>
  <si>
    <t>GoodRam pendrive 64GB UME3 USB 3.0 yellow sorecop inclue 2,80 euro  dont 0,83 deee</t>
  </si>
  <si>
    <t>GoodRam pendrive 128GB UME3 USB 3.0 orange sorecop inclue 3,40 euro  dont 0,83 deee</t>
  </si>
  <si>
    <t>GoodRam pendrive 16GB UME2 USB 2.0 black sorecop inclue 1,5 euro dont 0,83 deee</t>
  </si>
  <si>
    <t>GoodRam pendrive 32GB UME2 USB 2.0 black sorecop inclue 2,00 euro dont 0,83 deee</t>
  </si>
  <si>
    <t>GoodRam pendrive 64GB UME3 USB 3.0 black sorecop inclue 2,80 euro  dont 0,83 deee</t>
  </si>
  <si>
    <t>Sandisk memory card Ultra Android microSDXC 64GB 140MB/s A1 Cl.10 UHS-I + adapter sorecop inclue 2,80 euro dont 0,83 deee</t>
  </si>
  <si>
    <t>SanDisk memory card 128GB microSDXC Ultra Android cl. 10 UHS-I 100 MB/s + adapter sorecop inclue 3,4 euros dont 0,83 deee</t>
  </si>
  <si>
    <t>GoodRam memory card 128GB microSDXC cl. 10 UHS-I 100 / 10 MB/s + adapter sorecop 3,4 inlcue dont 0,83 deee</t>
  </si>
  <si>
    <t>SanDisk pendrive 32GB USB 3.0 Cruzer Ultra sorecop inclue 2,00 dont 0,83 deee</t>
  </si>
  <si>
    <t>SanDisk pendrive 32GB USB 3.1 Ultra Fit sorecop inclue 2,00 dont 0,83 deee</t>
  </si>
  <si>
    <t>SanDisk pendrive 64GB USB 3.0 Ultra Flair silver sorecop inclue 2,8 dont 0,83 deee</t>
  </si>
  <si>
    <t>Clé USB SanDisk 64 Go Cruzer Ultra USB 3.0 sorecop inclue 2,8 dont 0,83 deee</t>
  </si>
  <si>
    <t>Clé USB 2.0 SanDisk Pendrive 64 Go sorecop inclue 2,8 dont 0,83 deee</t>
  </si>
  <si>
    <t>SanDisk pendrive 128GB USB 3.1 Ultra Fit sorecop inclue 3,4 dont 0,83 deee</t>
  </si>
  <si>
    <t>telephone myphone 2220 noir dont 0,5 sorecop et dont 2,44 deee</t>
  </si>
  <si>
    <t>telephone myphone 2240 LTE noir dont 0,5 sorecop et dont 2,44 deee</t>
  </si>
  <si>
    <t>telephone myphone 6410 LTE noir dont 0,5 sorecop et dont 2,44 deee</t>
  </si>
  <si>
    <t>telephone myphone Halo A LTE noir dont 0,5 sorecop et dont 2,44 deee</t>
  </si>
  <si>
    <t>telephone myphone Halo 3 LTE noir dont 0,5 sorecop et dont 2,44 deee</t>
  </si>
  <si>
    <t>telephone myphone FLIP LTE noir dont 0,5 sorecop et dont 2,44 deee</t>
  </si>
  <si>
    <t>telephone myphone Halo 4 LTE noir dont 0,5 sorecop et dont 2,44 deee</t>
  </si>
  <si>
    <t>telephone myphone TANGO LTE noir dont 0,5 sorecop et dont 2,44 deee</t>
  </si>
  <si>
    <t>telephone myphone FUN 9 noir dont 8 sorecop et dont 2,44 deee</t>
  </si>
  <si>
    <t>telephone hammer ROCK dont 0,5 sorecop et dont 2,44 deee</t>
  </si>
  <si>
    <t>telephone hammer HAMMER 6 dont 0,5 sorecop et dont 2,44 deee</t>
  </si>
  <si>
    <t>telephone hammer BOOST dont 1,5 sorecop et dont 2,44 deee</t>
  </si>
  <si>
    <t>telephone hammer BOW LTE dont 0,5 sorecop et dont 2,44 deee</t>
  </si>
  <si>
    <t>telephone hammer Energy X orange dont 12 sorecop et dont 2,44 deee</t>
  </si>
  <si>
    <t>telephone hammer Iron V orange dont 12 sorecop et dont 2,44 deee</t>
  </si>
  <si>
    <t>telephone hammer Iron V noir dont 12 sorecop et dont 2,44 deee</t>
  </si>
  <si>
    <t>telephone hammer BLADE V 5G dont 14 sorecop et dont 2,44 deee</t>
  </si>
  <si>
    <t>telephone hammer BLADE Va 5G dont 14 sorecop et dont 2,44 deee</t>
  </si>
  <si>
    <t>telephone Hammer construction dont 14 sorecop et dont 2,44 deee</t>
  </si>
  <si>
    <t>telephone hammer CONSTRUCTION 2 5G dont 14 sorecop et dont 2,44 deee</t>
  </si>
  <si>
    <t>telephone hammer CONSTRUCTION TERMINAL dont 14 sorecop et dont 2,44 deee</t>
  </si>
  <si>
    <t>hammer car express car holder dont 0,04 deee</t>
  </si>
  <si>
    <t>hammer car express charger dont 0,04 deee</t>
  </si>
  <si>
    <t>hammer rapide charge duo dont 0,04 deee</t>
  </si>
  <si>
    <t>montre hammer WATCH 2 LTE dont 0,04 deee</t>
  </si>
  <si>
    <t>montre hammer WATCH PLUS dont 0,04 deee</t>
  </si>
  <si>
    <t>hammer mount holder</t>
  </si>
  <si>
    <t>Neon PLEXI LED ASTRONAUT multicolor FPNE22 Forever Light dont 0,24 deee</t>
  </si>
  <si>
    <t>Neon PLEXI LED GAME CONSOLE multicolor FPNE27 Forever Light dont 0,24 deee</t>
  </si>
  <si>
    <t>Neon PLEXI LED GAME ON multicolor FPNE23 Forever Light dont 0,24 deee</t>
  </si>
  <si>
    <t>Neon LED RGB CAT FLRN03 + RC Forever Light Dimensions (mm) LxWxH:	25,5 x 2 x 28,0 cm dont 0,24 deee</t>
  </si>
  <si>
    <t>Neon LED Light CHERRY green red NNE23 dim 22,5 * 19 cm dont 0,24 deee</t>
  </si>
  <si>
    <t>Neon PLEXI LED RAINBOW ON CLOUDS multicolor FPNE32 dim 40 * 20,5 cm dont 0,24 deee</t>
  </si>
  <si>
    <t>Neon PLEXI LED HAPPY PUMPKIN orange green FPNE10 dont 0,24 deee</t>
  </si>
  <si>
    <t>Neon LED RGB LOVE FLRN01 + RC Forever Light LxWxH 25,5 x 2 x 28,0 cm dont 0,24 deee</t>
  </si>
  <si>
    <t>Neon PLEXI LED GAMEPAD multicolor FPNE03X dont 0,24 deee</t>
  </si>
  <si>
    <t>Neon LED RGB GAMEPAD FLRNE04 + RC Forever Light dont 0,24 deee</t>
  </si>
  <si>
    <t>Neon PLEXI LED SKULL WITH BONE white FPNE18 dont 0,24 deee</t>
  </si>
  <si>
    <t>Neon PLEXI LED GRAFFITI SKULL turquoise FPNE15 dont 0,24 deee</t>
  </si>
  <si>
    <t>Neon LED Light CLOUD pink NNE25 Neolia dont 0,24 deee</t>
  </si>
  <si>
    <t>Neon MIRROR LED CLOUD multicolor FMNE05 dim 26 * 32 cm dont 0,24 deee</t>
  </si>
  <si>
    <t>Neon MIRROR LED SLEEPING CAT white pink FMNE03 dim : 40*32cm dont 0,24 deee</t>
  </si>
  <si>
    <t>Neon MIRROR LED LOVE YOURSELF turquoise pink dim : 44*34,5 cm dont 0,24 deee</t>
  </si>
  <si>
    <t>Neon MIRROR LED QUEEN warm white pink dim : 32 * 36 cm dont 0,24 deee</t>
  </si>
  <si>
    <t>Hanging neon LED Paw Patrol on plexiglass - Marshall dim : 40*40 cm dont 0,24 deee</t>
  </si>
  <si>
    <t>Hanging neon LED Paw Patrol on plexiglass - Skye dim : 40*40 cm dont 0,24 deee</t>
  </si>
  <si>
    <t>Hanging neon LED Paw Patrol on plexiglass - Logo dim : 40*40 cm dont 0,24 deee</t>
  </si>
  <si>
    <t>Hanging neon LED Paw Patrol on plexiglass - Rubble dim : 40*40 cm dont 0,24 deee</t>
  </si>
  <si>
    <t>Hanging neon LED Paw Patrol on plexiglass - Paw dim : 40*40 cm dont 0,24 deee</t>
  </si>
  <si>
    <t>Neon LED on a stand Paw Patrol - Chase OW dim : 25*25 cm dont 0,24 deee</t>
  </si>
  <si>
    <t>Neon LED on a stand Paw Patrol - Marshall OW dim : 25*25 cm dont 0,24 deee</t>
  </si>
  <si>
    <t>Neon LED on a stand Paw Patrol - Skye OW dim : 25*25 cm dont 0,24 deee</t>
  </si>
  <si>
    <t>Neon LED on a stand Paw Patrol - Logo OW dim : 25*25 cm dont 0,24 deee</t>
  </si>
  <si>
    <t>Neon LED on a stand Paw Patrol - Rubble OW dim : 25*25 cm dont 0,24 deee</t>
  </si>
  <si>
    <t>Neon LED on a stand Paw Patrol - Paw OW dim : 25*25 cm dont 0,24 deee</t>
  </si>
  <si>
    <t>LED Night Lamp FRIENDLY CAPYBARA dont 0,24 deee</t>
  </si>
  <si>
    <t>LED Night Lamp SLEEPY PIG dont 0,24 deee</t>
  </si>
  <si>
    <t>LED Night Lamp HUNGRY CHICKEN dont 0,24 deee</t>
  </si>
  <si>
    <t>LED Night Lamp SUMMER DUCK dont 0,24 deee</t>
  </si>
  <si>
    <t>Neon ART LED PUNK TEDDY BEAR pink-yellow FLA01 dont 0,24 deee</t>
  </si>
  <si>
    <t>Neon ART LED GANGSTA MONKEY multicolor FLA03 dont 0,24 deee</t>
  </si>
  <si>
    <t>Neon ART LED CAT DREAMER multicolor FLA04 dont 0,24 deee</t>
  </si>
  <si>
    <t>Neon ART LED POWER WOMAN yellow-purple FLA02 dont 0,24 deee</t>
  </si>
  <si>
    <t>Retro Petroleum LED Lamp black FLR-25 dont 0,24 deee</t>
  </si>
  <si>
    <t>Retro Petroleum LED Lamp blue FLR-35 dont 0,24 deee</t>
  </si>
  <si>
    <t>Night Light LED FLC-01 PIR 3xAAA Forever Light dont 0,24 deee</t>
  </si>
  <si>
    <t>Night Light LED FLC-02 PIR 3xAAA Forever Light dont 0,24 deee</t>
  </si>
  <si>
    <t>Solar Garland 5,5m + 10 LED bulbs filament clear E12 G40 IP44 dont 0,24 deee</t>
  </si>
  <si>
    <t>SUNARI Solar Lamp LED FLS-01 6*COB PIR 10W 800lm 6000K 2400mAh Li-Ion + RC Forever Light dont 0,24 deee</t>
  </si>
  <si>
    <t>SUNARI Solar Lamp LED FLS-04 108*SMD PIR 10W 800lm 6000K 2400mAh Li-Ion Forever Light dont 0,24 deee</t>
  </si>
  <si>
    <t>SUNARI Solar Lamp LED FLS-06 COB PIR 8W 600lm 6000K 1800mAh Li-Ion Forever Light dont 0,24 deee</t>
  </si>
  <si>
    <t>SUNARI Solar Lamp LED FLS-09 10lm 300mAh Li-Ion Forever Light dont 0,24 deee</t>
  </si>
  <si>
    <t>SUNARI Solar Lamp LED FLS-11 32*SMD PIR 5W 250lm 4500K 1200mAh Li-ion Black Forever Light dont 0,24 deee</t>
  </si>
  <si>
    <t>SUNARI Solar Lamp LED FLS-12 70*SMD PIR 6W 500lm 4500K 2400mAh Li-ion Forever Light dont 0,24 deee</t>
  </si>
  <si>
    <t>SUNARI Solar Lamp LED FLS-13 32*SMD PIR 6W 300lm 3000K 1200mAh Li-ion Forever Light dont 0,24 deee</t>
  </si>
  <si>
    <t>SUNARI Solar Lamp LED FLS-18 COB PIR 3W 200lm 800mAh Li-Ion Forever Light dont 0,24 deee</t>
  </si>
  <si>
    <t>SUNARI Solar Lamp LED FLS-65 100*SMD PIR 6W 480lm 6000K 1200mAh Li-Ion Forever Light dont 0,24 deee</t>
  </si>
  <si>
    <t>Wardrobe LED Light FLC-03 PIR 3xAAA Forever Light dont 0,24 deee</t>
  </si>
  <si>
    <t>Worklight LED 1x100W 6000K with tripod Forever Light dont 0,24 deee</t>
  </si>
  <si>
    <t>SUNARI FLS-87 solar LED light x6 3000K 600mAh Li-Ion Forever Light dont 0,24 deee</t>
  </si>
  <si>
    <t>SUNARI FLS-89 LED solar lamp x10 3000K 600mAh Li-Ion Forever Light dont 0,24 deee</t>
  </si>
  <si>
    <t>SUNARI FLS-70 Lotus Flower blue 3000K 600mAh Ni-MH solar LED lamp Forever Light dont 0,24 deee</t>
  </si>
  <si>
    <t>SUNARI FLS-93 Hydrangea 3000K 600mAh Li-Ion solar lamp Forever Light dont 0,24 deee</t>
  </si>
  <si>
    <t>SUNARI FLS-95 solar LED lamp Garlic ornamental 3000K 600mAh Li-Ion Forever Light dont 0,24 deee</t>
  </si>
  <si>
    <t>SUNARI FLS-81 LED ornamental grass 3000K 300mAh Li-Ion solar lamp Forever Light dont 0,24 deee</t>
  </si>
  <si>
    <t>SUNARI FLS-82 copper wire 22m 600mAh Li-Ion solar LED lamp Forever Light dont 0,24 deee</t>
  </si>
  <si>
    <t>Solar cord LED torch SUNARI FLS-86 30LED 6,5m 600mAh Li-Ion Forever Light dont 0,24 deee</t>
  </si>
  <si>
    <t>SUNARI FLS-80 double 6W 520lm 4500K 5500mAh Li-Ion solar LED lamp Forever Light dont 0,24 deee</t>
  </si>
  <si>
    <t>Lampe a flamme solaire 12LED 300mAh Ni-Mh IP65 dont 0,24 deee</t>
  </si>
  <si>
    <t>Lampe a flamme solaire 96LED 1500mAh Li IP65 dont 0,24 deee</t>
  </si>
  <si>
    <t>SUNARI FLS-97 LED solar lamp CLASSIC 3000K 1000mAh Ni-MH Forever Light dont 0,24 deee</t>
  </si>
  <si>
    <t>SUNARI FLS-98 LED solar lamp Pillar MODERN 3000K+6000K 2200mAh Li-Ion + PIR Forever Light dont 0,24 deee</t>
  </si>
  <si>
    <t>SUNARI FLS-72 solar LED rounded crystal lamp 3000K 600mAh 0.72Wh Ni-MH Forever Light dont 0,24 deee</t>
  </si>
  <si>
    <t>String light 180LED 14,4m warm white Forever Light dont 0,24 deee</t>
  </si>
  <si>
    <t>String light 240LED 19,2m warm white Forever Light dont 0,24 deee</t>
  </si>
  <si>
    <t>String Light COPPER TWIG CLF-02 480LED warm white 3m + 5m cable Forever Light dont 0,24 deee</t>
  </si>
  <si>
    <t>String light 180LED 14,4m multicolor Forever Light dont 0,24 deee</t>
  </si>
  <si>
    <t>String light 240LED 19,2m multicolor Forever Light dont 0,24 deee</t>
  </si>
  <si>
    <t>String light 180LED 14,4m blue Forever Light dont 0,24 deee</t>
  </si>
  <si>
    <t>String light 100LED 8m blue Forever Light dont 0,24 deee</t>
  </si>
  <si>
    <t>String light 100LED 8m multicolor Forever Light dont 0,24 deee</t>
  </si>
  <si>
    <t>String light 100LED 8m warm white Forever Light dont 0,24 deee</t>
  </si>
  <si>
    <t>Neon LED RGB LOVE IN HEART FLRN02 + RC Forever Light 25,5 x 2 x 28,0 cm dont 0,24 deee</t>
  </si>
  <si>
    <t>Neon LED Light SATURN yellow blue Bat + USB FLNE11 dont 0,24 deee</t>
  </si>
  <si>
    <t>RETRO Metal Sign LED Welcome Family Forever Light 49*5*25,5cm dont 0,24 deee</t>
  </si>
  <si>
    <t>RETRO Metal Sign LED Ice Cream Forever Light 45,7*5*22,3cm dont 0,24 deee</t>
  </si>
  <si>
    <t>RETRO Metal Sign LED Don't Touch Forever Light 29,5*5*29,5cm dont 0,24 deee</t>
  </si>
  <si>
    <t>RETRO Metal Sign LED Fresh Brewed Coffee Forever Light 38,5*5*13,5cm dont 0,24 deee</t>
  </si>
  <si>
    <t>Neon PLEXI LED ROCKET multicolor NNE18 Neolia  dont 0,24 deee</t>
  </si>
  <si>
    <t>Neon PLEXI LED PLANET multicolor FPNE05X  dont 0,24 deee</t>
  </si>
  <si>
    <t>Neon PLEXI LED GARAGE blue white NNE22 Neolia dont 0,24 deee</t>
  </si>
  <si>
    <t>Neon PLEXI LED GAME ROOM multicolor NNE20 Neolia dont 0,24 deee</t>
  </si>
  <si>
    <t>Neon PLEXI LED COFFEE pink blue NNE11 Neolia Dimensions (mm) LxWxH: 42 x 1,6 x 22,2 cm dont 0,24 deee</t>
  </si>
  <si>
    <t>Neon PLEXI LED COCKTAILS pink green FPNE02X dont 0,24 deee</t>
  </si>
  <si>
    <t>Neon PLEXI LED BE HAPPY pink NNE10 Neolia Dimensions (mm) LxWxH: 23,5 x 1,6 x 39 cm dont 0,24 deee</t>
  </si>
  <si>
    <t>Neon PLEXI LED ANGRY PUMPKIN yellow white FPNE14 dont 0,24 deee</t>
  </si>
  <si>
    <t>Neon LED Light WHALE blue Bat + USB FLNE19 Dimensions (mm) LxWxH: 150 x 23 x 290 mm dont 0,24 deee</t>
  </si>
  <si>
    <t>Neon LED Light WHALE warm white Bat + USB FLNEO9 Dimensions (mm) LxWxH: 15 x 2,3 x 29 cm dont 0,24 deee</t>
  </si>
  <si>
    <t>Neon LED Light UNICORN pink Bat + USB FLNEO1 Dimensions (mm) LxWxH:23 x 2 x 23 cm dont 0,24 deee</t>
  </si>
  <si>
    <t>Neon LED on stand TUNE white FSNE07 dont 0,24 deee</t>
  </si>
  <si>
    <t>Neon Wood Stand LED TREE green FLNW03 Dimensions (mm) LxWxH:115 x 40 x 210 mm dont 0,24 deee</t>
  </si>
  <si>
    <t>Neon on a stand LED TONE red NNE08 Dimensions (mm) LxWxH: 170 x 100 x 270 mm dont 0,24 deee</t>
  </si>
  <si>
    <t>Neon Wood Stand LED STAR warm white FLNW04 Dimensions (mm) LxWxH:180 x 40 x 210 mm dont 0,24 deee</t>
  </si>
  <si>
    <t>Neon LED Light SATURN yellow blue Bat + USB FLNE11 Dimensions (mm) LxWxH:190 x 23 x 308 mm dont 0,24 deee</t>
  </si>
  <si>
    <t>Neon on a stand LED RAINBOW multicolor NNE09 Dimensions (mm) LxWxH:	170 x 100 x 270 mm dont 0,24 deee</t>
  </si>
  <si>
    <t>Neon LED Light RAINBOW 5 colors FLNE14X dont 0,24 deee</t>
  </si>
  <si>
    <t>Neon PLEXI LED PUMPKIN WITH STEM orange green NNE13 dont 0,24 deee</t>
  </si>
  <si>
    <t>Neon LED on a stand PINEAPPLE yellow green NNE05 Dimensions (mm) LxWxH:	16 x 10 x 32,5 cm dont 0,24 deee</t>
  </si>
  <si>
    <t>Neon LED Light PALM green orange NNE04 Dimensions (mm) LxWxH:18 x 2 x 26,2 cm dont 0,24 deee</t>
  </si>
  <si>
    <t>Neon PLEXI LED PAD multicolor NNE19 Neolia dont 0,24 deee</t>
  </si>
  <si>
    <t>Neon on a stand MOON white NNE06 Dimensions (mm) LxWxH:18 x 10 x 34 cm dont 0,24 deee</t>
  </si>
  <si>
    <t>Neon LED Light LOVE HEART purple white NNE02 Dimensions (mm) LxWxH:	25,5 x 2 x 27,5 cm dont 0,24 deee</t>
  </si>
  <si>
    <t>Neon LED Light LOVE pink Bat + USB FLNEO5 Dimensions (mm) LxWxH:35,5 x 2 x 13 cm dont 0,24 deee</t>
  </si>
  <si>
    <t>Neon LED Light LIPS red Bat + USB FLNEO8 Dimensions (mm) LxWxH:28 x 2 x 15 cm dont 0,24 deee</t>
  </si>
  <si>
    <t>Neon LED Light CACTUS orange green Bat + USB FLNEO2 Dimensions (mm) LxWxH: 14 x 2 x 33 cm dont 0,24 deee</t>
  </si>
  <si>
    <t>Neon LED JURASSIC DINO green FLNJ02 dont 0,24 deee</t>
  </si>
  <si>
    <t>Neon LED JURASSIC CROC green FLNJ03 dont 0,24 deee</t>
  </si>
  <si>
    <t>Neon LED JURASSIC BABY DINO blue FLNJ01 dont 0,24 deee</t>
  </si>
  <si>
    <t>Neon LED Light HOME warm white Bat + USB FLNE21 Dimensions (mm) LxWxH:35,5 x 2 x 13 cm dont 0,24 deee</t>
  </si>
  <si>
    <t>Neon LED Light HELLO pink white Bat + USB FLNE15 Dimensions (mm) LxWxH:	290 x 23 x 290 mm dont 0,24 deee</t>
  </si>
  <si>
    <t>Neon LED Light HEART red Bat + USB FLNEO7 Dimensions (mm) LxWxH:20 x 2 x 21 cm dont 0,24 deee</t>
  </si>
  <si>
    <t>Neon PLEXI LED HALLOWEEN blue red NNE17 dont 0,24 deee</t>
  </si>
  <si>
    <t>Neon LED on a stand FLAMINGO pink FSNE01 Dimensions (mm) LxWxH:	13 x 10 x 28,5 cm dont 0,24 deee</t>
  </si>
  <si>
    <t>Neon LED Light Flamingo pink Bat + USB FLNE18 Dimensions (mm) LxWxH:29 x 15 x 2,3 cm dont 0,24 deee</t>
  </si>
  <si>
    <t>Neon LED Light ELK multicolor Bat + USB FLNE12 Dimensions (mm) LxWxH:	290 x 23 x 290 mm dont 0,24 deee</t>
  </si>
  <si>
    <t>Neon LED Light DINOSAUR green NNE01 Dimensions (mm) LxWxH:23,5 x 2 x 24,5 cm dont 0,24 deee</t>
  </si>
  <si>
    <t>Neon Wood Frame LED DEER warm white FLNW01 Dimensions (mm) LxWxH:	200 x 43 x 200 mm dont 0,24 deee</t>
  </si>
  <si>
    <t>Neon LED CHRISTMAS TREE green FLNE16 Dimensions (mm) LxWxH: 190 x 20 x 250 mm dont 0,24 deee</t>
  </si>
  <si>
    <t>Neon LED CHRISTMAS SOCK white red FLNE23 Dimensions (mm) LxWxH:	240 x 20 x 185 mm dont 0,24 deee</t>
  </si>
  <si>
    <t>Neon LED CHRISTMAS SNOWFLAKE white FLNE20 Dimensions (mm) LxWxH: 300 x 20 x 300 mm dont 0,24 deee</t>
  </si>
  <si>
    <t>Neon LED CHRISTMAS PENTASTAR warm white FLNE22 Dimensions (mm) LxWxH:285 x 20 x 285 mm dont 0,24 deee</t>
  </si>
  <si>
    <t>Neon LED CHRISTMAS BELLS red FLNE17 Dimensions (mm) LxWxH:	235 x 20 x 200 mm dont 0,24 deee</t>
  </si>
  <si>
    <t>Neon LED on a stand CAT pink FSNE02 Dimensions (mm) LxWxH:15 x 10 x 25 cm dont 0,24 deee</t>
  </si>
  <si>
    <t>Neon LED Light CAT pink Bat + USB FLNEO4 Dimensions (mm) LxWxH:170 x 20 x 235 mm dont 0,24 deee</t>
  </si>
  <si>
    <t>Neon LED Light CAT warm white Bat + USB FLNEO3 Dimensions (mm) LxWxH:170 x 20 x 235 mm dont 0,24 deee</t>
  </si>
  <si>
    <t>Neon LED Light CAT turquoise NNE24 dont 0,24 deee dim : 23,5 * 17 cm dont 0,24 deee</t>
  </si>
  <si>
    <t>Neon LED Light BUTTERFLY pink NNE03 Dimensions (mm) LxWxH: 190 x 19 x 275 mm dont 0,24 deee</t>
  </si>
  <si>
    <t>Neon LED Light BOLT red Bat + USB FLNEO6 Dimensions (mm) LxWxH:34 x 2 x 13 cm dont 0,24 deee</t>
  </si>
  <si>
    <t>Neon LED on a stand BOLT white FSNE03 Dimensions (mm) LxWxH:13 x 10 x 31,5 cm dont 0,24 deee</t>
  </si>
  <si>
    <t>Neon on a stand BAT pink NNE07 Dimensions (mm) LxWxH: 180 x 100 x 280 mm dont 0,24 deee</t>
  </si>
  <si>
    <t>NEON LED BAR pink Bat + USB FLNE24 Dimensions (mm) LxWxH: 19 x 2 x 28,5 cm dont 0,24 deee</t>
  </si>
  <si>
    <t>Neon PLEXI LED BAR multicolor FPNE01X dont 0,24 deee</t>
  </si>
  <si>
    <t>Neon LED Light BANANA white yellow Bat + USB FLNE10 Forever Light dont 0,24 deee</t>
  </si>
  <si>
    <t>Neon PLEXI LED FOOTBALLER multicolor FPNE31 Forever Light dont 0,24 deee</t>
  </si>
  <si>
    <t>full hd resolution, projection jusqu'a 200", 4500 lumens, duree de vie de la lampe 50000H, contrast 2500/1, wifi et bluetooth, dont 0,75 deee</t>
  </si>
  <si>
    <t>hd 720P, projection jusqu'√† 150", 3500 lumens, dur√©e de vie de la lampe 50000H, contrast 2000/1, application youtube et tv, mirror screen connectivity, dont 0,75 deee</t>
  </si>
  <si>
    <t>hd 720P, projection jusqu'√† 150", 2200 lumens, dur√©e de vie de la lampe 50000H, contrast 1500/1, application youtube et tv, mirror screen connectivity dont 0,75 deee</t>
  </si>
  <si>
    <t>full hd 1080p, projection jusqu a 150", 7000lumens, duree de vie de la lampe 50000H, AUTOFOCUS contrast 4500/1, wifi et bluetooth, fonctionne en android 9.0, dont 0,75 deee</t>
  </si>
  <si>
    <t>full hd resolution, projection jusqu a 150", 7000lumens, duree de vie de la lampe 50000H, contrast 4000/1, wifi et bluetooth, fonctionne en android 9.0, dont 0,75 deee</t>
  </si>
  <si>
    <t>Video projecteur DLP Multipic 8,1 4K avec fonction batterie dont 0,75 deee</t>
  </si>
  <si>
    <t xml:space="preserve"> Setty adapter Lightning - audio jack 3,5mm white dont 0,04 deee</t>
  </si>
  <si>
    <t>Setty USB magnetic cable 1m 2A nylon black dont 0,04 deee</t>
  </si>
  <si>
    <t>Setty 3in1 cable USB - Lightning + USB-C + microUSB 1,0 m 2A black nylon DT dont 0,04 deee</t>
  </si>
  <si>
    <t>Setty USB - Lightning cable 1,2 m 2,1A KNA-L-1.22.113 rainbow dont 0,04 deee</t>
  </si>
  <si>
    <t>Setty USB - Lightning cable 1,2 m 2A KNA-L-1.220 white dont 0,04 deee</t>
  </si>
  <si>
    <t>Setty USB - Lightning cable 3 m 2A KSA-L-320 white dont 0,04 deee</t>
  </si>
  <si>
    <t>Setty USB - micro cable 1,2 m 2A KNA-M-1.221 black dont 0,04 deee</t>
  </si>
  <si>
    <t>Setty USB - micro cable 3 m 2A KSA-M-321 black dont 0,04 deee</t>
  </si>
  <si>
    <t>Setty USB-C - Lightning cable 1m 3A KSC-L-130 white dont 0,04 deee</t>
  </si>
  <si>
    <t>Setty USB-C - USB-C cable 1m 3A KSC-C-130 white dont 0,04 deee</t>
  </si>
  <si>
    <t>Setty cable USB - Lightning 1,0 m 2A black NEW dont 0,04 deee</t>
  </si>
  <si>
    <t xml:space="preserve"> Setty cable USB - Lightning 3,0 m 2A black NEW dont 0,04 deee</t>
  </si>
  <si>
    <t>Setty cable USB - Lightning 3,0 m 2A white NEW dont 0,04 deee</t>
  </si>
  <si>
    <t>Setty cable USB - Lightning 1,0 m 2A white NEW dont 0,04 deee</t>
  </si>
  <si>
    <t xml:space="preserve"> Setty cable USB - microUSB 1,0 m 2A white NEW dont 0,04 deee</t>
  </si>
  <si>
    <t>Setty cable USB - microUSB 1,0 m 1A black NEW dont 0,04 deee</t>
  </si>
  <si>
    <t>Setty cable USB - microUSB 3,0 m 2A black NEW dont 0,04 deee</t>
  </si>
  <si>
    <t>Setty cable USB - microUSB 1,0 m 2A black NEW dont 0,04 deee</t>
  </si>
  <si>
    <t>Setty cable USB- microUSB 1,0 m 2A magenta dont 0,04 deee</t>
  </si>
  <si>
    <t>Setty USB - USB-C cable 3 m 2A KSA-C-321 black dont 0,04 deee</t>
  </si>
  <si>
    <t>Setty USB - USB-C cable 1,2 m 2A KSA-C-1.220 white dont 0,04 deee</t>
  </si>
  <si>
    <t>Setty USB - USB-C cable 1,2 m 2A KNA-C-1.221 black dont 0,04 deee</t>
  </si>
  <si>
    <t>Setty USB - USB-C cable 1,2 m 2,1A KNA-C-1.22.113 rainbow dont 0,04 deee</t>
  </si>
  <si>
    <t>Setty cable USB - USB-C 3,0 m 2A black NEW dont 0,04 deee</t>
  </si>
  <si>
    <t>Setty cable USB - USB-C 1,0 m 2A black NEW dont 0,04 deee</t>
  </si>
  <si>
    <t>Setty cable USB - USB-C 1,0 m 2A white NEW dont 0,04 deee</t>
  </si>
  <si>
    <t>Setty cable USB - USB-C 1,0 m 3A white dont 0,04 deee</t>
  </si>
  <si>
    <t>Setty cable USB - USB-C 1,0 m 3A black dont 0,04 deee</t>
  </si>
  <si>
    <t>Setty cable USB-C - USB-C 1,0 m 3A black dont 0,04 deee</t>
  </si>
  <si>
    <t>Setty car socket splitter RGS-01 2x USB 2A dont 0,04 deee</t>
  </si>
  <si>
    <t xml:space="preserve"> Setty car charger 2x USB 1,4A black dont 0,04 deee</t>
  </si>
  <si>
    <t>Setty car charger 2x USB 2,4A black dont 0,04 deee</t>
  </si>
  <si>
    <t>Setty car charger 1x USB 1A black dont 0,04 deee</t>
  </si>
  <si>
    <t>Setty car charger 1x USB 1A black + microUSB cable 1,0 m NEW dont 0,04 deee</t>
  </si>
  <si>
    <t>Setty car charger 1x USB 2,4A black + USB-C cable 1,0 m dont 0,04 deee</t>
  </si>
  <si>
    <t>Setty car charger 1x USB 1x USB-C 2,4A black dont 0,04 deee</t>
  </si>
  <si>
    <t>Setty Bluetooth headphones with radio black dont 0,04 deee</t>
  </si>
  <si>
    <t xml:space="preserve"> Setty wired earphones white dont 0,04 deee</t>
  </si>
  <si>
    <t>Setty wired earphones SPD-J-313 rainbow dont 0,04 deee</t>
  </si>
  <si>
    <t>Setty wired earphones white dont 0,04 deee</t>
  </si>
  <si>
    <t>Setty wired earphones black dont 0,04 deee</t>
  </si>
  <si>
    <t>Setty wired earphones Sport white dont 0,04 deee</t>
  </si>
  <si>
    <t>Setty wired earphones Sport black dont 0,04 deee</t>
  </si>
  <si>
    <t>Setty wired earphones green dont 0,04 deee</t>
  </si>
  <si>
    <t>Setty wired earphones blue dont 0,04 deee</t>
  </si>
  <si>
    <t>Setty adapter USB-C - audio jack 3,5mm + USB-C AD-C-JC-7 sliver dont 0,04 deee</t>
  </si>
  <si>
    <t>Setty armband sport phone case ES-R-1 dont 0,04 deee</t>
  </si>
  <si>
    <t>Setty 3in1 cable USB - Lightning + USB-C + microUSB 1,0 m 2A KNA-MLC-1.2215 rose gold dont 0,04 deee</t>
  </si>
  <si>
    <t>Setty cable USB - microUSB 1,0 m 3A FC-M black dont 0,04 deee</t>
  </si>
  <si>
    <t>Setty cable USB - microUSB 1,0 m 3A FC-M red dont 0,04 deee</t>
  </si>
  <si>
    <t>Setty charger 1x USB 1A black dont 0,04 deee</t>
  </si>
  <si>
    <t>Setty charger 2x USB 3A black dont 0,04 deee</t>
  </si>
  <si>
    <t>Setty charger 1x USB 3A black + USB-C cable 1,0 m dont 0,04 deee</t>
  </si>
  <si>
    <t>Setty charger 1xUSB-C 3A 20W LSI-C-200 white dont 0,04 deee</t>
  </si>
  <si>
    <t>Setty charger 1x USB + USB-C 3A 20W white dont 0,04 deee</t>
  </si>
  <si>
    <t>Setty charger 1x USB 3A white dont 0,04 deee</t>
  </si>
  <si>
    <t>Setty charger 1x USB 2,4A white dont 0,04 deee</t>
  </si>
  <si>
    <t>Setty charger 2x USB 2,4A black dont 0,04 deee</t>
  </si>
  <si>
    <t>Setty charger 1x USB 2,4A black dont 0,04 deee</t>
  </si>
  <si>
    <t>Setty wireless charger 10W dont 0,04 deee</t>
  </si>
  <si>
    <t>Setty charger 1x USB 2,4A white + Lightning cable 1,0 m NEW dont 0,04 deee</t>
  </si>
  <si>
    <t>Setty charger 1x USB 3A black + microUSB cable 1,0 m dont 0,04 deee</t>
  </si>
  <si>
    <t>Setty charger 1x USB 2,4A black + USB-C cable 1,0 m NEW dont 0,04 deee</t>
  </si>
  <si>
    <t>Setty Bluetooth earphone SBT-01 black dont 0,04 deee</t>
  </si>
  <si>
    <t>Setty power bank 2600 mAh mini white dont 0,04 deee</t>
  </si>
  <si>
    <t>Setty power bank 2600 mAh mini black dont 0,04 deee</t>
  </si>
  <si>
    <t>Setty power bank 5000 mAh LCD black dont 0,04 deee</t>
  </si>
  <si>
    <t>Setty power bank 5000 mAh black dont 0,04 deee</t>
  </si>
  <si>
    <t>Setty power bank 10000 mAh LCD black dont 0,04 deee</t>
  </si>
  <si>
    <t>Setty power bank 10000 mAh black dont 0,04 deee</t>
  </si>
  <si>
    <t>Setty power bank 20000 mAh black dont 0,04 deee</t>
  </si>
  <si>
    <t>Power Bank Solar 10 000 mAh avec des c‚àö¬¢bles dont 0,04 deee</t>
  </si>
  <si>
    <t>Setty solar power bank 5000 mAh pink dont 0,04 deee</t>
  </si>
  <si>
    <t>Setty solar power bank 5000 mAh yellow dont 0,04 deee</t>
  </si>
  <si>
    <t>Setty solar power bank 5000 mAh green dont 0,04 deee</t>
  </si>
  <si>
    <t>Setty solar power bank 5000 mAh blue dont 0,04 deee</t>
  </si>
  <si>
    <t>Setty solar power bank 5000 mAh black dont 0,04 deee</t>
  </si>
  <si>
    <t>Setty Bluetooth speaker Mirror clock GB-200 black dont 0,04 deee</t>
  </si>
  <si>
    <t>Setty speaker mini tube RGB GB-800 black dont 0,04 deee</t>
  </si>
  <si>
    <t>Setty speaker round RGB GB-700 black dont 0,04 deee</t>
  </si>
  <si>
    <t xml:space="preserve"> Setty speaker MF-100 blue dont 0,04 deee</t>
  </si>
  <si>
    <t>Setty speaker MF-100 black dont 0,04 deee</t>
  </si>
  <si>
    <t>Setty speaker MF-100 silver dont 0,04 deee</t>
  </si>
  <si>
    <t>Setty car holder IUS-01 inductive dont 0,04 deee</t>
  </si>
  <si>
    <t>Setty FM Bluetooth transmitter TFM-03 dont 0,04 deee</t>
  </si>
  <si>
    <t>Setty FM bluetooth transmitter TFM-02 dont 0,04 deee</t>
  </si>
  <si>
    <t xml:space="preserve"> Setty FM transmitter TFM-01 dont 0,04 deee</t>
  </si>
  <si>
    <t>Setty FM Bluetooth transmitter dont 0,04 deee</t>
  </si>
  <si>
    <t>Setty Câble 3en1 USB - Lightning + USB-C + microUSB 1,0 m 2A KN3W1-01 noir dont 0,04 deee</t>
  </si>
  <si>
    <t>Setty cable USB - Lightning 1,5 m 2,1A KSA-L-1.526 pink dont 0,04 deee</t>
  </si>
  <si>
    <t>Setty cable USB - USB-C 1,5 m 2,1A KSA-C-1.523 blue dont 0,04 deee</t>
  </si>
  <si>
    <t>Setty cable USB - USB-C 1,5 m 2,1A KSA-C-1.526 pink dont 0,04 deee</t>
  </si>
  <si>
    <t>Setty cable USB-C - USB-C 1,5 m 2,1A KSC-C-1.523 blue dont 0,04 deee</t>
  </si>
  <si>
    <t xml:space="preserve">Setty universal phone hanger ST1-1 black </t>
  </si>
  <si>
    <t xml:space="preserve">Setty universal phone hanger ST1-15 rose gold </t>
  </si>
  <si>
    <t>setty Casque Bluetooth Setty TWS avec boîtier de charge ECA-01 blanc dont 0,04 deee</t>
  </si>
  <si>
    <t>Setty charger 1x USB 2,4A LSIM-A-126 pink dont 0,04 deee</t>
  </si>
  <si>
    <t>Chargeur mural Setty 1x USB + USB-C 3A 20W noir dont 0,04 deee</t>
  </si>
  <si>
    <t xml:space="preserve">Setty wireless charger 15W LI-15-S1 stand dont 0,04 deee </t>
  </si>
  <si>
    <t xml:space="preserve">Setty car holder froggy on the long leg </t>
  </si>
  <si>
    <t xml:space="preserve">Setty magnetic car holder on telescopic leg MUS-T3 </t>
  </si>
  <si>
    <t xml:space="preserve">Setty car holder for the air vent US-K2 </t>
  </si>
  <si>
    <t xml:space="preserve">Setty car holder for air vent </t>
  </si>
  <si>
    <t xml:space="preserve">Setty car holder flex </t>
  </si>
  <si>
    <t xml:space="preserve">Setty car holder for air vent US-01 </t>
  </si>
  <si>
    <t xml:space="preserve">Setty car holder for the air vent US-K1 </t>
  </si>
  <si>
    <t xml:space="preserve">Setty uniwersal car holder on telescopic leg US-T3 </t>
  </si>
  <si>
    <t>XO camera CR03 video calling white DONT 0.04 DEEE</t>
  </si>
  <si>
    <t>XO Adaptateur NB149-A microUSB - USB-C noir dont 0,04 deee</t>
  </si>
  <si>
    <t>XO Adaptateur NB149-C USB-C - microUSB noir dont 0,04 deee</t>
  </si>
  <si>
    <t>XO Adaptateur NB149-E USB-C - USB noir dont 0,04 deee</t>
  </si>
  <si>
    <t>XO Adaptateur NB149-F USB - USB-C noir OTG dont 0,04 deee</t>
  </si>
  <si>
    <t xml:space="preserve"> XO cable NB103 USB - Lightning 2.0 m 2.1A blanc dont 0,04 deee</t>
  </si>
  <si>
    <t>GSM095529 Casque filaire XO S6 jack 3,5 mm intra-auriculaire blanc dont 0,04 deee</t>
  </si>
  <si>
    <t>Casque filaire XO S6 jack 3,5 mm intra-auriculaire rouge dont 0,04 deee</t>
  </si>
  <si>
    <t>Casque filaire XO S6 jack 3,5 mm intra-auriculaire noir dont 0,04 deee</t>
  </si>
  <si>
    <t>XO Casque filaire EP39 jack 3,5 mm intra-auriculaire noir dont 0,04 deee</t>
  </si>
  <si>
    <t>XO cable NB212 USB - USB-C 1,0 m 2,1A pink dont 0,04 deee</t>
  </si>
  <si>
    <t>XO cable NB212 USB - USB-C 1,0 m 2,1A white dont 0,04 deee</t>
  </si>
  <si>
    <t>XO cable NB212 USB - USB-C 1,0 m 2,1A black dont 0,04 deee</t>
  </si>
  <si>
    <t>C√¢ble XO NB103 USB - USB-C 2.0 m 2.1A noir dont 0,04 deee dont 0,04 deee</t>
  </si>
  <si>
    <t>XO cable NB212 USB - microUSB 1,0 m 2,1A white dont 0,04 deee</t>
  </si>
  <si>
    <t>XO cable NB212 USB - microUSB 1,0 m 2,1A black dont 0,04 deee</t>
  </si>
  <si>
    <t>XO cable NB212 USB - Lightning 1,0 m 2,1A pink dont 0,04 deee</t>
  </si>
  <si>
    <t>XO cable NB212 USB - Lightning 1,0 m 2,1A green dont 0,04 deee</t>
  </si>
  <si>
    <t>XO cable NB212 USB - Lightning 1,0 m 2,1A white dont 0,04 deee</t>
  </si>
  <si>
    <t>XO cable NB212 USB - Lightning 1,0 m 2,1A black dont 0,04 deee</t>
  </si>
  <si>
    <t>XO Wired earphones EP39 jack 3,5mm white dont 0,04 deee</t>
  </si>
  <si>
    <t>Riversong smartring Trinity black SR01 size 10 diameter inside 20mm dont 0,04 deee</t>
  </si>
  <si>
    <t>Riversong smartring Trinity white SR01 size 8 diameter inside 18mm dont 0,04 deee</t>
  </si>
  <si>
    <t>Riversong smartwatch GLOW silver SW906 AMOLED double strap dont 0,04 deee</t>
  </si>
  <si>
    <t>Riversong smartwatch Motive 9 Pro space gray SW901 AMOLED dont 0,04 deee</t>
  </si>
  <si>
    <t>Riversong smartwatch Motive 6 Pro space gray SW62 dont 0,04 deee</t>
  </si>
  <si>
    <t>Riversong smartwatch Motive 6 Pro rose gold SW62 dont 0,04 deee</t>
  </si>
  <si>
    <t>Riversong smartwatch Motive 6C Pro space gray SW64 dont 0,04 deee</t>
  </si>
  <si>
    <t>Riversong smartwatch Motive 9E space gray SW905 AMOLED dont 0,04 deee</t>
  </si>
  <si>
    <t xml:space="preserve">Liocat mousepad PD 306S black dont 0,11 deee </t>
  </si>
  <si>
    <t xml:space="preserve">Liocat gaming headphones 585C black dont 0,11 deee </t>
  </si>
  <si>
    <t xml:space="preserve">Liocat gaming mouse MX 557C black dont 0,11 deee </t>
  </si>
  <si>
    <t xml:space="preserve">Liocat gaiming mouse MX 357C black dont 0,11 deee </t>
  </si>
  <si>
    <t xml:space="preserve">Liocat gaming headphones HP 785C black dont 0,11 deee </t>
  </si>
  <si>
    <t xml:space="preserve">Liocat mousepad PD 683 XXL black dont 0,11 deee </t>
  </si>
  <si>
    <t xml:space="preserve">Liocat mousepad PD 684 XXXL black dont 0,11 deee </t>
  </si>
  <si>
    <t xml:space="preserve">Liocat gaming mouse MX 757C black dont 0,11 deee </t>
  </si>
  <si>
    <t xml:space="preserve">Liocat gaming keyboard KX 366+ CM mechanical black dont 0,11 deee </t>
  </si>
  <si>
    <t xml:space="preserve">Liocat gaming keyboard KX 365+ C mechanical qwerty outemu blue black dont 0,11 deee </t>
  </si>
  <si>
    <t xml:space="preserve">Liocat gaming keyboard KX 365 CM mechanical qwerty black dont 0,11 deee </t>
  </si>
  <si>
    <t xml:space="preserve">Liocat gaming keyboard KX 375 CM mechanical qwerty black dont 0,11 deee </t>
  </si>
  <si>
    <t>Casque Bluetooth Rebeltec blanc cristal dont 0,04 deee</t>
  </si>
  <si>
    <t>Casque Bluetooth Rebeltec Vela sur l'oreille deee inclue 0,04</t>
  </si>
  <si>
    <t xml:space="preserve"> Casque Bluetooth Rebeltec Mozart sur l'oreille deee inclue 0,04</t>
  </si>
  <si>
    <t>Casque filaire Rebeltec AUDIOFEEL2 supra-auriculaire noir deee inclue 0,04</t>
  </si>
  <si>
    <t>Casque filaire Rebeltec AUDIOFEEL2 supra-auriculaire rouge deee inclue 0,04</t>
  </si>
  <si>
    <t>Casque filaire Rebeltec City bleu deee inclue 0,04</t>
  </si>
  <si>
    <t>Casque filaire Rebeltec City rouge deee inclue 0,04</t>
  </si>
  <si>
    <t>Casque filaire Rebeltec City noir deee inclue 0,04</t>
  </si>
  <si>
    <t>Casque stereo filaire Rebeltec Revol avec microphone deee inclue 0,04</t>
  </si>
  <si>
    <t xml:space="preserve">Rebeltec wired headphones Baldur for gamers 2x3,5m dont 0,04 deee </t>
  </si>
  <si>
    <t xml:space="preserve"> Clavier filaire Rebeltec Uno noir deee inclue 0,11</t>
  </si>
  <si>
    <t>REBELTEC wireless mouse GALAXY black/silver deee inclue 0,11</t>
  </si>
  <si>
    <t xml:space="preserve"> REBELTEC wireless mouse GALAXY black/red deee inclue 0,11</t>
  </si>
  <si>
    <t xml:space="preserve"> REBELTEC wireless mouse GALAXY blue/black deee inclue 0,11</t>
  </si>
  <si>
    <t>Rebeltec gaming mouse COBRA deee inclue 0,11</t>
  </si>
  <si>
    <t xml:space="preserve"> Rebeltec mouse + mouse pad RED DRAGON (non brochable) deee inclue 0,11</t>
  </si>
  <si>
    <t xml:space="preserve"> REBELTEC gaming mouse DIABLO deee inclue 0,11</t>
  </si>
  <si>
    <t>Rebeltec gaming mouse NEON dont 0,11 deee</t>
  </si>
  <si>
    <t>Rebeltec METEOR souris optique sans fil rouge deee inclue 0,11</t>
  </si>
  <si>
    <t>Rebeltec METEOR souris optique sans fil bleu deee inclue 0,11</t>
  </si>
  <si>
    <t>Souris optique argent√¢ Rebeltec METEOR deee inclue 0,11</t>
  </si>
  <si>
    <t>Souris optique sans fil rebeltec STAR grise dont 0,11 deee</t>
  </si>
  <si>
    <t>Souris optique sans fil rebeltec STAR bleu dont 0,11 deee</t>
  </si>
  <si>
    <t>Souris optique sans fil rebeltec STAR rouge dont 0,11 deee</t>
  </si>
  <si>
    <t xml:space="preserve"> SOURIS SANS FIL STARK NOIRE deee inclue 0,11</t>
  </si>
  <si>
    <t>Rebeltec Souris filaire  BLAZER dont 0,11 deee</t>
  </si>
  <si>
    <t>Souris optique USB Rebeltec noir 1.8m Gamma 2 deee inclue 0,11</t>
  </si>
  <si>
    <t>Rebeltec optical mouse USB 1,8m Wolf dont 0,11 deee</t>
  </si>
  <si>
    <t>tarif leclerc 2025</t>
  </si>
  <si>
    <t>tarif multi enseigne 2025</t>
  </si>
  <si>
    <t>tarif super u 2025</t>
  </si>
  <si>
    <t>Tarif bureau vallée 2025</t>
  </si>
  <si>
    <t>tarif actycom 2025</t>
  </si>
  <si>
    <t>tarif carrefour market 2025</t>
  </si>
  <si>
    <t>tarif intermarche 2025</t>
  </si>
  <si>
    <t>COLORUM Power bank 10 000 mAh CPB10-09 xLavenda dont 0,04 deee</t>
  </si>
  <si>
    <t>GSM178790</t>
  </si>
  <si>
    <t>colorum</t>
  </si>
  <si>
    <t>COLORUM Power bank 10 000 mAh CPB10-02 xmagenta dont 0,04 deee</t>
  </si>
  <si>
    <t>GSM178787</t>
  </si>
  <si>
    <t>GSM178788</t>
  </si>
  <si>
    <t>COLORUM Power bank 10 000 mAh CPB10-04 xgreen dont 0,04 deee</t>
  </si>
  <si>
    <t>GSM178789</t>
  </si>
  <si>
    <t>COLORUM Power bank 10 000 mAh CPB10-05 xyellow dont 0,04 deee</t>
  </si>
  <si>
    <t>GSM178772</t>
  </si>
  <si>
    <t>COLORUM wall charger USB-A + USB-C PD 30W CLS30-AC-02 xMagenta dont 0,04 deee</t>
  </si>
  <si>
    <t>GSM178775</t>
  </si>
  <si>
    <t>COLORUM wall charger USB-A + USB-C PD 30W CLS30-AC-02 xLavenda dont 0,04 deee</t>
  </si>
  <si>
    <t>GSM178773</t>
  </si>
  <si>
    <t>COLORUM wall charger USB-A + USB-C PD 30W CLS30-AC-02 xGreen dont 0,04 deee</t>
  </si>
  <si>
    <t>COLORUM wall charger USB-A + USB-C PD 30W CLS30-AC-02 xYellow dont 0,04 deee</t>
  </si>
  <si>
    <t>GSM178774</t>
  </si>
  <si>
    <t>GSM179872</t>
  </si>
  <si>
    <t>COLORUM wall charger USB-A + USB-C PD 30W CLS30-AC-02 xPeach Fuzz dont 0,04 deee</t>
  </si>
  <si>
    <t>GSM178768</t>
  </si>
  <si>
    <r>
      <t xml:space="preserve">COLORUM cable </t>
    </r>
    <r>
      <rPr>
        <b/>
        <sz val="12"/>
        <color theme="1"/>
        <rFont val="Calibri"/>
        <family val="2"/>
        <scheme val="minor"/>
      </rPr>
      <t>USB-A - USB-C 1,8m 3A</t>
    </r>
    <r>
      <rPr>
        <sz val="12"/>
        <color theme="1"/>
        <rFont val="Calibri"/>
        <family val="2"/>
        <scheme val="minor"/>
      </rPr>
      <t xml:space="preserve"> CK60-AC-04 xGreen dont 0,04 deee</t>
    </r>
  </si>
  <si>
    <r>
      <t xml:space="preserve">COLORUM cable </t>
    </r>
    <r>
      <rPr>
        <b/>
        <sz val="12"/>
        <color theme="1"/>
        <rFont val="Calibri"/>
        <family val="2"/>
        <scheme val="minor"/>
      </rPr>
      <t>USB-A - USB-C 1,8m 3A</t>
    </r>
    <r>
      <rPr>
        <sz val="12"/>
        <color theme="1"/>
        <rFont val="Calibri"/>
        <family val="2"/>
        <scheme val="minor"/>
      </rPr>
      <t xml:space="preserve"> CK60-AC-04 xYellow dont 0,04 deee</t>
    </r>
  </si>
  <si>
    <t>GSM178769</t>
  </si>
  <si>
    <r>
      <t xml:space="preserve">COLORUM cable </t>
    </r>
    <r>
      <rPr>
        <b/>
        <sz val="12"/>
        <color theme="1"/>
        <rFont val="Calibri"/>
        <family val="2"/>
        <scheme val="minor"/>
      </rPr>
      <t>USB-A - USB-C 1,8m 3A</t>
    </r>
    <r>
      <rPr>
        <sz val="12"/>
        <color theme="1"/>
        <rFont val="Calibri"/>
        <family val="2"/>
        <scheme val="minor"/>
      </rPr>
      <t xml:space="preserve"> CK60-AC-04 xPeach Fuzz dont 0,04 deee</t>
    </r>
  </si>
  <si>
    <t>GSM179869</t>
  </si>
  <si>
    <t>GSM178767</t>
  </si>
  <si>
    <r>
      <t xml:space="preserve">COLORUM cable </t>
    </r>
    <r>
      <rPr>
        <b/>
        <sz val="12"/>
        <color theme="1"/>
        <rFont val="Calibri"/>
        <family val="2"/>
        <scheme val="minor"/>
      </rPr>
      <t>USB-A - USB-C 1,8m 3A</t>
    </r>
    <r>
      <rPr>
        <sz val="12"/>
        <color theme="1"/>
        <rFont val="Calibri"/>
        <family val="2"/>
        <scheme val="minor"/>
      </rPr>
      <t xml:space="preserve"> CK60-AC-04 xMagenta dont 0,04 deee</t>
    </r>
  </si>
  <si>
    <r>
      <t xml:space="preserve">COLORUM cable </t>
    </r>
    <r>
      <rPr>
        <b/>
        <sz val="12"/>
        <color theme="1"/>
        <rFont val="Calibri"/>
        <family val="2"/>
        <scheme val="minor"/>
      </rPr>
      <t>USB-A - USB-C 1,8m 3A</t>
    </r>
    <r>
      <rPr>
        <sz val="12"/>
        <color theme="1"/>
        <rFont val="Calibri"/>
        <family val="2"/>
        <scheme val="minor"/>
      </rPr>
      <t xml:space="preserve"> CK60-AC-04 xLavenda dont 0,04 deee</t>
    </r>
  </si>
  <si>
    <t>GSM178770</t>
  </si>
  <si>
    <t>GSM179755</t>
  </si>
  <si>
    <r>
      <t xml:space="preserve">COLORUM cable </t>
    </r>
    <r>
      <rPr>
        <b/>
        <sz val="12"/>
        <color theme="1"/>
        <rFont val="Calibri"/>
        <family val="2"/>
        <scheme val="minor"/>
      </rPr>
      <t>USB-C - USB-C 1,8m 3A</t>
    </r>
    <r>
      <rPr>
        <sz val="12"/>
        <color theme="1"/>
        <rFont val="Calibri"/>
        <family val="2"/>
        <scheme val="minor"/>
      </rPr>
      <t xml:space="preserve"> CK60-CC-09 xLavenda dont 0,04 deee</t>
    </r>
  </si>
  <si>
    <r>
      <t xml:space="preserve">COLORUM cable </t>
    </r>
    <r>
      <rPr>
        <b/>
        <sz val="12"/>
        <color theme="1"/>
        <rFont val="Calibri"/>
        <family val="2"/>
        <scheme val="minor"/>
      </rPr>
      <t>USB-C - USB-C 1,8m 3A</t>
    </r>
    <r>
      <rPr>
        <sz val="12"/>
        <color theme="1"/>
        <rFont val="Calibri"/>
        <family val="2"/>
        <scheme val="minor"/>
      </rPr>
      <t xml:space="preserve"> CK60-CC-09 xMagenta dont 0,04 deee</t>
    </r>
  </si>
  <si>
    <r>
      <t xml:space="preserve">COLORUM cable </t>
    </r>
    <r>
      <rPr>
        <b/>
        <sz val="12"/>
        <color theme="1"/>
        <rFont val="Calibri"/>
        <family val="2"/>
        <scheme val="minor"/>
      </rPr>
      <t>USB-C - USB-C 1,8m 3A</t>
    </r>
    <r>
      <rPr>
        <sz val="12"/>
        <color theme="1"/>
        <rFont val="Calibri"/>
        <family val="2"/>
        <scheme val="minor"/>
      </rPr>
      <t xml:space="preserve"> CK60-CC-09 xGreen dont 0,04 deee</t>
    </r>
  </si>
  <si>
    <r>
      <t xml:space="preserve">COLORUM cable </t>
    </r>
    <r>
      <rPr>
        <b/>
        <sz val="12"/>
        <color theme="1"/>
        <rFont val="Calibri"/>
        <family val="2"/>
        <scheme val="minor"/>
      </rPr>
      <t>USB-C - USB-C 1,8m 3A</t>
    </r>
    <r>
      <rPr>
        <sz val="12"/>
        <color theme="1"/>
        <rFont val="Calibri"/>
        <family val="2"/>
        <scheme val="minor"/>
      </rPr>
      <t xml:space="preserve"> CK60-CC-09 xYellow dont 0,04 deee</t>
    </r>
  </si>
  <si>
    <r>
      <t xml:space="preserve">COLORUM cable </t>
    </r>
    <r>
      <rPr>
        <b/>
        <sz val="12"/>
        <color theme="1"/>
        <rFont val="Calibri"/>
        <family val="2"/>
        <scheme val="minor"/>
      </rPr>
      <t>USB-C - USB-C 1,8m 3A</t>
    </r>
    <r>
      <rPr>
        <sz val="12"/>
        <color theme="1"/>
        <rFont val="Calibri"/>
        <family val="2"/>
        <scheme val="minor"/>
      </rPr>
      <t xml:space="preserve"> CK60-CC-09 xPeach Fuzz dont 0,04 deee</t>
    </r>
  </si>
  <si>
    <t>GSM179752</t>
  </si>
  <si>
    <t>GSM179753</t>
  </si>
  <si>
    <t>GSM179754</t>
  </si>
  <si>
    <t>GSM179871</t>
  </si>
  <si>
    <t>GSM178765</t>
  </si>
  <si>
    <t>COLORUM cable USB-C - Lightning 1,8m 2,4A CK12-CL-02 xMagenta dont 0,04 deee</t>
  </si>
  <si>
    <t>GSM178762</t>
  </si>
  <si>
    <t>COLORUM cable USB-C - Lightning 1,8m 2,4A CK12-CL-02 xLavenda dont 0,04 deee</t>
  </si>
  <si>
    <t>COLORUM cable USB-C - Lightning 1,8m 2,4A CK12-CL-02 xGreen dont 0,04 deee</t>
  </si>
  <si>
    <t>GSM178763</t>
  </si>
  <si>
    <t>GSM178764</t>
  </si>
  <si>
    <t>GSM179870</t>
  </si>
  <si>
    <t>GSM179873</t>
  </si>
  <si>
    <t>COLORUM TWS Bluetooth earphones CTWS-14 x Peach Fuzz dont 0,04 deee</t>
  </si>
  <si>
    <t>COLORUM TWS Bluetooth earphones CTWS-14 x Yellow dont 0,04 deee</t>
  </si>
  <si>
    <t>COLORUM TWS Bluetooth earphones CTWS-14 x Green dont 0,04 deee</t>
  </si>
  <si>
    <t>COLORUM TWS Bluetooth earphones CTWS-14 x Magenta dont 0,04 deee</t>
  </si>
  <si>
    <t>COLORUM TWS Bluetooth earphones CTWS-14 x Lavenda dont 0,04 deee</t>
  </si>
  <si>
    <t>GSM178783</t>
  </si>
  <si>
    <t>GSM178785</t>
  </si>
  <si>
    <t>GSM178784</t>
  </si>
  <si>
    <t>GSM178782</t>
  </si>
  <si>
    <r>
      <rPr>
        <b/>
        <sz val="16"/>
        <color theme="1"/>
        <rFont val="Calibri (Corps)"/>
      </rPr>
      <t>Ananas Multipack 4-colours 604 BLISTER</t>
    </r>
    <r>
      <rPr>
        <sz val="12"/>
        <color theme="1"/>
        <rFont val="Calibri"/>
        <family val="2"/>
        <scheme val="minor"/>
      </rPr>
      <t xml:space="preserve"> avec alarme dont deee 0,04</t>
    </r>
  </si>
  <si>
    <r>
      <rPr>
        <b/>
        <sz val="16"/>
        <color theme="1"/>
        <rFont val="Calibri (Corps)"/>
      </rPr>
      <t>Pack Etoile de Mer 603 NCMY BLISTER</t>
    </r>
    <r>
      <rPr>
        <sz val="12"/>
        <color theme="1"/>
        <rFont val="Calibri"/>
        <family val="2"/>
        <scheme val="minor"/>
      </rPr>
      <t xml:space="preserve"> avec alarme dont deee 0,04</t>
    </r>
  </si>
  <si>
    <r>
      <rPr>
        <b/>
        <sz val="16"/>
        <color theme="1"/>
        <rFont val="Calibri (Corps)"/>
      </rPr>
      <t>301 Pack BK/CL</t>
    </r>
    <r>
      <rPr>
        <sz val="12"/>
        <color theme="1"/>
        <rFont val="Calibri"/>
        <family val="2"/>
        <scheme val="minor"/>
      </rPr>
      <t xml:space="preserve"> HP Blister alarm dont deee 0,04</t>
    </r>
  </si>
  <si>
    <t>h</t>
  </si>
  <si>
    <r>
      <rPr>
        <b/>
        <sz val="16"/>
        <color theme="1"/>
        <rFont val="Calibri (Corps)"/>
      </rPr>
      <t>302 Noir HP</t>
    </r>
    <r>
      <rPr>
        <sz val="12"/>
        <color theme="1"/>
        <rFont val="Calibri"/>
        <family val="2"/>
        <scheme val="minor"/>
      </rPr>
      <t xml:space="preserve"> Blister alarm dont deee 0,02</t>
    </r>
  </si>
  <si>
    <r>
      <rPr>
        <b/>
        <sz val="16"/>
        <color theme="1"/>
        <rFont val="Calibri (Corps)"/>
      </rPr>
      <t>302 Couleurs HP</t>
    </r>
    <r>
      <rPr>
        <sz val="12"/>
        <color theme="1"/>
        <rFont val="Calibri"/>
        <family val="2"/>
        <scheme val="minor"/>
      </rPr>
      <t xml:space="preserve"> Blister alarm dont deee 0,02</t>
    </r>
  </si>
  <si>
    <r>
      <rPr>
        <b/>
        <sz val="16"/>
        <color theme="1"/>
        <rFont val="Calibri (Corps)"/>
      </rPr>
      <t>304 Couleurs HP Blister</t>
    </r>
    <r>
      <rPr>
        <sz val="12"/>
        <color theme="1"/>
        <rFont val="Calibri"/>
        <family val="2"/>
        <scheme val="minor"/>
      </rPr>
      <t xml:space="preserve"> alarm dont deee 0,02</t>
    </r>
  </si>
  <si>
    <r>
      <rPr>
        <b/>
        <sz val="16"/>
        <color theme="1"/>
        <rFont val="Calibri (Corps)"/>
      </rPr>
      <t>305 Noir HP Blister</t>
    </r>
    <r>
      <rPr>
        <sz val="12"/>
        <color theme="1"/>
        <rFont val="Calibri"/>
        <family val="2"/>
        <scheme val="minor"/>
      </rPr>
      <t xml:space="preserve"> alarm_ dont deee 0,02</t>
    </r>
  </si>
  <si>
    <r>
      <rPr>
        <b/>
        <sz val="16"/>
        <color theme="1"/>
        <rFont val="Calibri (Corps)"/>
      </rPr>
      <t xml:space="preserve">305 Pack BK/CL HP Blister </t>
    </r>
    <r>
      <rPr>
        <sz val="12"/>
        <color theme="1"/>
        <rFont val="Calibri"/>
        <family val="2"/>
        <scheme val="minor"/>
      </rPr>
      <t>alarm_ dont deee 0,04</t>
    </r>
  </si>
  <si>
    <r>
      <rPr>
        <b/>
        <sz val="16"/>
        <color theme="1"/>
        <rFont val="Calibri (Corps)"/>
      </rPr>
      <t xml:space="preserve">305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Couleurs HP Blister</t>
    </r>
    <r>
      <rPr>
        <sz val="12"/>
        <color theme="1"/>
        <rFont val="Calibri"/>
        <family val="2"/>
        <scheme val="minor"/>
      </rPr>
      <t xml:space="preserve"> alarm dont deee 0,02</t>
    </r>
  </si>
  <si>
    <r>
      <rPr>
        <b/>
        <sz val="16"/>
        <color theme="1"/>
        <rFont val="Calibri (Corps)"/>
      </rPr>
      <t xml:space="preserve">305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Noir HP Blister</t>
    </r>
    <r>
      <rPr>
        <sz val="12"/>
        <color theme="1"/>
        <rFont val="Calibri"/>
        <family val="2"/>
        <scheme val="minor"/>
      </rPr>
      <t xml:space="preserve"> alarm dont deee 0,02</t>
    </r>
  </si>
  <si>
    <r>
      <rPr>
        <b/>
        <sz val="16"/>
        <color theme="1"/>
        <rFont val="Calibri (Corps)"/>
      </rPr>
      <t>62 Pack BK/CL HP Blister</t>
    </r>
    <r>
      <rPr>
        <sz val="12"/>
        <color theme="1"/>
        <rFont val="Calibri"/>
        <family val="2"/>
        <scheme val="minor"/>
      </rPr>
      <t xml:space="preserve"> alarm dont deee 0,04</t>
    </r>
  </si>
  <si>
    <r>
      <rPr>
        <b/>
        <sz val="16"/>
        <color theme="1"/>
        <rFont val="Calibri (Corps)"/>
      </rPr>
      <t>301 Noir HP Blister</t>
    </r>
    <r>
      <rPr>
        <sz val="12"/>
        <color theme="1"/>
        <rFont val="Calibri"/>
        <family val="2"/>
        <scheme val="minor"/>
      </rPr>
      <t xml:space="preserve"> alarm_ dont deee 0,02</t>
    </r>
  </si>
  <si>
    <r>
      <rPr>
        <b/>
        <sz val="16"/>
        <color theme="1"/>
        <rFont val="Calibri (Corps)"/>
      </rPr>
      <t>PG-540 sans blister</t>
    </r>
    <r>
      <rPr>
        <sz val="12"/>
        <color theme="1"/>
        <rFont val="Calibri"/>
        <family val="2"/>
        <scheme val="minor"/>
      </rPr>
      <t xml:space="preserve"> Cartridge BK dont deee 0,02</t>
    </r>
  </si>
  <si>
    <r>
      <rPr>
        <b/>
        <sz val="16"/>
        <color theme="1"/>
        <rFont val="Calibri (Corps)"/>
      </rPr>
      <t>Pack PG 540L + CL 541XL Value pack sans blister</t>
    </r>
    <r>
      <rPr>
        <sz val="12"/>
        <color theme="1"/>
        <rFont val="Calibri"/>
        <family val="2"/>
        <scheme val="minor"/>
      </rPr>
      <t xml:space="preserve">  Photo  dont deee 0,08</t>
    </r>
  </si>
  <si>
    <r>
      <rPr>
        <b/>
        <sz val="16"/>
        <color theme="1"/>
        <rFont val="Calibri (Corps)"/>
      </rPr>
      <t>302 Pack BK/CL</t>
    </r>
    <r>
      <rPr>
        <sz val="12"/>
        <color theme="1"/>
        <rFont val="Calibri"/>
        <family val="2"/>
        <scheme val="minor"/>
      </rPr>
      <t xml:space="preserve"> HP Blister alarm dont deee 0,04</t>
    </r>
  </si>
  <si>
    <r>
      <rPr>
        <b/>
        <sz val="16"/>
        <color theme="1"/>
        <rFont val="Calibri (Corps)"/>
      </rPr>
      <t>304 Pack BK/CL HP Blister</t>
    </r>
    <r>
      <rPr>
        <sz val="12"/>
        <color theme="1"/>
        <rFont val="Calibri"/>
        <family val="2"/>
        <scheme val="minor"/>
      </rPr>
      <t xml:space="preserve"> alarm_ dont deee 0,04</t>
    </r>
  </si>
  <si>
    <r>
      <rPr>
        <b/>
        <sz val="16"/>
        <color theme="1"/>
        <rFont val="Calibri (Corps)"/>
      </rPr>
      <t>Etoile de Mer 603 Black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</si>
  <si>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Etoile de Mer 603 Magenta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</si>
  <si>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Etoile de Mer 603 Yellow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</si>
  <si>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Pack Fraise 29 NCMY BLISTER</t>
    </r>
    <r>
      <rPr>
        <sz val="12"/>
        <color theme="1"/>
        <rFont val="Calibri"/>
        <family val="2"/>
        <scheme val="minor"/>
      </rPr>
      <t xml:space="preserve"> avec alarme dont deee 0,04</t>
    </r>
  </si>
  <si>
    <r>
      <rPr>
        <b/>
        <sz val="16"/>
        <color theme="1"/>
        <rFont val="Calibri (Corps)"/>
      </rPr>
      <t>Pack Paquerette 18 NCMY BLISTER</t>
    </r>
    <r>
      <rPr>
        <sz val="12"/>
        <color theme="1"/>
        <rFont val="Calibri"/>
        <family val="2"/>
        <scheme val="minor"/>
      </rPr>
      <t xml:space="preserve"> avec alarme dont deee 0,04</t>
    </r>
  </si>
  <si>
    <r>
      <rPr>
        <b/>
        <sz val="16"/>
        <color theme="1"/>
        <rFont val="Calibri (Corps)"/>
      </rPr>
      <t>Paquerette 18 Magenta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</si>
  <si>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Pack Stylo Plume 16 NCMY BLISTER</t>
    </r>
    <r>
      <rPr>
        <sz val="12"/>
        <color theme="1"/>
        <rFont val="Calibri"/>
        <family val="2"/>
        <scheme val="minor"/>
      </rPr>
      <t xml:space="preserve"> avec alarme dont deee 0,04</t>
    </r>
  </si>
  <si>
    <r>
      <rPr>
        <b/>
        <sz val="16"/>
        <color theme="1"/>
        <rFont val="Calibri (Corps)"/>
      </rPr>
      <t>Stylo Plume 16 Noir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</si>
  <si>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Paquerette 18 Yellow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</si>
  <si>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Paquerette 18 Cyan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</si>
  <si>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Paquerette 18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Noir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</si>
  <si>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Stylo Plume 16 Cyan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</si>
  <si>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Stylo Plume 16 Magenta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</si>
  <si>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Stylo Plume 16 Yellow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</si>
  <si>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Pack Renard T1285 NCMY BLISTER</t>
    </r>
    <r>
      <rPr>
        <sz val="12"/>
        <color theme="1"/>
        <rFont val="Calibri"/>
        <family val="2"/>
        <scheme val="minor"/>
      </rPr>
      <t xml:space="preserve"> avec alarme dont deee 0,04</t>
    </r>
  </si>
  <si>
    <r>
      <rPr>
        <b/>
        <sz val="16"/>
        <color theme="1"/>
        <rFont val="Calibri (Corps)"/>
      </rPr>
      <t>Renard T1281 Noir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</si>
  <si>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Pack Réveil T2705 CMY BLISTER</t>
    </r>
    <r>
      <rPr>
        <sz val="12"/>
        <color theme="1"/>
        <rFont val="Calibri"/>
        <family val="2"/>
        <scheme val="minor"/>
      </rPr>
      <t xml:space="preserve"> avec alarme dont deee 0,04</t>
    </r>
  </si>
  <si>
    <r>
      <rPr>
        <b/>
        <sz val="16"/>
        <color theme="1"/>
        <rFont val="Calibri (Corps)"/>
      </rPr>
      <t>Pomme T1291 Noir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</si>
  <si>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 xml:space="preserve">304 </t>
    </r>
    <r>
      <rPr>
        <b/>
        <sz val="16"/>
        <color rgb="FFFF0000"/>
        <rFont val="Calibri (Corps)"/>
      </rPr>
      <t xml:space="preserve">XL </t>
    </r>
    <r>
      <rPr>
        <b/>
        <sz val="16"/>
        <color theme="1"/>
        <rFont val="Calibri (Corps)"/>
      </rPr>
      <t xml:space="preserve">Noir HP Blister </t>
    </r>
    <r>
      <rPr>
        <sz val="12"/>
        <color theme="1"/>
        <rFont val="Calibri"/>
        <family val="2"/>
        <scheme val="minor"/>
      </rPr>
      <t>alarm_ dont deee 0,02</t>
    </r>
  </si>
  <si>
    <r>
      <rPr>
        <b/>
        <sz val="16"/>
        <color theme="1"/>
        <rFont val="Calibri (Corps)"/>
      </rPr>
      <t>305 Couleurs HP Blister</t>
    </r>
    <r>
      <rPr>
        <sz val="12"/>
        <color theme="1"/>
        <rFont val="Calibri"/>
        <family val="2"/>
        <scheme val="minor"/>
      </rPr>
      <t xml:space="preserve"> alarm_ dont deee 0,02</t>
    </r>
  </si>
  <si>
    <r>
      <rPr>
        <b/>
        <sz val="16"/>
        <color theme="1"/>
        <rFont val="Calibri (Corps)"/>
      </rPr>
      <t>Pack Guépard TO715 NCMY BLISTER</t>
    </r>
    <r>
      <rPr>
        <sz val="12"/>
        <color theme="1"/>
        <rFont val="Calibri"/>
        <family val="2"/>
        <scheme val="minor"/>
      </rPr>
      <t xml:space="preserve"> avec alarme dont deee 0,04</t>
    </r>
  </si>
  <si>
    <r>
      <rPr>
        <b/>
        <sz val="16"/>
        <color theme="1"/>
        <rFont val="Calibri (Corps)"/>
      </rPr>
      <t xml:space="preserve">Etoile de Mer 603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Noir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</si>
  <si>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 xml:space="preserve">300 Pack BK/CL </t>
    </r>
    <r>
      <rPr>
        <sz val="12"/>
        <color theme="1"/>
        <rFont val="Calibri"/>
        <family val="2"/>
        <scheme val="minor"/>
      </rPr>
      <t xml:space="preserve"> HP Blister alarm_ dont deee 0,04</t>
    </r>
  </si>
  <si>
    <r>
      <rPr>
        <b/>
        <sz val="16"/>
        <color theme="1"/>
        <rFont val="Calibri (Corps)"/>
      </rPr>
      <t xml:space="preserve">301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Couleurs HP</t>
    </r>
    <r>
      <rPr>
        <sz val="12"/>
        <color theme="1"/>
        <rFont val="Calibri"/>
        <family val="2"/>
        <scheme val="minor"/>
      </rPr>
      <t xml:space="preserve"> Blister alarm dont deee 0,02</t>
    </r>
  </si>
  <si>
    <r>
      <rPr>
        <b/>
        <sz val="16"/>
        <color theme="1"/>
        <rFont val="Calibri"/>
        <family val="2"/>
        <scheme val="minor"/>
      </rPr>
      <t>302</t>
    </r>
    <r>
      <rPr>
        <b/>
        <sz val="16"/>
        <color rgb="FFFF0000"/>
        <rFont val="Calibri (Corps)"/>
      </rPr>
      <t xml:space="preserve"> XL</t>
    </r>
    <r>
      <rPr>
        <b/>
        <sz val="16"/>
        <color theme="1"/>
        <rFont val="Calibri"/>
        <family val="2"/>
        <scheme val="minor"/>
      </rPr>
      <t xml:space="preserve"> Noir HP Blister</t>
    </r>
    <r>
      <rPr>
        <sz val="16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alarm dont deee 0,02</t>
    </r>
  </si>
  <si>
    <r>
      <rPr>
        <b/>
        <sz val="16"/>
        <color theme="1"/>
        <rFont val="Calibri (Corps)"/>
      </rPr>
      <t>304 Noir HP Blister</t>
    </r>
    <r>
      <rPr>
        <sz val="12"/>
        <color theme="1"/>
        <rFont val="Calibri"/>
        <family val="2"/>
        <scheme val="minor"/>
      </rPr>
      <t xml:space="preserve"> alarm_ dont deee 0,02</t>
    </r>
  </si>
  <si>
    <r>
      <rPr>
        <b/>
        <sz val="16"/>
        <color theme="1"/>
        <rFont val="Calibri (Corps)"/>
      </rPr>
      <t xml:space="preserve">304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Couleurs HP Blister</t>
    </r>
    <r>
      <rPr>
        <sz val="12"/>
        <color theme="1"/>
        <rFont val="Calibri"/>
        <family val="2"/>
        <scheme val="minor"/>
      </rPr>
      <t xml:space="preserve"> alarm_ dont deee 0,02</t>
    </r>
  </si>
  <si>
    <r>
      <rPr>
        <b/>
        <sz val="16"/>
        <color theme="1"/>
        <rFont val="Calibri (Corps)"/>
      </rPr>
      <t>350 Black</t>
    </r>
    <r>
      <rPr>
        <sz val="12"/>
        <color theme="1"/>
        <rFont val="Calibri"/>
        <family val="2"/>
        <scheme val="minor"/>
      </rPr>
      <t xml:space="preserve"> Inkjet Print Cartridge with Vivera Ink sans blister dont deee 0,02</t>
    </r>
  </si>
  <si>
    <r>
      <rPr>
        <b/>
        <sz val="16"/>
        <color theme="1"/>
        <rFont val="Calibri (Corps)"/>
      </rPr>
      <t>351 Tri-colour</t>
    </r>
    <r>
      <rPr>
        <sz val="12"/>
        <color theme="1"/>
        <rFont val="Calibri"/>
        <family val="2"/>
        <scheme val="minor"/>
      </rPr>
      <t xml:space="preserve"> Inkjet Print Cartridge with Vivera Inks sans blister dont deee 0,02</t>
    </r>
  </si>
  <si>
    <r>
      <rPr>
        <b/>
        <sz val="16"/>
        <color theme="1"/>
        <rFont val="Calibri (Corps)"/>
      </rPr>
      <t>303 Couleurs HP Blister</t>
    </r>
    <r>
      <rPr>
        <sz val="12"/>
        <color theme="1"/>
        <rFont val="Calibri"/>
        <family val="2"/>
        <scheme val="minor"/>
      </rPr>
      <t xml:space="preserve"> alarm dont deee 0,02</t>
    </r>
  </si>
  <si>
    <r>
      <rPr>
        <b/>
        <sz val="16"/>
        <color theme="1"/>
        <rFont val="Calibri (Corps)"/>
      </rPr>
      <t xml:space="preserve">303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Noir HP Blister</t>
    </r>
    <r>
      <rPr>
        <sz val="12"/>
        <color theme="1"/>
        <rFont val="Calibri"/>
        <family val="2"/>
        <scheme val="minor"/>
      </rPr>
      <t xml:space="preserve"> alarm dont deee 0,02</t>
    </r>
  </si>
  <si>
    <r>
      <rPr>
        <b/>
        <sz val="16"/>
        <color theme="1"/>
        <rFont val="Calibri (Corps)"/>
      </rPr>
      <t xml:space="preserve">303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Couleurs HP Blister</t>
    </r>
    <r>
      <rPr>
        <sz val="12"/>
        <color theme="1"/>
        <rFont val="Calibri"/>
        <family val="2"/>
        <scheme val="minor"/>
      </rPr>
      <t xml:space="preserve"> alarm_ dont deee 0,02</t>
    </r>
  </si>
  <si>
    <r>
      <rPr>
        <b/>
        <sz val="16"/>
        <color theme="1"/>
        <rFont val="Calibri (Corps)"/>
      </rPr>
      <t xml:space="preserve">303 Noir HP Blister </t>
    </r>
    <r>
      <rPr>
        <sz val="12"/>
        <color theme="1"/>
        <rFont val="Calibri"/>
        <family val="2"/>
        <scheme val="minor"/>
      </rPr>
      <t>alarm dont deee 0,02</t>
    </r>
  </si>
  <si>
    <r>
      <rPr>
        <b/>
        <sz val="16"/>
        <color theme="1"/>
        <rFont val="Calibri (Corps)"/>
      </rPr>
      <t>301 Couleurs HP</t>
    </r>
    <r>
      <rPr>
        <sz val="12"/>
        <color theme="1"/>
        <rFont val="Calibri"/>
        <family val="2"/>
        <scheme val="minor"/>
      </rPr>
      <t xml:space="preserve"> Blister alarm_ dont deee 0,02</t>
    </r>
  </si>
  <si>
    <r>
      <rPr>
        <b/>
        <sz val="16"/>
        <color theme="1"/>
        <rFont val="Calibri (Corps)"/>
      </rPr>
      <t xml:space="preserve">301 </t>
    </r>
    <r>
      <rPr>
        <b/>
        <sz val="16"/>
        <color rgb="FFFF0000"/>
        <rFont val="Calibri (Corps)"/>
      </rPr>
      <t>XL</t>
    </r>
    <r>
      <rPr>
        <b/>
        <sz val="16"/>
        <color theme="1"/>
        <rFont val="Calibri (Corps)"/>
      </rPr>
      <t xml:space="preserve"> Noir HP</t>
    </r>
    <r>
      <rPr>
        <sz val="12"/>
        <color theme="1"/>
        <rFont val="Calibri"/>
        <family val="2"/>
        <scheme val="minor"/>
      </rPr>
      <t xml:space="preserve"> Blister alarm dont deee 0,02</t>
    </r>
  </si>
  <si>
    <r>
      <rPr>
        <b/>
        <sz val="16"/>
        <color theme="1"/>
        <rFont val="Calibri (Corps)"/>
      </rPr>
      <t xml:space="preserve">300 Tri-colour </t>
    </r>
    <r>
      <rPr>
        <sz val="12"/>
        <color theme="1"/>
        <rFont val="Calibri"/>
        <family val="2"/>
        <scheme val="minor"/>
      </rPr>
      <t xml:space="preserve"> with Vivera Inks sans blister dont deee 0,02</t>
    </r>
  </si>
  <si>
    <r>
      <rPr>
        <b/>
        <sz val="16"/>
        <color theme="1"/>
        <rFont val="Calibri (Corps)"/>
      </rPr>
      <t xml:space="preserve">22 Small Tri-colour </t>
    </r>
    <r>
      <rPr>
        <sz val="12"/>
        <color theme="1"/>
        <rFont val="Calibri"/>
        <family val="2"/>
        <scheme val="minor"/>
      </rPr>
      <t>Print Cartridge sans blister dont deee 0,02</t>
    </r>
  </si>
  <si>
    <r>
      <rPr>
        <b/>
        <sz val="16"/>
        <color theme="1"/>
        <rFont val="Calibri (Corps)"/>
      </rPr>
      <t>21 Small Black Print</t>
    </r>
    <r>
      <rPr>
        <sz val="12"/>
        <color theme="1"/>
        <rFont val="Calibri"/>
        <family val="2"/>
        <scheme val="minor"/>
      </rPr>
      <t xml:space="preserve"> Cartridge sans blister dont deee 0,02</t>
    </r>
  </si>
  <si>
    <r>
      <rPr>
        <b/>
        <sz val="16"/>
        <color theme="1"/>
        <rFont val="Calibri (Corps)"/>
      </rPr>
      <t>Reveil T2701 Black  BLISTER</t>
    </r>
    <r>
      <rPr>
        <sz val="12"/>
        <color theme="1"/>
        <rFont val="Calibri"/>
        <family val="2"/>
        <scheme val="minor"/>
      </rPr>
      <t xml:space="preserve"> avec alarme dont deee 0,02</t>
    </r>
  </si>
  <si>
    <r>
      <rPr>
        <b/>
        <sz val="16"/>
        <color theme="1"/>
        <rFont val="Calibri (Corps)"/>
      </rPr>
      <t>300 Black</t>
    </r>
    <r>
      <rPr>
        <sz val="12"/>
        <color theme="1"/>
        <rFont val="Calibri"/>
        <family val="2"/>
        <scheme val="minor"/>
      </rPr>
      <t xml:space="preserve">  with Vivera Ink sans blister dont deee 0,02</t>
    </r>
  </si>
  <si>
    <r>
      <rPr>
        <b/>
        <sz val="16"/>
        <color theme="1"/>
        <rFont val="Calibri (Corps)"/>
      </rPr>
      <t>364 Cyan HP Blister</t>
    </r>
    <r>
      <rPr>
        <sz val="12"/>
        <color theme="1"/>
        <rFont val="Calibri"/>
        <family val="2"/>
        <scheme val="minor"/>
      </rPr>
      <t xml:space="preserve"> alarm dont deee 0,02</t>
    </r>
  </si>
  <si>
    <r>
      <rPr>
        <b/>
        <sz val="16"/>
        <color theme="1"/>
        <rFont val="Calibri (Corps)"/>
      </rPr>
      <t>364 Magenta HP Blister</t>
    </r>
    <r>
      <rPr>
        <sz val="12"/>
        <color theme="1"/>
        <rFont val="Calibri"/>
        <family val="2"/>
        <scheme val="minor"/>
      </rPr>
      <t xml:space="preserve"> alarm dont deee 0,02</t>
    </r>
  </si>
  <si>
    <r>
      <rPr>
        <b/>
        <sz val="16"/>
        <color theme="1"/>
        <rFont val="Calibri (Corps)"/>
      </rPr>
      <t>364 Yellow HP Blister</t>
    </r>
    <r>
      <rPr>
        <sz val="12"/>
        <color theme="1"/>
        <rFont val="Calibri"/>
        <family val="2"/>
        <scheme val="minor"/>
      </rPr>
      <t xml:space="preserve"> alarm dont deee 0,02</t>
    </r>
  </si>
  <si>
    <r>
      <rPr>
        <b/>
        <sz val="16"/>
        <color theme="1"/>
        <rFont val="Calibri (Corps)"/>
      </rPr>
      <t>364 Noir HP Blister</t>
    </r>
    <r>
      <rPr>
        <sz val="12"/>
        <color theme="1"/>
        <rFont val="Calibri"/>
        <family val="2"/>
        <scheme val="minor"/>
      </rPr>
      <t xml:space="preserve"> alarm dont deee 0,02</t>
    </r>
  </si>
  <si>
    <r>
      <rPr>
        <b/>
        <sz val="16"/>
        <color theme="1"/>
        <rFont val="Calibri (Corps)"/>
      </rPr>
      <t>364 Noir photo HP Blister</t>
    </r>
    <r>
      <rPr>
        <sz val="12"/>
        <color theme="1"/>
        <rFont val="Calibri"/>
        <family val="2"/>
        <scheme val="minor"/>
      </rPr>
      <t xml:space="preserve"> alarm dont deee 0,02</t>
    </r>
  </si>
  <si>
    <t>GSM179874</t>
  </si>
  <si>
    <t>Maxlife Souris optique Home Office MXHM-01 1000 DPI 1,2 m noir dont 0,11 deee</t>
  </si>
  <si>
    <t>Maxlife Home Office souris optique sans fil MXHM-02 800/1200/1600 DPI noir dont 0,11 deee</t>
  </si>
  <si>
    <t>Maxlife MXEP-01 ecouteur filaire jack 3,5 mm noir deee inclue 0,04</t>
  </si>
  <si>
    <t>Maxlife MXEP-02 ecouteur filaire jack 3,5 mm noir deee inclue 0,04</t>
  </si>
  <si>
    <t>Maxlife MXUC-09 angle cable USB - USB-C 1,0 m 3A black deee inclue 0,04</t>
  </si>
  <si>
    <t>Maxlife MXUC-09 angle cable USB-C - USB-C 1,0 m 60W black deee inclue 0,04</t>
  </si>
  <si>
    <t>Maxlife MXUC-09 angle cable USB-C - Lightning 1,0 m 27W white deee inclue 0,04</t>
  </si>
  <si>
    <t>Maxlife USB - Cable Lightning 3,0 m 2A blanc deee inclue 0,04</t>
  </si>
  <si>
    <t>cable USB Maxlife - Lightning 1,0 m 2A blanc deee inclue 0,04</t>
  </si>
  <si>
    <t>Cable USB Maxlife - USB-C 1,0 m 2A blanc deee inclue 0,04</t>
  </si>
  <si>
    <t>Maxlife USB - Cable USB-C 1,0 m 3A blanc deee inclue 0,04</t>
  </si>
  <si>
    <t>Maxlife USB - Cable USB-C 3,0 m 2A blanc deee inclue 0,04</t>
  </si>
  <si>
    <t>Cable Maxlife USB - USB-C 1,0 m 2A noir deee inclue 0,04</t>
  </si>
  <si>
    <t>Cable Maxlife MXUC-01 USB - USB-C 1,0 m 2A nylon rouge dont 0,04 deee</t>
  </si>
  <si>
    <t>Maxlife MXEP-01 casque filaire jack 3,5 mm blanc dont 0,04 deee</t>
  </si>
  <si>
    <t>Chargeur Maxlife MXTC-01 1x USB 2.1A blanc deee inclue 0,04</t>
  </si>
  <si>
    <t>Chargeur Maxlife MXTC-01 1x USB 1A noir deee inclue 0,04</t>
  </si>
  <si>
    <t xml:space="preserve">Support voiture Maxlife pour calandre MXCH-10 noir </t>
  </si>
  <si>
    <t>Large stocks 13,06,2025</t>
  </si>
  <si>
    <t>RTV200098</t>
  </si>
  <si>
    <t>RTV100553</t>
  </si>
  <si>
    <t>Alarm clock with LED Bunny night light PURE FNL-05 INGRID white long Forever Light dont 0,04 deee</t>
  </si>
  <si>
    <t>RTV100551</t>
  </si>
  <si>
    <t>Alarm clock with Night Light LED PURE FNL-03 BJORN white square Forever Light dont 0,04 deee</t>
  </si>
  <si>
    <t>Alarm clock with LED Bunny night light PURE FNL-06 AURORA white square Forever Light dont 0,04 deee</t>
  </si>
  <si>
    <t>RTV100554</t>
  </si>
  <si>
    <t>RTV100555</t>
  </si>
  <si>
    <t>Alarm Clock with LED Night Light PURE FNL-07 AKSEL white long Forever Light dont 0,04 deee</t>
  </si>
  <si>
    <t>LED BUNNY Night Lamp PURE FLC-10 LEA PIR white 500mAh Forever Light dont 0,04 deee</t>
  </si>
  <si>
    <t>RTV100552</t>
  </si>
  <si>
    <t>RTV200046</t>
  </si>
  <si>
    <t>LED Night Lamp round PURE FLC-20 ALMA PIR white 500mAh Forever Light dont 0,04 deee</t>
  </si>
  <si>
    <t>Desk LED Lamp 4,5W with bunny light PURE FLB-30 ASTRID white Forever Light dont 0,04 deee</t>
  </si>
  <si>
    <t>RTV200043</t>
  </si>
  <si>
    <t>RTV200045</t>
  </si>
  <si>
    <t>Desk LED Lamp 7.5W with bunny light PURE FLB-150 ELENA white Forever Light</t>
  </si>
  <si>
    <t>GSM176702</t>
  </si>
  <si>
    <t>GSM176706</t>
  </si>
  <si>
    <t>Setty Projector lamp speaker reindeer dont 0,04 deee</t>
  </si>
  <si>
    <t>Setty Projector lamp speaker Bunny dont0,04 deee</t>
  </si>
  <si>
    <t>GSM176705</t>
  </si>
  <si>
    <t>Setty Bluetooth speaker with radio Retro P350 beige</t>
  </si>
  <si>
    <t>Setty Bluetooth speaker with radio Retro P350 bleu</t>
  </si>
  <si>
    <t>GSM176704</t>
  </si>
  <si>
    <t>SAS AZE DIS</t>
  </si>
  <si>
    <t>CHATEAU GONTIER</t>
  </si>
  <si>
    <t xml:space="preserve">CHINON </t>
  </si>
  <si>
    <t>SORADIS</t>
  </si>
  <si>
    <t>REZE OCEANE</t>
  </si>
  <si>
    <t>SUD LOIRE DISTRIBUTION</t>
  </si>
  <si>
    <t>QUEVEN</t>
  </si>
  <si>
    <t>DORIGAL</t>
  </si>
  <si>
    <t>PLOUFRAGAN</t>
  </si>
  <si>
    <t>BRIODIS</t>
  </si>
  <si>
    <t>MAGASIN</t>
  </si>
  <si>
    <t>VITRE</t>
  </si>
  <si>
    <t>VITRE DISTRIBUTION</t>
  </si>
  <si>
    <t>ST MEDARD EN JALLES ECL</t>
  </si>
  <si>
    <t>MONTAUBAN ECL</t>
  </si>
  <si>
    <t>MONTAUBAN CL</t>
  </si>
  <si>
    <t>CAHORS CL</t>
  </si>
  <si>
    <t>CAHORS CM</t>
  </si>
  <si>
    <t>CAHORS STATION SERVICE</t>
  </si>
  <si>
    <t>LA ROCHE SUR YON OUDAIRIES</t>
  </si>
  <si>
    <t>REZE ATOUT SUD</t>
  </si>
  <si>
    <t>NANTES PARIDIS</t>
  </si>
  <si>
    <t>PARIS DISTRIBUTION</t>
  </si>
  <si>
    <t>Out of stock 13,06,2025</t>
  </si>
  <si>
    <t>In stock 05,05,2025</t>
  </si>
  <si>
    <t>Out of stock 20,06,2025</t>
  </si>
  <si>
    <t>Large stocks 20,06,2025</t>
  </si>
  <si>
    <t>MULTIPIC VEER</t>
  </si>
  <si>
    <t>Video projecteur overmax VEER avec fonction nightsky, 1280*2160, 2000 lumens, wifi bluetooth screen miroring dont 0,75 DEEE</t>
  </si>
  <si>
    <t>RTV200115</t>
  </si>
  <si>
    <r>
      <rPr>
        <sz val="16"/>
        <color rgb="FF000000"/>
        <rFont val="Calibri (Corps)"/>
      </rPr>
      <t>HP 308 Pack BK/CL Blister</t>
    </r>
    <r>
      <rPr>
        <sz val="12"/>
        <color indexed="8"/>
        <rFont val="Calibri"/>
        <family val="2"/>
        <scheme val="minor"/>
      </rPr>
      <t xml:space="preserve"> alarmé  dont 0,04 deee</t>
    </r>
  </si>
  <si>
    <r>
      <rPr>
        <b/>
        <sz val="16"/>
        <color rgb="FF000000"/>
        <rFont val="Calibri (Corps)"/>
      </rPr>
      <t>HP 308 Noir  Blister</t>
    </r>
    <r>
      <rPr>
        <sz val="12"/>
        <color indexed="8"/>
        <rFont val="Calibri"/>
        <family val="2"/>
        <scheme val="minor"/>
      </rPr>
      <t xml:space="preserve"> alarmé dont 0,02 deee</t>
    </r>
  </si>
  <si>
    <r>
      <rPr>
        <b/>
        <sz val="16"/>
        <color rgb="FF000000"/>
        <rFont val="Calibri (Corps)"/>
      </rPr>
      <t>HP 308 Couleurs  Blister</t>
    </r>
    <r>
      <rPr>
        <sz val="12"/>
        <color indexed="8"/>
        <rFont val="Calibri"/>
        <family val="2"/>
        <scheme val="minor"/>
      </rPr>
      <t xml:space="preserve"> alarmé dont 0,02 deee</t>
    </r>
  </si>
  <si>
    <t>Maxlife smartwatch 4G MXKW-350 pink GPS WiFi dont 0,04 deee</t>
  </si>
  <si>
    <t>Maxlife smartwatch 4G MXKW-350 blue GPS WiFi dont 0,04 deee</t>
  </si>
  <si>
    <t>OEM0300610</t>
  </si>
  <si>
    <t>OEM0300609</t>
  </si>
  <si>
    <t>OEM0300612</t>
  </si>
  <si>
    <t>Maxlife smartwatch Kids MXSW-200 blue dont 0,04 deee</t>
  </si>
  <si>
    <t>Maxlife smartwatch Kids MXSW-200 pink dont 0,04 deee</t>
  </si>
  <si>
    <t>OEM0300611</t>
  </si>
  <si>
    <t>BAYONNE</t>
  </si>
  <si>
    <t>SOCIETE DE DISTRIBUTION BAYONNAISE</t>
  </si>
  <si>
    <t>LA COLLE SUR LOUP</t>
  </si>
  <si>
    <t>AUREDIS</t>
  </si>
  <si>
    <t>OEM0200489</t>
  </si>
  <si>
    <t>OEM0200490</t>
  </si>
  <si>
    <t>OEM0200502</t>
  </si>
  <si>
    <t>OEM0200503</t>
  </si>
  <si>
    <t>OEM0200618</t>
  </si>
  <si>
    <t>OEM0200488</t>
  </si>
  <si>
    <t>OEM0200487</t>
  </si>
  <si>
    <t>OEM0200599</t>
  </si>
  <si>
    <t>OEM0200598</t>
  </si>
  <si>
    <t>OEM0200584</t>
  </si>
  <si>
    <t>OEM0200581</t>
  </si>
  <si>
    <t>OEM0200450</t>
  </si>
  <si>
    <t>OEM0200597</t>
  </si>
  <si>
    <t>Maxlife kids writing board MXWB-02 pink Dont 0,04 deee</t>
  </si>
  <si>
    <t>Maxlife kids writing board MXWB-02 blue Dont 0,04 deee</t>
  </si>
  <si>
    <t>Maxlife Bluetooth thermal printer MXTP-100 pink Dont 0,04 deee</t>
  </si>
  <si>
    <t>Maxlife Bluetooth thermal printer MXTP-100 blue Dont 0,04 deee</t>
  </si>
  <si>
    <t xml:space="preserve">rouleau pour imprimante thermique 5*3metres </t>
  </si>
  <si>
    <t>Maxlife kids writing board with calculator MXWB-01 blue Dont 0,04 deee</t>
  </si>
  <si>
    <t>Maxlife kids writing board with calculator MXWB-01 rose Dont 0,04 deee</t>
  </si>
  <si>
    <t>Maxlife MXWT-100 walkie talkie set orange - green Dont 0,04 deee</t>
  </si>
  <si>
    <t>Maxlife MXWT-100 walkie talkie set blue - pink Dont 0,04 deee</t>
  </si>
  <si>
    <t>Maxlife projector with drawing table MXDP-100 purple Dont 0,04 deee</t>
  </si>
  <si>
    <t>Maxlife portable game MXPS-200 teddy bear with display Dont 0,04 deee</t>
  </si>
  <si>
    <t>Maxlife remote-controlled car MXRC-100 Dont 0,04 deee</t>
  </si>
  <si>
    <t>Large stocks 30,06,2025</t>
  </si>
  <si>
    <t>Large stocks 29,06,2025</t>
  </si>
  <si>
    <t>Large stocks 17,07,2025</t>
  </si>
  <si>
    <t>Out of stock 23,05,2025</t>
  </si>
  <si>
    <t>Commentaire</t>
  </si>
  <si>
    <t>Light Solar torch LED lamp SUNARI FLS-230 black dont 0,24 deee</t>
  </si>
  <si>
    <t>RTV200121</t>
  </si>
  <si>
    <t>Light Solar LED lamp Moroccan leaves SUNARI FLS-210 dont 0,24 deee</t>
  </si>
  <si>
    <t>GSM165040</t>
  </si>
  <si>
    <t>Setty charger 1xUSB 2A white dont 0,04 deee</t>
  </si>
  <si>
    <t>Available 20,06,2025</t>
  </si>
  <si>
    <t>Large stocks 21,05,2025</t>
  </si>
  <si>
    <t>Large stocks 11,07,2025</t>
  </si>
  <si>
    <t>Large stocks 19,06,2025</t>
  </si>
  <si>
    <t>Out of stock 29,06,2025</t>
  </si>
  <si>
    <t>Out of stock 22,05,2025</t>
  </si>
  <si>
    <t>Out of stock 09,06,2025</t>
  </si>
  <si>
    <t>Low supplies 08,05,2025</t>
  </si>
  <si>
    <t>Out of stock 08,05,2025</t>
  </si>
  <si>
    <t>Large stocks 08,05,2025</t>
  </si>
  <si>
    <t>Available 05,05,2025</t>
  </si>
  <si>
    <t>Low supplies 05,05,2025</t>
  </si>
  <si>
    <t>Available 07,05,2025</t>
  </si>
  <si>
    <t>Out of stock 24,07,2025</t>
  </si>
  <si>
    <t>Low supplies 24,07,2025</t>
  </si>
  <si>
    <t>Low supplies 09,06,2025</t>
  </si>
  <si>
    <t>Out of stock 03,07,2025</t>
  </si>
  <si>
    <t>Large stocks 13,07,2025</t>
  </si>
  <si>
    <t>Out of stock 13,07,2025</t>
  </si>
  <si>
    <t>In stock 13,07,2025</t>
  </si>
  <si>
    <t>Large stocks 21,07,2025</t>
  </si>
  <si>
    <t>Low supplies 20,06,2025</t>
  </si>
  <si>
    <t>Large stocks 28,07,2025</t>
  </si>
  <si>
    <t>Out of stock 29,05,2025</t>
  </si>
  <si>
    <t>Out of stock 19,06,2025</t>
  </si>
  <si>
    <t>Large stocks 29,07,2025</t>
  </si>
  <si>
    <t>Low supplies 23,05,2025</t>
  </si>
  <si>
    <t>In stock 25,06,2025</t>
  </si>
  <si>
    <t>Available 21,05,2025</t>
  </si>
  <si>
    <t>Available 29,05,2025</t>
  </si>
  <si>
    <t>In stock 30,05,2025</t>
  </si>
  <si>
    <t>Out of stock 05,05,2025</t>
  </si>
  <si>
    <t>Low supplies 30,05,2025</t>
  </si>
  <si>
    <t>Out of stock 30,05,2025</t>
  </si>
  <si>
    <t>Large stocks 18,07,2025</t>
  </si>
  <si>
    <t>Low supplies 13,07,2025</t>
  </si>
  <si>
    <t>Station meteo pro sm57 pro dont 0,02 deee dim 369*141*319mm</t>
  </si>
  <si>
    <t>station meteo sans fil  dont 0,08 deee dim 159*59*184mm</t>
  </si>
  <si>
    <t>station meteo radio pilotee dont 0,08 deee dim 142*40*272</t>
  </si>
  <si>
    <t>station meteo radio pilotee dont 0,08 deee dim142*40*272</t>
  </si>
  <si>
    <t>Station meteo sans fil Blanche Sm109 dont 0,08 deee dim 175*62*153mm</t>
  </si>
  <si>
    <t>Station meteo sans fil Sm109  dont 0,08 deee dim 175*62*153mm</t>
  </si>
  <si>
    <t>Station meteo sans fil blanche dont 0,08 deee sm108 dim158*130*64mm</t>
  </si>
  <si>
    <t>Station meteo sans fil sm108  dont 0,08 deee dim 158*130*64mm</t>
  </si>
  <si>
    <t>Station meteo sans fil dont 0,08 deee dim 225*155*45mm</t>
  </si>
  <si>
    <t>station meteo sans fil radio pilotee dont 0,08 deee dim 198*63*133 mm</t>
  </si>
  <si>
    <t>Station meteo sans fil sm104 dont 0,08 deee dim 217*39*383mm</t>
  </si>
  <si>
    <t>table de mixage audio bluetooth inovalley dont 0,62 deee</t>
  </si>
  <si>
    <t>mini projecteur 150 lumens dont 0,59 deee dim210*143*68mm</t>
  </si>
  <si>
    <t>projecteur 7500 lumens compact dont 0,59 deee dim 215*210*200mm</t>
  </si>
  <si>
    <t>tarif en date du 15/04/2025</t>
  </si>
  <si>
    <t>Out of stock 21,07,2025</t>
  </si>
  <si>
    <t>Out of stock 15,04,2025</t>
  </si>
  <si>
    <t>Out of stock 21,05,2025</t>
  </si>
  <si>
    <t>Low supplies 11,07,2025</t>
  </si>
  <si>
    <t>In stock 19,06,2025</t>
  </si>
  <si>
    <t>In stock 23,06,2025</t>
  </si>
  <si>
    <t>Large stocks 20,05,2025</t>
  </si>
  <si>
    <t>Out of stock 20,05,2025</t>
  </si>
  <si>
    <t>Large stocks 25,06,2025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</si>
</sst>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#,##0\ &quot;€&quot;_);[Red]\(#,##0\ &quot;€&quot;\)"/>
    <numFmt numFmtId="44" formatCode="_ * #,##0.00_)\ &quot;€&quot;_ ;_ * \(#,##0.00\)\ &quot;€&quot;_ ;_ * &quot;-&quot;??_)\ &quot;€&quot;_ ;_ @_ "/>
    <numFmt numFmtId="164" formatCode="_ * #,##0.00_)\ _€_ ;_ * \(#,##0.00\)\ _€_ ;_ * &quot;-&quot;??_)\ _€_ ;_ @_ "/>
    <numFmt numFmtId="165" formatCode="0000000000000"/>
    <numFmt numFmtId="166" formatCode="0000"/>
    <numFmt numFmtId="167" formatCode="0.000"/>
    <numFmt numFmtId="168" formatCode="0#&quot; &quot;##&quot; &quot;##&quot; &quot;##&quot; &quot;##"/>
  </numFmts>
  <fonts count="9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Arial"/>
      <family val="2"/>
    </font>
    <font>
      <b/>
      <sz val="16"/>
      <color theme="0"/>
      <name val="Calibri"/>
      <family val="2"/>
      <scheme val="minor"/>
    </font>
    <font>
      <sz val="12"/>
      <color rgb="FF111111"/>
      <name val="Calibri"/>
      <family val="2"/>
      <scheme val="minor"/>
    </font>
    <font>
      <sz val="12"/>
      <color rgb="FF111111"/>
      <name val="Arial"/>
      <family val="2"/>
    </font>
    <font>
      <sz val="12"/>
      <color rgb="FF111111"/>
      <name val="Calibri"/>
      <family val="2"/>
    </font>
    <font>
      <b/>
      <sz val="12"/>
      <color rgb="FF111111"/>
      <name val="Arial"/>
      <family val="2"/>
    </font>
    <font>
      <sz val="12"/>
      <color theme="1"/>
      <name val="Calibri"/>
      <family val="2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rgb="FF111111"/>
      <name val="Calibri"/>
      <family val="2"/>
      <scheme val="minor"/>
    </font>
    <font>
      <b/>
      <sz val="12"/>
      <color rgb="FF062146"/>
      <name val="Calibri"/>
      <family val="2"/>
      <scheme val="minor"/>
    </font>
    <font>
      <sz val="12"/>
      <color rgb="FF062146"/>
      <name val="Arial"/>
      <family val="2"/>
    </font>
    <font>
      <b/>
      <sz val="12"/>
      <color rgb="FF111111"/>
      <name val="Calibri"/>
      <family val="2"/>
    </font>
    <font>
      <b/>
      <sz val="12"/>
      <name val="Calibri"/>
      <family val="2"/>
      <scheme val="minor"/>
    </font>
    <font>
      <b/>
      <sz val="12"/>
      <color rgb="FF062146"/>
      <name val="Arial"/>
      <family val="2"/>
    </font>
    <font>
      <b/>
      <sz val="12"/>
      <color theme="1"/>
      <name val="Arial"/>
      <family val="2"/>
    </font>
    <font>
      <b/>
      <sz val="12"/>
      <color rgb="FF062146"/>
      <name val="Calibri"/>
      <family val="2"/>
    </font>
    <font>
      <b/>
      <sz val="12"/>
      <color rgb="FFFF0000"/>
      <name val="Calibri"/>
      <family val="2"/>
      <scheme val="minor"/>
    </font>
    <font>
      <b/>
      <sz val="12"/>
      <color rgb="FF9FA5AD"/>
      <name val="Arial"/>
      <family val="2"/>
    </font>
    <font>
      <sz val="16"/>
      <color theme="0"/>
      <name val="Calibri"/>
      <family val="2"/>
      <scheme val="minor"/>
    </font>
    <font>
      <sz val="12"/>
      <color theme="0"/>
      <name val="Arial"/>
      <family val="2"/>
    </font>
    <font>
      <b/>
      <sz val="12"/>
      <color theme="0"/>
      <name val="Calibri"/>
      <family val="2"/>
      <scheme val="minor"/>
    </font>
    <font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b/>
      <sz val="20"/>
      <color theme="1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8"/>
      <name val="Calibri"/>
      <family val="2"/>
      <scheme val="minor"/>
    </font>
    <font>
      <sz val="12"/>
      <color rgb="FF0A1C2E"/>
      <name val="Arial"/>
      <family val="2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000000"/>
      <name val="Arial"/>
      <family val="2"/>
    </font>
    <font>
      <sz val="14"/>
      <color rgb="FF111111"/>
      <name val="Arial"/>
      <family val="2"/>
    </font>
    <font>
      <b/>
      <sz val="13"/>
      <color rgb="FF062146"/>
      <name val="Arial"/>
      <family val="2"/>
    </font>
    <font>
      <sz val="15"/>
      <color rgb="FF000000"/>
      <name val="Calibri"/>
      <family val="2"/>
      <scheme val="minor"/>
    </font>
    <font>
      <sz val="14"/>
      <color rgb="FF2C2C2C"/>
      <name val="SourceSansPro"/>
    </font>
    <font>
      <sz val="12"/>
      <color rgb="FF2C2C2C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4"/>
      <color theme="1"/>
      <name val="SourceSansPro"/>
    </font>
    <font>
      <b/>
      <sz val="16"/>
      <color theme="1"/>
      <name val="Calibri (Corps)"/>
    </font>
    <font>
      <sz val="16"/>
      <color theme="1"/>
      <name val="Calibri (Corps)"/>
    </font>
    <font>
      <sz val="12"/>
      <color rgb="FF000000"/>
      <name val="Aptos Narrow"/>
      <family val="2"/>
    </font>
    <font>
      <sz val="12"/>
      <color rgb="FF000000"/>
      <name val="Arial"/>
      <family val="2"/>
    </font>
    <font>
      <sz val="24"/>
      <color rgb="FF0F1111"/>
      <name val="Arial"/>
      <family val="2"/>
    </font>
    <font>
      <b/>
      <sz val="14"/>
      <color rgb="FF000000"/>
      <name val="Calibri Light"/>
      <family val="2"/>
      <charset val="238"/>
      <scheme val="major"/>
    </font>
    <font>
      <sz val="12"/>
      <color rgb="FF000000"/>
      <name val="Calibri Light"/>
      <family val="2"/>
      <charset val="238"/>
      <scheme val="major"/>
    </font>
    <font>
      <b/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6"/>
      <color rgb="FFFF0000"/>
      <name val="Calibri (Corps)"/>
    </font>
    <font>
      <b/>
      <sz val="14"/>
      <color rgb="FFFF0000"/>
      <name val="Calibri"/>
      <family val="2"/>
      <scheme val="minor"/>
    </font>
    <font>
      <sz val="15"/>
      <color rgb="FF111111"/>
      <name val="Arial"/>
      <family val="2"/>
    </font>
    <font>
      <sz val="12"/>
      <color rgb="FF111111"/>
      <name val="Arial"/>
      <family val="2"/>
    </font>
    <font>
      <sz val="12"/>
      <color theme="1"/>
      <name val="Calibri (Corps)"/>
    </font>
    <font>
      <b/>
      <sz val="14"/>
      <color rgb="FF062146"/>
      <name val="Calibri"/>
      <family val="2"/>
      <scheme val="minor"/>
    </font>
    <font>
      <b/>
      <sz val="14"/>
      <color theme="1"/>
      <name val="Calibri (Corps)"/>
    </font>
    <font>
      <b/>
      <sz val="14"/>
      <color rgb="FF062146"/>
      <name val="Calibri (Corps)"/>
    </font>
    <font>
      <sz val="12"/>
      <color rgb="FF052145"/>
      <name val="Calibri"/>
      <family val="2"/>
      <scheme val="minor"/>
    </font>
    <font>
      <sz val="18"/>
      <color rgb="FF052145"/>
      <name val="Stolzl"/>
    </font>
    <font>
      <sz val="18"/>
      <color theme="1"/>
      <name val="Inherit"/>
    </font>
    <font>
      <sz val="18"/>
      <color rgb="FF052145"/>
      <name val="Stolzl"/>
    </font>
    <font>
      <sz val="12"/>
      <color rgb="FF052145"/>
      <name val="Calibri"/>
      <family val="2"/>
    </font>
    <font>
      <sz val="12"/>
      <name val="Arial"/>
      <family val="2"/>
      <charset val="238"/>
    </font>
    <font>
      <sz val="12"/>
      <color theme="1"/>
      <name val="Inherit"/>
    </font>
    <font>
      <sz val="12"/>
      <color rgb="FF052145"/>
      <name val="Stolzl"/>
    </font>
    <font>
      <sz val="11"/>
      <color indexed="8"/>
      <name val="Calibri"/>
      <family val="2"/>
      <charset val="238"/>
    </font>
    <font>
      <sz val="12"/>
      <color rgb="FF000000"/>
      <name val="Var(--headers-font-family)"/>
    </font>
    <font>
      <b/>
      <sz val="28"/>
      <color theme="1"/>
      <name val="American Typewriter"/>
      <family val="1"/>
    </font>
    <font>
      <b/>
      <sz val="12"/>
      <color theme="1"/>
      <name val="Calibri (Corps)"/>
    </font>
    <font>
      <b/>
      <sz val="12"/>
      <color theme="1"/>
      <name val="Calibri"/>
      <family val="2"/>
    </font>
    <font>
      <sz val="11"/>
      <name val="‚l‚r ‚oƒSƒVƒbƒN"/>
      <charset val="128"/>
    </font>
    <font>
      <b/>
      <sz val="14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sz val="16"/>
      <color rgb="FF000000"/>
      <name val="Calibri (Corps)"/>
    </font>
    <font>
      <b/>
      <sz val="16"/>
      <color rgb="FF000000"/>
      <name val="Calibri (Corps)"/>
    </font>
    <font>
      <sz val="12"/>
      <color theme="1"/>
      <name val="Stolzl"/>
    </font>
    <font>
      <b/>
      <sz val="12"/>
      <color rgb="FF052145"/>
      <name val="Calibri"/>
      <family val="2"/>
    </font>
    <font>
      <sz val="18"/>
      <color rgb="FF052145"/>
      <name val="Stolzl"/>
    </font>
  </fonts>
  <fills count="2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lightGrid">
        <fgColor theme="4" tint="0.59996337778862885"/>
        <bgColor theme="4" tint="0.59999389629810485"/>
      </patternFill>
    </fill>
    <fill>
      <patternFill patternType="solid">
        <fgColor indexed="65"/>
        <bgColor theme="4" tint="0.5999633777886288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1"/>
        <bgColor theme="4" tint="0.59996337778862885"/>
      </patternFill>
    </fill>
  </fills>
  <borders count="4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4" tint="0.39997558519241921"/>
      </left>
      <right/>
      <top style="thin">
        <color auto="1"/>
      </top>
      <bottom style="thin">
        <color theme="4" tint="0.39997558519241921"/>
      </bottom>
      <diagonal/>
    </border>
    <border>
      <left/>
      <right/>
      <top style="thin">
        <color auto="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auto="1"/>
      </top>
      <bottom style="thin">
        <color theme="4" tint="0.3999755851924192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</borders>
  <cellStyleXfs count="7">
    <xf numFmtId="0" fontId="0" fillId="0" borderId="0"/>
    <xf numFmtId="4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78" fillId="0" borderId="0"/>
    <xf numFmtId="0" fontId="83" fillId="0" borderId="0"/>
  </cellStyleXfs>
  <cellXfs count="388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1" fontId="0" fillId="0" borderId="0" xfId="0" applyNumberFormat="1"/>
    <xf numFmtId="0" fontId="12" fillId="0" borderId="18" xfId="0" applyFont="1" applyBorder="1"/>
    <xf numFmtId="0" fontId="12" fillId="0" borderId="19" xfId="0" applyFont="1" applyBorder="1" applyAlignment="1">
      <alignment horizontal="center" vertical="center"/>
    </xf>
    <xf numFmtId="1" fontId="12" fillId="0" borderId="19" xfId="0" applyNumberFormat="1" applyFont="1" applyBorder="1" applyAlignment="1">
      <alignment horizontal="center" vertical="center"/>
    </xf>
    <xf numFmtId="0" fontId="12" fillId="0" borderId="19" xfId="0" applyFont="1" applyBorder="1"/>
    <xf numFmtId="0" fontId="6" fillId="0" borderId="20" xfId="0" applyFont="1" applyBorder="1"/>
    <xf numFmtId="1" fontId="13" fillId="0" borderId="10" xfId="0" applyNumberFormat="1" applyFon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0" fontId="25" fillId="0" borderId="10" xfId="0" applyFont="1" applyBorder="1"/>
    <xf numFmtId="0" fontId="13" fillId="0" borderId="10" xfId="0" applyFont="1" applyBorder="1" applyAlignment="1">
      <alignment horizontal="center" vertical="center"/>
    </xf>
    <xf numFmtId="0" fontId="0" fillId="0" borderId="10" xfId="0" applyBorder="1"/>
    <xf numFmtId="0" fontId="27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10" fontId="0" fillId="0" borderId="10" xfId="0" applyNumberFormat="1" applyBorder="1" applyAlignment="1">
      <alignment horizontal="center" vertical="center"/>
    </xf>
    <xf numFmtId="0" fontId="14" fillId="0" borderId="10" xfId="0" applyFont="1" applyBorder="1"/>
    <xf numFmtId="0" fontId="16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1" fontId="17" fillId="0" borderId="10" xfId="0" applyNumberFormat="1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1" fontId="16" fillId="0" borderId="10" xfId="0" applyNumberFormat="1" applyFont="1" applyBorder="1" applyAlignment="1">
      <alignment horizontal="center" vertical="center"/>
    </xf>
    <xf numFmtId="1" fontId="20" fillId="0" borderId="10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" fontId="10" fillId="0" borderId="10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1" fontId="21" fillId="0" borderId="10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6" fillId="0" borderId="10" xfId="0" applyFont="1" applyBorder="1"/>
    <xf numFmtId="2" fontId="16" fillId="0" borderId="10" xfId="0" applyNumberFormat="1" applyFont="1" applyBorder="1" applyAlignment="1">
      <alignment horizontal="center" vertical="center"/>
    </xf>
    <xf numFmtId="1" fontId="23" fillId="0" borderId="10" xfId="0" applyNumberFormat="1" applyFont="1" applyBorder="1" applyAlignment="1">
      <alignment horizontal="center" vertical="center"/>
    </xf>
    <xf numFmtId="1" fontId="15" fillId="0" borderId="10" xfId="0" applyNumberFormat="1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1" fontId="18" fillId="0" borderId="10" xfId="0" applyNumberFormat="1" applyFont="1" applyBorder="1" applyAlignment="1">
      <alignment horizontal="center" vertical="center"/>
    </xf>
    <xf numFmtId="0" fontId="0" fillId="0" borderId="11" xfId="0" applyBorder="1"/>
    <xf numFmtId="0" fontId="0" fillId="0" borderId="12" xfId="0" applyBorder="1"/>
    <xf numFmtId="1" fontId="0" fillId="0" borderId="12" xfId="0" applyNumberFormat="1" applyBorder="1"/>
    <xf numFmtId="0" fontId="0" fillId="0" borderId="13" xfId="0" applyBorder="1"/>
    <xf numFmtId="165" fontId="28" fillId="5" borderId="10" xfId="0" applyNumberFormat="1" applyFont="1" applyFill="1" applyBorder="1" applyAlignment="1">
      <alignment horizontal="center" vertical="center"/>
    </xf>
    <xf numFmtId="0" fontId="28" fillId="5" borderId="10" xfId="0" applyFont="1" applyFill="1" applyBorder="1" applyAlignment="1">
      <alignment horizontal="center" vertical="center"/>
    </xf>
    <xf numFmtId="2" fontId="28" fillId="5" borderId="10" xfId="0" applyNumberFormat="1" applyFont="1" applyFill="1" applyBorder="1" applyAlignment="1">
      <alignment horizontal="center" vertical="center"/>
    </xf>
    <xf numFmtId="0" fontId="29" fillId="5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9" fillId="0" borderId="10" xfId="0" applyFont="1" applyBorder="1" applyAlignment="1" applyProtection="1">
      <alignment horizontal="center" vertical="center"/>
      <protection locked="0"/>
    </xf>
    <xf numFmtId="0" fontId="29" fillId="0" borderId="10" xfId="0" applyFont="1" applyBorder="1" applyAlignment="1" applyProtection="1">
      <alignment horizontal="center" vertical="center" wrapText="1"/>
      <protection locked="0"/>
    </xf>
    <xf numFmtId="1" fontId="29" fillId="0" borderId="10" xfId="0" applyNumberFormat="1" applyFont="1" applyBorder="1" applyAlignment="1" applyProtection="1">
      <alignment horizontal="center" vertical="center"/>
      <protection locked="0"/>
    </xf>
    <xf numFmtId="164" fontId="29" fillId="0" borderId="10" xfId="2" applyFont="1" applyBorder="1" applyAlignment="1" applyProtection="1">
      <alignment horizontal="center" vertical="center"/>
    </xf>
    <xf numFmtId="164" fontId="29" fillId="0" borderId="10" xfId="2" applyFont="1" applyFill="1" applyBorder="1" applyAlignment="1" applyProtection="1">
      <alignment horizontal="center" vertical="center"/>
    </xf>
    <xf numFmtId="164" fontId="29" fillId="0" borderId="10" xfId="2" applyFont="1" applyBorder="1" applyAlignment="1">
      <alignment horizontal="center" vertical="center"/>
    </xf>
    <xf numFmtId="164" fontId="29" fillId="5" borderId="10" xfId="2" applyFont="1" applyFill="1" applyBorder="1" applyAlignment="1">
      <alignment horizontal="center" vertical="center"/>
    </xf>
    <xf numFmtId="164" fontId="29" fillId="5" borderId="0" xfId="2" applyFont="1" applyFill="1" applyBorder="1" applyAlignment="1">
      <alignment horizontal="center" vertical="center"/>
    </xf>
    <xf numFmtId="0" fontId="30" fillId="0" borderId="10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0" fillId="0" borderId="0" xfId="0" applyProtection="1">
      <protection locked="0"/>
    </xf>
    <xf numFmtId="0" fontId="30" fillId="0" borderId="0" xfId="0" applyFont="1" applyAlignment="1" applyProtection="1">
      <alignment horizontal="center" vertical="center"/>
      <protection locked="0"/>
    </xf>
    <xf numFmtId="49" fontId="0" fillId="0" borderId="10" xfId="0" applyNumberFormat="1" applyBorder="1" applyAlignment="1">
      <alignment horizontal="center" vertical="center"/>
    </xf>
    <xf numFmtId="2" fontId="0" fillId="0" borderId="0" xfId="0" applyNumberFormat="1"/>
    <xf numFmtId="49" fontId="31" fillId="0" borderId="0" xfId="0" applyNumberFormat="1" applyFont="1" applyAlignment="1">
      <alignment horizontal="center" vertical="center" wrapText="1"/>
    </xf>
    <xf numFmtId="1" fontId="31" fillId="0" borderId="0" xfId="0" applyNumberFormat="1" applyFont="1" applyAlignment="1">
      <alignment horizontal="center" vertical="center" wrapText="1"/>
    </xf>
    <xf numFmtId="4" fontId="31" fillId="0" borderId="0" xfId="0" applyNumberFormat="1" applyFont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166" fontId="31" fillId="0" borderId="0" xfId="0" applyNumberFormat="1" applyFont="1" applyAlignment="1">
      <alignment horizontal="center" vertical="center" wrapText="1"/>
    </xf>
    <xf numFmtId="167" fontId="31" fillId="0" borderId="0" xfId="0" applyNumberFormat="1" applyFont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center" vertical="center" wrapText="1"/>
    </xf>
    <xf numFmtId="49" fontId="32" fillId="0" borderId="0" xfId="0" applyNumberFormat="1" applyFont="1" applyAlignment="1">
      <alignment vertical="center" wrapText="1"/>
    </xf>
    <xf numFmtId="1" fontId="32" fillId="0" borderId="0" xfId="0" applyNumberFormat="1" applyFont="1" applyAlignment="1">
      <alignment vertical="center" wrapText="1"/>
    </xf>
    <xf numFmtId="9" fontId="0" fillId="0" borderId="0" xfId="0" applyNumberFormat="1"/>
    <xf numFmtId="0" fontId="35" fillId="0" borderId="0" xfId="0" applyFont="1"/>
    <xf numFmtId="0" fontId="36" fillId="0" borderId="0" xfId="0" applyFont="1" applyAlignment="1">
      <alignment vertical="center" wrapText="1"/>
    </xf>
    <xf numFmtId="0" fontId="37" fillId="0" borderId="0" xfId="0" applyFont="1" applyAlignment="1">
      <alignment vertical="center"/>
    </xf>
    <xf numFmtId="0" fontId="0" fillId="6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7" fillId="7" borderId="3" xfId="0" applyFont="1" applyFill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8" fillId="7" borderId="9" xfId="0" applyFont="1" applyFill="1" applyBorder="1" applyAlignment="1">
      <alignment horizontal="center" vertical="center"/>
    </xf>
    <xf numFmtId="1" fontId="39" fillId="8" borderId="10" xfId="0" applyNumberFormat="1" applyFont="1" applyFill="1" applyBorder="1" applyAlignment="1">
      <alignment horizontal="center" vertical="center"/>
    </xf>
    <xf numFmtId="0" fontId="0" fillId="2" borderId="10" xfId="0" applyFill="1" applyBorder="1"/>
    <xf numFmtId="0" fontId="37" fillId="0" borderId="10" xfId="0" applyFont="1" applyBorder="1" applyAlignment="1">
      <alignment vertical="center"/>
    </xf>
    <xf numFmtId="0" fontId="37" fillId="2" borderId="10" xfId="0" applyFont="1" applyFill="1" applyBorder="1" applyAlignment="1">
      <alignment vertical="center"/>
    </xf>
    <xf numFmtId="0" fontId="13" fillId="2" borderId="10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1" fontId="12" fillId="0" borderId="10" xfId="0" applyNumberFormat="1" applyFont="1" applyBorder="1" applyAlignment="1">
      <alignment horizontal="center" vertical="center"/>
    </xf>
    <xf numFmtId="0" fontId="26" fillId="0" borderId="0" xfId="0" applyFont="1"/>
    <xf numFmtId="0" fontId="14" fillId="0" borderId="0" xfId="0" applyFont="1"/>
    <xf numFmtId="0" fontId="25" fillId="0" borderId="0" xfId="0" applyFont="1" applyAlignment="1">
      <alignment horizontal="center" vertical="center"/>
    </xf>
    <xf numFmtId="0" fontId="13" fillId="0" borderId="10" xfId="0" applyFont="1" applyBorder="1" applyAlignment="1" applyProtection="1">
      <alignment horizontal="center" vertical="center"/>
      <protection locked="0"/>
    </xf>
    <xf numFmtId="0" fontId="6" fillId="3" borderId="15" xfId="0" applyFont="1" applyFill="1" applyBorder="1" applyAlignment="1" applyProtection="1">
      <alignment horizontal="center" vertical="center"/>
      <protection locked="0"/>
    </xf>
    <xf numFmtId="1" fontId="6" fillId="3" borderId="15" xfId="0" applyNumberFormat="1" applyFont="1" applyFill="1" applyBorder="1" applyAlignment="1" applyProtection="1">
      <alignment horizontal="center" vertical="center"/>
      <protection locked="0"/>
    </xf>
    <xf numFmtId="0" fontId="6" fillId="3" borderId="16" xfId="0" applyFont="1" applyFill="1" applyBorder="1" applyAlignment="1" applyProtection="1">
      <alignment horizontal="center" vertical="center"/>
      <protection locked="0"/>
    </xf>
    <xf numFmtId="0" fontId="0" fillId="9" borderId="0" xfId="0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49" fontId="0" fillId="13" borderId="0" xfId="0" applyNumberFormat="1" applyFill="1" applyAlignment="1">
      <alignment horizontal="center" vertical="top"/>
    </xf>
    <xf numFmtId="0" fontId="39" fillId="0" borderId="10" xfId="0" applyFont="1" applyBorder="1" applyAlignment="1">
      <alignment horizontal="center" vertical="center"/>
    </xf>
    <xf numFmtId="0" fontId="42" fillId="0" borderId="10" xfId="0" applyFont="1" applyBorder="1" applyAlignment="1">
      <alignment horizontal="center" vertical="center"/>
    </xf>
    <xf numFmtId="0" fontId="43" fillId="0" borderId="17" xfId="0" applyFont="1" applyBorder="1" applyAlignment="1" applyProtection="1">
      <alignment horizontal="center" vertical="center"/>
      <protection locked="0"/>
    </xf>
    <xf numFmtId="0" fontId="44" fillId="0" borderId="10" xfId="0" applyFont="1" applyBorder="1" applyAlignment="1">
      <alignment horizontal="center" vertical="center"/>
    </xf>
    <xf numFmtId="0" fontId="45" fillId="0" borderId="0" xfId="0" applyFont="1"/>
    <xf numFmtId="6" fontId="45" fillId="0" borderId="0" xfId="0" applyNumberFormat="1" applyFont="1"/>
    <xf numFmtId="0" fontId="37" fillId="0" borderId="0" xfId="0" applyFont="1"/>
    <xf numFmtId="0" fontId="43" fillId="0" borderId="10" xfId="0" applyFont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" fontId="23" fillId="4" borderId="10" xfId="0" applyNumberFormat="1" applyFont="1" applyFill="1" applyBorder="1" applyAlignment="1">
      <alignment horizontal="center" vertical="center"/>
    </xf>
    <xf numFmtId="2" fontId="0" fillId="5" borderId="10" xfId="0" applyNumberFormat="1" applyFill="1" applyBorder="1" applyAlignment="1">
      <alignment horizontal="center" vertical="center"/>
    </xf>
    <xf numFmtId="0" fontId="13" fillId="5" borderId="10" xfId="0" applyFont="1" applyFill="1" applyBorder="1" applyAlignment="1" applyProtection="1">
      <alignment horizontal="center" vertical="center"/>
      <protection locked="0"/>
    </xf>
    <xf numFmtId="0" fontId="46" fillId="0" borderId="0" xfId="0" applyFont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2" fontId="8" fillId="0" borderId="10" xfId="0" applyNumberFormat="1" applyFont="1" applyBorder="1" applyAlignment="1">
      <alignment horizontal="center" vertical="center"/>
    </xf>
    <xf numFmtId="0" fontId="13" fillId="0" borderId="10" xfId="0" quotePrefix="1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49" fillId="0" borderId="0" xfId="0" applyFont="1"/>
    <xf numFmtId="0" fontId="50" fillId="0" borderId="0" xfId="0" applyFont="1" applyAlignment="1">
      <alignment horizontal="center" vertical="center"/>
    </xf>
    <xf numFmtId="0" fontId="51" fillId="0" borderId="0" xfId="4"/>
    <xf numFmtId="0" fontId="50" fillId="0" borderId="10" xfId="0" applyFont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43" fillId="0" borderId="0" xfId="0" applyFont="1" applyAlignment="1" applyProtection="1">
      <alignment horizontal="center" vertical="center"/>
      <protection locked="0"/>
    </xf>
    <xf numFmtId="0" fontId="49" fillId="0" borderId="10" xfId="0" applyFont="1" applyBorder="1"/>
    <xf numFmtId="1" fontId="13" fillId="5" borderId="10" xfId="0" applyNumberFormat="1" applyFont="1" applyFill="1" applyBorder="1" applyAlignment="1">
      <alignment horizontal="center" vertical="center"/>
    </xf>
    <xf numFmtId="0" fontId="52" fillId="0" borderId="10" xfId="0" applyFon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27" fillId="0" borderId="29" xfId="0" applyFont="1" applyBorder="1" applyAlignment="1">
      <alignment horizontal="center" vertical="center"/>
    </xf>
    <xf numFmtId="0" fontId="13" fillId="0" borderId="29" xfId="0" applyFont="1" applyBorder="1" applyAlignment="1" applyProtection="1">
      <alignment horizontal="center" vertical="center"/>
      <protection locked="0"/>
    </xf>
    <xf numFmtId="0" fontId="55" fillId="0" borderId="0" xfId="0" applyFont="1"/>
    <xf numFmtId="0" fontId="55" fillId="0" borderId="10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1" fontId="13" fillId="0" borderId="10" xfId="0" quotePrefix="1" applyNumberFormat="1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58" fillId="15" borderId="10" xfId="0" applyFont="1" applyFill="1" applyBorder="1" applyAlignment="1">
      <alignment horizontal="center" vertical="center"/>
    </xf>
    <xf numFmtId="0" fontId="58" fillId="16" borderId="10" xfId="0" applyFont="1" applyFill="1" applyBorder="1" applyAlignment="1">
      <alignment horizontal="center" vertical="center"/>
    </xf>
    <xf numFmtId="0" fontId="58" fillId="17" borderId="10" xfId="0" applyFont="1" applyFill="1" applyBorder="1" applyAlignment="1">
      <alignment horizontal="center" vertical="center"/>
    </xf>
    <xf numFmtId="0" fontId="39" fillId="0" borderId="0" xfId="0" applyFont="1" applyAlignment="1">
      <alignment horizontal="center" vertical="center" wrapText="1"/>
    </xf>
    <xf numFmtId="0" fontId="58" fillId="18" borderId="10" xfId="0" applyFont="1" applyFill="1" applyBorder="1" applyAlignment="1">
      <alignment horizontal="center" vertical="center"/>
    </xf>
    <xf numFmtId="1" fontId="0" fillId="5" borderId="10" xfId="0" applyNumberForma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59" fillId="5" borderId="27" xfId="0" applyFont="1" applyFill="1" applyBorder="1" applyAlignment="1">
      <alignment horizontal="center" vertical="center" wrapText="1"/>
    </xf>
    <xf numFmtId="1" fontId="13" fillId="5" borderId="29" xfId="0" applyNumberFormat="1" applyFont="1" applyFill="1" applyBorder="1" applyAlignment="1">
      <alignment horizontal="center" vertical="center"/>
    </xf>
    <xf numFmtId="1" fontId="0" fillId="5" borderId="29" xfId="0" applyNumberFormat="1" applyFill="1" applyBorder="1" applyAlignment="1">
      <alignment horizontal="center" vertical="center"/>
    </xf>
    <xf numFmtId="0" fontId="59" fillId="5" borderId="0" xfId="0" applyFont="1" applyFill="1" applyAlignment="1">
      <alignment horizontal="center" vertical="center" wrapText="1"/>
    </xf>
    <xf numFmtId="0" fontId="13" fillId="5" borderId="0" xfId="0" applyFont="1" applyFill="1"/>
    <xf numFmtId="1" fontId="60" fillId="5" borderId="10" xfId="0" applyNumberFormat="1" applyFont="1" applyFill="1" applyBorder="1" applyAlignment="1">
      <alignment horizontal="center" vertical="center"/>
    </xf>
    <xf numFmtId="0" fontId="13" fillId="5" borderId="10" xfId="0" applyFont="1" applyFill="1" applyBorder="1"/>
    <xf numFmtId="1" fontId="13" fillId="5" borderId="0" xfId="0" applyNumberFormat="1" applyFont="1" applyFill="1" applyAlignment="1">
      <alignment horizontal="center" vertical="center"/>
    </xf>
    <xf numFmtId="1" fontId="60" fillId="5" borderId="10" xfId="0" applyNumberFormat="1" applyFont="1" applyFill="1" applyBorder="1" applyAlignment="1">
      <alignment horizontal="center" vertical="center" wrapText="1"/>
    </xf>
    <xf numFmtId="1" fontId="61" fillId="5" borderId="10" xfId="0" applyNumberFormat="1" applyFont="1" applyFill="1" applyBorder="1" applyAlignment="1">
      <alignment horizontal="center" vertical="center"/>
    </xf>
    <xf numFmtId="0" fontId="63" fillId="0" borderId="10" xfId="0" applyFont="1" applyBorder="1" applyAlignment="1">
      <alignment horizontal="center" vertical="center"/>
    </xf>
    <xf numFmtId="0" fontId="64" fillId="0" borderId="0" xfId="0" applyFont="1"/>
    <xf numFmtId="0" fontId="10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 wrapText="1"/>
    </xf>
    <xf numFmtId="1" fontId="13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43" fillId="0" borderId="30" xfId="0" applyFont="1" applyBorder="1" applyAlignment="1" applyProtection="1">
      <alignment horizontal="center" vertical="center"/>
      <protection locked="0"/>
    </xf>
    <xf numFmtId="0" fontId="67" fillId="0" borderId="10" xfId="0" applyFont="1" applyBorder="1" applyAlignment="1">
      <alignment horizontal="center" vertical="center"/>
    </xf>
    <xf numFmtId="0" fontId="68" fillId="0" borderId="10" xfId="0" applyFont="1" applyBorder="1" applyAlignment="1">
      <alignment horizontal="center" vertical="center"/>
    </xf>
    <xf numFmtId="0" fontId="69" fillId="0" borderId="10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1" fontId="12" fillId="0" borderId="31" xfId="0" applyNumberFormat="1" applyFon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75" fillId="0" borderId="10" xfId="0" applyNumberFormat="1" applyFont="1" applyBorder="1" applyAlignment="1">
      <alignment horizontal="center" vertical="center"/>
    </xf>
    <xf numFmtId="0" fontId="76" fillId="0" borderId="10" xfId="0" applyFont="1" applyBorder="1" applyAlignment="1">
      <alignment horizontal="center" vertical="center"/>
    </xf>
    <xf numFmtId="0" fontId="77" fillId="0" borderId="10" xfId="0" applyFont="1" applyBorder="1" applyAlignment="1">
      <alignment horizontal="center" vertical="center"/>
    </xf>
    <xf numFmtId="1" fontId="75" fillId="0" borderId="10" xfId="5" applyNumberFormat="1" applyFont="1" applyBorder="1" applyAlignment="1">
      <alignment horizontal="center" vertical="center"/>
    </xf>
    <xf numFmtId="0" fontId="79" fillId="0" borderId="10" xfId="0" applyFont="1" applyBorder="1" applyAlignment="1">
      <alignment horizontal="center" vertical="center"/>
    </xf>
    <xf numFmtId="1" fontId="19" fillId="0" borderId="10" xfId="0" applyNumberFormat="1" applyFont="1" applyBorder="1" applyAlignment="1">
      <alignment horizontal="center" vertical="center"/>
    </xf>
    <xf numFmtId="49" fontId="13" fillId="0" borderId="26" xfId="0" applyNumberFormat="1" applyFont="1" applyBorder="1" applyAlignment="1">
      <alignment horizontal="center" vertical="center"/>
    </xf>
    <xf numFmtId="49" fontId="0" fillId="0" borderId="26" xfId="0" applyNumberFormat="1" applyBorder="1" applyAlignment="1">
      <alignment horizontal="center" vertical="center"/>
    </xf>
    <xf numFmtId="49" fontId="13" fillId="0" borderId="10" xfId="0" applyNumberFormat="1" applyFont="1" applyBorder="1" applyAlignment="1">
      <alignment horizontal="center" vertical="center"/>
    </xf>
    <xf numFmtId="1" fontId="39" fillId="17" borderId="10" xfId="0" applyNumberFormat="1" applyFont="1" applyFill="1" applyBorder="1" applyAlignment="1">
      <alignment horizontal="center" vertical="center"/>
    </xf>
    <xf numFmtId="0" fontId="7" fillId="0" borderId="0" xfId="0" applyFont="1"/>
    <xf numFmtId="168" fontId="0" fillId="0" borderId="0" xfId="0" applyNumberFormat="1" applyAlignment="1">
      <alignment horizontal="center" vertical="center"/>
    </xf>
    <xf numFmtId="1" fontId="4" fillId="0" borderId="0" xfId="0" applyNumberFormat="1" applyFont="1"/>
    <xf numFmtId="0" fontId="0" fillId="0" borderId="13" xfId="0" applyBorder="1" applyAlignment="1">
      <alignment vertical="center"/>
    </xf>
    <xf numFmtId="0" fontId="71" fillId="0" borderId="11" xfId="0" applyFont="1" applyBorder="1"/>
    <xf numFmtId="0" fontId="72" fillId="0" borderId="12" xfId="0" applyFont="1" applyBorder="1"/>
    <xf numFmtId="0" fontId="73" fillId="0" borderId="13" xfId="0" applyFont="1" applyBorder="1"/>
    <xf numFmtId="0" fontId="0" fillId="5" borderId="0" xfId="0" applyFill="1"/>
    <xf numFmtId="0" fontId="80" fillId="2" borderId="6" xfId="0" applyFont="1" applyFill="1" applyBorder="1" applyAlignment="1">
      <alignment horizontal="center" vertical="center"/>
    </xf>
    <xf numFmtId="0" fontId="80" fillId="2" borderId="7" xfId="0" applyFont="1" applyFill="1" applyBorder="1" applyAlignment="1">
      <alignment horizontal="center" vertical="center"/>
    </xf>
    <xf numFmtId="0" fontId="80" fillId="2" borderId="5" xfId="0" applyFont="1" applyFill="1" applyBorder="1" applyAlignment="1">
      <alignment horizontal="center" vertical="center"/>
    </xf>
    <xf numFmtId="0" fontId="80" fillId="2" borderId="9" xfId="0" applyFont="1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1" fontId="13" fillId="0" borderId="29" xfId="0" applyNumberFormat="1" applyFont="1" applyBorder="1" applyAlignment="1">
      <alignment horizontal="center" vertical="center"/>
    </xf>
    <xf numFmtId="1" fontId="13" fillId="0" borderId="26" xfId="0" applyNumberFormat="1" applyFont="1" applyBorder="1" applyAlignment="1">
      <alignment horizontal="center" vertical="center"/>
    </xf>
    <xf numFmtId="0" fontId="81" fillId="0" borderId="10" xfId="0" applyFont="1" applyBorder="1" applyAlignment="1">
      <alignment horizontal="center" vertical="center"/>
    </xf>
    <xf numFmtId="0" fontId="81" fillId="0" borderId="10" xfId="0" applyFont="1" applyBorder="1" applyAlignment="1" applyProtection="1">
      <alignment horizontal="center" vertical="center"/>
      <protection locked="0"/>
    </xf>
    <xf numFmtId="1" fontId="66" fillId="0" borderId="10" xfId="0" applyNumberFormat="1" applyFont="1" applyBorder="1" applyAlignment="1">
      <alignment horizontal="center" vertical="center"/>
    </xf>
    <xf numFmtId="0" fontId="74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1" fontId="82" fillId="0" borderId="10" xfId="0" applyNumberFormat="1" applyFont="1" applyBorder="1" applyAlignment="1">
      <alignment horizontal="center" vertical="center"/>
    </xf>
    <xf numFmtId="10" fontId="4" fillId="0" borderId="0" xfId="0" applyNumberFormat="1" applyFont="1"/>
    <xf numFmtId="0" fontId="4" fillId="0" borderId="10" xfId="0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77" fillId="0" borderId="27" xfId="0" applyFont="1" applyBorder="1" applyAlignment="1">
      <alignment horizontal="center" vertical="center"/>
    </xf>
    <xf numFmtId="0" fontId="76" fillId="0" borderId="27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56" fillId="0" borderId="27" xfId="0" applyFont="1" applyBorder="1" applyAlignment="1">
      <alignment horizontal="center" vertical="center"/>
    </xf>
    <xf numFmtId="0" fontId="70" fillId="0" borderId="27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2" fontId="1" fillId="0" borderId="10" xfId="3" applyNumberFormat="1" applyFont="1" applyBorder="1" applyAlignment="1">
      <alignment horizontal="center" vertical="center"/>
    </xf>
    <xf numFmtId="0" fontId="70" fillId="0" borderId="10" xfId="0" applyFont="1" applyBorder="1" applyAlignment="1">
      <alignment horizontal="center" vertical="center"/>
    </xf>
    <xf numFmtId="0" fontId="0" fillId="15" borderId="27" xfId="0" applyFill="1" applyBorder="1" applyAlignment="1">
      <alignment horizontal="center" vertical="center"/>
    </xf>
    <xf numFmtId="0" fontId="0" fillId="17" borderId="27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80" fillId="6" borderId="0" xfId="0" applyFont="1" applyFill="1" applyAlignment="1">
      <alignment horizontal="center" vertical="center"/>
    </xf>
    <xf numFmtId="0" fontId="85" fillId="0" borderId="10" xfId="6" applyFont="1" applyBorder="1" applyAlignment="1">
      <alignment horizontal="center" vertical="center"/>
    </xf>
    <xf numFmtId="0" fontId="85" fillId="5" borderId="39" xfId="6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1" fontId="82" fillId="0" borderId="10" xfId="6" applyNumberFormat="1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63" fillId="0" borderId="29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/>
    </xf>
    <xf numFmtId="0" fontId="84" fillId="0" borderId="10" xfId="6" quotePrefix="1" applyFont="1" applyBorder="1" applyAlignment="1">
      <alignment horizontal="center" vertical="center"/>
    </xf>
    <xf numFmtId="0" fontId="88" fillId="0" borderId="10" xfId="0" applyFont="1" applyBorder="1" applyAlignment="1">
      <alignment horizontal="center" vertical="center"/>
    </xf>
    <xf numFmtId="0" fontId="89" fillId="0" borderId="10" xfId="0" applyFont="1" applyBorder="1" applyAlignment="1">
      <alignment horizontal="center" vertical="center"/>
    </xf>
    <xf numFmtId="2" fontId="82" fillId="0" borderId="10" xfId="0" applyNumberFormat="1" applyFont="1" applyBorder="1" applyAlignment="1">
      <alignment horizontal="center" vertical="center"/>
    </xf>
    <xf numFmtId="0" fontId="4" fillId="0" borderId="4" xfId="0" applyFont="1" applyBorder="1" applyAlignment="1" applyProtection="1">
      <alignment horizontal="center" vertical="center"/>
      <protection hidden="1"/>
    </xf>
    <xf numFmtId="0" fontId="25" fillId="5" borderId="11" xfId="0" applyFont="1" applyFill="1" applyBorder="1" applyAlignment="1" applyProtection="1">
      <alignment vertical="center"/>
      <protection locked="0" hidden="1"/>
    </xf>
    <xf numFmtId="2" fontId="13" fillId="4" borderId="10" xfId="0" applyNumberFormat="1" applyFont="1" applyFill="1" applyBorder="1" applyAlignment="1" applyProtection="1">
      <alignment horizontal="center" vertical="center"/>
      <protection locked="0"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3" fillId="19" borderId="5" xfId="0" applyFont="1" applyFill="1" applyBorder="1" applyAlignment="1" applyProtection="1">
      <alignment vertical="center"/>
      <protection locked="0" hidden="1"/>
    </xf>
    <xf numFmtId="0" fontId="3" fillId="19" borderId="6" xfId="0" applyFont="1" applyFill="1" applyBorder="1" applyAlignment="1" applyProtection="1">
      <alignment vertical="center"/>
      <protection locked="0" hidden="1"/>
    </xf>
    <xf numFmtId="0" fontId="3" fillId="19" borderId="7" xfId="0" applyFont="1" applyFill="1" applyBorder="1" applyAlignment="1" applyProtection="1">
      <alignment vertical="center"/>
      <protection locked="0" hidden="1"/>
    </xf>
    <xf numFmtId="0" fontId="4" fillId="6" borderId="5" xfId="0" applyFont="1" applyFill="1" applyBorder="1" applyProtection="1">
      <protection hidden="1"/>
    </xf>
    <xf numFmtId="0" fontId="4" fillId="6" borderId="6" xfId="0" applyFont="1" applyFill="1" applyBorder="1" applyProtection="1">
      <protection hidden="1"/>
    </xf>
    <xf numFmtId="0" fontId="4" fillId="6" borderId="7" xfId="0" applyFont="1" applyFill="1" applyBorder="1" applyProtection="1">
      <protection hidden="1"/>
    </xf>
    <xf numFmtId="0" fontId="4" fillId="2" borderId="9" xfId="0" applyFont="1" applyFill="1" applyBorder="1" applyProtection="1">
      <protection hidden="1"/>
    </xf>
    <xf numFmtId="1" fontId="4" fillId="5" borderId="0" xfId="0" applyNumberFormat="1" applyFont="1" applyFill="1" applyProtection="1">
      <protection hidden="1"/>
    </xf>
    <xf numFmtId="0" fontId="4" fillId="5" borderId="0" xfId="0" applyFont="1" applyFill="1" applyAlignment="1" applyProtection="1">
      <alignment horizontal="center" vertical="center"/>
      <protection hidden="1"/>
    </xf>
    <xf numFmtId="0" fontId="4" fillId="5" borderId="6" xfId="0" applyFont="1" applyFill="1" applyBorder="1" applyAlignment="1" applyProtection="1">
      <alignment horizontal="center" vertical="center"/>
      <protection hidden="1"/>
    </xf>
    <xf numFmtId="44" fontId="4" fillId="2" borderId="9" xfId="1" applyFont="1" applyFill="1" applyBorder="1" applyAlignment="1" applyProtection="1">
      <protection hidden="1"/>
    </xf>
    <xf numFmtId="0" fontId="4" fillId="5" borderId="13" xfId="0" applyFont="1" applyFill="1" applyBorder="1" applyAlignment="1" applyProtection="1">
      <alignment vertical="center"/>
      <protection hidden="1"/>
    </xf>
    <xf numFmtId="0" fontId="4" fillId="5" borderId="12" xfId="0" applyFont="1" applyFill="1" applyBorder="1" applyAlignment="1" applyProtection="1">
      <alignment vertical="center"/>
      <protection hidden="1"/>
    </xf>
    <xf numFmtId="0" fontId="51" fillId="5" borderId="0" xfId="4" applyFill="1" applyBorder="1" applyProtection="1">
      <protection hidden="1"/>
    </xf>
    <xf numFmtId="0" fontId="57" fillId="5" borderId="0" xfId="0" applyFont="1" applyFill="1" applyProtection="1">
      <protection hidden="1"/>
    </xf>
    <xf numFmtId="0" fontId="4" fillId="0" borderId="0" xfId="0" applyFont="1" applyProtection="1">
      <protection hidden="1"/>
    </xf>
    <xf numFmtId="0" fontId="4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0" fontId="4" fillId="5" borderId="9" xfId="0" applyFont="1" applyFill="1" applyBorder="1" applyProtection="1">
      <protection hidden="1"/>
    </xf>
    <xf numFmtId="2" fontId="0" fillId="5" borderId="0" xfId="0" applyNumberFormat="1" applyFill="1" applyAlignment="1" applyProtection="1">
      <alignment vertical="center"/>
      <protection hidden="1"/>
    </xf>
    <xf numFmtId="0" fontId="0" fillId="0" borderId="41" xfId="0" applyBorder="1" applyAlignment="1" applyProtection="1">
      <alignment horizontal="left" vertical="center"/>
      <protection hidden="1"/>
    </xf>
    <xf numFmtId="2" fontId="13" fillId="0" borderId="0" xfId="0" applyNumberFormat="1" applyFont="1" applyAlignment="1" applyProtection="1">
      <alignment horizontal="center" vertical="center"/>
      <protection hidden="1"/>
    </xf>
    <xf numFmtId="0" fontId="0" fillId="0" borderId="42" xfId="0" applyBorder="1" applyAlignment="1" applyProtection="1">
      <alignment horizontal="left" vertical="center"/>
      <protection hidden="1"/>
    </xf>
    <xf numFmtId="2" fontId="0" fillId="5" borderId="12" xfId="0" applyNumberFormat="1" applyFill="1" applyBorder="1" applyAlignment="1" applyProtection="1">
      <alignment vertical="top"/>
      <protection hidden="1"/>
    </xf>
    <xf numFmtId="0" fontId="0" fillId="0" borderId="43" xfId="0" applyBorder="1" applyAlignment="1" applyProtection="1">
      <alignment horizontal="left" vertical="center"/>
      <protection hidden="1"/>
    </xf>
    <xf numFmtId="2" fontId="13" fillId="0" borderId="12" xfId="0" applyNumberFormat="1" applyFont="1" applyBorder="1" applyAlignment="1" applyProtection="1">
      <alignment horizontal="center" vertical="center"/>
      <protection hidden="1"/>
    </xf>
    <xf numFmtId="0" fontId="0" fillId="5" borderId="12" xfId="0" applyFill="1" applyBorder="1" applyProtection="1">
      <protection hidden="1"/>
    </xf>
    <xf numFmtId="0" fontId="0" fillId="5" borderId="13" xfId="0" applyFill="1" applyBorder="1" applyProtection="1">
      <protection hidden="1"/>
    </xf>
    <xf numFmtId="0" fontId="0" fillId="2" borderId="9" xfId="0" applyFill="1" applyBorder="1" applyProtection="1">
      <protection hidden="1"/>
    </xf>
    <xf numFmtId="2" fontId="13" fillId="4" borderId="10" xfId="0" applyNumberFormat="1" applyFont="1" applyFill="1" applyBorder="1" applyAlignment="1" applyProtection="1">
      <alignment horizontal="center" vertical="center"/>
      <protection hidden="1"/>
    </xf>
    <xf numFmtId="0" fontId="0" fillId="4" borderId="10" xfId="0" applyFill="1" applyBorder="1" applyAlignment="1" applyProtection="1">
      <alignment horizontal="center" vertical="center"/>
      <protection hidden="1"/>
    </xf>
    <xf numFmtId="2" fontId="1" fillId="4" borderId="10" xfId="3" applyNumberFormat="1" applyFont="1" applyFill="1" applyBorder="1" applyAlignment="1" applyProtection="1">
      <alignment horizontal="center" vertical="center"/>
      <protection hidden="1"/>
    </xf>
    <xf numFmtId="0" fontId="13" fillId="4" borderId="10" xfId="0" applyFont="1" applyFill="1" applyBorder="1" applyAlignment="1" applyProtection="1">
      <alignment horizontal="center" vertical="center"/>
      <protection hidden="1"/>
    </xf>
    <xf numFmtId="2" fontId="0" fillId="0" borderId="10" xfId="0" applyNumberFormat="1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6" fillId="3" borderId="14" xfId="0" applyFont="1" applyFill="1" applyBorder="1" applyAlignment="1">
      <alignment horizontal="center" vertical="center"/>
    </xf>
    <xf numFmtId="0" fontId="4" fillId="6" borderId="1" xfId="0" applyFont="1" applyFill="1" applyBorder="1" applyAlignment="1" applyProtection="1">
      <alignment vertical="center"/>
      <protection locked="0" hidden="1"/>
    </xf>
    <xf numFmtId="14" fontId="72" fillId="0" borderId="0" xfId="0" applyNumberFormat="1" applyFont="1" applyAlignment="1" applyProtection="1">
      <alignment horizontal="center" vertical="center"/>
      <protection locked="0" hidden="1"/>
    </xf>
    <xf numFmtId="0" fontId="90" fillId="0" borderId="0" xfId="0" applyFont="1"/>
    <xf numFmtId="0" fontId="0" fillId="2" borderId="5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43" fillId="2" borderId="0" xfId="0" applyFont="1" applyFill="1" applyAlignment="1" applyProtection="1">
      <alignment horizontal="center" vertical="center"/>
      <protection hidden="1"/>
    </xf>
    <xf numFmtId="0" fontId="43" fillId="2" borderId="9" xfId="0" applyFont="1" applyFill="1" applyBorder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center" vertical="center"/>
      <protection hidden="1"/>
    </xf>
    <xf numFmtId="0" fontId="43" fillId="2" borderId="8" xfId="0" applyFont="1" applyFill="1" applyBorder="1" applyAlignment="1" applyProtection="1">
      <alignment horizontal="center" vertical="center"/>
      <protection hidden="1"/>
    </xf>
    <xf numFmtId="0" fontId="43" fillId="2" borderId="12" xfId="0" applyFont="1" applyFill="1" applyBorder="1" applyAlignment="1" applyProtection="1">
      <alignment horizontal="center" vertical="center"/>
      <protection hidden="1"/>
    </xf>
    <xf numFmtId="0" fontId="43" fillId="2" borderId="13" xfId="0" applyFont="1" applyFill="1" applyBorder="1" applyAlignment="1" applyProtection="1">
      <alignment horizontal="center" vertical="center"/>
      <protection hidden="1"/>
    </xf>
    <xf numFmtId="0" fontId="43" fillId="0" borderId="12" xfId="0" applyFont="1" applyBorder="1" applyAlignment="1" applyProtection="1">
      <alignment horizontal="center" vertical="center"/>
      <protection hidden="1"/>
    </xf>
    <xf numFmtId="0" fontId="43" fillId="2" borderId="11" xfId="0" applyFont="1" applyFill="1" applyBorder="1" applyAlignment="1" applyProtection="1">
      <alignment horizontal="center" vertical="center"/>
      <protection hidden="1"/>
    </xf>
    <xf numFmtId="0" fontId="3" fillId="14" borderId="5" xfId="0" applyFont="1" applyFill="1" applyBorder="1" applyAlignment="1" applyProtection="1">
      <alignment horizontal="center" vertical="center"/>
      <protection locked="0" hidden="1"/>
    </xf>
    <xf numFmtId="0" fontId="3" fillId="14" borderId="6" xfId="0" applyFont="1" applyFill="1" applyBorder="1" applyAlignment="1" applyProtection="1">
      <alignment horizontal="center" vertical="center"/>
      <protection locked="0" hidden="1"/>
    </xf>
    <xf numFmtId="0" fontId="3" fillId="14" borderId="7" xfId="0" applyFont="1" applyFill="1" applyBorder="1" applyAlignment="1" applyProtection="1">
      <alignment horizontal="center" vertical="center"/>
      <protection locked="0" hidden="1"/>
    </xf>
    <xf numFmtId="0" fontId="3" fillId="14" borderId="8" xfId="0" applyFont="1" applyFill="1" applyBorder="1" applyAlignment="1" applyProtection="1">
      <alignment horizontal="center" vertical="center"/>
      <protection locked="0" hidden="1"/>
    </xf>
    <xf numFmtId="0" fontId="3" fillId="14" borderId="0" xfId="0" applyFont="1" applyFill="1" applyAlignment="1" applyProtection="1">
      <alignment horizontal="center" vertical="center"/>
      <protection locked="0" hidden="1"/>
    </xf>
    <xf numFmtId="0" fontId="3" fillId="14" borderId="9" xfId="0" applyFont="1" applyFill="1" applyBorder="1" applyAlignment="1" applyProtection="1">
      <alignment horizontal="center" vertical="center"/>
      <protection locked="0" hidden="1"/>
    </xf>
    <xf numFmtId="0" fontId="3" fillId="14" borderId="11" xfId="0" applyFont="1" applyFill="1" applyBorder="1" applyAlignment="1" applyProtection="1">
      <alignment horizontal="center" vertical="center"/>
      <protection locked="0" hidden="1"/>
    </xf>
    <xf numFmtId="0" fontId="3" fillId="14" borderId="12" xfId="0" applyFont="1" applyFill="1" applyBorder="1" applyAlignment="1" applyProtection="1">
      <alignment horizontal="center" vertical="center"/>
      <protection locked="0" hidden="1"/>
    </xf>
    <xf numFmtId="0" fontId="3" fillId="14" borderId="13" xfId="0" applyFont="1" applyFill="1" applyBorder="1" applyAlignment="1" applyProtection="1">
      <alignment horizontal="center" vertical="center"/>
      <protection locked="0" hidden="1"/>
    </xf>
    <xf numFmtId="44" fontId="4" fillId="0" borderId="6" xfId="1" applyFont="1" applyBorder="1" applyAlignment="1" applyProtection="1">
      <alignment horizontal="center" vertical="center"/>
      <protection hidden="1"/>
    </xf>
    <xf numFmtId="44" fontId="4" fillId="0" borderId="7" xfId="1" applyFont="1" applyBorder="1" applyAlignment="1" applyProtection="1">
      <alignment horizontal="center" vertical="center"/>
      <protection hidden="1"/>
    </xf>
    <xf numFmtId="44" fontId="4" fillId="0" borderId="0" xfId="1" applyFont="1" applyBorder="1" applyAlignment="1" applyProtection="1">
      <alignment horizontal="center" vertical="center"/>
      <protection hidden="1"/>
    </xf>
    <xf numFmtId="44" fontId="4" fillId="0" borderId="9" xfId="1" applyFont="1" applyBorder="1" applyAlignment="1" applyProtection="1">
      <alignment horizontal="center" vertical="center"/>
      <protection hidden="1"/>
    </xf>
    <xf numFmtId="44" fontId="4" fillId="0" borderId="12" xfId="1" applyFont="1" applyBorder="1" applyAlignment="1" applyProtection="1">
      <alignment horizontal="center" vertical="center"/>
      <protection hidden="1"/>
    </xf>
    <xf numFmtId="44" fontId="4" fillId="0" borderId="13" xfId="1" applyFont="1" applyBorder="1" applyAlignment="1" applyProtection="1">
      <alignment horizontal="center" vertical="center"/>
      <protection hidden="1"/>
    </xf>
    <xf numFmtId="0" fontId="4" fillId="5" borderId="5" xfId="0" applyFont="1" applyFill="1" applyBorder="1" applyAlignment="1" applyProtection="1">
      <alignment horizontal="center" vertical="center"/>
      <protection hidden="1"/>
    </xf>
    <xf numFmtId="0" fontId="4" fillId="5" borderId="7" xfId="0" applyFont="1" applyFill="1" applyBorder="1" applyAlignment="1" applyProtection="1">
      <alignment horizontal="center" vertical="center"/>
      <protection hidden="1"/>
    </xf>
    <xf numFmtId="0" fontId="4" fillId="5" borderId="8" xfId="0" applyFont="1" applyFill="1" applyBorder="1" applyAlignment="1" applyProtection="1">
      <alignment horizontal="center" vertical="center"/>
      <protection hidden="1"/>
    </xf>
    <xf numFmtId="0" fontId="4" fillId="5" borderId="9" xfId="0" applyFont="1" applyFill="1" applyBorder="1" applyAlignment="1" applyProtection="1">
      <alignment horizontal="center" vertical="center"/>
      <protection hidden="1"/>
    </xf>
    <xf numFmtId="2" fontId="0" fillId="0" borderId="46" xfId="0" applyNumberFormat="1" applyBorder="1" applyAlignment="1" applyProtection="1">
      <alignment horizontal="center" vertical="center"/>
      <protection hidden="1"/>
    </xf>
    <xf numFmtId="2" fontId="13" fillId="0" borderId="44" xfId="0" applyNumberFormat="1" applyFont="1" applyBorder="1" applyAlignment="1" applyProtection="1">
      <alignment horizontal="center" vertical="center"/>
      <protection hidden="1"/>
    </xf>
    <xf numFmtId="2" fontId="13" fillId="0" borderId="40" xfId="0" applyNumberFormat="1" applyFont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4" fillId="4" borderId="1" xfId="0" applyFont="1" applyFill="1" applyBorder="1" applyAlignment="1" applyProtection="1">
      <alignment horizontal="center" vertical="center"/>
      <protection locked="0" hidden="1"/>
    </xf>
    <xf numFmtId="0" fontId="4" fillId="4" borderId="2" xfId="0" applyFont="1" applyFill="1" applyBorder="1" applyAlignment="1" applyProtection="1">
      <alignment horizontal="center" vertical="center"/>
      <protection locked="0" hidden="1"/>
    </xf>
    <xf numFmtId="0" fontId="4" fillId="4" borderId="3" xfId="0" applyFont="1" applyFill="1" applyBorder="1" applyAlignment="1" applyProtection="1">
      <alignment horizontal="center" vertical="center"/>
      <protection locked="0" hidden="1"/>
    </xf>
    <xf numFmtId="0" fontId="4" fillId="4" borderId="4" xfId="0" applyFont="1" applyFill="1" applyBorder="1" applyAlignment="1" applyProtection="1">
      <alignment horizontal="center" vertical="center"/>
      <protection locked="0" hidden="1"/>
    </xf>
    <xf numFmtId="0" fontId="13" fillId="0" borderId="11" xfId="0" applyFont="1" applyBorder="1" applyAlignment="1" applyProtection="1">
      <alignment horizontal="center" vertical="center"/>
      <protection hidden="1"/>
    </xf>
    <xf numFmtId="0" fontId="13" fillId="0" borderId="12" xfId="0" applyFont="1" applyBorder="1" applyAlignment="1" applyProtection="1">
      <alignment horizontal="center" vertical="center"/>
      <protection hidden="1"/>
    </xf>
    <xf numFmtId="0" fontId="13" fillId="0" borderId="13" xfId="0" applyFont="1" applyBorder="1" applyAlignment="1" applyProtection="1">
      <alignment horizontal="center" vertical="center"/>
      <protection hidden="1"/>
    </xf>
    <xf numFmtId="0" fontId="4" fillId="0" borderId="22" xfId="0" applyFont="1" applyBorder="1" applyAlignment="1" applyProtection="1">
      <alignment horizontal="center" vertical="top"/>
      <protection hidden="1"/>
    </xf>
    <xf numFmtId="0" fontId="0" fillId="0" borderId="35" xfId="0" applyBorder="1" applyAlignment="1" applyProtection="1">
      <alignment horizontal="center" vertical="top"/>
      <protection hidden="1"/>
    </xf>
    <xf numFmtId="0" fontId="0" fillId="0" borderId="21" xfId="0" applyBorder="1" applyAlignment="1" applyProtection="1">
      <alignment horizontal="center" vertical="top"/>
      <protection hidden="1"/>
    </xf>
    <xf numFmtId="0" fontId="0" fillId="0" borderId="36" xfId="0" applyBorder="1" applyAlignment="1" applyProtection="1">
      <alignment horizontal="center" vertical="top"/>
      <protection hidden="1"/>
    </xf>
    <xf numFmtId="0" fontId="0" fillId="0" borderId="37" xfId="0" applyBorder="1" applyAlignment="1" applyProtection="1">
      <alignment horizontal="center" vertical="top"/>
      <protection hidden="1"/>
    </xf>
    <xf numFmtId="2" fontId="0" fillId="0" borderId="35" xfId="0" applyNumberFormat="1" applyBorder="1" applyAlignment="1" applyProtection="1">
      <alignment horizontal="center" vertical="center"/>
      <protection hidden="1"/>
    </xf>
    <xf numFmtId="2" fontId="13" fillId="0" borderId="37" xfId="0" applyNumberFormat="1" applyFont="1" applyBorder="1" applyAlignment="1" applyProtection="1">
      <alignment horizontal="center" vertical="center"/>
      <protection hidden="1"/>
    </xf>
    <xf numFmtId="2" fontId="13" fillId="0" borderId="38" xfId="0" applyNumberFormat="1" applyFont="1" applyBorder="1" applyAlignment="1" applyProtection="1">
      <alignment horizontal="center" vertical="center"/>
      <protection hidden="1"/>
    </xf>
    <xf numFmtId="2" fontId="13" fillId="0" borderId="33" xfId="0" applyNumberFormat="1" applyFont="1" applyBorder="1" applyAlignment="1" applyProtection="1">
      <alignment horizontal="center" vertical="center"/>
      <protection hidden="1"/>
    </xf>
    <xf numFmtId="2" fontId="13" fillId="0" borderId="34" xfId="0" applyNumberFormat="1" applyFont="1" applyBorder="1" applyAlignment="1" applyProtection="1">
      <alignment horizontal="center" vertical="center"/>
      <protection hidden="1"/>
    </xf>
    <xf numFmtId="2" fontId="13" fillId="0" borderId="10" xfId="0" applyNumberFormat="1" applyFont="1" applyBorder="1" applyAlignment="1" applyProtection="1">
      <alignment horizontal="center" vertical="center"/>
      <protection hidden="1"/>
    </xf>
    <xf numFmtId="2" fontId="13" fillId="0" borderId="39" xfId="0" applyNumberFormat="1" applyFont="1" applyBorder="1" applyAlignment="1" applyProtection="1">
      <alignment horizontal="center" vertical="top"/>
      <protection hidden="1"/>
    </xf>
    <xf numFmtId="2" fontId="13" fillId="0" borderId="40" xfId="0" applyNumberFormat="1" applyFont="1" applyBorder="1" applyAlignment="1" applyProtection="1">
      <alignment horizontal="center" vertical="top"/>
      <protection hidden="1"/>
    </xf>
    <xf numFmtId="0" fontId="80" fillId="2" borderId="6" xfId="0" applyFont="1" applyFill="1" applyBorder="1" applyAlignment="1">
      <alignment horizontal="center" vertical="center"/>
    </xf>
    <xf numFmtId="0" fontId="80" fillId="2" borderId="7" xfId="0" applyFont="1" applyFill="1" applyBorder="1" applyAlignment="1">
      <alignment horizontal="center" vertical="center"/>
    </xf>
    <xf numFmtId="0" fontId="80" fillId="2" borderId="0" xfId="0" applyFont="1" applyFill="1" applyAlignment="1">
      <alignment horizontal="center" vertical="center"/>
    </xf>
    <xf numFmtId="0" fontId="80" fillId="2" borderId="5" xfId="0" applyFont="1" applyFill="1" applyBorder="1" applyAlignment="1">
      <alignment horizontal="center" vertical="center"/>
    </xf>
    <xf numFmtId="0" fontId="0" fillId="0" borderId="10" xfId="0" applyBorder="1" applyAlignment="1" applyProtection="1">
      <alignment horizontal="center" vertical="top"/>
      <protection hidden="1"/>
    </xf>
    <xf numFmtId="0" fontId="0" fillId="0" borderId="38" xfId="0" applyBorder="1" applyAlignment="1" applyProtection="1">
      <alignment horizontal="center" vertical="top"/>
      <protection hidden="1"/>
    </xf>
    <xf numFmtId="0" fontId="0" fillId="0" borderId="32" xfId="0" applyBorder="1" applyAlignment="1" applyProtection="1">
      <alignment horizontal="center" vertical="top"/>
      <protection hidden="1"/>
    </xf>
    <xf numFmtId="0" fontId="0" fillId="0" borderId="33" xfId="0" applyBorder="1" applyAlignment="1" applyProtection="1">
      <alignment horizontal="center" vertical="top"/>
      <protection hidden="1"/>
    </xf>
    <xf numFmtId="0" fontId="0" fillId="0" borderId="34" xfId="0" applyBorder="1" applyAlignment="1" applyProtection="1">
      <alignment horizontal="center" vertical="top"/>
      <protection hidden="1"/>
    </xf>
    <xf numFmtId="0" fontId="0" fillId="0" borderId="22" xfId="0" applyBorder="1" applyAlignment="1" applyProtection="1">
      <alignment horizontal="center" vertical="top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horizontal="center" vertical="center"/>
      <protection hidden="1"/>
    </xf>
    <xf numFmtId="2" fontId="0" fillId="0" borderId="45" xfId="0" applyNumberFormat="1" applyBorder="1" applyAlignment="1" applyProtection="1">
      <alignment horizontal="center" vertical="center"/>
      <protection hidden="1"/>
    </xf>
    <xf numFmtId="2" fontId="13" fillId="0" borderId="32" xfId="0" applyNumberFormat="1" applyFont="1" applyBorder="1" applyAlignment="1" applyProtection="1">
      <alignment horizontal="center" vertical="center"/>
      <protection hidden="1"/>
    </xf>
    <xf numFmtId="0" fontId="4" fillId="0" borderId="5" xfId="0" applyFont="1" applyBorder="1" applyAlignment="1" applyProtection="1">
      <alignment horizontal="left" vertical="top"/>
      <protection locked="0"/>
    </xf>
    <xf numFmtId="0" fontId="4" fillId="0" borderId="6" xfId="0" applyFont="1" applyBorder="1" applyAlignment="1" applyProtection="1">
      <alignment horizontal="left" vertical="top"/>
      <protection locked="0"/>
    </xf>
    <xf numFmtId="0" fontId="4" fillId="0" borderId="7" xfId="0" applyFont="1" applyBorder="1" applyAlignment="1" applyProtection="1">
      <alignment horizontal="left" vertical="top"/>
      <protection locked="0"/>
    </xf>
    <xf numFmtId="0" fontId="4" fillId="0" borderId="11" xfId="0" applyFont="1" applyBorder="1" applyAlignment="1" applyProtection="1">
      <alignment horizontal="left" vertical="top"/>
      <protection locked="0"/>
    </xf>
    <xf numFmtId="0" fontId="4" fillId="0" borderId="12" xfId="0" applyFont="1" applyBorder="1" applyAlignment="1" applyProtection="1">
      <alignment horizontal="left" vertical="top"/>
      <protection locked="0"/>
    </xf>
    <xf numFmtId="0" fontId="4" fillId="0" borderId="13" xfId="0" applyFont="1" applyBorder="1" applyAlignment="1" applyProtection="1">
      <alignment horizontal="left" vertical="top"/>
      <protection locked="0"/>
    </xf>
    <xf numFmtId="0" fontId="4" fillId="5" borderId="1" xfId="0" applyFont="1" applyFill="1" applyBorder="1" applyAlignment="1" applyProtection="1">
      <alignment horizontal="center" vertical="center"/>
      <protection locked="0"/>
    </xf>
    <xf numFmtId="0" fontId="4" fillId="5" borderId="2" xfId="0" applyFont="1" applyFill="1" applyBorder="1" applyAlignment="1" applyProtection="1">
      <alignment horizontal="center" vertical="center"/>
      <protection locked="0"/>
    </xf>
    <xf numFmtId="0" fontId="4" fillId="5" borderId="3" xfId="0" applyFont="1" applyFill="1" applyBorder="1" applyAlignment="1" applyProtection="1">
      <alignment horizontal="center" vertical="center"/>
      <protection locked="0"/>
    </xf>
    <xf numFmtId="0" fontId="30" fillId="0" borderId="10" xfId="0" applyFont="1" applyBorder="1" applyAlignment="1" applyProtection="1">
      <alignment horizontal="center" vertical="center"/>
      <protection locked="0"/>
    </xf>
    <xf numFmtId="0" fontId="0" fillId="0" borderId="10" xfId="0" applyBorder="1" applyProtection="1">
      <protection locked="0"/>
    </xf>
    <xf numFmtId="0" fontId="0" fillId="0" borderId="10" xfId="0" applyBorder="1" applyAlignment="1">
      <alignment horizontal="center"/>
    </xf>
    <xf numFmtId="0" fontId="0" fillId="0" borderId="22" xfId="0" applyBorder="1" applyAlignment="1">
      <alignment vertical="center"/>
    </xf>
    <xf numFmtId="0" fontId="33" fillId="0" borderId="21" xfId="0" applyFont="1" applyBorder="1" applyAlignment="1">
      <alignment horizontal="center"/>
    </xf>
    <xf numFmtId="0" fontId="34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23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37" fillId="0" borderId="23" xfId="0" applyFont="1" applyBorder="1" applyAlignment="1">
      <alignment horizontal="center" vertical="center"/>
    </xf>
    <xf numFmtId="0" fontId="37" fillId="0" borderId="24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center"/>
    </xf>
    <xf numFmtId="0" fontId="40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</cellXfs>
  <cellStyles count="7">
    <cellStyle name="Excel Built-in Normal" xfId="5" xr:uid="{00000000-0005-0000-0000-000000000000}"/>
    <cellStyle name="Lien hypertexte" xfId="4" builtinId="8"/>
    <cellStyle name="Milliers" xfId="2" builtinId="3"/>
    <cellStyle name="Monétaire" xfId="1" builtinId="4"/>
    <cellStyle name="Normal" xfId="0" builtinId="0"/>
    <cellStyle name="Normal_Cartouches + papiers" xfId="6" xr:uid="{00000000-0005-0000-0000-000006000000}"/>
    <cellStyle name="Pourcentage" xfId="3" builtinId="5"/>
  </cellStyles>
  <dxfs count="5"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1" Type="http://schemas.openxmlformats.org/officeDocument/2006/relationships/image" Target="../media/image21.jpeg"/><Relationship Id="rId170" Type="http://schemas.openxmlformats.org/officeDocument/2006/relationships/image" Target="../media/image165.jpeg"/><Relationship Id="rId268" Type="http://schemas.openxmlformats.org/officeDocument/2006/relationships/image" Target="../media/image263.jpeg"/><Relationship Id="rId682" Type="http://schemas.openxmlformats.org/officeDocument/2006/relationships/image" Target="../media/image484.jpeg"/><Relationship Id="rId128" Type="http://schemas.openxmlformats.org/officeDocument/2006/relationships/image" Target="../media/image125.jpeg"/><Relationship Id="rId335" Type="http://schemas.openxmlformats.org/officeDocument/2006/relationships/image" Target="../media/image330.jpeg"/><Relationship Id="rId987" Type="http://schemas.openxmlformats.org/officeDocument/2006/relationships/image" Target="../media/image789.png"/><Relationship Id="rId1172" Type="http://schemas.openxmlformats.org/officeDocument/2006/relationships/image" Target="../media/image974.png"/><Relationship Id="rId402" Type="http://schemas.openxmlformats.org/officeDocument/2006/relationships/image" Target="../media/image397.jpeg"/><Relationship Id="rId847" Type="http://schemas.openxmlformats.org/officeDocument/2006/relationships/image" Target="../media/image649.jpeg"/><Relationship Id="rId1032" Type="http://schemas.openxmlformats.org/officeDocument/2006/relationships/image" Target="../media/image834.png"/><Relationship Id="rId707" Type="http://schemas.openxmlformats.org/officeDocument/2006/relationships/image" Target="../media/image509.png"/><Relationship Id="rId914" Type="http://schemas.openxmlformats.org/officeDocument/2006/relationships/image" Target="../media/image716.png"/><Relationship Id="rId1337" Type="http://schemas.openxmlformats.org/officeDocument/2006/relationships/image" Target="../media/image1139.png"/><Relationship Id="rId43" Type="http://schemas.openxmlformats.org/officeDocument/2006/relationships/image" Target="../media/image42.png"/><Relationship Id="rId1404" Type="http://schemas.openxmlformats.org/officeDocument/2006/relationships/image" Target="../media/image1206.jpeg"/><Relationship Id="rId192" Type="http://schemas.openxmlformats.org/officeDocument/2006/relationships/image" Target="../media/image187.png"/><Relationship Id="rId357" Type="http://schemas.openxmlformats.org/officeDocument/2006/relationships/image" Target="../media/image352.png"/><Relationship Id="rId1194" Type="http://schemas.openxmlformats.org/officeDocument/2006/relationships/image" Target="../media/image996.jpeg"/><Relationship Id="rId217" Type="http://schemas.openxmlformats.org/officeDocument/2006/relationships/image" Target="../media/image212.jpeg"/><Relationship Id="rId771" Type="http://schemas.openxmlformats.org/officeDocument/2006/relationships/image" Target="../media/image573.jpeg"/><Relationship Id="rId869" Type="http://schemas.openxmlformats.org/officeDocument/2006/relationships/image" Target="../media/image671.jpeg"/><Relationship Id="rId631" Type="http://schemas.openxmlformats.org/officeDocument/2006/relationships/image" Target="../media/image433.png"/><Relationship Id="rId729" Type="http://schemas.openxmlformats.org/officeDocument/2006/relationships/image" Target="../media/image531.jpeg"/><Relationship Id="rId1054" Type="http://schemas.openxmlformats.org/officeDocument/2006/relationships/image" Target="../media/image856.png"/><Relationship Id="rId1261" Type="http://schemas.openxmlformats.org/officeDocument/2006/relationships/image" Target="../media/image1063.jpeg"/><Relationship Id="rId1359" Type="http://schemas.openxmlformats.org/officeDocument/2006/relationships/image" Target="../media/image1161.png"/><Relationship Id="rId936" Type="http://schemas.openxmlformats.org/officeDocument/2006/relationships/image" Target="../media/image738.png"/><Relationship Id="rId1121" Type="http://schemas.openxmlformats.org/officeDocument/2006/relationships/image" Target="../media/image923.jpeg"/><Relationship Id="rId1219" Type="http://schemas.openxmlformats.org/officeDocument/2006/relationships/image" Target="../media/image1021.png"/><Relationship Id="rId65" Type="http://schemas.openxmlformats.org/officeDocument/2006/relationships/image" Target="../media/image62.jpeg"/><Relationship Id="rId1426" Type="http://schemas.openxmlformats.org/officeDocument/2006/relationships/image" Target="../media/image1228.jpeg"/><Relationship Id="rId281" Type="http://schemas.openxmlformats.org/officeDocument/2006/relationships/image" Target="../media/image276.jpeg"/><Relationship Id="rId141" Type="http://schemas.openxmlformats.org/officeDocument/2006/relationships/image" Target="../media/image137.jpeg"/><Relationship Id="rId379" Type="http://schemas.openxmlformats.org/officeDocument/2006/relationships/image" Target="../media/image374.jpeg"/><Relationship Id="rId793" Type="http://schemas.openxmlformats.org/officeDocument/2006/relationships/image" Target="../media/image595.jpeg"/><Relationship Id="rId7" Type="http://schemas.openxmlformats.org/officeDocument/2006/relationships/image" Target="../media/image7.jpg"/><Relationship Id="rId239" Type="http://schemas.openxmlformats.org/officeDocument/2006/relationships/image" Target="../media/image234.jpeg"/><Relationship Id="rId653" Type="http://schemas.openxmlformats.org/officeDocument/2006/relationships/image" Target="../media/image455.jpeg"/><Relationship Id="rId1076" Type="http://schemas.openxmlformats.org/officeDocument/2006/relationships/image" Target="../media/image878.jpeg"/><Relationship Id="rId1283" Type="http://schemas.openxmlformats.org/officeDocument/2006/relationships/image" Target="../media/image1085.png"/><Relationship Id="rId306" Type="http://schemas.openxmlformats.org/officeDocument/2006/relationships/image" Target="../media/image301.jpeg"/><Relationship Id="rId860" Type="http://schemas.openxmlformats.org/officeDocument/2006/relationships/image" Target="../media/image662.jpeg"/><Relationship Id="rId958" Type="http://schemas.openxmlformats.org/officeDocument/2006/relationships/image" Target="../media/image760.png"/><Relationship Id="rId1143" Type="http://schemas.openxmlformats.org/officeDocument/2006/relationships/image" Target="../media/image945.jpeg"/><Relationship Id="rId87" Type="http://schemas.openxmlformats.org/officeDocument/2006/relationships/image" Target="../media/image84.jpeg"/><Relationship Id="rId720" Type="http://schemas.openxmlformats.org/officeDocument/2006/relationships/image" Target="../media/image522.jpeg"/><Relationship Id="rId818" Type="http://schemas.openxmlformats.org/officeDocument/2006/relationships/image" Target="../media/image620.jpeg"/><Relationship Id="rId1350" Type="http://schemas.openxmlformats.org/officeDocument/2006/relationships/image" Target="../media/image1152.png"/><Relationship Id="rId1448" Type="http://schemas.openxmlformats.org/officeDocument/2006/relationships/image" Target="../media/image1250.jpeg"/><Relationship Id="rId1003" Type="http://schemas.openxmlformats.org/officeDocument/2006/relationships/image" Target="../media/image805.png"/><Relationship Id="rId1210" Type="http://schemas.openxmlformats.org/officeDocument/2006/relationships/image" Target="../media/image1012.png"/><Relationship Id="rId1308" Type="http://schemas.openxmlformats.org/officeDocument/2006/relationships/image" Target="../media/image1110.png"/><Relationship Id="rId14" Type="http://schemas.openxmlformats.org/officeDocument/2006/relationships/image" Target="../media/image14.jpg"/><Relationship Id="rId163" Type="http://schemas.openxmlformats.org/officeDocument/2006/relationships/image" Target="../media/image158.jpeg"/><Relationship Id="rId370" Type="http://schemas.openxmlformats.org/officeDocument/2006/relationships/image" Target="../media/image365.jpeg"/><Relationship Id="rId230" Type="http://schemas.openxmlformats.org/officeDocument/2006/relationships/image" Target="../media/image225.jpeg"/><Relationship Id="rId675" Type="http://schemas.openxmlformats.org/officeDocument/2006/relationships/image" Target="../media/image477.png"/><Relationship Id="rId882" Type="http://schemas.openxmlformats.org/officeDocument/2006/relationships/image" Target="../media/image684.jpeg"/><Relationship Id="rId1098" Type="http://schemas.openxmlformats.org/officeDocument/2006/relationships/image" Target="../media/image900.png"/><Relationship Id="rId328" Type="http://schemas.openxmlformats.org/officeDocument/2006/relationships/image" Target="../media/image323.jpeg"/><Relationship Id="rId742" Type="http://schemas.openxmlformats.org/officeDocument/2006/relationships/image" Target="../media/image544.jpeg"/><Relationship Id="rId1165" Type="http://schemas.openxmlformats.org/officeDocument/2006/relationships/image" Target="../media/image967.png"/><Relationship Id="rId1372" Type="http://schemas.openxmlformats.org/officeDocument/2006/relationships/image" Target="../media/image1174.jpeg"/><Relationship Id="rId1025" Type="http://schemas.openxmlformats.org/officeDocument/2006/relationships/image" Target="../media/image827.png"/><Relationship Id="rId1232" Type="http://schemas.openxmlformats.org/officeDocument/2006/relationships/image" Target="../media/image1034.jpeg"/><Relationship Id="rId907" Type="http://schemas.openxmlformats.org/officeDocument/2006/relationships/image" Target="../media/image709.png"/><Relationship Id="rId36" Type="http://schemas.openxmlformats.org/officeDocument/2006/relationships/image" Target="../media/image35.png"/><Relationship Id="rId185" Type="http://schemas.openxmlformats.org/officeDocument/2006/relationships/image" Target="../media/image180.jpeg"/><Relationship Id="rId392" Type="http://schemas.openxmlformats.org/officeDocument/2006/relationships/image" Target="../media/image387.jpeg"/><Relationship Id="rId697" Type="http://schemas.openxmlformats.org/officeDocument/2006/relationships/image" Target="../media/image499.jpeg"/><Relationship Id="rId252" Type="http://schemas.openxmlformats.org/officeDocument/2006/relationships/image" Target="../media/image247.jpeg"/><Relationship Id="rId1187" Type="http://schemas.openxmlformats.org/officeDocument/2006/relationships/image" Target="../media/image989.png"/><Relationship Id="rId112" Type="http://schemas.openxmlformats.org/officeDocument/2006/relationships/image" Target="../media/image109.png"/><Relationship Id="rId764" Type="http://schemas.openxmlformats.org/officeDocument/2006/relationships/image" Target="../media/image566.jpeg"/><Relationship Id="rId971" Type="http://schemas.openxmlformats.org/officeDocument/2006/relationships/image" Target="../media/image773.png"/><Relationship Id="rId1394" Type="http://schemas.openxmlformats.org/officeDocument/2006/relationships/image" Target="../media/image1196.png"/><Relationship Id="rId417" Type="http://schemas.openxmlformats.org/officeDocument/2006/relationships/image" Target="../media/image412.jpeg"/><Relationship Id="rId624" Type="http://schemas.openxmlformats.org/officeDocument/2006/relationships/image" Target="../media/image426.jpeg"/><Relationship Id="rId831" Type="http://schemas.openxmlformats.org/officeDocument/2006/relationships/image" Target="../media/image633.jpeg"/><Relationship Id="rId1047" Type="http://schemas.openxmlformats.org/officeDocument/2006/relationships/image" Target="../media/image849.png"/><Relationship Id="rId1254" Type="http://schemas.openxmlformats.org/officeDocument/2006/relationships/image" Target="../media/image1056.jpeg"/><Relationship Id="rId929" Type="http://schemas.openxmlformats.org/officeDocument/2006/relationships/image" Target="../media/image731.png"/><Relationship Id="rId1114" Type="http://schemas.openxmlformats.org/officeDocument/2006/relationships/image" Target="../media/image916.png"/><Relationship Id="rId1321" Type="http://schemas.openxmlformats.org/officeDocument/2006/relationships/image" Target="../media/image1123.png"/><Relationship Id="rId58" Type="http://schemas.microsoft.com/office/2007/relationships/hdphoto" Target="../media/hdphoto2.wdp"/><Relationship Id="rId1419" Type="http://schemas.openxmlformats.org/officeDocument/2006/relationships/image" Target="../media/image1221.jpeg"/><Relationship Id="rId274" Type="http://schemas.openxmlformats.org/officeDocument/2006/relationships/image" Target="../media/image269.jpeg"/><Relationship Id="rId134" Type="http://schemas.openxmlformats.org/officeDocument/2006/relationships/image" Target="../media/image130.png"/><Relationship Id="rId786" Type="http://schemas.openxmlformats.org/officeDocument/2006/relationships/image" Target="../media/image588.jpeg"/><Relationship Id="rId993" Type="http://schemas.openxmlformats.org/officeDocument/2006/relationships/image" Target="../media/image795.jpeg"/><Relationship Id="rId341" Type="http://schemas.openxmlformats.org/officeDocument/2006/relationships/image" Target="../media/image336.png"/><Relationship Id="rId646" Type="http://schemas.openxmlformats.org/officeDocument/2006/relationships/image" Target="../media/image448.png"/><Relationship Id="rId1069" Type="http://schemas.openxmlformats.org/officeDocument/2006/relationships/image" Target="../media/image871.jpeg"/><Relationship Id="rId1276" Type="http://schemas.openxmlformats.org/officeDocument/2006/relationships/image" Target="../media/image1078.png"/><Relationship Id="rId201" Type="http://schemas.openxmlformats.org/officeDocument/2006/relationships/image" Target="../media/image196.jpeg"/><Relationship Id="rId853" Type="http://schemas.openxmlformats.org/officeDocument/2006/relationships/image" Target="../media/image655.jpeg"/><Relationship Id="rId1136" Type="http://schemas.openxmlformats.org/officeDocument/2006/relationships/image" Target="../media/image938.jpeg"/><Relationship Id="rId713" Type="http://schemas.openxmlformats.org/officeDocument/2006/relationships/image" Target="../media/image515.png"/><Relationship Id="rId920" Type="http://schemas.openxmlformats.org/officeDocument/2006/relationships/image" Target="../media/image722.png"/><Relationship Id="rId1343" Type="http://schemas.openxmlformats.org/officeDocument/2006/relationships/image" Target="../media/image1145.png"/><Relationship Id="rId1203" Type="http://schemas.openxmlformats.org/officeDocument/2006/relationships/image" Target="../media/image1005.png"/><Relationship Id="rId1410" Type="http://schemas.openxmlformats.org/officeDocument/2006/relationships/image" Target="../media/image1212.jpeg"/><Relationship Id="rId296" Type="http://schemas.openxmlformats.org/officeDocument/2006/relationships/image" Target="../media/image291.jpeg"/><Relationship Id="rId156" Type="http://schemas.openxmlformats.org/officeDocument/2006/relationships/image" Target="../media/image151.jpeg"/><Relationship Id="rId363" Type="http://schemas.openxmlformats.org/officeDocument/2006/relationships/image" Target="../media/image358.png"/><Relationship Id="rId223" Type="http://schemas.openxmlformats.org/officeDocument/2006/relationships/image" Target="../media/image218.jpeg"/><Relationship Id="rId668" Type="http://schemas.openxmlformats.org/officeDocument/2006/relationships/image" Target="../media/image470.jpeg"/><Relationship Id="rId875" Type="http://schemas.openxmlformats.org/officeDocument/2006/relationships/image" Target="../media/image677.jpeg"/><Relationship Id="rId1060" Type="http://schemas.openxmlformats.org/officeDocument/2006/relationships/image" Target="../media/image862.jpeg"/><Relationship Id="rId1298" Type="http://schemas.openxmlformats.org/officeDocument/2006/relationships/image" Target="../media/image1100.png"/><Relationship Id="rId735" Type="http://schemas.openxmlformats.org/officeDocument/2006/relationships/image" Target="../media/image537.jpeg"/><Relationship Id="rId942" Type="http://schemas.openxmlformats.org/officeDocument/2006/relationships/image" Target="../media/image744.png"/><Relationship Id="rId1158" Type="http://schemas.openxmlformats.org/officeDocument/2006/relationships/image" Target="../media/image960.jpeg"/><Relationship Id="rId1365" Type="http://schemas.openxmlformats.org/officeDocument/2006/relationships/image" Target="../media/image1167.jpeg"/><Relationship Id="rId1018" Type="http://schemas.openxmlformats.org/officeDocument/2006/relationships/image" Target="../media/image820.jpeg"/><Relationship Id="rId1225" Type="http://schemas.openxmlformats.org/officeDocument/2006/relationships/image" Target="../media/image1027.png"/><Relationship Id="rId1432" Type="http://schemas.openxmlformats.org/officeDocument/2006/relationships/image" Target="../media/image1234.jpeg"/><Relationship Id="rId71" Type="http://schemas.openxmlformats.org/officeDocument/2006/relationships/image" Target="../media/image68.jpeg"/><Relationship Id="rId802" Type="http://schemas.openxmlformats.org/officeDocument/2006/relationships/image" Target="../media/image604.jpeg"/><Relationship Id="rId29" Type="http://schemas.openxmlformats.org/officeDocument/2006/relationships/image" Target="../media/image28.png"/><Relationship Id="rId178" Type="http://schemas.openxmlformats.org/officeDocument/2006/relationships/image" Target="../media/image173.png"/><Relationship Id="rId385" Type="http://schemas.openxmlformats.org/officeDocument/2006/relationships/image" Target="../media/image380.jpeg"/><Relationship Id="rId245" Type="http://schemas.openxmlformats.org/officeDocument/2006/relationships/image" Target="../media/image240.jpeg"/><Relationship Id="rId897" Type="http://schemas.openxmlformats.org/officeDocument/2006/relationships/image" Target="../media/image699.jpeg"/><Relationship Id="rId1082" Type="http://schemas.openxmlformats.org/officeDocument/2006/relationships/image" Target="../media/image884.jpeg"/><Relationship Id="rId105" Type="http://schemas.openxmlformats.org/officeDocument/2006/relationships/image" Target="../media/image102.png"/><Relationship Id="rId312" Type="http://schemas.openxmlformats.org/officeDocument/2006/relationships/image" Target="../media/image307.jpeg"/><Relationship Id="rId757" Type="http://schemas.openxmlformats.org/officeDocument/2006/relationships/image" Target="../media/image559.jpeg"/><Relationship Id="rId964" Type="http://schemas.openxmlformats.org/officeDocument/2006/relationships/image" Target="../media/image766.png"/><Relationship Id="rId1387" Type="http://schemas.openxmlformats.org/officeDocument/2006/relationships/image" Target="../media/image1189.jpeg"/><Relationship Id="rId93" Type="http://schemas.openxmlformats.org/officeDocument/2006/relationships/image" Target="../media/image90.jpeg"/><Relationship Id="rId617" Type="http://schemas.openxmlformats.org/officeDocument/2006/relationships/image" Target="../media/image419.png"/><Relationship Id="rId824" Type="http://schemas.openxmlformats.org/officeDocument/2006/relationships/image" Target="../media/image626.jpeg"/><Relationship Id="rId1247" Type="http://schemas.openxmlformats.org/officeDocument/2006/relationships/image" Target="../media/image1049.jpeg"/><Relationship Id="rId1454" Type="http://schemas.openxmlformats.org/officeDocument/2006/relationships/image" Target="../media/image1256.jpeg"/><Relationship Id="rId1107" Type="http://schemas.openxmlformats.org/officeDocument/2006/relationships/image" Target="../media/image909.jpeg"/><Relationship Id="rId1314" Type="http://schemas.openxmlformats.org/officeDocument/2006/relationships/image" Target="../media/image1116.png"/><Relationship Id="rId20" Type="http://schemas.openxmlformats.org/officeDocument/2006/relationships/image" Target="../media/image20.jpeg"/><Relationship Id="rId267" Type="http://schemas.openxmlformats.org/officeDocument/2006/relationships/image" Target="../media/image262.jpeg"/><Relationship Id="rId127" Type="http://schemas.openxmlformats.org/officeDocument/2006/relationships/image" Target="../media/image124.jpeg"/><Relationship Id="rId681" Type="http://schemas.openxmlformats.org/officeDocument/2006/relationships/image" Target="../media/image483.jpeg"/><Relationship Id="rId779" Type="http://schemas.openxmlformats.org/officeDocument/2006/relationships/image" Target="../media/image581.jpeg"/><Relationship Id="rId902" Type="http://schemas.openxmlformats.org/officeDocument/2006/relationships/image" Target="../media/image704.jpeg"/><Relationship Id="rId986" Type="http://schemas.openxmlformats.org/officeDocument/2006/relationships/image" Target="../media/image788.jpeg"/><Relationship Id="rId31" Type="http://schemas.openxmlformats.org/officeDocument/2006/relationships/image" Target="../media/image30.png"/><Relationship Id="rId334" Type="http://schemas.openxmlformats.org/officeDocument/2006/relationships/image" Target="../media/image329.jpeg"/><Relationship Id="rId639" Type="http://schemas.openxmlformats.org/officeDocument/2006/relationships/image" Target="../media/image441.jpeg"/><Relationship Id="rId1171" Type="http://schemas.openxmlformats.org/officeDocument/2006/relationships/image" Target="../media/image973.png"/><Relationship Id="rId1269" Type="http://schemas.openxmlformats.org/officeDocument/2006/relationships/image" Target="../media/image1071.png"/><Relationship Id="rId180" Type="http://schemas.openxmlformats.org/officeDocument/2006/relationships/image" Target="../media/image175.jpeg"/><Relationship Id="rId278" Type="http://schemas.openxmlformats.org/officeDocument/2006/relationships/image" Target="../media/image273.jpeg"/><Relationship Id="rId401" Type="http://schemas.openxmlformats.org/officeDocument/2006/relationships/image" Target="../media/image396.jpeg"/><Relationship Id="rId846" Type="http://schemas.openxmlformats.org/officeDocument/2006/relationships/image" Target="../media/image648.jpeg"/><Relationship Id="rId1031" Type="http://schemas.openxmlformats.org/officeDocument/2006/relationships/image" Target="../media/image833.png"/><Relationship Id="rId1129" Type="http://schemas.openxmlformats.org/officeDocument/2006/relationships/image" Target="../media/image931.jpeg"/><Relationship Id="rId692" Type="http://schemas.openxmlformats.org/officeDocument/2006/relationships/image" Target="../media/image494.jpeg"/><Relationship Id="rId706" Type="http://schemas.openxmlformats.org/officeDocument/2006/relationships/image" Target="../media/image508.png"/><Relationship Id="rId913" Type="http://schemas.openxmlformats.org/officeDocument/2006/relationships/image" Target="../media/image715.png"/><Relationship Id="rId1336" Type="http://schemas.openxmlformats.org/officeDocument/2006/relationships/image" Target="../media/image1138.png"/><Relationship Id="rId42" Type="http://schemas.openxmlformats.org/officeDocument/2006/relationships/image" Target="../media/image41.png"/><Relationship Id="rId138" Type="http://schemas.openxmlformats.org/officeDocument/2006/relationships/image" Target="../media/image134.jpeg"/><Relationship Id="rId345" Type="http://schemas.openxmlformats.org/officeDocument/2006/relationships/image" Target="../media/image340.png"/><Relationship Id="rId997" Type="http://schemas.openxmlformats.org/officeDocument/2006/relationships/image" Target="../media/image799.jpeg"/><Relationship Id="rId1182" Type="http://schemas.openxmlformats.org/officeDocument/2006/relationships/image" Target="../media/image984.png"/><Relationship Id="rId1403" Type="http://schemas.openxmlformats.org/officeDocument/2006/relationships/image" Target="../media/image1205.jpeg"/><Relationship Id="rId191" Type="http://schemas.openxmlformats.org/officeDocument/2006/relationships/image" Target="../media/image186.jpeg"/><Relationship Id="rId205" Type="http://schemas.openxmlformats.org/officeDocument/2006/relationships/image" Target="../media/image200.jpeg"/><Relationship Id="rId412" Type="http://schemas.openxmlformats.org/officeDocument/2006/relationships/image" Target="../media/image407.jpeg"/><Relationship Id="rId857" Type="http://schemas.openxmlformats.org/officeDocument/2006/relationships/image" Target="../media/image659.png"/><Relationship Id="rId1042" Type="http://schemas.openxmlformats.org/officeDocument/2006/relationships/image" Target="../media/image844.jpeg"/><Relationship Id="rId289" Type="http://schemas.openxmlformats.org/officeDocument/2006/relationships/image" Target="../media/image284.jpeg"/><Relationship Id="rId717" Type="http://schemas.openxmlformats.org/officeDocument/2006/relationships/image" Target="../media/image519.jpeg"/><Relationship Id="rId924" Type="http://schemas.openxmlformats.org/officeDocument/2006/relationships/image" Target="../media/image726.png"/><Relationship Id="rId1347" Type="http://schemas.openxmlformats.org/officeDocument/2006/relationships/image" Target="../media/image1149.png"/><Relationship Id="rId53" Type="http://schemas.openxmlformats.org/officeDocument/2006/relationships/image" Target="../media/image52.jpeg"/><Relationship Id="rId149" Type="http://schemas.openxmlformats.org/officeDocument/2006/relationships/image" Target="../media/image145.jpeg"/><Relationship Id="rId356" Type="http://schemas.openxmlformats.org/officeDocument/2006/relationships/image" Target="../media/image351.png"/><Relationship Id="rId770" Type="http://schemas.openxmlformats.org/officeDocument/2006/relationships/image" Target="../media/image572.jpeg"/><Relationship Id="rId1193" Type="http://schemas.openxmlformats.org/officeDocument/2006/relationships/image" Target="../media/image995.jpeg"/><Relationship Id="rId1207" Type="http://schemas.openxmlformats.org/officeDocument/2006/relationships/image" Target="../media/image1009.png"/><Relationship Id="rId1414" Type="http://schemas.openxmlformats.org/officeDocument/2006/relationships/image" Target="../media/image1216.jpeg"/><Relationship Id="rId216" Type="http://schemas.openxmlformats.org/officeDocument/2006/relationships/image" Target="../media/image211.png"/><Relationship Id="rId868" Type="http://schemas.openxmlformats.org/officeDocument/2006/relationships/image" Target="../media/image670.jpeg"/><Relationship Id="rId1053" Type="http://schemas.openxmlformats.org/officeDocument/2006/relationships/image" Target="../media/image855.jpeg"/><Relationship Id="rId1260" Type="http://schemas.openxmlformats.org/officeDocument/2006/relationships/image" Target="../media/image1062.png"/><Relationship Id="rId630" Type="http://schemas.openxmlformats.org/officeDocument/2006/relationships/image" Target="../media/image432.jpeg"/><Relationship Id="rId728" Type="http://schemas.openxmlformats.org/officeDocument/2006/relationships/image" Target="../media/image530.jpeg"/><Relationship Id="rId935" Type="http://schemas.openxmlformats.org/officeDocument/2006/relationships/image" Target="../media/image737.png"/><Relationship Id="rId1358" Type="http://schemas.openxmlformats.org/officeDocument/2006/relationships/image" Target="../media/image1160.png"/><Relationship Id="rId64" Type="http://schemas.openxmlformats.org/officeDocument/2006/relationships/image" Target="../media/image61.jpeg"/><Relationship Id="rId367" Type="http://schemas.openxmlformats.org/officeDocument/2006/relationships/image" Target="../media/image362.jpeg"/><Relationship Id="rId1120" Type="http://schemas.openxmlformats.org/officeDocument/2006/relationships/image" Target="../media/image922.png"/><Relationship Id="rId1218" Type="http://schemas.openxmlformats.org/officeDocument/2006/relationships/image" Target="../media/image1020.png"/><Relationship Id="rId1425" Type="http://schemas.openxmlformats.org/officeDocument/2006/relationships/image" Target="../media/image1227.jpeg"/><Relationship Id="rId227" Type="http://schemas.openxmlformats.org/officeDocument/2006/relationships/image" Target="../media/image222.jpeg"/><Relationship Id="rId781" Type="http://schemas.openxmlformats.org/officeDocument/2006/relationships/image" Target="../media/image583.jpeg"/><Relationship Id="rId879" Type="http://schemas.openxmlformats.org/officeDocument/2006/relationships/image" Target="../media/image681.jpeg"/><Relationship Id="rId641" Type="http://schemas.openxmlformats.org/officeDocument/2006/relationships/image" Target="../media/image443.jpeg"/><Relationship Id="rId739" Type="http://schemas.openxmlformats.org/officeDocument/2006/relationships/image" Target="../media/image541.jpeg"/><Relationship Id="rId1064" Type="http://schemas.openxmlformats.org/officeDocument/2006/relationships/image" Target="../media/image866.jpeg"/><Relationship Id="rId1271" Type="http://schemas.openxmlformats.org/officeDocument/2006/relationships/image" Target="../media/image1073.png"/><Relationship Id="rId1369" Type="http://schemas.openxmlformats.org/officeDocument/2006/relationships/image" Target="../media/image1171.jpeg"/><Relationship Id="rId280" Type="http://schemas.openxmlformats.org/officeDocument/2006/relationships/image" Target="../media/image275.jpeg"/><Relationship Id="rId946" Type="http://schemas.openxmlformats.org/officeDocument/2006/relationships/image" Target="../media/image748.png"/><Relationship Id="rId1131" Type="http://schemas.openxmlformats.org/officeDocument/2006/relationships/image" Target="../media/image933.png"/><Relationship Id="rId1229" Type="http://schemas.openxmlformats.org/officeDocument/2006/relationships/image" Target="../media/image1031.jpeg"/><Relationship Id="rId75" Type="http://schemas.openxmlformats.org/officeDocument/2006/relationships/image" Target="../media/image72.jpeg"/><Relationship Id="rId140" Type="http://schemas.openxmlformats.org/officeDocument/2006/relationships/image" Target="../media/image136.jpeg"/><Relationship Id="rId378" Type="http://schemas.openxmlformats.org/officeDocument/2006/relationships/image" Target="../media/image373.png"/><Relationship Id="rId792" Type="http://schemas.openxmlformats.org/officeDocument/2006/relationships/image" Target="../media/image594.jpeg"/><Relationship Id="rId806" Type="http://schemas.openxmlformats.org/officeDocument/2006/relationships/image" Target="../media/image608.jpeg"/><Relationship Id="rId1436" Type="http://schemas.openxmlformats.org/officeDocument/2006/relationships/image" Target="../media/image1238.png"/><Relationship Id="rId6" Type="http://schemas.openxmlformats.org/officeDocument/2006/relationships/image" Target="../media/image6.jpg"/><Relationship Id="rId238" Type="http://schemas.openxmlformats.org/officeDocument/2006/relationships/image" Target="../media/image233.png"/><Relationship Id="rId652" Type="http://schemas.openxmlformats.org/officeDocument/2006/relationships/image" Target="../media/image454.jpeg"/><Relationship Id="rId1075" Type="http://schemas.openxmlformats.org/officeDocument/2006/relationships/image" Target="../media/image877.png"/><Relationship Id="rId1282" Type="http://schemas.openxmlformats.org/officeDocument/2006/relationships/image" Target="../media/image1084.png"/><Relationship Id="rId291" Type="http://schemas.openxmlformats.org/officeDocument/2006/relationships/image" Target="../media/image286.jpeg"/><Relationship Id="rId305" Type="http://schemas.openxmlformats.org/officeDocument/2006/relationships/image" Target="../media/image300.jpeg"/><Relationship Id="rId957" Type="http://schemas.openxmlformats.org/officeDocument/2006/relationships/image" Target="../media/image759.png"/><Relationship Id="rId1142" Type="http://schemas.openxmlformats.org/officeDocument/2006/relationships/image" Target="../media/image944.jpeg"/><Relationship Id="rId86" Type="http://schemas.openxmlformats.org/officeDocument/2006/relationships/image" Target="../media/image83.jpeg"/><Relationship Id="rId151" Type="http://schemas.microsoft.com/office/2007/relationships/hdphoto" Target="../media/hdphoto5.wdp"/><Relationship Id="rId389" Type="http://schemas.openxmlformats.org/officeDocument/2006/relationships/image" Target="../media/image384.png"/><Relationship Id="rId817" Type="http://schemas.openxmlformats.org/officeDocument/2006/relationships/image" Target="../media/image619.jpeg"/><Relationship Id="rId1002" Type="http://schemas.openxmlformats.org/officeDocument/2006/relationships/image" Target="../media/image804.png"/><Relationship Id="rId1447" Type="http://schemas.openxmlformats.org/officeDocument/2006/relationships/image" Target="../media/image1249.png"/><Relationship Id="rId249" Type="http://schemas.openxmlformats.org/officeDocument/2006/relationships/image" Target="../media/image244.jpeg"/><Relationship Id="rId663" Type="http://schemas.openxmlformats.org/officeDocument/2006/relationships/image" Target="../media/image465.png"/><Relationship Id="rId870" Type="http://schemas.openxmlformats.org/officeDocument/2006/relationships/image" Target="../media/image672.jpeg"/><Relationship Id="rId1086" Type="http://schemas.openxmlformats.org/officeDocument/2006/relationships/image" Target="../media/image888.jpeg"/><Relationship Id="rId1293" Type="http://schemas.openxmlformats.org/officeDocument/2006/relationships/image" Target="../media/image1095.png"/><Relationship Id="rId1307" Type="http://schemas.openxmlformats.org/officeDocument/2006/relationships/image" Target="../media/image1109.png"/><Relationship Id="rId13" Type="http://schemas.openxmlformats.org/officeDocument/2006/relationships/image" Target="../media/image13.jpg"/><Relationship Id="rId109" Type="http://schemas.openxmlformats.org/officeDocument/2006/relationships/image" Target="../media/image106.png"/><Relationship Id="rId316" Type="http://schemas.openxmlformats.org/officeDocument/2006/relationships/image" Target="../media/image311.jpeg"/><Relationship Id="rId968" Type="http://schemas.openxmlformats.org/officeDocument/2006/relationships/image" Target="../media/image770.jpeg"/><Relationship Id="rId1153" Type="http://schemas.openxmlformats.org/officeDocument/2006/relationships/image" Target="../media/image955.jpeg"/><Relationship Id="rId97" Type="http://schemas.openxmlformats.org/officeDocument/2006/relationships/image" Target="../media/image94.png"/><Relationship Id="rId730" Type="http://schemas.openxmlformats.org/officeDocument/2006/relationships/image" Target="../media/image532.jpeg"/><Relationship Id="rId828" Type="http://schemas.openxmlformats.org/officeDocument/2006/relationships/image" Target="../media/image630.jpeg"/><Relationship Id="rId1013" Type="http://schemas.openxmlformats.org/officeDocument/2006/relationships/image" Target="../media/image815.jpeg"/><Relationship Id="rId1360" Type="http://schemas.openxmlformats.org/officeDocument/2006/relationships/image" Target="../media/image1162.jpeg"/><Relationship Id="rId162" Type="http://schemas.openxmlformats.org/officeDocument/2006/relationships/image" Target="../media/image157.png"/><Relationship Id="rId1097" Type="http://schemas.openxmlformats.org/officeDocument/2006/relationships/image" Target="../media/image899.png"/><Relationship Id="rId1220" Type="http://schemas.openxmlformats.org/officeDocument/2006/relationships/image" Target="../media/image1022.jpeg"/><Relationship Id="rId1318" Type="http://schemas.openxmlformats.org/officeDocument/2006/relationships/image" Target="../media/image1120.png"/><Relationship Id="rId674" Type="http://schemas.openxmlformats.org/officeDocument/2006/relationships/image" Target="../media/image476.png"/><Relationship Id="rId881" Type="http://schemas.openxmlformats.org/officeDocument/2006/relationships/image" Target="../media/image683.jpeg"/><Relationship Id="rId979" Type="http://schemas.openxmlformats.org/officeDocument/2006/relationships/image" Target="../media/image781.jpeg"/><Relationship Id="rId24" Type="http://schemas.openxmlformats.org/officeDocument/2006/relationships/image" Target="../media/image24.jpeg"/><Relationship Id="rId327" Type="http://schemas.openxmlformats.org/officeDocument/2006/relationships/image" Target="../media/image322.jpeg"/><Relationship Id="rId741" Type="http://schemas.openxmlformats.org/officeDocument/2006/relationships/image" Target="../media/image543.jpeg"/><Relationship Id="rId839" Type="http://schemas.openxmlformats.org/officeDocument/2006/relationships/image" Target="../media/image641.jpeg"/><Relationship Id="rId1164" Type="http://schemas.openxmlformats.org/officeDocument/2006/relationships/image" Target="../media/image966.png"/><Relationship Id="rId1371" Type="http://schemas.openxmlformats.org/officeDocument/2006/relationships/image" Target="../media/image1173.jpeg"/><Relationship Id="rId173" Type="http://schemas.openxmlformats.org/officeDocument/2006/relationships/image" Target="../media/image168.jpeg"/><Relationship Id="rId380" Type="http://schemas.openxmlformats.org/officeDocument/2006/relationships/image" Target="../media/image375.jpeg"/><Relationship Id="rId1024" Type="http://schemas.openxmlformats.org/officeDocument/2006/relationships/image" Target="../media/image826.png"/><Relationship Id="rId1231" Type="http://schemas.openxmlformats.org/officeDocument/2006/relationships/image" Target="../media/image1033.jpeg"/><Relationship Id="rId240" Type="http://schemas.openxmlformats.org/officeDocument/2006/relationships/image" Target="../media/image235.jpeg"/><Relationship Id="rId685" Type="http://schemas.openxmlformats.org/officeDocument/2006/relationships/image" Target="../media/image487.jpeg"/><Relationship Id="rId892" Type="http://schemas.openxmlformats.org/officeDocument/2006/relationships/image" Target="../media/image694.png"/><Relationship Id="rId906" Type="http://schemas.openxmlformats.org/officeDocument/2006/relationships/image" Target="../media/image708.png"/><Relationship Id="rId1329" Type="http://schemas.openxmlformats.org/officeDocument/2006/relationships/image" Target="../media/image1131.png"/><Relationship Id="rId35" Type="http://schemas.openxmlformats.org/officeDocument/2006/relationships/image" Target="../media/image34.png"/><Relationship Id="rId100" Type="http://schemas.openxmlformats.org/officeDocument/2006/relationships/image" Target="../media/image97.png"/><Relationship Id="rId338" Type="http://schemas.openxmlformats.org/officeDocument/2006/relationships/image" Target="../media/image333.jpeg"/><Relationship Id="rId752" Type="http://schemas.openxmlformats.org/officeDocument/2006/relationships/image" Target="../media/image554.png"/><Relationship Id="rId1175" Type="http://schemas.openxmlformats.org/officeDocument/2006/relationships/image" Target="../media/image977.png"/><Relationship Id="rId1382" Type="http://schemas.openxmlformats.org/officeDocument/2006/relationships/image" Target="../media/image1184.jpeg"/><Relationship Id="rId184" Type="http://schemas.openxmlformats.org/officeDocument/2006/relationships/image" Target="../media/image179.jpeg"/><Relationship Id="rId391" Type="http://schemas.openxmlformats.org/officeDocument/2006/relationships/image" Target="../media/image386.jpeg"/><Relationship Id="rId405" Type="http://schemas.openxmlformats.org/officeDocument/2006/relationships/image" Target="../media/image400.jpeg"/><Relationship Id="rId612" Type="http://schemas.openxmlformats.org/officeDocument/2006/relationships/customXml" Target="../ink/ink3.xml"/><Relationship Id="rId1035" Type="http://schemas.openxmlformats.org/officeDocument/2006/relationships/image" Target="../media/image837.jpeg"/><Relationship Id="rId1242" Type="http://schemas.openxmlformats.org/officeDocument/2006/relationships/image" Target="../media/image1044.jpeg"/><Relationship Id="rId251" Type="http://schemas.openxmlformats.org/officeDocument/2006/relationships/image" Target="../media/image246.jpeg"/><Relationship Id="rId696" Type="http://schemas.openxmlformats.org/officeDocument/2006/relationships/image" Target="../media/image498.jpeg"/><Relationship Id="rId917" Type="http://schemas.openxmlformats.org/officeDocument/2006/relationships/image" Target="../media/image719.png"/><Relationship Id="rId1102" Type="http://schemas.openxmlformats.org/officeDocument/2006/relationships/image" Target="../media/image904.jpeg"/><Relationship Id="rId46" Type="http://schemas.openxmlformats.org/officeDocument/2006/relationships/image" Target="../media/image45.jpg"/><Relationship Id="rId349" Type="http://schemas.openxmlformats.org/officeDocument/2006/relationships/image" Target="../media/image344.png"/><Relationship Id="rId763" Type="http://schemas.openxmlformats.org/officeDocument/2006/relationships/image" Target="../media/image565.png"/><Relationship Id="rId1186" Type="http://schemas.openxmlformats.org/officeDocument/2006/relationships/image" Target="../media/image988.png"/><Relationship Id="rId1393" Type="http://schemas.openxmlformats.org/officeDocument/2006/relationships/image" Target="../media/image1195.jpeg"/><Relationship Id="rId1407" Type="http://schemas.openxmlformats.org/officeDocument/2006/relationships/image" Target="../media/image1209.jpeg"/><Relationship Id="rId111" Type="http://schemas.openxmlformats.org/officeDocument/2006/relationships/image" Target="../media/image108.jpeg"/><Relationship Id="rId195" Type="http://schemas.openxmlformats.org/officeDocument/2006/relationships/image" Target="../media/image190.png"/><Relationship Id="rId209" Type="http://schemas.openxmlformats.org/officeDocument/2006/relationships/image" Target="../media/image204.jpeg"/><Relationship Id="rId416" Type="http://schemas.openxmlformats.org/officeDocument/2006/relationships/image" Target="../media/image411.png"/><Relationship Id="rId970" Type="http://schemas.openxmlformats.org/officeDocument/2006/relationships/image" Target="../media/image772.jpeg"/><Relationship Id="rId1046" Type="http://schemas.openxmlformats.org/officeDocument/2006/relationships/image" Target="../media/image848.png"/><Relationship Id="rId1253" Type="http://schemas.openxmlformats.org/officeDocument/2006/relationships/image" Target="../media/image1055.jpeg"/><Relationship Id="rId623" Type="http://schemas.openxmlformats.org/officeDocument/2006/relationships/image" Target="../media/image425.jpeg"/><Relationship Id="rId830" Type="http://schemas.openxmlformats.org/officeDocument/2006/relationships/image" Target="../media/image632.jpeg"/><Relationship Id="rId928" Type="http://schemas.openxmlformats.org/officeDocument/2006/relationships/image" Target="../media/image730.png"/><Relationship Id="rId57" Type="http://schemas.openxmlformats.org/officeDocument/2006/relationships/image" Target="../media/image56.png"/><Relationship Id="rId262" Type="http://schemas.openxmlformats.org/officeDocument/2006/relationships/image" Target="../media/image257.jpeg"/><Relationship Id="rId1113" Type="http://schemas.openxmlformats.org/officeDocument/2006/relationships/image" Target="../media/image915.jpeg"/><Relationship Id="rId1197" Type="http://schemas.openxmlformats.org/officeDocument/2006/relationships/image" Target="../media/image999.png"/><Relationship Id="rId1320" Type="http://schemas.openxmlformats.org/officeDocument/2006/relationships/image" Target="../media/image1122.png"/><Relationship Id="rId1418" Type="http://schemas.openxmlformats.org/officeDocument/2006/relationships/image" Target="../media/image1220.jpeg"/><Relationship Id="rId122" Type="http://schemas.openxmlformats.org/officeDocument/2006/relationships/image" Target="../media/image119.jpeg"/><Relationship Id="rId774" Type="http://schemas.openxmlformats.org/officeDocument/2006/relationships/image" Target="../media/image576.png"/><Relationship Id="rId981" Type="http://schemas.openxmlformats.org/officeDocument/2006/relationships/image" Target="../media/image783.jpeg"/><Relationship Id="rId1057" Type="http://schemas.openxmlformats.org/officeDocument/2006/relationships/image" Target="../media/image859.jpeg"/><Relationship Id="rId634" Type="http://schemas.openxmlformats.org/officeDocument/2006/relationships/image" Target="../media/image436.jpeg"/><Relationship Id="rId841" Type="http://schemas.openxmlformats.org/officeDocument/2006/relationships/image" Target="../media/image643.jpeg"/><Relationship Id="rId1264" Type="http://schemas.openxmlformats.org/officeDocument/2006/relationships/image" Target="../media/image1066.png"/><Relationship Id="rId273" Type="http://schemas.openxmlformats.org/officeDocument/2006/relationships/image" Target="../media/image268.jpeg"/><Relationship Id="rId701" Type="http://schemas.openxmlformats.org/officeDocument/2006/relationships/image" Target="../media/image503.png"/><Relationship Id="rId939" Type="http://schemas.openxmlformats.org/officeDocument/2006/relationships/image" Target="../media/image741.png"/><Relationship Id="rId1124" Type="http://schemas.openxmlformats.org/officeDocument/2006/relationships/image" Target="../media/image926.jpeg"/><Relationship Id="rId1331" Type="http://schemas.openxmlformats.org/officeDocument/2006/relationships/image" Target="../media/image1133.png"/><Relationship Id="rId68" Type="http://schemas.openxmlformats.org/officeDocument/2006/relationships/image" Target="../media/image65.jpeg"/><Relationship Id="rId133" Type="http://schemas.openxmlformats.org/officeDocument/2006/relationships/image" Target="../media/image129.jpeg"/><Relationship Id="rId340" Type="http://schemas.openxmlformats.org/officeDocument/2006/relationships/image" Target="../media/image335.jpeg"/><Relationship Id="rId785" Type="http://schemas.openxmlformats.org/officeDocument/2006/relationships/image" Target="../media/image587.jpeg"/><Relationship Id="rId992" Type="http://schemas.openxmlformats.org/officeDocument/2006/relationships/image" Target="../media/image794.jpeg"/><Relationship Id="rId1429" Type="http://schemas.openxmlformats.org/officeDocument/2006/relationships/image" Target="../media/image1231.jpeg"/><Relationship Id="rId200" Type="http://schemas.openxmlformats.org/officeDocument/2006/relationships/image" Target="../media/image195.png"/><Relationship Id="rId645" Type="http://schemas.openxmlformats.org/officeDocument/2006/relationships/image" Target="../media/image447.png"/><Relationship Id="rId852" Type="http://schemas.openxmlformats.org/officeDocument/2006/relationships/image" Target="../media/image654.jpeg"/><Relationship Id="rId1068" Type="http://schemas.openxmlformats.org/officeDocument/2006/relationships/image" Target="../media/image870.jpeg"/><Relationship Id="rId1275" Type="http://schemas.openxmlformats.org/officeDocument/2006/relationships/image" Target="../media/image1077.png"/><Relationship Id="rId284" Type="http://schemas.openxmlformats.org/officeDocument/2006/relationships/image" Target="../media/image279.jpeg"/><Relationship Id="rId712" Type="http://schemas.openxmlformats.org/officeDocument/2006/relationships/image" Target="../media/image514.png"/><Relationship Id="rId1135" Type="http://schemas.openxmlformats.org/officeDocument/2006/relationships/image" Target="../media/image937.jpeg"/><Relationship Id="rId1342" Type="http://schemas.openxmlformats.org/officeDocument/2006/relationships/image" Target="../media/image1144.png"/><Relationship Id="rId79" Type="http://schemas.openxmlformats.org/officeDocument/2006/relationships/image" Target="../media/image76.jpeg"/><Relationship Id="rId144" Type="http://schemas.openxmlformats.org/officeDocument/2006/relationships/image" Target="../media/image140.jpeg"/><Relationship Id="rId796" Type="http://schemas.openxmlformats.org/officeDocument/2006/relationships/image" Target="../media/image598.jpeg"/><Relationship Id="rId1202" Type="http://schemas.openxmlformats.org/officeDocument/2006/relationships/image" Target="../media/image1004.png"/><Relationship Id="rId351" Type="http://schemas.openxmlformats.org/officeDocument/2006/relationships/image" Target="../media/image346.png"/><Relationship Id="rId656" Type="http://schemas.openxmlformats.org/officeDocument/2006/relationships/image" Target="../media/image458.jpeg"/><Relationship Id="rId863" Type="http://schemas.openxmlformats.org/officeDocument/2006/relationships/image" Target="../media/image665.jpeg"/><Relationship Id="rId1079" Type="http://schemas.openxmlformats.org/officeDocument/2006/relationships/image" Target="../media/image881.jpeg"/><Relationship Id="rId1286" Type="http://schemas.openxmlformats.org/officeDocument/2006/relationships/image" Target="../media/image1088.png"/><Relationship Id="rId211" Type="http://schemas.openxmlformats.org/officeDocument/2006/relationships/image" Target="../media/image206.jpeg"/><Relationship Id="rId295" Type="http://schemas.openxmlformats.org/officeDocument/2006/relationships/image" Target="../media/image290.jpeg"/><Relationship Id="rId309" Type="http://schemas.openxmlformats.org/officeDocument/2006/relationships/image" Target="../media/image304.jpeg"/><Relationship Id="rId1146" Type="http://schemas.openxmlformats.org/officeDocument/2006/relationships/image" Target="../media/image948.jpeg"/><Relationship Id="rId723" Type="http://schemas.openxmlformats.org/officeDocument/2006/relationships/image" Target="../media/image525.png"/><Relationship Id="rId930" Type="http://schemas.openxmlformats.org/officeDocument/2006/relationships/image" Target="../media/image732.png"/><Relationship Id="rId1006" Type="http://schemas.openxmlformats.org/officeDocument/2006/relationships/image" Target="../media/image808.jpeg"/><Relationship Id="rId1353" Type="http://schemas.openxmlformats.org/officeDocument/2006/relationships/image" Target="../media/image1155.png"/><Relationship Id="rId155" Type="http://schemas.openxmlformats.org/officeDocument/2006/relationships/image" Target="../media/image150.jpeg"/><Relationship Id="rId362" Type="http://schemas.openxmlformats.org/officeDocument/2006/relationships/image" Target="../media/image357.png"/><Relationship Id="rId1213" Type="http://schemas.openxmlformats.org/officeDocument/2006/relationships/image" Target="../media/image1015.png"/><Relationship Id="rId1297" Type="http://schemas.openxmlformats.org/officeDocument/2006/relationships/image" Target="../media/image1099.png"/><Relationship Id="rId1420" Type="http://schemas.openxmlformats.org/officeDocument/2006/relationships/image" Target="../media/image1222.jpeg"/><Relationship Id="rId222" Type="http://schemas.openxmlformats.org/officeDocument/2006/relationships/image" Target="../media/image217.jpeg"/><Relationship Id="rId667" Type="http://schemas.openxmlformats.org/officeDocument/2006/relationships/image" Target="../media/image469.jpeg"/><Relationship Id="rId874" Type="http://schemas.openxmlformats.org/officeDocument/2006/relationships/image" Target="../media/image676.jpeg"/><Relationship Id="rId17" Type="http://schemas.openxmlformats.org/officeDocument/2006/relationships/image" Target="../media/image17.jpeg"/><Relationship Id="rId734" Type="http://schemas.openxmlformats.org/officeDocument/2006/relationships/image" Target="../media/image536.jpeg"/><Relationship Id="rId941" Type="http://schemas.openxmlformats.org/officeDocument/2006/relationships/image" Target="../media/image743.png"/><Relationship Id="rId1157" Type="http://schemas.openxmlformats.org/officeDocument/2006/relationships/image" Target="../media/image959.png"/><Relationship Id="rId1364" Type="http://schemas.openxmlformats.org/officeDocument/2006/relationships/image" Target="../media/image1166.jpeg"/><Relationship Id="rId70" Type="http://schemas.openxmlformats.org/officeDocument/2006/relationships/image" Target="../media/image67.jpeg"/><Relationship Id="rId166" Type="http://schemas.openxmlformats.org/officeDocument/2006/relationships/image" Target="../media/image161.jpeg"/><Relationship Id="rId373" Type="http://schemas.openxmlformats.org/officeDocument/2006/relationships/image" Target="../media/image368.jpeg"/><Relationship Id="rId801" Type="http://schemas.openxmlformats.org/officeDocument/2006/relationships/image" Target="../media/image603.jpeg"/><Relationship Id="rId1017" Type="http://schemas.openxmlformats.org/officeDocument/2006/relationships/image" Target="../media/image819.jpeg"/><Relationship Id="rId1224" Type="http://schemas.openxmlformats.org/officeDocument/2006/relationships/image" Target="../media/image1026.jpeg"/><Relationship Id="rId1431" Type="http://schemas.openxmlformats.org/officeDocument/2006/relationships/image" Target="../media/image1233.jpeg"/><Relationship Id="rId1" Type="http://schemas.openxmlformats.org/officeDocument/2006/relationships/image" Target="../media/image1.png"/><Relationship Id="rId233" Type="http://schemas.openxmlformats.org/officeDocument/2006/relationships/image" Target="../media/image228.jpeg"/><Relationship Id="rId678" Type="http://schemas.openxmlformats.org/officeDocument/2006/relationships/image" Target="../media/image480.png"/><Relationship Id="rId885" Type="http://schemas.openxmlformats.org/officeDocument/2006/relationships/image" Target="../media/image687.jpeg"/><Relationship Id="rId1070" Type="http://schemas.openxmlformats.org/officeDocument/2006/relationships/image" Target="../media/image872.png"/><Relationship Id="rId28" Type="http://schemas.openxmlformats.org/officeDocument/2006/relationships/image" Target="../media/image27.png"/><Relationship Id="rId300" Type="http://schemas.openxmlformats.org/officeDocument/2006/relationships/image" Target="../media/image295.jpeg"/><Relationship Id="rId745" Type="http://schemas.openxmlformats.org/officeDocument/2006/relationships/image" Target="../media/image547.jpeg"/><Relationship Id="rId952" Type="http://schemas.openxmlformats.org/officeDocument/2006/relationships/image" Target="../media/image754.png"/><Relationship Id="rId1168" Type="http://schemas.openxmlformats.org/officeDocument/2006/relationships/image" Target="../media/image970.png"/><Relationship Id="rId1375" Type="http://schemas.openxmlformats.org/officeDocument/2006/relationships/image" Target="../media/image1177.jpeg"/><Relationship Id="rId81" Type="http://schemas.openxmlformats.org/officeDocument/2006/relationships/image" Target="../media/image78.jpeg"/><Relationship Id="rId177" Type="http://schemas.openxmlformats.org/officeDocument/2006/relationships/image" Target="../media/image172.jpeg"/><Relationship Id="rId384" Type="http://schemas.openxmlformats.org/officeDocument/2006/relationships/image" Target="../media/image379.jpeg"/><Relationship Id="rId812" Type="http://schemas.openxmlformats.org/officeDocument/2006/relationships/image" Target="../media/image614.jpeg"/><Relationship Id="rId1028" Type="http://schemas.openxmlformats.org/officeDocument/2006/relationships/image" Target="../media/image830.png"/><Relationship Id="rId1235" Type="http://schemas.openxmlformats.org/officeDocument/2006/relationships/image" Target="../media/image1037.jpeg"/><Relationship Id="rId1442" Type="http://schemas.openxmlformats.org/officeDocument/2006/relationships/image" Target="../media/image1244.jpeg"/><Relationship Id="rId244" Type="http://schemas.openxmlformats.org/officeDocument/2006/relationships/image" Target="../media/image239.jpeg"/><Relationship Id="rId689" Type="http://schemas.openxmlformats.org/officeDocument/2006/relationships/image" Target="../media/image491.jpeg"/><Relationship Id="rId896" Type="http://schemas.openxmlformats.org/officeDocument/2006/relationships/image" Target="../media/image698.jpeg"/><Relationship Id="rId1081" Type="http://schemas.openxmlformats.org/officeDocument/2006/relationships/image" Target="../media/image883.jpeg"/><Relationship Id="rId1302" Type="http://schemas.openxmlformats.org/officeDocument/2006/relationships/image" Target="../media/image1104.png"/><Relationship Id="rId39" Type="http://schemas.openxmlformats.org/officeDocument/2006/relationships/image" Target="../media/image38.png"/><Relationship Id="rId756" Type="http://schemas.openxmlformats.org/officeDocument/2006/relationships/image" Target="../media/image558.jpeg"/><Relationship Id="rId1179" Type="http://schemas.openxmlformats.org/officeDocument/2006/relationships/image" Target="../media/image981.png"/><Relationship Id="rId1386" Type="http://schemas.openxmlformats.org/officeDocument/2006/relationships/image" Target="../media/image1188.jpeg"/><Relationship Id="rId104" Type="http://schemas.openxmlformats.org/officeDocument/2006/relationships/image" Target="../media/image101.png"/><Relationship Id="rId188" Type="http://schemas.openxmlformats.org/officeDocument/2006/relationships/image" Target="../media/image183.jpeg"/><Relationship Id="rId311" Type="http://schemas.openxmlformats.org/officeDocument/2006/relationships/image" Target="../media/image306.jpeg"/><Relationship Id="rId395" Type="http://schemas.openxmlformats.org/officeDocument/2006/relationships/image" Target="../media/image390.jpeg"/><Relationship Id="rId409" Type="http://schemas.openxmlformats.org/officeDocument/2006/relationships/image" Target="../media/image404.jpeg"/><Relationship Id="rId963" Type="http://schemas.openxmlformats.org/officeDocument/2006/relationships/image" Target="../media/image765.png"/><Relationship Id="rId1039" Type="http://schemas.openxmlformats.org/officeDocument/2006/relationships/image" Target="../media/image841.jpeg"/><Relationship Id="rId1246" Type="http://schemas.openxmlformats.org/officeDocument/2006/relationships/image" Target="../media/image1048.jpeg"/><Relationship Id="rId92" Type="http://schemas.openxmlformats.org/officeDocument/2006/relationships/image" Target="../media/image89.jpeg"/><Relationship Id="rId616" Type="http://schemas.openxmlformats.org/officeDocument/2006/relationships/image" Target="../media/image418.jpeg"/><Relationship Id="rId823" Type="http://schemas.openxmlformats.org/officeDocument/2006/relationships/image" Target="../media/image625.jpeg"/><Relationship Id="rId1453" Type="http://schemas.openxmlformats.org/officeDocument/2006/relationships/image" Target="../media/image1255.jpeg"/><Relationship Id="rId255" Type="http://schemas.openxmlformats.org/officeDocument/2006/relationships/image" Target="../media/image250.jpeg"/><Relationship Id="rId1092" Type="http://schemas.openxmlformats.org/officeDocument/2006/relationships/image" Target="../media/image894.jpeg"/><Relationship Id="rId1106" Type="http://schemas.openxmlformats.org/officeDocument/2006/relationships/image" Target="../media/image908.jpeg"/><Relationship Id="rId1313" Type="http://schemas.openxmlformats.org/officeDocument/2006/relationships/image" Target="../media/image1115.png"/><Relationship Id="rId1397" Type="http://schemas.openxmlformats.org/officeDocument/2006/relationships/image" Target="../media/image1199.jpeg"/><Relationship Id="rId115" Type="http://schemas.openxmlformats.org/officeDocument/2006/relationships/image" Target="../media/image112.png"/><Relationship Id="rId322" Type="http://schemas.openxmlformats.org/officeDocument/2006/relationships/image" Target="../media/image317.jpeg"/><Relationship Id="rId767" Type="http://schemas.openxmlformats.org/officeDocument/2006/relationships/image" Target="../media/image569.jpeg"/><Relationship Id="rId974" Type="http://schemas.openxmlformats.org/officeDocument/2006/relationships/image" Target="../media/image776.jpeg"/><Relationship Id="rId199" Type="http://schemas.openxmlformats.org/officeDocument/2006/relationships/image" Target="../media/image194.png"/><Relationship Id="rId627" Type="http://schemas.openxmlformats.org/officeDocument/2006/relationships/image" Target="../media/image429.jpeg"/><Relationship Id="rId834" Type="http://schemas.openxmlformats.org/officeDocument/2006/relationships/image" Target="../media/image636.jpeg"/><Relationship Id="rId1257" Type="http://schemas.openxmlformats.org/officeDocument/2006/relationships/image" Target="../media/image1059.jpeg"/><Relationship Id="rId266" Type="http://schemas.openxmlformats.org/officeDocument/2006/relationships/image" Target="../media/image261.jpeg"/><Relationship Id="rId680" Type="http://schemas.openxmlformats.org/officeDocument/2006/relationships/image" Target="../media/image482.png"/><Relationship Id="rId901" Type="http://schemas.openxmlformats.org/officeDocument/2006/relationships/image" Target="../media/image703.jpeg"/><Relationship Id="rId1117" Type="http://schemas.openxmlformats.org/officeDocument/2006/relationships/image" Target="../media/image919.jpeg"/><Relationship Id="rId1324" Type="http://schemas.openxmlformats.org/officeDocument/2006/relationships/image" Target="../media/image1126.png"/><Relationship Id="rId30" Type="http://schemas.openxmlformats.org/officeDocument/2006/relationships/image" Target="../media/image29.png"/><Relationship Id="rId126" Type="http://schemas.openxmlformats.org/officeDocument/2006/relationships/image" Target="../media/image123.png"/><Relationship Id="rId333" Type="http://schemas.openxmlformats.org/officeDocument/2006/relationships/image" Target="../media/image328.jpeg"/><Relationship Id="rId778" Type="http://schemas.openxmlformats.org/officeDocument/2006/relationships/image" Target="../media/image580.jpeg"/><Relationship Id="rId985" Type="http://schemas.openxmlformats.org/officeDocument/2006/relationships/image" Target="../media/image787.jpeg"/><Relationship Id="rId1170" Type="http://schemas.openxmlformats.org/officeDocument/2006/relationships/image" Target="../media/image972.png"/><Relationship Id="rId638" Type="http://schemas.openxmlformats.org/officeDocument/2006/relationships/image" Target="../media/image440.jpeg"/><Relationship Id="rId845" Type="http://schemas.openxmlformats.org/officeDocument/2006/relationships/image" Target="../media/image647.jpeg"/><Relationship Id="rId1030" Type="http://schemas.openxmlformats.org/officeDocument/2006/relationships/image" Target="../media/image832.png"/><Relationship Id="rId1268" Type="http://schemas.openxmlformats.org/officeDocument/2006/relationships/image" Target="../media/image1070.png"/><Relationship Id="rId277" Type="http://schemas.openxmlformats.org/officeDocument/2006/relationships/image" Target="../media/image272.jpeg"/><Relationship Id="rId400" Type="http://schemas.openxmlformats.org/officeDocument/2006/relationships/image" Target="../media/image395.jpeg"/><Relationship Id="rId705" Type="http://schemas.openxmlformats.org/officeDocument/2006/relationships/image" Target="../media/image507.png"/><Relationship Id="rId1128" Type="http://schemas.openxmlformats.org/officeDocument/2006/relationships/image" Target="../media/image930.jpeg"/><Relationship Id="rId1335" Type="http://schemas.openxmlformats.org/officeDocument/2006/relationships/image" Target="../media/image1137.png"/><Relationship Id="rId137" Type="http://schemas.openxmlformats.org/officeDocument/2006/relationships/image" Target="../media/image133.jpeg"/><Relationship Id="rId344" Type="http://schemas.openxmlformats.org/officeDocument/2006/relationships/image" Target="../media/image339.png"/><Relationship Id="rId691" Type="http://schemas.openxmlformats.org/officeDocument/2006/relationships/image" Target="../media/image493.jpeg"/><Relationship Id="rId789" Type="http://schemas.openxmlformats.org/officeDocument/2006/relationships/image" Target="../media/image591.jpeg"/><Relationship Id="rId912" Type="http://schemas.openxmlformats.org/officeDocument/2006/relationships/image" Target="../media/image714.png"/><Relationship Id="rId996" Type="http://schemas.openxmlformats.org/officeDocument/2006/relationships/image" Target="../media/image798.jpeg"/><Relationship Id="rId41" Type="http://schemas.openxmlformats.org/officeDocument/2006/relationships/image" Target="../media/image40.png"/><Relationship Id="rId649" Type="http://schemas.openxmlformats.org/officeDocument/2006/relationships/image" Target="../media/image451.png"/><Relationship Id="rId856" Type="http://schemas.openxmlformats.org/officeDocument/2006/relationships/image" Target="../media/image658.jpeg"/><Relationship Id="rId1181" Type="http://schemas.openxmlformats.org/officeDocument/2006/relationships/image" Target="../media/image983.png"/><Relationship Id="rId1279" Type="http://schemas.openxmlformats.org/officeDocument/2006/relationships/image" Target="../media/image1081.png"/><Relationship Id="rId1402" Type="http://schemas.openxmlformats.org/officeDocument/2006/relationships/image" Target="../media/image1204.jpeg"/><Relationship Id="rId190" Type="http://schemas.openxmlformats.org/officeDocument/2006/relationships/image" Target="../media/image185.jpeg"/><Relationship Id="rId204" Type="http://schemas.openxmlformats.org/officeDocument/2006/relationships/image" Target="../media/image199.jpeg"/><Relationship Id="rId288" Type="http://schemas.openxmlformats.org/officeDocument/2006/relationships/image" Target="../media/image283.jpeg"/><Relationship Id="rId411" Type="http://schemas.openxmlformats.org/officeDocument/2006/relationships/image" Target="../media/image406.jpeg"/><Relationship Id="rId1041" Type="http://schemas.openxmlformats.org/officeDocument/2006/relationships/image" Target="../media/image843.png"/><Relationship Id="rId1139" Type="http://schemas.openxmlformats.org/officeDocument/2006/relationships/image" Target="../media/image941.png"/><Relationship Id="rId1346" Type="http://schemas.openxmlformats.org/officeDocument/2006/relationships/image" Target="../media/image1148.png"/><Relationship Id="rId716" Type="http://schemas.openxmlformats.org/officeDocument/2006/relationships/image" Target="../media/image518.jpeg"/><Relationship Id="rId923" Type="http://schemas.openxmlformats.org/officeDocument/2006/relationships/image" Target="../media/image725.png"/><Relationship Id="rId52" Type="http://schemas.openxmlformats.org/officeDocument/2006/relationships/image" Target="../media/image51.jpeg"/><Relationship Id="rId148" Type="http://schemas.openxmlformats.org/officeDocument/2006/relationships/image" Target="../media/image144.jpeg"/><Relationship Id="rId355" Type="http://schemas.openxmlformats.org/officeDocument/2006/relationships/image" Target="../media/image350.png"/><Relationship Id="rId1192" Type="http://schemas.openxmlformats.org/officeDocument/2006/relationships/image" Target="../media/image994.jpeg"/><Relationship Id="rId1206" Type="http://schemas.openxmlformats.org/officeDocument/2006/relationships/image" Target="../media/image1008.png"/><Relationship Id="rId1413" Type="http://schemas.openxmlformats.org/officeDocument/2006/relationships/image" Target="../media/image1215.jpeg"/><Relationship Id="rId215" Type="http://schemas.openxmlformats.org/officeDocument/2006/relationships/image" Target="../media/image210.jpeg"/><Relationship Id="rId867" Type="http://schemas.openxmlformats.org/officeDocument/2006/relationships/image" Target="../media/image669.jpeg"/><Relationship Id="rId1052" Type="http://schemas.openxmlformats.org/officeDocument/2006/relationships/image" Target="../media/image854.jpeg"/><Relationship Id="rId299" Type="http://schemas.openxmlformats.org/officeDocument/2006/relationships/image" Target="../media/image294.jpeg"/><Relationship Id="rId727" Type="http://schemas.openxmlformats.org/officeDocument/2006/relationships/image" Target="../media/image529.png"/><Relationship Id="rId934" Type="http://schemas.openxmlformats.org/officeDocument/2006/relationships/image" Target="../media/image736.png"/><Relationship Id="rId1357" Type="http://schemas.openxmlformats.org/officeDocument/2006/relationships/image" Target="../media/image1159.png"/><Relationship Id="rId63" Type="http://schemas.openxmlformats.org/officeDocument/2006/relationships/image" Target="../media/image60.jpeg"/><Relationship Id="rId159" Type="http://schemas.openxmlformats.org/officeDocument/2006/relationships/image" Target="../media/image154.jpeg"/><Relationship Id="rId366" Type="http://schemas.openxmlformats.org/officeDocument/2006/relationships/image" Target="../media/image361.jpeg"/><Relationship Id="rId780" Type="http://schemas.openxmlformats.org/officeDocument/2006/relationships/image" Target="../media/image582.jpeg"/><Relationship Id="rId1217" Type="http://schemas.openxmlformats.org/officeDocument/2006/relationships/image" Target="../media/image1019.png"/><Relationship Id="rId1424" Type="http://schemas.openxmlformats.org/officeDocument/2006/relationships/image" Target="../media/image1226.jpeg"/><Relationship Id="rId226" Type="http://schemas.openxmlformats.org/officeDocument/2006/relationships/image" Target="../media/image221.jpeg"/><Relationship Id="rId878" Type="http://schemas.openxmlformats.org/officeDocument/2006/relationships/image" Target="../media/image680.jpeg"/><Relationship Id="rId1063" Type="http://schemas.openxmlformats.org/officeDocument/2006/relationships/image" Target="../media/image865.jpeg"/><Relationship Id="rId1270" Type="http://schemas.openxmlformats.org/officeDocument/2006/relationships/image" Target="../media/image1072.png"/><Relationship Id="rId640" Type="http://schemas.openxmlformats.org/officeDocument/2006/relationships/image" Target="../media/image442.jpeg"/><Relationship Id="rId738" Type="http://schemas.openxmlformats.org/officeDocument/2006/relationships/image" Target="../media/image540.jpeg"/><Relationship Id="rId945" Type="http://schemas.openxmlformats.org/officeDocument/2006/relationships/image" Target="../media/image747.png"/><Relationship Id="rId1368" Type="http://schemas.openxmlformats.org/officeDocument/2006/relationships/image" Target="../media/image1170.jpeg"/><Relationship Id="rId74" Type="http://schemas.openxmlformats.org/officeDocument/2006/relationships/image" Target="../media/image71.jpeg"/><Relationship Id="rId377" Type="http://schemas.openxmlformats.org/officeDocument/2006/relationships/image" Target="../media/image372.png"/><Relationship Id="rId805" Type="http://schemas.openxmlformats.org/officeDocument/2006/relationships/image" Target="../media/image607.jpeg"/><Relationship Id="rId1130" Type="http://schemas.openxmlformats.org/officeDocument/2006/relationships/image" Target="../media/image932.jpeg"/><Relationship Id="rId1228" Type="http://schemas.openxmlformats.org/officeDocument/2006/relationships/image" Target="../media/image1030.png"/><Relationship Id="rId1435" Type="http://schemas.openxmlformats.org/officeDocument/2006/relationships/image" Target="../media/image1237.png"/><Relationship Id="rId5" Type="http://schemas.openxmlformats.org/officeDocument/2006/relationships/image" Target="../media/image5.jpeg"/><Relationship Id="rId237" Type="http://schemas.openxmlformats.org/officeDocument/2006/relationships/image" Target="../media/image232.png"/><Relationship Id="rId791" Type="http://schemas.openxmlformats.org/officeDocument/2006/relationships/image" Target="../media/image593.jpeg"/><Relationship Id="rId889" Type="http://schemas.openxmlformats.org/officeDocument/2006/relationships/image" Target="../media/image691.png"/><Relationship Id="rId1074" Type="http://schemas.openxmlformats.org/officeDocument/2006/relationships/image" Target="../media/image876.png"/><Relationship Id="rId651" Type="http://schemas.openxmlformats.org/officeDocument/2006/relationships/image" Target="../media/image453.jpeg"/><Relationship Id="rId749" Type="http://schemas.openxmlformats.org/officeDocument/2006/relationships/image" Target="../media/image551.png"/><Relationship Id="rId1281" Type="http://schemas.openxmlformats.org/officeDocument/2006/relationships/image" Target="../media/image1083.png"/><Relationship Id="rId1379" Type="http://schemas.openxmlformats.org/officeDocument/2006/relationships/image" Target="../media/image1181.jpeg"/><Relationship Id="rId290" Type="http://schemas.openxmlformats.org/officeDocument/2006/relationships/image" Target="../media/image285.jpeg"/><Relationship Id="rId304" Type="http://schemas.openxmlformats.org/officeDocument/2006/relationships/image" Target="../media/image299.jpeg"/><Relationship Id="rId388" Type="http://schemas.openxmlformats.org/officeDocument/2006/relationships/image" Target="../media/image383.jpeg"/><Relationship Id="rId956" Type="http://schemas.openxmlformats.org/officeDocument/2006/relationships/image" Target="../media/image758.png"/><Relationship Id="rId1141" Type="http://schemas.openxmlformats.org/officeDocument/2006/relationships/image" Target="../media/image943.jpeg"/><Relationship Id="rId1239" Type="http://schemas.openxmlformats.org/officeDocument/2006/relationships/image" Target="../media/image1041.jpeg"/><Relationship Id="rId85" Type="http://schemas.openxmlformats.org/officeDocument/2006/relationships/image" Target="../media/image82.jpeg"/><Relationship Id="rId150" Type="http://schemas.openxmlformats.org/officeDocument/2006/relationships/image" Target="../media/image146.png"/><Relationship Id="rId816" Type="http://schemas.openxmlformats.org/officeDocument/2006/relationships/image" Target="../media/image618.jpeg"/><Relationship Id="rId1001" Type="http://schemas.openxmlformats.org/officeDocument/2006/relationships/image" Target="../media/image803.png"/><Relationship Id="rId1446" Type="http://schemas.openxmlformats.org/officeDocument/2006/relationships/image" Target="../media/image1248.png"/><Relationship Id="rId248" Type="http://schemas.openxmlformats.org/officeDocument/2006/relationships/image" Target="../media/image243.jpeg"/><Relationship Id="rId662" Type="http://schemas.openxmlformats.org/officeDocument/2006/relationships/image" Target="../media/image464.png"/><Relationship Id="rId1085" Type="http://schemas.openxmlformats.org/officeDocument/2006/relationships/image" Target="../media/image887.jpeg"/><Relationship Id="rId1292" Type="http://schemas.openxmlformats.org/officeDocument/2006/relationships/image" Target="../media/image1094.png"/><Relationship Id="rId1306" Type="http://schemas.openxmlformats.org/officeDocument/2006/relationships/image" Target="../media/image1108.png"/><Relationship Id="rId12" Type="http://schemas.openxmlformats.org/officeDocument/2006/relationships/image" Target="../media/image12.jpeg"/><Relationship Id="rId108" Type="http://schemas.openxmlformats.org/officeDocument/2006/relationships/image" Target="../media/image105.png"/><Relationship Id="rId315" Type="http://schemas.openxmlformats.org/officeDocument/2006/relationships/image" Target="../media/image310.jpeg"/><Relationship Id="rId967" Type="http://schemas.openxmlformats.org/officeDocument/2006/relationships/image" Target="../media/image769.jpeg"/><Relationship Id="rId1152" Type="http://schemas.openxmlformats.org/officeDocument/2006/relationships/image" Target="../media/image954.jpeg"/><Relationship Id="rId96" Type="http://schemas.openxmlformats.org/officeDocument/2006/relationships/image" Target="../media/image93.png"/><Relationship Id="rId161" Type="http://schemas.openxmlformats.org/officeDocument/2006/relationships/image" Target="../media/image156.jpeg"/><Relationship Id="rId399" Type="http://schemas.openxmlformats.org/officeDocument/2006/relationships/image" Target="../media/image394.png"/><Relationship Id="rId827" Type="http://schemas.openxmlformats.org/officeDocument/2006/relationships/image" Target="../media/image629.jpeg"/><Relationship Id="rId1012" Type="http://schemas.openxmlformats.org/officeDocument/2006/relationships/image" Target="../media/image814.jpeg"/><Relationship Id="rId259" Type="http://schemas.openxmlformats.org/officeDocument/2006/relationships/image" Target="../media/image254.jpeg"/><Relationship Id="rId673" Type="http://schemas.openxmlformats.org/officeDocument/2006/relationships/image" Target="../media/image475.png"/><Relationship Id="rId880" Type="http://schemas.openxmlformats.org/officeDocument/2006/relationships/image" Target="../media/image682.jpeg"/><Relationship Id="rId1096" Type="http://schemas.openxmlformats.org/officeDocument/2006/relationships/image" Target="../media/image898.png"/><Relationship Id="rId1317" Type="http://schemas.openxmlformats.org/officeDocument/2006/relationships/image" Target="../media/image1119.png"/><Relationship Id="rId23" Type="http://schemas.openxmlformats.org/officeDocument/2006/relationships/image" Target="../media/image23.jpeg"/><Relationship Id="rId119" Type="http://schemas.openxmlformats.org/officeDocument/2006/relationships/image" Target="../media/image116.jpeg"/><Relationship Id="rId326" Type="http://schemas.openxmlformats.org/officeDocument/2006/relationships/image" Target="../media/image321.jpeg"/><Relationship Id="rId978" Type="http://schemas.openxmlformats.org/officeDocument/2006/relationships/image" Target="../media/image780.jpeg"/><Relationship Id="rId1163" Type="http://schemas.openxmlformats.org/officeDocument/2006/relationships/image" Target="../media/image965.png"/><Relationship Id="rId1370" Type="http://schemas.openxmlformats.org/officeDocument/2006/relationships/image" Target="../media/image1172.jpeg"/><Relationship Id="rId740" Type="http://schemas.openxmlformats.org/officeDocument/2006/relationships/image" Target="../media/image542.jpeg"/><Relationship Id="rId838" Type="http://schemas.openxmlformats.org/officeDocument/2006/relationships/image" Target="../media/image640.jpeg"/><Relationship Id="rId1023" Type="http://schemas.openxmlformats.org/officeDocument/2006/relationships/image" Target="../media/image825.png"/><Relationship Id="rId172" Type="http://schemas.openxmlformats.org/officeDocument/2006/relationships/image" Target="../media/image167.jpeg"/><Relationship Id="rId684" Type="http://schemas.openxmlformats.org/officeDocument/2006/relationships/image" Target="../media/image486.jpeg"/><Relationship Id="rId1230" Type="http://schemas.openxmlformats.org/officeDocument/2006/relationships/image" Target="../media/image1032.jpeg"/><Relationship Id="rId1328" Type="http://schemas.openxmlformats.org/officeDocument/2006/relationships/image" Target="../media/image1130.png"/><Relationship Id="rId337" Type="http://schemas.openxmlformats.org/officeDocument/2006/relationships/image" Target="../media/image332.jpeg"/><Relationship Id="rId891" Type="http://schemas.openxmlformats.org/officeDocument/2006/relationships/image" Target="../media/image693.png"/><Relationship Id="rId905" Type="http://schemas.openxmlformats.org/officeDocument/2006/relationships/image" Target="../media/image707.jpeg"/><Relationship Id="rId989" Type="http://schemas.openxmlformats.org/officeDocument/2006/relationships/image" Target="../media/image791.jpeg"/><Relationship Id="rId34" Type="http://schemas.openxmlformats.org/officeDocument/2006/relationships/image" Target="../media/image33.png"/><Relationship Id="rId751" Type="http://schemas.openxmlformats.org/officeDocument/2006/relationships/image" Target="../media/image553.png"/><Relationship Id="rId849" Type="http://schemas.openxmlformats.org/officeDocument/2006/relationships/image" Target="../media/image651.jpeg"/><Relationship Id="rId1174" Type="http://schemas.openxmlformats.org/officeDocument/2006/relationships/image" Target="../media/image976.png"/><Relationship Id="rId1381" Type="http://schemas.openxmlformats.org/officeDocument/2006/relationships/image" Target="../media/image1183.jpeg"/><Relationship Id="rId183" Type="http://schemas.openxmlformats.org/officeDocument/2006/relationships/image" Target="../media/image178.jpeg"/><Relationship Id="rId390" Type="http://schemas.openxmlformats.org/officeDocument/2006/relationships/image" Target="../media/image385.png"/><Relationship Id="rId404" Type="http://schemas.openxmlformats.org/officeDocument/2006/relationships/image" Target="../media/image399.jpeg"/><Relationship Id="rId611" Type="http://schemas.openxmlformats.org/officeDocument/2006/relationships/customXml" Target="../ink/ink2.xml"/><Relationship Id="rId1034" Type="http://schemas.openxmlformats.org/officeDocument/2006/relationships/image" Target="../media/image836.png"/><Relationship Id="rId1241" Type="http://schemas.openxmlformats.org/officeDocument/2006/relationships/image" Target="../media/image1043.jpeg"/><Relationship Id="rId1339" Type="http://schemas.openxmlformats.org/officeDocument/2006/relationships/image" Target="../media/image1141.png"/><Relationship Id="rId250" Type="http://schemas.openxmlformats.org/officeDocument/2006/relationships/image" Target="../media/image245.jpeg"/><Relationship Id="rId695" Type="http://schemas.openxmlformats.org/officeDocument/2006/relationships/image" Target="../media/image497.jpeg"/><Relationship Id="rId709" Type="http://schemas.openxmlformats.org/officeDocument/2006/relationships/image" Target="../media/image511.png"/><Relationship Id="rId916" Type="http://schemas.openxmlformats.org/officeDocument/2006/relationships/image" Target="../media/image718.png"/><Relationship Id="rId1101" Type="http://schemas.openxmlformats.org/officeDocument/2006/relationships/image" Target="../media/image903.jpeg"/><Relationship Id="rId45" Type="http://schemas.openxmlformats.org/officeDocument/2006/relationships/image" Target="../media/image44.png"/><Relationship Id="rId110" Type="http://schemas.openxmlformats.org/officeDocument/2006/relationships/image" Target="../media/image107.png"/><Relationship Id="rId348" Type="http://schemas.openxmlformats.org/officeDocument/2006/relationships/image" Target="../media/image343.png"/><Relationship Id="rId762" Type="http://schemas.openxmlformats.org/officeDocument/2006/relationships/image" Target="../media/image564.jpeg"/><Relationship Id="rId1185" Type="http://schemas.openxmlformats.org/officeDocument/2006/relationships/image" Target="../media/image987.png"/><Relationship Id="rId1392" Type="http://schemas.openxmlformats.org/officeDocument/2006/relationships/image" Target="../media/image1194.jpeg"/><Relationship Id="rId1406" Type="http://schemas.openxmlformats.org/officeDocument/2006/relationships/image" Target="../media/image1208.jpeg"/><Relationship Id="rId194" Type="http://schemas.openxmlformats.org/officeDocument/2006/relationships/image" Target="../media/image189.png"/><Relationship Id="rId208" Type="http://schemas.openxmlformats.org/officeDocument/2006/relationships/image" Target="../media/image203.jpeg"/><Relationship Id="rId415" Type="http://schemas.openxmlformats.org/officeDocument/2006/relationships/image" Target="../media/image410.png"/><Relationship Id="rId622" Type="http://schemas.openxmlformats.org/officeDocument/2006/relationships/image" Target="../media/image424.jpeg"/><Relationship Id="rId1045" Type="http://schemas.openxmlformats.org/officeDocument/2006/relationships/image" Target="../media/image847.png"/><Relationship Id="rId1252" Type="http://schemas.openxmlformats.org/officeDocument/2006/relationships/image" Target="../media/image1054.jpeg"/><Relationship Id="rId261" Type="http://schemas.openxmlformats.org/officeDocument/2006/relationships/image" Target="../media/image256.jpeg"/><Relationship Id="rId927" Type="http://schemas.openxmlformats.org/officeDocument/2006/relationships/image" Target="../media/image729.png"/><Relationship Id="rId1112" Type="http://schemas.openxmlformats.org/officeDocument/2006/relationships/image" Target="../media/image914.jpeg"/><Relationship Id="rId56" Type="http://schemas.openxmlformats.org/officeDocument/2006/relationships/image" Target="../media/image55.jpeg"/><Relationship Id="rId359" Type="http://schemas.openxmlformats.org/officeDocument/2006/relationships/image" Target="../media/image354.png"/><Relationship Id="rId773" Type="http://schemas.openxmlformats.org/officeDocument/2006/relationships/image" Target="../media/image575.png"/><Relationship Id="rId1196" Type="http://schemas.openxmlformats.org/officeDocument/2006/relationships/image" Target="../media/image998.jpeg"/><Relationship Id="rId1417" Type="http://schemas.openxmlformats.org/officeDocument/2006/relationships/image" Target="../media/image1219.jpeg"/><Relationship Id="rId121" Type="http://schemas.openxmlformats.org/officeDocument/2006/relationships/image" Target="../media/image118.jpeg"/><Relationship Id="rId219" Type="http://schemas.openxmlformats.org/officeDocument/2006/relationships/image" Target="../media/image214.jpeg"/><Relationship Id="rId633" Type="http://schemas.openxmlformats.org/officeDocument/2006/relationships/image" Target="../media/image435.jpeg"/><Relationship Id="rId980" Type="http://schemas.openxmlformats.org/officeDocument/2006/relationships/image" Target="../media/image782.jpeg"/><Relationship Id="rId1056" Type="http://schemas.openxmlformats.org/officeDocument/2006/relationships/image" Target="../media/image858.png"/><Relationship Id="rId1263" Type="http://schemas.openxmlformats.org/officeDocument/2006/relationships/image" Target="../media/image1065.png"/><Relationship Id="rId840" Type="http://schemas.openxmlformats.org/officeDocument/2006/relationships/image" Target="../media/image642.jpeg"/><Relationship Id="rId938" Type="http://schemas.openxmlformats.org/officeDocument/2006/relationships/image" Target="../media/image740.png"/><Relationship Id="rId67" Type="http://schemas.openxmlformats.org/officeDocument/2006/relationships/image" Target="../media/image64.jpeg"/><Relationship Id="rId272" Type="http://schemas.openxmlformats.org/officeDocument/2006/relationships/image" Target="../media/image267.jpeg"/><Relationship Id="rId700" Type="http://schemas.openxmlformats.org/officeDocument/2006/relationships/image" Target="../media/image502.png"/><Relationship Id="rId1123" Type="http://schemas.openxmlformats.org/officeDocument/2006/relationships/image" Target="../media/image925.png"/><Relationship Id="rId1330" Type="http://schemas.openxmlformats.org/officeDocument/2006/relationships/image" Target="../media/image1132.png"/><Relationship Id="rId1428" Type="http://schemas.openxmlformats.org/officeDocument/2006/relationships/image" Target="../media/image1230.jpeg"/><Relationship Id="rId132" Type="http://schemas.openxmlformats.org/officeDocument/2006/relationships/image" Target="../media/image128.jpeg"/><Relationship Id="rId784" Type="http://schemas.openxmlformats.org/officeDocument/2006/relationships/image" Target="../media/image586.jpeg"/><Relationship Id="rId991" Type="http://schemas.openxmlformats.org/officeDocument/2006/relationships/image" Target="../media/image793.jpeg"/><Relationship Id="rId1067" Type="http://schemas.openxmlformats.org/officeDocument/2006/relationships/image" Target="../media/image869.png"/><Relationship Id="rId644" Type="http://schemas.openxmlformats.org/officeDocument/2006/relationships/image" Target="../media/image446.jpeg"/><Relationship Id="rId851" Type="http://schemas.openxmlformats.org/officeDocument/2006/relationships/image" Target="../media/image653.jpeg"/><Relationship Id="rId1274" Type="http://schemas.openxmlformats.org/officeDocument/2006/relationships/image" Target="../media/image1076.png"/><Relationship Id="rId283" Type="http://schemas.openxmlformats.org/officeDocument/2006/relationships/image" Target="../media/image278.jpeg"/><Relationship Id="rId711" Type="http://schemas.openxmlformats.org/officeDocument/2006/relationships/image" Target="../media/image513.jpeg"/><Relationship Id="rId949" Type="http://schemas.openxmlformats.org/officeDocument/2006/relationships/image" Target="../media/image751.png"/><Relationship Id="rId1134" Type="http://schemas.openxmlformats.org/officeDocument/2006/relationships/image" Target="../media/image936.jpeg"/><Relationship Id="rId1341" Type="http://schemas.openxmlformats.org/officeDocument/2006/relationships/image" Target="../media/image1143.png"/><Relationship Id="rId78" Type="http://schemas.openxmlformats.org/officeDocument/2006/relationships/image" Target="../media/image75.jpeg"/><Relationship Id="rId143" Type="http://schemas.openxmlformats.org/officeDocument/2006/relationships/image" Target="../media/image139.png"/><Relationship Id="rId350" Type="http://schemas.openxmlformats.org/officeDocument/2006/relationships/image" Target="../media/image345.png"/><Relationship Id="rId795" Type="http://schemas.openxmlformats.org/officeDocument/2006/relationships/image" Target="../media/image597.jpeg"/><Relationship Id="rId809" Type="http://schemas.openxmlformats.org/officeDocument/2006/relationships/image" Target="../media/image611.png"/><Relationship Id="rId1201" Type="http://schemas.openxmlformats.org/officeDocument/2006/relationships/image" Target="../media/image1003.png"/><Relationship Id="rId1439" Type="http://schemas.openxmlformats.org/officeDocument/2006/relationships/image" Target="../media/image1241.jpeg"/><Relationship Id="rId9" Type="http://schemas.openxmlformats.org/officeDocument/2006/relationships/image" Target="../media/image9.jpeg"/><Relationship Id="rId210" Type="http://schemas.openxmlformats.org/officeDocument/2006/relationships/image" Target="../media/image205.jpeg"/><Relationship Id="rId655" Type="http://schemas.openxmlformats.org/officeDocument/2006/relationships/image" Target="../media/image457.jpeg"/><Relationship Id="rId862" Type="http://schemas.openxmlformats.org/officeDocument/2006/relationships/image" Target="../media/image664.jpeg"/><Relationship Id="rId1078" Type="http://schemas.openxmlformats.org/officeDocument/2006/relationships/image" Target="../media/image880.jpeg"/><Relationship Id="rId1285" Type="http://schemas.openxmlformats.org/officeDocument/2006/relationships/image" Target="../media/image1087.png"/><Relationship Id="rId294" Type="http://schemas.openxmlformats.org/officeDocument/2006/relationships/image" Target="../media/image289.jpeg"/><Relationship Id="rId308" Type="http://schemas.openxmlformats.org/officeDocument/2006/relationships/image" Target="../media/image303.jpeg"/><Relationship Id="rId722" Type="http://schemas.openxmlformats.org/officeDocument/2006/relationships/image" Target="../media/image524.png"/><Relationship Id="rId1145" Type="http://schemas.openxmlformats.org/officeDocument/2006/relationships/image" Target="../media/image947.jpeg"/><Relationship Id="rId1352" Type="http://schemas.openxmlformats.org/officeDocument/2006/relationships/image" Target="../media/image1154.png"/><Relationship Id="rId89" Type="http://schemas.openxmlformats.org/officeDocument/2006/relationships/image" Target="../media/image86.jpeg"/><Relationship Id="rId154" Type="http://schemas.openxmlformats.org/officeDocument/2006/relationships/image" Target="../media/image149.jpeg"/><Relationship Id="rId361" Type="http://schemas.openxmlformats.org/officeDocument/2006/relationships/image" Target="../media/image356.png"/><Relationship Id="rId1005" Type="http://schemas.openxmlformats.org/officeDocument/2006/relationships/image" Target="../media/image807.png"/><Relationship Id="rId1212" Type="http://schemas.openxmlformats.org/officeDocument/2006/relationships/image" Target="../media/image1014.png"/><Relationship Id="rId666" Type="http://schemas.openxmlformats.org/officeDocument/2006/relationships/image" Target="../media/image468.png"/><Relationship Id="rId873" Type="http://schemas.openxmlformats.org/officeDocument/2006/relationships/image" Target="../media/image675.jpeg"/><Relationship Id="rId1089" Type="http://schemas.openxmlformats.org/officeDocument/2006/relationships/image" Target="../media/image891.jpeg"/><Relationship Id="rId1296" Type="http://schemas.openxmlformats.org/officeDocument/2006/relationships/image" Target="../media/image1098.png"/><Relationship Id="rId16" Type="http://schemas.openxmlformats.org/officeDocument/2006/relationships/image" Target="../media/image16.jpeg"/><Relationship Id="rId221" Type="http://schemas.openxmlformats.org/officeDocument/2006/relationships/image" Target="../media/image216.jpeg"/><Relationship Id="rId319" Type="http://schemas.openxmlformats.org/officeDocument/2006/relationships/image" Target="../media/image314.jpeg"/><Relationship Id="rId1156" Type="http://schemas.openxmlformats.org/officeDocument/2006/relationships/image" Target="../media/image958.jpeg"/><Relationship Id="rId1363" Type="http://schemas.openxmlformats.org/officeDocument/2006/relationships/image" Target="../media/image1165.jpeg"/><Relationship Id="rId733" Type="http://schemas.openxmlformats.org/officeDocument/2006/relationships/image" Target="../media/image535.jpeg"/><Relationship Id="rId940" Type="http://schemas.openxmlformats.org/officeDocument/2006/relationships/image" Target="../media/image742.png"/><Relationship Id="rId1016" Type="http://schemas.openxmlformats.org/officeDocument/2006/relationships/image" Target="../media/image818.png"/><Relationship Id="rId165" Type="http://schemas.openxmlformats.org/officeDocument/2006/relationships/image" Target="../media/image160.jpeg"/><Relationship Id="rId372" Type="http://schemas.openxmlformats.org/officeDocument/2006/relationships/image" Target="../media/image367.jpeg"/><Relationship Id="rId677" Type="http://schemas.openxmlformats.org/officeDocument/2006/relationships/image" Target="../media/image479.png"/><Relationship Id="rId800" Type="http://schemas.openxmlformats.org/officeDocument/2006/relationships/image" Target="../media/image602.jpeg"/><Relationship Id="rId1223" Type="http://schemas.openxmlformats.org/officeDocument/2006/relationships/image" Target="../media/image1025.jpeg"/><Relationship Id="rId1430" Type="http://schemas.openxmlformats.org/officeDocument/2006/relationships/image" Target="../media/image1232.jpeg"/><Relationship Id="rId232" Type="http://schemas.openxmlformats.org/officeDocument/2006/relationships/image" Target="../media/image227.jpeg"/><Relationship Id="rId884" Type="http://schemas.openxmlformats.org/officeDocument/2006/relationships/image" Target="../media/image686.jpeg"/><Relationship Id="rId27" Type="http://schemas.openxmlformats.org/officeDocument/2006/relationships/image" Target="../media/image26.png"/><Relationship Id="rId744" Type="http://schemas.openxmlformats.org/officeDocument/2006/relationships/image" Target="../media/image546.jpeg"/><Relationship Id="rId951" Type="http://schemas.openxmlformats.org/officeDocument/2006/relationships/image" Target="../media/image753.jpeg"/><Relationship Id="rId1167" Type="http://schemas.openxmlformats.org/officeDocument/2006/relationships/image" Target="../media/image969.png"/><Relationship Id="rId1374" Type="http://schemas.openxmlformats.org/officeDocument/2006/relationships/image" Target="../media/image1176.jpeg"/><Relationship Id="rId80" Type="http://schemas.openxmlformats.org/officeDocument/2006/relationships/image" Target="../media/image77.jpeg"/><Relationship Id="rId176" Type="http://schemas.openxmlformats.org/officeDocument/2006/relationships/image" Target="../media/image171.jpeg"/><Relationship Id="rId383" Type="http://schemas.openxmlformats.org/officeDocument/2006/relationships/image" Target="../media/image378.jpeg"/><Relationship Id="rId811" Type="http://schemas.openxmlformats.org/officeDocument/2006/relationships/image" Target="../media/image613.jpeg"/><Relationship Id="rId1027" Type="http://schemas.openxmlformats.org/officeDocument/2006/relationships/image" Target="../media/image829.png"/><Relationship Id="rId1234" Type="http://schemas.openxmlformats.org/officeDocument/2006/relationships/image" Target="../media/image1036.jpeg"/><Relationship Id="rId1441" Type="http://schemas.openxmlformats.org/officeDocument/2006/relationships/image" Target="../media/image1243.jpeg"/><Relationship Id="rId243" Type="http://schemas.openxmlformats.org/officeDocument/2006/relationships/image" Target="../media/image238.jpeg"/><Relationship Id="rId688" Type="http://schemas.openxmlformats.org/officeDocument/2006/relationships/image" Target="../media/image490.jpeg"/><Relationship Id="rId895" Type="http://schemas.openxmlformats.org/officeDocument/2006/relationships/image" Target="../media/image697.jpeg"/><Relationship Id="rId909" Type="http://schemas.openxmlformats.org/officeDocument/2006/relationships/image" Target="../media/image711.png"/><Relationship Id="rId1080" Type="http://schemas.openxmlformats.org/officeDocument/2006/relationships/image" Target="../media/image882.png"/><Relationship Id="rId1301" Type="http://schemas.openxmlformats.org/officeDocument/2006/relationships/image" Target="../media/image1103.png"/><Relationship Id="rId38" Type="http://schemas.openxmlformats.org/officeDocument/2006/relationships/image" Target="../media/image37.png"/><Relationship Id="rId103" Type="http://schemas.openxmlformats.org/officeDocument/2006/relationships/image" Target="../media/image100.png"/><Relationship Id="rId310" Type="http://schemas.openxmlformats.org/officeDocument/2006/relationships/image" Target="../media/image305.jpeg"/><Relationship Id="rId755" Type="http://schemas.openxmlformats.org/officeDocument/2006/relationships/image" Target="../media/image557.jpeg"/><Relationship Id="rId962" Type="http://schemas.openxmlformats.org/officeDocument/2006/relationships/image" Target="../media/image764.png"/><Relationship Id="rId1178" Type="http://schemas.openxmlformats.org/officeDocument/2006/relationships/image" Target="../media/image980.png"/><Relationship Id="rId1385" Type="http://schemas.openxmlformats.org/officeDocument/2006/relationships/image" Target="../media/image1187.jpeg"/><Relationship Id="rId91" Type="http://schemas.openxmlformats.org/officeDocument/2006/relationships/image" Target="../media/image88.jpeg"/><Relationship Id="rId187" Type="http://schemas.openxmlformats.org/officeDocument/2006/relationships/image" Target="../media/image182.jpeg"/><Relationship Id="rId394" Type="http://schemas.openxmlformats.org/officeDocument/2006/relationships/image" Target="../media/image389.jpeg"/><Relationship Id="rId408" Type="http://schemas.openxmlformats.org/officeDocument/2006/relationships/image" Target="../media/image403.jpeg"/><Relationship Id="rId615" Type="http://schemas.openxmlformats.org/officeDocument/2006/relationships/image" Target="../media/image417.jpeg"/><Relationship Id="rId822" Type="http://schemas.openxmlformats.org/officeDocument/2006/relationships/image" Target="../media/image624.jpeg"/><Relationship Id="rId1038" Type="http://schemas.openxmlformats.org/officeDocument/2006/relationships/image" Target="../media/image840.jpeg"/><Relationship Id="rId1245" Type="http://schemas.openxmlformats.org/officeDocument/2006/relationships/image" Target="../media/image1047.jpeg"/><Relationship Id="rId1452" Type="http://schemas.openxmlformats.org/officeDocument/2006/relationships/image" Target="../media/image1254.jpeg"/><Relationship Id="rId254" Type="http://schemas.openxmlformats.org/officeDocument/2006/relationships/image" Target="../media/image249.jpeg"/><Relationship Id="rId699" Type="http://schemas.openxmlformats.org/officeDocument/2006/relationships/image" Target="../media/image501.png"/><Relationship Id="rId1091" Type="http://schemas.openxmlformats.org/officeDocument/2006/relationships/image" Target="../media/image893.jpeg"/><Relationship Id="rId1105" Type="http://schemas.openxmlformats.org/officeDocument/2006/relationships/image" Target="../media/image907.png"/><Relationship Id="rId1312" Type="http://schemas.openxmlformats.org/officeDocument/2006/relationships/image" Target="../media/image1114.png"/><Relationship Id="rId49" Type="http://schemas.openxmlformats.org/officeDocument/2006/relationships/image" Target="../media/image48.jpeg"/><Relationship Id="rId114" Type="http://schemas.openxmlformats.org/officeDocument/2006/relationships/image" Target="../media/image111.png"/><Relationship Id="rId766" Type="http://schemas.openxmlformats.org/officeDocument/2006/relationships/image" Target="../media/image568.jpeg"/><Relationship Id="rId1189" Type="http://schemas.openxmlformats.org/officeDocument/2006/relationships/image" Target="../media/image991.png"/><Relationship Id="rId1396" Type="http://schemas.openxmlformats.org/officeDocument/2006/relationships/image" Target="../media/image1198.png"/><Relationship Id="rId198" Type="http://schemas.openxmlformats.org/officeDocument/2006/relationships/image" Target="../media/image193.png"/><Relationship Id="rId321" Type="http://schemas.openxmlformats.org/officeDocument/2006/relationships/image" Target="../media/image316.jpeg"/><Relationship Id="rId419" Type="http://schemas.openxmlformats.org/officeDocument/2006/relationships/image" Target="../media/image414.jpeg"/><Relationship Id="rId626" Type="http://schemas.openxmlformats.org/officeDocument/2006/relationships/image" Target="../media/image428.jpeg"/><Relationship Id="rId973" Type="http://schemas.openxmlformats.org/officeDocument/2006/relationships/image" Target="../media/image775.jpeg"/><Relationship Id="rId1049" Type="http://schemas.openxmlformats.org/officeDocument/2006/relationships/image" Target="../media/image851.jpeg"/><Relationship Id="rId1256" Type="http://schemas.openxmlformats.org/officeDocument/2006/relationships/image" Target="../media/image1058.jpeg"/><Relationship Id="rId833" Type="http://schemas.openxmlformats.org/officeDocument/2006/relationships/image" Target="../media/image635.jpeg"/><Relationship Id="rId1116" Type="http://schemas.openxmlformats.org/officeDocument/2006/relationships/image" Target="../media/image918.jpeg"/><Relationship Id="rId265" Type="http://schemas.openxmlformats.org/officeDocument/2006/relationships/image" Target="../media/image260.jpeg"/><Relationship Id="rId900" Type="http://schemas.openxmlformats.org/officeDocument/2006/relationships/image" Target="../media/image702.jpeg"/><Relationship Id="rId1323" Type="http://schemas.openxmlformats.org/officeDocument/2006/relationships/image" Target="../media/image1125.png"/><Relationship Id="rId125" Type="http://schemas.openxmlformats.org/officeDocument/2006/relationships/image" Target="../media/image122.png"/><Relationship Id="rId332" Type="http://schemas.openxmlformats.org/officeDocument/2006/relationships/image" Target="../media/image327.jpeg"/><Relationship Id="rId777" Type="http://schemas.openxmlformats.org/officeDocument/2006/relationships/image" Target="../media/image579.jpeg"/><Relationship Id="rId984" Type="http://schemas.openxmlformats.org/officeDocument/2006/relationships/image" Target="../media/image786.jpeg"/><Relationship Id="rId637" Type="http://schemas.openxmlformats.org/officeDocument/2006/relationships/image" Target="../media/image439.jpeg"/><Relationship Id="rId844" Type="http://schemas.openxmlformats.org/officeDocument/2006/relationships/image" Target="../media/image646.jpeg"/><Relationship Id="rId1267" Type="http://schemas.openxmlformats.org/officeDocument/2006/relationships/image" Target="../media/image1069.png"/><Relationship Id="rId276" Type="http://schemas.openxmlformats.org/officeDocument/2006/relationships/image" Target="../media/image271.jpeg"/><Relationship Id="rId690" Type="http://schemas.openxmlformats.org/officeDocument/2006/relationships/image" Target="../media/image492.jpeg"/><Relationship Id="rId704" Type="http://schemas.openxmlformats.org/officeDocument/2006/relationships/image" Target="../media/image506.png"/><Relationship Id="rId911" Type="http://schemas.openxmlformats.org/officeDocument/2006/relationships/image" Target="../media/image713.png"/><Relationship Id="rId1127" Type="http://schemas.openxmlformats.org/officeDocument/2006/relationships/image" Target="../media/image929.jpeg"/><Relationship Id="rId1334" Type="http://schemas.openxmlformats.org/officeDocument/2006/relationships/image" Target="../media/image1136.png"/><Relationship Id="rId40" Type="http://schemas.openxmlformats.org/officeDocument/2006/relationships/image" Target="../media/image39.png"/><Relationship Id="rId136" Type="http://schemas.openxmlformats.org/officeDocument/2006/relationships/image" Target="../media/image132.jpeg"/><Relationship Id="rId343" Type="http://schemas.openxmlformats.org/officeDocument/2006/relationships/image" Target="../media/image338.png"/><Relationship Id="rId788" Type="http://schemas.openxmlformats.org/officeDocument/2006/relationships/image" Target="../media/image590.jpeg"/><Relationship Id="rId995" Type="http://schemas.openxmlformats.org/officeDocument/2006/relationships/image" Target="../media/image797.jpeg"/><Relationship Id="rId1180" Type="http://schemas.openxmlformats.org/officeDocument/2006/relationships/image" Target="../media/image982.png"/><Relationship Id="rId1401" Type="http://schemas.openxmlformats.org/officeDocument/2006/relationships/image" Target="../media/image1203.jpeg"/><Relationship Id="rId203" Type="http://schemas.openxmlformats.org/officeDocument/2006/relationships/image" Target="../media/image198.jpeg"/><Relationship Id="rId648" Type="http://schemas.openxmlformats.org/officeDocument/2006/relationships/image" Target="../media/image450.png"/><Relationship Id="rId855" Type="http://schemas.openxmlformats.org/officeDocument/2006/relationships/image" Target="../media/image657.jpg"/><Relationship Id="rId1040" Type="http://schemas.openxmlformats.org/officeDocument/2006/relationships/image" Target="../media/image842.jpeg"/><Relationship Id="rId1278" Type="http://schemas.openxmlformats.org/officeDocument/2006/relationships/image" Target="../media/image1080.png"/><Relationship Id="rId287" Type="http://schemas.openxmlformats.org/officeDocument/2006/relationships/image" Target="../media/image282.jpeg"/><Relationship Id="rId410" Type="http://schemas.openxmlformats.org/officeDocument/2006/relationships/image" Target="../media/image405.jpeg"/><Relationship Id="rId715" Type="http://schemas.openxmlformats.org/officeDocument/2006/relationships/image" Target="../media/image517.jpeg"/><Relationship Id="rId922" Type="http://schemas.openxmlformats.org/officeDocument/2006/relationships/image" Target="../media/image724.png"/><Relationship Id="rId1138" Type="http://schemas.openxmlformats.org/officeDocument/2006/relationships/image" Target="../media/image940.png"/><Relationship Id="rId1345" Type="http://schemas.openxmlformats.org/officeDocument/2006/relationships/image" Target="../media/image1147.png"/><Relationship Id="rId147" Type="http://schemas.openxmlformats.org/officeDocument/2006/relationships/image" Target="../media/image143.jpeg"/><Relationship Id="rId354" Type="http://schemas.openxmlformats.org/officeDocument/2006/relationships/image" Target="../media/image349.png"/><Relationship Id="rId799" Type="http://schemas.openxmlformats.org/officeDocument/2006/relationships/image" Target="../media/image601.png"/><Relationship Id="rId1191" Type="http://schemas.openxmlformats.org/officeDocument/2006/relationships/image" Target="../media/image993.jpeg"/><Relationship Id="rId1205" Type="http://schemas.openxmlformats.org/officeDocument/2006/relationships/image" Target="../media/image1007.png"/><Relationship Id="rId51" Type="http://schemas.openxmlformats.org/officeDocument/2006/relationships/image" Target="../media/image50.jpeg"/><Relationship Id="rId659" Type="http://schemas.openxmlformats.org/officeDocument/2006/relationships/image" Target="../media/image461.png"/><Relationship Id="rId866" Type="http://schemas.openxmlformats.org/officeDocument/2006/relationships/image" Target="../media/image668.png"/><Relationship Id="rId1289" Type="http://schemas.openxmlformats.org/officeDocument/2006/relationships/image" Target="../media/image1091.png"/><Relationship Id="rId1412" Type="http://schemas.openxmlformats.org/officeDocument/2006/relationships/image" Target="../media/image1214.jpeg"/><Relationship Id="rId214" Type="http://schemas.openxmlformats.org/officeDocument/2006/relationships/image" Target="../media/image209.jpeg"/><Relationship Id="rId298" Type="http://schemas.openxmlformats.org/officeDocument/2006/relationships/image" Target="../media/image293.jpeg"/><Relationship Id="rId1051" Type="http://schemas.openxmlformats.org/officeDocument/2006/relationships/image" Target="../media/image853.jpeg"/><Relationship Id="rId1149" Type="http://schemas.openxmlformats.org/officeDocument/2006/relationships/image" Target="../media/image951.png"/><Relationship Id="rId1356" Type="http://schemas.openxmlformats.org/officeDocument/2006/relationships/image" Target="../media/image1158.png"/><Relationship Id="rId158" Type="http://schemas.openxmlformats.org/officeDocument/2006/relationships/image" Target="../media/image153.jpeg"/><Relationship Id="rId726" Type="http://schemas.openxmlformats.org/officeDocument/2006/relationships/image" Target="../media/image528.png"/><Relationship Id="rId933" Type="http://schemas.openxmlformats.org/officeDocument/2006/relationships/image" Target="../media/image735.png"/><Relationship Id="rId1009" Type="http://schemas.openxmlformats.org/officeDocument/2006/relationships/image" Target="../media/image811.jpeg"/><Relationship Id="rId62" Type="http://schemas.openxmlformats.org/officeDocument/2006/relationships/image" Target="../media/image59.jpeg"/><Relationship Id="rId365" Type="http://schemas.openxmlformats.org/officeDocument/2006/relationships/image" Target="../media/image360.png"/><Relationship Id="rId1216" Type="http://schemas.openxmlformats.org/officeDocument/2006/relationships/image" Target="../media/image1018.png"/><Relationship Id="rId1423" Type="http://schemas.openxmlformats.org/officeDocument/2006/relationships/image" Target="../media/image1225.jpeg"/><Relationship Id="rId225" Type="http://schemas.openxmlformats.org/officeDocument/2006/relationships/image" Target="../media/image220.jpeg"/><Relationship Id="rId877" Type="http://schemas.openxmlformats.org/officeDocument/2006/relationships/image" Target="../media/image679.jpeg"/><Relationship Id="rId1062" Type="http://schemas.openxmlformats.org/officeDocument/2006/relationships/image" Target="../media/image864.jpeg"/><Relationship Id="rId737" Type="http://schemas.openxmlformats.org/officeDocument/2006/relationships/image" Target="../media/image539.jpeg"/><Relationship Id="rId944" Type="http://schemas.openxmlformats.org/officeDocument/2006/relationships/image" Target="../media/image746.png"/><Relationship Id="rId1367" Type="http://schemas.openxmlformats.org/officeDocument/2006/relationships/image" Target="../media/image1169.jpeg"/><Relationship Id="rId73" Type="http://schemas.openxmlformats.org/officeDocument/2006/relationships/image" Target="../media/image70.jpeg"/><Relationship Id="rId169" Type="http://schemas.openxmlformats.org/officeDocument/2006/relationships/image" Target="../media/image164.jpeg"/><Relationship Id="rId376" Type="http://schemas.openxmlformats.org/officeDocument/2006/relationships/image" Target="../media/image371.png"/><Relationship Id="rId790" Type="http://schemas.openxmlformats.org/officeDocument/2006/relationships/image" Target="../media/image592.jpeg"/><Relationship Id="rId804" Type="http://schemas.openxmlformats.org/officeDocument/2006/relationships/image" Target="../media/image606.jpeg"/><Relationship Id="rId1227" Type="http://schemas.openxmlformats.org/officeDocument/2006/relationships/image" Target="../media/image1029.png"/><Relationship Id="rId1434" Type="http://schemas.openxmlformats.org/officeDocument/2006/relationships/image" Target="../media/image1236.png"/><Relationship Id="rId4" Type="http://schemas.openxmlformats.org/officeDocument/2006/relationships/image" Target="../media/image4.jpeg"/><Relationship Id="rId236" Type="http://schemas.openxmlformats.org/officeDocument/2006/relationships/image" Target="../media/image231.jpeg"/><Relationship Id="rId650" Type="http://schemas.openxmlformats.org/officeDocument/2006/relationships/image" Target="../media/image452.jpeg"/><Relationship Id="rId888" Type="http://schemas.openxmlformats.org/officeDocument/2006/relationships/image" Target="../media/image690.jpeg"/><Relationship Id="rId1073" Type="http://schemas.openxmlformats.org/officeDocument/2006/relationships/image" Target="../media/image875.jpeg"/><Relationship Id="rId1280" Type="http://schemas.openxmlformats.org/officeDocument/2006/relationships/image" Target="../media/image1082.png"/><Relationship Id="rId303" Type="http://schemas.openxmlformats.org/officeDocument/2006/relationships/image" Target="../media/image298.jpeg"/><Relationship Id="rId748" Type="http://schemas.openxmlformats.org/officeDocument/2006/relationships/image" Target="../media/image550.jpeg"/><Relationship Id="rId955" Type="http://schemas.openxmlformats.org/officeDocument/2006/relationships/image" Target="../media/image757.png"/><Relationship Id="rId1140" Type="http://schemas.openxmlformats.org/officeDocument/2006/relationships/image" Target="../media/image942.png"/><Relationship Id="rId1378" Type="http://schemas.openxmlformats.org/officeDocument/2006/relationships/image" Target="../media/image1180.jpeg"/><Relationship Id="rId84" Type="http://schemas.openxmlformats.org/officeDocument/2006/relationships/image" Target="../media/image81.jpeg"/><Relationship Id="rId387" Type="http://schemas.openxmlformats.org/officeDocument/2006/relationships/image" Target="../media/image382.jpeg"/><Relationship Id="rId815" Type="http://schemas.openxmlformats.org/officeDocument/2006/relationships/image" Target="../media/image617.jpeg"/><Relationship Id="rId1238" Type="http://schemas.openxmlformats.org/officeDocument/2006/relationships/image" Target="../media/image1040.jpeg"/><Relationship Id="rId1445" Type="http://schemas.openxmlformats.org/officeDocument/2006/relationships/image" Target="../media/image1247.jpeg"/><Relationship Id="rId247" Type="http://schemas.openxmlformats.org/officeDocument/2006/relationships/image" Target="../media/image242.jpeg"/><Relationship Id="rId899" Type="http://schemas.openxmlformats.org/officeDocument/2006/relationships/image" Target="../media/image701.jpeg"/><Relationship Id="rId1000" Type="http://schemas.openxmlformats.org/officeDocument/2006/relationships/image" Target="../media/image802.png"/><Relationship Id="rId1084" Type="http://schemas.openxmlformats.org/officeDocument/2006/relationships/image" Target="../media/image886.png"/><Relationship Id="rId1305" Type="http://schemas.openxmlformats.org/officeDocument/2006/relationships/image" Target="../media/image1107.png"/><Relationship Id="rId107" Type="http://schemas.openxmlformats.org/officeDocument/2006/relationships/image" Target="../media/image104.png"/><Relationship Id="rId661" Type="http://schemas.openxmlformats.org/officeDocument/2006/relationships/image" Target="../media/image463.png"/><Relationship Id="rId759" Type="http://schemas.openxmlformats.org/officeDocument/2006/relationships/image" Target="../media/image561.jpeg"/><Relationship Id="rId966" Type="http://schemas.openxmlformats.org/officeDocument/2006/relationships/image" Target="../media/image768.png"/><Relationship Id="rId1291" Type="http://schemas.openxmlformats.org/officeDocument/2006/relationships/image" Target="../media/image1093.png"/><Relationship Id="rId1389" Type="http://schemas.openxmlformats.org/officeDocument/2006/relationships/image" Target="../media/image1191.jpeg"/><Relationship Id="rId11" Type="http://schemas.openxmlformats.org/officeDocument/2006/relationships/image" Target="../media/image11.jpeg"/><Relationship Id="rId314" Type="http://schemas.openxmlformats.org/officeDocument/2006/relationships/image" Target="../media/image309.jpeg"/><Relationship Id="rId398" Type="http://schemas.openxmlformats.org/officeDocument/2006/relationships/image" Target="../media/image393.png"/><Relationship Id="rId619" Type="http://schemas.openxmlformats.org/officeDocument/2006/relationships/image" Target="../media/image421.jpeg"/><Relationship Id="rId1151" Type="http://schemas.openxmlformats.org/officeDocument/2006/relationships/image" Target="../media/image953.jpeg"/><Relationship Id="rId1249" Type="http://schemas.openxmlformats.org/officeDocument/2006/relationships/image" Target="../media/image1051.jpeg"/><Relationship Id="rId95" Type="http://schemas.openxmlformats.org/officeDocument/2006/relationships/image" Target="../media/image92.png"/><Relationship Id="rId160" Type="http://schemas.openxmlformats.org/officeDocument/2006/relationships/image" Target="../media/image155.jpeg"/><Relationship Id="rId826" Type="http://schemas.openxmlformats.org/officeDocument/2006/relationships/image" Target="../media/image628.jpeg"/><Relationship Id="rId1011" Type="http://schemas.openxmlformats.org/officeDocument/2006/relationships/image" Target="../media/image813.jpeg"/><Relationship Id="rId1109" Type="http://schemas.openxmlformats.org/officeDocument/2006/relationships/image" Target="../media/image911.jpeg"/><Relationship Id="rId1456" Type="http://schemas.openxmlformats.org/officeDocument/2006/relationships/image" Target="../media/image1258.jpeg"/><Relationship Id="rId258" Type="http://schemas.openxmlformats.org/officeDocument/2006/relationships/image" Target="../media/image253.jpeg"/><Relationship Id="rId672" Type="http://schemas.openxmlformats.org/officeDocument/2006/relationships/image" Target="../media/image474.jpeg"/><Relationship Id="rId1095" Type="http://schemas.openxmlformats.org/officeDocument/2006/relationships/image" Target="../media/image897.png"/><Relationship Id="rId1316" Type="http://schemas.openxmlformats.org/officeDocument/2006/relationships/image" Target="../media/image1118.png"/><Relationship Id="rId22" Type="http://schemas.openxmlformats.org/officeDocument/2006/relationships/image" Target="../media/image22.jpeg"/><Relationship Id="rId118" Type="http://schemas.openxmlformats.org/officeDocument/2006/relationships/image" Target="../media/image115.jpeg"/><Relationship Id="rId325" Type="http://schemas.openxmlformats.org/officeDocument/2006/relationships/image" Target="../media/image320.jpeg"/><Relationship Id="rId977" Type="http://schemas.openxmlformats.org/officeDocument/2006/relationships/image" Target="../media/image779.jpeg"/><Relationship Id="rId1162" Type="http://schemas.openxmlformats.org/officeDocument/2006/relationships/image" Target="../media/image964.jpeg"/><Relationship Id="rId171" Type="http://schemas.openxmlformats.org/officeDocument/2006/relationships/image" Target="../media/image166.jpeg"/><Relationship Id="rId837" Type="http://schemas.openxmlformats.org/officeDocument/2006/relationships/image" Target="../media/image639.jpeg"/><Relationship Id="rId1022" Type="http://schemas.openxmlformats.org/officeDocument/2006/relationships/image" Target="../media/image824.jpeg"/><Relationship Id="rId269" Type="http://schemas.openxmlformats.org/officeDocument/2006/relationships/image" Target="../media/image264.jpeg"/><Relationship Id="rId683" Type="http://schemas.openxmlformats.org/officeDocument/2006/relationships/image" Target="../media/image485.jpeg"/><Relationship Id="rId890" Type="http://schemas.openxmlformats.org/officeDocument/2006/relationships/image" Target="../media/image692.png"/><Relationship Id="rId904" Type="http://schemas.openxmlformats.org/officeDocument/2006/relationships/image" Target="../media/image706.tiff"/><Relationship Id="rId1327" Type="http://schemas.openxmlformats.org/officeDocument/2006/relationships/image" Target="../media/image1129.png"/><Relationship Id="rId33" Type="http://schemas.openxmlformats.org/officeDocument/2006/relationships/image" Target="../media/image32.png"/><Relationship Id="rId129" Type="http://schemas.openxmlformats.org/officeDocument/2006/relationships/image" Target="../media/image126.jpeg"/><Relationship Id="rId336" Type="http://schemas.openxmlformats.org/officeDocument/2006/relationships/image" Target="../media/image331.jpeg"/><Relationship Id="rId988" Type="http://schemas.openxmlformats.org/officeDocument/2006/relationships/image" Target="../media/image790.jpeg"/><Relationship Id="rId1173" Type="http://schemas.openxmlformats.org/officeDocument/2006/relationships/image" Target="../media/image975.png"/><Relationship Id="rId1380" Type="http://schemas.openxmlformats.org/officeDocument/2006/relationships/image" Target="../media/image1182.jpeg"/><Relationship Id="rId182" Type="http://schemas.openxmlformats.org/officeDocument/2006/relationships/image" Target="../media/image177.jpeg"/><Relationship Id="rId403" Type="http://schemas.openxmlformats.org/officeDocument/2006/relationships/image" Target="../media/image398.jpeg"/><Relationship Id="rId750" Type="http://schemas.openxmlformats.org/officeDocument/2006/relationships/image" Target="../media/image552.png"/><Relationship Id="rId848" Type="http://schemas.openxmlformats.org/officeDocument/2006/relationships/image" Target="../media/image650.jpeg"/><Relationship Id="rId1033" Type="http://schemas.openxmlformats.org/officeDocument/2006/relationships/image" Target="../media/image835.png"/><Relationship Id="rId610" Type="http://schemas.openxmlformats.org/officeDocument/2006/relationships/image" Target="../media/image595.png"/><Relationship Id="rId694" Type="http://schemas.openxmlformats.org/officeDocument/2006/relationships/image" Target="../media/image496.jpeg"/><Relationship Id="rId708" Type="http://schemas.openxmlformats.org/officeDocument/2006/relationships/image" Target="../media/image510.jpeg"/><Relationship Id="rId915" Type="http://schemas.openxmlformats.org/officeDocument/2006/relationships/image" Target="../media/image717.png"/><Relationship Id="rId1240" Type="http://schemas.openxmlformats.org/officeDocument/2006/relationships/image" Target="../media/image1042.jpeg"/><Relationship Id="rId1338" Type="http://schemas.openxmlformats.org/officeDocument/2006/relationships/image" Target="../media/image1140.png"/><Relationship Id="rId347" Type="http://schemas.openxmlformats.org/officeDocument/2006/relationships/image" Target="../media/image342.png"/><Relationship Id="rId999" Type="http://schemas.openxmlformats.org/officeDocument/2006/relationships/image" Target="../media/image801.jpeg"/><Relationship Id="rId1100" Type="http://schemas.openxmlformats.org/officeDocument/2006/relationships/image" Target="../media/image902.jpeg"/><Relationship Id="rId1184" Type="http://schemas.openxmlformats.org/officeDocument/2006/relationships/image" Target="../media/image986.png"/><Relationship Id="rId1405" Type="http://schemas.openxmlformats.org/officeDocument/2006/relationships/image" Target="../media/image1207.jpeg"/><Relationship Id="rId44" Type="http://schemas.openxmlformats.org/officeDocument/2006/relationships/image" Target="../media/image43.png"/><Relationship Id="rId761" Type="http://schemas.openxmlformats.org/officeDocument/2006/relationships/image" Target="../media/image563.jpeg"/><Relationship Id="rId859" Type="http://schemas.openxmlformats.org/officeDocument/2006/relationships/image" Target="../media/image661.jpeg"/><Relationship Id="rId1391" Type="http://schemas.openxmlformats.org/officeDocument/2006/relationships/image" Target="../media/image1193.jpeg"/><Relationship Id="rId193" Type="http://schemas.openxmlformats.org/officeDocument/2006/relationships/image" Target="../media/image188.png"/><Relationship Id="rId207" Type="http://schemas.openxmlformats.org/officeDocument/2006/relationships/image" Target="../media/image202.jpeg"/><Relationship Id="rId414" Type="http://schemas.openxmlformats.org/officeDocument/2006/relationships/image" Target="../media/image409.png"/><Relationship Id="rId621" Type="http://schemas.openxmlformats.org/officeDocument/2006/relationships/image" Target="../media/image423.jpeg"/><Relationship Id="rId1044" Type="http://schemas.openxmlformats.org/officeDocument/2006/relationships/image" Target="../media/image846.png"/><Relationship Id="rId1251" Type="http://schemas.openxmlformats.org/officeDocument/2006/relationships/image" Target="../media/image1053.jpeg"/><Relationship Id="rId1349" Type="http://schemas.openxmlformats.org/officeDocument/2006/relationships/image" Target="../media/image1151.png"/><Relationship Id="rId260" Type="http://schemas.openxmlformats.org/officeDocument/2006/relationships/image" Target="../media/image255.jpeg"/><Relationship Id="rId719" Type="http://schemas.openxmlformats.org/officeDocument/2006/relationships/image" Target="../media/image521.png"/><Relationship Id="rId926" Type="http://schemas.openxmlformats.org/officeDocument/2006/relationships/image" Target="../media/image728.png"/><Relationship Id="rId1111" Type="http://schemas.openxmlformats.org/officeDocument/2006/relationships/image" Target="../media/image913.jpeg"/><Relationship Id="rId55" Type="http://schemas.openxmlformats.org/officeDocument/2006/relationships/image" Target="../media/image54.jpeg"/><Relationship Id="rId120" Type="http://schemas.openxmlformats.org/officeDocument/2006/relationships/image" Target="../media/image117.jpeg"/><Relationship Id="rId358" Type="http://schemas.openxmlformats.org/officeDocument/2006/relationships/image" Target="../media/image353.png"/><Relationship Id="rId772" Type="http://schemas.openxmlformats.org/officeDocument/2006/relationships/image" Target="../media/image574.png"/><Relationship Id="rId1195" Type="http://schemas.openxmlformats.org/officeDocument/2006/relationships/image" Target="../media/image997.jpeg"/><Relationship Id="rId1209" Type="http://schemas.openxmlformats.org/officeDocument/2006/relationships/image" Target="../media/image1011.png"/><Relationship Id="rId1416" Type="http://schemas.openxmlformats.org/officeDocument/2006/relationships/image" Target="../media/image1218.jpeg"/><Relationship Id="rId218" Type="http://schemas.openxmlformats.org/officeDocument/2006/relationships/image" Target="../media/image213.jpeg"/><Relationship Id="rId632" Type="http://schemas.openxmlformats.org/officeDocument/2006/relationships/image" Target="../media/image434.jpeg"/><Relationship Id="rId1055" Type="http://schemas.openxmlformats.org/officeDocument/2006/relationships/image" Target="../media/image857.jpeg"/><Relationship Id="rId1262" Type="http://schemas.openxmlformats.org/officeDocument/2006/relationships/image" Target="../media/image1064.png"/><Relationship Id="rId271" Type="http://schemas.openxmlformats.org/officeDocument/2006/relationships/image" Target="../media/image266.jpeg"/><Relationship Id="rId937" Type="http://schemas.openxmlformats.org/officeDocument/2006/relationships/image" Target="../media/image739.png"/><Relationship Id="rId1122" Type="http://schemas.openxmlformats.org/officeDocument/2006/relationships/image" Target="../media/image924.jpeg"/><Relationship Id="rId66" Type="http://schemas.openxmlformats.org/officeDocument/2006/relationships/image" Target="../media/image63.jpeg"/><Relationship Id="rId131" Type="http://schemas.microsoft.com/office/2007/relationships/hdphoto" Target="../media/hdphoto4.wdp"/><Relationship Id="rId369" Type="http://schemas.openxmlformats.org/officeDocument/2006/relationships/image" Target="../media/image364.jpeg"/><Relationship Id="rId783" Type="http://schemas.openxmlformats.org/officeDocument/2006/relationships/image" Target="../media/image585.jpeg"/><Relationship Id="rId990" Type="http://schemas.openxmlformats.org/officeDocument/2006/relationships/image" Target="../media/image792.jpeg"/><Relationship Id="rId1427" Type="http://schemas.openxmlformats.org/officeDocument/2006/relationships/image" Target="../media/image1229.jpeg"/><Relationship Id="rId229" Type="http://schemas.openxmlformats.org/officeDocument/2006/relationships/image" Target="../media/image224.jpeg"/><Relationship Id="rId643" Type="http://schemas.openxmlformats.org/officeDocument/2006/relationships/image" Target="../media/image445.jpeg"/><Relationship Id="rId1066" Type="http://schemas.openxmlformats.org/officeDocument/2006/relationships/image" Target="../media/image868.png"/><Relationship Id="rId1273" Type="http://schemas.openxmlformats.org/officeDocument/2006/relationships/image" Target="../media/image1075.png"/><Relationship Id="rId850" Type="http://schemas.openxmlformats.org/officeDocument/2006/relationships/image" Target="../media/image652.jpeg"/><Relationship Id="rId948" Type="http://schemas.openxmlformats.org/officeDocument/2006/relationships/image" Target="../media/image750.png"/><Relationship Id="rId1133" Type="http://schemas.openxmlformats.org/officeDocument/2006/relationships/image" Target="../media/image935.jpeg"/><Relationship Id="rId77" Type="http://schemas.openxmlformats.org/officeDocument/2006/relationships/image" Target="../media/image74.jpeg"/><Relationship Id="rId282" Type="http://schemas.openxmlformats.org/officeDocument/2006/relationships/image" Target="../media/image277.jpeg"/><Relationship Id="rId710" Type="http://schemas.openxmlformats.org/officeDocument/2006/relationships/image" Target="../media/image512.jpeg"/><Relationship Id="rId808" Type="http://schemas.openxmlformats.org/officeDocument/2006/relationships/image" Target="../media/image610.jpeg"/><Relationship Id="rId1340" Type="http://schemas.openxmlformats.org/officeDocument/2006/relationships/image" Target="../media/image1142.png"/><Relationship Id="rId1438" Type="http://schemas.openxmlformats.org/officeDocument/2006/relationships/image" Target="../media/image1240.jpeg"/><Relationship Id="rId8" Type="http://schemas.openxmlformats.org/officeDocument/2006/relationships/image" Target="../media/image8.jpg"/><Relationship Id="rId142" Type="http://schemas.openxmlformats.org/officeDocument/2006/relationships/image" Target="../media/image138.jpeg"/><Relationship Id="rId794" Type="http://schemas.openxmlformats.org/officeDocument/2006/relationships/image" Target="../media/image596.jpeg"/><Relationship Id="rId1077" Type="http://schemas.openxmlformats.org/officeDocument/2006/relationships/image" Target="../media/image879.jpeg"/><Relationship Id="rId1200" Type="http://schemas.openxmlformats.org/officeDocument/2006/relationships/image" Target="../media/image1002.png"/><Relationship Id="rId654" Type="http://schemas.openxmlformats.org/officeDocument/2006/relationships/image" Target="../media/image456.jpeg"/><Relationship Id="rId861" Type="http://schemas.openxmlformats.org/officeDocument/2006/relationships/image" Target="../media/image663.jpeg"/><Relationship Id="rId959" Type="http://schemas.openxmlformats.org/officeDocument/2006/relationships/image" Target="../media/image761.png"/><Relationship Id="rId1284" Type="http://schemas.openxmlformats.org/officeDocument/2006/relationships/image" Target="../media/image1086.png"/><Relationship Id="rId293" Type="http://schemas.openxmlformats.org/officeDocument/2006/relationships/image" Target="../media/image288.jpeg"/><Relationship Id="rId307" Type="http://schemas.openxmlformats.org/officeDocument/2006/relationships/image" Target="../media/image302.jpeg"/><Relationship Id="rId721" Type="http://schemas.openxmlformats.org/officeDocument/2006/relationships/image" Target="../media/image523.jpeg"/><Relationship Id="rId1144" Type="http://schemas.openxmlformats.org/officeDocument/2006/relationships/image" Target="../media/image946.jpeg"/><Relationship Id="rId1351" Type="http://schemas.openxmlformats.org/officeDocument/2006/relationships/image" Target="../media/image1153.png"/><Relationship Id="rId1449" Type="http://schemas.openxmlformats.org/officeDocument/2006/relationships/image" Target="../media/image1251.jpeg"/><Relationship Id="rId88" Type="http://schemas.openxmlformats.org/officeDocument/2006/relationships/image" Target="../media/image85.jpeg"/><Relationship Id="rId153" Type="http://schemas.openxmlformats.org/officeDocument/2006/relationships/image" Target="../media/image148.jpeg"/><Relationship Id="rId360" Type="http://schemas.openxmlformats.org/officeDocument/2006/relationships/image" Target="../media/image355.png"/><Relationship Id="rId819" Type="http://schemas.openxmlformats.org/officeDocument/2006/relationships/image" Target="../media/image621.jpeg"/><Relationship Id="rId1004" Type="http://schemas.openxmlformats.org/officeDocument/2006/relationships/image" Target="../media/image806.png"/><Relationship Id="rId1211" Type="http://schemas.openxmlformats.org/officeDocument/2006/relationships/image" Target="../media/image1013.png"/><Relationship Id="rId220" Type="http://schemas.openxmlformats.org/officeDocument/2006/relationships/image" Target="../media/image215.jpeg"/><Relationship Id="rId665" Type="http://schemas.openxmlformats.org/officeDocument/2006/relationships/image" Target="../media/image467.png"/><Relationship Id="rId872" Type="http://schemas.openxmlformats.org/officeDocument/2006/relationships/image" Target="../media/image674.jpeg"/><Relationship Id="rId1088" Type="http://schemas.openxmlformats.org/officeDocument/2006/relationships/image" Target="../media/image890.jpeg"/><Relationship Id="rId1295" Type="http://schemas.openxmlformats.org/officeDocument/2006/relationships/image" Target="../media/image1097.png"/><Relationship Id="rId1309" Type="http://schemas.openxmlformats.org/officeDocument/2006/relationships/image" Target="../media/image1111.png"/><Relationship Id="rId15" Type="http://schemas.openxmlformats.org/officeDocument/2006/relationships/image" Target="../media/image15.jpeg"/><Relationship Id="rId318" Type="http://schemas.openxmlformats.org/officeDocument/2006/relationships/image" Target="../media/image313.jpeg"/><Relationship Id="rId732" Type="http://schemas.openxmlformats.org/officeDocument/2006/relationships/image" Target="../media/image534.png"/><Relationship Id="rId1155" Type="http://schemas.openxmlformats.org/officeDocument/2006/relationships/image" Target="../media/image957.jpeg"/><Relationship Id="rId1362" Type="http://schemas.openxmlformats.org/officeDocument/2006/relationships/image" Target="../media/image1164.jpeg"/><Relationship Id="rId99" Type="http://schemas.openxmlformats.org/officeDocument/2006/relationships/image" Target="../media/image96.png"/><Relationship Id="rId164" Type="http://schemas.openxmlformats.org/officeDocument/2006/relationships/image" Target="../media/image159.jpeg"/><Relationship Id="rId371" Type="http://schemas.openxmlformats.org/officeDocument/2006/relationships/image" Target="../media/image366.jpeg"/><Relationship Id="rId1015" Type="http://schemas.openxmlformats.org/officeDocument/2006/relationships/image" Target="../media/image817.jpeg"/><Relationship Id="rId1222" Type="http://schemas.openxmlformats.org/officeDocument/2006/relationships/image" Target="../media/image1024.jpeg"/><Relationship Id="rId676" Type="http://schemas.openxmlformats.org/officeDocument/2006/relationships/image" Target="../media/image478.png"/><Relationship Id="rId883" Type="http://schemas.openxmlformats.org/officeDocument/2006/relationships/image" Target="../media/image685.jpeg"/><Relationship Id="rId1099" Type="http://schemas.openxmlformats.org/officeDocument/2006/relationships/image" Target="../media/image901.jpeg"/><Relationship Id="rId26" Type="http://schemas.microsoft.com/office/2007/relationships/hdphoto" Target="../media/hdphoto1.wdp"/><Relationship Id="rId231" Type="http://schemas.openxmlformats.org/officeDocument/2006/relationships/image" Target="../media/image226.jpeg"/><Relationship Id="rId329" Type="http://schemas.openxmlformats.org/officeDocument/2006/relationships/image" Target="../media/image324.jpeg"/><Relationship Id="rId1166" Type="http://schemas.openxmlformats.org/officeDocument/2006/relationships/image" Target="../media/image968.png"/><Relationship Id="rId1373" Type="http://schemas.openxmlformats.org/officeDocument/2006/relationships/image" Target="../media/image1175.jpeg"/><Relationship Id="rId175" Type="http://schemas.openxmlformats.org/officeDocument/2006/relationships/image" Target="../media/image170.jpeg"/><Relationship Id="rId743" Type="http://schemas.openxmlformats.org/officeDocument/2006/relationships/image" Target="../media/image545.jpeg"/><Relationship Id="rId950" Type="http://schemas.openxmlformats.org/officeDocument/2006/relationships/image" Target="../media/image752.png"/><Relationship Id="rId1026" Type="http://schemas.openxmlformats.org/officeDocument/2006/relationships/image" Target="../media/image828.png"/><Relationship Id="rId382" Type="http://schemas.openxmlformats.org/officeDocument/2006/relationships/image" Target="../media/image377.jpeg"/><Relationship Id="rId687" Type="http://schemas.openxmlformats.org/officeDocument/2006/relationships/image" Target="../media/image489.jpeg"/><Relationship Id="rId810" Type="http://schemas.openxmlformats.org/officeDocument/2006/relationships/image" Target="../media/image612.jpeg"/><Relationship Id="rId908" Type="http://schemas.openxmlformats.org/officeDocument/2006/relationships/image" Target="../media/image710.png"/><Relationship Id="rId1233" Type="http://schemas.openxmlformats.org/officeDocument/2006/relationships/image" Target="../media/image1035.jpeg"/><Relationship Id="rId1440" Type="http://schemas.openxmlformats.org/officeDocument/2006/relationships/image" Target="../media/image1242.jpeg"/><Relationship Id="rId242" Type="http://schemas.openxmlformats.org/officeDocument/2006/relationships/image" Target="../media/image237.jpeg"/><Relationship Id="rId894" Type="http://schemas.openxmlformats.org/officeDocument/2006/relationships/image" Target="../media/image696.jpeg"/><Relationship Id="rId1177" Type="http://schemas.openxmlformats.org/officeDocument/2006/relationships/image" Target="../media/image979.png"/><Relationship Id="rId1300" Type="http://schemas.openxmlformats.org/officeDocument/2006/relationships/image" Target="../media/image1102.png"/><Relationship Id="rId37" Type="http://schemas.openxmlformats.org/officeDocument/2006/relationships/image" Target="../media/image36.png"/><Relationship Id="rId102" Type="http://schemas.openxmlformats.org/officeDocument/2006/relationships/image" Target="../media/image99.png"/><Relationship Id="rId754" Type="http://schemas.openxmlformats.org/officeDocument/2006/relationships/image" Target="../media/image556.jpeg"/><Relationship Id="rId961" Type="http://schemas.openxmlformats.org/officeDocument/2006/relationships/image" Target="../media/image763.png"/><Relationship Id="rId1384" Type="http://schemas.openxmlformats.org/officeDocument/2006/relationships/image" Target="../media/image1186.jpeg"/><Relationship Id="rId90" Type="http://schemas.openxmlformats.org/officeDocument/2006/relationships/image" Target="../media/image87.jpeg"/><Relationship Id="rId186" Type="http://schemas.openxmlformats.org/officeDocument/2006/relationships/image" Target="../media/image181.jpeg"/><Relationship Id="rId393" Type="http://schemas.openxmlformats.org/officeDocument/2006/relationships/image" Target="../media/image388.jpeg"/><Relationship Id="rId407" Type="http://schemas.openxmlformats.org/officeDocument/2006/relationships/image" Target="../media/image402.jpeg"/><Relationship Id="rId614" Type="http://schemas.openxmlformats.org/officeDocument/2006/relationships/image" Target="../media/image416.jpeg"/><Relationship Id="rId821" Type="http://schemas.openxmlformats.org/officeDocument/2006/relationships/image" Target="../media/image623.jpeg"/><Relationship Id="rId1037" Type="http://schemas.openxmlformats.org/officeDocument/2006/relationships/image" Target="../media/image839.jpeg"/><Relationship Id="rId1244" Type="http://schemas.openxmlformats.org/officeDocument/2006/relationships/image" Target="../media/image1046.jpeg"/><Relationship Id="rId1451" Type="http://schemas.openxmlformats.org/officeDocument/2006/relationships/image" Target="../media/image1253.jpeg"/><Relationship Id="rId253" Type="http://schemas.openxmlformats.org/officeDocument/2006/relationships/image" Target="../media/image248.jpeg"/><Relationship Id="rId698" Type="http://schemas.openxmlformats.org/officeDocument/2006/relationships/image" Target="../media/image500.png"/><Relationship Id="rId919" Type="http://schemas.openxmlformats.org/officeDocument/2006/relationships/image" Target="../media/image721.png"/><Relationship Id="rId1090" Type="http://schemas.openxmlformats.org/officeDocument/2006/relationships/image" Target="../media/image892.png"/><Relationship Id="rId1104" Type="http://schemas.openxmlformats.org/officeDocument/2006/relationships/image" Target="../media/image906.jpeg"/><Relationship Id="rId1311" Type="http://schemas.openxmlformats.org/officeDocument/2006/relationships/image" Target="../media/image1113.png"/><Relationship Id="rId48" Type="http://schemas.openxmlformats.org/officeDocument/2006/relationships/image" Target="../media/image47.jpeg"/><Relationship Id="rId113" Type="http://schemas.openxmlformats.org/officeDocument/2006/relationships/image" Target="../media/image110.png"/><Relationship Id="rId320" Type="http://schemas.openxmlformats.org/officeDocument/2006/relationships/image" Target="../media/image315.jpeg"/><Relationship Id="rId765" Type="http://schemas.openxmlformats.org/officeDocument/2006/relationships/image" Target="../media/image567.jpeg"/><Relationship Id="rId972" Type="http://schemas.openxmlformats.org/officeDocument/2006/relationships/image" Target="../media/image774.jpeg"/><Relationship Id="rId1188" Type="http://schemas.openxmlformats.org/officeDocument/2006/relationships/image" Target="../media/image990.png"/><Relationship Id="rId1395" Type="http://schemas.openxmlformats.org/officeDocument/2006/relationships/image" Target="../media/image1197.png"/><Relationship Id="rId1409" Type="http://schemas.openxmlformats.org/officeDocument/2006/relationships/image" Target="../media/image1211.jpeg"/><Relationship Id="rId197" Type="http://schemas.openxmlformats.org/officeDocument/2006/relationships/image" Target="../media/image192.png"/><Relationship Id="rId418" Type="http://schemas.openxmlformats.org/officeDocument/2006/relationships/image" Target="../media/image413.jpeg"/><Relationship Id="rId625" Type="http://schemas.openxmlformats.org/officeDocument/2006/relationships/image" Target="../media/image427.jpeg"/><Relationship Id="rId832" Type="http://schemas.openxmlformats.org/officeDocument/2006/relationships/image" Target="../media/image634.jpeg"/><Relationship Id="rId1048" Type="http://schemas.openxmlformats.org/officeDocument/2006/relationships/image" Target="../media/image850.png"/><Relationship Id="rId1255" Type="http://schemas.openxmlformats.org/officeDocument/2006/relationships/image" Target="../media/image1057.jpeg"/><Relationship Id="rId264" Type="http://schemas.openxmlformats.org/officeDocument/2006/relationships/image" Target="../media/image259.jpeg"/><Relationship Id="rId1115" Type="http://schemas.openxmlformats.org/officeDocument/2006/relationships/image" Target="../media/image917.jpeg"/><Relationship Id="rId1322" Type="http://schemas.openxmlformats.org/officeDocument/2006/relationships/image" Target="../media/image1124.png"/><Relationship Id="rId59" Type="http://schemas.openxmlformats.org/officeDocument/2006/relationships/image" Target="../media/image57.jpeg"/><Relationship Id="rId124" Type="http://schemas.openxmlformats.org/officeDocument/2006/relationships/image" Target="../media/image121.jpeg"/><Relationship Id="rId776" Type="http://schemas.openxmlformats.org/officeDocument/2006/relationships/image" Target="../media/image578.png"/><Relationship Id="rId983" Type="http://schemas.openxmlformats.org/officeDocument/2006/relationships/image" Target="../media/image785.png"/><Relationship Id="rId1199" Type="http://schemas.openxmlformats.org/officeDocument/2006/relationships/image" Target="../media/image1001.png"/><Relationship Id="rId331" Type="http://schemas.openxmlformats.org/officeDocument/2006/relationships/image" Target="../media/image326.jpeg"/><Relationship Id="rId636" Type="http://schemas.openxmlformats.org/officeDocument/2006/relationships/image" Target="../media/image438.jpeg"/><Relationship Id="rId1059" Type="http://schemas.openxmlformats.org/officeDocument/2006/relationships/image" Target="../media/image861.jpeg"/><Relationship Id="rId1266" Type="http://schemas.openxmlformats.org/officeDocument/2006/relationships/image" Target="../media/image1068.png"/><Relationship Id="rId843" Type="http://schemas.openxmlformats.org/officeDocument/2006/relationships/image" Target="../media/image645.jpeg"/><Relationship Id="rId1126" Type="http://schemas.openxmlformats.org/officeDocument/2006/relationships/image" Target="../media/image928.jpeg"/><Relationship Id="rId275" Type="http://schemas.openxmlformats.org/officeDocument/2006/relationships/image" Target="../media/image270.jpeg"/><Relationship Id="rId703" Type="http://schemas.openxmlformats.org/officeDocument/2006/relationships/image" Target="../media/image505.png"/><Relationship Id="rId910" Type="http://schemas.openxmlformats.org/officeDocument/2006/relationships/image" Target="../media/image712.png"/><Relationship Id="rId1333" Type="http://schemas.openxmlformats.org/officeDocument/2006/relationships/image" Target="../media/image1135.png"/><Relationship Id="rId135" Type="http://schemas.openxmlformats.org/officeDocument/2006/relationships/image" Target="../media/image131.jpeg"/><Relationship Id="rId342" Type="http://schemas.openxmlformats.org/officeDocument/2006/relationships/image" Target="../media/image337.png"/><Relationship Id="rId787" Type="http://schemas.openxmlformats.org/officeDocument/2006/relationships/image" Target="../media/image589.jpeg"/><Relationship Id="rId994" Type="http://schemas.openxmlformats.org/officeDocument/2006/relationships/image" Target="../media/image796.jpeg"/><Relationship Id="rId1400" Type="http://schemas.openxmlformats.org/officeDocument/2006/relationships/image" Target="../media/image1202.jpeg"/><Relationship Id="rId202" Type="http://schemas.openxmlformats.org/officeDocument/2006/relationships/image" Target="../media/image197.jpeg"/><Relationship Id="rId647" Type="http://schemas.openxmlformats.org/officeDocument/2006/relationships/image" Target="../media/image449.png"/><Relationship Id="rId854" Type="http://schemas.openxmlformats.org/officeDocument/2006/relationships/image" Target="../media/image656.jpeg"/><Relationship Id="rId1277" Type="http://schemas.openxmlformats.org/officeDocument/2006/relationships/image" Target="../media/image1079.png"/><Relationship Id="rId286" Type="http://schemas.openxmlformats.org/officeDocument/2006/relationships/image" Target="../media/image281.jpeg"/><Relationship Id="rId714" Type="http://schemas.openxmlformats.org/officeDocument/2006/relationships/image" Target="../media/image516.jpeg"/><Relationship Id="rId921" Type="http://schemas.openxmlformats.org/officeDocument/2006/relationships/image" Target="../media/image723.png"/><Relationship Id="rId1137" Type="http://schemas.openxmlformats.org/officeDocument/2006/relationships/image" Target="../media/image939.jpeg"/><Relationship Id="rId1344" Type="http://schemas.openxmlformats.org/officeDocument/2006/relationships/image" Target="../media/image1146.png"/><Relationship Id="rId50" Type="http://schemas.openxmlformats.org/officeDocument/2006/relationships/image" Target="../media/image49.jpeg"/><Relationship Id="rId146" Type="http://schemas.openxmlformats.org/officeDocument/2006/relationships/image" Target="../media/image142.jpeg"/><Relationship Id="rId353" Type="http://schemas.openxmlformats.org/officeDocument/2006/relationships/image" Target="../media/image348.jpeg"/><Relationship Id="rId798" Type="http://schemas.openxmlformats.org/officeDocument/2006/relationships/image" Target="../media/image600.png"/><Relationship Id="rId1190" Type="http://schemas.openxmlformats.org/officeDocument/2006/relationships/image" Target="../media/image992.png"/><Relationship Id="rId1204" Type="http://schemas.openxmlformats.org/officeDocument/2006/relationships/image" Target="../media/image1006.png"/><Relationship Id="rId1411" Type="http://schemas.openxmlformats.org/officeDocument/2006/relationships/image" Target="../media/image1213.jpeg"/><Relationship Id="rId213" Type="http://schemas.openxmlformats.org/officeDocument/2006/relationships/image" Target="../media/image208.jpeg"/><Relationship Id="rId420" Type="http://schemas.openxmlformats.org/officeDocument/2006/relationships/customXml" Target="../ink/ink1.xml"/><Relationship Id="rId658" Type="http://schemas.openxmlformats.org/officeDocument/2006/relationships/image" Target="../media/image460.jpeg"/><Relationship Id="rId865" Type="http://schemas.openxmlformats.org/officeDocument/2006/relationships/image" Target="../media/image667.jpeg"/><Relationship Id="rId1050" Type="http://schemas.openxmlformats.org/officeDocument/2006/relationships/image" Target="../media/image852.png"/><Relationship Id="rId1288" Type="http://schemas.openxmlformats.org/officeDocument/2006/relationships/image" Target="../media/image1090.png"/><Relationship Id="rId297" Type="http://schemas.openxmlformats.org/officeDocument/2006/relationships/image" Target="../media/image292.jpeg"/><Relationship Id="rId725" Type="http://schemas.openxmlformats.org/officeDocument/2006/relationships/image" Target="../media/image527.png"/><Relationship Id="rId932" Type="http://schemas.openxmlformats.org/officeDocument/2006/relationships/image" Target="../media/image734.png"/><Relationship Id="rId1148" Type="http://schemas.openxmlformats.org/officeDocument/2006/relationships/image" Target="../media/image950.jpeg"/><Relationship Id="rId1355" Type="http://schemas.openxmlformats.org/officeDocument/2006/relationships/image" Target="../media/image1157.png"/><Relationship Id="rId157" Type="http://schemas.openxmlformats.org/officeDocument/2006/relationships/image" Target="../media/image152.jpeg"/><Relationship Id="rId364" Type="http://schemas.openxmlformats.org/officeDocument/2006/relationships/image" Target="../media/image359.png"/><Relationship Id="rId1008" Type="http://schemas.openxmlformats.org/officeDocument/2006/relationships/image" Target="../media/image810.jpeg"/><Relationship Id="rId1215" Type="http://schemas.openxmlformats.org/officeDocument/2006/relationships/image" Target="../media/image1017.png"/><Relationship Id="rId1422" Type="http://schemas.openxmlformats.org/officeDocument/2006/relationships/image" Target="../media/image1224.jpeg"/><Relationship Id="rId61" Type="http://schemas.microsoft.com/office/2007/relationships/hdphoto" Target="../media/hdphoto3.wdp"/><Relationship Id="rId669" Type="http://schemas.openxmlformats.org/officeDocument/2006/relationships/image" Target="../media/image471.jpeg"/><Relationship Id="rId876" Type="http://schemas.openxmlformats.org/officeDocument/2006/relationships/image" Target="../media/image678.jpeg"/><Relationship Id="rId1299" Type="http://schemas.openxmlformats.org/officeDocument/2006/relationships/image" Target="../media/image1101.png"/><Relationship Id="rId19" Type="http://schemas.openxmlformats.org/officeDocument/2006/relationships/image" Target="../media/image19.jpeg"/><Relationship Id="rId224" Type="http://schemas.openxmlformats.org/officeDocument/2006/relationships/image" Target="../media/image219.jpeg"/><Relationship Id="rId736" Type="http://schemas.openxmlformats.org/officeDocument/2006/relationships/image" Target="../media/image538.jpeg"/><Relationship Id="rId1061" Type="http://schemas.openxmlformats.org/officeDocument/2006/relationships/image" Target="../media/image863.jpeg"/><Relationship Id="rId1159" Type="http://schemas.openxmlformats.org/officeDocument/2006/relationships/image" Target="../media/image961.jpeg"/><Relationship Id="rId1366" Type="http://schemas.openxmlformats.org/officeDocument/2006/relationships/image" Target="../media/image1168.jpeg"/><Relationship Id="rId168" Type="http://schemas.openxmlformats.org/officeDocument/2006/relationships/image" Target="../media/image163.jpeg"/><Relationship Id="rId943" Type="http://schemas.openxmlformats.org/officeDocument/2006/relationships/image" Target="../media/image745.png"/><Relationship Id="rId1019" Type="http://schemas.openxmlformats.org/officeDocument/2006/relationships/image" Target="../media/image821.jpeg"/><Relationship Id="rId72" Type="http://schemas.openxmlformats.org/officeDocument/2006/relationships/image" Target="../media/image69.jpeg"/><Relationship Id="rId375" Type="http://schemas.openxmlformats.org/officeDocument/2006/relationships/image" Target="../media/image370.jpeg"/><Relationship Id="rId803" Type="http://schemas.openxmlformats.org/officeDocument/2006/relationships/image" Target="../media/image605.jpeg"/><Relationship Id="rId1226" Type="http://schemas.openxmlformats.org/officeDocument/2006/relationships/image" Target="../media/image1028.png"/><Relationship Id="rId1433" Type="http://schemas.openxmlformats.org/officeDocument/2006/relationships/image" Target="../media/image1235.png"/><Relationship Id="rId3" Type="http://schemas.openxmlformats.org/officeDocument/2006/relationships/image" Target="../media/image3.jpeg"/><Relationship Id="rId235" Type="http://schemas.openxmlformats.org/officeDocument/2006/relationships/image" Target="../media/image230.jpeg"/><Relationship Id="rId887" Type="http://schemas.openxmlformats.org/officeDocument/2006/relationships/image" Target="../media/image689.jpeg"/><Relationship Id="rId1072" Type="http://schemas.openxmlformats.org/officeDocument/2006/relationships/image" Target="../media/image874.jpeg"/><Relationship Id="rId302" Type="http://schemas.openxmlformats.org/officeDocument/2006/relationships/image" Target="../media/image297.jpeg"/><Relationship Id="rId747" Type="http://schemas.openxmlformats.org/officeDocument/2006/relationships/image" Target="../media/image549.jpeg"/><Relationship Id="rId954" Type="http://schemas.openxmlformats.org/officeDocument/2006/relationships/image" Target="../media/image756.png"/><Relationship Id="rId1377" Type="http://schemas.openxmlformats.org/officeDocument/2006/relationships/image" Target="../media/image1179.jpeg"/><Relationship Id="rId83" Type="http://schemas.openxmlformats.org/officeDocument/2006/relationships/image" Target="../media/image80.jpeg"/><Relationship Id="rId179" Type="http://schemas.openxmlformats.org/officeDocument/2006/relationships/image" Target="../media/image174.jpeg"/><Relationship Id="rId386" Type="http://schemas.openxmlformats.org/officeDocument/2006/relationships/image" Target="../media/image381.jpeg"/><Relationship Id="rId814" Type="http://schemas.openxmlformats.org/officeDocument/2006/relationships/image" Target="../media/image616.jpeg"/><Relationship Id="rId1237" Type="http://schemas.openxmlformats.org/officeDocument/2006/relationships/image" Target="../media/image1039.jpeg"/><Relationship Id="rId1444" Type="http://schemas.openxmlformats.org/officeDocument/2006/relationships/image" Target="../media/image1246.jpeg"/><Relationship Id="rId246" Type="http://schemas.openxmlformats.org/officeDocument/2006/relationships/image" Target="../media/image241.jpeg"/><Relationship Id="rId660" Type="http://schemas.openxmlformats.org/officeDocument/2006/relationships/image" Target="../media/image462.png"/><Relationship Id="rId898" Type="http://schemas.openxmlformats.org/officeDocument/2006/relationships/image" Target="../media/image700.jpeg"/><Relationship Id="rId1083" Type="http://schemas.openxmlformats.org/officeDocument/2006/relationships/image" Target="../media/image885.jpeg"/><Relationship Id="rId1290" Type="http://schemas.openxmlformats.org/officeDocument/2006/relationships/image" Target="../media/image1092.png"/><Relationship Id="rId1304" Type="http://schemas.openxmlformats.org/officeDocument/2006/relationships/image" Target="../media/image1106.png"/><Relationship Id="rId106" Type="http://schemas.openxmlformats.org/officeDocument/2006/relationships/image" Target="../media/image103.png"/><Relationship Id="rId313" Type="http://schemas.openxmlformats.org/officeDocument/2006/relationships/image" Target="../media/image308.jpeg"/><Relationship Id="rId758" Type="http://schemas.openxmlformats.org/officeDocument/2006/relationships/image" Target="../media/image560.jpeg"/><Relationship Id="rId965" Type="http://schemas.openxmlformats.org/officeDocument/2006/relationships/image" Target="../media/image767.png"/><Relationship Id="rId1150" Type="http://schemas.openxmlformats.org/officeDocument/2006/relationships/image" Target="../media/image952.jpeg"/><Relationship Id="rId1388" Type="http://schemas.openxmlformats.org/officeDocument/2006/relationships/image" Target="../media/image1190.jpeg"/><Relationship Id="rId10" Type="http://schemas.openxmlformats.org/officeDocument/2006/relationships/image" Target="../media/image10.jpeg"/><Relationship Id="rId94" Type="http://schemas.openxmlformats.org/officeDocument/2006/relationships/image" Target="../media/image91.jpeg"/><Relationship Id="rId397" Type="http://schemas.openxmlformats.org/officeDocument/2006/relationships/image" Target="../media/image392.png"/><Relationship Id="rId618" Type="http://schemas.openxmlformats.org/officeDocument/2006/relationships/image" Target="../media/image420.jpeg"/><Relationship Id="rId825" Type="http://schemas.openxmlformats.org/officeDocument/2006/relationships/image" Target="../media/image627.jpeg"/><Relationship Id="rId1248" Type="http://schemas.openxmlformats.org/officeDocument/2006/relationships/image" Target="../media/image1050.jpeg"/><Relationship Id="rId1455" Type="http://schemas.openxmlformats.org/officeDocument/2006/relationships/image" Target="../media/image1257.jpeg"/><Relationship Id="rId257" Type="http://schemas.openxmlformats.org/officeDocument/2006/relationships/image" Target="../media/image252.jpeg"/><Relationship Id="rId1010" Type="http://schemas.openxmlformats.org/officeDocument/2006/relationships/image" Target="../media/image812.jpeg"/><Relationship Id="rId1094" Type="http://schemas.openxmlformats.org/officeDocument/2006/relationships/image" Target="../media/image896.jpeg"/><Relationship Id="rId1108" Type="http://schemas.openxmlformats.org/officeDocument/2006/relationships/image" Target="../media/image910.png"/><Relationship Id="rId1315" Type="http://schemas.openxmlformats.org/officeDocument/2006/relationships/image" Target="../media/image1117.png"/><Relationship Id="rId117" Type="http://schemas.openxmlformats.org/officeDocument/2006/relationships/image" Target="../media/image114.jpeg"/><Relationship Id="rId671" Type="http://schemas.openxmlformats.org/officeDocument/2006/relationships/image" Target="../media/image473.png"/><Relationship Id="rId769" Type="http://schemas.openxmlformats.org/officeDocument/2006/relationships/image" Target="../media/image571.jpeg"/><Relationship Id="rId976" Type="http://schemas.openxmlformats.org/officeDocument/2006/relationships/image" Target="../media/image778.jpeg"/><Relationship Id="rId1399" Type="http://schemas.openxmlformats.org/officeDocument/2006/relationships/image" Target="../media/image1201.jpeg"/><Relationship Id="rId324" Type="http://schemas.openxmlformats.org/officeDocument/2006/relationships/image" Target="../media/image319.jpeg"/><Relationship Id="rId629" Type="http://schemas.openxmlformats.org/officeDocument/2006/relationships/image" Target="../media/image431.jpeg"/><Relationship Id="rId1161" Type="http://schemas.openxmlformats.org/officeDocument/2006/relationships/image" Target="../media/image963.jpeg"/><Relationship Id="rId1259" Type="http://schemas.openxmlformats.org/officeDocument/2006/relationships/image" Target="../media/image1061.jpeg"/><Relationship Id="rId836" Type="http://schemas.openxmlformats.org/officeDocument/2006/relationships/image" Target="../media/image638.jpeg"/><Relationship Id="rId1021" Type="http://schemas.openxmlformats.org/officeDocument/2006/relationships/image" Target="../media/image823.jpeg"/><Relationship Id="rId1119" Type="http://schemas.openxmlformats.org/officeDocument/2006/relationships/image" Target="../media/image921.png"/><Relationship Id="rId903" Type="http://schemas.openxmlformats.org/officeDocument/2006/relationships/image" Target="../media/image705.tiff"/><Relationship Id="rId1326" Type="http://schemas.openxmlformats.org/officeDocument/2006/relationships/image" Target="../media/image1128.png"/><Relationship Id="rId32" Type="http://schemas.openxmlformats.org/officeDocument/2006/relationships/image" Target="../media/image31.png"/><Relationship Id="rId181" Type="http://schemas.openxmlformats.org/officeDocument/2006/relationships/image" Target="../media/image176.jpeg"/><Relationship Id="rId279" Type="http://schemas.openxmlformats.org/officeDocument/2006/relationships/image" Target="../media/image274.jpeg"/><Relationship Id="rId693" Type="http://schemas.openxmlformats.org/officeDocument/2006/relationships/image" Target="../media/image495.jpeg"/><Relationship Id="rId139" Type="http://schemas.openxmlformats.org/officeDocument/2006/relationships/image" Target="../media/image135.jpeg"/><Relationship Id="rId346" Type="http://schemas.openxmlformats.org/officeDocument/2006/relationships/image" Target="../media/image341.png"/><Relationship Id="rId760" Type="http://schemas.openxmlformats.org/officeDocument/2006/relationships/image" Target="../media/image562.jpeg"/><Relationship Id="rId998" Type="http://schemas.openxmlformats.org/officeDocument/2006/relationships/image" Target="../media/image800.jpeg"/><Relationship Id="rId1183" Type="http://schemas.openxmlformats.org/officeDocument/2006/relationships/image" Target="../media/image985.png"/><Relationship Id="rId1390" Type="http://schemas.openxmlformats.org/officeDocument/2006/relationships/image" Target="../media/image1192.jpeg"/><Relationship Id="rId206" Type="http://schemas.openxmlformats.org/officeDocument/2006/relationships/image" Target="../media/image201.jpeg"/><Relationship Id="rId413" Type="http://schemas.openxmlformats.org/officeDocument/2006/relationships/image" Target="../media/image408.jpeg"/><Relationship Id="rId858" Type="http://schemas.openxmlformats.org/officeDocument/2006/relationships/image" Target="../media/image660.jpeg"/><Relationship Id="rId1043" Type="http://schemas.openxmlformats.org/officeDocument/2006/relationships/image" Target="../media/image845.jpeg"/><Relationship Id="rId620" Type="http://schemas.openxmlformats.org/officeDocument/2006/relationships/image" Target="../media/image422.jpeg"/><Relationship Id="rId718" Type="http://schemas.openxmlformats.org/officeDocument/2006/relationships/image" Target="../media/image520.jpeg"/><Relationship Id="rId925" Type="http://schemas.openxmlformats.org/officeDocument/2006/relationships/image" Target="../media/image727.png"/><Relationship Id="rId1250" Type="http://schemas.openxmlformats.org/officeDocument/2006/relationships/image" Target="../media/image1052.jpeg"/><Relationship Id="rId1348" Type="http://schemas.openxmlformats.org/officeDocument/2006/relationships/image" Target="../media/image1150.png"/><Relationship Id="rId1110" Type="http://schemas.openxmlformats.org/officeDocument/2006/relationships/image" Target="../media/image912.jpeg"/><Relationship Id="rId1208" Type="http://schemas.openxmlformats.org/officeDocument/2006/relationships/image" Target="../media/image1010.png"/><Relationship Id="rId1415" Type="http://schemas.openxmlformats.org/officeDocument/2006/relationships/image" Target="../media/image1217.jpeg"/><Relationship Id="rId54" Type="http://schemas.openxmlformats.org/officeDocument/2006/relationships/image" Target="../media/image53.jpeg"/><Relationship Id="rId270" Type="http://schemas.openxmlformats.org/officeDocument/2006/relationships/image" Target="../media/image265.jpeg"/><Relationship Id="rId130" Type="http://schemas.openxmlformats.org/officeDocument/2006/relationships/image" Target="../media/image127.png"/><Relationship Id="rId368" Type="http://schemas.openxmlformats.org/officeDocument/2006/relationships/image" Target="../media/image363.jpeg"/><Relationship Id="rId782" Type="http://schemas.openxmlformats.org/officeDocument/2006/relationships/image" Target="../media/image584.png"/><Relationship Id="rId228" Type="http://schemas.openxmlformats.org/officeDocument/2006/relationships/image" Target="../media/image223.jpeg"/><Relationship Id="rId642" Type="http://schemas.openxmlformats.org/officeDocument/2006/relationships/image" Target="../media/image444.jpeg"/><Relationship Id="rId1065" Type="http://schemas.openxmlformats.org/officeDocument/2006/relationships/image" Target="../media/image867.png"/><Relationship Id="rId1272" Type="http://schemas.openxmlformats.org/officeDocument/2006/relationships/image" Target="../media/image1074.png"/><Relationship Id="rId947" Type="http://schemas.openxmlformats.org/officeDocument/2006/relationships/image" Target="../media/image749.png"/><Relationship Id="rId1132" Type="http://schemas.openxmlformats.org/officeDocument/2006/relationships/image" Target="../media/image934.jpeg"/><Relationship Id="rId76" Type="http://schemas.openxmlformats.org/officeDocument/2006/relationships/image" Target="../media/image73.jpeg"/><Relationship Id="rId807" Type="http://schemas.openxmlformats.org/officeDocument/2006/relationships/image" Target="../media/image609.jpeg"/><Relationship Id="rId1437" Type="http://schemas.openxmlformats.org/officeDocument/2006/relationships/image" Target="../media/image1239.jpeg"/><Relationship Id="rId292" Type="http://schemas.openxmlformats.org/officeDocument/2006/relationships/image" Target="../media/image287.jpeg"/><Relationship Id="rId152" Type="http://schemas.openxmlformats.org/officeDocument/2006/relationships/image" Target="../media/image147.jpeg"/><Relationship Id="rId1087" Type="http://schemas.openxmlformats.org/officeDocument/2006/relationships/image" Target="../media/image889.png"/><Relationship Id="rId1294" Type="http://schemas.openxmlformats.org/officeDocument/2006/relationships/image" Target="../media/image1096.png"/><Relationship Id="rId664" Type="http://schemas.openxmlformats.org/officeDocument/2006/relationships/image" Target="../media/image466.png"/><Relationship Id="rId871" Type="http://schemas.openxmlformats.org/officeDocument/2006/relationships/image" Target="../media/image673.jpeg"/><Relationship Id="rId969" Type="http://schemas.openxmlformats.org/officeDocument/2006/relationships/image" Target="../media/image771.jpeg"/><Relationship Id="rId317" Type="http://schemas.openxmlformats.org/officeDocument/2006/relationships/image" Target="../media/image312.jpeg"/><Relationship Id="rId731" Type="http://schemas.openxmlformats.org/officeDocument/2006/relationships/image" Target="../media/image533.jpeg"/><Relationship Id="rId1154" Type="http://schemas.openxmlformats.org/officeDocument/2006/relationships/image" Target="../media/image956.jpeg"/><Relationship Id="rId1361" Type="http://schemas.openxmlformats.org/officeDocument/2006/relationships/image" Target="../media/image1163.jpeg"/><Relationship Id="rId98" Type="http://schemas.openxmlformats.org/officeDocument/2006/relationships/image" Target="../media/image95.png"/><Relationship Id="rId829" Type="http://schemas.openxmlformats.org/officeDocument/2006/relationships/image" Target="../media/image631.jpeg"/><Relationship Id="rId1014" Type="http://schemas.openxmlformats.org/officeDocument/2006/relationships/image" Target="../media/image816.jpeg"/><Relationship Id="rId1221" Type="http://schemas.openxmlformats.org/officeDocument/2006/relationships/image" Target="../media/image1023.jpeg"/><Relationship Id="rId1319" Type="http://schemas.openxmlformats.org/officeDocument/2006/relationships/image" Target="../media/image1121.png"/><Relationship Id="rId25" Type="http://schemas.openxmlformats.org/officeDocument/2006/relationships/image" Target="../media/image25.png"/><Relationship Id="rId174" Type="http://schemas.openxmlformats.org/officeDocument/2006/relationships/image" Target="../media/image169.jpeg"/><Relationship Id="rId381" Type="http://schemas.openxmlformats.org/officeDocument/2006/relationships/image" Target="../media/image376.jpeg"/><Relationship Id="rId241" Type="http://schemas.openxmlformats.org/officeDocument/2006/relationships/image" Target="../media/image236.jpeg"/><Relationship Id="rId686" Type="http://schemas.openxmlformats.org/officeDocument/2006/relationships/image" Target="../media/image488.jpeg"/><Relationship Id="rId893" Type="http://schemas.openxmlformats.org/officeDocument/2006/relationships/image" Target="../media/image695.png"/><Relationship Id="rId339" Type="http://schemas.openxmlformats.org/officeDocument/2006/relationships/image" Target="../media/image334.jpeg"/><Relationship Id="rId753" Type="http://schemas.openxmlformats.org/officeDocument/2006/relationships/image" Target="../media/image555.png"/><Relationship Id="rId1176" Type="http://schemas.openxmlformats.org/officeDocument/2006/relationships/image" Target="../media/image978.png"/><Relationship Id="rId1383" Type="http://schemas.openxmlformats.org/officeDocument/2006/relationships/image" Target="../media/image1185.jpeg"/><Relationship Id="rId101" Type="http://schemas.openxmlformats.org/officeDocument/2006/relationships/image" Target="../media/image98.png"/><Relationship Id="rId406" Type="http://schemas.openxmlformats.org/officeDocument/2006/relationships/image" Target="../media/image401.jpeg"/><Relationship Id="rId960" Type="http://schemas.openxmlformats.org/officeDocument/2006/relationships/image" Target="../media/image762.png"/><Relationship Id="rId1036" Type="http://schemas.openxmlformats.org/officeDocument/2006/relationships/image" Target="../media/image838.jpeg"/><Relationship Id="rId1243" Type="http://schemas.openxmlformats.org/officeDocument/2006/relationships/image" Target="../media/image1045.jpeg"/><Relationship Id="rId613" Type="http://schemas.openxmlformats.org/officeDocument/2006/relationships/image" Target="../media/image415.jpeg"/><Relationship Id="rId820" Type="http://schemas.openxmlformats.org/officeDocument/2006/relationships/image" Target="../media/image622.jpeg"/><Relationship Id="rId918" Type="http://schemas.openxmlformats.org/officeDocument/2006/relationships/image" Target="../media/image720.png"/><Relationship Id="rId1450" Type="http://schemas.openxmlformats.org/officeDocument/2006/relationships/image" Target="../media/image1252.jpeg"/><Relationship Id="rId1103" Type="http://schemas.openxmlformats.org/officeDocument/2006/relationships/image" Target="../media/image905.png"/><Relationship Id="rId1310" Type="http://schemas.openxmlformats.org/officeDocument/2006/relationships/image" Target="../media/image1112.png"/><Relationship Id="rId1408" Type="http://schemas.openxmlformats.org/officeDocument/2006/relationships/image" Target="../media/image1210.jpeg"/><Relationship Id="rId47" Type="http://schemas.openxmlformats.org/officeDocument/2006/relationships/image" Target="../media/image46.jpg"/><Relationship Id="rId196" Type="http://schemas.openxmlformats.org/officeDocument/2006/relationships/image" Target="../media/image191.png"/><Relationship Id="rId263" Type="http://schemas.openxmlformats.org/officeDocument/2006/relationships/image" Target="../media/image258.jpeg"/><Relationship Id="rId123" Type="http://schemas.openxmlformats.org/officeDocument/2006/relationships/image" Target="../media/image120.jpeg"/><Relationship Id="rId330" Type="http://schemas.openxmlformats.org/officeDocument/2006/relationships/image" Target="../media/image325.jpeg"/><Relationship Id="rId775" Type="http://schemas.openxmlformats.org/officeDocument/2006/relationships/image" Target="../media/image577.png"/><Relationship Id="rId982" Type="http://schemas.openxmlformats.org/officeDocument/2006/relationships/image" Target="../media/image784.png"/><Relationship Id="rId1198" Type="http://schemas.openxmlformats.org/officeDocument/2006/relationships/image" Target="../media/image1000.jpeg"/><Relationship Id="rId635" Type="http://schemas.openxmlformats.org/officeDocument/2006/relationships/image" Target="../media/image437.jpeg"/><Relationship Id="rId842" Type="http://schemas.openxmlformats.org/officeDocument/2006/relationships/image" Target="../media/image644.jpeg"/><Relationship Id="rId1058" Type="http://schemas.openxmlformats.org/officeDocument/2006/relationships/image" Target="../media/image860.jpeg"/><Relationship Id="rId1265" Type="http://schemas.openxmlformats.org/officeDocument/2006/relationships/image" Target="../media/image1067.png"/><Relationship Id="rId702" Type="http://schemas.openxmlformats.org/officeDocument/2006/relationships/image" Target="../media/image504.png"/><Relationship Id="rId1125" Type="http://schemas.openxmlformats.org/officeDocument/2006/relationships/image" Target="../media/image927.jpeg"/><Relationship Id="rId1332" Type="http://schemas.openxmlformats.org/officeDocument/2006/relationships/image" Target="../media/image1134.png"/><Relationship Id="rId69" Type="http://schemas.openxmlformats.org/officeDocument/2006/relationships/image" Target="../media/image66.jpeg"/><Relationship Id="rId285" Type="http://schemas.openxmlformats.org/officeDocument/2006/relationships/image" Target="../media/image280.jpeg"/><Relationship Id="rId797" Type="http://schemas.openxmlformats.org/officeDocument/2006/relationships/image" Target="../media/image599.jpeg"/><Relationship Id="rId145" Type="http://schemas.openxmlformats.org/officeDocument/2006/relationships/image" Target="../media/image141.jpeg"/><Relationship Id="rId352" Type="http://schemas.openxmlformats.org/officeDocument/2006/relationships/image" Target="../media/image347.jpeg"/><Relationship Id="rId1287" Type="http://schemas.openxmlformats.org/officeDocument/2006/relationships/image" Target="../media/image1089.png"/><Relationship Id="rId212" Type="http://schemas.openxmlformats.org/officeDocument/2006/relationships/image" Target="../media/image207.jpeg"/><Relationship Id="rId657" Type="http://schemas.openxmlformats.org/officeDocument/2006/relationships/image" Target="../media/image459.jpeg"/><Relationship Id="rId864" Type="http://schemas.openxmlformats.org/officeDocument/2006/relationships/image" Target="../media/image666.jpeg"/><Relationship Id="rId724" Type="http://schemas.openxmlformats.org/officeDocument/2006/relationships/image" Target="../media/image526.png"/><Relationship Id="rId931" Type="http://schemas.openxmlformats.org/officeDocument/2006/relationships/image" Target="../media/image733.png"/><Relationship Id="rId1147" Type="http://schemas.openxmlformats.org/officeDocument/2006/relationships/image" Target="../media/image949.jpeg"/><Relationship Id="rId1354" Type="http://schemas.openxmlformats.org/officeDocument/2006/relationships/image" Target="../media/image1156.png"/><Relationship Id="rId60" Type="http://schemas.openxmlformats.org/officeDocument/2006/relationships/image" Target="../media/image58.png"/><Relationship Id="rId1007" Type="http://schemas.openxmlformats.org/officeDocument/2006/relationships/image" Target="../media/image809.png"/><Relationship Id="rId1214" Type="http://schemas.openxmlformats.org/officeDocument/2006/relationships/image" Target="../media/image1016.png"/><Relationship Id="rId1421" Type="http://schemas.openxmlformats.org/officeDocument/2006/relationships/image" Target="../media/image1223.jpeg"/><Relationship Id="rId18" Type="http://schemas.openxmlformats.org/officeDocument/2006/relationships/image" Target="../media/image18.jpeg"/><Relationship Id="rId167" Type="http://schemas.openxmlformats.org/officeDocument/2006/relationships/image" Target="../media/image162.jpeg"/><Relationship Id="rId374" Type="http://schemas.openxmlformats.org/officeDocument/2006/relationships/image" Target="../media/image369.jpeg"/><Relationship Id="rId234" Type="http://schemas.openxmlformats.org/officeDocument/2006/relationships/image" Target="../media/image229.jpeg"/><Relationship Id="rId679" Type="http://schemas.openxmlformats.org/officeDocument/2006/relationships/image" Target="../media/image481.png"/><Relationship Id="rId886" Type="http://schemas.openxmlformats.org/officeDocument/2006/relationships/image" Target="../media/image688.jpeg"/><Relationship Id="rId2" Type="http://schemas.openxmlformats.org/officeDocument/2006/relationships/image" Target="../media/image2.png"/><Relationship Id="rId746" Type="http://schemas.openxmlformats.org/officeDocument/2006/relationships/image" Target="../media/image548.jpeg"/><Relationship Id="rId1071" Type="http://schemas.openxmlformats.org/officeDocument/2006/relationships/image" Target="../media/image873.jpeg"/><Relationship Id="rId1169" Type="http://schemas.openxmlformats.org/officeDocument/2006/relationships/image" Target="../media/image971.png"/><Relationship Id="rId1376" Type="http://schemas.openxmlformats.org/officeDocument/2006/relationships/image" Target="../media/image1178.jpeg"/><Relationship Id="rId301" Type="http://schemas.openxmlformats.org/officeDocument/2006/relationships/image" Target="../media/image296.jpeg"/><Relationship Id="rId953" Type="http://schemas.openxmlformats.org/officeDocument/2006/relationships/image" Target="../media/image755.png"/><Relationship Id="rId1029" Type="http://schemas.openxmlformats.org/officeDocument/2006/relationships/image" Target="../media/image831.png"/><Relationship Id="rId1236" Type="http://schemas.openxmlformats.org/officeDocument/2006/relationships/image" Target="../media/image1038.jpeg"/><Relationship Id="rId82" Type="http://schemas.openxmlformats.org/officeDocument/2006/relationships/image" Target="../media/image79.jpeg"/><Relationship Id="rId813" Type="http://schemas.openxmlformats.org/officeDocument/2006/relationships/image" Target="../media/image615.jpeg"/><Relationship Id="rId1443" Type="http://schemas.openxmlformats.org/officeDocument/2006/relationships/image" Target="../media/image1245.jpeg"/><Relationship Id="rId1303" Type="http://schemas.openxmlformats.org/officeDocument/2006/relationships/image" Target="../media/image1105.png"/><Relationship Id="rId189" Type="http://schemas.openxmlformats.org/officeDocument/2006/relationships/image" Target="../media/image184.jpeg"/><Relationship Id="rId396" Type="http://schemas.openxmlformats.org/officeDocument/2006/relationships/image" Target="../media/image391.png"/><Relationship Id="rId256" Type="http://schemas.openxmlformats.org/officeDocument/2006/relationships/image" Target="../media/image251.jpeg"/><Relationship Id="rId670" Type="http://schemas.openxmlformats.org/officeDocument/2006/relationships/image" Target="../media/image472.jpeg"/><Relationship Id="rId1093" Type="http://schemas.openxmlformats.org/officeDocument/2006/relationships/image" Target="../media/image895.jpeg"/><Relationship Id="rId116" Type="http://schemas.openxmlformats.org/officeDocument/2006/relationships/image" Target="../media/image113.jpeg"/><Relationship Id="rId323" Type="http://schemas.openxmlformats.org/officeDocument/2006/relationships/image" Target="../media/image318.jpeg"/><Relationship Id="rId768" Type="http://schemas.openxmlformats.org/officeDocument/2006/relationships/image" Target="../media/image570.jpeg"/><Relationship Id="rId975" Type="http://schemas.openxmlformats.org/officeDocument/2006/relationships/image" Target="../media/image777.jpeg"/><Relationship Id="rId1160" Type="http://schemas.openxmlformats.org/officeDocument/2006/relationships/image" Target="../media/image962.jpeg"/><Relationship Id="rId1398" Type="http://schemas.openxmlformats.org/officeDocument/2006/relationships/image" Target="../media/image1200.jpeg"/><Relationship Id="rId628" Type="http://schemas.openxmlformats.org/officeDocument/2006/relationships/image" Target="../media/image430.jpeg"/><Relationship Id="rId835" Type="http://schemas.openxmlformats.org/officeDocument/2006/relationships/image" Target="../media/image637.jpeg"/><Relationship Id="rId1258" Type="http://schemas.openxmlformats.org/officeDocument/2006/relationships/image" Target="../media/image1060.jpeg"/><Relationship Id="rId1020" Type="http://schemas.openxmlformats.org/officeDocument/2006/relationships/image" Target="../media/image822.png"/><Relationship Id="rId1118" Type="http://schemas.openxmlformats.org/officeDocument/2006/relationships/image" Target="../media/image920.jpeg"/><Relationship Id="rId1325" Type="http://schemas.openxmlformats.org/officeDocument/2006/relationships/image" Target="../media/image112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5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61.png"/><Relationship Id="rId1" Type="http://schemas.openxmlformats.org/officeDocument/2006/relationships/image" Target="../media/image126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215902</xdr:colOff>
      <xdr:row>68</xdr:row>
      <xdr:rowOff>89646</xdr:rowOff>
    </xdr:from>
    <xdr:to>
      <xdr:col>2</xdr:col>
      <xdr:colOff>698502</xdr:colOff>
      <xdr:row>68</xdr:row>
      <xdr:rowOff>812799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8235" y="54770202"/>
          <a:ext cx="482600" cy="723153"/>
        </a:xfrm>
        <a:prstGeom prst="rect">
          <a:avLst/>
        </a:prstGeom>
      </xdr:spPr>
    </xdr:pic>
    <xdr:clientData/>
  </xdr:twoCellAnchor>
  <xdr:twoCellAnchor>
    <xdr:from>
      <xdr:col>2</xdr:col>
      <xdr:colOff>165102</xdr:colOff>
      <xdr:row>54</xdr:row>
      <xdr:rowOff>38100</xdr:rowOff>
    </xdr:from>
    <xdr:to>
      <xdr:col>2</xdr:col>
      <xdr:colOff>704735</xdr:colOff>
      <xdr:row>54</xdr:row>
      <xdr:rowOff>812800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7435" y="43260433"/>
          <a:ext cx="539633" cy="774700"/>
        </a:xfrm>
        <a:prstGeom prst="rect">
          <a:avLst/>
        </a:prstGeom>
      </xdr:spPr>
    </xdr:pic>
    <xdr:clientData/>
  </xdr:twoCellAnchor>
  <xdr:twoCellAnchor>
    <xdr:from>
      <xdr:col>2</xdr:col>
      <xdr:colOff>86078</xdr:colOff>
      <xdr:row>1164</xdr:row>
      <xdr:rowOff>64911</xdr:rowOff>
    </xdr:from>
    <xdr:to>
      <xdr:col>2</xdr:col>
      <xdr:colOff>1229078</xdr:colOff>
      <xdr:row>1164</xdr:row>
      <xdr:rowOff>1207911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0578" y="637122311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1166</xdr:row>
      <xdr:rowOff>50800</xdr:rowOff>
    </xdr:from>
    <xdr:to>
      <xdr:col>2</xdr:col>
      <xdr:colOff>1270000</xdr:colOff>
      <xdr:row>1166</xdr:row>
      <xdr:rowOff>1206500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6395720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556</xdr:row>
      <xdr:rowOff>0</xdr:rowOff>
    </xdr:from>
    <xdr:to>
      <xdr:col>2</xdr:col>
      <xdr:colOff>1320800</xdr:colOff>
      <xdr:row>556</xdr:row>
      <xdr:rowOff>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272453100"/>
          <a:ext cx="1270000" cy="11938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722</xdr:row>
      <xdr:rowOff>76200</xdr:rowOff>
    </xdr:from>
    <xdr:to>
      <xdr:col>2</xdr:col>
      <xdr:colOff>1308100</xdr:colOff>
      <xdr:row>722</xdr:row>
      <xdr:rowOff>1308100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00700" y="488073700"/>
          <a:ext cx="1231900" cy="11557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720</xdr:row>
      <xdr:rowOff>38100</xdr:rowOff>
    </xdr:from>
    <xdr:to>
      <xdr:col>2</xdr:col>
      <xdr:colOff>1320800</xdr:colOff>
      <xdr:row>720</xdr:row>
      <xdr:rowOff>1295400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88000" y="485571800"/>
          <a:ext cx="1257300" cy="11938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716</xdr:row>
      <xdr:rowOff>50800</xdr:rowOff>
    </xdr:from>
    <xdr:to>
      <xdr:col>2</xdr:col>
      <xdr:colOff>1333500</xdr:colOff>
      <xdr:row>716</xdr:row>
      <xdr:rowOff>1320800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588000" y="484352600"/>
          <a:ext cx="1270000" cy="11811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723</xdr:row>
      <xdr:rowOff>25400</xdr:rowOff>
    </xdr:from>
    <xdr:to>
      <xdr:col>2</xdr:col>
      <xdr:colOff>1333500</xdr:colOff>
      <xdr:row>723</xdr:row>
      <xdr:rowOff>1308100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75300" y="489254800"/>
          <a:ext cx="1282700" cy="12065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755</xdr:row>
      <xdr:rowOff>0</xdr:rowOff>
    </xdr:from>
    <xdr:to>
      <xdr:col>2</xdr:col>
      <xdr:colOff>1308100</xdr:colOff>
      <xdr:row>755</xdr:row>
      <xdr:rowOff>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500367300"/>
          <a:ext cx="1257300" cy="11811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726</xdr:row>
      <xdr:rowOff>50800</xdr:rowOff>
    </xdr:from>
    <xdr:to>
      <xdr:col>2</xdr:col>
      <xdr:colOff>1308100</xdr:colOff>
      <xdr:row>726</xdr:row>
      <xdr:rowOff>1308100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492975900"/>
          <a:ext cx="1257300" cy="11811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724</xdr:row>
      <xdr:rowOff>38100</xdr:rowOff>
    </xdr:from>
    <xdr:to>
      <xdr:col>2</xdr:col>
      <xdr:colOff>1320800</xdr:colOff>
      <xdr:row>724</xdr:row>
      <xdr:rowOff>1320800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600" y="490499400"/>
          <a:ext cx="1282700" cy="11938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725</xdr:row>
      <xdr:rowOff>38100</xdr:rowOff>
    </xdr:from>
    <xdr:to>
      <xdr:col>2</xdr:col>
      <xdr:colOff>1320800</xdr:colOff>
      <xdr:row>725</xdr:row>
      <xdr:rowOff>1320800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600" y="491731300"/>
          <a:ext cx="1282700" cy="11938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755</xdr:row>
      <xdr:rowOff>0</xdr:rowOff>
    </xdr:from>
    <xdr:to>
      <xdr:col>2</xdr:col>
      <xdr:colOff>1320800</xdr:colOff>
      <xdr:row>755</xdr:row>
      <xdr:rowOff>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575300" y="501586500"/>
          <a:ext cx="1270000" cy="11938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755</xdr:row>
      <xdr:rowOff>0</xdr:rowOff>
    </xdr:from>
    <xdr:to>
      <xdr:col>2</xdr:col>
      <xdr:colOff>1320800</xdr:colOff>
      <xdr:row>755</xdr:row>
      <xdr:rowOff>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588000" y="499135400"/>
          <a:ext cx="1257300" cy="11811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367</xdr:row>
      <xdr:rowOff>63500</xdr:rowOff>
    </xdr:from>
    <xdr:to>
      <xdr:col>2</xdr:col>
      <xdr:colOff>1320800</xdr:colOff>
      <xdr:row>367</xdr:row>
      <xdr:rowOff>1346200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600" y="128346200"/>
          <a:ext cx="1282700" cy="11684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368</xdr:row>
      <xdr:rowOff>76200</xdr:rowOff>
    </xdr:from>
    <xdr:to>
      <xdr:col>2</xdr:col>
      <xdr:colOff>1308100</xdr:colOff>
      <xdr:row>368</xdr:row>
      <xdr:rowOff>1320800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129590800"/>
          <a:ext cx="1244600" cy="11557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948</xdr:row>
      <xdr:rowOff>292100</xdr:rowOff>
    </xdr:from>
    <xdr:to>
      <xdr:col>2</xdr:col>
      <xdr:colOff>1311183</xdr:colOff>
      <xdr:row>948</xdr:row>
      <xdr:rowOff>1041400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559739800"/>
          <a:ext cx="1260383" cy="749300"/>
        </a:xfrm>
        <a:prstGeom prst="rect">
          <a:avLst/>
        </a:prstGeom>
      </xdr:spPr>
    </xdr:pic>
    <xdr:clientData/>
  </xdr:twoCellAnchor>
  <xdr:twoCellAnchor>
    <xdr:from>
      <xdr:col>2</xdr:col>
      <xdr:colOff>241300</xdr:colOff>
      <xdr:row>949</xdr:row>
      <xdr:rowOff>76200</xdr:rowOff>
    </xdr:from>
    <xdr:to>
      <xdr:col>2</xdr:col>
      <xdr:colOff>1206294</xdr:colOff>
      <xdr:row>949</xdr:row>
      <xdr:rowOff>1244600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5800" y="560755800"/>
          <a:ext cx="964994" cy="11557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951</xdr:row>
      <xdr:rowOff>152400</xdr:rowOff>
    </xdr:from>
    <xdr:to>
      <xdr:col>2</xdr:col>
      <xdr:colOff>1348688</xdr:colOff>
      <xdr:row>951</xdr:row>
      <xdr:rowOff>1130300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600" y="563295800"/>
          <a:ext cx="1310588" cy="9779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950</xdr:row>
      <xdr:rowOff>63500</xdr:rowOff>
    </xdr:from>
    <xdr:to>
      <xdr:col>2</xdr:col>
      <xdr:colOff>1320800</xdr:colOff>
      <xdr:row>950</xdr:row>
      <xdr:rowOff>1295400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561975000"/>
          <a:ext cx="1231900" cy="11684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944</xdr:row>
      <xdr:rowOff>177801</xdr:rowOff>
    </xdr:from>
    <xdr:to>
      <xdr:col>2</xdr:col>
      <xdr:colOff>1338895</xdr:colOff>
      <xdr:row>944</xdr:row>
      <xdr:rowOff>1130300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555929801"/>
          <a:ext cx="1288095" cy="952499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943</xdr:row>
      <xdr:rowOff>190500</xdr:rowOff>
    </xdr:from>
    <xdr:to>
      <xdr:col>2</xdr:col>
      <xdr:colOff>1338895</xdr:colOff>
      <xdr:row>943</xdr:row>
      <xdr:rowOff>1142999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554710600"/>
          <a:ext cx="1288095" cy="952499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942</xdr:row>
      <xdr:rowOff>63500</xdr:rowOff>
    </xdr:from>
    <xdr:to>
      <xdr:col>2</xdr:col>
      <xdr:colOff>1295400</xdr:colOff>
      <xdr:row>942</xdr:row>
      <xdr:rowOff>1282700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553351700"/>
          <a:ext cx="1219200" cy="11684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945</xdr:row>
      <xdr:rowOff>38100</xdr:rowOff>
    </xdr:from>
    <xdr:to>
      <xdr:col>2</xdr:col>
      <xdr:colOff>1320800</xdr:colOff>
      <xdr:row>945</xdr:row>
      <xdr:rowOff>1295400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557022000"/>
          <a:ext cx="1257300" cy="11938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946</xdr:row>
      <xdr:rowOff>38100</xdr:rowOff>
    </xdr:from>
    <xdr:to>
      <xdr:col>2</xdr:col>
      <xdr:colOff>1320800</xdr:colOff>
      <xdr:row>946</xdr:row>
      <xdr:rowOff>1295400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558253900"/>
          <a:ext cx="1257300" cy="1193800"/>
        </a:xfrm>
        <a:prstGeom prst="rect">
          <a:avLst/>
        </a:prstGeom>
      </xdr:spPr>
    </xdr:pic>
    <xdr:clientData/>
  </xdr:twoCellAnchor>
  <xdr:twoCellAnchor>
    <xdr:from>
      <xdr:col>2</xdr:col>
      <xdr:colOff>172156</xdr:colOff>
      <xdr:row>24</xdr:row>
      <xdr:rowOff>50802</xdr:rowOff>
    </xdr:from>
    <xdr:to>
      <xdr:col>2</xdr:col>
      <xdr:colOff>642055</xdr:colOff>
      <xdr:row>24</xdr:row>
      <xdr:rowOff>807415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489" y="21175135"/>
          <a:ext cx="469899" cy="756613"/>
        </a:xfrm>
        <a:prstGeom prst="rect">
          <a:avLst/>
        </a:prstGeom>
      </xdr:spPr>
    </xdr:pic>
    <xdr:clientData/>
  </xdr:twoCellAnchor>
  <xdr:twoCellAnchor>
    <xdr:from>
      <xdr:col>2</xdr:col>
      <xdr:colOff>187679</xdr:colOff>
      <xdr:row>21</xdr:row>
      <xdr:rowOff>38100</xdr:rowOff>
    </xdr:from>
    <xdr:to>
      <xdr:col>2</xdr:col>
      <xdr:colOff>670279</xdr:colOff>
      <xdr:row>21</xdr:row>
      <xdr:rowOff>816661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0012" y="18707100"/>
          <a:ext cx="482600" cy="778561"/>
        </a:xfrm>
        <a:prstGeom prst="rect">
          <a:avLst/>
        </a:prstGeom>
      </xdr:spPr>
    </xdr:pic>
    <xdr:clientData/>
  </xdr:twoCellAnchor>
  <xdr:twoCellAnchor>
    <xdr:from>
      <xdr:col>2</xdr:col>
      <xdr:colOff>187680</xdr:colOff>
      <xdr:row>22</xdr:row>
      <xdr:rowOff>38100</xdr:rowOff>
    </xdr:from>
    <xdr:to>
      <xdr:col>2</xdr:col>
      <xdr:colOff>672752</xdr:colOff>
      <xdr:row>22</xdr:row>
      <xdr:rowOff>812800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0013" y="19525544"/>
          <a:ext cx="485072" cy="774700"/>
        </a:xfrm>
        <a:prstGeom prst="rect">
          <a:avLst/>
        </a:prstGeom>
      </xdr:spPr>
    </xdr:pic>
    <xdr:clientData/>
  </xdr:twoCellAnchor>
  <xdr:twoCellAnchor>
    <xdr:from>
      <xdr:col>2</xdr:col>
      <xdr:colOff>162280</xdr:colOff>
      <xdr:row>20</xdr:row>
      <xdr:rowOff>25400</xdr:rowOff>
    </xdr:from>
    <xdr:to>
      <xdr:col>2</xdr:col>
      <xdr:colOff>670280</xdr:colOff>
      <xdr:row>20</xdr:row>
      <xdr:rowOff>809127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4613" y="17875956"/>
          <a:ext cx="508000" cy="783727"/>
        </a:xfrm>
        <a:prstGeom prst="rect">
          <a:avLst/>
        </a:prstGeom>
      </xdr:spPr>
    </xdr:pic>
    <xdr:clientData/>
  </xdr:twoCellAnchor>
  <xdr:twoCellAnchor>
    <xdr:from>
      <xdr:col>2</xdr:col>
      <xdr:colOff>190502</xdr:colOff>
      <xdr:row>69</xdr:row>
      <xdr:rowOff>38100</xdr:rowOff>
    </xdr:from>
    <xdr:to>
      <xdr:col>2</xdr:col>
      <xdr:colOff>698501</xdr:colOff>
      <xdr:row>69</xdr:row>
      <xdr:rowOff>818022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2835" y="55537100"/>
          <a:ext cx="507999" cy="779922"/>
        </a:xfrm>
        <a:prstGeom prst="rect">
          <a:avLst/>
        </a:prstGeom>
      </xdr:spPr>
    </xdr:pic>
    <xdr:clientData/>
  </xdr:twoCellAnchor>
  <xdr:twoCellAnchor>
    <xdr:from>
      <xdr:col>2</xdr:col>
      <xdr:colOff>170947</xdr:colOff>
      <xdr:row>19</xdr:row>
      <xdr:rowOff>70556</xdr:rowOff>
    </xdr:from>
    <xdr:to>
      <xdr:col>2</xdr:col>
      <xdr:colOff>668425</xdr:colOff>
      <xdr:row>19</xdr:row>
      <xdr:rowOff>800302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3280" y="17102667"/>
          <a:ext cx="497478" cy="729746"/>
        </a:xfrm>
        <a:prstGeom prst="rect">
          <a:avLst/>
        </a:prstGeom>
      </xdr:spPr>
    </xdr:pic>
    <xdr:clientData/>
  </xdr:twoCellAnchor>
  <xdr:twoCellAnchor>
    <xdr:from>
      <xdr:col>2</xdr:col>
      <xdr:colOff>189090</xdr:colOff>
      <xdr:row>76</xdr:row>
      <xdr:rowOff>40680</xdr:rowOff>
    </xdr:from>
    <xdr:to>
      <xdr:col>2</xdr:col>
      <xdr:colOff>689452</xdr:colOff>
      <xdr:row>76</xdr:row>
      <xdr:rowOff>812800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1423" y="61268791"/>
          <a:ext cx="500362" cy="772120"/>
        </a:xfrm>
        <a:prstGeom prst="rect">
          <a:avLst/>
        </a:prstGeom>
      </xdr:spPr>
    </xdr:pic>
    <xdr:clientData/>
  </xdr:twoCellAnchor>
  <xdr:twoCellAnchor>
    <xdr:from>
      <xdr:col>2</xdr:col>
      <xdr:colOff>190501</xdr:colOff>
      <xdr:row>66</xdr:row>
      <xdr:rowOff>25400</xdr:rowOff>
    </xdr:from>
    <xdr:to>
      <xdr:col>2</xdr:col>
      <xdr:colOff>704194</xdr:colOff>
      <xdr:row>66</xdr:row>
      <xdr:rowOff>812800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2834" y="53069067"/>
          <a:ext cx="513693" cy="787400"/>
        </a:xfrm>
        <a:prstGeom prst="rect">
          <a:avLst/>
        </a:prstGeom>
      </xdr:spPr>
    </xdr:pic>
    <xdr:clientData/>
  </xdr:twoCellAnchor>
  <xdr:twoCellAnchor>
    <xdr:from>
      <xdr:col>2</xdr:col>
      <xdr:colOff>165100</xdr:colOff>
      <xdr:row>60</xdr:row>
      <xdr:rowOff>34202</xdr:rowOff>
    </xdr:from>
    <xdr:to>
      <xdr:col>2</xdr:col>
      <xdr:colOff>698500</xdr:colOff>
      <xdr:row>61</xdr:row>
      <xdr:rowOff>4803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35350" y="47690952"/>
          <a:ext cx="533400" cy="780226"/>
        </a:xfrm>
        <a:prstGeom prst="rect">
          <a:avLst/>
        </a:prstGeom>
      </xdr:spPr>
    </xdr:pic>
    <xdr:clientData/>
  </xdr:twoCellAnchor>
  <xdr:twoCellAnchor>
    <xdr:from>
      <xdr:col>2</xdr:col>
      <xdr:colOff>190502</xdr:colOff>
      <xdr:row>67</xdr:row>
      <xdr:rowOff>41442</xdr:rowOff>
    </xdr:from>
    <xdr:to>
      <xdr:col>2</xdr:col>
      <xdr:colOff>698501</xdr:colOff>
      <xdr:row>67</xdr:row>
      <xdr:rowOff>817945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2835" y="53903553"/>
          <a:ext cx="507999" cy="776503"/>
        </a:xfrm>
        <a:prstGeom prst="rect">
          <a:avLst/>
        </a:prstGeom>
      </xdr:spPr>
    </xdr:pic>
    <xdr:clientData/>
  </xdr:twoCellAnchor>
  <xdr:twoCellAnchor>
    <xdr:from>
      <xdr:col>2</xdr:col>
      <xdr:colOff>152402</xdr:colOff>
      <xdr:row>53</xdr:row>
      <xdr:rowOff>38100</xdr:rowOff>
    </xdr:from>
    <xdr:to>
      <xdr:col>2</xdr:col>
      <xdr:colOff>701166</xdr:colOff>
      <xdr:row>53</xdr:row>
      <xdr:rowOff>812800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4735" y="42441989"/>
          <a:ext cx="548764" cy="774700"/>
        </a:xfrm>
        <a:prstGeom prst="rect">
          <a:avLst/>
        </a:prstGeom>
      </xdr:spPr>
    </xdr:pic>
    <xdr:clientData/>
  </xdr:twoCellAnchor>
  <xdr:twoCellAnchor>
    <xdr:from>
      <xdr:col>2</xdr:col>
      <xdr:colOff>165101</xdr:colOff>
      <xdr:row>52</xdr:row>
      <xdr:rowOff>42752</xdr:rowOff>
    </xdr:from>
    <xdr:to>
      <xdr:col>2</xdr:col>
      <xdr:colOff>698501</xdr:colOff>
      <xdr:row>52</xdr:row>
      <xdr:rowOff>812799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7434" y="41628196"/>
          <a:ext cx="533400" cy="770047"/>
        </a:xfrm>
        <a:prstGeom prst="rect">
          <a:avLst/>
        </a:prstGeom>
      </xdr:spPr>
    </xdr:pic>
    <xdr:clientData/>
  </xdr:twoCellAnchor>
  <xdr:twoCellAnchor>
    <xdr:from>
      <xdr:col>2</xdr:col>
      <xdr:colOff>177802</xdr:colOff>
      <xdr:row>50</xdr:row>
      <xdr:rowOff>50800</xdr:rowOff>
    </xdr:from>
    <xdr:to>
      <xdr:col>2</xdr:col>
      <xdr:colOff>701562</xdr:colOff>
      <xdr:row>50</xdr:row>
      <xdr:rowOff>812800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0135" y="39999356"/>
          <a:ext cx="523760" cy="762000"/>
        </a:xfrm>
        <a:prstGeom prst="rect">
          <a:avLst/>
        </a:prstGeom>
      </xdr:spPr>
    </xdr:pic>
    <xdr:clientData/>
  </xdr:twoCellAnchor>
  <xdr:twoCellAnchor>
    <xdr:from>
      <xdr:col>2</xdr:col>
      <xdr:colOff>190501</xdr:colOff>
      <xdr:row>49</xdr:row>
      <xdr:rowOff>76200</xdr:rowOff>
    </xdr:from>
    <xdr:to>
      <xdr:col>2</xdr:col>
      <xdr:colOff>694580</xdr:colOff>
      <xdr:row>49</xdr:row>
      <xdr:rowOff>812800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2834" y="39206311"/>
          <a:ext cx="504079" cy="736600"/>
        </a:xfrm>
        <a:prstGeom prst="rect">
          <a:avLst/>
        </a:prstGeom>
      </xdr:spPr>
    </xdr:pic>
    <xdr:clientData/>
  </xdr:twoCellAnchor>
  <xdr:twoCellAnchor>
    <xdr:from>
      <xdr:col>2</xdr:col>
      <xdr:colOff>152401</xdr:colOff>
      <xdr:row>39</xdr:row>
      <xdr:rowOff>23362</xdr:rowOff>
    </xdr:from>
    <xdr:to>
      <xdr:col>2</xdr:col>
      <xdr:colOff>698501</xdr:colOff>
      <xdr:row>39</xdr:row>
      <xdr:rowOff>806551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4734" y="33424362"/>
          <a:ext cx="546100" cy="783189"/>
        </a:xfrm>
        <a:prstGeom prst="rect">
          <a:avLst/>
        </a:prstGeom>
      </xdr:spPr>
    </xdr:pic>
    <xdr:clientData/>
  </xdr:twoCellAnchor>
  <xdr:twoCellAnchor>
    <xdr:from>
      <xdr:col>2</xdr:col>
      <xdr:colOff>165101</xdr:colOff>
      <xdr:row>40</xdr:row>
      <xdr:rowOff>52224</xdr:rowOff>
    </xdr:from>
    <xdr:to>
      <xdr:col>2</xdr:col>
      <xdr:colOff>698501</xdr:colOff>
      <xdr:row>40</xdr:row>
      <xdr:rowOff>817794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7434" y="34271668"/>
          <a:ext cx="533400" cy="765570"/>
        </a:xfrm>
        <a:prstGeom prst="rect">
          <a:avLst/>
        </a:prstGeom>
      </xdr:spPr>
    </xdr:pic>
    <xdr:clientData/>
  </xdr:twoCellAnchor>
  <xdr:twoCellAnchor>
    <xdr:from>
      <xdr:col>2</xdr:col>
      <xdr:colOff>139702</xdr:colOff>
      <xdr:row>46</xdr:row>
      <xdr:rowOff>25400</xdr:rowOff>
    </xdr:from>
    <xdr:to>
      <xdr:col>2</xdr:col>
      <xdr:colOff>699186</xdr:colOff>
      <xdr:row>46</xdr:row>
      <xdr:rowOff>812800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2035" y="36700178"/>
          <a:ext cx="559484" cy="787400"/>
        </a:xfrm>
        <a:prstGeom prst="rect">
          <a:avLst/>
        </a:prstGeom>
      </xdr:spPr>
    </xdr:pic>
    <xdr:clientData/>
  </xdr:twoCellAnchor>
  <xdr:twoCellAnchor>
    <xdr:from>
      <xdr:col>2</xdr:col>
      <xdr:colOff>165101</xdr:colOff>
      <xdr:row>29</xdr:row>
      <xdr:rowOff>38100</xdr:rowOff>
    </xdr:from>
    <xdr:to>
      <xdr:col>2</xdr:col>
      <xdr:colOff>698039</xdr:colOff>
      <xdr:row>29</xdr:row>
      <xdr:rowOff>812800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7434" y="25254656"/>
          <a:ext cx="532938" cy="774700"/>
        </a:xfrm>
        <a:prstGeom prst="rect">
          <a:avLst/>
        </a:prstGeom>
      </xdr:spPr>
    </xdr:pic>
    <xdr:clientData/>
  </xdr:twoCellAnchor>
  <xdr:twoCellAnchor>
    <xdr:from>
      <xdr:col>2</xdr:col>
      <xdr:colOff>152401</xdr:colOff>
      <xdr:row>28</xdr:row>
      <xdr:rowOff>12700</xdr:rowOff>
    </xdr:from>
    <xdr:to>
      <xdr:col>2</xdr:col>
      <xdr:colOff>701484</xdr:colOff>
      <xdr:row>28</xdr:row>
      <xdr:rowOff>812800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4734" y="25215144"/>
          <a:ext cx="549083" cy="8001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1402</xdr:row>
      <xdr:rowOff>50800</xdr:rowOff>
    </xdr:from>
    <xdr:to>
      <xdr:col>2</xdr:col>
      <xdr:colOff>1270000</xdr:colOff>
      <xdr:row>1402</xdr:row>
      <xdr:rowOff>1206500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638800" y="8884158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1404</xdr:row>
      <xdr:rowOff>38100</xdr:rowOff>
    </xdr:from>
    <xdr:to>
      <xdr:col>2</xdr:col>
      <xdr:colOff>1282700</xdr:colOff>
      <xdr:row>1404</xdr:row>
      <xdr:rowOff>1219200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626100" y="8908669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139700</xdr:colOff>
      <xdr:row>1405</xdr:row>
      <xdr:rowOff>50800</xdr:rowOff>
    </xdr:from>
    <xdr:to>
      <xdr:col>2</xdr:col>
      <xdr:colOff>1282700</xdr:colOff>
      <xdr:row>1405</xdr:row>
      <xdr:rowOff>1193800</xdr:rowOff>
    </xdr:to>
    <xdr:pic>
      <xdr:nvPicPr>
        <xdr:cNvPr id="83" name="Imag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4200" y="892111500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1415</xdr:row>
      <xdr:rowOff>38100</xdr:rowOff>
    </xdr:from>
    <xdr:to>
      <xdr:col>2</xdr:col>
      <xdr:colOff>1295400</xdr:colOff>
      <xdr:row>1415</xdr:row>
      <xdr:rowOff>1219200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9056497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1416</xdr:row>
      <xdr:rowOff>63500</xdr:rowOff>
    </xdr:from>
    <xdr:to>
      <xdr:col>2</xdr:col>
      <xdr:colOff>1244600</xdr:colOff>
      <xdr:row>1416</xdr:row>
      <xdr:rowOff>1193800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906907000"/>
          <a:ext cx="1130300" cy="11303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1354</xdr:row>
      <xdr:rowOff>25400</xdr:rowOff>
    </xdr:from>
    <xdr:to>
      <xdr:col>2</xdr:col>
      <xdr:colOff>1270000</xdr:colOff>
      <xdr:row>1354</xdr:row>
      <xdr:rowOff>1206500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8280273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755</xdr:row>
      <xdr:rowOff>0</xdr:rowOff>
    </xdr:from>
    <xdr:to>
      <xdr:col>2</xdr:col>
      <xdr:colOff>1282700</xdr:colOff>
      <xdr:row>755</xdr:row>
      <xdr:rowOff>0</xdr:rowOff>
    </xdr:to>
    <xdr:pic>
      <xdr:nvPicPr>
        <xdr:cNvPr id="87" name="Imag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495465100"/>
          <a:ext cx="1206500" cy="11557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763</xdr:row>
      <xdr:rowOff>0</xdr:rowOff>
    </xdr:from>
    <xdr:to>
      <xdr:col>2</xdr:col>
      <xdr:colOff>1295400</xdr:colOff>
      <xdr:row>763</xdr:row>
      <xdr:rowOff>0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520026900"/>
          <a:ext cx="1193800" cy="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763</xdr:row>
      <xdr:rowOff>0</xdr:rowOff>
    </xdr:from>
    <xdr:to>
      <xdr:col>2</xdr:col>
      <xdr:colOff>1333500</xdr:colOff>
      <xdr:row>763</xdr:row>
      <xdr:rowOff>0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520026900"/>
          <a:ext cx="1206500" cy="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369</xdr:row>
      <xdr:rowOff>38100</xdr:rowOff>
    </xdr:from>
    <xdr:to>
      <xdr:col>2</xdr:col>
      <xdr:colOff>1348417</xdr:colOff>
      <xdr:row>369</xdr:row>
      <xdr:rowOff>1358900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600" y="130784600"/>
          <a:ext cx="1310317" cy="11938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634</xdr:row>
      <xdr:rowOff>50800</xdr:rowOff>
    </xdr:from>
    <xdr:to>
      <xdr:col>2</xdr:col>
      <xdr:colOff>1282700</xdr:colOff>
      <xdr:row>634</xdr:row>
      <xdr:rowOff>1244600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393192000"/>
          <a:ext cx="1193800" cy="11811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635</xdr:row>
      <xdr:rowOff>63500</xdr:rowOff>
    </xdr:from>
    <xdr:to>
      <xdr:col>2</xdr:col>
      <xdr:colOff>1333500</xdr:colOff>
      <xdr:row>635</xdr:row>
      <xdr:rowOff>1320800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BEBA8EAE-BF5A-486C-A8C5-ECC9F3942E4B}">
              <a14:imgProps xmlns:a14="http://schemas.microsoft.com/office/drawing/2010/main">
                <a14:imgLayer r:embed="rId5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394436600"/>
          <a:ext cx="1257300" cy="11684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636</xdr:row>
      <xdr:rowOff>0</xdr:rowOff>
    </xdr:from>
    <xdr:to>
      <xdr:col>2</xdr:col>
      <xdr:colOff>1308100</xdr:colOff>
      <xdr:row>636</xdr:row>
      <xdr:rowOff>0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395605000"/>
          <a:ext cx="1231900" cy="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636</xdr:row>
      <xdr:rowOff>114300</xdr:rowOff>
    </xdr:from>
    <xdr:to>
      <xdr:col>2</xdr:col>
      <xdr:colOff>1308100</xdr:colOff>
      <xdr:row>636</xdr:row>
      <xdr:rowOff>1371600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BEBA8EAE-BF5A-486C-A8C5-ECC9F3942E4B}">
              <a14:imgProps xmlns:a14="http://schemas.microsoft.com/office/drawing/2010/main">
                <a14:imgLayer r:embed="rId6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395719300"/>
          <a:ext cx="1257300" cy="11176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581</xdr:row>
      <xdr:rowOff>63500</xdr:rowOff>
    </xdr:from>
    <xdr:to>
      <xdr:col>2</xdr:col>
      <xdr:colOff>1282700</xdr:colOff>
      <xdr:row>581</xdr:row>
      <xdr:rowOff>1231900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3118993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582</xdr:row>
      <xdr:rowOff>0</xdr:rowOff>
    </xdr:from>
    <xdr:to>
      <xdr:col>2</xdr:col>
      <xdr:colOff>1282700</xdr:colOff>
      <xdr:row>582</xdr:row>
      <xdr:rowOff>0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313067700"/>
          <a:ext cx="1206500" cy="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582</xdr:row>
      <xdr:rowOff>25400</xdr:rowOff>
    </xdr:from>
    <xdr:to>
      <xdr:col>2</xdr:col>
      <xdr:colOff>1308100</xdr:colOff>
      <xdr:row>582</xdr:row>
      <xdr:rowOff>1257300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313093100"/>
          <a:ext cx="1231900" cy="12065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583</xdr:row>
      <xdr:rowOff>38100</xdr:rowOff>
    </xdr:from>
    <xdr:to>
      <xdr:col>2</xdr:col>
      <xdr:colOff>1295400</xdr:colOff>
      <xdr:row>583</xdr:row>
      <xdr:rowOff>1244600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314337700"/>
          <a:ext cx="1206500" cy="11938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584</xdr:row>
      <xdr:rowOff>38100</xdr:rowOff>
    </xdr:from>
    <xdr:to>
      <xdr:col>2</xdr:col>
      <xdr:colOff>1282700</xdr:colOff>
      <xdr:row>584</xdr:row>
      <xdr:rowOff>1257300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315569600"/>
          <a:ext cx="1219200" cy="11938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585</xdr:row>
      <xdr:rowOff>38100</xdr:rowOff>
    </xdr:from>
    <xdr:to>
      <xdr:col>2</xdr:col>
      <xdr:colOff>1295400</xdr:colOff>
      <xdr:row>585</xdr:row>
      <xdr:rowOff>1244600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318033400"/>
          <a:ext cx="1206500" cy="11938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586</xdr:row>
      <xdr:rowOff>50800</xdr:rowOff>
    </xdr:from>
    <xdr:to>
      <xdr:col>2</xdr:col>
      <xdr:colOff>1244600</xdr:colOff>
      <xdr:row>586</xdr:row>
      <xdr:rowOff>1231900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3192780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587</xdr:row>
      <xdr:rowOff>38100</xdr:rowOff>
    </xdr:from>
    <xdr:to>
      <xdr:col>2</xdr:col>
      <xdr:colOff>1282700</xdr:colOff>
      <xdr:row>587</xdr:row>
      <xdr:rowOff>1244600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320497200"/>
          <a:ext cx="1206500" cy="11938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589</xdr:row>
      <xdr:rowOff>25400</xdr:rowOff>
    </xdr:from>
    <xdr:to>
      <xdr:col>2</xdr:col>
      <xdr:colOff>1295400</xdr:colOff>
      <xdr:row>589</xdr:row>
      <xdr:rowOff>1244600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322948300"/>
          <a:ext cx="1219200" cy="1206500"/>
        </a:xfrm>
        <a:prstGeom prst="rect">
          <a:avLst/>
        </a:prstGeom>
      </xdr:spPr>
    </xdr:pic>
    <xdr:clientData/>
  </xdr:twoCellAnchor>
  <xdr:twoCellAnchor>
    <xdr:from>
      <xdr:col>2</xdr:col>
      <xdr:colOff>139700</xdr:colOff>
      <xdr:row>588</xdr:row>
      <xdr:rowOff>63500</xdr:rowOff>
    </xdr:from>
    <xdr:to>
      <xdr:col>2</xdr:col>
      <xdr:colOff>1308100</xdr:colOff>
      <xdr:row>588</xdr:row>
      <xdr:rowOff>1231900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4200" y="3217545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590</xdr:row>
      <xdr:rowOff>50800</xdr:rowOff>
    </xdr:from>
    <xdr:to>
      <xdr:col>2</xdr:col>
      <xdr:colOff>1308100</xdr:colOff>
      <xdr:row>590</xdr:row>
      <xdr:rowOff>1257300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324205600"/>
          <a:ext cx="1206500" cy="11811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591</xdr:row>
      <xdr:rowOff>25400</xdr:rowOff>
    </xdr:from>
    <xdr:to>
      <xdr:col>2</xdr:col>
      <xdr:colOff>1308100</xdr:colOff>
      <xdr:row>591</xdr:row>
      <xdr:rowOff>1219200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325412100"/>
          <a:ext cx="1193800" cy="11938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594</xdr:row>
      <xdr:rowOff>38100</xdr:rowOff>
    </xdr:from>
    <xdr:to>
      <xdr:col>2</xdr:col>
      <xdr:colOff>1295400</xdr:colOff>
      <xdr:row>594</xdr:row>
      <xdr:rowOff>1244600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329120500"/>
          <a:ext cx="1206500" cy="11938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595</xdr:row>
      <xdr:rowOff>25400</xdr:rowOff>
    </xdr:from>
    <xdr:to>
      <xdr:col>2</xdr:col>
      <xdr:colOff>1282700</xdr:colOff>
      <xdr:row>595</xdr:row>
      <xdr:rowOff>1244600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330339700"/>
          <a:ext cx="1219200" cy="12065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596</xdr:row>
      <xdr:rowOff>38100</xdr:rowOff>
    </xdr:from>
    <xdr:to>
      <xdr:col>2</xdr:col>
      <xdr:colOff>1295400</xdr:colOff>
      <xdr:row>596</xdr:row>
      <xdr:rowOff>1244600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331584300"/>
          <a:ext cx="1206500" cy="11938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597</xdr:row>
      <xdr:rowOff>38100</xdr:rowOff>
    </xdr:from>
    <xdr:to>
      <xdr:col>2</xdr:col>
      <xdr:colOff>1295400</xdr:colOff>
      <xdr:row>597</xdr:row>
      <xdr:rowOff>1231900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334048100"/>
          <a:ext cx="1193800" cy="11938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598</xdr:row>
      <xdr:rowOff>25400</xdr:rowOff>
    </xdr:from>
    <xdr:to>
      <xdr:col>2</xdr:col>
      <xdr:colOff>1308100</xdr:colOff>
      <xdr:row>598</xdr:row>
      <xdr:rowOff>1257300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335267300"/>
          <a:ext cx="1231900" cy="12065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599</xdr:row>
      <xdr:rowOff>0</xdr:rowOff>
    </xdr:from>
    <xdr:to>
      <xdr:col>2</xdr:col>
      <xdr:colOff>1308100</xdr:colOff>
      <xdr:row>599</xdr:row>
      <xdr:rowOff>0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337743800"/>
          <a:ext cx="1219200" cy="11938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599</xdr:row>
      <xdr:rowOff>50800</xdr:rowOff>
    </xdr:from>
    <xdr:to>
      <xdr:col>2</xdr:col>
      <xdr:colOff>1295400</xdr:colOff>
      <xdr:row>599</xdr:row>
      <xdr:rowOff>1244600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338988400"/>
          <a:ext cx="1193800" cy="11811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600</xdr:row>
      <xdr:rowOff>38100</xdr:rowOff>
    </xdr:from>
    <xdr:to>
      <xdr:col>2</xdr:col>
      <xdr:colOff>1295400</xdr:colOff>
      <xdr:row>600</xdr:row>
      <xdr:rowOff>1244600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340207600"/>
          <a:ext cx="1206500" cy="11938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601</xdr:row>
      <xdr:rowOff>38100</xdr:rowOff>
    </xdr:from>
    <xdr:to>
      <xdr:col>2</xdr:col>
      <xdr:colOff>1308100</xdr:colOff>
      <xdr:row>601</xdr:row>
      <xdr:rowOff>1257300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341439500"/>
          <a:ext cx="1219200" cy="11938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610</xdr:row>
      <xdr:rowOff>50800</xdr:rowOff>
    </xdr:from>
    <xdr:to>
      <xdr:col>2</xdr:col>
      <xdr:colOff>1295400</xdr:colOff>
      <xdr:row>610</xdr:row>
      <xdr:rowOff>1244600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351307400"/>
          <a:ext cx="1193800" cy="11811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611</xdr:row>
      <xdr:rowOff>25400</xdr:rowOff>
    </xdr:from>
    <xdr:to>
      <xdr:col>2</xdr:col>
      <xdr:colOff>1308100</xdr:colOff>
      <xdr:row>611</xdr:row>
      <xdr:rowOff>1244600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352513900"/>
          <a:ext cx="1219200" cy="12065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612</xdr:row>
      <xdr:rowOff>38100</xdr:rowOff>
    </xdr:from>
    <xdr:to>
      <xdr:col>2</xdr:col>
      <xdr:colOff>1308100</xdr:colOff>
      <xdr:row>612</xdr:row>
      <xdr:rowOff>1244600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353758500"/>
          <a:ext cx="1206500" cy="11938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613</xdr:row>
      <xdr:rowOff>38100</xdr:rowOff>
    </xdr:from>
    <xdr:to>
      <xdr:col>2</xdr:col>
      <xdr:colOff>1295400</xdr:colOff>
      <xdr:row>613</xdr:row>
      <xdr:rowOff>1231900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354990400"/>
          <a:ext cx="1193800" cy="11938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614</xdr:row>
      <xdr:rowOff>38100</xdr:rowOff>
    </xdr:from>
    <xdr:to>
      <xdr:col>2</xdr:col>
      <xdr:colOff>1308100</xdr:colOff>
      <xdr:row>614</xdr:row>
      <xdr:rowOff>1244600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357454200"/>
          <a:ext cx="1206500" cy="11938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615</xdr:row>
      <xdr:rowOff>38100</xdr:rowOff>
    </xdr:from>
    <xdr:to>
      <xdr:col>2</xdr:col>
      <xdr:colOff>1308100</xdr:colOff>
      <xdr:row>615</xdr:row>
      <xdr:rowOff>1244600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358686100"/>
          <a:ext cx="1206500" cy="11938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616</xdr:row>
      <xdr:rowOff>38100</xdr:rowOff>
    </xdr:from>
    <xdr:to>
      <xdr:col>2</xdr:col>
      <xdr:colOff>1295400</xdr:colOff>
      <xdr:row>616</xdr:row>
      <xdr:rowOff>1231900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359918000"/>
          <a:ext cx="1193800" cy="11938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620</xdr:row>
      <xdr:rowOff>38100</xdr:rowOff>
    </xdr:from>
    <xdr:to>
      <xdr:col>2</xdr:col>
      <xdr:colOff>1282700</xdr:colOff>
      <xdr:row>620</xdr:row>
      <xdr:rowOff>1244600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364845600"/>
          <a:ext cx="1206500" cy="11938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621</xdr:row>
      <xdr:rowOff>38100</xdr:rowOff>
    </xdr:from>
    <xdr:to>
      <xdr:col>2</xdr:col>
      <xdr:colOff>1282700</xdr:colOff>
      <xdr:row>621</xdr:row>
      <xdr:rowOff>1231900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366077500"/>
          <a:ext cx="1193800" cy="11938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622</xdr:row>
      <xdr:rowOff>38100</xdr:rowOff>
    </xdr:from>
    <xdr:to>
      <xdr:col>2</xdr:col>
      <xdr:colOff>1308100</xdr:colOff>
      <xdr:row>622</xdr:row>
      <xdr:rowOff>1282700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367309400"/>
          <a:ext cx="1244600" cy="11938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623</xdr:row>
      <xdr:rowOff>38100</xdr:rowOff>
    </xdr:from>
    <xdr:to>
      <xdr:col>2</xdr:col>
      <xdr:colOff>1308100</xdr:colOff>
      <xdr:row>623</xdr:row>
      <xdr:rowOff>1282700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368541300"/>
          <a:ext cx="1244600" cy="11938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624</xdr:row>
      <xdr:rowOff>38100</xdr:rowOff>
    </xdr:from>
    <xdr:to>
      <xdr:col>2</xdr:col>
      <xdr:colOff>1308100</xdr:colOff>
      <xdr:row>624</xdr:row>
      <xdr:rowOff>1270000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369773200"/>
          <a:ext cx="1231900" cy="1193800"/>
        </a:xfrm>
        <a:prstGeom prst="rect">
          <a:avLst/>
        </a:prstGeom>
      </xdr:spPr>
    </xdr:pic>
    <xdr:clientData/>
  </xdr:twoCellAnchor>
  <xdr:twoCellAnchor>
    <xdr:from>
      <xdr:col>2</xdr:col>
      <xdr:colOff>190501</xdr:colOff>
      <xdr:row>63</xdr:row>
      <xdr:rowOff>50800</xdr:rowOff>
    </xdr:from>
    <xdr:to>
      <xdr:col>2</xdr:col>
      <xdr:colOff>700521</xdr:colOff>
      <xdr:row>63</xdr:row>
      <xdr:rowOff>812800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2834" y="50639133"/>
          <a:ext cx="510020" cy="762000"/>
        </a:xfrm>
        <a:prstGeom prst="rect">
          <a:avLst/>
        </a:prstGeom>
      </xdr:spPr>
    </xdr:pic>
    <xdr:clientData/>
  </xdr:twoCellAnchor>
  <xdr:twoCellAnchor>
    <xdr:from>
      <xdr:col>2</xdr:col>
      <xdr:colOff>165102</xdr:colOff>
      <xdr:row>56</xdr:row>
      <xdr:rowOff>50800</xdr:rowOff>
    </xdr:from>
    <xdr:to>
      <xdr:col>2</xdr:col>
      <xdr:colOff>698502</xdr:colOff>
      <xdr:row>56</xdr:row>
      <xdr:rowOff>812244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7435" y="44910022"/>
          <a:ext cx="533400" cy="761444"/>
        </a:xfrm>
        <a:prstGeom prst="rect">
          <a:avLst/>
        </a:prstGeom>
      </xdr:spPr>
    </xdr:pic>
    <xdr:clientData/>
  </xdr:twoCellAnchor>
  <xdr:twoCellAnchor>
    <xdr:from>
      <xdr:col>2</xdr:col>
      <xdr:colOff>177801</xdr:colOff>
      <xdr:row>57</xdr:row>
      <xdr:rowOff>38100</xdr:rowOff>
    </xdr:from>
    <xdr:to>
      <xdr:col>2</xdr:col>
      <xdr:colOff>698501</xdr:colOff>
      <xdr:row>57</xdr:row>
      <xdr:rowOff>815867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0134" y="45715767"/>
          <a:ext cx="520700" cy="777767"/>
        </a:xfrm>
        <a:prstGeom prst="rect">
          <a:avLst/>
        </a:prstGeom>
      </xdr:spPr>
    </xdr:pic>
    <xdr:clientData/>
  </xdr:twoCellAnchor>
  <xdr:twoCellAnchor>
    <xdr:from>
      <xdr:col>2</xdr:col>
      <xdr:colOff>165102</xdr:colOff>
      <xdr:row>47</xdr:row>
      <xdr:rowOff>48643</xdr:rowOff>
    </xdr:from>
    <xdr:to>
      <xdr:col>2</xdr:col>
      <xdr:colOff>699155</xdr:colOff>
      <xdr:row>47</xdr:row>
      <xdr:rowOff>812800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7435" y="37541865"/>
          <a:ext cx="534053" cy="764157"/>
        </a:xfrm>
        <a:prstGeom prst="rect">
          <a:avLst/>
        </a:prstGeom>
      </xdr:spPr>
    </xdr:pic>
    <xdr:clientData/>
  </xdr:twoCellAnchor>
  <xdr:twoCellAnchor>
    <xdr:from>
      <xdr:col>2</xdr:col>
      <xdr:colOff>190501</xdr:colOff>
      <xdr:row>48</xdr:row>
      <xdr:rowOff>55400</xdr:rowOff>
    </xdr:from>
    <xdr:to>
      <xdr:col>2</xdr:col>
      <xdr:colOff>698749</xdr:colOff>
      <xdr:row>48</xdr:row>
      <xdr:rowOff>812800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2834" y="38367067"/>
          <a:ext cx="508248" cy="757400"/>
        </a:xfrm>
        <a:prstGeom prst="rect">
          <a:avLst/>
        </a:prstGeom>
      </xdr:spPr>
    </xdr:pic>
    <xdr:clientData/>
  </xdr:twoCellAnchor>
  <xdr:twoCellAnchor>
    <xdr:from>
      <xdr:col>2</xdr:col>
      <xdr:colOff>139701</xdr:colOff>
      <xdr:row>42</xdr:row>
      <xdr:rowOff>38100</xdr:rowOff>
    </xdr:from>
    <xdr:to>
      <xdr:col>2</xdr:col>
      <xdr:colOff>704830</xdr:colOff>
      <xdr:row>42</xdr:row>
      <xdr:rowOff>812800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2034" y="35894433"/>
          <a:ext cx="565129" cy="774700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41</xdr:row>
      <xdr:rowOff>37812</xdr:rowOff>
    </xdr:from>
    <xdr:to>
      <xdr:col>2</xdr:col>
      <xdr:colOff>697355</xdr:colOff>
      <xdr:row>41</xdr:row>
      <xdr:rowOff>812799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4733" y="35075701"/>
          <a:ext cx="544955" cy="774987"/>
        </a:xfrm>
        <a:prstGeom prst="rect">
          <a:avLst/>
        </a:prstGeom>
      </xdr:spPr>
    </xdr:pic>
    <xdr:clientData/>
  </xdr:twoCellAnchor>
  <xdr:twoCellAnchor>
    <xdr:from>
      <xdr:col>2</xdr:col>
      <xdr:colOff>196666</xdr:colOff>
      <xdr:row>102</xdr:row>
      <xdr:rowOff>50800</xdr:rowOff>
    </xdr:from>
    <xdr:to>
      <xdr:col>2</xdr:col>
      <xdr:colOff>702200</xdr:colOff>
      <xdr:row>102</xdr:row>
      <xdr:rowOff>812800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8999" y="82558467"/>
          <a:ext cx="505534" cy="762000"/>
        </a:xfrm>
        <a:prstGeom prst="rect">
          <a:avLst/>
        </a:prstGeom>
      </xdr:spPr>
    </xdr:pic>
    <xdr:clientData/>
  </xdr:twoCellAnchor>
  <xdr:twoCellAnchor>
    <xdr:from>
      <xdr:col>2</xdr:col>
      <xdr:colOff>165101</xdr:colOff>
      <xdr:row>55</xdr:row>
      <xdr:rowOff>26986</xdr:rowOff>
    </xdr:from>
    <xdr:to>
      <xdr:col>2</xdr:col>
      <xdr:colOff>693640</xdr:colOff>
      <xdr:row>55</xdr:row>
      <xdr:rowOff>812800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7434" y="44067764"/>
          <a:ext cx="528539" cy="785814"/>
        </a:xfrm>
        <a:prstGeom prst="rect">
          <a:avLst/>
        </a:prstGeom>
      </xdr:spPr>
    </xdr:pic>
    <xdr:clientData/>
  </xdr:twoCellAnchor>
  <xdr:twoCellAnchor>
    <xdr:from>
      <xdr:col>2</xdr:col>
      <xdr:colOff>152401</xdr:colOff>
      <xdr:row>100</xdr:row>
      <xdr:rowOff>25399</xdr:rowOff>
    </xdr:from>
    <xdr:to>
      <xdr:col>2</xdr:col>
      <xdr:colOff>698500</xdr:colOff>
      <xdr:row>100</xdr:row>
      <xdr:rowOff>813006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4734" y="80896177"/>
          <a:ext cx="546099" cy="787607"/>
        </a:xfrm>
        <a:prstGeom prst="rect">
          <a:avLst/>
        </a:prstGeom>
      </xdr:spPr>
    </xdr:pic>
    <xdr:clientData/>
  </xdr:twoCellAnchor>
  <xdr:twoCellAnchor>
    <xdr:from>
      <xdr:col>2</xdr:col>
      <xdr:colOff>166512</xdr:colOff>
      <xdr:row>26</xdr:row>
      <xdr:rowOff>38100</xdr:rowOff>
    </xdr:from>
    <xdr:to>
      <xdr:col>2</xdr:col>
      <xdr:colOff>707024</xdr:colOff>
      <xdr:row>26</xdr:row>
      <xdr:rowOff>812800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8845" y="23603656"/>
          <a:ext cx="540512" cy="774700"/>
        </a:xfrm>
        <a:prstGeom prst="rect">
          <a:avLst/>
        </a:prstGeom>
      </xdr:spPr>
    </xdr:pic>
    <xdr:clientData/>
  </xdr:twoCellAnchor>
  <xdr:twoCellAnchor>
    <xdr:from>
      <xdr:col>2</xdr:col>
      <xdr:colOff>180623</xdr:colOff>
      <xdr:row>27</xdr:row>
      <xdr:rowOff>25400</xdr:rowOff>
    </xdr:from>
    <xdr:to>
      <xdr:col>2</xdr:col>
      <xdr:colOff>723831</xdr:colOff>
      <xdr:row>27</xdr:row>
      <xdr:rowOff>812800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956" y="24409400"/>
          <a:ext cx="543208" cy="787400"/>
        </a:xfrm>
        <a:prstGeom prst="rect">
          <a:avLst/>
        </a:prstGeom>
      </xdr:spPr>
    </xdr:pic>
    <xdr:clientData/>
  </xdr:twoCellAnchor>
  <xdr:twoCellAnchor>
    <xdr:from>
      <xdr:col>2</xdr:col>
      <xdr:colOff>177801</xdr:colOff>
      <xdr:row>51</xdr:row>
      <xdr:rowOff>50800</xdr:rowOff>
    </xdr:from>
    <xdr:to>
      <xdr:col>2</xdr:col>
      <xdr:colOff>697866</xdr:colOff>
      <xdr:row>51</xdr:row>
      <xdr:rowOff>812800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0134" y="40817800"/>
          <a:ext cx="520065" cy="762000"/>
        </a:xfrm>
        <a:prstGeom prst="rect">
          <a:avLst/>
        </a:prstGeom>
      </xdr:spPr>
    </xdr:pic>
    <xdr:clientData/>
  </xdr:twoCellAnchor>
  <xdr:twoCellAnchor>
    <xdr:from>
      <xdr:col>2</xdr:col>
      <xdr:colOff>181182</xdr:colOff>
      <xdr:row>59</xdr:row>
      <xdr:rowOff>50800</xdr:rowOff>
    </xdr:from>
    <xdr:to>
      <xdr:col>2</xdr:col>
      <xdr:colOff>700670</xdr:colOff>
      <xdr:row>60</xdr:row>
      <xdr:rowOff>3175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1432" y="46897925"/>
          <a:ext cx="519488" cy="762000"/>
        </a:xfrm>
        <a:prstGeom prst="rect">
          <a:avLst/>
        </a:prstGeom>
      </xdr:spPr>
    </xdr:pic>
    <xdr:clientData/>
  </xdr:twoCellAnchor>
  <xdr:twoCellAnchor>
    <xdr:from>
      <xdr:col>2</xdr:col>
      <xdr:colOff>177801</xdr:colOff>
      <xdr:row>58</xdr:row>
      <xdr:rowOff>38100</xdr:rowOff>
    </xdr:from>
    <xdr:to>
      <xdr:col>2</xdr:col>
      <xdr:colOff>698501</xdr:colOff>
      <xdr:row>58</xdr:row>
      <xdr:rowOff>808312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0134" y="46534211"/>
          <a:ext cx="520700" cy="770212"/>
        </a:xfrm>
        <a:prstGeom prst="rect">
          <a:avLst/>
        </a:prstGeom>
      </xdr:spPr>
    </xdr:pic>
    <xdr:clientData/>
  </xdr:twoCellAnchor>
  <xdr:twoCellAnchor>
    <xdr:from>
      <xdr:col>2</xdr:col>
      <xdr:colOff>177801</xdr:colOff>
      <xdr:row>61</xdr:row>
      <xdr:rowOff>38100</xdr:rowOff>
    </xdr:from>
    <xdr:to>
      <xdr:col>2</xdr:col>
      <xdr:colOff>703531</xdr:colOff>
      <xdr:row>61</xdr:row>
      <xdr:rowOff>812800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0134" y="48989544"/>
          <a:ext cx="525730" cy="774700"/>
        </a:xfrm>
        <a:prstGeom prst="rect">
          <a:avLst/>
        </a:prstGeom>
      </xdr:spPr>
    </xdr:pic>
    <xdr:clientData/>
  </xdr:twoCellAnchor>
  <xdr:twoCellAnchor>
    <xdr:from>
      <xdr:col>2</xdr:col>
      <xdr:colOff>241300</xdr:colOff>
      <xdr:row>1435</xdr:row>
      <xdr:rowOff>0</xdr:rowOff>
    </xdr:from>
    <xdr:to>
      <xdr:col>2</xdr:col>
      <xdr:colOff>1219200</xdr:colOff>
      <xdr:row>1435</xdr:row>
      <xdr:rowOff>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5800" y="938961800"/>
          <a:ext cx="977900" cy="977900"/>
        </a:xfrm>
        <a:prstGeom prst="rect">
          <a:avLst/>
        </a:prstGeom>
      </xdr:spPr>
    </xdr:pic>
    <xdr:clientData/>
  </xdr:twoCellAnchor>
  <xdr:twoCellAnchor>
    <xdr:from>
      <xdr:col>2</xdr:col>
      <xdr:colOff>163690</xdr:colOff>
      <xdr:row>98</xdr:row>
      <xdr:rowOff>50800</xdr:rowOff>
    </xdr:from>
    <xdr:to>
      <xdr:col>2</xdr:col>
      <xdr:colOff>687426</xdr:colOff>
      <xdr:row>98</xdr:row>
      <xdr:rowOff>812800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6023" y="79284689"/>
          <a:ext cx="523736" cy="762000"/>
        </a:xfrm>
        <a:prstGeom prst="rect">
          <a:avLst/>
        </a:prstGeom>
      </xdr:spPr>
    </xdr:pic>
    <xdr:clientData/>
  </xdr:twoCellAnchor>
  <xdr:twoCellAnchor>
    <xdr:from>
      <xdr:col>2</xdr:col>
      <xdr:colOff>152401</xdr:colOff>
      <xdr:row>101</xdr:row>
      <xdr:rowOff>43218</xdr:rowOff>
    </xdr:from>
    <xdr:to>
      <xdr:col>2</xdr:col>
      <xdr:colOff>698501</xdr:colOff>
      <xdr:row>101</xdr:row>
      <xdr:rowOff>812042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4734" y="81732440"/>
          <a:ext cx="546100" cy="768824"/>
        </a:xfrm>
        <a:prstGeom prst="rect">
          <a:avLst/>
        </a:prstGeom>
      </xdr:spPr>
    </xdr:pic>
    <xdr:clientData/>
  </xdr:twoCellAnchor>
  <xdr:twoCellAnchor>
    <xdr:from>
      <xdr:col>2</xdr:col>
      <xdr:colOff>189091</xdr:colOff>
      <xdr:row>75</xdr:row>
      <xdr:rowOff>38100</xdr:rowOff>
    </xdr:from>
    <xdr:to>
      <xdr:col>2</xdr:col>
      <xdr:colOff>682423</xdr:colOff>
      <xdr:row>75</xdr:row>
      <xdr:rowOff>812800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1424" y="60447767"/>
          <a:ext cx="493332" cy="774700"/>
        </a:xfrm>
        <a:prstGeom prst="rect">
          <a:avLst/>
        </a:prstGeom>
      </xdr:spPr>
    </xdr:pic>
    <xdr:clientData/>
  </xdr:twoCellAnchor>
  <xdr:twoCellAnchor>
    <xdr:from>
      <xdr:col>2</xdr:col>
      <xdr:colOff>174979</xdr:colOff>
      <xdr:row>23</xdr:row>
      <xdr:rowOff>38100</xdr:rowOff>
    </xdr:from>
    <xdr:to>
      <xdr:col>2</xdr:col>
      <xdr:colOff>670279</xdr:colOff>
      <xdr:row>23</xdr:row>
      <xdr:rowOff>816142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7312" y="20343989"/>
          <a:ext cx="495300" cy="778042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625</xdr:row>
      <xdr:rowOff>25400</xdr:rowOff>
    </xdr:from>
    <xdr:to>
      <xdr:col>2</xdr:col>
      <xdr:colOff>1308100</xdr:colOff>
      <xdr:row>625</xdr:row>
      <xdr:rowOff>1257300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370992400"/>
          <a:ext cx="1231900" cy="12065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626</xdr:row>
      <xdr:rowOff>25400</xdr:rowOff>
    </xdr:from>
    <xdr:to>
      <xdr:col>2</xdr:col>
      <xdr:colOff>1333500</xdr:colOff>
      <xdr:row>626</xdr:row>
      <xdr:rowOff>1320800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600" y="372224300"/>
          <a:ext cx="1295400" cy="1206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627</xdr:row>
      <xdr:rowOff>50800</xdr:rowOff>
    </xdr:from>
    <xdr:to>
      <xdr:col>2</xdr:col>
      <xdr:colOff>1320800</xdr:colOff>
      <xdr:row>627</xdr:row>
      <xdr:rowOff>1308100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373481600"/>
          <a:ext cx="1257300" cy="11811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628</xdr:row>
      <xdr:rowOff>50800</xdr:rowOff>
    </xdr:from>
    <xdr:to>
      <xdr:col>2</xdr:col>
      <xdr:colOff>1320800</xdr:colOff>
      <xdr:row>628</xdr:row>
      <xdr:rowOff>1295400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380873000"/>
          <a:ext cx="1244600" cy="11811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629</xdr:row>
      <xdr:rowOff>0</xdr:rowOff>
    </xdr:from>
    <xdr:to>
      <xdr:col>2</xdr:col>
      <xdr:colOff>1320800</xdr:colOff>
      <xdr:row>629</xdr:row>
      <xdr:rowOff>0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382104900"/>
          <a:ext cx="1270000" cy="11811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629</xdr:row>
      <xdr:rowOff>63500</xdr:rowOff>
    </xdr:from>
    <xdr:to>
      <xdr:col>2</xdr:col>
      <xdr:colOff>1308100</xdr:colOff>
      <xdr:row>629</xdr:row>
      <xdr:rowOff>1333500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600" y="383349500"/>
          <a:ext cx="1270000" cy="11684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630</xdr:row>
      <xdr:rowOff>38100</xdr:rowOff>
    </xdr:from>
    <xdr:to>
      <xdr:col>2</xdr:col>
      <xdr:colOff>1333500</xdr:colOff>
      <xdr:row>630</xdr:row>
      <xdr:rowOff>1333500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600" y="384556000"/>
          <a:ext cx="1295400" cy="11938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631</xdr:row>
      <xdr:rowOff>76200</xdr:rowOff>
    </xdr:from>
    <xdr:to>
      <xdr:col>2</xdr:col>
      <xdr:colOff>1295400</xdr:colOff>
      <xdr:row>631</xdr:row>
      <xdr:rowOff>1308100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385826000"/>
          <a:ext cx="1231900" cy="11557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632</xdr:row>
      <xdr:rowOff>50800</xdr:rowOff>
    </xdr:from>
    <xdr:to>
      <xdr:col>2</xdr:col>
      <xdr:colOff>1308100</xdr:colOff>
      <xdr:row>632</xdr:row>
      <xdr:rowOff>1320800</xdr:rowOff>
    </xdr:to>
    <xdr:pic>
      <xdr:nvPicPr>
        <xdr:cNvPr id="174" name="Image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600" y="387032500"/>
          <a:ext cx="1270000" cy="11811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633</xdr:row>
      <xdr:rowOff>0</xdr:rowOff>
    </xdr:from>
    <xdr:to>
      <xdr:col>2</xdr:col>
      <xdr:colOff>1333500</xdr:colOff>
      <xdr:row>633</xdr:row>
      <xdr:rowOff>0</xdr:rowOff>
    </xdr:to>
    <xdr:pic>
      <xdr:nvPicPr>
        <xdr:cNvPr id="176" name="Image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600" y="389483600"/>
          <a:ext cx="1295400" cy="11938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633</xdr:row>
      <xdr:rowOff>0</xdr:rowOff>
    </xdr:from>
    <xdr:to>
      <xdr:col>2</xdr:col>
      <xdr:colOff>1333500</xdr:colOff>
      <xdr:row>633</xdr:row>
      <xdr:rowOff>0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600" y="390728200"/>
          <a:ext cx="1295400" cy="11811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633</xdr:row>
      <xdr:rowOff>50800</xdr:rowOff>
    </xdr:from>
    <xdr:to>
      <xdr:col>2</xdr:col>
      <xdr:colOff>1333500</xdr:colOff>
      <xdr:row>633</xdr:row>
      <xdr:rowOff>1333500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391960100"/>
          <a:ext cx="1282700" cy="11811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642</xdr:row>
      <xdr:rowOff>0</xdr:rowOff>
    </xdr:from>
    <xdr:to>
      <xdr:col>2</xdr:col>
      <xdr:colOff>1320800</xdr:colOff>
      <xdr:row>642</xdr:row>
      <xdr:rowOff>0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404228300"/>
          <a:ext cx="1257300" cy="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642</xdr:row>
      <xdr:rowOff>0</xdr:rowOff>
    </xdr:from>
    <xdr:to>
      <xdr:col>2</xdr:col>
      <xdr:colOff>1320800</xdr:colOff>
      <xdr:row>642</xdr:row>
      <xdr:rowOff>0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404228300"/>
          <a:ext cx="1257300" cy="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637</xdr:row>
      <xdr:rowOff>63500</xdr:rowOff>
    </xdr:from>
    <xdr:to>
      <xdr:col>2</xdr:col>
      <xdr:colOff>1320800</xdr:colOff>
      <xdr:row>637</xdr:row>
      <xdr:rowOff>1333500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BEBA8EAE-BF5A-486C-A8C5-ECC9F3942E4B}">
              <a14:imgProps xmlns:a14="http://schemas.microsoft.com/office/drawing/2010/main">
                <a14:imgLayer r:embed="rId13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396900400"/>
          <a:ext cx="1270000" cy="11684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638</xdr:row>
      <xdr:rowOff>38100</xdr:rowOff>
    </xdr:from>
    <xdr:to>
      <xdr:col>2</xdr:col>
      <xdr:colOff>1320800</xdr:colOff>
      <xdr:row>638</xdr:row>
      <xdr:rowOff>1308100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398106900"/>
          <a:ext cx="1270000" cy="11938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639</xdr:row>
      <xdr:rowOff>63500</xdr:rowOff>
    </xdr:from>
    <xdr:to>
      <xdr:col>2</xdr:col>
      <xdr:colOff>1346200</xdr:colOff>
      <xdr:row>639</xdr:row>
      <xdr:rowOff>1346200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400596100"/>
          <a:ext cx="1282700" cy="11684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640</xdr:row>
      <xdr:rowOff>38100</xdr:rowOff>
    </xdr:from>
    <xdr:to>
      <xdr:col>2</xdr:col>
      <xdr:colOff>1346200</xdr:colOff>
      <xdr:row>640</xdr:row>
      <xdr:rowOff>1346200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600" y="401802600"/>
          <a:ext cx="1308100" cy="11938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641</xdr:row>
      <xdr:rowOff>38100</xdr:rowOff>
    </xdr:from>
    <xdr:to>
      <xdr:col>2</xdr:col>
      <xdr:colOff>1333500</xdr:colOff>
      <xdr:row>641</xdr:row>
      <xdr:rowOff>1346200</xdr:rowOff>
    </xdr:to>
    <xdr:pic>
      <xdr:nvPicPr>
        <xdr:cNvPr id="186" name="Image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9900" y="403034500"/>
          <a:ext cx="1308100" cy="11938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642</xdr:row>
      <xdr:rowOff>50800</xdr:rowOff>
    </xdr:from>
    <xdr:to>
      <xdr:col>2</xdr:col>
      <xdr:colOff>1333500</xdr:colOff>
      <xdr:row>642</xdr:row>
      <xdr:rowOff>1333500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404279100"/>
          <a:ext cx="1282700" cy="11811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654</xdr:row>
      <xdr:rowOff>0</xdr:rowOff>
    </xdr:from>
    <xdr:to>
      <xdr:col>2</xdr:col>
      <xdr:colOff>1358900</xdr:colOff>
      <xdr:row>654</xdr:row>
      <xdr:rowOff>0</xdr:rowOff>
    </xdr:to>
    <xdr:pic>
      <xdr:nvPicPr>
        <xdr:cNvPr id="189" name="Image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9900" y="406742900"/>
          <a:ext cx="1320800" cy="11811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654</xdr:row>
      <xdr:rowOff>0</xdr:rowOff>
    </xdr:from>
    <xdr:to>
      <xdr:col>2</xdr:col>
      <xdr:colOff>1333500</xdr:colOff>
      <xdr:row>654</xdr:row>
      <xdr:rowOff>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9900" y="409219400"/>
          <a:ext cx="1308100" cy="11684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783</xdr:row>
      <xdr:rowOff>50800</xdr:rowOff>
    </xdr:from>
    <xdr:to>
      <xdr:col>2</xdr:col>
      <xdr:colOff>1293446</xdr:colOff>
      <xdr:row>783</xdr:row>
      <xdr:rowOff>1181100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545947600"/>
          <a:ext cx="1217246" cy="11303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957</xdr:row>
      <xdr:rowOff>114300</xdr:rowOff>
    </xdr:from>
    <xdr:to>
      <xdr:col>2</xdr:col>
      <xdr:colOff>1257300</xdr:colOff>
      <xdr:row>957</xdr:row>
      <xdr:rowOff>1270000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574344800"/>
          <a:ext cx="1155700" cy="11176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962</xdr:row>
      <xdr:rowOff>38100</xdr:rowOff>
    </xdr:from>
    <xdr:to>
      <xdr:col>2</xdr:col>
      <xdr:colOff>1333500</xdr:colOff>
      <xdr:row>962</xdr:row>
      <xdr:rowOff>1282700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584123800"/>
          <a:ext cx="1244600" cy="11938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959</xdr:row>
      <xdr:rowOff>0</xdr:rowOff>
    </xdr:from>
    <xdr:to>
      <xdr:col>2</xdr:col>
      <xdr:colOff>1295400</xdr:colOff>
      <xdr:row>959</xdr:row>
      <xdr:rowOff>0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576732400"/>
          <a:ext cx="1231900" cy="11938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958</xdr:row>
      <xdr:rowOff>38100</xdr:rowOff>
    </xdr:from>
    <xdr:to>
      <xdr:col>2</xdr:col>
      <xdr:colOff>1308100</xdr:colOff>
      <xdr:row>958</xdr:row>
      <xdr:rowOff>1295400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575500500"/>
          <a:ext cx="1257300" cy="11938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965</xdr:row>
      <xdr:rowOff>50800</xdr:rowOff>
    </xdr:from>
    <xdr:to>
      <xdr:col>2</xdr:col>
      <xdr:colOff>1320800</xdr:colOff>
      <xdr:row>965</xdr:row>
      <xdr:rowOff>1308100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589064100"/>
          <a:ext cx="1257300" cy="11811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673</xdr:row>
      <xdr:rowOff>38100</xdr:rowOff>
    </xdr:from>
    <xdr:to>
      <xdr:col>2</xdr:col>
      <xdr:colOff>1320800</xdr:colOff>
      <xdr:row>673</xdr:row>
      <xdr:rowOff>1308100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438759600"/>
          <a:ext cx="1270000" cy="11938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674</xdr:row>
      <xdr:rowOff>50800</xdr:rowOff>
    </xdr:from>
    <xdr:to>
      <xdr:col>2</xdr:col>
      <xdr:colOff>1320800</xdr:colOff>
      <xdr:row>674</xdr:row>
      <xdr:rowOff>1295400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440004200"/>
          <a:ext cx="1244600" cy="1181100"/>
        </a:xfrm>
        <a:prstGeom prst="rect">
          <a:avLst/>
        </a:prstGeom>
      </xdr:spPr>
    </xdr:pic>
    <xdr:clientData/>
  </xdr:twoCellAnchor>
  <xdr:twoCellAnchor>
    <xdr:from>
      <xdr:col>2</xdr:col>
      <xdr:colOff>19757</xdr:colOff>
      <xdr:row>676</xdr:row>
      <xdr:rowOff>47978</xdr:rowOff>
    </xdr:from>
    <xdr:to>
      <xdr:col>2</xdr:col>
      <xdr:colOff>1251657</xdr:colOff>
      <xdr:row>676</xdr:row>
      <xdr:rowOff>1203678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4257" y="443697078"/>
          <a:ext cx="1231900" cy="11557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675</xdr:row>
      <xdr:rowOff>50800</xdr:rowOff>
    </xdr:from>
    <xdr:to>
      <xdr:col>2</xdr:col>
      <xdr:colOff>1320800</xdr:colOff>
      <xdr:row>675</xdr:row>
      <xdr:rowOff>1308100</xdr:rowOff>
    </xdr:to>
    <xdr:pic>
      <xdr:nvPicPr>
        <xdr:cNvPr id="203" name="Image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441236100"/>
          <a:ext cx="1257300" cy="11811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676</xdr:row>
      <xdr:rowOff>0</xdr:rowOff>
    </xdr:from>
    <xdr:to>
      <xdr:col>2</xdr:col>
      <xdr:colOff>1308100</xdr:colOff>
      <xdr:row>676</xdr:row>
      <xdr:rowOff>0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442468000"/>
          <a:ext cx="1244600" cy="11811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678</xdr:row>
      <xdr:rowOff>0</xdr:rowOff>
    </xdr:from>
    <xdr:to>
      <xdr:col>2</xdr:col>
      <xdr:colOff>1308100</xdr:colOff>
      <xdr:row>678</xdr:row>
      <xdr:rowOff>0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BEBA8EAE-BF5A-486C-A8C5-ECC9F3942E4B}">
              <a14:imgProps xmlns:a14="http://schemas.microsoft.com/office/drawing/2010/main">
                <a14:imgLayer r:embed="rId15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448576700"/>
          <a:ext cx="1257300" cy="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678</xdr:row>
      <xdr:rowOff>0</xdr:rowOff>
    </xdr:from>
    <xdr:to>
      <xdr:col>2</xdr:col>
      <xdr:colOff>1320800</xdr:colOff>
      <xdr:row>678</xdr:row>
      <xdr:rowOff>0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448576700"/>
          <a:ext cx="1257300" cy="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679</xdr:row>
      <xdr:rowOff>25400</xdr:rowOff>
    </xdr:from>
    <xdr:to>
      <xdr:col>2</xdr:col>
      <xdr:colOff>1333500</xdr:colOff>
      <xdr:row>679</xdr:row>
      <xdr:rowOff>1308100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449834000"/>
          <a:ext cx="1282700" cy="1206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680</xdr:row>
      <xdr:rowOff>50800</xdr:rowOff>
    </xdr:from>
    <xdr:to>
      <xdr:col>2</xdr:col>
      <xdr:colOff>1333500</xdr:colOff>
      <xdr:row>680</xdr:row>
      <xdr:rowOff>1320800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451091300"/>
          <a:ext cx="1270000" cy="11811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678</xdr:row>
      <xdr:rowOff>0</xdr:rowOff>
    </xdr:from>
    <xdr:to>
      <xdr:col>2</xdr:col>
      <xdr:colOff>1320800</xdr:colOff>
      <xdr:row>678</xdr:row>
      <xdr:rowOff>0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448576700"/>
          <a:ext cx="1257300" cy="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681</xdr:row>
      <xdr:rowOff>38100</xdr:rowOff>
    </xdr:from>
    <xdr:to>
      <xdr:col>2</xdr:col>
      <xdr:colOff>1295400</xdr:colOff>
      <xdr:row>681</xdr:row>
      <xdr:rowOff>1257300</xdr:rowOff>
    </xdr:to>
    <xdr:pic>
      <xdr:nvPicPr>
        <xdr:cNvPr id="213" name="Image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452310500"/>
          <a:ext cx="1219200" cy="11938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682</xdr:row>
      <xdr:rowOff>25400</xdr:rowOff>
    </xdr:from>
    <xdr:to>
      <xdr:col>2</xdr:col>
      <xdr:colOff>1308100</xdr:colOff>
      <xdr:row>682</xdr:row>
      <xdr:rowOff>1257300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453529700"/>
          <a:ext cx="1231900" cy="12065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683</xdr:row>
      <xdr:rowOff>76200</xdr:rowOff>
    </xdr:from>
    <xdr:to>
      <xdr:col>2</xdr:col>
      <xdr:colOff>1282700</xdr:colOff>
      <xdr:row>683</xdr:row>
      <xdr:rowOff>1244600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454812400"/>
          <a:ext cx="1168400" cy="11557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684</xdr:row>
      <xdr:rowOff>38100</xdr:rowOff>
    </xdr:from>
    <xdr:to>
      <xdr:col>2</xdr:col>
      <xdr:colOff>1295400</xdr:colOff>
      <xdr:row>684</xdr:row>
      <xdr:rowOff>1257300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456006200"/>
          <a:ext cx="1219200" cy="11938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685</xdr:row>
      <xdr:rowOff>76200</xdr:rowOff>
    </xdr:from>
    <xdr:to>
      <xdr:col>2</xdr:col>
      <xdr:colOff>1270000</xdr:colOff>
      <xdr:row>685</xdr:row>
      <xdr:rowOff>1231900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4572762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686</xdr:row>
      <xdr:rowOff>38100</xdr:rowOff>
    </xdr:from>
    <xdr:to>
      <xdr:col>2</xdr:col>
      <xdr:colOff>1308100</xdr:colOff>
      <xdr:row>686</xdr:row>
      <xdr:rowOff>1257300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458470000"/>
          <a:ext cx="1219200" cy="11938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687</xdr:row>
      <xdr:rowOff>50800</xdr:rowOff>
    </xdr:from>
    <xdr:to>
      <xdr:col>2</xdr:col>
      <xdr:colOff>1257300</xdr:colOff>
      <xdr:row>687</xdr:row>
      <xdr:rowOff>1193800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459714600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688</xdr:row>
      <xdr:rowOff>38100</xdr:rowOff>
    </xdr:from>
    <xdr:to>
      <xdr:col>2</xdr:col>
      <xdr:colOff>1282700</xdr:colOff>
      <xdr:row>688</xdr:row>
      <xdr:rowOff>1244600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460933800"/>
          <a:ext cx="1206500" cy="119380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689</xdr:row>
      <xdr:rowOff>63500</xdr:rowOff>
    </xdr:from>
    <xdr:to>
      <xdr:col>2</xdr:col>
      <xdr:colOff>1282700</xdr:colOff>
      <xdr:row>689</xdr:row>
      <xdr:rowOff>1219200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4621911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690</xdr:row>
      <xdr:rowOff>50800</xdr:rowOff>
    </xdr:from>
    <xdr:to>
      <xdr:col>2</xdr:col>
      <xdr:colOff>1257300</xdr:colOff>
      <xdr:row>690</xdr:row>
      <xdr:rowOff>1231900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4634103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691</xdr:row>
      <xdr:rowOff>63500</xdr:rowOff>
    </xdr:from>
    <xdr:to>
      <xdr:col>2</xdr:col>
      <xdr:colOff>1257300</xdr:colOff>
      <xdr:row>691</xdr:row>
      <xdr:rowOff>1231900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4646549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692</xdr:row>
      <xdr:rowOff>25400</xdr:rowOff>
    </xdr:from>
    <xdr:to>
      <xdr:col>2</xdr:col>
      <xdr:colOff>1295400</xdr:colOff>
      <xdr:row>692</xdr:row>
      <xdr:rowOff>1257300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465848700"/>
          <a:ext cx="1231900" cy="12065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693</xdr:row>
      <xdr:rowOff>50800</xdr:rowOff>
    </xdr:from>
    <xdr:to>
      <xdr:col>2</xdr:col>
      <xdr:colOff>1308100</xdr:colOff>
      <xdr:row>693</xdr:row>
      <xdr:rowOff>1282700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467106000"/>
          <a:ext cx="1231900" cy="11811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694</xdr:row>
      <xdr:rowOff>38100</xdr:rowOff>
    </xdr:from>
    <xdr:to>
      <xdr:col>2</xdr:col>
      <xdr:colOff>1320800</xdr:colOff>
      <xdr:row>694</xdr:row>
      <xdr:rowOff>1308100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468325200"/>
          <a:ext cx="1270000" cy="11938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695</xdr:row>
      <xdr:rowOff>38100</xdr:rowOff>
    </xdr:from>
    <xdr:to>
      <xdr:col>2</xdr:col>
      <xdr:colOff>1333500</xdr:colOff>
      <xdr:row>695</xdr:row>
      <xdr:rowOff>1308100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469557100"/>
          <a:ext cx="1270000" cy="11938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696</xdr:row>
      <xdr:rowOff>38100</xdr:rowOff>
    </xdr:from>
    <xdr:to>
      <xdr:col>2</xdr:col>
      <xdr:colOff>1320800</xdr:colOff>
      <xdr:row>696</xdr:row>
      <xdr:rowOff>1308100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470789000"/>
          <a:ext cx="1270000" cy="11938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697</xdr:row>
      <xdr:rowOff>50800</xdr:rowOff>
    </xdr:from>
    <xdr:to>
      <xdr:col>2</xdr:col>
      <xdr:colOff>1320800</xdr:colOff>
      <xdr:row>697</xdr:row>
      <xdr:rowOff>1282700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472033600"/>
          <a:ext cx="1231900" cy="11811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700</xdr:row>
      <xdr:rowOff>50800</xdr:rowOff>
    </xdr:from>
    <xdr:to>
      <xdr:col>2</xdr:col>
      <xdr:colOff>1308100</xdr:colOff>
      <xdr:row>700</xdr:row>
      <xdr:rowOff>1295400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475729300"/>
          <a:ext cx="1244600" cy="11811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701</xdr:row>
      <xdr:rowOff>38100</xdr:rowOff>
    </xdr:from>
    <xdr:to>
      <xdr:col>2</xdr:col>
      <xdr:colOff>1320800</xdr:colOff>
      <xdr:row>701</xdr:row>
      <xdr:rowOff>1308100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476948500"/>
          <a:ext cx="1270000" cy="11938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705</xdr:row>
      <xdr:rowOff>38100</xdr:rowOff>
    </xdr:from>
    <xdr:to>
      <xdr:col>2</xdr:col>
      <xdr:colOff>1320800</xdr:colOff>
      <xdr:row>705</xdr:row>
      <xdr:rowOff>1308100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483108000"/>
          <a:ext cx="1270000" cy="11938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960</xdr:row>
      <xdr:rowOff>50800</xdr:rowOff>
    </xdr:from>
    <xdr:to>
      <xdr:col>2</xdr:col>
      <xdr:colOff>1295400</xdr:colOff>
      <xdr:row>960</xdr:row>
      <xdr:rowOff>1295400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581672700"/>
          <a:ext cx="1244600" cy="11811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961</xdr:row>
      <xdr:rowOff>50800</xdr:rowOff>
    </xdr:from>
    <xdr:to>
      <xdr:col>2</xdr:col>
      <xdr:colOff>1308100</xdr:colOff>
      <xdr:row>961</xdr:row>
      <xdr:rowOff>1295400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582904600"/>
          <a:ext cx="1244600" cy="11811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959</xdr:row>
      <xdr:rowOff>25400</xdr:rowOff>
    </xdr:from>
    <xdr:to>
      <xdr:col>2</xdr:col>
      <xdr:colOff>1333500</xdr:colOff>
      <xdr:row>959</xdr:row>
      <xdr:rowOff>1295400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580415400"/>
          <a:ext cx="1270000" cy="12065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963</xdr:row>
      <xdr:rowOff>50800</xdr:rowOff>
    </xdr:from>
    <xdr:to>
      <xdr:col>2</xdr:col>
      <xdr:colOff>1295400</xdr:colOff>
      <xdr:row>963</xdr:row>
      <xdr:rowOff>1270000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586600300"/>
          <a:ext cx="1219200" cy="11811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964</xdr:row>
      <xdr:rowOff>76200</xdr:rowOff>
    </xdr:from>
    <xdr:to>
      <xdr:col>2</xdr:col>
      <xdr:colOff>1333500</xdr:colOff>
      <xdr:row>964</xdr:row>
      <xdr:rowOff>1358900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587857600"/>
          <a:ext cx="1282700" cy="11557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967</xdr:row>
      <xdr:rowOff>25400</xdr:rowOff>
    </xdr:from>
    <xdr:to>
      <xdr:col>2</xdr:col>
      <xdr:colOff>1320800</xdr:colOff>
      <xdr:row>967</xdr:row>
      <xdr:rowOff>1295400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590270600"/>
          <a:ext cx="1270000" cy="1206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968</xdr:row>
      <xdr:rowOff>38100</xdr:rowOff>
    </xdr:from>
    <xdr:to>
      <xdr:col>2</xdr:col>
      <xdr:colOff>1320800</xdr:colOff>
      <xdr:row>968</xdr:row>
      <xdr:rowOff>1295400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591515200"/>
          <a:ext cx="1257300" cy="11938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970</xdr:row>
      <xdr:rowOff>63500</xdr:rowOff>
    </xdr:from>
    <xdr:to>
      <xdr:col>2</xdr:col>
      <xdr:colOff>1295400</xdr:colOff>
      <xdr:row>970</xdr:row>
      <xdr:rowOff>1270000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594004400"/>
          <a:ext cx="1206500" cy="11684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969</xdr:row>
      <xdr:rowOff>38100</xdr:rowOff>
    </xdr:from>
    <xdr:to>
      <xdr:col>2</xdr:col>
      <xdr:colOff>1308100</xdr:colOff>
      <xdr:row>969</xdr:row>
      <xdr:rowOff>1282700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592747100"/>
          <a:ext cx="1244600" cy="1193800"/>
        </a:xfrm>
        <a:prstGeom prst="rect">
          <a:avLst/>
        </a:prstGeom>
      </xdr:spPr>
    </xdr:pic>
    <xdr:clientData/>
  </xdr:twoCellAnchor>
  <xdr:twoCellAnchor>
    <xdr:from>
      <xdr:col>2</xdr:col>
      <xdr:colOff>241300</xdr:colOff>
      <xdr:row>971</xdr:row>
      <xdr:rowOff>63501</xdr:rowOff>
    </xdr:from>
    <xdr:to>
      <xdr:col>2</xdr:col>
      <xdr:colOff>1119124</xdr:colOff>
      <xdr:row>971</xdr:row>
      <xdr:rowOff>1282701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65800" y="595236301"/>
          <a:ext cx="877824" cy="11684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973</xdr:row>
      <xdr:rowOff>25400</xdr:rowOff>
    </xdr:from>
    <xdr:to>
      <xdr:col>2</xdr:col>
      <xdr:colOff>1308100</xdr:colOff>
      <xdr:row>973</xdr:row>
      <xdr:rowOff>1282700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597662000"/>
          <a:ext cx="1257300" cy="1206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975</xdr:row>
      <xdr:rowOff>0</xdr:rowOff>
    </xdr:from>
    <xdr:to>
      <xdr:col>2</xdr:col>
      <xdr:colOff>1244600</xdr:colOff>
      <xdr:row>975</xdr:row>
      <xdr:rowOff>0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602640400"/>
          <a:ext cx="1181100" cy="11557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975</xdr:row>
      <xdr:rowOff>63500</xdr:rowOff>
    </xdr:from>
    <xdr:to>
      <xdr:col>2</xdr:col>
      <xdr:colOff>1231900</xdr:colOff>
      <xdr:row>975</xdr:row>
      <xdr:rowOff>1181100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6050915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977</xdr:row>
      <xdr:rowOff>25400</xdr:rowOff>
    </xdr:from>
    <xdr:to>
      <xdr:col>2</xdr:col>
      <xdr:colOff>1295400</xdr:colOff>
      <xdr:row>977</xdr:row>
      <xdr:rowOff>1219200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607517200"/>
          <a:ext cx="1193800" cy="11938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981</xdr:row>
      <xdr:rowOff>38100</xdr:rowOff>
    </xdr:from>
    <xdr:to>
      <xdr:col>2</xdr:col>
      <xdr:colOff>1282700</xdr:colOff>
      <xdr:row>981</xdr:row>
      <xdr:rowOff>1206500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6124575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373</xdr:row>
      <xdr:rowOff>0</xdr:rowOff>
    </xdr:from>
    <xdr:to>
      <xdr:col>2</xdr:col>
      <xdr:colOff>1320800</xdr:colOff>
      <xdr:row>373</xdr:row>
      <xdr:rowOff>0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143141700"/>
          <a:ext cx="1270000" cy="11557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373</xdr:row>
      <xdr:rowOff>0</xdr:rowOff>
    </xdr:from>
    <xdr:to>
      <xdr:col>2</xdr:col>
      <xdr:colOff>1265266</xdr:colOff>
      <xdr:row>373</xdr:row>
      <xdr:rowOff>0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145643600"/>
          <a:ext cx="1163666" cy="11176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373</xdr:row>
      <xdr:rowOff>0</xdr:rowOff>
    </xdr:from>
    <xdr:to>
      <xdr:col>2</xdr:col>
      <xdr:colOff>1395874</xdr:colOff>
      <xdr:row>373</xdr:row>
      <xdr:rowOff>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141922500"/>
          <a:ext cx="1294274" cy="1143000"/>
        </a:xfrm>
        <a:prstGeom prst="rect">
          <a:avLst/>
        </a:prstGeom>
      </xdr:spPr>
    </xdr:pic>
    <xdr:clientData/>
  </xdr:twoCellAnchor>
  <xdr:twoCellAnchor>
    <xdr:from>
      <xdr:col>2</xdr:col>
      <xdr:colOff>203200</xdr:colOff>
      <xdr:row>373</xdr:row>
      <xdr:rowOff>0</xdr:rowOff>
    </xdr:from>
    <xdr:to>
      <xdr:col>2</xdr:col>
      <xdr:colOff>1219200</xdr:colOff>
      <xdr:row>373</xdr:row>
      <xdr:rowOff>0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7700" y="160312100"/>
          <a:ext cx="1016000" cy="0"/>
        </a:xfrm>
        <a:prstGeom prst="rect">
          <a:avLst/>
        </a:prstGeom>
      </xdr:spPr>
    </xdr:pic>
    <xdr:clientData/>
  </xdr:twoCellAnchor>
  <xdr:twoCellAnchor>
    <xdr:from>
      <xdr:col>2</xdr:col>
      <xdr:colOff>193323</xdr:colOff>
      <xdr:row>373</xdr:row>
      <xdr:rowOff>0</xdr:rowOff>
    </xdr:from>
    <xdr:to>
      <xdr:col>2</xdr:col>
      <xdr:colOff>721815</xdr:colOff>
      <xdr:row>373</xdr:row>
      <xdr:rowOff>0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5656" y="107099101"/>
          <a:ext cx="528492" cy="774700"/>
        </a:xfrm>
        <a:prstGeom prst="rect">
          <a:avLst/>
        </a:prstGeom>
      </xdr:spPr>
    </xdr:pic>
    <xdr:clientData/>
  </xdr:twoCellAnchor>
  <xdr:twoCellAnchor>
    <xdr:from>
      <xdr:col>2</xdr:col>
      <xdr:colOff>193323</xdr:colOff>
      <xdr:row>373</xdr:row>
      <xdr:rowOff>0</xdr:rowOff>
    </xdr:from>
    <xdr:to>
      <xdr:col>2</xdr:col>
      <xdr:colOff>721815</xdr:colOff>
      <xdr:row>373</xdr:row>
      <xdr:rowOff>0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5656" y="106293356"/>
          <a:ext cx="528492" cy="762000"/>
        </a:xfrm>
        <a:prstGeom prst="rect">
          <a:avLst/>
        </a:prstGeom>
      </xdr:spPr>
    </xdr:pic>
    <xdr:clientData/>
  </xdr:twoCellAnchor>
  <xdr:twoCellAnchor>
    <xdr:from>
      <xdr:col>2</xdr:col>
      <xdr:colOff>206023</xdr:colOff>
      <xdr:row>373</xdr:row>
      <xdr:rowOff>0</xdr:rowOff>
    </xdr:from>
    <xdr:to>
      <xdr:col>2</xdr:col>
      <xdr:colOff>721815</xdr:colOff>
      <xdr:row>373</xdr:row>
      <xdr:rowOff>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8356" y="105462211"/>
          <a:ext cx="515792" cy="77470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373</xdr:row>
      <xdr:rowOff>0</xdr:rowOff>
    </xdr:from>
    <xdr:to>
      <xdr:col>2</xdr:col>
      <xdr:colOff>1263414</xdr:colOff>
      <xdr:row>373</xdr:row>
      <xdr:rowOff>0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155422600"/>
          <a:ext cx="1136414" cy="1194351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373</xdr:row>
      <xdr:rowOff>0</xdr:rowOff>
    </xdr:from>
    <xdr:to>
      <xdr:col>2</xdr:col>
      <xdr:colOff>1268849</xdr:colOff>
      <xdr:row>373</xdr:row>
      <xdr:rowOff>0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6900" y="156654500"/>
          <a:ext cx="1116449" cy="11938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373</xdr:row>
      <xdr:rowOff>0</xdr:rowOff>
    </xdr:from>
    <xdr:to>
      <xdr:col>2</xdr:col>
      <xdr:colOff>1358900</xdr:colOff>
      <xdr:row>373</xdr:row>
      <xdr:rowOff>0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157899100"/>
          <a:ext cx="1257300" cy="1179837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373</xdr:row>
      <xdr:rowOff>0</xdr:rowOff>
    </xdr:from>
    <xdr:to>
      <xdr:col>2</xdr:col>
      <xdr:colOff>1358900</xdr:colOff>
      <xdr:row>373</xdr:row>
      <xdr:rowOff>0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159131000"/>
          <a:ext cx="1257300" cy="1179837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672</xdr:row>
      <xdr:rowOff>25400</xdr:rowOff>
    </xdr:from>
    <xdr:to>
      <xdr:col>2</xdr:col>
      <xdr:colOff>1371600</xdr:colOff>
      <xdr:row>672</xdr:row>
      <xdr:rowOff>1320800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433819300"/>
          <a:ext cx="1270000" cy="12065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671</xdr:row>
      <xdr:rowOff>25400</xdr:rowOff>
    </xdr:from>
    <xdr:to>
      <xdr:col>2</xdr:col>
      <xdr:colOff>1409700</xdr:colOff>
      <xdr:row>671</xdr:row>
      <xdr:rowOff>1384300</xdr:rowOff>
    </xdr:to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432587400"/>
          <a:ext cx="1295400" cy="12065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670</xdr:row>
      <xdr:rowOff>25400</xdr:rowOff>
    </xdr:from>
    <xdr:to>
      <xdr:col>2</xdr:col>
      <xdr:colOff>1422400</xdr:colOff>
      <xdr:row>670</xdr:row>
      <xdr:rowOff>1397000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430123600"/>
          <a:ext cx="1295400" cy="12065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669</xdr:row>
      <xdr:rowOff>63500</xdr:rowOff>
    </xdr:from>
    <xdr:to>
      <xdr:col>2</xdr:col>
      <xdr:colOff>1371600</xdr:colOff>
      <xdr:row>669</xdr:row>
      <xdr:rowOff>1358900</xdr:rowOff>
    </xdr:to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428929800"/>
          <a:ext cx="1270000" cy="11684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663</xdr:row>
      <xdr:rowOff>50800</xdr:rowOff>
    </xdr:from>
    <xdr:to>
      <xdr:col>2</xdr:col>
      <xdr:colOff>1397000</xdr:colOff>
      <xdr:row>663</xdr:row>
      <xdr:rowOff>1371600</xdr:rowOff>
    </xdr:to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421525700"/>
          <a:ext cx="1270000" cy="11811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662</xdr:row>
      <xdr:rowOff>38100</xdr:rowOff>
    </xdr:from>
    <xdr:to>
      <xdr:col>2</xdr:col>
      <xdr:colOff>1397000</xdr:colOff>
      <xdr:row>662</xdr:row>
      <xdr:rowOff>1384300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420281100"/>
          <a:ext cx="1295400" cy="11938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661</xdr:row>
      <xdr:rowOff>50800</xdr:rowOff>
    </xdr:from>
    <xdr:to>
      <xdr:col>2</xdr:col>
      <xdr:colOff>1358900</xdr:colOff>
      <xdr:row>661</xdr:row>
      <xdr:rowOff>1358900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419061900"/>
          <a:ext cx="1295400" cy="11811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660</xdr:row>
      <xdr:rowOff>63500</xdr:rowOff>
    </xdr:from>
    <xdr:to>
      <xdr:col>2</xdr:col>
      <xdr:colOff>1358900</xdr:colOff>
      <xdr:row>660</xdr:row>
      <xdr:rowOff>1358900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417842700"/>
          <a:ext cx="1282700" cy="11684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659</xdr:row>
      <xdr:rowOff>63500</xdr:rowOff>
    </xdr:from>
    <xdr:to>
      <xdr:col>2</xdr:col>
      <xdr:colOff>1371600</xdr:colOff>
      <xdr:row>659</xdr:row>
      <xdr:rowOff>1358900</xdr:rowOff>
    </xdr:to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416610800"/>
          <a:ext cx="1270000" cy="11684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658</xdr:row>
      <xdr:rowOff>76200</xdr:rowOff>
    </xdr:from>
    <xdr:to>
      <xdr:col>2</xdr:col>
      <xdr:colOff>1358900</xdr:colOff>
      <xdr:row>658</xdr:row>
      <xdr:rowOff>1346200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415391600"/>
          <a:ext cx="1257300" cy="11557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657</xdr:row>
      <xdr:rowOff>50800</xdr:rowOff>
    </xdr:from>
    <xdr:to>
      <xdr:col>2</xdr:col>
      <xdr:colOff>1397000</xdr:colOff>
      <xdr:row>657</xdr:row>
      <xdr:rowOff>1384300</xdr:rowOff>
    </xdr:to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414134300"/>
          <a:ext cx="1282700" cy="11811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656</xdr:row>
      <xdr:rowOff>63500</xdr:rowOff>
    </xdr:from>
    <xdr:to>
      <xdr:col>2</xdr:col>
      <xdr:colOff>1371600</xdr:colOff>
      <xdr:row>656</xdr:row>
      <xdr:rowOff>1346200</xdr:rowOff>
    </xdr:to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412915100"/>
          <a:ext cx="1257300" cy="11684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655</xdr:row>
      <xdr:rowOff>88900</xdr:rowOff>
    </xdr:from>
    <xdr:to>
      <xdr:col>2</xdr:col>
      <xdr:colOff>1371600</xdr:colOff>
      <xdr:row>655</xdr:row>
      <xdr:rowOff>1346200</xdr:rowOff>
    </xdr:to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411708600"/>
          <a:ext cx="1231900" cy="11430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955</xdr:row>
      <xdr:rowOff>88900</xdr:rowOff>
    </xdr:from>
    <xdr:to>
      <xdr:col>2</xdr:col>
      <xdr:colOff>1407160</xdr:colOff>
      <xdr:row>955</xdr:row>
      <xdr:rowOff>1219200</xdr:rowOff>
    </xdr:to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566928000"/>
          <a:ext cx="1292860" cy="11303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956</xdr:row>
      <xdr:rowOff>101600</xdr:rowOff>
    </xdr:from>
    <xdr:to>
      <xdr:col>2</xdr:col>
      <xdr:colOff>1407160</xdr:colOff>
      <xdr:row>956</xdr:row>
      <xdr:rowOff>1231900</xdr:rowOff>
    </xdr:to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5300" y="568172600"/>
          <a:ext cx="1292860" cy="11303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763</xdr:row>
      <xdr:rowOff>38100</xdr:rowOff>
    </xdr:from>
    <xdr:to>
      <xdr:col>2</xdr:col>
      <xdr:colOff>1231900</xdr:colOff>
      <xdr:row>763</xdr:row>
      <xdr:rowOff>1181100</xdr:rowOff>
    </xdr:to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5613400" y="520065000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152401</xdr:colOff>
      <xdr:row>764</xdr:row>
      <xdr:rowOff>38100</xdr:rowOff>
    </xdr:from>
    <xdr:to>
      <xdr:col>2</xdr:col>
      <xdr:colOff>660401</xdr:colOff>
      <xdr:row>764</xdr:row>
      <xdr:rowOff>781742</xdr:rowOff>
    </xdr:to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9101" y="525868900"/>
          <a:ext cx="508000" cy="743642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765</xdr:row>
      <xdr:rowOff>76200</xdr:rowOff>
    </xdr:from>
    <xdr:to>
      <xdr:col>2</xdr:col>
      <xdr:colOff>1219200</xdr:colOff>
      <xdr:row>765</xdr:row>
      <xdr:rowOff>1193800</xdr:rowOff>
    </xdr:to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5225669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766</xdr:row>
      <xdr:rowOff>63500</xdr:rowOff>
    </xdr:from>
    <xdr:to>
      <xdr:col>2</xdr:col>
      <xdr:colOff>1206500</xdr:colOff>
      <xdr:row>766</xdr:row>
      <xdr:rowOff>1193800</xdr:rowOff>
    </xdr:to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523786100"/>
          <a:ext cx="1130300" cy="11303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767</xdr:row>
      <xdr:rowOff>25400</xdr:rowOff>
    </xdr:from>
    <xdr:to>
      <xdr:col>2</xdr:col>
      <xdr:colOff>1270000</xdr:colOff>
      <xdr:row>767</xdr:row>
      <xdr:rowOff>1193800</xdr:rowOff>
    </xdr:to>
    <xdr:pic>
      <xdr:nvPicPr>
        <xdr:cNvPr id="289" name="Image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5249799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768</xdr:row>
      <xdr:rowOff>38100</xdr:rowOff>
    </xdr:from>
    <xdr:to>
      <xdr:col>2</xdr:col>
      <xdr:colOff>1270000</xdr:colOff>
      <xdr:row>768</xdr:row>
      <xdr:rowOff>1206500</xdr:rowOff>
    </xdr:to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5262245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770</xdr:row>
      <xdr:rowOff>50800</xdr:rowOff>
    </xdr:from>
    <xdr:to>
      <xdr:col>2</xdr:col>
      <xdr:colOff>1244600</xdr:colOff>
      <xdr:row>770</xdr:row>
      <xdr:rowOff>1193800</xdr:rowOff>
    </xdr:to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528701000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771</xdr:row>
      <xdr:rowOff>38100</xdr:rowOff>
    </xdr:from>
    <xdr:to>
      <xdr:col>2</xdr:col>
      <xdr:colOff>1244600</xdr:colOff>
      <xdr:row>771</xdr:row>
      <xdr:rowOff>1206500</xdr:rowOff>
    </xdr:to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5299202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772</xdr:row>
      <xdr:rowOff>0</xdr:rowOff>
    </xdr:from>
    <xdr:to>
      <xdr:col>2</xdr:col>
      <xdr:colOff>1270000</xdr:colOff>
      <xdr:row>772</xdr:row>
      <xdr:rowOff>0</xdr:rowOff>
    </xdr:to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5311521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556</xdr:row>
      <xdr:rowOff>0</xdr:rowOff>
    </xdr:from>
    <xdr:to>
      <xdr:col>2</xdr:col>
      <xdr:colOff>1282700</xdr:colOff>
      <xdr:row>556</xdr:row>
      <xdr:rowOff>0</xdr:rowOff>
    </xdr:to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2662809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1450</xdr:row>
      <xdr:rowOff>38100</xdr:rowOff>
    </xdr:from>
    <xdr:to>
      <xdr:col>2</xdr:col>
      <xdr:colOff>1257300</xdr:colOff>
      <xdr:row>1450</xdr:row>
      <xdr:rowOff>1219200</xdr:rowOff>
    </xdr:to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9746361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1445</xdr:row>
      <xdr:rowOff>50800</xdr:rowOff>
    </xdr:from>
    <xdr:to>
      <xdr:col>2</xdr:col>
      <xdr:colOff>1231900</xdr:colOff>
      <xdr:row>1445</xdr:row>
      <xdr:rowOff>1193800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967257400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1468</xdr:row>
      <xdr:rowOff>50800</xdr:rowOff>
    </xdr:from>
    <xdr:to>
      <xdr:col>2</xdr:col>
      <xdr:colOff>1219200</xdr:colOff>
      <xdr:row>1468</xdr:row>
      <xdr:rowOff>1206500</xdr:rowOff>
    </xdr:to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10079101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1467</xdr:row>
      <xdr:rowOff>38100</xdr:rowOff>
    </xdr:from>
    <xdr:to>
      <xdr:col>2</xdr:col>
      <xdr:colOff>1257300</xdr:colOff>
      <xdr:row>1467</xdr:row>
      <xdr:rowOff>1193800</xdr:rowOff>
    </xdr:to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9980422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1463</xdr:row>
      <xdr:rowOff>63500</xdr:rowOff>
    </xdr:from>
    <xdr:to>
      <xdr:col>2</xdr:col>
      <xdr:colOff>1244600</xdr:colOff>
      <xdr:row>1463</xdr:row>
      <xdr:rowOff>1193800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991908100"/>
          <a:ext cx="1130300" cy="11303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1459</xdr:row>
      <xdr:rowOff>25400</xdr:rowOff>
    </xdr:from>
    <xdr:to>
      <xdr:col>2</xdr:col>
      <xdr:colOff>1257300</xdr:colOff>
      <xdr:row>1459</xdr:row>
      <xdr:rowOff>1219200</xdr:rowOff>
    </xdr:to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985710500"/>
          <a:ext cx="1193800" cy="11938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1458</xdr:row>
      <xdr:rowOff>12700</xdr:rowOff>
    </xdr:from>
    <xdr:to>
      <xdr:col>2</xdr:col>
      <xdr:colOff>1270000</xdr:colOff>
      <xdr:row>1458</xdr:row>
      <xdr:rowOff>1206500</xdr:rowOff>
    </xdr:to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984465900"/>
          <a:ext cx="1193800" cy="11938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1457</xdr:row>
      <xdr:rowOff>50800</xdr:rowOff>
    </xdr:from>
    <xdr:to>
      <xdr:col>2</xdr:col>
      <xdr:colOff>1219200</xdr:colOff>
      <xdr:row>1457</xdr:row>
      <xdr:rowOff>1181100</xdr:rowOff>
    </xdr:to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983272100"/>
          <a:ext cx="1130300" cy="11303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1454</xdr:row>
      <xdr:rowOff>25400</xdr:rowOff>
    </xdr:from>
    <xdr:to>
      <xdr:col>2</xdr:col>
      <xdr:colOff>1282700</xdr:colOff>
      <xdr:row>1454</xdr:row>
      <xdr:rowOff>1219200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979551000"/>
          <a:ext cx="1193800" cy="11938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1453</xdr:row>
      <xdr:rowOff>25400</xdr:rowOff>
    </xdr:from>
    <xdr:to>
      <xdr:col>2</xdr:col>
      <xdr:colOff>1282700</xdr:colOff>
      <xdr:row>1453</xdr:row>
      <xdr:rowOff>1219200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978319100"/>
          <a:ext cx="1193800" cy="11938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1452</xdr:row>
      <xdr:rowOff>25400</xdr:rowOff>
    </xdr:from>
    <xdr:to>
      <xdr:col>2</xdr:col>
      <xdr:colOff>1295400</xdr:colOff>
      <xdr:row>1452</xdr:row>
      <xdr:rowOff>1219200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977087200"/>
          <a:ext cx="1193800" cy="11938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1451</xdr:row>
      <xdr:rowOff>25400</xdr:rowOff>
    </xdr:from>
    <xdr:to>
      <xdr:col>2</xdr:col>
      <xdr:colOff>1295400</xdr:colOff>
      <xdr:row>1451</xdr:row>
      <xdr:rowOff>1219200</xdr:rowOff>
    </xdr:to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975855300"/>
          <a:ext cx="1193800" cy="11938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972</xdr:row>
      <xdr:rowOff>63500</xdr:rowOff>
    </xdr:from>
    <xdr:to>
      <xdr:col>2</xdr:col>
      <xdr:colOff>1231900</xdr:colOff>
      <xdr:row>972</xdr:row>
      <xdr:rowOff>1193800</xdr:rowOff>
    </xdr:to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596468200"/>
          <a:ext cx="1130300" cy="1130300"/>
        </a:xfrm>
        <a:prstGeom prst="rect">
          <a:avLst/>
        </a:prstGeom>
      </xdr:spPr>
    </xdr:pic>
    <xdr:clientData/>
  </xdr:twoCellAnchor>
  <xdr:twoCellAnchor>
    <xdr:from>
      <xdr:col>0</xdr:col>
      <xdr:colOff>92074</xdr:colOff>
      <xdr:row>0</xdr:row>
      <xdr:rowOff>28575</xdr:rowOff>
    </xdr:from>
    <xdr:to>
      <xdr:col>0</xdr:col>
      <xdr:colOff>848339</xdr:colOff>
      <xdr:row>2</xdr:row>
      <xdr:rowOff>38100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4" y="28575"/>
          <a:ext cx="756265" cy="708025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774</xdr:row>
      <xdr:rowOff>38100</xdr:rowOff>
    </xdr:from>
    <xdr:to>
      <xdr:col>2</xdr:col>
      <xdr:colOff>1231900</xdr:colOff>
      <xdr:row>774</xdr:row>
      <xdr:rowOff>1193800</xdr:rowOff>
    </xdr:to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5373116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985</xdr:row>
      <xdr:rowOff>0</xdr:rowOff>
    </xdr:from>
    <xdr:to>
      <xdr:col>2</xdr:col>
      <xdr:colOff>1270000</xdr:colOff>
      <xdr:row>985</xdr:row>
      <xdr:rowOff>0</xdr:rowOff>
    </xdr:to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617397800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1167</xdr:row>
      <xdr:rowOff>38100</xdr:rowOff>
    </xdr:from>
    <xdr:to>
      <xdr:col>2</xdr:col>
      <xdr:colOff>1244600</xdr:colOff>
      <xdr:row>1167</xdr:row>
      <xdr:rowOff>1193800</xdr:rowOff>
    </xdr:to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6407912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556</xdr:row>
      <xdr:rowOff>0</xdr:rowOff>
    </xdr:from>
    <xdr:to>
      <xdr:col>2</xdr:col>
      <xdr:colOff>1244600</xdr:colOff>
      <xdr:row>556</xdr:row>
      <xdr:rowOff>0</xdr:rowOff>
    </xdr:to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276161500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576</xdr:row>
      <xdr:rowOff>0</xdr:rowOff>
    </xdr:from>
    <xdr:to>
      <xdr:col>2</xdr:col>
      <xdr:colOff>1257300</xdr:colOff>
      <xdr:row>576</xdr:row>
      <xdr:rowOff>0</xdr:rowOff>
    </xdr:to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2921762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370</xdr:row>
      <xdr:rowOff>25400</xdr:rowOff>
    </xdr:from>
    <xdr:to>
      <xdr:col>2</xdr:col>
      <xdr:colOff>1270000</xdr:colOff>
      <xdr:row>370</xdr:row>
      <xdr:rowOff>1206500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1320038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372</xdr:row>
      <xdr:rowOff>25400</xdr:rowOff>
    </xdr:from>
    <xdr:to>
      <xdr:col>2</xdr:col>
      <xdr:colOff>1270000</xdr:colOff>
      <xdr:row>372</xdr:row>
      <xdr:rowOff>1206500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1381633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373</xdr:row>
      <xdr:rowOff>0</xdr:rowOff>
    </xdr:from>
    <xdr:to>
      <xdr:col>2</xdr:col>
      <xdr:colOff>1257300</xdr:colOff>
      <xdr:row>373</xdr:row>
      <xdr:rowOff>0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1394079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1165</xdr:row>
      <xdr:rowOff>38100</xdr:rowOff>
    </xdr:from>
    <xdr:to>
      <xdr:col>2</xdr:col>
      <xdr:colOff>1257300</xdr:colOff>
      <xdr:row>1165</xdr:row>
      <xdr:rowOff>1193800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6383274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1353</xdr:row>
      <xdr:rowOff>50800</xdr:rowOff>
    </xdr:from>
    <xdr:to>
      <xdr:col>2</xdr:col>
      <xdr:colOff>1244600</xdr:colOff>
      <xdr:row>1353</xdr:row>
      <xdr:rowOff>1206500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8268208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1355</xdr:row>
      <xdr:rowOff>38100</xdr:rowOff>
    </xdr:from>
    <xdr:to>
      <xdr:col>2</xdr:col>
      <xdr:colOff>1270000</xdr:colOff>
      <xdr:row>1355</xdr:row>
      <xdr:rowOff>1206500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8292719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1356</xdr:row>
      <xdr:rowOff>25400</xdr:rowOff>
    </xdr:from>
    <xdr:to>
      <xdr:col>2</xdr:col>
      <xdr:colOff>1257300</xdr:colOff>
      <xdr:row>1356</xdr:row>
      <xdr:rowOff>1193800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8304911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1431</xdr:row>
      <xdr:rowOff>38100</xdr:rowOff>
    </xdr:from>
    <xdr:to>
      <xdr:col>2</xdr:col>
      <xdr:colOff>1270000</xdr:colOff>
      <xdr:row>1431</xdr:row>
      <xdr:rowOff>1193800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9265920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1368</xdr:row>
      <xdr:rowOff>0</xdr:rowOff>
    </xdr:from>
    <xdr:to>
      <xdr:col>2</xdr:col>
      <xdr:colOff>1257300</xdr:colOff>
      <xdr:row>1368</xdr:row>
      <xdr:rowOff>0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8477504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1403</xdr:row>
      <xdr:rowOff>50800</xdr:rowOff>
    </xdr:from>
    <xdr:to>
      <xdr:col>2</xdr:col>
      <xdr:colOff>1270000</xdr:colOff>
      <xdr:row>1403</xdr:row>
      <xdr:rowOff>1193800</xdr:rowOff>
    </xdr:to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889647700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1397</xdr:row>
      <xdr:rowOff>50800</xdr:rowOff>
    </xdr:from>
    <xdr:to>
      <xdr:col>2</xdr:col>
      <xdr:colOff>1257300</xdr:colOff>
      <xdr:row>1397</xdr:row>
      <xdr:rowOff>1193800</xdr:rowOff>
    </xdr:to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882256300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1395</xdr:row>
      <xdr:rowOff>38100</xdr:rowOff>
    </xdr:from>
    <xdr:to>
      <xdr:col>2</xdr:col>
      <xdr:colOff>1257300</xdr:colOff>
      <xdr:row>1395</xdr:row>
      <xdr:rowOff>1193800</xdr:rowOff>
    </xdr:to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8797798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1393</xdr:row>
      <xdr:rowOff>50800</xdr:rowOff>
    </xdr:from>
    <xdr:to>
      <xdr:col>2</xdr:col>
      <xdr:colOff>1244600</xdr:colOff>
      <xdr:row>1393</xdr:row>
      <xdr:rowOff>1168400</xdr:rowOff>
    </xdr:to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8773287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1394</xdr:row>
      <xdr:rowOff>38100</xdr:rowOff>
    </xdr:from>
    <xdr:to>
      <xdr:col>2</xdr:col>
      <xdr:colOff>1270000</xdr:colOff>
      <xdr:row>1394</xdr:row>
      <xdr:rowOff>1219200</xdr:rowOff>
    </xdr:to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8785479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1399</xdr:row>
      <xdr:rowOff>25400</xdr:rowOff>
    </xdr:from>
    <xdr:to>
      <xdr:col>2</xdr:col>
      <xdr:colOff>1270000</xdr:colOff>
      <xdr:row>1399</xdr:row>
      <xdr:rowOff>1193800</xdr:rowOff>
    </xdr:to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8846947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1398</xdr:row>
      <xdr:rowOff>38100</xdr:rowOff>
    </xdr:from>
    <xdr:to>
      <xdr:col>2</xdr:col>
      <xdr:colOff>1270000</xdr:colOff>
      <xdr:row>1398</xdr:row>
      <xdr:rowOff>1193800</xdr:rowOff>
    </xdr:to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8834755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1396</xdr:row>
      <xdr:rowOff>50800</xdr:rowOff>
    </xdr:from>
    <xdr:to>
      <xdr:col>2</xdr:col>
      <xdr:colOff>1270000</xdr:colOff>
      <xdr:row>1396</xdr:row>
      <xdr:rowOff>1206500</xdr:rowOff>
    </xdr:to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8810244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1400</xdr:row>
      <xdr:rowOff>38100</xdr:rowOff>
    </xdr:from>
    <xdr:to>
      <xdr:col>2</xdr:col>
      <xdr:colOff>1282700</xdr:colOff>
      <xdr:row>1400</xdr:row>
      <xdr:rowOff>1206500</xdr:rowOff>
    </xdr:to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8859393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1189</xdr:row>
      <xdr:rowOff>25400</xdr:rowOff>
    </xdr:from>
    <xdr:to>
      <xdr:col>2</xdr:col>
      <xdr:colOff>1282700</xdr:colOff>
      <xdr:row>1189</xdr:row>
      <xdr:rowOff>1219200</xdr:rowOff>
    </xdr:to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669112200"/>
          <a:ext cx="1193800" cy="11938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1188</xdr:row>
      <xdr:rowOff>38100</xdr:rowOff>
    </xdr:from>
    <xdr:to>
      <xdr:col>2</xdr:col>
      <xdr:colOff>1231900</xdr:colOff>
      <xdr:row>1188</xdr:row>
      <xdr:rowOff>1193800</xdr:rowOff>
    </xdr:to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6678930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1187</xdr:row>
      <xdr:rowOff>25400</xdr:rowOff>
    </xdr:from>
    <xdr:to>
      <xdr:col>2</xdr:col>
      <xdr:colOff>1270000</xdr:colOff>
      <xdr:row>1187</xdr:row>
      <xdr:rowOff>1206500</xdr:rowOff>
    </xdr:to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6666484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1186</xdr:row>
      <xdr:rowOff>38100</xdr:rowOff>
    </xdr:from>
    <xdr:to>
      <xdr:col>2</xdr:col>
      <xdr:colOff>1282700</xdr:colOff>
      <xdr:row>1186</xdr:row>
      <xdr:rowOff>1206500</xdr:rowOff>
    </xdr:to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6654292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1185</xdr:row>
      <xdr:rowOff>38100</xdr:rowOff>
    </xdr:from>
    <xdr:to>
      <xdr:col>2</xdr:col>
      <xdr:colOff>1244600</xdr:colOff>
      <xdr:row>1185</xdr:row>
      <xdr:rowOff>1206500</xdr:rowOff>
    </xdr:to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6641973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1185</xdr:row>
      <xdr:rowOff>0</xdr:rowOff>
    </xdr:from>
    <xdr:to>
      <xdr:col>2</xdr:col>
      <xdr:colOff>1231900</xdr:colOff>
      <xdr:row>1185</xdr:row>
      <xdr:rowOff>0</xdr:rowOff>
    </xdr:to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662990800"/>
          <a:ext cx="1104900" cy="11049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1209</xdr:row>
      <xdr:rowOff>38100</xdr:rowOff>
    </xdr:from>
    <xdr:to>
      <xdr:col>2</xdr:col>
      <xdr:colOff>1282700</xdr:colOff>
      <xdr:row>1209</xdr:row>
      <xdr:rowOff>1219200</xdr:rowOff>
    </xdr:to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6949948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1184</xdr:row>
      <xdr:rowOff>50800</xdr:rowOff>
    </xdr:from>
    <xdr:to>
      <xdr:col>2</xdr:col>
      <xdr:colOff>1244600</xdr:colOff>
      <xdr:row>1184</xdr:row>
      <xdr:rowOff>1193800</xdr:rowOff>
    </xdr:to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661746200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1183</xdr:row>
      <xdr:rowOff>38100</xdr:rowOff>
    </xdr:from>
    <xdr:to>
      <xdr:col>2</xdr:col>
      <xdr:colOff>1270000</xdr:colOff>
      <xdr:row>1183</xdr:row>
      <xdr:rowOff>1219200</xdr:rowOff>
    </xdr:to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6605016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1182</xdr:row>
      <xdr:rowOff>38100</xdr:rowOff>
    </xdr:from>
    <xdr:to>
      <xdr:col>2</xdr:col>
      <xdr:colOff>1257300</xdr:colOff>
      <xdr:row>1182</xdr:row>
      <xdr:rowOff>1193800</xdr:rowOff>
    </xdr:to>
    <xdr:pic>
      <xdr:nvPicPr>
        <xdr:cNvPr id="368" name="Image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6592697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1181</xdr:row>
      <xdr:rowOff>25400</xdr:rowOff>
    </xdr:from>
    <xdr:to>
      <xdr:col>2</xdr:col>
      <xdr:colOff>1295400</xdr:colOff>
      <xdr:row>1181</xdr:row>
      <xdr:rowOff>1219200</xdr:rowOff>
    </xdr:to>
    <xdr:pic>
      <xdr:nvPicPr>
        <xdr:cNvPr id="369" name="Image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658025100"/>
          <a:ext cx="1193800" cy="11938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1199</xdr:row>
      <xdr:rowOff>25400</xdr:rowOff>
    </xdr:from>
    <xdr:to>
      <xdr:col>2</xdr:col>
      <xdr:colOff>1257300</xdr:colOff>
      <xdr:row>1199</xdr:row>
      <xdr:rowOff>1206500</xdr:rowOff>
    </xdr:to>
    <xdr:pic>
      <xdr:nvPicPr>
        <xdr:cNvPr id="371" name="Image 37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6826631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1200</xdr:row>
      <xdr:rowOff>50800</xdr:rowOff>
    </xdr:from>
    <xdr:to>
      <xdr:col>2</xdr:col>
      <xdr:colOff>1244600</xdr:colOff>
      <xdr:row>1200</xdr:row>
      <xdr:rowOff>1181100</xdr:rowOff>
    </xdr:to>
    <xdr:pic>
      <xdr:nvPicPr>
        <xdr:cNvPr id="372" name="Image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683920400"/>
          <a:ext cx="1130300" cy="11303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1201</xdr:row>
      <xdr:rowOff>38100</xdr:rowOff>
    </xdr:from>
    <xdr:to>
      <xdr:col>2</xdr:col>
      <xdr:colOff>1257300</xdr:colOff>
      <xdr:row>1201</xdr:row>
      <xdr:rowOff>1206500</xdr:rowOff>
    </xdr:to>
    <xdr:pic>
      <xdr:nvPicPr>
        <xdr:cNvPr id="373" name="Image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6851396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1202</xdr:row>
      <xdr:rowOff>38100</xdr:rowOff>
    </xdr:from>
    <xdr:to>
      <xdr:col>2</xdr:col>
      <xdr:colOff>1270000</xdr:colOff>
      <xdr:row>1202</xdr:row>
      <xdr:rowOff>1206500</xdr:rowOff>
    </xdr:to>
    <xdr:pic>
      <xdr:nvPicPr>
        <xdr:cNvPr id="374" name="Image 373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6863715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1203</xdr:row>
      <xdr:rowOff>25400</xdr:rowOff>
    </xdr:from>
    <xdr:to>
      <xdr:col>2</xdr:col>
      <xdr:colOff>1270000</xdr:colOff>
      <xdr:row>1203</xdr:row>
      <xdr:rowOff>1219200</xdr:rowOff>
    </xdr:to>
    <xdr:pic>
      <xdr:nvPicPr>
        <xdr:cNvPr id="375" name="Image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687590700"/>
          <a:ext cx="1193800" cy="11938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1210</xdr:row>
      <xdr:rowOff>63500</xdr:rowOff>
    </xdr:from>
    <xdr:to>
      <xdr:col>2</xdr:col>
      <xdr:colOff>1244600</xdr:colOff>
      <xdr:row>1210</xdr:row>
      <xdr:rowOff>1193800</xdr:rowOff>
    </xdr:to>
    <xdr:pic>
      <xdr:nvPicPr>
        <xdr:cNvPr id="376" name="Image 37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696252100"/>
          <a:ext cx="1130300" cy="11303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1212</xdr:row>
      <xdr:rowOff>25400</xdr:rowOff>
    </xdr:from>
    <xdr:to>
      <xdr:col>2</xdr:col>
      <xdr:colOff>1282700</xdr:colOff>
      <xdr:row>1212</xdr:row>
      <xdr:rowOff>1206500</xdr:rowOff>
    </xdr:to>
    <xdr:pic>
      <xdr:nvPicPr>
        <xdr:cNvPr id="377" name="Image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6986778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1213</xdr:row>
      <xdr:rowOff>38100</xdr:rowOff>
    </xdr:from>
    <xdr:to>
      <xdr:col>2</xdr:col>
      <xdr:colOff>1257300</xdr:colOff>
      <xdr:row>1213</xdr:row>
      <xdr:rowOff>1193800</xdr:rowOff>
    </xdr:to>
    <xdr:pic>
      <xdr:nvPicPr>
        <xdr:cNvPr id="378" name="Image 37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6999224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1214</xdr:row>
      <xdr:rowOff>50800</xdr:rowOff>
    </xdr:from>
    <xdr:to>
      <xdr:col>2</xdr:col>
      <xdr:colOff>1270000</xdr:colOff>
      <xdr:row>1214</xdr:row>
      <xdr:rowOff>1206500</xdr:rowOff>
    </xdr:to>
    <xdr:pic>
      <xdr:nvPicPr>
        <xdr:cNvPr id="379" name="Image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7011670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1215</xdr:row>
      <xdr:rowOff>0</xdr:rowOff>
    </xdr:from>
    <xdr:to>
      <xdr:col>2</xdr:col>
      <xdr:colOff>1257300</xdr:colOff>
      <xdr:row>1215</xdr:row>
      <xdr:rowOff>0</xdr:rowOff>
    </xdr:to>
    <xdr:pic>
      <xdr:nvPicPr>
        <xdr:cNvPr id="380" name="Image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7023862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1215</xdr:row>
      <xdr:rowOff>38100</xdr:rowOff>
    </xdr:from>
    <xdr:to>
      <xdr:col>2</xdr:col>
      <xdr:colOff>1270000</xdr:colOff>
      <xdr:row>1215</xdr:row>
      <xdr:rowOff>1206500</xdr:rowOff>
    </xdr:to>
    <xdr:pic>
      <xdr:nvPicPr>
        <xdr:cNvPr id="381" name="Image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7036181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1216</xdr:row>
      <xdr:rowOff>25400</xdr:rowOff>
    </xdr:from>
    <xdr:to>
      <xdr:col>2</xdr:col>
      <xdr:colOff>1295400</xdr:colOff>
      <xdr:row>1216</xdr:row>
      <xdr:rowOff>1206500</xdr:rowOff>
    </xdr:to>
    <xdr:pic>
      <xdr:nvPicPr>
        <xdr:cNvPr id="382" name="Image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7048373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1217</xdr:row>
      <xdr:rowOff>25400</xdr:rowOff>
    </xdr:from>
    <xdr:to>
      <xdr:col>2</xdr:col>
      <xdr:colOff>1257300</xdr:colOff>
      <xdr:row>1217</xdr:row>
      <xdr:rowOff>1206500</xdr:rowOff>
    </xdr:to>
    <xdr:pic>
      <xdr:nvPicPr>
        <xdr:cNvPr id="383" name="Image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7060692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1218</xdr:row>
      <xdr:rowOff>50800</xdr:rowOff>
    </xdr:from>
    <xdr:to>
      <xdr:col>2</xdr:col>
      <xdr:colOff>1257300</xdr:colOff>
      <xdr:row>1218</xdr:row>
      <xdr:rowOff>1181100</xdr:rowOff>
    </xdr:to>
    <xdr:pic>
      <xdr:nvPicPr>
        <xdr:cNvPr id="384" name="Image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707326500"/>
          <a:ext cx="1130300" cy="11303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1382</xdr:row>
      <xdr:rowOff>50800</xdr:rowOff>
    </xdr:from>
    <xdr:to>
      <xdr:col>2</xdr:col>
      <xdr:colOff>1244600</xdr:colOff>
      <xdr:row>1382</xdr:row>
      <xdr:rowOff>1181100</xdr:rowOff>
    </xdr:to>
    <xdr:pic>
      <xdr:nvPicPr>
        <xdr:cNvPr id="386" name="Image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863777800"/>
          <a:ext cx="1130300" cy="11303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1383</xdr:row>
      <xdr:rowOff>0</xdr:rowOff>
    </xdr:from>
    <xdr:to>
      <xdr:col>2</xdr:col>
      <xdr:colOff>1295400</xdr:colOff>
      <xdr:row>1383</xdr:row>
      <xdr:rowOff>0</xdr:rowOff>
    </xdr:to>
    <xdr:pic>
      <xdr:nvPicPr>
        <xdr:cNvPr id="387" name="Image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864984300"/>
          <a:ext cx="1193800" cy="11938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1383</xdr:row>
      <xdr:rowOff>25400</xdr:rowOff>
    </xdr:from>
    <xdr:to>
      <xdr:col>2</xdr:col>
      <xdr:colOff>1270000</xdr:colOff>
      <xdr:row>1383</xdr:row>
      <xdr:rowOff>1206500</xdr:rowOff>
    </xdr:to>
    <xdr:pic>
      <xdr:nvPicPr>
        <xdr:cNvPr id="388" name="Image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8662162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1384</xdr:row>
      <xdr:rowOff>63500</xdr:rowOff>
    </xdr:from>
    <xdr:to>
      <xdr:col>2</xdr:col>
      <xdr:colOff>1244600</xdr:colOff>
      <xdr:row>1384</xdr:row>
      <xdr:rowOff>1193800</xdr:rowOff>
    </xdr:to>
    <xdr:pic>
      <xdr:nvPicPr>
        <xdr:cNvPr id="389" name="Image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867486200"/>
          <a:ext cx="1130300" cy="11303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1385</xdr:row>
      <xdr:rowOff>12700</xdr:rowOff>
    </xdr:from>
    <xdr:to>
      <xdr:col>2</xdr:col>
      <xdr:colOff>1295400</xdr:colOff>
      <xdr:row>1385</xdr:row>
      <xdr:rowOff>1219200</xdr:rowOff>
    </xdr:to>
    <xdr:pic>
      <xdr:nvPicPr>
        <xdr:cNvPr id="390" name="Image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868667300"/>
          <a:ext cx="1206500" cy="1206500"/>
        </a:xfrm>
        <a:prstGeom prst="rect">
          <a:avLst/>
        </a:prstGeom>
      </xdr:spPr>
    </xdr:pic>
    <xdr:clientData/>
  </xdr:twoCellAnchor>
  <xdr:twoCellAnchor>
    <xdr:from>
      <xdr:col>2</xdr:col>
      <xdr:colOff>69850</xdr:colOff>
      <xdr:row>1385</xdr:row>
      <xdr:rowOff>803275</xdr:rowOff>
    </xdr:from>
    <xdr:to>
      <xdr:col>2</xdr:col>
      <xdr:colOff>793750</xdr:colOff>
      <xdr:row>1386</xdr:row>
      <xdr:rowOff>781050</xdr:rowOff>
    </xdr:to>
    <xdr:pic>
      <xdr:nvPicPr>
        <xdr:cNvPr id="391" name="Image 39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0100" y="185826400"/>
          <a:ext cx="723900" cy="78740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1388</xdr:row>
      <xdr:rowOff>38100</xdr:rowOff>
    </xdr:from>
    <xdr:to>
      <xdr:col>2</xdr:col>
      <xdr:colOff>1282700</xdr:colOff>
      <xdr:row>1388</xdr:row>
      <xdr:rowOff>1193800</xdr:rowOff>
    </xdr:to>
    <xdr:pic>
      <xdr:nvPicPr>
        <xdr:cNvPr id="392" name="Image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8711565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1389</xdr:row>
      <xdr:rowOff>50800</xdr:rowOff>
    </xdr:from>
    <xdr:to>
      <xdr:col>2</xdr:col>
      <xdr:colOff>1257300</xdr:colOff>
      <xdr:row>1389</xdr:row>
      <xdr:rowOff>1193800</xdr:rowOff>
    </xdr:to>
    <xdr:pic>
      <xdr:nvPicPr>
        <xdr:cNvPr id="393" name="Image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872401100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1390</xdr:row>
      <xdr:rowOff>38100</xdr:rowOff>
    </xdr:from>
    <xdr:to>
      <xdr:col>2</xdr:col>
      <xdr:colOff>1270000</xdr:colOff>
      <xdr:row>1390</xdr:row>
      <xdr:rowOff>1206500</xdr:rowOff>
    </xdr:to>
    <xdr:pic>
      <xdr:nvPicPr>
        <xdr:cNvPr id="394" name="Image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8736203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1391</xdr:row>
      <xdr:rowOff>38100</xdr:rowOff>
    </xdr:from>
    <xdr:to>
      <xdr:col>2</xdr:col>
      <xdr:colOff>1257300</xdr:colOff>
      <xdr:row>1391</xdr:row>
      <xdr:rowOff>1181100</xdr:rowOff>
    </xdr:to>
    <xdr:pic>
      <xdr:nvPicPr>
        <xdr:cNvPr id="395" name="Image 394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874852200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1392</xdr:row>
      <xdr:rowOff>38100</xdr:rowOff>
    </xdr:from>
    <xdr:to>
      <xdr:col>2</xdr:col>
      <xdr:colOff>1257300</xdr:colOff>
      <xdr:row>1392</xdr:row>
      <xdr:rowOff>1193800</xdr:rowOff>
    </xdr:to>
    <xdr:pic>
      <xdr:nvPicPr>
        <xdr:cNvPr id="396" name="Image 395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8760841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1415</xdr:row>
      <xdr:rowOff>0</xdr:rowOff>
    </xdr:from>
    <xdr:to>
      <xdr:col>2</xdr:col>
      <xdr:colOff>1282700</xdr:colOff>
      <xdr:row>1415</xdr:row>
      <xdr:rowOff>0</xdr:rowOff>
    </xdr:to>
    <xdr:pic>
      <xdr:nvPicPr>
        <xdr:cNvPr id="398" name="Image 397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901941300"/>
          <a:ext cx="1193800" cy="11938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1415</xdr:row>
      <xdr:rowOff>0</xdr:rowOff>
    </xdr:from>
    <xdr:to>
      <xdr:col>2</xdr:col>
      <xdr:colOff>1270000</xdr:colOff>
      <xdr:row>1415</xdr:row>
      <xdr:rowOff>0</xdr:rowOff>
    </xdr:to>
    <xdr:pic>
      <xdr:nvPicPr>
        <xdr:cNvPr id="400" name="Image 399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9044051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1377</xdr:row>
      <xdr:rowOff>63500</xdr:rowOff>
    </xdr:from>
    <xdr:to>
      <xdr:col>2</xdr:col>
      <xdr:colOff>1244600</xdr:colOff>
      <xdr:row>1377</xdr:row>
      <xdr:rowOff>1193800</xdr:rowOff>
    </xdr:to>
    <xdr:pic>
      <xdr:nvPicPr>
        <xdr:cNvPr id="401" name="Image 400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857631000"/>
          <a:ext cx="1130300" cy="11303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1352</xdr:row>
      <xdr:rowOff>50800</xdr:rowOff>
    </xdr:from>
    <xdr:to>
      <xdr:col>2</xdr:col>
      <xdr:colOff>1257300</xdr:colOff>
      <xdr:row>1352</xdr:row>
      <xdr:rowOff>1206500</xdr:rowOff>
    </xdr:to>
    <xdr:pic>
      <xdr:nvPicPr>
        <xdr:cNvPr id="402" name="Image 401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8243570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1351</xdr:row>
      <xdr:rowOff>50800</xdr:rowOff>
    </xdr:from>
    <xdr:to>
      <xdr:col>2</xdr:col>
      <xdr:colOff>1257300</xdr:colOff>
      <xdr:row>1351</xdr:row>
      <xdr:rowOff>1193800</xdr:rowOff>
    </xdr:to>
    <xdr:pic>
      <xdr:nvPicPr>
        <xdr:cNvPr id="403" name="Image 402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823125100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1347</xdr:row>
      <xdr:rowOff>50800</xdr:rowOff>
    </xdr:from>
    <xdr:to>
      <xdr:col>2</xdr:col>
      <xdr:colOff>1270000</xdr:colOff>
      <xdr:row>1347</xdr:row>
      <xdr:rowOff>1193800</xdr:rowOff>
    </xdr:to>
    <xdr:pic>
      <xdr:nvPicPr>
        <xdr:cNvPr id="405" name="Image 404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814501800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1350</xdr:row>
      <xdr:rowOff>25400</xdr:rowOff>
    </xdr:from>
    <xdr:to>
      <xdr:col>2</xdr:col>
      <xdr:colOff>1282700</xdr:colOff>
      <xdr:row>1350</xdr:row>
      <xdr:rowOff>1219200</xdr:rowOff>
    </xdr:to>
    <xdr:pic>
      <xdr:nvPicPr>
        <xdr:cNvPr id="406" name="Image 405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820635900"/>
          <a:ext cx="1193800" cy="11938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1406</xdr:row>
      <xdr:rowOff>38100</xdr:rowOff>
    </xdr:from>
    <xdr:to>
      <xdr:col>2</xdr:col>
      <xdr:colOff>1257300</xdr:colOff>
      <xdr:row>1406</xdr:row>
      <xdr:rowOff>1193800</xdr:rowOff>
    </xdr:to>
    <xdr:pic>
      <xdr:nvPicPr>
        <xdr:cNvPr id="407" name="Image 406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8933307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1417</xdr:row>
      <xdr:rowOff>38100</xdr:rowOff>
    </xdr:from>
    <xdr:to>
      <xdr:col>2</xdr:col>
      <xdr:colOff>1270000</xdr:colOff>
      <xdr:row>1417</xdr:row>
      <xdr:rowOff>1219200</xdr:rowOff>
    </xdr:to>
    <xdr:pic>
      <xdr:nvPicPr>
        <xdr:cNvPr id="408" name="Image 407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9081135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165100</xdr:colOff>
      <xdr:row>576</xdr:row>
      <xdr:rowOff>0</xdr:rowOff>
    </xdr:from>
    <xdr:to>
      <xdr:col>2</xdr:col>
      <xdr:colOff>1270000</xdr:colOff>
      <xdr:row>576</xdr:row>
      <xdr:rowOff>0</xdr:rowOff>
    </xdr:to>
    <xdr:pic>
      <xdr:nvPicPr>
        <xdr:cNvPr id="417" name="Image 416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89600" y="293433500"/>
          <a:ext cx="1104900" cy="11049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556</xdr:row>
      <xdr:rowOff>0</xdr:rowOff>
    </xdr:from>
    <xdr:to>
      <xdr:col>2</xdr:col>
      <xdr:colOff>1244600</xdr:colOff>
      <xdr:row>556</xdr:row>
      <xdr:rowOff>0</xdr:rowOff>
    </xdr:to>
    <xdr:pic>
      <xdr:nvPicPr>
        <xdr:cNvPr id="418" name="Image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268782800"/>
          <a:ext cx="1130300" cy="1130300"/>
        </a:xfrm>
        <a:prstGeom prst="rect">
          <a:avLst/>
        </a:prstGeom>
      </xdr:spPr>
    </xdr:pic>
    <xdr:clientData/>
  </xdr:twoCellAnchor>
  <xdr:twoCellAnchor>
    <xdr:from>
      <xdr:col>2</xdr:col>
      <xdr:colOff>139700</xdr:colOff>
      <xdr:row>556</xdr:row>
      <xdr:rowOff>0</xdr:rowOff>
    </xdr:from>
    <xdr:to>
      <xdr:col>2</xdr:col>
      <xdr:colOff>1270000</xdr:colOff>
      <xdr:row>556</xdr:row>
      <xdr:rowOff>0</xdr:rowOff>
    </xdr:to>
    <xdr:pic>
      <xdr:nvPicPr>
        <xdr:cNvPr id="419" name="Image 418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4200" y="270002000"/>
          <a:ext cx="1130300" cy="11303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556</xdr:row>
      <xdr:rowOff>0</xdr:rowOff>
    </xdr:from>
    <xdr:to>
      <xdr:col>2</xdr:col>
      <xdr:colOff>1270000</xdr:colOff>
      <xdr:row>556</xdr:row>
      <xdr:rowOff>0</xdr:rowOff>
    </xdr:to>
    <xdr:pic>
      <xdr:nvPicPr>
        <xdr:cNvPr id="420" name="Image 419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2712212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371</xdr:row>
      <xdr:rowOff>76200</xdr:rowOff>
    </xdr:from>
    <xdr:to>
      <xdr:col>2</xdr:col>
      <xdr:colOff>1219200</xdr:colOff>
      <xdr:row>371</xdr:row>
      <xdr:rowOff>1206500</xdr:rowOff>
    </xdr:to>
    <xdr:pic>
      <xdr:nvPicPr>
        <xdr:cNvPr id="421" name="Image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136982200"/>
          <a:ext cx="1130300" cy="11303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1346</xdr:row>
      <xdr:rowOff>38100</xdr:rowOff>
    </xdr:from>
    <xdr:to>
      <xdr:col>2</xdr:col>
      <xdr:colOff>1206500</xdr:colOff>
      <xdr:row>1346</xdr:row>
      <xdr:rowOff>1181100</xdr:rowOff>
    </xdr:to>
    <xdr:pic>
      <xdr:nvPicPr>
        <xdr:cNvPr id="425" name="Image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813257200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1466</xdr:row>
      <xdr:rowOff>25400</xdr:rowOff>
    </xdr:from>
    <xdr:to>
      <xdr:col>2</xdr:col>
      <xdr:colOff>1282700</xdr:colOff>
      <xdr:row>1466</xdr:row>
      <xdr:rowOff>1219200</xdr:rowOff>
    </xdr:to>
    <xdr:pic>
      <xdr:nvPicPr>
        <xdr:cNvPr id="426" name="Image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994333800"/>
          <a:ext cx="1193800" cy="11938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1460</xdr:row>
      <xdr:rowOff>38100</xdr:rowOff>
    </xdr:from>
    <xdr:to>
      <xdr:col>2</xdr:col>
      <xdr:colOff>1282700</xdr:colOff>
      <xdr:row>1460</xdr:row>
      <xdr:rowOff>1219200</xdr:rowOff>
    </xdr:to>
    <xdr:pic>
      <xdr:nvPicPr>
        <xdr:cNvPr id="427" name="Image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9869551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1448</xdr:row>
      <xdr:rowOff>50800</xdr:rowOff>
    </xdr:from>
    <xdr:to>
      <xdr:col>2</xdr:col>
      <xdr:colOff>1231900</xdr:colOff>
      <xdr:row>1448</xdr:row>
      <xdr:rowOff>1206500</xdr:rowOff>
    </xdr:to>
    <xdr:pic>
      <xdr:nvPicPr>
        <xdr:cNvPr id="428" name="Image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9721850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953</xdr:row>
      <xdr:rowOff>152400</xdr:rowOff>
    </xdr:from>
    <xdr:to>
      <xdr:col>2</xdr:col>
      <xdr:colOff>1313909</xdr:colOff>
      <xdr:row>953</xdr:row>
      <xdr:rowOff>1054100</xdr:rowOff>
    </xdr:to>
    <xdr:pic>
      <xdr:nvPicPr>
        <xdr:cNvPr id="429" name="Image 428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600" y="565759600"/>
          <a:ext cx="1275809" cy="9017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1421</xdr:row>
      <xdr:rowOff>50800</xdr:rowOff>
    </xdr:from>
    <xdr:to>
      <xdr:col>2</xdr:col>
      <xdr:colOff>1244600</xdr:colOff>
      <xdr:row>1421</xdr:row>
      <xdr:rowOff>1193800</xdr:rowOff>
    </xdr:to>
    <xdr:pic>
      <xdr:nvPicPr>
        <xdr:cNvPr id="430" name="Image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914285700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1422</xdr:row>
      <xdr:rowOff>50800</xdr:rowOff>
    </xdr:from>
    <xdr:to>
      <xdr:col>2</xdr:col>
      <xdr:colOff>1231900</xdr:colOff>
      <xdr:row>1422</xdr:row>
      <xdr:rowOff>1206500</xdr:rowOff>
    </xdr:to>
    <xdr:pic>
      <xdr:nvPicPr>
        <xdr:cNvPr id="431" name="Image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9155176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1423</xdr:row>
      <xdr:rowOff>38100</xdr:rowOff>
    </xdr:from>
    <xdr:to>
      <xdr:col>2</xdr:col>
      <xdr:colOff>1270000</xdr:colOff>
      <xdr:row>1423</xdr:row>
      <xdr:rowOff>1206500</xdr:rowOff>
    </xdr:to>
    <xdr:pic>
      <xdr:nvPicPr>
        <xdr:cNvPr id="432" name="Image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9167368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1424</xdr:row>
      <xdr:rowOff>38100</xdr:rowOff>
    </xdr:from>
    <xdr:to>
      <xdr:col>2</xdr:col>
      <xdr:colOff>1257300</xdr:colOff>
      <xdr:row>1424</xdr:row>
      <xdr:rowOff>1206500</xdr:rowOff>
    </xdr:to>
    <xdr:pic>
      <xdr:nvPicPr>
        <xdr:cNvPr id="433" name="Image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9179687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1420</xdr:row>
      <xdr:rowOff>38100</xdr:rowOff>
    </xdr:from>
    <xdr:to>
      <xdr:col>2</xdr:col>
      <xdr:colOff>1270000</xdr:colOff>
      <xdr:row>1420</xdr:row>
      <xdr:rowOff>1206500</xdr:rowOff>
    </xdr:to>
    <xdr:pic>
      <xdr:nvPicPr>
        <xdr:cNvPr id="434" name="Image 43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913041100"/>
          <a:ext cx="1168400" cy="11684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1425</xdr:row>
      <xdr:rowOff>25400</xdr:rowOff>
    </xdr:from>
    <xdr:to>
      <xdr:col>2</xdr:col>
      <xdr:colOff>1257300</xdr:colOff>
      <xdr:row>1425</xdr:row>
      <xdr:rowOff>1206500</xdr:rowOff>
    </xdr:to>
    <xdr:pic>
      <xdr:nvPicPr>
        <xdr:cNvPr id="435" name="Image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0700" y="9191879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1426</xdr:row>
      <xdr:rowOff>50800</xdr:rowOff>
    </xdr:from>
    <xdr:to>
      <xdr:col>2</xdr:col>
      <xdr:colOff>1257300</xdr:colOff>
      <xdr:row>1426</xdr:row>
      <xdr:rowOff>1206500</xdr:rowOff>
    </xdr:to>
    <xdr:pic>
      <xdr:nvPicPr>
        <xdr:cNvPr id="436" name="Image 43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9204452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1427</xdr:row>
      <xdr:rowOff>38100</xdr:rowOff>
    </xdr:from>
    <xdr:to>
      <xdr:col>2</xdr:col>
      <xdr:colOff>1282700</xdr:colOff>
      <xdr:row>1427</xdr:row>
      <xdr:rowOff>1219200</xdr:rowOff>
    </xdr:to>
    <xdr:pic>
      <xdr:nvPicPr>
        <xdr:cNvPr id="437" name="Image 436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921664400"/>
          <a:ext cx="1181100" cy="11811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1430</xdr:row>
      <xdr:rowOff>38100</xdr:rowOff>
    </xdr:from>
    <xdr:to>
      <xdr:col>2</xdr:col>
      <xdr:colOff>1270000</xdr:colOff>
      <xdr:row>1430</xdr:row>
      <xdr:rowOff>1193800</xdr:rowOff>
    </xdr:to>
    <xdr:pic>
      <xdr:nvPicPr>
        <xdr:cNvPr id="438" name="Image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9253601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1432</xdr:row>
      <xdr:rowOff>63500</xdr:rowOff>
    </xdr:from>
    <xdr:to>
      <xdr:col>2</xdr:col>
      <xdr:colOff>1244600</xdr:colOff>
      <xdr:row>1432</xdr:row>
      <xdr:rowOff>1193800</xdr:rowOff>
    </xdr:to>
    <xdr:pic>
      <xdr:nvPicPr>
        <xdr:cNvPr id="439" name="Image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0" y="927849300"/>
          <a:ext cx="1130300" cy="11303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781</xdr:row>
      <xdr:rowOff>25400</xdr:rowOff>
    </xdr:from>
    <xdr:to>
      <xdr:col>2</xdr:col>
      <xdr:colOff>1257300</xdr:colOff>
      <xdr:row>781</xdr:row>
      <xdr:rowOff>1219200</xdr:rowOff>
    </xdr:to>
    <xdr:pic>
      <xdr:nvPicPr>
        <xdr:cNvPr id="440" name="Image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540994600"/>
          <a:ext cx="1193800" cy="11938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775</xdr:row>
      <xdr:rowOff>50800</xdr:rowOff>
    </xdr:from>
    <xdr:to>
      <xdr:col>2</xdr:col>
      <xdr:colOff>1231900</xdr:colOff>
      <xdr:row>775</xdr:row>
      <xdr:rowOff>1193800</xdr:rowOff>
    </xdr:to>
    <xdr:pic>
      <xdr:nvPicPr>
        <xdr:cNvPr id="443" name="Image 442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3400" y="538556200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772</xdr:row>
      <xdr:rowOff>63500</xdr:rowOff>
    </xdr:from>
    <xdr:to>
      <xdr:col>2</xdr:col>
      <xdr:colOff>1219200</xdr:colOff>
      <xdr:row>772</xdr:row>
      <xdr:rowOff>1181100</xdr:rowOff>
    </xdr:to>
    <xdr:pic>
      <xdr:nvPicPr>
        <xdr:cNvPr id="444" name="Image 443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534873200"/>
          <a:ext cx="1117600" cy="11176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773</xdr:row>
      <xdr:rowOff>25400</xdr:rowOff>
    </xdr:from>
    <xdr:to>
      <xdr:col>2</xdr:col>
      <xdr:colOff>1257300</xdr:colOff>
      <xdr:row>773</xdr:row>
      <xdr:rowOff>1219200</xdr:rowOff>
    </xdr:to>
    <xdr:pic>
      <xdr:nvPicPr>
        <xdr:cNvPr id="445" name="Image 444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536067000"/>
          <a:ext cx="1193800" cy="11938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782</xdr:row>
      <xdr:rowOff>50800</xdr:rowOff>
    </xdr:from>
    <xdr:to>
      <xdr:col>2</xdr:col>
      <xdr:colOff>1257300</xdr:colOff>
      <xdr:row>782</xdr:row>
      <xdr:rowOff>1206500</xdr:rowOff>
    </xdr:to>
    <xdr:pic>
      <xdr:nvPicPr>
        <xdr:cNvPr id="446" name="Image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6100" y="542251900"/>
          <a:ext cx="1155700" cy="11557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1468</xdr:row>
      <xdr:rowOff>0</xdr:rowOff>
    </xdr:from>
    <xdr:to>
      <xdr:col>2</xdr:col>
      <xdr:colOff>1231900</xdr:colOff>
      <xdr:row>1468</xdr:row>
      <xdr:rowOff>0</xdr:rowOff>
    </xdr:to>
    <xdr:pic>
      <xdr:nvPicPr>
        <xdr:cNvPr id="448" name="Image 447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2600" y="1002957100"/>
          <a:ext cx="1193800" cy="1193800"/>
        </a:xfrm>
        <a:prstGeom prst="rect">
          <a:avLst/>
        </a:prstGeom>
      </xdr:spPr>
    </xdr:pic>
    <xdr:clientData/>
  </xdr:twoCellAnchor>
  <xdr:twoCellAnchor>
    <xdr:from>
      <xdr:col>2</xdr:col>
      <xdr:colOff>98780</xdr:colOff>
      <xdr:row>1462</xdr:row>
      <xdr:rowOff>42334</xdr:rowOff>
    </xdr:from>
    <xdr:to>
      <xdr:col>2</xdr:col>
      <xdr:colOff>1241780</xdr:colOff>
      <xdr:row>1462</xdr:row>
      <xdr:rowOff>1185334</xdr:rowOff>
    </xdr:to>
    <xdr:pic>
      <xdr:nvPicPr>
        <xdr:cNvPr id="449" name="Image 448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80" y="990655034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126999</xdr:colOff>
      <xdr:row>1461</xdr:row>
      <xdr:rowOff>84667</xdr:rowOff>
    </xdr:from>
    <xdr:to>
      <xdr:col>2</xdr:col>
      <xdr:colOff>1227665</xdr:colOff>
      <xdr:row>1461</xdr:row>
      <xdr:rowOff>1185333</xdr:rowOff>
    </xdr:to>
    <xdr:pic>
      <xdr:nvPicPr>
        <xdr:cNvPr id="450" name="Image 449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499" y="988233567"/>
          <a:ext cx="1100666" cy="1100666"/>
        </a:xfrm>
        <a:prstGeom prst="rect">
          <a:avLst/>
        </a:prstGeom>
      </xdr:spPr>
    </xdr:pic>
    <xdr:clientData/>
  </xdr:twoCellAnchor>
  <xdr:twoCellAnchor>
    <xdr:from>
      <xdr:col>2</xdr:col>
      <xdr:colOff>84668</xdr:colOff>
      <xdr:row>1468</xdr:row>
      <xdr:rowOff>0</xdr:rowOff>
    </xdr:from>
    <xdr:to>
      <xdr:col>2</xdr:col>
      <xdr:colOff>1255889</xdr:colOff>
      <xdr:row>1468</xdr:row>
      <xdr:rowOff>0</xdr:rowOff>
    </xdr:to>
    <xdr:pic>
      <xdr:nvPicPr>
        <xdr:cNvPr id="451" name="Image 450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8" y="1006655622"/>
          <a:ext cx="1171221" cy="1171221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1456</xdr:row>
      <xdr:rowOff>56445</xdr:rowOff>
    </xdr:from>
    <xdr:to>
      <xdr:col>2</xdr:col>
      <xdr:colOff>1255889</xdr:colOff>
      <xdr:row>1456</xdr:row>
      <xdr:rowOff>1185334</xdr:rowOff>
    </xdr:to>
    <xdr:pic>
      <xdr:nvPicPr>
        <xdr:cNvPr id="452" name="Image 45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982045845"/>
          <a:ext cx="1128889" cy="1128889"/>
        </a:xfrm>
        <a:prstGeom prst="rect">
          <a:avLst/>
        </a:prstGeom>
      </xdr:spPr>
    </xdr:pic>
    <xdr:clientData/>
  </xdr:twoCellAnchor>
  <xdr:twoCellAnchor>
    <xdr:from>
      <xdr:col>2</xdr:col>
      <xdr:colOff>141112</xdr:colOff>
      <xdr:row>1455</xdr:row>
      <xdr:rowOff>84666</xdr:rowOff>
    </xdr:from>
    <xdr:to>
      <xdr:col>2</xdr:col>
      <xdr:colOff>1227667</xdr:colOff>
      <xdr:row>1455</xdr:row>
      <xdr:rowOff>1171221</xdr:rowOff>
    </xdr:to>
    <xdr:pic>
      <xdr:nvPicPr>
        <xdr:cNvPr id="453" name="Image 452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5612" y="980842166"/>
          <a:ext cx="1086555" cy="1086555"/>
        </a:xfrm>
        <a:prstGeom prst="rect">
          <a:avLst/>
        </a:prstGeom>
      </xdr:spPr>
    </xdr:pic>
    <xdr:clientData/>
  </xdr:twoCellAnchor>
  <xdr:twoCellAnchor>
    <xdr:from>
      <xdr:col>2</xdr:col>
      <xdr:colOff>98779</xdr:colOff>
      <xdr:row>1449</xdr:row>
      <xdr:rowOff>42334</xdr:rowOff>
    </xdr:from>
    <xdr:to>
      <xdr:col>2</xdr:col>
      <xdr:colOff>1255890</xdr:colOff>
      <xdr:row>1449</xdr:row>
      <xdr:rowOff>1199445</xdr:rowOff>
    </xdr:to>
    <xdr:pic>
      <xdr:nvPicPr>
        <xdr:cNvPr id="454" name="Image 453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9" y="973408434"/>
          <a:ext cx="1157111" cy="1157111"/>
        </a:xfrm>
        <a:prstGeom prst="rect">
          <a:avLst/>
        </a:prstGeom>
      </xdr:spPr>
    </xdr:pic>
    <xdr:clientData/>
  </xdr:twoCellAnchor>
  <xdr:twoCellAnchor>
    <xdr:from>
      <xdr:col>2</xdr:col>
      <xdr:colOff>112889</xdr:colOff>
      <xdr:row>1446</xdr:row>
      <xdr:rowOff>42333</xdr:rowOff>
    </xdr:from>
    <xdr:to>
      <xdr:col>2</xdr:col>
      <xdr:colOff>1269999</xdr:colOff>
      <xdr:row>1446</xdr:row>
      <xdr:rowOff>1199443</xdr:rowOff>
    </xdr:to>
    <xdr:pic>
      <xdr:nvPicPr>
        <xdr:cNvPr id="455" name="Image 454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389" y="969712733"/>
          <a:ext cx="1157110" cy="1157110"/>
        </a:xfrm>
        <a:prstGeom prst="rect">
          <a:avLst/>
        </a:prstGeom>
      </xdr:spPr>
    </xdr:pic>
    <xdr:clientData/>
  </xdr:twoCellAnchor>
  <xdr:twoCellAnchor>
    <xdr:from>
      <xdr:col>2</xdr:col>
      <xdr:colOff>70556</xdr:colOff>
      <xdr:row>1433</xdr:row>
      <xdr:rowOff>28222</xdr:rowOff>
    </xdr:from>
    <xdr:to>
      <xdr:col>2</xdr:col>
      <xdr:colOff>1241779</xdr:colOff>
      <xdr:row>1433</xdr:row>
      <xdr:rowOff>1199445</xdr:rowOff>
    </xdr:to>
    <xdr:pic>
      <xdr:nvPicPr>
        <xdr:cNvPr id="457" name="Image 456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5056" y="929045922"/>
          <a:ext cx="1171223" cy="1171223"/>
        </a:xfrm>
        <a:prstGeom prst="rect">
          <a:avLst/>
        </a:prstGeom>
      </xdr:spPr>
    </xdr:pic>
    <xdr:clientData/>
  </xdr:twoCellAnchor>
  <xdr:twoCellAnchor>
    <xdr:from>
      <xdr:col>2</xdr:col>
      <xdr:colOff>70555</xdr:colOff>
      <xdr:row>1434</xdr:row>
      <xdr:rowOff>28224</xdr:rowOff>
    </xdr:from>
    <xdr:to>
      <xdr:col>2</xdr:col>
      <xdr:colOff>1241775</xdr:colOff>
      <xdr:row>1434</xdr:row>
      <xdr:rowOff>1199444</xdr:rowOff>
    </xdr:to>
    <xdr:pic>
      <xdr:nvPicPr>
        <xdr:cNvPr id="458" name="Image 457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5055" y="930277824"/>
          <a:ext cx="1171220" cy="1171220"/>
        </a:xfrm>
        <a:prstGeom prst="rect">
          <a:avLst/>
        </a:prstGeom>
      </xdr:spPr>
    </xdr:pic>
    <xdr:clientData/>
  </xdr:twoCellAnchor>
  <xdr:twoCellAnchor>
    <xdr:from>
      <xdr:col>2</xdr:col>
      <xdr:colOff>262819</xdr:colOff>
      <xdr:row>1170</xdr:row>
      <xdr:rowOff>14112</xdr:rowOff>
    </xdr:from>
    <xdr:to>
      <xdr:col>2</xdr:col>
      <xdr:colOff>650688</xdr:colOff>
      <xdr:row>1171</xdr:row>
      <xdr:rowOff>7409</xdr:rowOff>
    </xdr:to>
    <xdr:pic>
      <xdr:nvPicPr>
        <xdr:cNvPr id="460" name="Image 459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63"/>
        <a:stretch/>
      </xdr:blipFill>
      <xdr:spPr>
        <a:xfrm>
          <a:off x="3533069" y="423336862"/>
          <a:ext cx="387869" cy="802922"/>
        </a:xfrm>
        <a:prstGeom prst="rect">
          <a:avLst/>
        </a:prstGeom>
      </xdr:spPr>
    </xdr:pic>
    <xdr:clientData/>
  </xdr:twoCellAnchor>
  <xdr:twoCellAnchor>
    <xdr:from>
      <xdr:col>2</xdr:col>
      <xdr:colOff>234598</xdr:colOff>
      <xdr:row>1172</xdr:row>
      <xdr:rowOff>28222</xdr:rowOff>
    </xdr:from>
    <xdr:to>
      <xdr:col>2</xdr:col>
      <xdr:colOff>649294</xdr:colOff>
      <xdr:row>1172</xdr:row>
      <xdr:rowOff>807156</xdr:rowOff>
    </xdr:to>
    <xdr:pic>
      <xdr:nvPicPr>
        <xdr:cNvPr id="461" name="Image 460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04848" y="424970222"/>
          <a:ext cx="414696" cy="778934"/>
        </a:xfrm>
        <a:prstGeom prst="rect">
          <a:avLst/>
        </a:prstGeom>
      </xdr:spPr>
    </xdr:pic>
    <xdr:clientData/>
  </xdr:twoCellAnchor>
  <xdr:twoCellAnchor>
    <xdr:from>
      <xdr:col>2</xdr:col>
      <xdr:colOff>260766</xdr:colOff>
      <xdr:row>1169</xdr:row>
      <xdr:rowOff>42333</xdr:rowOff>
    </xdr:from>
    <xdr:to>
      <xdr:col>2</xdr:col>
      <xdr:colOff>651841</xdr:colOff>
      <xdr:row>1170</xdr:row>
      <xdr:rowOff>8820</xdr:rowOff>
    </xdr:to>
    <xdr:pic>
      <xdr:nvPicPr>
        <xdr:cNvPr id="463" name="Image 462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452"/>
        <a:stretch/>
      </xdr:blipFill>
      <xdr:spPr>
        <a:xfrm>
          <a:off x="3531016" y="422555458"/>
          <a:ext cx="391075" cy="776112"/>
        </a:xfrm>
        <a:prstGeom prst="rect">
          <a:avLst/>
        </a:prstGeom>
      </xdr:spPr>
    </xdr:pic>
    <xdr:clientData/>
  </xdr:twoCellAnchor>
  <xdr:twoCellAnchor>
    <xdr:from>
      <xdr:col>2</xdr:col>
      <xdr:colOff>234597</xdr:colOff>
      <xdr:row>1171</xdr:row>
      <xdr:rowOff>14110</xdr:rowOff>
    </xdr:from>
    <xdr:to>
      <xdr:col>2</xdr:col>
      <xdr:colOff>654926</xdr:colOff>
      <xdr:row>1172</xdr:row>
      <xdr:rowOff>7408</xdr:rowOff>
    </xdr:to>
    <xdr:pic>
      <xdr:nvPicPr>
        <xdr:cNvPr id="464" name="Image 463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651"/>
        <a:stretch/>
      </xdr:blipFill>
      <xdr:spPr>
        <a:xfrm>
          <a:off x="3504847" y="424146485"/>
          <a:ext cx="420329" cy="802923"/>
        </a:xfrm>
        <a:prstGeom prst="rect">
          <a:avLst/>
        </a:prstGeom>
      </xdr:spPr>
    </xdr:pic>
    <xdr:clientData/>
  </xdr:twoCellAnchor>
  <xdr:twoCellAnchor>
    <xdr:from>
      <xdr:col>1</xdr:col>
      <xdr:colOff>3668889</xdr:colOff>
      <xdr:row>1330</xdr:row>
      <xdr:rowOff>0</xdr:rowOff>
    </xdr:from>
    <xdr:to>
      <xdr:col>2</xdr:col>
      <xdr:colOff>1227667</xdr:colOff>
      <xdr:row>1330</xdr:row>
      <xdr:rowOff>0</xdr:rowOff>
    </xdr:to>
    <xdr:pic>
      <xdr:nvPicPr>
        <xdr:cNvPr id="467" name="Image 466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4989" y="768781799"/>
          <a:ext cx="1267178" cy="1274234"/>
        </a:xfrm>
        <a:prstGeom prst="rect">
          <a:avLst/>
        </a:prstGeom>
      </xdr:spPr>
    </xdr:pic>
    <xdr:clientData/>
  </xdr:twoCellAnchor>
  <xdr:twoCellAnchor>
    <xdr:from>
      <xdr:col>1</xdr:col>
      <xdr:colOff>3682998</xdr:colOff>
      <xdr:row>1331</xdr:row>
      <xdr:rowOff>0</xdr:rowOff>
    </xdr:from>
    <xdr:to>
      <xdr:col>3</xdr:col>
      <xdr:colOff>42332</xdr:colOff>
      <xdr:row>1331</xdr:row>
      <xdr:rowOff>1213556</xdr:rowOff>
    </xdr:to>
    <xdr:pic>
      <xdr:nvPicPr>
        <xdr:cNvPr id="469" name="Image 468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9098" y="776262100"/>
          <a:ext cx="1413934" cy="1213556"/>
        </a:xfrm>
        <a:prstGeom prst="rect">
          <a:avLst/>
        </a:prstGeom>
      </xdr:spPr>
    </xdr:pic>
    <xdr:clientData/>
  </xdr:twoCellAnchor>
  <xdr:twoCellAnchor>
    <xdr:from>
      <xdr:col>1</xdr:col>
      <xdr:colOff>3697111</xdr:colOff>
      <xdr:row>1332</xdr:row>
      <xdr:rowOff>0</xdr:rowOff>
    </xdr:from>
    <xdr:to>
      <xdr:col>3</xdr:col>
      <xdr:colOff>11289</xdr:colOff>
      <xdr:row>1332</xdr:row>
      <xdr:rowOff>1182511</xdr:rowOff>
    </xdr:to>
    <xdr:pic>
      <xdr:nvPicPr>
        <xdr:cNvPr id="470" name="Image 469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3211" y="777494000"/>
          <a:ext cx="1368778" cy="1182511"/>
        </a:xfrm>
        <a:prstGeom prst="rect">
          <a:avLst/>
        </a:prstGeom>
      </xdr:spPr>
    </xdr:pic>
    <xdr:clientData/>
  </xdr:twoCellAnchor>
  <xdr:twoCellAnchor>
    <xdr:from>
      <xdr:col>2</xdr:col>
      <xdr:colOff>268111</xdr:colOff>
      <xdr:row>1374</xdr:row>
      <xdr:rowOff>84667</xdr:rowOff>
    </xdr:from>
    <xdr:to>
      <xdr:col>2</xdr:col>
      <xdr:colOff>968563</xdr:colOff>
      <xdr:row>1374</xdr:row>
      <xdr:rowOff>1162755</xdr:rowOff>
    </xdr:to>
    <xdr:pic>
      <xdr:nvPicPr>
        <xdr:cNvPr id="471" name="Image 470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92611" y="853956467"/>
          <a:ext cx="700452" cy="1078088"/>
        </a:xfrm>
        <a:prstGeom prst="rect">
          <a:avLst/>
        </a:prstGeom>
      </xdr:spPr>
    </xdr:pic>
    <xdr:clientData/>
  </xdr:twoCellAnchor>
  <xdr:twoCellAnchor>
    <xdr:from>
      <xdr:col>2</xdr:col>
      <xdr:colOff>211668</xdr:colOff>
      <xdr:row>1375</xdr:row>
      <xdr:rowOff>61365</xdr:rowOff>
    </xdr:from>
    <xdr:to>
      <xdr:col>2</xdr:col>
      <xdr:colOff>973666</xdr:colOff>
      <xdr:row>1375</xdr:row>
      <xdr:rowOff>1190976</xdr:rowOff>
    </xdr:to>
    <xdr:pic>
      <xdr:nvPicPr>
        <xdr:cNvPr id="472" name="Image 471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681"/>
        <a:stretch/>
      </xdr:blipFill>
      <xdr:spPr>
        <a:xfrm>
          <a:off x="5736168" y="855165065"/>
          <a:ext cx="761998" cy="1129611"/>
        </a:xfrm>
        <a:prstGeom prst="rect">
          <a:avLst/>
        </a:prstGeom>
      </xdr:spPr>
    </xdr:pic>
    <xdr:clientData/>
  </xdr:twoCellAnchor>
  <xdr:twoCellAnchor>
    <xdr:from>
      <xdr:col>2</xdr:col>
      <xdr:colOff>268110</xdr:colOff>
      <xdr:row>1373</xdr:row>
      <xdr:rowOff>61180</xdr:rowOff>
    </xdr:from>
    <xdr:to>
      <xdr:col>2</xdr:col>
      <xdr:colOff>1075304</xdr:colOff>
      <xdr:row>1373</xdr:row>
      <xdr:rowOff>1213556</xdr:rowOff>
    </xdr:to>
    <xdr:pic>
      <xdr:nvPicPr>
        <xdr:cNvPr id="473" name="Image 472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92610" y="852701080"/>
          <a:ext cx="807194" cy="1152376"/>
        </a:xfrm>
        <a:prstGeom prst="rect">
          <a:avLst/>
        </a:prstGeom>
      </xdr:spPr>
    </xdr:pic>
    <xdr:clientData/>
  </xdr:twoCellAnchor>
  <xdr:twoCellAnchor>
    <xdr:from>
      <xdr:col>2</xdr:col>
      <xdr:colOff>228505</xdr:colOff>
      <xdr:row>1372</xdr:row>
      <xdr:rowOff>28376</xdr:rowOff>
    </xdr:from>
    <xdr:to>
      <xdr:col>2</xdr:col>
      <xdr:colOff>1030113</xdr:colOff>
      <xdr:row>1372</xdr:row>
      <xdr:rowOff>1213556</xdr:rowOff>
    </xdr:to>
    <xdr:pic>
      <xdr:nvPicPr>
        <xdr:cNvPr id="474" name="Image 473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53005" y="851436376"/>
          <a:ext cx="801608" cy="1185180"/>
        </a:xfrm>
        <a:prstGeom prst="rect">
          <a:avLst/>
        </a:prstGeom>
      </xdr:spPr>
    </xdr:pic>
    <xdr:clientData/>
  </xdr:twoCellAnchor>
  <xdr:twoCellAnchor>
    <xdr:from>
      <xdr:col>2</xdr:col>
      <xdr:colOff>112889</xdr:colOff>
      <xdr:row>1401</xdr:row>
      <xdr:rowOff>42333</xdr:rowOff>
    </xdr:from>
    <xdr:to>
      <xdr:col>2</xdr:col>
      <xdr:colOff>1255890</xdr:colOff>
      <xdr:row>1401</xdr:row>
      <xdr:rowOff>1185334</xdr:rowOff>
    </xdr:to>
    <xdr:pic>
      <xdr:nvPicPr>
        <xdr:cNvPr id="476" name="Image 475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389" y="887175433"/>
          <a:ext cx="1143001" cy="1143001"/>
        </a:xfrm>
        <a:prstGeom prst="rect">
          <a:avLst/>
        </a:prstGeom>
      </xdr:spPr>
    </xdr:pic>
    <xdr:clientData/>
  </xdr:twoCellAnchor>
  <xdr:twoCellAnchor>
    <xdr:from>
      <xdr:col>2</xdr:col>
      <xdr:colOff>126999</xdr:colOff>
      <xdr:row>976</xdr:row>
      <xdr:rowOff>49389</xdr:rowOff>
    </xdr:from>
    <xdr:to>
      <xdr:col>2</xdr:col>
      <xdr:colOff>1262943</xdr:colOff>
      <xdr:row>976</xdr:row>
      <xdr:rowOff>1185333</xdr:rowOff>
    </xdr:to>
    <xdr:pic>
      <xdr:nvPicPr>
        <xdr:cNvPr id="477" name="Image 476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499" y="606309289"/>
          <a:ext cx="1135944" cy="1135944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1331</xdr:row>
      <xdr:rowOff>0</xdr:rowOff>
    </xdr:from>
    <xdr:to>
      <xdr:col>2</xdr:col>
      <xdr:colOff>1241778</xdr:colOff>
      <xdr:row>1331</xdr:row>
      <xdr:rowOff>0</xdr:rowOff>
    </xdr:to>
    <xdr:pic>
      <xdr:nvPicPr>
        <xdr:cNvPr id="478" name="Image 477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775086645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1331</xdr:row>
      <xdr:rowOff>42333</xdr:rowOff>
    </xdr:from>
    <xdr:to>
      <xdr:col>2</xdr:col>
      <xdr:colOff>1241778</xdr:colOff>
      <xdr:row>1331</xdr:row>
      <xdr:rowOff>1185333</xdr:rowOff>
    </xdr:to>
    <xdr:pic>
      <xdr:nvPicPr>
        <xdr:cNvPr id="479" name="Image 478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776304433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84666</xdr:colOff>
      <xdr:row>1332</xdr:row>
      <xdr:rowOff>42333</xdr:rowOff>
    </xdr:from>
    <xdr:to>
      <xdr:col>2</xdr:col>
      <xdr:colOff>1227666</xdr:colOff>
      <xdr:row>1332</xdr:row>
      <xdr:rowOff>1185333</xdr:rowOff>
    </xdr:to>
    <xdr:pic>
      <xdr:nvPicPr>
        <xdr:cNvPr id="480" name="Image 479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6" y="777536333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112889</xdr:colOff>
      <xdr:row>1331</xdr:row>
      <xdr:rowOff>0</xdr:rowOff>
    </xdr:from>
    <xdr:to>
      <xdr:col>2</xdr:col>
      <xdr:colOff>1255889</xdr:colOff>
      <xdr:row>1331</xdr:row>
      <xdr:rowOff>0</xdr:rowOff>
    </xdr:to>
    <xdr:pic>
      <xdr:nvPicPr>
        <xdr:cNvPr id="482" name="Image 481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389" y="773826523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84667</xdr:colOff>
      <xdr:row>1330</xdr:row>
      <xdr:rowOff>0</xdr:rowOff>
    </xdr:from>
    <xdr:to>
      <xdr:col>2</xdr:col>
      <xdr:colOff>1227667</xdr:colOff>
      <xdr:row>1330</xdr:row>
      <xdr:rowOff>0</xdr:rowOff>
    </xdr:to>
    <xdr:pic>
      <xdr:nvPicPr>
        <xdr:cNvPr id="484" name="Image 483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7" y="768913033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1330</xdr:row>
      <xdr:rowOff>0</xdr:rowOff>
    </xdr:from>
    <xdr:to>
      <xdr:col>2</xdr:col>
      <xdr:colOff>1241778</xdr:colOff>
      <xdr:row>1330</xdr:row>
      <xdr:rowOff>0</xdr:rowOff>
    </xdr:to>
    <xdr:pic>
      <xdr:nvPicPr>
        <xdr:cNvPr id="486" name="Image 485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762767644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98777</xdr:colOff>
      <xdr:row>1329</xdr:row>
      <xdr:rowOff>0</xdr:rowOff>
    </xdr:from>
    <xdr:to>
      <xdr:col>2</xdr:col>
      <xdr:colOff>1241777</xdr:colOff>
      <xdr:row>1329</xdr:row>
      <xdr:rowOff>0</xdr:rowOff>
    </xdr:to>
    <xdr:pic>
      <xdr:nvPicPr>
        <xdr:cNvPr id="487" name="Image 486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7" y="760303844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1328</xdr:row>
      <xdr:rowOff>0</xdr:rowOff>
    </xdr:from>
    <xdr:to>
      <xdr:col>2</xdr:col>
      <xdr:colOff>1270000</xdr:colOff>
      <xdr:row>1328</xdr:row>
      <xdr:rowOff>0</xdr:rowOff>
    </xdr:to>
    <xdr:pic>
      <xdr:nvPicPr>
        <xdr:cNvPr id="488" name="Image 487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757797711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112889</xdr:colOff>
      <xdr:row>1327</xdr:row>
      <xdr:rowOff>0</xdr:rowOff>
    </xdr:from>
    <xdr:to>
      <xdr:col>2</xdr:col>
      <xdr:colOff>1255889</xdr:colOff>
      <xdr:row>1327</xdr:row>
      <xdr:rowOff>0</xdr:rowOff>
    </xdr:to>
    <xdr:pic>
      <xdr:nvPicPr>
        <xdr:cNvPr id="489" name="Image 488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389" y="755362133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112889</xdr:colOff>
      <xdr:row>1327</xdr:row>
      <xdr:rowOff>0</xdr:rowOff>
    </xdr:from>
    <xdr:to>
      <xdr:col>2</xdr:col>
      <xdr:colOff>1255889</xdr:colOff>
      <xdr:row>1327</xdr:row>
      <xdr:rowOff>0</xdr:rowOff>
    </xdr:to>
    <xdr:pic>
      <xdr:nvPicPr>
        <xdr:cNvPr id="490" name="Image 489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389" y="752912445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84666</xdr:colOff>
      <xdr:row>1327</xdr:row>
      <xdr:rowOff>0</xdr:rowOff>
    </xdr:from>
    <xdr:to>
      <xdr:col>2</xdr:col>
      <xdr:colOff>1227666</xdr:colOff>
      <xdr:row>1327</xdr:row>
      <xdr:rowOff>0</xdr:rowOff>
    </xdr:to>
    <xdr:pic>
      <xdr:nvPicPr>
        <xdr:cNvPr id="491" name="Image 490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6" y="751666434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84667</xdr:colOff>
      <xdr:row>1327</xdr:row>
      <xdr:rowOff>0</xdr:rowOff>
    </xdr:from>
    <xdr:to>
      <xdr:col>2</xdr:col>
      <xdr:colOff>1227667</xdr:colOff>
      <xdr:row>1327</xdr:row>
      <xdr:rowOff>0</xdr:rowOff>
    </xdr:to>
    <xdr:pic>
      <xdr:nvPicPr>
        <xdr:cNvPr id="492" name="Image 491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7" y="749202634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84666</xdr:colOff>
      <xdr:row>1327</xdr:row>
      <xdr:rowOff>0</xdr:rowOff>
    </xdr:from>
    <xdr:to>
      <xdr:col>2</xdr:col>
      <xdr:colOff>1227666</xdr:colOff>
      <xdr:row>1327</xdr:row>
      <xdr:rowOff>0</xdr:rowOff>
    </xdr:to>
    <xdr:pic>
      <xdr:nvPicPr>
        <xdr:cNvPr id="493" name="Image 492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6" y="746738833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1327</xdr:row>
      <xdr:rowOff>0</xdr:rowOff>
    </xdr:from>
    <xdr:to>
      <xdr:col>2</xdr:col>
      <xdr:colOff>1241778</xdr:colOff>
      <xdr:row>1327</xdr:row>
      <xdr:rowOff>0</xdr:rowOff>
    </xdr:to>
    <xdr:pic>
      <xdr:nvPicPr>
        <xdr:cNvPr id="494" name="Image 493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745506933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70555</xdr:colOff>
      <xdr:row>1327</xdr:row>
      <xdr:rowOff>0</xdr:rowOff>
    </xdr:from>
    <xdr:to>
      <xdr:col>2</xdr:col>
      <xdr:colOff>1213555</xdr:colOff>
      <xdr:row>1327</xdr:row>
      <xdr:rowOff>0</xdr:rowOff>
    </xdr:to>
    <xdr:pic>
      <xdr:nvPicPr>
        <xdr:cNvPr id="495" name="Image 494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5055" y="743043133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84667</xdr:colOff>
      <xdr:row>1327</xdr:row>
      <xdr:rowOff>0</xdr:rowOff>
    </xdr:from>
    <xdr:to>
      <xdr:col>2</xdr:col>
      <xdr:colOff>1227667</xdr:colOff>
      <xdr:row>1327</xdr:row>
      <xdr:rowOff>0</xdr:rowOff>
    </xdr:to>
    <xdr:pic>
      <xdr:nvPicPr>
        <xdr:cNvPr id="496" name="Image 495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7" y="739361545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84666</xdr:colOff>
      <xdr:row>1327</xdr:row>
      <xdr:rowOff>0</xdr:rowOff>
    </xdr:from>
    <xdr:to>
      <xdr:col>2</xdr:col>
      <xdr:colOff>1227666</xdr:colOff>
      <xdr:row>1327</xdr:row>
      <xdr:rowOff>0</xdr:rowOff>
    </xdr:to>
    <xdr:pic>
      <xdr:nvPicPr>
        <xdr:cNvPr id="497" name="Image 496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6" y="741825344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84667</xdr:colOff>
      <xdr:row>1327</xdr:row>
      <xdr:rowOff>0</xdr:rowOff>
    </xdr:from>
    <xdr:to>
      <xdr:col>2</xdr:col>
      <xdr:colOff>1227667</xdr:colOff>
      <xdr:row>1327</xdr:row>
      <xdr:rowOff>0</xdr:rowOff>
    </xdr:to>
    <xdr:pic>
      <xdr:nvPicPr>
        <xdr:cNvPr id="498" name="Image 497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7" y="740593444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84667</xdr:colOff>
      <xdr:row>1327</xdr:row>
      <xdr:rowOff>0</xdr:rowOff>
    </xdr:from>
    <xdr:to>
      <xdr:col>2</xdr:col>
      <xdr:colOff>1227667</xdr:colOff>
      <xdr:row>1327</xdr:row>
      <xdr:rowOff>0</xdr:rowOff>
    </xdr:to>
    <xdr:pic>
      <xdr:nvPicPr>
        <xdr:cNvPr id="499" name="Image 498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7" y="744289145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84667</xdr:colOff>
      <xdr:row>1327</xdr:row>
      <xdr:rowOff>0</xdr:rowOff>
    </xdr:from>
    <xdr:to>
      <xdr:col>2</xdr:col>
      <xdr:colOff>1227667</xdr:colOff>
      <xdr:row>1327</xdr:row>
      <xdr:rowOff>0</xdr:rowOff>
    </xdr:to>
    <xdr:pic>
      <xdr:nvPicPr>
        <xdr:cNvPr id="500" name="Image 499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7" y="747970734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84667</xdr:colOff>
      <xdr:row>1327</xdr:row>
      <xdr:rowOff>0</xdr:rowOff>
    </xdr:from>
    <xdr:to>
      <xdr:col>2</xdr:col>
      <xdr:colOff>1227667</xdr:colOff>
      <xdr:row>1327</xdr:row>
      <xdr:rowOff>0</xdr:rowOff>
    </xdr:to>
    <xdr:pic>
      <xdr:nvPicPr>
        <xdr:cNvPr id="501" name="Image 500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7" y="750448644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1327</xdr:row>
      <xdr:rowOff>42333</xdr:rowOff>
    </xdr:from>
    <xdr:to>
      <xdr:col>2</xdr:col>
      <xdr:colOff>1241778</xdr:colOff>
      <xdr:row>1327</xdr:row>
      <xdr:rowOff>1185333</xdr:rowOff>
    </xdr:to>
    <xdr:pic>
      <xdr:nvPicPr>
        <xdr:cNvPr id="502" name="Image 50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756594033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112889</xdr:colOff>
      <xdr:row>1328</xdr:row>
      <xdr:rowOff>56444</xdr:rowOff>
    </xdr:from>
    <xdr:to>
      <xdr:col>2</xdr:col>
      <xdr:colOff>1255889</xdr:colOff>
      <xdr:row>1328</xdr:row>
      <xdr:rowOff>1199444</xdr:rowOff>
    </xdr:to>
    <xdr:pic>
      <xdr:nvPicPr>
        <xdr:cNvPr id="503" name="Image 502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389" y="759071944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84667</xdr:colOff>
      <xdr:row>1329</xdr:row>
      <xdr:rowOff>56445</xdr:rowOff>
    </xdr:from>
    <xdr:to>
      <xdr:col>2</xdr:col>
      <xdr:colOff>1227667</xdr:colOff>
      <xdr:row>1329</xdr:row>
      <xdr:rowOff>1199445</xdr:rowOff>
    </xdr:to>
    <xdr:pic>
      <xdr:nvPicPr>
        <xdr:cNvPr id="504" name="Image 503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7" y="761535745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1330</xdr:row>
      <xdr:rowOff>0</xdr:rowOff>
    </xdr:from>
    <xdr:to>
      <xdr:col>2</xdr:col>
      <xdr:colOff>1241778</xdr:colOff>
      <xdr:row>1330</xdr:row>
      <xdr:rowOff>0</xdr:rowOff>
    </xdr:to>
    <xdr:pic>
      <xdr:nvPicPr>
        <xdr:cNvPr id="505" name="Image 504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765231444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84666</xdr:colOff>
      <xdr:row>1330</xdr:row>
      <xdr:rowOff>0</xdr:rowOff>
    </xdr:from>
    <xdr:to>
      <xdr:col>2</xdr:col>
      <xdr:colOff>1227666</xdr:colOff>
      <xdr:row>1330</xdr:row>
      <xdr:rowOff>0</xdr:rowOff>
    </xdr:to>
    <xdr:pic>
      <xdr:nvPicPr>
        <xdr:cNvPr id="506" name="Image 505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6" y="770144933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1330</xdr:row>
      <xdr:rowOff>0</xdr:rowOff>
    </xdr:from>
    <xdr:to>
      <xdr:col>2</xdr:col>
      <xdr:colOff>1241778</xdr:colOff>
      <xdr:row>1330</xdr:row>
      <xdr:rowOff>0</xdr:rowOff>
    </xdr:to>
    <xdr:pic>
      <xdr:nvPicPr>
        <xdr:cNvPr id="507" name="Image 506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767681133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112889</xdr:colOff>
      <xdr:row>1327</xdr:row>
      <xdr:rowOff>0</xdr:rowOff>
    </xdr:from>
    <xdr:to>
      <xdr:col>2</xdr:col>
      <xdr:colOff>1255889</xdr:colOff>
      <xdr:row>1327</xdr:row>
      <xdr:rowOff>0</xdr:rowOff>
    </xdr:to>
    <xdr:pic>
      <xdr:nvPicPr>
        <xdr:cNvPr id="508" name="Image 507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389" y="754130232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1330</xdr:row>
      <xdr:rowOff>56445</xdr:rowOff>
    </xdr:from>
    <xdr:to>
      <xdr:col>2</xdr:col>
      <xdr:colOff>1241778</xdr:colOff>
      <xdr:row>1330</xdr:row>
      <xdr:rowOff>1199445</xdr:rowOff>
    </xdr:to>
    <xdr:pic>
      <xdr:nvPicPr>
        <xdr:cNvPr id="509" name="Image 508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772622845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1326</xdr:row>
      <xdr:rowOff>42333</xdr:rowOff>
    </xdr:from>
    <xdr:to>
      <xdr:col>2</xdr:col>
      <xdr:colOff>1241778</xdr:colOff>
      <xdr:row>1326</xdr:row>
      <xdr:rowOff>1185333</xdr:rowOff>
    </xdr:to>
    <xdr:pic>
      <xdr:nvPicPr>
        <xdr:cNvPr id="518" name="Image 517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734419833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1327</xdr:row>
      <xdr:rowOff>0</xdr:rowOff>
    </xdr:from>
    <xdr:to>
      <xdr:col>2</xdr:col>
      <xdr:colOff>1270000</xdr:colOff>
      <xdr:row>1327</xdr:row>
      <xdr:rowOff>0</xdr:rowOff>
    </xdr:to>
    <xdr:pic>
      <xdr:nvPicPr>
        <xdr:cNvPr id="520" name="Image 519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736869523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1327</xdr:row>
      <xdr:rowOff>0</xdr:rowOff>
    </xdr:from>
    <xdr:to>
      <xdr:col>2</xdr:col>
      <xdr:colOff>1241778</xdr:colOff>
      <xdr:row>1327</xdr:row>
      <xdr:rowOff>0</xdr:rowOff>
    </xdr:to>
    <xdr:pic>
      <xdr:nvPicPr>
        <xdr:cNvPr id="521" name="Image 520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738101423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70556</xdr:colOff>
      <xdr:row>1239</xdr:row>
      <xdr:rowOff>56444</xdr:rowOff>
    </xdr:from>
    <xdr:to>
      <xdr:col>2</xdr:col>
      <xdr:colOff>1213556</xdr:colOff>
      <xdr:row>1239</xdr:row>
      <xdr:rowOff>1199444</xdr:rowOff>
    </xdr:to>
    <xdr:pic>
      <xdr:nvPicPr>
        <xdr:cNvPr id="522" name="Image 521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5056" y="709795944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84667</xdr:colOff>
      <xdr:row>1240</xdr:row>
      <xdr:rowOff>42333</xdr:rowOff>
    </xdr:from>
    <xdr:to>
      <xdr:col>2</xdr:col>
      <xdr:colOff>1227667</xdr:colOff>
      <xdr:row>1240</xdr:row>
      <xdr:rowOff>1185333</xdr:rowOff>
    </xdr:to>
    <xdr:pic>
      <xdr:nvPicPr>
        <xdr:cNvPr id="523" name="Image 522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7" y="711013733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1242</xdr:row>
      <xdr:rowOff>28222</xdr:rowOff>
    </xdr:from>
    <xdr:to>
      <xdr:col>2</xdr:col>
      <xdr:colOff>1241778</xdr:colOff>
      <xdr:row>1242</xdr:row>
      <xdr:rowOff>1171222</xdr:rowOff>
    </xdr:to>
    <xdr:pic>
      <xdr:nvPicPr>
        <xdr:cNvPr id="524" name="Image 523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713463422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70555</xdr:colOff>
      <xdr:row>1243</xdr:row>
      <xdr:rowOff>28222</xdr:rowOff>
    </xdr:from>
    <xdr:to>
      <xdr:col>2</xdr:col>
      <xdr:colOff>1213555</xdr:colOff>
      <xdr:row>1243</xdr:row>
      <xdr:rowOff>1171222</xdr:rowOff>
    </xdr:to>
    <xdr:pic>
      <xdr:nvPicPr>
        <xdr:cNvPr id="525" name="Image 524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5055" y="714695322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112889</xdr:colOff>
      <xdr:row>1244</xdr:row>
      <xdr:rowOff>56444</xdr:rowOff>
    </xdr:from>
    <xdr:to>
      <xdr:col>2</xdr:col>
      <xdr:colOff>1255889</xdr:colOff>
      <xdr:row>1244</xdr:row>
      <xdr:rowOff>1199444</xdr:rowOff>
    </xdr:to>
    <xdr:pic>
      <xdr:nvPicPr>
        <xdr:cNvPr id="526" name="Image 525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389" y="717187344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1245</xdr:row>
      <xdr:rowOff>56444</xdr:rowOff>
    </xdr:from>
    <xdr:to>
      <xdr:col>2</xdr:col>
      <xdr:colOff>1241778</xdr:colOff>
      <xdr:row>1245</xdr:row>
      <xdr:rowOff>1199444</xdr:rowOff>
    </xdr:to>
    <xdr:pic>
      <xdr:nvPicPr>
        <xdr:cNvPr id="527" name="Image 526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719651144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84667</xdr:colOff>
      <xdr:row>1246</xdr:row>
      <xdr:rowOff>56444</xdr:rowOff>
    </xdr:from>
    <xdr:to>
      <xdr:col>2</xdr:col>
      <xdr:colOff>1227667</xdr:colOff>
      <xdr:row>1246</xdr:row>
      <xdr:rowOff>1199444</xdr:rowOff>
    </xdr:to>
    <xdr:pic>
      <xdr:nvPicPr>
        <xdr:cNvPr id="528" name="Image 527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7" y="720883044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1247</xdr:row>
      <xdr:rowOff>42333</xdr:rowOff>
    </xdr:from>
    <xdr:to>
      <xdr:col>2</xdr:col>
      <xdr:colOff>1241778</xdr:colOff>
      <xdr:row>1247</xdr:row>
      <xdr:rowOff>1185333</xdr:rowOff>
    </xdr:to>
    <xdr:pic>
      <xdr:nvPicPr>
        <xdr:cNvPr id="529" name="Image 528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722100833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68792</xdr:colOff>
      <xdr:row>1248</xdr:row>
      <xdr:rowOff>10583</xdr:rowOff>
    </xdr:from>
    <xdr:to>
      <xdr:col>2</xdr:col>
      <xdr:colOff>805392</xdr:colOff>
      <xdr:row>1248</xdr:row>
      <xdr:rowOff>785283</xdr:rowOff>
    </xdr:to>
    <xdr:pic>
      <xdr:nvPicPr>
        <xdr:cNvPr id="530" name="Image 529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9042" y="23426208"/>
          <a:ext cx="736600" cy="774700"/>
        </a:xfrm>
        <a:prstGeom prst="rect">
          <a:avLst/>
        </a:prstGeom>
      </xdr:spPr>
    </xdr:pic>
    <xdr:clientData/>
  </xdr:twoCellAnchor>
  <xdr:twoCellAnchor>
    <xdr:from>
      <xdr:col>2</xdr:col>
      <xdr:colOff>112889</xdr:colOff>
      <xdr:row>1245</xdr:row>
      <xdr:rowOff>0</xdr:rowOff>
    </xdr:from>
    <xdr:to>
      <xdr:col>2</xdr:col>
      <xdr:colOff>1255889</xdr:colOff>
      <xdr:row>1245</xdr:row>
      <xdr:rowOff>0</xdr:rowOff>
    </xdr:to>
    <xdr:pic>
      <xdr:nvPicPr>
        <xdr:cNvPr id="531" name="Image 530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389" y="718419244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112889</xdr:colOff>
      <xdr:row>1244</xdr:row>
      <xdr:rowOff>0</xdr:rowOff>
    </xdr:from>
    <xdr:to>
      <xdr:col>2</xdr:col>
      <xdr:colOff>1255889</xdr:colOff>
      <xdr:row>1244</xdr:row>
      <xdr:rowOff>0</xdr:rowOff>
    </xdr:to>
    <xdr:pic>
      <xdr:nvPicPr>
        <xdr:cNvPr id="532" name="Image 531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389" y="715955444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84666</xdr:colOff>
      <xdr:row>1241</xdr:row>
      <xdr:rowOff>42333</xdr:rowOff>
    </xdr:from>
    <xdr:to>
      <xdr:col>2</xdr:col>
      <xdr:colOff>1227666</xdr:colOff>
      <xdr:row>1241</xdr:row>
      <xdr:rowOff>1185333</xdr:rowOff>
    </xdr:to>
    <xdr:pic>
      <xdr:nvPicPr>
        <xdr:cNvPr id="533" name="Image 532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6" y="712245633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1205</xdr:row>
      <xdr:rowOff>0</xdr:rowOff>
    </xdr:from>
    <xdr:to>
      <xdr:col>3</xdr:col>
      <xdr:colOff>14111</xdr:colOff>
      <xdr:row>1205</xdr:row>
      <xdr:rowOff>1210733</xdr:rowOff>
    </xdr:to>
    <xdr:pic>
      <xdr:nvPicPr>
        <xdr:cNvPr id="534" name="Image 533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0" y="690029100"/>
          <a:ext cx="1360311" cy="1210733"/>
        </a:xfrm>
        <a:prstGeom prst="rect">
          <a:avLst/>
        </a:prstGeom>
      </xdr:spPr>
    </xdr:pic>
    <xdr:clientData/>
  </xdr:twoCellAnchor>
  <xdr:twoCellAnchor>
    <xdr:from>
      <xdr:col>2</xdr:col>
      <xdr:colOff>28224</xdr:colOff>
      <xdr:row>1205</xdr:row>
      <xdr:rowOff>1142999</xdr:rowOff>
    </xdr:from>
    <xdr:to>
      <xdr:col>2</xdr:col>
      <xdr:colOff>1298224</xdr:colOff>
      <xdr:row>1206</xdr:row>
      <xdr:rowOff>1185333</xdr:rowOff>
    </xdr:to>
    <xdr:pic>
      <xdr:nvPicPr>
        <xdr:cNvPr id="535" name="Image 534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2724" y="691172099"/>
          <a:ext cx="1270000" cy="1274234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769</xdr:row>
      <xdr:rowOff>42333</xdr:rowOff>
    </xdr:from>
    <xdr:to>
      <xdr:col>2</xdr:col>
      <xdr:colOff>1270000</xdr:colOff>
      <xdr:row>769</xdr:row>
      <xdr:rowOff>1213555</xdr:rowOff>
    </xdr:to>
    <xdr:pic>
      <xdr:nvPicPr>
        <xdr:cNvPr id="536" name="Image 535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527460633"/>
          <a:ext cx="1171222" cy="1171222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18</xdr:row>
      <xdr:rowOff>0</xdr:rowOff>
    </xdr:from>
    <xdr:to>
      <xdr:col>2</xdr:col>
      <xdr:colOff>1199446</xdr:colOff>
      <xdr:row>18</xdr:row>
      <xdr:rowOff>0</xdr:rowOff>
    </xdr:to>
    <xdr:pic>
      <xdr:nvPicPr>
        <xdr:cNvPr id="537" name="Image 536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24873655"/>
          <a:ext cx="1100668" cy="1100668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1445</xdr:row>
      <xdr:rowOff>0</xdr:rowOff>
    </xdr:from>
    <xdr:to>
      <xdr:col>2</xdr:col>
      <xdr:colOff>1241778</xdr:colOff>
      <xdr:row>1445</xdr:row>
      <xdr:rowOff>0</xdr:rowOff>
    </xdr:to>
    <xdr:pic>
      <xdr:nvPicPr>
        <xdr:cNvPr id="539" name="Image 538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964756911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1445</xdr:row>
      <xdr:rowOff>0</xdr:rowOff>
    </xdr:from>
    <xdr:to>
      <xdr:col>2</xdr:col>
      <xdr:colOff>1241778</xdr:colOff>
      <xdr:row>1445</xdr:row>
      <xdr:rowOff>0</xdr:rowOff>
    </xdr:to>
    <xdr:pic>
      <xdr:nvPicPr>
        <xdr:cNvPr id="540" name="Image 539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966017033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1435</xdr:row>
      <xdr:rowOff>0</xdr:rowOff>
    </xdr:from>
    <xdr:to>
      <xdr:col>2</xdr:col>
      <xdr:colOff>1255889</xdr:colOff>
      <xdr:row>1435</xdr:row>
      <xdr:rowOff>0</xdr:rowOff>
    </xdr:to>
    <xdr:pic>
      <xdr:nvPicPr>
        <xdr:cNvPr id="541" name="Image 54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931523832"/>
          <a:ext cx="1157111" cy="1157111"/>
        </a:xfrm>
        <a:prstGeom prst="rect">
          <a:avLst/>
        </a:prstGeom>
      </xdr:spPr>
    </xdr:pic>
    <xdr:clientData/>
  </xdr:twoCellAnchor>
  <xdr:twoCellAnchor>
    <xdr:from>
      <xdr:col>2</xdr:col>
      <xdr:colOff>14111</xdr:colOff>
      <xdr:row>1196</xdr:row>
      <xdr:rowOff>1199446</xdr:rowOff>
    </xdr:from>
    <xdr:to>
      <xdr:col>2</xdr:col>
      <xdr:colOff>1284111</xdr:colOff>
      <xdr:row>1197</xdr:row>
      <xdr:rowOff>1171223</xdr:rowOff>
    </xdr:to>
    <xdr:pic>
      <xdr:nvPicPr>
        <xdr:cNvPr id="542" name="Image 541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8611" y="678909546"/>
          <a:ext cx="1270000" cy="1203677"/>
        </a:xfrm>
        <a:prstGeom prst="rect">
          <a:avLst/>
        </a:prstGeom>
      </xdr:spPr>
    </xdr:pic>
    <xdr:clientData/>
  </xdr:twoCellAnchor>
  <xdr:twoCellAnchor>
    <xdr:from>
      <xdr:col>2</xdr:col>
      <xdr:colOff>56444</xdr:colOff>
      <xdr:row>1204</xdr:row>
      <xdr:rowOff>14111</xdr:rowOff>
    </xdr:from>
    <xdr:to>
      <xdr:col>2</xdr:col>
      <xdr:colOff>1199444</xdr:colOff>
      <xdr:row>1204</xdr:row>
      <xdr:rowOff>1157111</xdr:rowOff>
    </xdr:to>
    <xdr:pic>
      <xdr:nvPicPr>
        <xdr:cNvPr id="543" name="Image 542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0944" y="688811311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235854</xdr:colOff>
      <xdr:row>1194</xdr:row>
      <xdr:rowOff>50397</xdr:rowOff>
    </xdr:from>
    <xdr:to>
      <xdr:col>2</xdr:col>
      <xdr:colOff>701350</xdr:colOff>
      <xdr:row>1195</xdr:row>
      <xdr:rowOff>2016</xdr:rowOff>
    </xdr:to>
    <xdr:pic>
      <xdr:nvPicPr>
        <xdr:cNvPr id="544" name="Image 543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06104" y="443613772"/>
          <a:ext cx="465496" cy="761244"/>
        </a:xfrm>
        <a:prstGeom prst="rect">
          <a:avLst/>
        </a:prstGeom>
      </xdr:spPr>
    </xdr:pic>
    <xdr:clientData/>
  </xdr:twoCellAnchor>
  <xdr:twoCellAnchor>
    <xdr:from>
      <xdr:col>2</xdr:col>
      <xdr:colOff>218719</xdr:colOff>
      <xdr:row>1207</xdr:row>
      <xdr:rowOff>14111</xdr:rowOff>
    </xdr:from>
    <xdr:to>
      <xdr:col>2</xdr:col>
      <xdr:colOff>633415</xdr:colOff>
      <xdr:row>1208</xdr:row>
      <xdr:rowOff>8820</xdr:rowOff>
    </xdr:to>
    <xdr:pic>
      <xdr:nvPicPr>
        <xdr:cNvPr id="545" name="Image 544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88969" y="454912236"/>
          <a:ext cx="414696" cy="804334"/>
        </a:xfrm>
        <a:prstGeom prst="rect">
          <a:avLst/>
        </a:prstGeom>
      </xdr:spPr>
    </xdr:pic>
    <xdr:clientData/>
  </xdr:twoCellAnchor>
  <xdr:twoCellAnchor>
    <xdr:from>
      <xdr:col>2</xdr:col>
      <xdr:colOff>126999</xdr:colOff>
      <xdr:row>983</xdr:row>
      <xdr:rowOff>42334</xdr:rowOff>
    </xdr:from>
    <xdr:to>
      <xdr:col>2</xdr:col>
      <xdr:colOff>1284111</xdr:colOff>
      <xdr:row>983</xdr:row>
      <xdr:rowOff>1199446</xdr:rowOff>
    </xdr:to>
    <xdr:pic>
      <xdr:nvPicPr>
        <xdr:cNvPr id="546" name="Image 545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499" y="614925534"/>
          <a:ext cx="1157112" cy="1157112"/>
        </a:xfrm>
        <a:prstGeom prst="rect">
          <a:avLst/>
        </a:prstGeom>
      </xdr:spPr>
    </xdr:pic>
    <xdr:clientData/>
  </xdr:twoCellAnchor>
  <xdr:twoCellAnchor>
    <xdr:from>
      <xdr:col>2</xdr:col>
      <xdr:colOff>70555</xdr:colOff>
      <xdr:row>1380</xdr:row>
      <xdr:rowOff>28223</xdr:rowOff>
    </xdr:from>
    <xdr:to>
      <xdr:col>2</xdr:col>
      <xdr:colOff>1255887</xdr:colOff>
      <xdr:row>1380</xdr:row>
      <xdr:rowOff>1213555</xdr:rowOff>
    </xdr:to>
    <xdr:pic>
      <xdr:nvPicPr>
        <xdr:cNvPr id="547" name="Image 546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5055" y="861291423"/>
          <a:ext cx="1185332" cy="1185332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1211</xdr:row>
      <xdr:rowOff>70556</xdr:rowOff>
    </xdr:from>
    <xdr:to>
      <xdr:col>2</xdr:col>
      <xdr:colOff>1234722</xdr:colOff>
      <xdr:row>1211</xdr:row>
      <xdr:rowOff>1178278</xdr:rowOff>
    </xdr:to>
    <xdr:pic>
      <xdr:nvPicPr>
        <xdr:cNvPr id="548" name="Image 547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697491056"/>
          <a:ext cx="1107722" cy="1107722"/>
        </a:xfrm>
        <a:prstGeom prst="rect">
          <a:avLst/>
        </a:prstGeom>
      </xdr:spPr>
    </xdr:pic>
    <xdr:clientData/>
  </xdr:twoCellAnchor>
  <xdr:twoCellAnchor>
    <xdr:from>
      <xdr:col>2</xdr:col>
      <xdr:colOff>84667</xdr:colOff>
      <xdr:row>1376</xdr:row>
      <xdr:rowOff>28222</xdr:rowOff>
    </xdr:from>
    <xdr:to>
      <xdr:col>2</xdr:col>
      <xdr:colOff>1270000</xdr:colOff>
      <xdr:row>1376</xdr:row>
      <xdr:rowOff>1216378</xdr:rowOff>
    </xdr:to>
    <xdr:pic>
      <xdr:nvPicPr>
        <xdr:cNvPr id="549" name="Image 548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7" y="856363822"/>
          <a:ext cx="1185333" cy="1188156"/>
        </a:xfrm>
        <a:prstGeom prst="rect">
          <a:avLst/>
        </a:prstGeom>
      </xdr:spPr>
    </xdr:pic>
    <xdr:clientData/>
  </xdr:twoCellAnchor>
  <xdr:twoCellAnchor>
    <xdr:from>
      <xdr:col>2</xdr:col>
      <xdr:colOff>112888</xdr:colOff>
      <xdr:row>1199</xdr:row>
      <xdr:rowOff>0</xdr:rowOff>
    </xdr:from>
    <xdr:to>
      <xdr:col>2</xdr:col>
      <xdr:colOff>1255888</xdr:colOff>
      <xdr:row>1199</xdr:row>
      <xdr:rowOff>0</xdr:rowOff>
    </xdr:to>
    <xdr:pic>
      <xdr:nvPicPr>
        <xdr:cNvPr id="550" name="Image 549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388" y="681462244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112891</xdr:colOff>
      <xdr:row>1381</xdr:row>
      <xdr:rowOff>42333</xdr:rowOff>
    </xdr:from>
    <xdr:to>
      <xdr:col>2</xdr:col>
      <xdr:colOff>1241780</xdr:colOff>
      <xdr:row>1381</xdr:row>
      <xdr:rowOff>1171222</xdr:rowOff>
    </xdr:to>
    <xdr:pic>
      <xdr:nvPicPr>
        <xdr:cNvPr id="551" name="Image 550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391" y="862537433"/>
          <a:ext cx="1128889" cy="1128889"/>
        </a:xfrm>
        <a:prstGeom prst="rect">
          <a:avLst/>
        </a:prstGeom>
      </xdr:spPr>
    </xdr:pic>
    <xdr:clientData/>
  </xdr:twoCellAnchor>
  <xdr:twoCellAnchor>
    <xdr:from>
      <xdr:col>2</xdr:col>
      <xdr:colOff>98776</xdr:colOff>
      <xdr:row>1378</xdr:row>
      <xdr:rowOff>56445</xdr:rowOff>
    </xdr:from>
    <xdr:to>
      <xdr:col>2</xdr:col>
      <xdr:colOff>1227665</xdr:colOff>
      <xdr:row>1378</xdr:row>
      <xdr:rowOff>1185334</xdr:rowOff>
    </xdr:to>
    <xdr:pic>
      <xdr:nvPicPr>
        <xdr:cNvPr id="552" name="Image 551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6" y="858855845"/>
          <a:ext cx="1128889" cy="1128889"/>
        </a:xfrm>
        <a:prstGeom prst="rect">
          <a:avLst/>
        </a:prstGeom>
      </xdr:spPr>
    </xdr:pic>
    <xdr:clientData/>
  </xdr:twoCellAnchor>
  <xdr:twoCellAnchor>
    <xdr:from>
      <xdr:col>2</xdr:col>
      <xdr:colOff>84667</xdr:colOff>
      <xdr:row>1333</xdr:row>
      <xdr:rowOff>0</xdr:rowOff>
    </xdr:from>
    <xdr:to>
      <xdr:col>2</xdr:col>
      <xdr:colOff>1255889</xdr:colOff>
      <xdr:row>1333</xdr:row>
      <xdr:rowOff>0</xdr:rowOff>
    </xdr:to>
    <xdr:pic>
      <xdr:nvPicPr>
        <xdr:cNvPr id="554" name="Image 553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7" y="781217922"/>
          <a:ext cx="1171222" cy="1171222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1333</xdr:row>
      <xdr:rowOff>0</xdr:rowOff>
    </xdr:from>
    <xdr:to>
      <xdr:col>2</xdr:col>
      <xdr:colOff>1227666</xdr:colOff>
      <xdr:row>1333</xdr:row>
      <xdr:rowOff>0</xdr:rowOff>
    </xdr:to>
    <xdr:pic>
      <xdr:nvPicPr>
        <xdr:cNvPr id="556" name="Image 555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783724055"/>
          <a:ext cx="1100666" cy="1100666"/>
        </a:xfrm>
        <a:prstGeom prst="rect">
          <a:avLst/>
        </a:prstGeom>
      </xdr:spPr>
    </xdr:pic>
    <xdr:clientData/>
  </xdr:twoCellAnchor>
  <xdr:twoCellAnchor>
    <xdr:from>
      <xdr:col>2</xdr:col>
      <xdr:colOff>70556</xdr:colOff>
      <xdr:row>1333</xdr:row>
      <xdr:rowOff>0</xdr:rowOff>
    </xdr:from>
    <xdr:to>
      <xdr:col>2</xdr:col>
      <xdr:colOff>1241778</xdr:colOff>
      <xdr:row>1333</xdr:row>
      <xdr:rowOff>0</xdr:rowOff>
    </xdr:to>
    <xdr:pic>
      <xdr:nvPicPr>
        <xdr:cNvPr id="557" name="Image 556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5056" y="784913624"/>
          <a:ext cx="1171222" cy="1171222"/>
        </a:xfrm>
        <a:prstGeom prst="rect">
          <a:avLst/>
        </a:prstGeom>
      </xdr:spPr>
    </xdr:pic>
    <xdr:clientData/>
  </xdr:twoCellAnchor>
  <xdr:twoCellAnchor>
    <xdr:from>
      <xdr:col>2</xdr:col>
      <xdr:colOff>141110</xdr:colOff>
      <xdr:row>1333</xdr:row>
      <xdr:rowOff>0</xdr:rowOff>
    </xdr:from>
    <xdr:to>
      <xdr:col>2</xdr:col>
      <xdr:colOff>1227666</xdr:colOff>
      <xdr:row>1333</xdr:row>
      <xdr:rowOff>0</xdr:rowOff>
    </xdr:to>
    <xdr:pic>
      <xdr:nvPicPr>
        <xdr:cNvPr id="558" name="Image 557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5610" y="786201967"/>
          <a:ext cx="1086556" cy="1086556"/>
        </a:xfrm>
        <a:prstGeom prst="rect">
          <a:avLst/>
        </a:prstGeom>
      </xdr:spPr>
    </xdr:pic>
    <xdr:clientData/>
  </xdr:twoCellAnchor>
  <xdr:twoCellAnchor>
    <xdr:from>
      <xdr:col>2</xdr:col>
      <xdr:colOff>112888</xdr:colOff>
      <xdr:row>1333</xdr:row>
      <xdr:rowOff>0</xdr:rowOff>
    </xdr:from>
    <xdr:to>
      <xdr:col>2</xdr:col>
      <xdr:colOff>1255889</xdr:colOff>
      <xdr:row>1333</xdr:row>
      <xdr:rowOff>0</xdr:rowOff>
    </xdr:to>
    <xdr:pic>
      <xdr:nvPicPr>
        <xdr:cNvPr id="559" name="Image 558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388" y="787391533"/>
          <a:ext cx="1143001" cy="1143001"/>
        </a:xfrm>
        <a:prstGeom prst="rect">
          <a:avLst/>
        </a:prstGeom>
      </xdr:spPr>
    </xdr:pic>
    <xdr:clientData/>
  </xdr:twoCellAnchor>
  <xdr:twoCellAnchor>
    <xdr:from>
      <xdr:col>2</xdr:col>
      <xdr:colOff>127001</xdr:colOff>
      <xdr:row>1435</xdr:row>
      <xdr:rowOff>0</xdr:rowOff>
    </xdr:from>
    <xdr:to>
      <xdr:col>2</xdr:col>
      <xdr:colOff>1309844</xdr:colOff>
      <xdr:row>1435</xdr:row>
      <xdr:rowOff>0</xdr:rowOff>
    </xdr:to>
    <xdr:pic>
      <xdr:nvPicPr>
        <xdr:cNvPr id="560" name="Image 559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1" y="937739777"/>
          <a:ext cx="1182843" cy="965200"/>
        </a:xfrm>
        <a:prstGeom prst="rect">
          <a:avLst/>
        </a:prstGeom>
      </xdr:spPr>
    </xdr:pic>
    <xdr:clientData/>
  </xdr:twoCellAnchor>
  <xdr:twoCellAnchor>
    <xdr:from>
      <xdr:col>2</xdr:col>
      <xdr:colOff>84667</xdr:colOff>
      <xdr:row>1435</xdr:row>
      <xdr:rowOff>0</xdr:rowOff>
    </xdr:from>
    <xdr:to>
      <xdr:col>2</xdr:col>
      <xdr:colOff>1199445</xdr:colOff>
      <xdr:row>1435</xdr:row>
      <xdr:rowOff>0</xdr:rowOff>
    </xdr:to>
    <xdr:pic>
      <xdr:nvPicPr>
        <xdr:cNvPr id="561" name="Image 560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09167" y="936453186"/>
          <a:ext cx="1114778" cy="1127971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1435</xdr:row>
      <xdr:rowOff>0</xdr:rowOff>
    </xdr:from>
    <xdr:to>
      <xdr:col>2</xdr:col>
      <xdr:colOff>1241778</xdr:colOff>
      <xdr:row>1435</xdr:row>
      <xdr:rowOff>0</xdr:rowOff>
    </xdr:to>
    <xdr:pic>
      <xdr:nvPicPr>
        <xdr:cNvPr id="562" name="Image 561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935219532"/>
          <a:ext cx="1114778" cy="1114778"/>
        </a:xfrm>
        <a:prstGeom prst="rect">
          <a:avLst/>
        </a:prstGeom>
      </xdr:spPr>
    </xdr:pic>
    <xdr:clientData/>
  </xdr:twoCellAnchor>
  <xdr:twoCellAnchor>
    <xdr:from>
      <xdr:col>2</xdr:col>
      <xdr:colOff>155221</xdr:colOff>
      <xdr:row>1435</xdr:row>
      <xdr:rowOff>0</xdr:rowOff>
    </xdr:from>
    <xdr:to>
      <xdr:col>2</xdr:col>
      <xdr:colOff>1284112</xdr:colOff>
      <xdr:row>1435</xdr:row>
      <xdr:rowOff>0</xdr:rowOff>
    </xdr:to>
    <xdr:pic>
      <xdr:nvPicPr>
        <xdr:cNvPr id="563" name="Image 562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9721" y="932769844"/>
          <a:ext cx="1128891" cy="1128891"/>
        </a:xfrm>
        <a:prstGeom prst="rect">
          <a:avLst/>
        </a:prstGeom>
      </xdr:spPr>
    </xdr:pic>
    <xdr:clientData/>
  </xdr:twoCellAnchor>
  <xdr:twoCellAnchor>
    <xdr:from>
      <xdr:col>2</xdr:col>
      <xdr:colOff>70555</xdr:colOff>
      <xdr:row>1435</xdr:row>
      <xdr:rowOff>0</xdr:rowOff>
    </xdr:from>
    <xdr:to>
      <xdr:col>2</xdr:col>
      <xdr:colOff>1255888</xdr:colOff>
      <xdr:row>1435</xdr:row>
      <xdr:rowOff>0</xdr:rowOff>
    </xdr:to>
    <xdr:pic>
      <xdr:nvPicPr>
        <xdr:cNvPr id="564" name="Image 563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5055" y="934142855"/>
          <a:ext cx="1185333" cy="790222"/>
        </a:xfrm>
        <a:prstGeom prst="rect">
          <a:avLst/>
        </a:prstGeom>
      </xdr:spPr>
    </xdr:pic>
    <xdr:clientData/>
  </xdr:twoCellAnchor>
  <xdr:twoCellAnchor>
    <xdr:from>
      <xdr:col>2</xdr:col>
      <xdr:colOff>84667</xdr:colOff>
      <xdr:row>1435</xdr:row>
      <xdr:rowOff>0</xdr:rowOff>
    </xdr:from>
    <xdr:to>
      <xdr:col>2</xdr:col>
      <xdr:colOff>1255890</xdr:colOff>
      <xdr:row>1435</xdr:row>
      <xdr:rowOff>0</xdr:rowOff>
    </xdr:to>
    <xdr:pic>
      <xdr:nvPicPr>
        <xdr:cNvPr id="566" name="Image 565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7" y="942596822"/>
          <a:ext cx="1171223" cy="1171223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1435</xdr:row>
      <xdr:rowOff>0</xdr:rowOff>
    </xdr:from>
    <xdr:to>
      <xdr:col>2</xdr:col>
      <xdr:colOff>1255890</xdr:colOff>
      <xdr:row>1435</xdr:row>
      <xdr:rowOff>0</xdr:rowOff>
    </xdr:to>
    <xdr:pic>
      <xdr:nvPicPr>
        <xdr:cNvPr id="567" name="Image 566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943842832"/>
          <a:ext cx="1157112" cy="1157112"/>
        </a:xfrm>
        <a:prstGeom prst="rect">
          <a:avLst/>
        </a:prstGeom>
      </xdr:spPr>
    </xdr:pic>
    <xdr:clientData/>
  </xdr:twoCellAnchor>
  <xdr:twoCellAnchor>
    <xdr:from>
      <xdr:col>2</xdr:col>
      <xdr:colOff>70557</xdr:colOff>
      <xdr:row>1435</xdr:row>
      <xdr:rowOff>0</xdr:rowOff>
    </xdr:from>
    <xdr:to>
      <xdr:col>2</xdr:col>
      <xdr:colOff>1227669</xdr:colOff>
      <xdr:row>1435</xdr:row>
      <xdr:rowOff>0</xdr:rowOff>
    </xdr:to>
    <xdr:pic>
      <xdr:nvPicPr>
        <xdr:cNvPr id="569" name="Image 568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5057" y="946306633"/>
          <a:ext cx="1157112" cy="1157112"/>
        </a:xfrm>
        <a:prstGeom prst="rect">
          <a:avLst/>
        </a:prstGeom>
      </xdr:spPr>
    </xdr:pic>
    <xdr:clientData/>
  </xdr:twoCellAnchor>
  <xdr:twoCellAnchor>
    <xdr:from>
      <xdr:col>3</xdr:col>
      <xdr:colOff>448480</xdr:colOff>
      <xdr:row>12</xdr:row>
      <xdr:rowOff>101253</xdr:rowOff>
    </xdr:from>
    <xdr:to>
      <xdr:col>3</xdr:col>
      <xdr:colOff>448840</xdr:colOff>
      <xdr:row>12</xdr:row>
      <xdr:rowOff>101613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">
          <xdr14:nvContentPartPr>
            <xdr14:cNvPr id="570" name="Encre 569">
              <a:extLst>
                <a:ext uri="{FF2B5EF4-FFF2-40B4-BE49-F238E27FC236}">
                  <a16:creationId xmlns:a16="http://schemas.microsoft.com/office/drawing/2014/main" id="{00000000-0008-0000-0000-00003A020000}"/>
                </a:ext>
                <a:ext uri="{147F2762-F138-4A5C-976F-8EAC2B608ADB}">
                  <a16:predDERef xmlns:a16="http://schemas.microsoft.com/office/drawing/2014/main" pred="{ACE341AF-A73E-694C-058B-1C6A0459B567}"/>
                </a:ext>
              </a:extLst>
            </xdr14:cNvPr>
            <xdr14:cNvContentPartPr/>
          </xdr14:nvContentPartPr>
          <xdr14:nvPr macro=""/>
          <xdr14:xfrm>
            <a:off x="6722280" y="4326120"/>
            <a:ext cx="360" cy="360"/>
          </xdr14:xfrm>
        </xdr:contentPart>
      </mc:Choice>
      <mc:Fallback xmlns="">
        <xdr:pic>
          <xdr:nvPicPr>
            <xdr:cNvPr id="465" name="Encre 464">
              <a:extLst>
                <a:ext uri="{FF2B5EF4-FFF2-40B4-BE49-F238E27FC236}">
                  <a16:creationId xmlns:a16="http://schemas.microsoft.com/office/drawing/2014/main" id="{196A32B2-E61B-D503-8E00-C4F86CDBF5FB}"/>
                </a:ext>
                <a:ext uri="{147F2762-F138-4A5C-976F-8EAC2B608ADB}">
                  <a16:predDERef xmlns:a16="http://schemas.microsoft.com/office/drawing/2014/main" pred="{ACE341AF-A73E-694C-058B-1C6A0459B567}"/>
                </a:ext>
              </a:extLst>
            </xdr:cNvPr>
            <xdr:cNvPicPr/>
          </xdr:nvPicPr>
          <xdr:blipFill>
            <a:blip xmlns:r="http://schemas.openxmlformats.org/officeDocument/2006/relationships" r:embed="rId610"/>
            <a:stretch>
              <a:fillRect/>
            </a:stretch>
          </xdr:blipFill>
          <xdr:spPr>
            <a:xfrm>
              <a:off x="6713640" y="431748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4</xdr:col>
      <xdr:colOff>1566013</xdr:colOff>
      <xdr:row>12</xdr:row>
      <xdr:rowOff>262173</xdr:rowOff>
    </xdr:from>
    <xdr:to>
      <xdr:col>4</xdr:col>
      <xdr:colOff>1566373</xdr:colOff>
      <xdr:row>12</xdr:row>
      <xdr:rowOff>262533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571" name="Encre 570">
              <a:extLst>
                <a:ext uri="{FF2B5EF4-FFF2-40B4-BE49-F238E27FC236}">
                  <a16:creationId xmlns:a16="http://schemas.microsoft.com/office/drawing/2014/main" id="{00000000-0008-0000-0000-00003B020000}"/>
                </a:ext>
                <a:ext uri="{147F2762-F138-4A5C-976F-8EAC2B608ADB}">
                  <a16:predDERef xmlns:a16="http://schemas.microsoft.com/office/drawing/2014/main" pred="{196A32B2-E61B-D503-8E00-C4F86CDBF5FB}"/>
                </a:ext>
              </a:extLst>
            </xdr14:cNvPr>
            <xdr14:cNvContentPartPr/>
          </xdr14:nvContentPartPr>
          <xdr14:nvPr macro=""/>
          <xdr14:xfrm>
            <a:off x="9092880" y="4487040"/>
            <a:ext cx="360" cy="360"/>
          </xdr14:xfrm>
        </xdr:contentPart>
      </mc:Choice>
      <mc:Fallback xmlns="">
        <xdr:pic>
          <xdr:nvPicPr>
            <xdr:cNvPr id="480" name="Encre 479">
              <a:extLst>
                <a:ext uri="{FF2B5EF4-FFF2-40B4-BE49-F238E27FC236}">
                  <a16:creationId xmlns:a16="http://schemas.microsoft.com/office/drawing/2014/main" id="{07EFA1DC-CBD2-4538-48EC-7819BDA73530}"/>
                </a:ext>
                <a:ext uri="{147F2762-F138-4A5C-976F-8EAC2B608ADB}">
                  <a16:predDERef xmlns:a16="http://schemas.microsoft.com/office/drawing/2014/main" pred="{196A32B2-E61B-D503-8E00-C4F86CDBF5FB}"/>
                </a:ext>
              </a:extLst>
            </xdr:cNvPr>
            <xdr:cNvPicPr/>
          </xdr:nvPicPr>
          <xdr:blipFill>
            <a:blip xmlns:r="http://schemas.openxmlformats.org/officeDocument/2006/relationships" r:embed="rId610"/>
            <a:stretch>
              <a:fillRect/>
            </a:stretch>
          </xdr:blipFill>
          <xdr:spPr>
            <a:xfrm>
              <a:off x="9084240" y="44784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5</xdr:col>
      <xdr:colOff>1286773</xdr:colOff>
      <xdr:row>18</xdr:row>
      <xdr:rowOff>0</xdr:rowOff>
    </xdr:from>
    <xdr:to>
      <xdr:col>5</xdr:col>
      <xdr:colOff>1287133</xdr:colOff>
      <xdr:row>18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572" name="Encre 571">
              <a:extLst>
                <a:ext uri="{FF2B5EF4-FFF2-40B4-BE49-F238E27FC236}">
                  <a16:creationId xmlns:a16="http://schemas.microsoft.com/office/drawing/2014/main" id="{00000000-0008-0000-0000-00003C020000}"/>
                </a:ext>
                <a:ext uri="{147F2762-F138-4A5C-976F-8EAC2B608ADB}">
                  <a16:predDERef xmlns:a16="http://schemas.microsoft.com/office/drawing/2014/main" pred="{07EFA1DC-CBD2-4538-48EC-7819BDA73530}"/>
                </a:ext>
              </a:extLst>
            </xdr14:cNvPr>
            <xdr14:cNvContentPartPr/>
          </xdr14:nvContentPartPr>
          <xdr14:nvPr macro=""/>
          <xdr14:xfrm>
            <a:off x="10490040" y="938894040"/>
            <a:ext cx="360" cy="360"/>
          </xdr14:xfrm>
        </xdr:contentPart>
      </mc:Choice>
      <mc:Fallback xmlns="">
        <xdr:pic>
          <xdr:nvPicPr>
            <xdr:cNvPr id="581" name="Encre 580">
              <a:extLst>
                <a:ext uri="{FF2B5EF4-FFF2-40B4-BE49-F238E27FC236}">
                  <a16:creationId xmlns:a16="http://schemas.microsoft.com/office/drawing/2014/main" id="{FB3E0CFF-9353-CF55-7804-FD0C450FCAE2}"/>
                </a:ext>
                <a:ext uri="{147F2762-F138-4A5C-976F-8EAC2B608ADB}">
                  <a16:predDERef xmlns:a16="http://schemas.microsoft.com/office/drawing/2014/main" pred="{07EFA1DC-CBD2-4538-48EC-7819BDA73530}"/>
                </a:ext>
              </a:extLst>
            </xdr:cNvPr>
            <xdr:cNvPicPr/>
          </xdr:nvPicPr>
          <xdr:blipFill>
            <a:blip xmlns:r="http://schemas.openxmlformats.org/officeDocument/2006/relationships" r:embed="rId610"/>
            <a:stretch>
              <a:fillRect/>
            </a:stretch>
          </xdr:blipFill>
          <xdr:spPr>
            <a:xfrm>
              <a:off x="10481040" y="9388850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</xdr:col>
      <xdr:colOff>169333</xdr:colOff>
      <xdr:row>1442</xdr:row>
      <xdr:rowOff>0</xdr:rowOff>
    </xdr:from>
    <xdr:to>
      <xdr:col>2</xdr:col>
      <xdr:colOff>1284111</xdr:colOff>
      <xdr:row>1442</xdr:row>
      <xdr:rowOff>0</xdr:rowOff>
    </xdr:to>
    <xdr:pic>
      <xdr:nvPicPr>
        <xdr:cNvPr id="573" name="Image 572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93833" y="947552644"/>
          <a:ext cx="1114778" cy="1114778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1442</xdr:row>
      <xdr:rowOff>0</xdr:rowOff>
    </xdr:from>
    <xdr:to>
      <xdr:col>2</xdr:col>
      <xdr:colOff>1270000</xdr:colOff>
      <xdr:row>1442</xdr:row>
      <xdr:rowOff>0</xdr:rowOff>
    </xdr:to>
    <xdr:pic>
      <xdr:nvPicPr>
        <xdr:cNvPr id="574" name="Image 573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948756322"/>
          <a:ext cx="1171222" cy="1171222"/>
        </a:xfrm>
        <a:prstGeom prst="rect">
          <a:avLst/>
        </a:prstGeom>
      </xdr:spPr>
    </xdr:pic>
    <xdr:clientData/>
  </xdr:twoCellAnchor>
  <xdr:twoCellAnchor>
    <xdr:from>
      <xdr:col>2</xdr:col>
      <xdr:colOff>112889</xdr:colOff>
      <xdr:row>1442</xdr:row>
      <xdr:rowOff>0</xdr:rowOff>
    </xdr:from>
    <xdr:to>
      <xdr:col>2</xdr:col>
      <xdr:colOff>1241778</xdr:colOff>
      <xdr:row>1442</xdr:row>
      <xdr:rowOff>0</xdr:rowOff>
    </xdr:to>
    <xdr:pic>
      <xdr:nvPicPr>
        <xdr:cNvPr id="575" name="Image 574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389" y="950016444"/>
          <a:ext cx="1128889" cy="1128889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1413</xdr:row>
      <xdr:rowOff>70555</xdr:rowOff>
    </xdr:from>
    <xdr:to>
      <xdr:col>2</xdr:col>
      <xdr:colOff>1213558</xdr:colOff>
      <xdr:row>1413</xdr:row>
      <xdr:rowOff>1185335</xdr:rowOff>
    </xdr:to>
    <xdr:pic>
      <xdr:nvPicPr>
        <xdr:cNvPr id="576" name="Image 575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898290755"/>
          <a:ext cx="1114780" cy="1114780"/>
        </a:xfrm>
        <a:prstGeom prst="rect">
          <a:avLst/>
        </a:prstGeom>
      </xdr:spPr>
    </xdr:pic>
    <xdr:clientData/>
  </xdr:twoCellAnchor>
  <xdr:twoCellAnchor>
    <xdr:from>
      <xdr:col>2</xdr:col>
      <xdr:colOff>211665</xdr:colOff>
      <xdr:row>1414</xdr:row>
      <xdr:rowOff>84666</xdr:rowOff>
    </xdr:from>
    <xdr:to>
      <xdr:col>2</xdr:col>
      <xdr:colOff>1072444</xdr:colOff>
      <xdr:row>1414</xdr:row>
      <xdr:rowOff>1169024</xdr:rowOff>
    </xdr:to>
    <xdr:pic>
      <xdr:nvPicPr>
        <xdr:cNvPr id="577" name="Image 576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36165" y="899536766"/>
          <a:ext cx="860779" cy="1084358"/>
        </a:xfrm>
        <a:prstGeom prst="rect">
          <a:avLst/>
        </a:prstGeom>
      </xdr:spPr>
    </xdr:pic>
    <xdr:clientData/>
  </xdr:twoCellAnchor>
  <xdr:twoCellAnchor>
    <xdr:from>
      <xdr:col>2</xdr:col>
      <xdr:colOff>84667</xdr:colOff>
      <xdr:row>1415</xdr:row>
      <xdr:rowOff>0</xdr:rowOff>
    </xdr:from>
    <xdr:to>
      <xdr:col>2</xdr:col>
      <xdr:colOff>1227667</xdr:colOff>
      <xdr:row>1415</xdr:row>
      <xdr:rowOff>0</xdr:rowOff>
    </xdr:to>
    <xdr:pic>
      <xdr:nvPicPr>
        <xdr:cNvPr id="578" name="Image 577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7" y="900740445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70556</xdr:colOff>
      <xdr:row>1366</xdr:row>
      <xdr:rowOff>268111</xdr:rowOff>
    </xdr:from>
    <xdr:to>
      <xdr:col>2</xdr:col>
      <xdr:colOff>1296944</xdr:colOff>
      <xdr:row>1366</xdr:row>
      <xdr:rowOff>959555</xdr:rowOff>
    </xdr:to>
    <xdr:pic>
      <xdr:nvPicPr>
        <xdr:cNvPr id="579" name="Image 578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95056" y="845516611"/>
          <a:ext cx="1226388" cy="691444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989</xdr:row>
      <xdr:rowOff>0</xdr:rowOff>
    </xdr:from>
    <xdr:to>
      <xdr:col>2</xdr:col>
      <xdr:colOff>1213555</xdr:colOff>
      <xdr:row>989</xdr:row>
      <xdr:rowOff>0</xdr:rowOff>
    </xdr:to>
    <xdr:pic>
      <xdr:nvPicPr>
        <xdr:cNvPr id="582" name="Image 581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627272755"/>
          <a:ext cx="1086555" cy="1086555"/>
        </a:xfrm>
        <a:prstGeom prst="rect">
          <a:avLst/>
        </a:prstGeom>
      </xdr:spPr>
    </xdr:pic>
    <xdr:clientData/>
  </xdr:twoCellAnchor>
  <xdr:twoCellAnchor>
    <xdr:from>
      <xdr:col>2</xdr:col>
      <xdr:colOff>70556</xdr:colOff>
      <xdr:row>990</xdr:row>
      <xdr:rowOff>42334</xdr:rowOff>
    </xdr:from>
    <xdr:to>
      <xdr:col>2</xdr:col>
      <xdr:colOff>1213556</xdr:colOff>
      <xdr:row>990</xdr:row>
      <xdr:rowOff>1185334</xdr:rowOff>
    </xdr:to>
    <xdr:pic>
      <xdr:nvPicPr>
        <xdr:cNvPr id="583" name="Image 582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5056" y="629708334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84666</xdr:colOff>
      <xdr:row>991</xdr:row>
      <xdr:rowOff>28222</xdr:rowOff>
    </xdr:from>
    <xdr:to>
      <xdr:col>2</xdr:col>
      <xdr:colOff>1270000</xdr:colOff>
      <xdr:row>991</xdr:row>
      <xdr:rowOff>1213556</xdr:rowOff>
    </xdr:to>
    <xdr:pic>
      <xdr:nvPicPr>
        <xdr:cNvPr id="584" name="Image 583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6" y="630926122"/>
          <a:ext cx="1185334" cy="1185334"/>
        </a:xfrm>
        <a:prstGeom prst="rect">
          <a:avLst/>
        </a:prstGeom>
      </xdr:spPr>
    </xdr:pic>
    <xdr:clientData/>
  </xdr:twoCellAnchor>
  <xdr:twoCellAnchor>
    <xdr:from>
      <xdr:col>2</xdr:col>
      <xdr:colOff>112888</xdr:colOff>
      <xdr:row>762</xdr:row>
      <xdr:rowOff>56444</xdr:rowOff>
    </xdr:from>
    <xdr:to>
      <xdr:col>2</xdr:col>
      <xdr:colOff>1227666</xdr:colOff>
      <xdr:row>762</xdr:row>
      <xdr:rowOff>1171222</xdr:rowOff>
    </xdr:to>
    <xdr:pic>
      <xdr:nvPicPr>
        <xdr:cNvPr id="585" name="Image 584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388" y="518851444"/>
          <a:ext cx="1114778" cy="1114778"/>
        </a:xfrm>
        <a:prstGeom prst="rect">
          <a:avLst/>
        </a:prstGeom>
      </xdr:spPr>
    </xdr:pic>
    <xdr:clientData/>
  </xdr:twoCellAnchor>
  <xdr:twoCellAnchor>
    <xdr:from>
      <xdr:col>2</xdr:col>
      <xdr:colOff>98777</xdr:colOff>
      <xdr:row>1368</xdr:row>
      <xdr:rowOff>42334</xdr:rowOff>
    </xdr:from>
    <xdr:to>
      <xdr:col>2</xdr:col>
      <xdr:colOff>1255888</xdr:colOff>
      <xdr:row>1368</xdr:row>
      <xdr:rowOff>1199445</xdr:rowOff>
    </xdr:to>
    <xdr:pic>
      <xdr:nvPicPr>
        <xdr:cNvPr id="586" name="Image 585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7" y="848986534"/>
          <a:ext cx="1157111" cy="1157111"/>
        </a:xfrm>
        <a:prstGeom prst="rect">
          <a:avLst/>
        </a:prstGeom>
      </xdr:spPr>
    </xdr:pic>
    <xdr:clientData/>
  </xdr:twoCellAnchor>
  <xdr:twoCellAnchor>
    <xdr:from>
      <xdr:col>2</xdr:col>
      <xdr:colOff>84667</xdr:colOff>
      <xdr:row>1442</xdr:row>
      <xdr:rowOff>0</xdr:rowOff>
    </xdr:from>
    <xdr:to>
      <xdr:col>2</xdr:col>
      <xdr:colOff>1227667</xdr:colOff>
      <xdr:row>1442</xdr:row>
      <xdr:rowOff>0</xdr:rowOff>
    </xdr:to>
    <xdr:pic>
      <xdr:nvPicPr>
        <xdr:cNvPr id="587" name="Image 586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7" y="957393733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141111</xdr:colOff>
      <xdr:row>1445</xdr:row>
      <xdr:rowOff>0</xdr:rowOff>
    </xdr:from>
    <xdr:to>
      <xdr:col>2</xdr:col>
      <xdr:colOff>1227666</xdr:colOff>
      <xdr:row>1445</xdr:row>
      <xdr:rowOff>0</xdr:rowOff>
    </xdr:to>
    <xdr:pic>
      <xdr:nvPicPr>
        <xdr:cNvPr id="589" name="Image 588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5611" y="962363667"/>
          <a:ext cx="1086555" cy="1086555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1442</xdr:row>
      <xdr:rowOff>0</xdr:rowOff>
    </xdr:from>
    <xdr:to>
      <xdr:col>2</xdr:col>
      <xdr:colOff>1241777</xdr:colOff>
      <xdr:row>1442</xdr:row>
      <xdr:rowOff>0</xdr:rowOff>
    </xdr:to>
    <xdr:pic>
      <xdr:nvPicPr>
        <xdr:cNvPr id="590" name="Image 589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958639745"/>
          <a:ext cx="1142999" cy="1142999"/>
        </a:xfrm>
        <a:prstGeom prst="rect">
          <a:avLst/>
        </a:prstGeom>
      </xdr:spPr>
    </xdr:pic>
    <xdr:clientData/>
  </xdr:twoCellAnchor>
  <xdr:twoCellAnchor>
    <xdr:from>
      <xdr:col>2</xdr:col>
      <xdr:colOff>98777</xdr:colOff>
      <xdr:row>1442</xdr:row>
      <xdr:rowOff>0</xdr:rowOff>
    </xdr:from>
    <xdr:to>
      <xdr:col>2</xdr:col>
      <xdr:colOff>1241778</xdr:colOff>
      <xdr:row>1442</xdr:row>
      <xdr:rowOff>0</xdr:rowOff>
    </xdr:to>
    <xdr:pic>
      <xdr:nvPicPr>
        <xdr:cNvPr id="591" name="Image 590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7" y="951234232"/>
          <a:ext cx="1143001" cy="1143001"/>
        </a:xfrm>
        <a:prstGeom prst="rect">
          <a:avLst/>
        </a:prstGeom>
      </xdr:spPr>
    </xdr:pic>
    <xdr:clientData/>
  </xdr:twoCellAnchor>
  <xdr:twoCellAnchor>
    <xdr:from>
      <xdr:col>2</xdr:col>
      <xdr:colOff>112887</xdr:colOff>
      <xdr:row>979</xdr:row>
      <xdr:rowOff>28222</xdr:rowOff>
    </xdr:from>
    <xdr:to>
      <xdr:col>2</xdr:col>
      <xdr:colOff>1284111</xdr:colOff>
      <xdr:row>979</xdr:row>
      <xdr:rowOff>1199446</xdr:rowOff>
    </xdr:to>
    <xdr:pic>
      <xdr:nvPicPr>
        <xdr:cNvPr id="597" name="Image 596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387" y="609983822"/>
          <a:ext cx="1171224" cy="1171224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980</xdr:row>
      <xdr:rowOff>70556</xdr:rowOff>
    </xdr:from>
    <xdr:to>
      <xdr:col>2</xdr:col>
      <xdr:colOff>1255889</xdr:colOff>
      <xdr:row>980</xdr:row>
      <xdr:rowOff>1199445</xdr:rowOff>
    </xdr:to>
    <xdr:pic>
      <xdr:nvPicPr>
        <xdr:cNvPr id="598" name="Image 597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611258056"/>
          <a:ext cx="1128889" cy="1128889"/>
        </a:xfrm>
        <a:prstGeom prst="rect">
          <a:avLst/>
        </a:prstGeom>
      </xdr:spPr>
    </xdr:pic>
    <xdr:clientData/>
  </xdr:twoCellAnchor>
  <xdr:twoCellAnchor>
    <xdr:from>
      <xdr:col>2</xdr:col>
      <xdr:colOff>98777</xdr:colOff>
      <xdr:row>986</xdr:row>
      <xdr:rowOff>42333</xdr:rowOff>
    </xdr:from>
    <xdr:to>
      <xdr:col>2</xdr:col>
      <xdr:colOff>1255889</xdr:colOff>
      <xdr:row>986</xdr:row>
      <xdr:rowOff>1199445</xdr:rowOff>
    </xdr:to>
    <xdr:pic>
      <xdr:nvPicPr>
        <xdr:cNvPr id="600" name="Image 599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7" y="619853133"/>
          <a:ext cx="1157112" cy="1157112"/>
        </a:xfrm>
        <a:prstGeom prst="rect">
          <a:avLst/>
        </a:prstGeom>
      </xdr:spPr>
    </xdr:pic>
    <xdr:clientData/>
  </xdr:twoCellAnchor>
  <xdr:twoCellAnchor>
    <xdr:from>
      <xdr:col>2</xdr:col>
      <xdr:colOff>84666</xdr:colOff>
      <xdr:row>1336</xdr:row>
      <xdr:rowOff>28221</xdr:rowOff>
    </xdr:from>
    <xdr:to>
      <xdr:col>2</xdr:col>
      <xdr:colOff>1284111</xdr:colOff>
      <xdr:row>1337</xdr:row>
      <xdr:rowOff>0</xdr:rowOff>
    </xdr:to>
    <xdr:pic>
      <xdr:nvPicPr>
        <xdr:cNvPr id="602" name="Image 601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6" y="800928321"/>
          <a:ext cx="1199445" cy="1203679"/>
        </a:xfrm>
        <a:prstGeom prst="rect">
          <a:avLst/>
        </a:prstGeom>
      </xdr:spPr>
    </xdr:pic>
    <xdr:clientData/>
  </xdr:twoCellAnchor>
  <xdr:twoCellAnchor>
    <xdr:from>
      <xdr:col>2</xdr:col>
      <xdr:colOff>141111</xdr:colOff>
      <xdr:row>1337</xdr:row>
      <xdr:rowOff>56445</xdr:rowOff>
    </xdr:from>
    <xdr:to>
      <xdr:col>2</xdr:col>
      <xdr:colOff>1241777</xdr:colOff>
      <xdr:row>1337</xdr:row>
      <xdr:rowOff>1157111</xdr:rowOff>
    </xdr:to>
    <xdr:pic>
      <xdr:nvPicPr>
        <xdr:cNvPr id="603" name="Image 602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5611" y="802188445"/>
          <a:ext cx="1100666" cy="1100666"/>
        </a:xfrm>
        <a:prstGeom prst="rect">
          <a:avLst/>
        </a:prstGeom>
      </xdr:spPr>
    </xdr:pic>
    <xdr:clientData/>
  </xdr:twoCellAnchor>
  <xdr:twoCellAnchor>
    <xdr:from>
      <xdr:col>2</xdr:col>
      <xdr:colOff>127001</xdr:colOff>
      <xdr:row>1338</xdr:row>
      <xdr:rowOff>42333</xdr:rowOff>
    </xdr:from>
    <xdr:to>
      <xdr:col>2</xdr:col>
      <xdr:colOff>1206500</xdr:colOff>
      <xdr:row>1338</xdr:row>
      <xdr:rowOff>1121832</xdr:rowOff>
    </xdr:to>
    <xdr:pic>
      <xdr:nvPicPr>
        <xdr:cNvPr id="604" name="Image 603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1" y="803406233"/>
          <a:ext cx="1079499" cy="1079499"/>
        </a:xfrm>
        <a:prstGeom prst="rect">
          <a:avLst/>
        </a:prstGeom>
      </xdr:spPr>
    </xdr:pic>
    <xdr:clientData/>
  </xdr:twoCellAnchor>
  <xdr:twoCellAnchor>
    <xdr:from>
      <xdr:col>2</xdr:col>
      <xdr:colOff>113230</xdr:colOff>
      <xdr:row>1339</xdr:row>
      <xdr:rowOff>70555</xdr:rowOff>
    </xdr:from>
    <xdr:to>
      <xdr:col>2</xdr:col>
      <xdr:colOff>1222773</xdr:colOff>
      <xdr:row>1339</xdr:row>
      <xdr:rowOff>1171222</xdr:rowOff>
    </xdr:to>
    <xdr:pic>
      <xdr:nvPicPr>
        <xdr:cNvPr id="605" name="Image 604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730" y="804666355"/>
          <a:ext cx="1109543" cy="1100667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978</xdr:row>
      <xdr:rowOff>63500</xdr:rowOff>
    </xdr:from>
    <xdr:to>
      <xdr:col>2</xdr:col>
      <xdr:colOff>1251857</xdr:colOff>
      <xdr:row>978</xdr:row>
      <xdr:rowOff>1188357</xdr:rowOff>
    </xdr:to>
    <xdr:pic>
      <xdr:nvPicPr>
        <xdr:cNvPr id="606" name="Image 605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608787200"/>
          <a:ext cx="1124857" cy="1124857"/>
        </a:xfrm>
        <a:prstGeom prst="rect">
          <a:avLst/>
        </a:prstGeom>
      </xdr:spPr>
    </xdr:pic>
    <xdr:clientData/>
  </xdr:twoCellAnchor>
  <xdr:twoCellAnchor>
    <xdr:from>
      <xdr:col>2</xdr:col>
      <xdr:colOff>126999</xdr:colOff>
      <xdr:row>702</xdr:row>
      <xdr:rowOff>108857</xdr:rowOff>
    </xdr:from>
    <xdr:to>
      <xdr:col>2</xdr:col>
      <xdr:colOff>1197427</xdr:colOff>
      <xdr:row>702</xdr:row>
      <xdr:rowOff>1179285</xdr:rowOff>
    </xdr:to>
    <xdr:pic>
      <xdr:nvPicPr>
        <xdr:cNvPr id="607" name="Image 606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499" y="479483057"/>
          <a:ext cx="1070428" cy="1070428"/>
        </a:xfrm>
        <a:prstGeom prst="rect">
          <a:avLst/>
        </a:prstGeom>
      </xdr:spPr>
    </xdr:pic>
    <xdr:clientData/>
  </xdr:twoCellAnchor>
  <xdr:twoCellAnchor>
    <xdr:from>
      <xdr:col>2</xdr:col>
      <xdr:colOff>127001</xdr:colOff>
      <xdr:row>982</xdr:row>
      <xdr:rowOff>36286</xdr:rowOff>
    </xdr:from>
    <xdr:to>
      <xdr:col>2</xdr:col>
      <xdr:colOff>1288145</xdr:colOff>
      <xdr:row>982</xdr:row>
      <xdr:rowOff>1197430</xdr:rowOff>
    </xdr:to>
    <xdr:pic>
      <xdr:nvPicPr>
        <xdr:cNvPr id="608" name="Image 607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1" y="613687586"/>
          <a:ext cx="1161144" cy="1161144"/>
        </a:xfrm>
        <a:prstGeom prst="rect">
          <a:avLst/>
        </a:prstGeom>
      </xdr:spPr>
    </xdr:pic>
    <xdr:clientData/>
  </xdr:twoCellAnchor>
  <xdr:twoCellAnchor>
    <xdr:from>
      <xdr:col>2</xdr:col>
      <xdr:colOff>108857</xdr:colOff>
      <xdr:row>703</xdr:row>
      <xdr:rowOff>72573</xdr:rowOff>
    </xdr:from>
    <xdr:to>
      <xdr:col>2</xdr:col>
      <xdr:colOff>1251857</xdr:colOff>
      <xdr:row>703</xdr:row>
      <xdr:rowOff>1215573</xdr:rowOff>
    </xdr:to>
    <xdr:pic>
      <xdr:nvPicPr>
        <xdr:cNvPr id="609" name="Image 608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3357" y="480678673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108858</xdr:colOff>
      <xdr:row>985</xdr:row>
      <xdr:rowOff>36285</xdr:rowOff>
    </xdr:from>
    <xdr:to>
      <xdr:col>2</xdr:col>
      <xdr:colOff>1270000</xdr:colOff>
      <xdr:row>985</xdr:row>
      <xdr:rowOff>1197427</xdr:rowOff>
    </xdr:to>
    <xdr:pic>
      <xdr:nvPicPr>
        <xdr:cNvPr id="610" name="Image 609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3358" y="618615185"/>
          <a:ext cx="1161142" cy="1161142"/>
        </a:xfrm>
        <a:prstGeom prst="rect">
          <a:avLst/>
        </a:prstGeom>
      </xdr:spPr>
    </xdr:pic>
    <xdr:clientData/>
  </xdr:twoCellAnchor>
  <xdr:twoCellAnchor>
    <xdr:from>
      <xdr:col>2</xdr:col>
      <xdr:colOff>90712</xdr:colOff>
      <xdr:row>1447</xdr:row>
      <xdr:rowOff>36284</xdr:rowOff>
    </xdr:from>
    <xdr:to>
      <xdr:col>2</xdr:col>
      <xdr:colOff>1260927</xdr:colOff>
      <xdr:row>1447</xdr:row>
      <xdr:rowOff>1206499</xdr:rowOff>
    </xdr:to>
    <xdr:pic>
      <xdr:nvPicPr>
        <xdr:cNvPr id="611" name="Image 610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5212" y="970938584"/>
          <a:ext cx="1170215" cy="1170215"/>
        </a:xfrm>
        <a:prstGeom prst="rect">
          <a:avLst/>
        </a:prstGeom>
      </xdr:spPr>
    </xdr:pic>
    <xdr:clientData/>
  </xdr:twoCellAnchor>
  <xdr:twoCellAnchor>
    <xdr:from>
      <xdr:col>2</xdr:col>
      <xdr:colOff>90715</xdr:colOff>
      <xdr:row>1367</xdr:row>
      <xdr:rowOff>36286</xdr:rowOff>
    </xdr:from>
    <xdr:to>
      <xdr:col>2</xdr:col>
      <xdr:colOff>1270000</xdr:colOff>
      <xdr:row>1367</xdr:row>
      <xdr:rowOff>1215571</xdr:rowOff>
    </xdr:to>
    <xdr:pic>
      <xdr:nvPicPr>
        <xdr:cNvPr id="612" name="Image 611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5215" y="846516686"/>
          <a:ext cx="1179285" cy="1179285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776</xdr:row>
      <xdr:rowOff>90714</xdr:rowOff>
    </xdr:from>
    <xdr:to>
      <xdr:col>2</xdr:col>
      <xdr:colOff>1197429</xdr:colOff>
      <xdr:row>776</xdr:row>
      <xdr:rowOff>1161143</xdr:rowOff>
    </xdr:to>
    <xdr:pic>
      <xdr:nvPicPr>
        <xdr:cNvPr id="613" name="Image 61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539828014"/>
          <a:ext cx="1070429" cy="1070429"/>
        </a:xfrm>
        <a:prstGeom prst="rect">
          <a:avLst/>
        </a:prstGeom>
      </xdr:spPr>
    </xdr:pic>
    <xdr:clientData/>
  </xdr:twoCellAnchor>
  <xdr:twoCellAnchor>
    <xdr:from>
      <xdr:col>2</xdr:col>
      <xdr:colOff>90715</xdr:colOff>
      <xdr:row>704</xdr:row>
      <xdr:rowOff>36285</xdr:rowOff>
    </xdr:from>
    <xdr:to>
      <xdr:col>2</xdr:col>
      <xdr:colOff>1270000</xdr:colOff>
      <xdr:row>704</xdr:row>
      <xdr:rowOff>1215570</xdr:rowOff>
    </xdr:to>
    <xdr:pic>
      <xdr:nvPicPr>
        <xdr:cNvPr id="614" name="Image 613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5215" y="481874285"/>
          <a:ext cx="1179285" cy="1179285"/>
        </a:xfrm>
        <a:prstGeom prst="rect">
          <a:avLst/>
        </a:prstGeom>
      </xdr:spPr>
    </xdr:pic>
    <xdr:clientData/>
  </xdr:twoCellAnchor>
  <xdr:twoCellAnchor>
    <xdr:from>
      <xdr:col>2</xdr:col>
      <xdr:colOff>42333</xdr:colOff>
      <xdr:row>62</xdr:row>
      <xdr:rowOff>181429</xdr:rowOff>
    </xdr:from>
    <xdr:to>
      <xdr:col>2</xdr:col>
      <xdr:colOff>754525</xdr:colOff>
      <xdr:row>62</xdr:row>
      <xdr:rowOff>733865</xdr:rowOff>
    </xdr:to>
    <xdr:pic>
      <xdr:nvPicPr>
        <xdr:cNvPr id="616" name="Image 61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4666" y="49951318"/>
          <a:ext cx="712192" cy="552436"/>
        </a:xfrm>
        <a:prstGeom prst="rect">
          <a:avLst/>
        </a:prstGeom>
      </xdr:spPr>
    </xdr:pic>
    <xdr:clientData/>
  </xdr:twoCellAnchor>
  <xdr:twoCellAnchor>
    <xdr:from>
      <xdr:col>2</xdr:col>
      <xdr:colOff>72571</xdr:colOff>
      <xdr:row>70</xdr:row>
      <xdr:rowOff>141112</xdr:rowOff>
    </xdr:from>
    <xdr:to>
      <xdr:col>2</xdr:col>
      <xdr:colOff>823879</xdr:colOff>
      <xdr:row>70</xdr:row>
      <xdr:rowOff>696284</xdr:rowOff>
    </xdr:to>
    <xdr:pic>
      <xdr:nvPicPr>
        <xdr:cNvPr id="617" name="Image 616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4904" y="56458556"/>
          <a:ext cx="751308" cy="555172"/>
        </a:xfrm>
        <a:prstGeom prst="rect">
          <a:avLst/>
        </a:prstGeom>
      </xdr:spPr>
    </xdr:pic>
    <xdr:clientData/>
  </xdr:twoCellAnchor>
  <xdr:twoCellAnchor>
    <xdr:from>
      <xdr:col>2</xdr:col>
      <xdr:colOff>58460</xdr:colOff>
      <xdr:row>71</xdr:row>
      <xdr:rowOff>66522</xdr:rowOff>
    </xdr:from>
    <xdr:to>
      <xdr:col>2</xdr:col>
      <xdr:colOff>810254</xdr:colOff>
      <xdr:row>71</xdr:row>
      <xdr:rowOff>765023</xdr:rowOff>
    </xdr:to>
    <xdr:pic>
      <xdr:nvPicPr>
        <xdr:cNvPr id="618" name="Image 617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0793" y="57202411"/>
          <a:ext cx="751794" cy="698501"/>
        </a:xfrm>
        <a:prstGeom prst="rect">
          <a:avLst/>
        </a:prstGeom>
      </xdr:spPr>
    </xdr:pic>
    <xdr:clientData/>
  </xdr:twoCellAnchor>
  <xdr:twoCellAnchor>
    <xdr:from>
      <xdr:col>2</xdr:col>
      <xdr:colOff>36286</xdr:colOff>
      <xdr:row>77</xdr:row>
      <xdr:rowOff>72572</xdr:rowOff>
    </xdr:from>
    <xdr:to>
      <xdr:col>2</xdr:col>
      <xdr:colOff>1323158</xdr:colOff>
      <xdr:row>77</xdr:row>
      <xdr:rowOff>1124858</xdr:rowOff>
    </xdr:to>
    <xdr:pic>
      <xdr:nvPicPr>
        <xdr:cNvPr id="619" name="Image 618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0786" y="95093972"/>
          <a:ext cx="1286872" cy="1052286"/>
        </a:xfrm>
        <a:prstGeom prst="rect">
          <a:avLst/>
        </a:prstGeom>
      </xdr:spPr>
    </xdr:pic>
    <xdr:clientData/>
  </xdr:twoCellAnchor>
  <xdr:twoCellAnchor>
    <xdr:from>
      <xdr:col>2</xdr:col>
      <xdr:colOff>54429</xdr:colOff>
      <xdr:row>99</xdr:row>
      <xdr:rowOff>108857</xdr:rowOff>
    </xdr:from>
    <xdr:to>
      <xdr:col>2</xdr:col>
      <xdr:colOff>1215095</xdr:colOff>
      <xdr:row>99</xdr:row>
      <xdr:rowOff>1052286</xdr:rowOff>
    </xdr:to>
    <xdr:pic>
      <xdr:nvPicPr>
        <xdr:cNvPr id="620" name="Image 619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29" y="122232057"/>
          <a:ext cx="1160666" cy="943429"/>
        </a:xfrm>
        <a:prstGeom prst="rect">
          <a:avLst/>
        </a:prstGeom>
      </xdr:spPr>
    </xdr:pic>
    <xdr:clientData/>
  </xdr:twoCellAnchor>
  <xdr:twoCellAnchor>
    <xdr:from>
      <xdr:col>2</xdr:col>
      <xdr:colOff>108858</xdr:colOff>
      <xdr:row>1333</xdr:row>
      <xdr:rowOff>0</xdr:rowOff>
    </xdr:from>
    <xdr:to>
      <xdr:col>2</xdr:col>
      <xdr:colOff>1251858</xdr:colOff>
      <xdr:row>1333</xdr:row>
      <xdr:rowOff>0</xdr:rowOff>
    </xdr:to>
    <xdr:pic>
      <xdr:nvPicPr>
        <xdr:cNvPr id="622" name="Image 621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3358" y="789867428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108857</xdr:colOff>
      <xdr:row>1333</xdr:row>
      <xdr:rowOff>0</xdr:rowOff>
    </xdr:from>
    <xdr:to>
      <xdr:col>2</xdr:col>
      <xdr:colOff>1251857</xdr:colOff>
      <xdr:row>1333</xdr:row>
      <xdr:rowOff>0</xdr:rowOff>
    </xdr:to>
    <xdr:pic>
      <xdr:nvPicPr>
        <xdr:cNvPr id="623" name="Image 622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3357" y="791099328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108857</xdr:colOff>
      <xdr:row>1333</xdr:row>
      <xdr:rowOff>0</xdr:rowOff>
    </xdr:from>
    <xdr:to>
      <xdr:col>2</xdr:col>
      <xdr:colOff>1251857</xdr:colOff>
      <xdr:row>1333</xdr:row>
      <xdr:rowOff>0</xdr:rowOff>
    </xdr:to>
    <xdr:pic>
      <xdr:nvPicPr>
        <xdr:cNvPr id="624" name="Image 623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3357" y="792331228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90715</xdr:colOff>
      <xdr:row>1333</xdr:row>
      <xdr:rowOff>0</xdr:rowOff>
    </xdr:from>
    <xdr:to>
      <xdr:col>2</xdr:col>
      <xdr:colOff>1233715</xdr:colOff>
      <xdr:row>1333</xdr:row>
      <xdr:rowOff>0</xdr:rowOff>
    </xdr:to>
    <xdr:pic>
      <xdr:nvPicPr>
        <xdr:cNvPr id="626" name="Image 625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5215" y="794795028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108857</xdr:colOff>
      <xdr:row>1333</xdr:row>
      <xdr:rowOff>0</xdr:rowOff>
    </xdr:from>
    <xdr:to>
      <xdr:col>2</xdr:col>
      <xdr:colOff>1251857</xdr:colOff>
      <xdr:row>1333</xdr:row>
      <xdr:rowOff>0</xdr:rowOff>
    </xdr:to>
    <xdr:pic>
      <xdr:nvPicPr>
        <xdr:cNvPr id="627" name="Image 626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3357" y="796026929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108857</xdr:colOff>
      <xdr:row>1333</xdr:row>
      <xdr:rowOff>0</xdr:rowOff>
    </xdr:from>
    <xdr:to>
      <xdr:col>2</xdr:col>
      <xdr:colOff>1251857</xdr:colOff>
      <xdr:row>1333</xdr:row>
      <xdr:rowOff>0</xdr:rowOff>
    </xdr:to>
    <xdr:pic>
      <xdr:nvPicPr>
        <xdr:cNvPr id="629" name="Image 628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3357" y="798490729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126999</xdr:colOff>
      <xdr:row>1335</xdr:row>
      <xdr:rowOff>54429</xdr:rowOff>
    </xdr:from>
    <xdr:to>
      <xdr:col>2</xdr:col>
      <xdr:colOff>1269999</xdr:colOff>
      <xdr:row>1335</xdr:row>
      <xdr:rowOff>1197429</xdr:rowOff>
    </xdr:to>
    <xdr:pic>
      <xdr:nvPicPr>
        <xdr:cNvPr id="630" name="Image 629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499" y="799722629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108857</xdr:colOff>
      <xdr:row>1435</xdr:row>
      <xdr:rowOff>0</xdr:rowOff>
    </xdr:from>
    <xdr:to>
      <xdr:col>2</xdr:col>
      <xdr:colOff>1251857</xdr:colOff>
      <xdr:row>1435</xdr:row>
      <xdr:rowOff>0</xdr:rowOff>
    </xdr:to>
    <xdr:pic>
      <xdr:nvPicPr>
        <xdr:cNvPr id="631" name="Image 630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3357" y="940141086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72571</xdr:colOff>
      <xdr:row>957</xdr:row>
      <xdr:rowOff>0</xdr:rowOff>
    </xdr:from>
    <xdr:to>
      <xdr:col>2</xdr:col>
      <xdr:colOff>1215571</xdr:colOff>
      <xdr:row>957</xdr:row>
      <xdr:rowOff>0</xdr:rowOff>
    </xdr:to>
    <xdr:pic>
      <xdr:nvPicPr>
        <xdr:cNvPr id="634" name="Image 633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7071" y="571821129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190502</xdr:colOff>
      <xdr:row>64</xdr:row>
      <xdr:rowOff>31750</xdr:rowOff>
    </xdr:from>
    <xdr:to>
      <xdr:col>2</xdr:col>
      <xdr:colOff>701252</xdr:colOff>
      <xdr:row>64</xdr:row>
      <xdr:rowOff>812800</xdr:rowOff>
    </xdr:to>
    <xdr:pic>
      <xdr:nvPicPr>
        <xdr:cNvPr id="636" name="Image 635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2835" y="51438528"/>
          <a:ext cx="510750" cy="781050"/>
        </a:xfrm>
        <a:prstGeom prst="rect">
          <a:avLst/>
        </a:prstGeom>
      </xdr:spPr>
    </xdr:pic>
    <xdr:clientData/>
  </xdr:twoCellAnchor>
  <xdr:twoCellAnchor>
    <xdr:from>
      <xdr:col>2</xdr:col>
      <xdr:colOff>190501</xdr:colOff>
      <xdr:row>65</xdr:row>
      <xdr:rowOff>31749</xdr:rowOff>
    </xdr:from>
    <xdr:to>
      <xdr:col>2</xdr:col>
      <xdr:colOff>701252</xdr:colOff>
      <xdr:row>65</xdr:row>
      <xdr:rowOff>812800</xdr:rowOff>
    </xdr:to>
    <xdr:pic>
      <xdr:nvPicPr>
        <xdr:cNvPr id="637" name="Image 636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2834" y="52256971"/>
          <a:ext cx="510751" cy="781051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580</xdr:row>
      <xdr:rowOff>47625</xdr:rowOff>
    </xdr:from>
    <xdr:to>
      <xdr:col>2</xdr:col>
      <xdr:colOff>1301750</xdr:colOff>
      <xdr:row>580</xdr:row>
      <xdr:rowOff>1222375</xdr:rowOff>
    </xdr:to>
    <xdr:pic>
      <xdr:nvPicPr>
        <xdr:cNvPr id="638" name="Image 637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310651525"/>
          <a:ext cx="1174750" cy="1174750"/>
        </a:xfrm>
        <a:prstGeom prst="rect">
          <a:avLst/>
        </a:prstGeom>
      </xdr:spPr>
    </xdr:pic>
    <xdr:clientData/>
  </xdr:twoCellAnchor>
  <xdr:twoCellAnchor>
    <xdr:from>
      <xdr:col>2</xdr:col>
      <xdr:colOff>111125</xdr:colOff>
      <xdr:row>579</xdr:row>
      <xdr:rowOff>47625</xdr:rowOff>
    </xdr:from>
    <xdr:to>
      <xdr:col>2</xdr:col>
      <xdr:colOff>1254125</xdr:colOff>
      <xdr:row>579</xdr:row>
      <xdr:rowOff>1190625</xdr:rowOff>
    </xdr:to>
    <xdr:pic>
      <xdr:nvPicPr>
        <xdr:cNvPr id="639" name="Image 638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5625" y="309419625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79375</xdr:colOff>
      <xdr:row>578</xdr:row>
      <xdr:rowOff>47625</xdr:rowOff>
    </xdr:from>
    <xdr:to>
      <xdr:col>2</xdr:col>
      <xdr:colOff>1270000</xdr:colOff>
      <xdr:row>579</xdr:row>
      <xdr:rowOff>0</xdr:rowOff>
    </xdr:to>
    <xdr:pic>
      <xdr:nvPicPr>
        <xdr:cNvPr id="640" name="Image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3875" y="308187725"/>
          <a:ext cx="1190625" cy="1184275"/>
        </a:xfrm>
        <a:prstGeom prst="rect">
          <a:avLst/>
        </a:prstGeom>
      </xdr:spPr>
    </xdr:pic>
    <xdr:clientData/>
  </xdr:twoCellAnchor>
  <xdr:twoCellAnchor>
    <xdr:from>
      <xdr:col>2</xdr:col>
      <xdr:colOff>79376</xdr:colOff>
      <xdr:row>577</xdr:row>
      <xdr:rowOff>31750</xdr:rowOff>
    </xdr:from>
    <xdr:to>
      <xdr:col>2</xdr:col>
      <xdr:colOff>1270002</xdr:colOff>
      <xdr:row>577</xdr:row>
      <xdr:rowOff>1222376</xdr:rowOff>
    </xdr:to>
    <xdr:pic>
      <xdr:nvPicPr>
        <xdr:cNvPr id="641" name="Image 640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3876" y="306939950"/>
          <a:ext cx="1190626" cy="1190626"/>
        </a:xfrm>
        <a:prstGeom prst="rect">
          <a:avLst/>
        </a:prstGeom>
      </xdr:spPr>
    </xdr:pic>
    <xdr:clientData/>
  </xdr:twoCellAnchor>
  <xdr:twoCellAnchor>
    <xdr:from>
      <xdr:col>2</xdr:col>
      <xdr:colOff>79375</xdr:colOff>
      <xdr:row>576</xdr:row>
      <xdr:rowOff>15875</xdr:rowOff>
    </xdr:from>
    <xdr:to>
      <xdr:col>2</xdr:col>
      <xdr:colOff>1285875</xdr:colOff>
      <xdr:row>576</xdr:row>
      <xdr:rowOff>1222375</xdr:rowOff>
    </xdr:to>
    <xdr:pic>
      <xdr:nvPicPr>
        <xdr:cNvPr id="642" name="Image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3875" y="305692175"/>
          <a:ext cx="1206500" cy="1206500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994</xdr:row>
      <xdr:rowOff>95250</xdr:rowOff>
    </xdr:from>
    <xdr:to>
      <xdr:col>2</xdr:col>
      <xdr:colOff>1222375</xdr:colOff>
      <xdr:row>994</xdr:row>
      <xdr:rowOff>1174750</xdr:rowOff>
    </xdr:to>
    <xdr:pic>
      <xdr:nvPicPr>
        <xdr:cNvPr id="644" name="Image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7375" y="635920750"/>
          <a:ext cx="1079500" cy="1079500"/>
        </a:xfrm>
        <a:prstGeom prst="rect">
          <a:avLst/>
        </a:prstGeom>
      </xdr:spPr>
    </xdr:pic>
    <xdr:clientData/>
  </xdr:twoCellAnchor>
  <xdr:twoCellAnchor>
    <xdr:from>
      <xdr:col>2</xdr:col>
      <xdr:colOff>111125</xdr:colOff>
      <xdr:row>993</xdr:row>
      <xdr:rowOff>63500</xdr:rowOff>
    </xdr:from>
    <xdr:to>
      <xdr:col>2</xdr:col>
      <xdr:colOff>1238251</xdr:colOff>
      <xdr:row>993</xdr:row>
      <xdr:rowOff>1190626</xdr:rowOff>
    </xdr:to>
    <xdr:pic>
      <xdr:nvPicPr>
        <xdr:cNvPr id="645" name="Image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5625" y="634657100"/>
          <a:ext cx="1127126" cy="1127126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722</xdr:row>
      <xdr:rowOff>0</xdr:rowOff>
    </xdr:from>
    <xdr:to>
      <xdr:col>2</xdr:col>
      <xdr:colOff>1238250</xdr:colOff>
      <xdr:row>722</xdr:row>
      <xdr:rowOff>0</xdr:rowOff>
    </xdr:to>
    <xdr:pic>
      <xdr:nvPicPr>
        <xdr:cNvPr id="646" name="Image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486860850"/>
          <a:ext cx="1111250" cy="1111250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355</xdr:row>
      <xdr:rowOff>47625</xdr:rowOff>
    </xdr:from>
    <xdr:to>
      <xdr:col>2</xdr:col>
      <xdr:colOff>1254125</xdr:colOff>
      <xdr:row>355</xdr:row>
      <xdr:rowOff>1206500</xdr:rowOff>
    </xdr:to>
    <xdr:pic>
      <xdr:nvPicPr>
        <xdr:cNvPr id="647" name="Image 646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50" y="127098425"/>
          <a:ext cx="1158875" cy="1158875"/>
        </a:xfrm>
        <a:prstGeom prst="rect">
          <a:avLst/>
        </a:prstGeom>
      </xdr:spPr>
    </xdr:pic>
    <xdr:clientData/>
  </xdr:twoCellAnchor>
  <xdr:twoCellAnchor>
    <xdr:from>
      <xdr:col>2</xdr:col>
      <xdr:colOff>79374</xdr:colOff>
      <xdr:row>1442</xdr:row>
      <xdr:rowOff>31749</xdr:rowOff>
    </xdr:from>
    <xdr:to>
      <xdr:col>2</xdr:col>
      <xdr:colOff>1254125</xdr:colOff>
      <xdr:row>1442</xdr:row>
      <xdr:rowOff>1206500</xdr:rowOff>
    </xdr:to>
    <xdr:pic>
      <xdr:nvPicPr>
        <xdr:cNvPr id="648" name="Image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3874" y="959846949"/>
          <a:ext cx="1174751" cy="1174751"/>
        </a:xfrm>
        <a:prstGeom prst="rect">
          <a:avLst/>
        </a:prstGeom>
      </xdr:spPr>
    </xdr:pic>
    <xdr:clientData/>
  </xdr:twoCellAnchor>
  <xdr:twoCellAnchor>
    <xdr:from>
      <xdr:col>2</xdr:col>
      <xdr:colOff>79374</xdr:colOff>
      <xdr:row>974</xdr:row>
      <xdr:rowOff>31749</xdr:rowOff>
    </xdr:from>
    <xdr:to>
      <xdr:col>2</xdr:col>
      <xdr:colOff>1254125</xdr:colOff>
      <xdr:row>974</xdr:row>
      <xdr:rowOff>1206500</xdr:rowOff>
    </xdr:to>
    <xdr:pic>
      <xdr:nvPicPr>
        <xdr:cNvPr id="650" name="Image 649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3874" y="600132149"/>
          <a:ext cx="1174751" cy="1174751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984</xdr:row>
      <xdr:rowOff>15875</xdr:rowOff>
    </xdr:from>
    <xdr:to>
      <xdr:col>2</xdr:col>
      <xdr:colOff>1285875</xdr:colOff>
      <xdr:row>984</xdr:row>
      <xdr:rowOff>1206500</xdr:rowOff>
    </xdr:to>
    <xdr:pic>
      <xdr:nvPicPr>
        <xdr:cNvPr id="651" name="Image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50" y="616130975"/>
          <a:ext cx="1190625" cy="1190625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1198</xdr:row>
      <xdr:rowOff>31749</xdr:rowOff>
    </xdr:from>
    <xdr:to>
      <xdr:col>2</xdr:col>
      <xdr:colOff>746125</xdr:colOff>
      <xdr:row>1198</xdr:row>
      <xdr:rowOff>784224</xdr:rowOff>
    </xdr:to>
    <xdr:pic>
      <xdr:nvPicPr>
        <xdr:cNvPr id="652" name="Image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465010499"/>
          <a:ext cx="714375" cy="752475"/>
        </a:xfrm>
        <a:prstGeom prst="rect">
          <a:avLst/>
        </a:prstGeom>
      </xdr:spPr>
    </xdr:pic>
    <xdr:clientData/>
  </xdr:twoCellAnchor>
  <xdr:twoCellAnchor>
    <xdr:from>
      <xdr:col>2</xdr:col>
      <xdr:colOff>79374</xdr:colOff>
      <xdr:row>1208</xdr:row>
      <xdr:rowOff>31749</xdr:rowOff>
    </xdr:from>
    <xdr:to>
      <xdr:col>2</xdr:col>
      <xdr:colOff>1269999</xdr:colOff>
      <xdr:row>1208</xdr:row>
      <xdr:rowOff>1222374</xdr:rowOff>
    </xdr:to>
    <xdr:pic>
      <xdr:nvPicPr>
        <xdr:cNvPr id="653" name="Image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3874" y="693756549"/>
          <a:ext cx="1190625" cy="1190625"/>
        </a:xfrm>
        <a:prstGeom prst="rect">
          <a:avLst/>
        </a:prstGeom>
      </xdr:spPr>
    </xdr:pic>
    <xdr:clientData/>
  </xdr:twoCellAnchor>
  <xdr:twoCellAnchor>
    <xdr:from>
      <xdr:col>2</xdr:col>
      <xdr:colOff>111125</xdr:colOff>
      <xdr:row>1357</xdr:row>
      <xdr:rowOff>31750</xdr:rowOff>
    </xdr:from>
    <xdr:to>
      <xdr:col>2</xdr:col>
      <xdr:colOff>1285875</xdr:colOff>
      <xdr:row>1357</xdr:row>
      <xdr:rowOff>1206500</xdr:rowOff>
    </xdr:to>
    <xdr:pic>
      <xdr:nvPicPr>
        <xdr:cNvPr id="654" name="Image 653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5625" y="831729350"/>
          <a:ext cx="1174750" cy="1174750"/>
        </a:xfrm>
        <a:prstGeom prst="rect">
          <a:avLst/>
        </a:prstGeom>
      </xdr:spPr>
    </xdr:pic>
    <xdr:clientData/>
  </xdr:twoCellAnchor>
  <xdr:twoCellAnchor>
    <xdr:from>
      <xdr:col>2</xdr:col>
      <xdr:colOff>111125</xdr:colOff>
      <xdr:row>1358</xdr:row>
      <xdr:rowOff>47625</xdr:rowOff>
    </xdr:from>
    <xdr:to>
      <xdr:col>2</xdr:col>
      <xdr:colOff>1285875</xdr:colOff>
      <xdr:row>1358</xdr:row>
      <xdr:rowOff>1222375</xdr:rowOff>
    </xdr:to>
    <xdr:pic>
      <xdr:nvPicPr>
        <xdr:cNvPr id="655" name="Image 65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5625" y="832977125"/>
          <a:ext cx="1174750" cy="117475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1359</xdr:row>
      <xdr:rowOff>47625</xdr:rowOff>
    </xdr:from>
    <xdr:to>
      <xdr:col>2</xdr:col>
      <xdr:colOff>1222375</xdr:colOff>
      <xdr:row>1359</xdr:row>
      <xdr:rowOff>1206500</xdr:rowOff>
    </xdr:to>
    <xdr:pic>
      <xdr:nvPicPr>
        <xdr:cNvPr id="656" name="Image 65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834209025"/>
          <a:ext cx="1158875" cy="1158875"/>
        </a:xfrm>
        <a:prstGeom prst="rect">
          <a:avLst/>
        </a:prstGeom>
      </xdr:spPr>
    </xdr:pic>
    <xdr:clientData/>
  </xdr:twoCellAnchor>
  <xdr:twoCellAnchor>
    <xdr:from>
      <xdr:col>2</xdr:col>
      <xdr:colOff>111125</xdr:colOff>
      <xdr:row>1360</xdr:row>
      <xdr:rowOff>47625</xdr:rowOff>
    </xdr:from>
    <xdr:to>
      <xdr:col>2</xdr:col>
      <xdr:colOff>1238250</xdr:colOff>
      <xdr:row>1360</xdr:row>
      <xdr:rowOff>1174750</xdr:rowOff>
    </xdr:to>
    <xdr:pic>
      <xdr:nvPicPr>
        <xdr:cNvPr id="657" name="Image 656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5625" y="835440925"/>
          <a:ext cx="1127125" cy="1127125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1361</xdr:row>
      <xdr:rowOff>0</xdr:rowOff>
    </xdr:from>
    <xdr:to>
      <xdr:col>2</xdr:col>
      <xdr:colOff>1222375</xdr:colOff>
      <xdr:row>1361</xdr:row>
      <xdr:rowOff>0</xdr:rowOff>
    </xdr:to>
    <xdr:pic>
      <xdr:nvPicPr>
        <xdr:cNvPr id="658" name="Image 65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6250" y="836641075"/>
          <a:ext cx="1190625" cy="1190625"/>
        </a:xfrm>
        <a:prstGeom prst="rect">
          <a:avLst/>
        </a:prstGeom>
      </xdr:spPr>
    </xdr:pic>
    <xdr:clientData/>
  </xdr:twoCellAnchor>
  <xdr:twoCellAnchor>
    <xdr:from>
      <xdr:col>2</xdr:col>
      <xdr:colOff>127001</xdr:colOff>
      <xdr:row>373</xdr:row>
      <xdr:rowOff>0</xdr:rowOff>
    </xdr:from>
    <xdr:to>
      <xdr:col>2</xdr:col>
      <xdr:colOff>1270001</xdr:colOff>
      <xdr:row>373</xdr:row>
      <xdr:rowOff>0</xdr:rowOff>
    </xdr:to>
    <xdr:pic>
      <xdr:nvPicPr>
        <xdr:cNvPr id="659" name="Image 658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1" y="164064245"/>
          <a:ext cx="1143000" cy="1154374"/>
        </a:xfrm>
        <a:prstGeom prst="rect">
          <a:avLst/>
        </a:prstGeom>
      </xdr:spPr>
    </xdr:pic>
    <xdr:clientData/>
  </xdr:twoCellAnchor>
  <xdr:twoCellAnchor>
    <xdr:from>
      <xdr:col>2</xdr:col>
      <xdr:colOff>90714</xdr:colOff>
      <xdr:row>618</xdr:row>
      <xdr:rowOff>54428</xdr:rowOff>
    </xdr:from>
    <xdr:to>
      <xdr:col>2</xdr:col>
      <xdr:colOff>1251857</xdr:colOff>
      <xdr:row>618</xdr:row>
      <xdr:rowOff>1215571</xdr:rowOff>
    </xdr:to>
    <xdr:pic>
      <xdr:nvPicPr>
        <xdr:cNvPr id="664" name="Image 663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5214" y="362398128"/>
          <a:ext cx="1161143" cy="1161143"/>
        </a:xfrm>
        <a:prstGeom prst="rect">
          <a:avLst/>
        </a:prstGeom>
      </xdr:spPr>
    </xdr:pic>
    <xdr:clientData/>
  </xdr:twoCellAnchor>
  <xdr:twoCellAnchor>
    <xdr:from>
      <xdr:col>2</xdr:col>
      <xdr:colOff>54429</xdr:colOff>
      <xdr:row>617</xdr:row>
      <xdr:rowOff>54428</xdr:rowOff>
    </xdr:from>
    <xdr:to>
      <xdr:col>2</xdr:col>
      <xdr:colOff>1233716</xdr:colOff>
      <xdr:row>618</xdr:row>
      <xdr:rowOff>1</xdr:rowOff>
    </xdr:to>
    <xdr:pic>
      <xdr:nvPicPr>
        <xdr:cNvPr id="665" name="Image 664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29" y="361166228"/>
          <a:ext cx="1179287" cy="1177473"/>
        </a:xfrm>
        <a:prstGeom prst="rect">
          <a:avLst/>
        </a:prstGeom>
      </xdr:spPr>
    </xdr:pic>
    <xdr:clientData/>
  </xdr:twoCellAnchor>
  <xdr:twoCellAnchor>
    <xdr:from>
      <xdr:col>2</xdr:col>
      <xdr:colOff>161472</xdr:colOff>
      <xdr:row>619</xdr:row>
      <xdr:rowOff>54428</xdr:rowOff>
    </xdr:from>
    <xdr:to>
      <xdr:col>2</xdr:col>
      <xdr:colOff>1124858</xdr:colOff>
      <xdr:row>619</xdr:row>
      <xdr:rowOff>1197429</xdr:rowOff>
    </xdr:to>
    <xdr:pic>
      <xdr:nvPicPr>
        <xdr:cNvPr id="666" name="Image 665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85972" y="363630028"/>
          <a:ext cx="963386" cy="1143001"/>
        </a:xfrm>
        <a:prstGeom prst="rect">
          <a:avLst/>
        </a:prstGeom>
      </xdr:spPr>
    </xdr:pic>
    <xdr:clientData/>
  </xdr:twoCellAnchor>
  <xdr:twoCellAnchor>
    <xdr:from>
      <xdr:col>2</xdr:col>
      <xdr:colOff>131536</xdr:colOff>
      <xdr:row>592</xdr:row>
      <xdr:rowOff>38553</xdr:rowOff>
    </xdr:from>
    <xdr:to>
      <xdr:col>2</xdr:col>
      <xdr:colOff>671237</xdr:colOff>
      <xdr:row>592</xdr:row>
      <xdr:rowOff>795110</xdr:rowOff>
    </xdr:to>
    <xdr:pic>
      <xdr:nvPicPr>
        <xdr:cNvPr id="667" name="Image 66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01786" y="214525678"/>
          <a:ext cx="539701" cy="756557"/>
        </a:xfrm>
        <a:prstGeom prst="rect">
          <a:avLst/>
        </a:prstGeom>
      </xdr:spPr>
    </xdr:pic>
    <xdr:clientData/>
  </xdr:twoCellAnchor>
  <xdr:twoCellAnchor>
    <xdr:from>
      <xdr:col>2</xdr:col>
      <xdr:colOff>145144</xdr:colOff>
      <xdr:row>664</xdr:row>
      <xdr:rowOff>90715</xdr:rowOff>
    </xdr:from>
    <xdr:to>
      <xdr:col>2</xdr:col>
      <xdr:colOff>1270001</xdr:colOff>
      <xdr:row>664</xdr:row>
      <xdr:rowOff>1215572</xdr:rowOff>
    </xdr:to>
    <xdr:pic>
      <xdr:nvPicPr>
        <xdr:cNvPr id="668" name="Image 667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9644" y="422797515"/>
          <a:ext cx="1124857" cy="1124857"/>
        </a:xfrm>
        <a:prstGeom prst="rect">
          <a:avLst/>
        </a:prstGeom>
      </xdr:spPr>
    </xdr:pic>
    <xdr:clientData/>
  </xdr:twoCellAnchor>
  <xdr:twoCellAnchor>
    <xdr:from>
      <xdr:col>2</xdr:col>
      <xdr:colOff>72573</xdr:colOff>
      <xdr:row>665</xdr:row>
      <xdr:rowOff>36286</xdr:rowOff>
    </xdr:from>
    <xdr:to>
      <xdr:col>2</xdr:col>
      <xdr:colOff>1270001</xdr:colOff>
      <xdr:row>666</xdr:row>
      <xdr:rowOff>0</xdr:rowOff>
    </xdr:to>
    <xdr:pic>
      <xdr:nvPicPr>
        <xdr:cNvPr id="669" name="Image 668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7073" y="423974986"/>
          <a:ext cx="1197428" cy="1195614"/>
        </a:xfrm>
        <a:prstGeom prst="rect">
          <a:avLst/>
        </a:prstGeom>
      </xdr:spPr>
    </xdr:pic>
    <xdr:clientData/>
  </xdr:twoCellAnchor>
  <xdr:twoCellAnchor>
    <xdr:from>
      <xdr:col>2</xdr:col>
      <xdr:colOff>90715</xdr:colOff>
      <xdr:row>666</xdr:row>
      <xdr:rowOff>54428</xdr:rowOff>
    </xdr:from>
    <xdr:to>
      <xdr:col>2</xdr:col>
      <xdr:colOff>1215573</xdr:colOff>
      <xdr:row>666</xdr:row>
      <xdr:rowOff>1179286</xdr:rowOff>
    </xdr:to>
    <xdr:pic>
      <xdr:nvPicPr>
        <xdr:cNvPr id="670" name="Image 669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5215" y="425225028"/>
          <a:ext cx="1124858" cy="1124858"/>
        </a:xfrm>
        <a:prstGeom prst="rect">
          <a:avLst/>
        </a:prstGeom>
      </xdr:spPr>
    </xdr:pic>
    <xdr:clientData/>
  </xdr:twoCellAnchor>
  <xdr:twoCellAnchor>
    <xdr:from>
      <xdr:col>2</xdr:col>
      <xdr:colOff>90715</xdr:colOff>
      <xdr:row>667</xdr:row>
      <xdr:rowOff>36287</xdr:rowOff>
    </xdr:from>
    <xdr:to>
      <xdr:col>2</xdr:col>
      <xdr:colOff>1251858</xdr:colOff>
      <xdr:row>667</xdr:row>
      <xdr:rowOff>1197430</xdr:rowOff>
    </xdr:to>
    <xdr:pic>
      <xdr:nvPicPr>
        <xdr:cNvPr id="671" name="Image 670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5215" y="426438787"/>
          <a:ext cx="1161143" cy="1161143"/>
        </a:xfrm>
        <a:prstGeom prst="rect">
          <a:avLst/>
        </a:prstGeom>
      </xdr:spPr>
    </xdr:pic>
    <xdr:clientData/>
  </xdr:twoCellAnchor>
  <xdr:twoCellAnchor>
    <xdr:from>
      <xdr:col>2</xdr:col>
      <xdr:colOff>108858</xdr:colOff>
      <xdr:row>668</xdr:row>
      <xdr:rowOff>54429</xdr:rowOff>
    </xdr:from>
    <xdr:to>
      <xdr:col>2</xdr:col>
      <xdr:colOff>1251858</xdr:colOff>
      <xdr:row>668</xdr:row>
      <xdr:rowOff>1197429</xdr:rowOff>
    </xdr:to>
    <xdr:pic>
      <xdr:nvPicPr>
        <xdr:cNvPr id="672" name="Image 671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3358" y="427688829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83112</xdr:colOff>
      <xdr:row>755</xdr:row>
      <xdr:rowOff>72571</xdr:rowOff>
    </xdr:from>
    <xdr:to>
      <xdr:col>2</xdr:col>
      <xdr:colOff>1197429</xdr:colOff>
      <xdr:row>755</xdr:row>
      <xdr:rowOff>1185030</xdr:rowOff>
    </xdr:to>
    <xdr:pic>
      <xdr:nvPicPr>
        <xdr:cNvPr id="673" name="Image 672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7612" y="511476171"/>
          <a:ext cx="1114317" cy="1112459"/>
        </a:xfrm>
        <a:prstGeom prst="rect">
          <a:avLst/>
        </a:prstGeom>
      </xdr:spPr>
    </xdr:pic>
    <xdr:clientData/>
  </xdr:twoCellAnchor>
  <xdr:twoCellAnchor>
    <xdr:from>
      <xdr:col>2</xdr:col>
      <xdr:colOff>54428</xdr:colOff>
      <xdr:row>757</xdr:row>
      <xdr:rowOff>54429</xdr:rowOff>
    </xdr:from>
    <xdr:to>
      <xdr:col>2</xdr:col>
      <xdr:colOff>1179286</xdr:colOff>
      <xdr:row>757</xdr:row>
      <xdr:rowOff>1179287</xdr:rowOff>
    </xdr:to>
    <xdr:pic>
      <xdr:nvPicPr>
        <xdr:cNvPr id="674" name="Image 673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28" y="513921829"/>
          <a:ext cx="1124858" cy="1124858"/>
        </a:xfrm>
        <a:prstGeom prst="rect">
          <a:avLst/>
        </a:prstGeom>
      </xdr:spPr>
    </xdr:pic>
    <xdr:clientData/>
  </xdr:twoCellAnchor>
  <xdr:twoCellAnchor>
    <xdr:from>
      <xdr:col>2</xdr:col>
      <xdr:colOff>108857</xdr:colOff>
      <xdr:row>1340</xdr:row>
      <xdr:rowOff>54429</xdr:rowOff>
    </xdr:from>
    <xdr:to>
      <xdr:col>2</xdr:col>
      <xdr:colOff>1251857</xdr:colOff>
      <xdr:row>1340</xdr:row>
      <xdr:rowOff>1197429</xdr:rowOff>
    </xdr:to>
    <xdr:pic>
      <xdr:nvPicPr>
        <xdr:cNvPr id="675" name="Image 674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3357" y="805882129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90714</xdr:colOff>
      <xdr:row>1341</xdr:row>
      <xdr:rowOff>18142</xdr:rowOff>
    </xdr:from>
    <xdr:to>
      <xdr:col>2</xdr:col>
      <xdr:colOff>1288143</xdr:colOff>
      <xdr:row>1341</xdr:row>
      <xdr:rowOff>1215571</xdr:rowOff>
    </xdr:to>
    <xdr:pic>
      <xdr:nvPicPr>
        <xdr:cNvPr id="676" name="Image 675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5214" y="807077742"/>
          <a:ext cx="1197429" cy="1197429"/>
        </a:xfrm>
        <a:prstGeom prst="rect">
          <a:avLst/>
        </a:prstGeom>
      </xdr:spPr>
    </xdr:pic>
    <xdr:clientData/>
  </xdr:twoCellAnchor>
  <xdr:twoCellAnchor>
    <xdr:from>
      <xdr:col>2</xdr:col>
      <xdr:colOff>90715</xdr:colOff>
      <xdr:row>1342</xdr:row>
      <xdr:rowOff>54429</xdr:rowOff>
    </xdr:from>
    <xdr:to>
      <xdr:col>2</xdr:col>
      <xdr:colOff>1251857</xdr:colOff>
      <xdr:row>1342</xdr:row>
      <xdr:rowOff>1215571</xdr:rowOff>
    </xdr:to>
    <xdr:pic>
      <xdr:nvPicPr>
        <xdr:cNvPr id="677" name="Image 676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5215" y="808345929"/>
          <a:ext cx="1161142" cy="1161142"/>
        </a:xfrm>
        <a:prstGeom prst="rect">
          <a:avLst/>
        </a:prstGeom>
      </xdr:spPr>
    </xdr:pic>
    <xdr:clientData/>
  </xdr:twoCellAnchor>
  <xdr:twoCellAnchor>
    <xdr:from>
      <xdr:col>2</xdr:col>
      <xdr:colOff>54427</xdr:colOff>
      <xdr:row>1343</xdr:row>
      <xdr:rowOff>36285</xdr:rowOff>
    </xdr:from>
    <xdr:to>
      <xdr:col>2</xdr:col>
      <xdr:colOff>1233714</xdr:colOff>
      <xdr:row>1343</xdr:row>
      <xdr:rowOff>1215572</xdr:rowOff>
    </xdr:to>
    <xdr:pic>
      <xdr:nvPicPr>
        <xdr:cNvPr id="678" name="Image 677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27" y="809559685"/>
          <a:ext cx="1179287" cy="1179287"/>
        </a:xfrm>
        <a:prstGeom prst="rect">
          <a:avLst/>
        </a:prstGeom>
      </xdr:spPr>
    </xdr:pic>
    <xdr:clientData/>
  </xdr:twoCellAnchor>
  <xdr:twoCellAnchor>
    <xdr:from>
      <xdr:col>2</xdr:col>
      <xdr:colOff>72572</xdr:colOff>
      <xdr:row>1344</xdr:row>
      <xdr:rowOff>36285</xdr:rowOff>
    </xdr:from>
    <xdr:to>
      <xdr:col>2</xdr:col>
      <xdr:colOff>1233715</xdr:colOff>
      <xdr:row>1344</xdr:row>
      <xdr:rowOff>1197428</xdr:rowOff>
    </xdr:to>
    <xdr:pic>
      <xdr:nvPicPr>
        <xdr:cNvPr id="679" name="Image 678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7072" y="810791585"/>
          <a:ext cx="1161143" cy="1161143"/>
        </a:xfrm>
        <a:prstGeom prst="rect">
          <a:avLst/>
        </a:prstGeom>
      </xdr:spPr>
    </xdr:pic>
    <xdr:clientData/>
  </xdr:twoCellAnchor>
  <xdr:twoCellAnchor>
    <xdr:from>
      <xdr:col>2</xdr:col>
      <xdr:colOff>54429</xdr:colOff>
      <xdr:row>1345</xdr:row>
      <xdr:rowOff>36286</xdr:rowOff>
    </xdr:from>
    <xdr:to>
      <xdr:col>2</xdr:col>
      <xdr:colOff>1233714</xdr:colOff>
      <xdr:row>1345</xdr:row>
      <xdr:rowOff>1215571</xdr:rowOff>
    </xdr:to>
    <xdr:pic>
      <xdr:nvPicPr>
        <xdr:cNvPr id="680" name="Image 679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29" y="812023486"/>
          <a:ext cx="1179285" cy="1179285"/>
        </a:xfrm>
        <a:prstGeom prst="rect">
          <a:avLst/>
        </a:prstGeom>
      </xdr:spPr>
    </xdr:pic>
    <xdr:clientData/>
  </xdr:twoCellAnchor>
  <xdr:twoCellAnchor>
    <xdr:from>
      <xdr:col>2</xdr:col>
      <xdr:colOff>84667</xdr:colOff>
      <xdr:row>1365</xdr:row>
      <xdr:rowOff>42333</xdr:rowOff>
    </xdr:from>
    <xdr:to>
      <xdr:col>2</xdr:col>
      <xdr:colOff>1241779</xdr:colOff>
      <xdr:row>1365</xdr:row>
      <xdr:rowOff>1199445</xdr:rowOff>
    </xdr:to>
    <xdr:pic>
      <xdr:nvPicPr>
        <xdr:cNvPr id="684" name="Image 683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7" y="844058933"/>
          <a:ext cx="1157112" cy="1157112"/>
        </a:xfrm>
        <a:prstGeom prst="rect">
          <a:avLst/>
        </a:prstGeom>
      </xdr:spPr>
    </xdr:pic>
    <xdr:clientData/>
  </xdr:twoCellAnchor>
  <xdr:twoCellAnchor>
    <xdr:from>
      <xdr:col>2</xdr:col>
      <xdr:colOff>141110</xdr:colOff>
      <xdr:row>1364</xdr:row>
      <xdr:rowOff>84666</xdr:rowOff>
    </xdr:from>
    <xdr:to>
      <xdr:col>2</xdr:col>
      <xdr:colOff>1213555</xdr:colOff>
      <xdr:row>1364</xdr:row>
      <xdr:rowOff>1157111</xdr:rowOff>
    </xdr:to>
    <xdr:pic>
      <xdr:nvPicPr>
        <xdr:cNvPr id="685" name="Image 684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5610" y="842869366"/>
          <a:ext cx="1072445" cy="1072445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1190</xdr:row>
      <xdr:rowOff>28223</xdr:rowOff>
    </xdr:from>
    <xdr:to>
      <xdr:col>2</xdr:col>
      <xdr:colOff>1284112</xdr:colOff>
      <xdr:row>1190</xdr:row>
      <xdr:rowOff>1213557</xdr:rowOff>
    </xdr:to>
    <xdr:pic>
      <xdr:nvPicPr>
        <xdr:cNvPr id="686" name="Image 685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670346923"/>
          <a:ext cx="1185334" cy="1185334"/>
        </a:xfrm>
        <a:prstGeom prst="rect">
          <a:avLst/>
        </a:prstGeom>
      </xdr:spPr>
    </xdr:pic>
    <xdr:clientData/>
  </xdr:twoCellAnchor>
  <xdr:twoCellAnchor>
    <xdr:from>
      <xdr:col>2</xdr:col>
      <xdr:colOff>126999</xdr:colOff>
      <xdr:row>1191</xdr:row>
      <xdr:rowOff>70553</xdr:rowOff>
    </xdr:from>
    <xdr:to>
      <xdr:col>2</xdr:col>
      <xdr:colOff>1284112</xdr:colOff>
      <xdr:row>1191</xdr:row>
      <xdr:rowOff>1227666</xdr:rowOff>
    </xdr:to>
    <xdr:pic>
      <xdr:nvPicPr>
        <xdr:cNvPr id="687" name="Image 686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499" y="671621153"/>
          <a:ext cx="1157113" cy="1157113"/>
        </a:xfrm>
        <a:prstGeom prst="rect">
          <a:avLst/>
        </a:prstGeom>
      </xdr:spPr>
    </xdr:pic>
    <xdr:clientData/>
  </xdr:twoCellAnchor>
  <xdr:twoCellAnchor>
    <xdr:from>
      <xdr:col>2</xdr:col>
      <xdr:colOff>56444</xdr:colOff>
      <xdr:row>1192</xdr:row>
      <xdr:rowOff>14111</xdr:rowOff>
    </xdr:from>
    <xdr:to>
      <xdr:col>2</xdr:col>
      <xdr:colOff>1270000</xdr:colOff>
      <xdr:row>1193</xdr:row>
      <xdr:rowOff>0</xdr:rowOff>
    </xdr:to>
    <xdr:pic>
      <xdr:nvPicPr>
        <xdr:cNvPr id="688" name="Image 687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0944" y="672796611"/>
          <a:ext cx="1213556" cy="1217789"/>
        </a:xfrm>
        <a:prstGeom prst="rect">
          <a:avLst/>
        </a:prstGeom>
      </xdr:spPr>
    </xdr:pic>
    <xdr:clientData/>
  </xdr:twoCellAnchor>
  <xdr:twoCellAnchor>
    <xdr:from>
      <xdr:col>2</xdr:col>
      <xdr:colOff>28223</xdr:colOff>
      <xdr:row>1193</xdr:row>
      <xdr:rowOff>56443</xdr:rowOff>
    </xdr:from>
    <xdr:to>
      <xdr:col>2</xdr:col>
      <xdr:colOff>1199445</xdr:colOff>
      <xdr:row>1193</xdr:row>
      <xdr:rowOff>1227665</xdr:rowOff>
    </xdr:to>
    <xdr:pic>
      <xdr:nvPicPr>
        <xdr:cNvPr id="689" name="Image 688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52723" y="674070843"/>
          <a:ext cx="1171222" cy="1171222"/>
        </a:xfrm>
        <a:prstGeom prst="rect">
          <a:avLst/>
        </a:prstGeom>
      </xdr:spPr>
    </xdr:pic>
    <xdr:clientData/>
  </xdr:twoCellAnchor>
  <xdr:twoCellAnchor>
    <xdr:from>
      <xdr:col>2</xdr:col>
      <xdr:colOff>84666</xdr:colOff>
      <xdr:row>1363</xdr:row>
      <xdr:rowOff>28223</xdr:rowOff>
    </xdr:from>
    <xdr:to>
      <xdr:col>2</xdr:col>
      <xdr:colOff>1255889</xdr:colOff>
      <xdr:row>1363</xdr:row>
      <xdr:rowOff>1199446</xdr:rowOff>
    </xdr:to>
    <xdr:pic>
      <xdr:nvPicPr>
        <xdr:cNvPr id="690" name="Image 689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6" y="841581023"/>
          <a:ext cx="1171223" cy="1171223"/>
        </a:xfrm>
        <a:prstGeom prst="rect">
          <a:avLst/>
        </a:prstGeom>
      </xdr:spPr>
    </xdr:pic>
    <xdr:clientData/>
  </xdr:twoCellAnchor>
  <xdr:twoCellAnchor>
    <xdr:from>
      <xdr:col>2</xdr:col>
      <xdr:colOff>84666</xdr:colOff>
      <xdr:row>1176</xdr:row>
      <xdr:rowOff>14111</xdr:rowOff>
    </xdr:from>
    <xdr:to>
      <xdr:col>2</xdr:col>
      <xdr:colOff>1284111</xdr:colOff>
      <xdr:row>1176</xdr:row>
      <xdr:rowOff>1213556</xdr:rowOff>
    </xdr:to>
    <xdr:pic>
      <xdr:nvPicPr>
        <xdr:cNvPr id="691" name="Image 690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6" y="654318111"/>
          <a:ext cx="1199445" cy="1199445"/>
        </a:xfrm>
        <a:prstGeom prst="rect">
          <a:avLst/>
        </a:prstGeom>
      </xdr:spPr>
    </xdr:pic>
    <xdr:clientData/>
  </xdr:twoCellAnchor>
  <xdr:twoCellAnchor>
    <xdr:from>
      <xdr:col>2</xdr:col>
      <xdr:colOff>112889</xdr:colOff>
      <xdr:row>1177</xdr:row>
      <xdr:rowOff>42332</xdr:rowOff>
    </xdr:from>
    <xdr:to>
      <xdr:col>2</xdr:col>
      <xdr:colOff>1241779</xdr:colOff>
      <xdr:row>1177</xdr:row>
      <xdr:rowOff>1171222</xdr:rowOff>
    </xdr:to>
    <xdr:pic>
      <xdr:nvPicPr>
        <xdr:cNvPr id="692" name="Image 691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389" y="655578232"/>
          <a:ext cx="1128890" cy="1128890"/>
        </a:xfrm>
        <a:prstGeom prst="rect">
          <a:avLst/>
        </a:prstGeom>
      </xdr:spPr>
    </xdr:pic>
    <xdr:clientData/>
  </xdr:twoCellAnchor>
  <xdr:twoCellAnchor>
    <xdr:from>
      <xdr:col>2</xdr:col>
      <xdr:colOff>112888</xdr:colOff>
      <xdr:row>1178</xdr:row>
      <xdr:rowOff>42333</xdr:rowOff>
    </xdr:from>
    <xdr:to>
      <xdr:col>2</xdr:col>
      <xdr:colOff>1284111</xdr:colOff>
      <xdr:row>1178</xdr:row>
      <xdr:rowOff>1213556</xdr:rowOff>
    </xdr:to>
    <xdr:pic>
      <xdr:nvPicPr>
        <xdr:cNvPr id="693" name="Image 692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388" y="656810133"/>
          <a:ext cx="1171223" cy="1171223"/>
        </a:xfrm>
        <a:prstGeom prst="rect">
          <a:avLst/>
        </a:prstGeom>
      </xdr:spPr>
    </xdr:pic>
    <xdr:clientData/>
  </xdr:twoCellAnchor>
  <xdr:twoCellAnchor>
    <xdr:from>
      <xdr:col>2</xdr:col>
      <xdr:colOff>84666</xdr:colOff>
      <xdr:row>1168</xdr:row>
      <xdr:rowOff>14110</xdr:rowOff>
    </xdr:from>
    <xdr:to>
      <xdr:col>2</xdr:col>
      <xdr:colOff>1284111</xdr:colOff>
      <xdr:row>1168</xdr:row>
      <xdr:rowOff>1213555</xdr:rowOff>
    </xdr:to>
    <xdr:pic>
      <xdr:nvPicPr>
        <xdr:cNvPr id="694" name="Image 693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9166" y="641999110"/>
          <a:ext cx="1199445" cy="1199445"/>
        </a:xfrm>
        <a:prstGeom prst="rect">
          <a:avLst/>
        </a:prstGeom>
      </xdr:spPr>
    </xdr:pic>
    <xdr:clientData/>
  </xdr:twoCellAnchor>
  <xdr:twoCellAnchor>
    <xdr:from>
      <xdr:col>2</xdr:col>
      <xdr:colOff>112888</xdr:colOff>
      <xdr:row>1429</xdr:row>
      <xdr:rowOff>56445</xdr:rowOff>
    </xdr:from>
    <xdr:to>
      <xdr:col>2</xdr:col>
      <xdr:colOff>1269999</xdr:colOff>
      <xdr:row>1429</xdr:row>
      <xdr:rowOff>1213556</xdr:rowOff>
    </xdr:to>
    <xdr:pic>
      <xdr:nvPicPr>
        <xdr:cNvPr id="695" name="Image 694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388" y="924146545"/>
          <a:ext cx="1157111" cy="1157111"/>
        </a:xfrm>
        <a:prstGeom prst="rect">
          <a:avLst/>
        </a:prstGeom>
      </xdr:spPr>
    </xdr:pic>
    <xdr:clientData/>
  </xdr:twoCellAnchor>
  <xdr:twoCellAnchor>
    <xdr:from>
      <xdr:col>2</xdr:col>
      <xdr:colOff>70555</xdr:colOff>
      <xdr:row>1348</xdr:row>
      <xdr:rowOff>42333</xdr:rowOff>
    </xdr:from>
    <xdr:to>
      <xdr:col>2</xdr:col>
      <xdr:colOff>1213556</xdr:colOff>
      <xdr:row>1348</xdr:row>
      <xdr:rowOff>1185334</xdr:rowOff>
    </xdr:to>
    <xdr:pic>
      <xdr:nvPicPr>
        <xdr:cNvPr id="696" name="Image 695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5055" y="815725233"/>
          <a:ext cx="1143001" cy="1143001"/>
        </a:xfrm>
        <a:prstGeom prst="rect">
          <a:avLst/>
        </a:prstGeom>
      </xdr:spPr>
    </xdr:pic>
    <xdr:clientData/>
  </xdr:twoCellAnchor>
  <xdr:twoCellAnchor>
    <xdr:from>
      <xdr:col>2</xdr:col>
      <xdr:colOff>98778</xdr:colOff>
      <xdr:row>1379</xdr:row>
      <xdr:rowOff>70557</xdr:rowOff>
    </xdr:from>
    <xdr:to>
      <xdr:col>2</xdr:col>
      <xdr:colOff>1213555</xdr:colOff>
      <xdr:row>1379</xdr:row>
      <xdr:rowOff>1185334</xdr:rowOff>
    </xdr:to>
    <xdr:pic>
      <xdr:nvPicPr>
        <xdr:cNvPr id="697" name="Image 696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23278" y="860101857"/>
          <a:ext cx="1114777" cy="1114777"/>
        </a:xfrm>
        <a:prstGeom prst="rect">
          <a:avLst/>
        </a:prstGeom>
      </xdr:spPr>
    </xdr:pic>
    <xdr:clientData/>
  </xdr:twoCellAnchor>
  <xdr:twoCellAnchor>
    <xdr:from>
      <xdr:col>2</xdr:col>
      <xdr:colOff>112888</xdr:colOff>
      <xdr:row>1409</xdr:row>
      <xdr:rowOff>56445</xdr:rowOff>
    </xdr:from>
    <xdr:to>
      <xdr:col>2</xdr:col>
      <xdr:colOff>1255888</xdr:colOff>
      <xdr:row>1409</xdr:row>
      <xdr:rowOff>1199445</xdr:rowOff>
    </xdr:to>
    <xdr:pic>
      <xdr:nvPicPr>
        <xdr:cNvPr id="698" name="Image 697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7388" y="895812845"/>
          <a:ext cx="1143000" cy="11430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1410</xdr:row>
      <xdr:rowOff>31750</xdr:rowOff>
    </xdr:from>
    <xdr:to>
      <xdr:col>2</xdr:col>
      <xdr:colOff>1206499</xdr:colOff>
      <xdr:row>1410</xdr:row>
      <xdr:rowOff>1174749</xdr:rowOff>
    </xdr:to>
    <xdr:pic>
      <xdr:nvPicPr>
        <xdr:cNvPr id="699" name="Image 698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0" y="897020050"/>
          <a:ext cx="1142999" cy="1142999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1349</xdr:row>
      <xdr:rowOff>31750</xdr:rowOff>
    </xdr:from>
    <xdr:to>
      <xdr:col>2</xdr:col>
      <xdr:colOff>1254125</xdr:colOff>
      <xdr:row>1349</xdr:row>
      <xdr:rowOff>1190625</xdr:rowOff>
    </xdr:to>
    <xdr:pic>
      <xdr:nvPicPr>
        <xdr:cNvPr id="702" name="Image 701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50" y="819410350"/>
          <a:ext cx="1158875" cy="1158875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760</xdr:row>
      <xdr:rowOff>111125</xdr:rowOff>
    </xdr:from>
    <xdr:to>
      <xdr:col>2</xdr:col>
      <xdr:colOff>1127124</xdr:colOff>
      <xdr:row>760</xdr:row>
      <xdr:rowOff>1111249</xdr:rowOff>
    </xdr:to>
    <xdr:pic>
      <xdr:nvPicPr>
        <xdr:cNvPr id="703" name="Image 702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516442325"/>
          <a:ext cx="1000124" cy="1000124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761</xdr:row>
      <xdr:rowOff>31750</xdr:rowOff>
    </xdr:from>
    <xdr:to>
      <xdr:col>2</xdr:col>
      <xdr:colOff>1285875</xdr:colOff>
      <xdr:row>761</xdr:row>
      <xdr:rowOff>1222375</xdr:rowOff>
    </xdr:to>
    <xdr:pic>
      <xdr:nvPicPr>
        <xdr:cNvPr id="704" name="Image 703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50" y="517594850"/>
          <a:ext cx="1190625" cy="1190625"/>
        </a:xfrm>
        <a:prstGeom prst="rect">
          <a:avLst/>
        </a:prstGeom>
      </xdr:spPr>
    </xdr:pic>
    <xdr:clientData/>
  </xdr:twoCellAnchor>
  <xdr:twoCellAnchor>
    <xdr:from>
      <xdr:col>2</xdr:col>
      <xdr:colOff>79375</xdr:colOff>
      <xdr:row>593</xdr:row>
      <xdr:rowOff>31750</xdr:rowOff>
    </xdr:from>
    <xdr:to>
      <xdr:col>2</xdr:col>
      <xdr:colOff>822325</xdr:colOff>
      <xdr:row>594</xdr:row>
      <xdr:rowOff>3175</xdr:rowOff>
    </xdr:to>
    <xdr:pic>
      <xdr:nvPicPr>
        <xdr:cNvPr id="705" name="Image 704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9625" y="215328500"/>
          <a:ext cx="742950" cy="781050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727</xdr:row>
      <xdr:rowOff>0</xdr:rowOff>
    </xdr:from>
    <xdr:to>
      <xdr:col>2</xdr:col>
      <xdr:colOff>828675</xdr:colOff>
      <xdr:row>727</xdr:row>
      <xdr:rowOff>7794</xdr:rowOff>
    </xdr:to>
    <xdr:pic>
      <xdr:nvPicPr>
        <xdr:cNvPr id="706" name="Image 705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3148" y="346777830"/>
          <a:ext cx="685800" cy="736600"/>
        </a:xfrm>
        <a:prstGeom prst="rect">
          <a:avLst/>
        </a:prstGeom>
      </xdr:spPr>
    </xdr:pic>
    <xdr:clientData/>
  </xdr:twoCellAnchor>
  <xdr:twoCellAnchor>
    <xdr:from>
      <xdr:col>2</xdr:col>
      <xdr:colOff>111125</xdr:colOff>
      <xdr:row>654</xdr:row>
      <xdr:rowOff>47625</xdr:rowOff>
    </xdr:from>
    <xdr:to>
      <xdr:col>2</xdr:col>
      <xdr:colOff>1285875</xdr:colOff>
      <xdr:row>654</xdr:row>
      <xdr:rowOff>1222375</xdr:rowOff>
    </xdr:to>
    <xdr:pic>
      <xdr:nvPicPr>
        <xdr:cNvPr id="707" name="Image 70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5625" y="410435425"/>
          <a:ext cx="1174750" cy="1174750"/>
        </a:xfrm>
        <a:prstGeom prst="rect">
          <a:avLst/>
        </a:prstGeom>
      </xdr:spPr>
    </xdr:pic>
    <xdr:clientData/>
  </xdr:twoCellAnchor>
  <xdr:twoCellAnchor>
    <xdr:from>
      <xdr:col>2</xdr:col>
      <xdr:colOff>119790</xdr:colOff>
      <xdr:row>758</xdr:row>
      <xdr:rowOff>90713</xdr:rowOff>
    </xdr:from>
    <xdr:to>
      <xdr:col>2</xdr:col>
      <xdr:colOff>1179285</xdr:colOff>
      <xdr:row>758</xdr:row>
      <xdr:rowOff>1148442</xdr:rowOff>
    </xdr:to>
    <xdr:pic>
      <xdr:nvPicPr>
        <xdr:cNvPr id="708" name="Image 707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44290" y="515190013"/>
          <a:ext cx="1059495" cy="1057729"/>
        </a:xfrm>
        <a:prstGeom prst="rect">
          <a:avLst/>
        </a:prstGeom>
      </xdr:spPr>
    </xdr:pic>
    <xdr:clientData/>
  </xdr:twoCellAnchor>
  <xdr:twoCellAnchor>
    <xdr:from>
      <xdr:col>2</xdr:col>
      <xdr:colOff>145143</xdr:colOff>
      <xdr:row>756</xdr:row>
      <xdr:rowOff>108857</xdr:rowOff>
    </xdr:from>
    <xdr:to>
      <xdr:col>2</xdr:col>
      <xdr:colOff>1204638</xdr:colOff>
      <xdr:row>756</xdr:row>
      <xdr:rowOff>1166586</xdr:rowOff>
    </xdr:to>
    <xdr:pic>
      <xdr:nvPicPr>
        <xdr:cNvPr id="709" name="Image 708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9643" y="512744357"/>
          <a:ext cx="1059495" cy="1057729"/>
        </a:xfrm>
        <a:prstGeom prst="rect">
          <a:avLst/>
        </a:prstGeom>
      </xdr:spPr>
    </xdr:pic>
    <xdr:clientData/>
  </xdr:twoCellAnchor>
  <xdr:twoCellAnchor>
    <xdr:from>
      <xdr:col>2</xdr:col>
      <xdr:colOff>46548</xdr:colOff>
      <xdr:row>952</xdr:row>
      <xdr:rowOff>181430</xdr:rowOff>
    </xdr:from>
    <xdr:to>
      <xdr:col>3</xdr:col>
      <xdr:colOff>38932</xdr:colOff>
      <xdr:row>952</xdr:row>
      <xdr:rowOff>961574</xdr:rowOff>
    </xdr:to>
    <xdr:pic>
      <xdr:nvPicPr>
        <xdr:cNvPr id="710" name="Image 709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1048" y="564556730"/>
          <a:ext cx="1338584" cy="780144"/>
        </a:xfrm>
        <a:prstGeom prst="rect">
          <a:avLst/>
        </a:prstGeom>
      </xdr:spPr>
    </xdr:pic>
    <xdr:clientData/>
  </xdr:twoCellAnchor>
  <xdr:twoCellAnchor>
    <xdr:from>
      <xdr:col>2</xdr:col>
      <xdr:colOff>207635</xdr:colOff>
      <xdr:row>373</xdr:row>
      <xdr:rowOff>0</xdr:rowOff>
    </xdr:from>
    <xdr:to>
      <xdr:col>2</xdr:col>
      <xdr:colOff>670278</xdr:colOff>
      <xdr:row>373</xdr:row>
      <xdr:rowOff>0</xdr:rowOff>
    </xdr:to>
    <xdr:pic>
      <xdr:nvPicPr>
        <xdr:cNvPr id="712" name="Image 711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9968" y="99822280"/>
          <a:ext cx="462643" cy="687336"/>
        </a:xfrm>
        <a:prstGeom prst="rect">
          <a:avLst/>
        </a:prstGeom>
      </xdr:spPr>
    </xdr:pic>
    <xdr:clientData/>
  </xdr:twoCellAnchor>
  <xdr:twoCellAnchor>
    <xdr:from>
      <xdr:col>2</xdr:col>
      <xdr:colOff>232900</xdr:colOff>
      <xdr:row>373</xdr:row>
      <xdr:rowOff>0</xdr:rowOff>
    </xdr:from>
    <xdr:to>
      <xdr:col>2</xdr:col>
      <xdr:colOff>680857</xdr:colOff>
      <xdr:row>373</xdr:row>
      <xdr:rowOff>0</xdr:rowOff>
    </xdr:to>
    <xdr:pic>
      <xdr:nvPicPr>
        <xdr:cNvPr id="713" name="Image 712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5233" y="97294096"/>
          <a:ext cx="447957" cy="756558"/>
        </a:xfrm>
        <a:prstGeom prst="rect">
          <a:avLst/>
        </a:prstGeom>
      </xdr:spPr>
    </xdr:pic>
    <xdr:clientData/>
  </xdr:twoCellAnchor>
  <xdr:twoCellAnchor>
    <xdr:from>
      <xdr:col>2</xdr:col>
      <xdr:colOff>228003</xdr:colOff>
      <xdr:row>373</xdr:row>
      <xdr:rowOff>0</xdr:rowOff>
    </xdr:from>
    <xdr:to>
      <xdr:col>2</xdr:col>
      <xdr:colOff>679510</xdr:colOff>
      <xdr:row>373</xdr:row>
      <xdr:rowOff>0</xdr:rowOff>
    </xdr:to>
    <xdr:pic>
      <xdr:nvPicPr>
        <xdr:cNvPr id="714" name="Image 713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0336" y="98112540"/>
          <a:ext cx="451507" cy="762000"/>
        </a:xfrm>
        <a:prstGeom prst="rect">
          <a:avLst/>
        </a:prstGeom>
      </xdr:spPr>
    </xdr:pic>
    <xdr:clientData/>
  </xdr:twoCellAnchor>
  <xdr:twoCellAnchor>
    <xdr:from>
      <xdr:col>2</xdr:col>
      <xdr:colOff>95033</xdr:colOff>
      <xdr:row>698</xdr:row>
      <xdr:rowOff>70303</xdr:rowOff>
    </xdr:from>
    <xdr:to>
      <xdr:col>2</xdr:col>
      <xdr:colOff>762001</xdr:colOff>
      <xdr:row>698</xdr:row>
      <xdr:rowOff>771203</xdr:rowOff>
    </xdr:to>
    <xdr:pic>
      <xdr:nvPicPr>
        <xdr:cNvPr id="715" name="Image 714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5283" y="310855178"/>
          <a:ext cx="666968" cy="700900"/>
        </a:xfrm>
        <a:prstGeom prst="rect">
          <a:avLst/>
        </a:prstGeom>
      </xdr:spPr>
    </xdr:pic>
    <xdr:clientData/>
  </xdr:twoCellAnchor>
  <xdr:twoCellAnchor>
    <xdr:from>
      <xdr:col>2</xdr:col>
      <xdr:colOff>90714</xdr:colOff>
      <xdr:row>678</xdr:row>
      <xdr:rowOff>36286</xdr:rowOff>
    </xdr:from>
    <xdr:to>
      <xdr:col>2</xdr:col>
      <xdr:colOff>1270000</xdr:colOff>
      <xdr:row>678</xdr:row>
      <xdr:rowOff>1215572</xdr:rowOff>
    </xdr:to>
    <xdr:pic>
      <xdr:nvPicPr>
        <xdr:cNvPr id="716" name="Image 715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5214" y="448612986"/>
          <a:ext cx="1179286" cy="1179286"/>
        </a:xfrm>
        <a:prstGeom prst="rect">
          <a:avLst/>
        </a:prstGeom>
      </xdr:spPr>
    </xdr:pic>
    <xdr:clientData/>
  </xdr:twoCellAnchor>
  <xdr:twoCellAnchor>
    <xdr:from>
      <xdr:col>2</xdr:col>
      <xdr:colOff>108857</xdr:colOff>
      <xdr:row>677</xdr:row>
      <xdr:rowOff>36286</xdr:rowOff>
    </xdr:from>
    <xdr:to>
      <xdr:col>2</xdr:col>
      <xdr:colOff>1288143</xdr:colOff>
      <xdr:row>677</xdr:row>
      <xdr:rowOff>1215572</xdr:rowOff>
    </xdr:to>
    <xdr:pic>
      <xdr:nvPicPr>
        <xdr:cNvPr id="717" name="Image 716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3357" y="444917286"/>
          <a:ext cx="1179286" cy="1179286"/>
        </a:xfrm>
        <a:prstGeom prst="rect">
          <a:avLst/>
        </a:prstGeom>
      </xdr:spPr>
    </xdr:pic>
    <xdr:clientData/>
  </xdr:twoCellAnchor>
  <xdr:twoCellAnchor>
    <xdr:from>
      <xdr:col>2</xdr:col>
      <xdr:colOff>90714</xdr:colOff>
      <xdr:row>988</xdr:row>
      <xdr:rowOff>36286</xdr:rowOff>
    </xdr:from>
    <xdr:to>
      <xdr:col>2</xdr:col>
      <xdr:colOff>1261937</xdr:colOff>
      <xdr:row>988</xdr:row>
      <xdr:rowOff>1207509</xdr:rowOff>
    </xdr:to>
    <xdr:pic>
      <xdr:nvPicPr>
        <xdr:cNvPr id="718" name="Image 717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5214" y="626006586"/>
          <a:ext cx="1171223" cy="1171223"/>
        </a:xfrm>
        <a:prstGeom prst="rect">
          <a:avLst/>
        </a:prstGeom>
      </xdr:spPr>
    </xdr:pic>
    <xdr:clientData/>
  </xdr:twoCellAnchor>
  <xdr:twoCellAnchor>
    <xdr:from>
      <xdr:col>2</xdr:col>
      <xdr:colOff>90714</xdr:colOff>
      <xdr:row>987</xdr:row>
      <xdr:rowOff>36285</xdr:rowOff>
    </xdr:from>
    <xdr:to>
      <xdr:col>2</xdr:col>
      <xdr:colOff>1269999</xdr:colOff>
      <xdr:row>987</xdr:row>
      <xdr:rowOff>1215570</xdr:rowOff>
    </xdr:to>
    <xdr:pic>
      <xdr:nvPicPr>
        <xdr:cNvPr id="719" name="Image 718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5214" y="624774685"/>
          <a:ext cx="1179285" cy="1179285"/>
        </a:xfrm>
        <a:prstGeom prst="rect">
          <a:avLst/>
        </a:prstGeom>
      </xdr:spPr>
    </xdr:pic>
    <xdr:clientData/>
  </xdr:twoCellAnchor>
  <xdr:twoCellAnchor>
    <xdr:from>
      <xdr:col>2</xdr:col>
      <xdr:colOff>90714</xdr:colOff>
      <xdr:row>992</xdr:row>
      <xdr:rowOff>18143</xdr:rowOff>
    </xdr:from>
    <xdr:to>
      <xdr:col>2</xdr:col>
      <xdr:colOff>1261937</xdr:colOff>
      <xdr:row>992</xdr:row>
      <xdr:rowOff>1189366</xdr:rowOff>
    </xdr:to>
    <xdr:pic>
      <xdr:nvPicPr>
        <xdr:cNvPr id="720" name="Image 719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5214" y="632147943"/>
          <a:ext cx="1171223" cy="1171223"/>
        </a:xfrm>
        <a:prstGeom prst="rect">
          <a:avLst/>
        </a:prstGeom>
      </xdr:spPr>
    </xdr:pic>
    <xdr:clientData/>
  </xdr:twoCellAnchor>
  <xdr:twoCellAnchor>
    <xdr:from>
      <xdr:col>2</xdr:col>
      <xdr:colOff>145144</xdr:colOff>
      <xdr:row>1428</xdr:row>
      <xdr:rowOff>44995</xdr:rowOff>
    </xdr:from>
    <xdr:to>
      <xdr:col>2</xdr:col>
      <xdr:colOff>1251858</xdr:colOff>
      <xdr:row>1428</xdr:row>
      <xdr:rowOff>1195977</xdr:rowOff>
    </xdr:to>
    <xdr:pic>
      <xdr:nvPicPr>
        <xdr:cNvPr id="722" name="Image 721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9644" y="922903195"/>
          <a:ext cx="1106714" cy="1150982"/>
        </a:xfrm>
        <a:prstGeom prst="rect">
          <a:avLst/>
        </a:prstGeom>
      </xdr:spPr>
    </xdr:pic>
    <xdr:clientData/>
  </xdr:twoCellAnchor>
  <xdr:twoCellAnchor>
    <xdr:from>
      <xdr:col>2</xdr:col>
      <xdr:colOff>108857</xdr:colOff>
      <xdr:row>1419</xdr:row>
      <xdr:rowOff>72572</xdr:rowOff>
    </xdr:from>
    <xdr:to>
      <xdr:col>2</xdr:col>
      <xdr:colOff>1215570</xdr:colOff>
      <xdr:row>1419</xdr:row>
      <xdr:rowOff>1179285</xdr:rowOff>
    </xdr:to>
    <xdr:pic>
      <xdr:nvPicPr>
        <xdr:cNvPr id="723" name="Image 722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3357" y="911843672"/>
          <a:ext cx="1106713" cy="1106713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603</xdr:row>
      <xdr:rowOff>18143</xdr:rowOff>
    </xdr:from>
    <xdr:to>
      <xdr:col>2</xdr:col>
      <xdr:colOff>1288143</xdr:colOff>
      <xdr:row>603</xdr:row>
      <xdr:rowOff>1179286</xdr:rowOff>
    </xdr:to>
    <xdr:pic>
      <xdr:nvPicPr>
        <xdr:cNvPr id="724" name="Image 723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51500" y="342651443"/>
          <a:ext cx="1161143" cy="1161143"/>
        </a:xfrm>
        <a:prstGeom prst="rect">
          <a:avLst/>
        </a:prstGeom>
      </xdr:spPr>
    </xdr:pic>
    <xdr:clientData/>
  </xdr:twoCellAnchor>
  <xdr:twoCellAnchor>
    <xdr:from>
      <xdr:col>2</xdr:col>
      <xdr:colOff>36284</xdr:colOff>
      <xdr:row>604</xdr:row>
      <xdr:rowOff>54428</xdr:rowOff>
    </xdr:from>
    <xdr:to>
      <xdr:col>2</xdr:col>
      <xdr:colOff>1179285</xdr:colOff>
      <xdr:row>604</xdr:row>
      <xdr:rowOff>1197429</xdr:rowOff>
    </xdr:to>
    <xdr:pic>
      <xdr:nvPicPr>
        <xdr:cNvPr id="725" name="Image 724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60784" y="343919628"/>
          <a:ext cx="1143001" cy="1143001"/>
        </a:xfrm>
        <a:prstGeom prst="rect">
          <a:avLst/>
        </a:prstGeom>
      </xdr:spPr>
    </xdr:pic>
    <xdr:clientData/>
  </xdr:twoCellAnchor>
  <xdr:twoCellAnchor>
    <xdr:from>
      <xdr:col>2</xdr:col>
      <xdr:colOff>90714</xdr:colOff>
      <xdr:row>605</xdr:row>
      <xdr:rowOff>36286</xdr:rowOff>
    </xdr:from>
    <xdr:to>
      <xdr:col>2</xdr:col>
      <xdr:colOff>1270000</xdr:colOff>
      <xdr:row>605</xdr:row>
      <xdr:rowOff>1215572</xdr:rowOff>
    </xdr:to>
    <xdr:pic>
      <xdr:nvPicPr>
        <xdr:cNvPr id="726" name="Image 725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5214" y="345133386"/>
          <a:ext cx="1179286" cy="1179286"/>
        </a:xfrm>
        <a:prstGeom prst="rect">
          <a:avLst/>
        </a:prstGeom>
      </xdr:spPr>
    </xdr:pic>
    <xdr:clientData/>
  </xdr:twoCellAnchor>
  <xdr:twoCellAnchor>
    <xdr:from>
      <xdr:col>2</xdr:col>
      <xdr:colOff>54428</xdr:colOff>
      <xdr:row>606</xdr:row>
      <xdr:rowOff>36284</xdr:rowOff>
    </xdr:from>
    <xdr:to>
      <xdr:col>2</xdr:col>
      <xdr:colOff>1251857</xdr:colOff>
      <xdr:row>606</xdr:row>
      <xdr:rowOff>1233713</xdr:rowOff>
    </xdr:to>
    <xdr:pic>
      <xdr:nvPicPr>
        <xdr:cNvPr id="727" name="Image 726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28" y="346365284"/>
          <a:ext cx="1197429" cy="1197429"/>
        </a:xfrm>
        <a:prstGeom prst="rect">
          <a:avLst/>
        </a:prstGeom>
      </xdr:spPr>
    </xdr:pic>
    <xdr:clientData/>
  </xdr:twoCellAnchor>
  <xdr:twoCellAnchor>
    <xdr:from>
      <xdr:col>2</xdr:col>
      <xdr:colOff>145143</xdr:colOff>
      <xdr:row>607</xdr:row>
      <xdr:rowOff>90715</xdr:rowOff>
    </xdr:from>
    <xdr:to>
      <xdr:col>2</xdr:col>
      <xdr:colOff>1215571</xdr:colOff>
      <xdr:row>607</xdr:row>
      <xdr:rowOff>1161143</xdr:rowOff>
    </xdr:to>
    <xdr:pic>
      <xdr:nvPicPr>
        <xdr:cNvPr id="728" name="Image 727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9643" y="347651615"/>
          <a:ext cx="1070428" cy="1070428"/>
        </a:xfrm>
        <a:prstGeom prst="rect">
          <a:avLst/>
        </a:prstGeom>
      </xdr:spPr>
    </xdr:pic>
    <xdr:clientData/>
  </xdr:twoCellAnchor>
  <xdr:twoCellAnchor>
    <xdr:from>
      <xdr:col>2</xdr:col>
      <xdr:colOff>111125</xdr:colOff>
      <xdr:row>608</xdr:row>
      <xdr:rowOff>86179</xdr:rowOff>
    </xdr:from>
    <xdr:to>
      <xdr:col>2</xdr:col>
      <xdr:colOff>762000</xdr:colOff>
      <xdr:row>608</xdr:row>
      <xdr:rowOff>793750</xdr:rowOff>
    </xdr:to>
    <xdr:pic>
      <xdr:nvPicPr>
        <xdr:cNvPr id="729" name="Image 728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1375" y="229146554"/>
          <a:ext cx="650875" cy="707571"/>
        </a:xfrm>
        <a:prstGeom prst="rect">
          <a:avLst/>
        </a:prstGeom>
      </xdr:spPr>
    </xdr:pic>
    <xdr:clientData/>
  </xdr:twoCellAnchor>
  <xdr:twoCellAnchor>
    <xdr:from>
      <xdr:col>2</xdr:col>
      <xdr:colOff>144734</xdr:colOff>
      <xdr:row>609</xdr:row>
      <xdr:rowOff>31750</xdr:rowOff>
    </xdr:from>
    <xdr:to>
      <xdr:col>2</xdr:col>
      <xdr:colOff>664821</xdr:colOff>
      <xdr:row>609</xdr:row>
      <xdr:rowOff>777876</xdr:rowOff>
    </xdr:to>
    <xdr:pic>
      <xdr:nvPicPr>
        <xdr:cNvPr id="730" name="Image 729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4984" y="229901750"/>
          <a:ext cx="520087" cy="746126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1297</xdr:row>
      <xdr:rowOff>47625</xdr:rowOff>
    </xdr:from>
    <xdr:to>
      <xdr:col>2</xdr:col>
      <xdr:colOff>762000</xdr:colOff>
      <xdr:row>1297</xdr:row>
      <xdr:rowOff>746125</xdr:rowOff>
    </xdr:to>
    <xdr:pic>
      <xdr:nvPicPr>
        <xdr:cNvPr id="743" name="Image 742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671830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1288</xdr:row>
      <xdr:rowOff>79375</xdr:rowOff>
    </xdr:from>
    <xdr:to>
      <xdr:col>2</xdr:col>
      <xdr:colOff>762000</xdr:colOff>
      <xdr:row>1288</xdr:row>
      <xdr:rowOff>777875</xdr:rowOff>
    </xdr:to>
    <xdr:pic>
      <xdr:nvPicPr>
        <xdr:cNvPr id="744" name="Image 743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5992812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1289</xdr:row>
      <xdr:rowOff>79375</xdr:rowOff>
    </xdr:from>
    <xdr:to>
      <xdr:col>2</xdr:col>
      <xdr:colOff>762000</xdr:colOff>
      <xdr:row>1289</xdr:row>
      <xdr:rowOff>777875</xdr:rowOff>
    </xdr:to>
    <xdr:pic>
      <xdr:nvPicPr>
        <xdr:cNvPr id="745" name="Image 744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6073775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1290</xdr:row>
      <xdr:rowOff>79375</xdr:rowOff>
    </xdr:from>
    <xdr:to>
      <xdr:col>2</xdr:col>
      <xdr:colOff>762000</xdr:colOff>
      <xdr:row>1290</xdr:row>
      <xdr:rowOff>777875</xdr:rowOff>
    </xdr:to>
    <xdr:pic>
      <xdr:nvPicPr>
        <xdr:cNvPr id="746" name="Image 745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6154737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1291</xdr:row>
      <xdr:rowOff>79375</xdr:rowOff>
    </xdr:from>
    <xdr:to>
      <xdr:col>2</xdr:col>
      <xdr:colOff>762000</xdr:colOff>
      <xdr:row>1291</xdr:row>
      <xdr:rowOff>777875</xdr:rowOff>
    </xdr:to>
    <xdr:pic>
      <xdr:nvPicPr>
        <xdr:cNvPr id="747" name="Image 746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623570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1292</xdr:row>
      <xdr:rowOff>79375</xdr:rowOff>
    </xdr:from>
    <xdr:to>
      <xdr:col>2</xdr:col>
      <xdr:colOff>762000</xdr:colOff>
      <xdr:row>1292</xdr:row>
      <xdr:rowOff>777875</xdr:rowOff>
    </xdr:to>
    <xdr:pic>
      <xdr:nvPicPr>
        <xdr:cNvPr id="748" name="Image 747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6316662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1293</xdr:row>
      <xdr:rowOff>79375</xdr:rowOff>
    </xdr:from>
    <xdr:to>
      <xdr:col>2</xdr:col>
      <xdr:colOff>762000</xdr:colOff>
      <xdr:row>1293</xdr:row>
      <xdr:rowOff>777875</xdr:rowOff>
    </xdr:to>
    <xdr:pic>
      <xdr:nvPicPr>
        <xdr:cNvPr id="749" name="Image 748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6397625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1294</xdr:row>
      <xdr:rowOff>79375</xdr:rowOff>
    </xdr:from>
    <xdr:to>
      <xdr:col>2</xdr:col>
      <xdr:colOff>762000</xdr:colOff>
      <xdr:row>1294</xdr:row>
      <xdr:rowOff>777875</xdr:rowOff>
    </xdr:to>
    <xdr:pic>
      <xdr:nvPicPr>
        <xdr:cNvPr id="750" name="Image 749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6478587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1295</xdr:row>
      <xdr:rowOff>79375</xdr:rowOff>
    </xdr:from>
    <xdr:to>
      <xdr:col>2</xdr:col>
      <xdr:colOff>762000</xdr:colOff>
      <xdr:row>1295</xdr:row>
      <xdr:rowOff>777875</xdr:rowOff>
    </xdr:to>
    <xdr:pic>
      <xdr:nvPicPr>
        <xdr:cNvPr id="751" name="Image 750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655955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1296</xdr:row>
      <xdr:rowOff>79375</xdr:rowOff>
    </xdr:from>
    <xdr:to>
      <xdr:col>2</xdr:col>
      <xdr:colOff>762000</xdr:colOff>
      <xdr:row>1296</xdr:row>
      <xdr:rowOff>777875</xdr:rowOff>
    </xdr:to>
    <xdr:pic>
      <xdr:nvPicPr>
        <xdr:cNvPr id="752" name="Image 751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6640512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1287</xdr:row>
      <xdr:rowOff>79375</xdr:rowOff>
    </xdr:from>
    <xdr:to>
      <xdr:col>2</xdr:col>
      <xdr:colOff>762000</xdr:colOff>
      <xdr:row>1287</xdr:row>
      <xdr:rowOff>777875</xdr:rowOff>
    </xdr:to>
    <xdr:pic>
      <xdr:nvPicPr>
        <xdr:cNvPr id="753" name="Image 752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591185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1286</xdr:row>
      <xdr:rowOff>79375</xdr:rowOff>
    </xdr:from>
    <xdr:to>
      <xdr:col>2</xdr:col>
      <xdr:colOff>762000</xdr:colOff>
      <xdr:row>1286</xdr:row>
      <xdr:rowOff>777875</xdr:rowOff>
    </xdr:to>
    <xdr:pic>
      <xdr:nvPicPr>
        <xdr:cNvPr id="754" name="Image 753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5830887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1285</xdr:row>
      <xdr:rowOff>79375</xdr:rowOff>
    </xdr:from>
    <xdr:to>
      <xdr:col>2</xdr:col>
      <xdr:colOff>762000</xdr:colOff>
      <xdr:row>1285</xdr:row>
      <xdr:rowOff>777875</xdr:rowOff>
    </xdr:to>
    <xdr:pic>
      <xdr:nvPicPr>
        <xdr:cNvPr id="755" name="Image 754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5749925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1284</xdr:row>
      <xdr:rowOff>79375</xdr:rowOff>
    </xdr:from>
    <xdr:to>
      <xdr:col>2</xdr:col>
      <xdr:colOff>762000</xdr:colOff>
      <xdr:row>1284</xdr:row>
      <xdr:rowOff>777875</xdr:rowOff>
    </xdr:to>
    <xdr:pic>
      <xdr:nvPicPr>
        <xdr:cNvPr id="756" name="Image 755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5668962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1254</xdr:row>
      <xdr:rowOff>63500</xdr:rowOff>
    </xdr:from>
    <xdr:to>
      <xdr:col>2</xdr:col>
      <xdr:colOff>746125</xdr:colOff>
      <xdr:row>1254</xdr:row>
      <xdr:rowOff>762000</xdr:rowOff>
    </xdr:to>
    <xdr:pic>
      <xdr:nvPicPr>
        <xdr:cNvPr id="757" name="Image 756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2752725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1255</xdr:row>
      <xdr:rowOff>63500</xdr:rowOff>
    </xdr:from>
    <xdr:to>
      <xdr:col>2</xdr:col>
      <xdr:colOff>746125</xdr:colOff>
      <xdr:row>1255</xdr:row>
      <xdr:rowOff>762000</xdr:rowOff>
    </xdr:to>
    <xdr:pic>
      <xdr:nvPicPr>
        <xdr:cNvPr id="759" name="Image 758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291465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1256</xdr:row>
      <xdr:rowOff>63500</xdr:rowOff>
    </xdr:from>
    <xdr:to>
      <xdr:col>2</xdr:col>
      <xdr:colOff>746125</xdr:colOff>
      <xdr:row>1256</xdr:row>
      <xdr:rowOff>762000</xdr:rowOff>
    </xdr:to>
    <xdr:pic>
      <xdr:nvPicPr>
        <xdr:cNvPr id="760" name="Image 75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2995612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1257</xdr:row>
      <xdr:rowOff>63500</xdr:rowOff>
    </xdr:from>
    <xdr:to>
      <xdr:col>2</xdr:col>
      <xdr:colOff>746125</xdr:colOff>
      <xdr:row>1257</xdr:row>
      <xdr:rowOff>762000</xdr:rowOff>
    </xdr:to>
    <xdr:pic>
      <xdr:nvPicPr>
        <xdr:cNvPr id="761" name="Image 760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3076575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1253</xdr:row>
      <xdr:rowOff>63500</xdr:rowOff>
    </xdr:from>
    <xdr:to>
      <xdr:col>2</xdr:col>
      <xdr:colOff>746125</xdr:colOff>
      <xdr:row>1253</xdr:row>
      <xdr:rowOff>762000</xdr:rowOff>
    </xdr:to>
    <xdr:pic>
      <xdr:nvPicPr>
        <xdr:cNvPr id="763" name="Image 762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2671762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1252</xdr:row>
      <xdr:rowOff>63500</xdr:rowOff>
    </xdr:from>
    <xdr:to>
      <xdr:col>2</xdr:col>
      <xdr:colOff>746125</xdr:colOff>
      <xdr:row>1252</xdr:row>
      <xdr:rowOff>762000</xdr:rowOff>
    </xdr:to>
    <xdr:pic>
      <xdr:nvPicPr>
        <xdr:cNvPr id="764" name="Image 763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259080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1251</xdr:row>
      <xdr:rowOff>63500</xdr:rowOff>
    </xdr:from>
    <xdr:to>
      <xdr:col>2</xdr:col>
      <xdr:colOff>746125</xdr:colOff>
      <xdr:row>1251</xdr:row>
      <xdr:rowOff>762000</xdr:rowOff>
    </xdr:to>
    <xdr:pic>
      <xdr:nvPicPr>
        <xdr:cNvPr id="765" name="Image 764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2509837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1250</xdr:row>
      <xdr:rowOff>63500</xdr:rowOff>
    </xdr:from>
    <xdr:to>
      <xdr:col>2</xdr:col>
      <xdr:colOff>746125</xdr:colOff>
      <xdr:row>1250</xdr:row>
      <xdr:rowOff>762000</xdr:rowOff>
    </xdr:to>
    <xdr:pic>
      <xdr:nvPicPr>
        <xdr:cNvPr id="766" name="Image 765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2428875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1261</xdr:row>
      <xdr:rowOff>63500</xdr:rowOff>
    </xdr:from>
    <xdr:to>
      <xdr:col>2</xdr:col>
      <xdr:colOff>746125</xdr:colOff>
      <xdr:row>1261</xdr:row>
      <xdr:rowOff>762000</xdr:rowOff>
    </xdr:to>
    <xdr:pic>
      <xdr:nvPicPr>
        <xdr:cNvPr id="768" name="Image 767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3643312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1262</xdr:row>
      <xdr:rowOff>63500</xdr:rowOff>
    </xdr:from>
    <xdr:to>
      <xdr:col>2</xdr:col>
      <xdr:colOff>746125</xdr:colOff>
      <xdr:row>1262</xdr:row>
      <xdr:rowOff>762000</xdr:rowOff>
    </xdr:to>
    <xdr:pic>
      <xdr:nvPicPr>
        <xdr:cNvPr id="769" name="Image 768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3724275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1263</xdr:row>
      <xdr:rowOff>63500</xdr:rowOff>
    </xdr:from>
    <xdr:to>
      <xdr:col>2</xdr:col>
      <xdr:colOff>746125</xdr:colOff>
      <xdr:row>1263</xdr:row>
      <xdr:rowOff>762000</xdr:rowOff>
    </xdr:to>
    <xdr:pic>
      <xdr:nvPicPr>
        <xdr:cNvPr id="770" name="Image 769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3805237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1264</xdr:row>
      <xdr:rowOff>63500</xdr:rowOff>
    </xdr:from>
    <xdr:to>
      <xdr:col>2</xdr:col>
      <xdr:colOff>746125</xdr:colOff>
      <xdr:row>1264</xdr:row>
      <xdr:rowOff>762000</xdr:rowOff>
    </xdr:to>
    <xdr:pic>
      <xdr:nvPicPr>
        <xdr:cNvPr id="771" name="Image 770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388620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1265</xdr:row>
      <xdr:rowOff>63500</xdr:rowOff>
    </xdr:from>
    <xdr:to>
      <xdr:col>2</xdr:col>
      <xdr:colOff>746125</xdr:colOff>
      <xdr:row>1265</xdr:row>
      <xdr:rowOff>762000</xdr:rowOff>
    </xdr:to>
    <xdr:pic>
      <xdr:nvPicPr>
        <xdr:cNvPr id="772" name="Image 77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3967162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1260</xdr:row>
      <xdr:rowOff>63500</xdr:rowOff>
    </xdr:from>
    <xdr:to>
      <xdr:col>2</xdr:col>
      <xdr:colOff>746125</xdr:colOff>
      <xdr:row>1260</xdr:row>
      <xdr:rowOff>762000</xdr:rowOff>
    </xdr:to>
    <xdr:pic>
      <xdr:nvPicPr>
        <xdr:cNvPr id="773" name="Image 772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3481387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1259</xdr:row>
      <xdr:rowOff>63500</xdr:rowOff>
    </xdr:from>
    <xdr:to>
      <xdr:col>2</xdr:col>
      <xdr:colOff>746125</xdr:colOff>
      <xdr:row>1259</xdr:row>
      <xdr:rowOff>762000</xdr:rowOff>
    </xdr:to>
    <xdr:pic>
      <xdr:nvPicPr>
        <xdr:cNvPr id="774" name="Image 773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3400425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1258</xdr:row>
      <xdr:rowOff>63500</xdr:rowOff>
    </xdr:from>
    <xdr:to>
      <xdr:col>2</xdr:col>
      <xdr:colOff>746125</xdr:colOff>
      <xdr:row>1258</xdr:row>
      <xdr:rowOff>762000</xdr:rowOff>
    </xdr:to>
    <xdr:pic>
      <xdr:nvPicPr>
        <xdr:cNvPr id="776" name="Image 775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323850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1270</xdr:row>
      <xdr:rowOff>63500</xdr:rowOff>
    </xdr:from>
    <xdr:to>
      <xdr:col>2</xdr:col>
      <xdr:colOff>746125</xdr:colOff>
      <xdr:row>1270</xdr:row>
      <xdr:rowOff>762000</xdr:rowOff>
    </xdr:to>
    <xdr:pic>
      <xdr:nvPicPr>
        <xdr:cNvPr id="777" name="Image 776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371975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1271</xdr:row>
      <xdr:rowOff>63500</xdr:rowOff>
    </xdr:from>
    <xdr:to>
      <xdr:col>2</xdr:col>
      <xdr:colOff>746125</xdr:colOff>
      <xdr:row>1271</xdr:row>
      <xdr:rowOff>762000</xdr:rowOff>
    </xdr:to>
    <xdr:pic>
      <xdr:nvPicPr>
        <xdr:cNvPr id="778" name="Image 777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452937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1272</xdr:row>
      <xdr:rowOff>63500</xdr:rowOff>
    </xdr:from>
    <xdr:to>
      <xdr:col>2</xdr:col>
      <xdr:colOff>746125</xdr:colOff>
      <xdr:row>1272</xdr:row>
      <xdr:rowOff>762000</xdr:rowOff>
    </xdr:to>
    <xdr:pic>
      <xdr:nvPicPr>
        <xdr:cNvPr id="779" name="Image 778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53390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1273</xdr:row>
      <xdr:rowOff>63500</xdr:rowOff>
    </xdr:from>
    <xdr:to>
      <xdr:col>2</xdr:col>
      <xdr:colOff>746125</xdr:colOff>
      <xdr:row>1273</xdr:row>
      <xdr:rowOff>762000</xdr:rowOff>
    </xdr:to>
    <xdr:pic>
      <xdr:nvPicPr>
        <xdr:cNvPr id="781" name="Image 780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695825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1274</xdr:row>
      <xdr:rowOff>63500</xdr:rowOff>
    </xdr:from>
    <xdr:to>
      <xdr:col>2</xdr:col>
      <xdr:colOff>746125</xdr:colOff>
      <xdr:row>1274</xdr:row>
      <xdr:rowOff>762000</xdr:rowOff>
    </xdr:to>
    <xdr:pic>
      <xdr:nvPicPr>
        <xdr:cNvPr id="782" name="Image 781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776787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1269</xdr:row>
      <xdr:rowOff>63500</xdr:rowOff>
    </xdr:from>
    <xdr:to>
      <xdr:col>2</xdr:col>
      <xdr:colOff>746125</xdr:colOff>
      <xdr:row>1269</xdr:row>
      <xdr:rowOff>762000</xdr:rowOff>
    </xdr:to>
    <xdr:pic>
      <xdr:nvPicPr>
        <xdr:cNvPr id="783" name="Image 782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291012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1268</xdr:row>
      <xdr:rowOff>63500</xdr:rowOff>
    </xdr:from>
    <xdr:to>
      <xdr:col>2</xdr:col>
      <xdr:colOff>746125</xdr:colOff>
      <xdr:row>1268</xdr:row>
      <xdr:rowOff>762000</xdr:rowOff>
    </xdr:to>
    <xdr:pic>
      <xdr:nvPicPr>
        <xdr:cNvPr id="784" name="Image 783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21005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1267</xdr:row>
      <xdr:rowOff>63500</xdr:rowOff>
    </xdr:from>
    <xdr:to>
      <xdr:col>2</xdr:col>
      <xdr:colOff>746125</xdr:colOff>
      <xdr:row>1267</xdr:row>
      <xdr:rowOff>762000</xdr:rowOff>
    </xdr:to>
    <xdr:pic>
      <xdr:nvPicPr>
        <xdr:cNvPr id="785" name="Image 784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129087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1266</xdr:row>
      <xdr:rowOff>63500</xdr:rowOff>
    </xdr:from>
    <xdr:to>
      <xdr:col>2</xdr:col>
      <xdr:colOff>746125</xdr:colOff>
      <xdr:row>1266</xdr:row>
      <xdr:rowOff>762000</xdr:rowOff>
    </xdr:to>
    <xdr:pic>
      <xdr:nvPicPr>
        <xdr:cNvPr id="786" name="Image 785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048125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1278</xdr:row>
      <xdr:rowOff>63500</xdr:rowOff>
    </xdr:from>
    <xdr:to>
      <xdr:col>2</xdr:col>
      <xdr:colOff>762000</xdr:colOff>
      <xdr:row>1278</xdr:row>
      <xdr:rowOff>762000</xdr:rowOff>
    </xdr:to>
    <xdr:pic>
      <xdr:nvPicPr>
        <xdr:cNvPr id="787" name="Image 786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518160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1279</xdr:row>
      <xdr:rowOff>63500</xdr:rowOff>
    </xdr:from>
    <xdr:to>
      <xdr:col>2</xdr:col>
      <xdr:colOff>762000</xdr:colOff>
      <xdr:row>1279</xdr:row>
      <xdr:rowOff>762000</xdr:rowOff>
    </xdr:to>
    <xdr:pic>
      <xdr:nvPicPr>
        <xdr:cNvPr id="788" name="Image 787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5262562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1280</xdr:row>
      <xdr:rowOff>63500</xdr:rowOff>
    </xdr:from>
    <xdr:to>
      <xdr:col>2</xdr:col>
      <xdr:colOff>762000</xdr:colOff>
      <xdr:row>1280</xdr:row>
      <xdr:rowOff>762000</xdr:rowOff>
    </xdr:to>
    <xdr:pic>
      <xdr:nvPicPr>
        <xdr:cNvPr id="789" name="Image 788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5343525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1281</xdr:row>
      <xdr:rowOff>63500</xdr:rowOff>
    </xdr:from>
    <xdr:to>
      <xdr:col>2</xdr:col>
      <xdr:colOff>762000</xdr:colOff>
      <xdr:row>1281</xdr:row>
      <xdr:rowOff>762000</xdr:rowOff>
    </xdr:to>
    <xdr:pic>
      <xdr:nvPicPr>
        <xdr:cNvPr id="790" name="Image 789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5424487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1282</xdr:row>
      <xdr:rowOff>63500</xdr:rowOff>
    </xdr:from>
    <xdr:to>
      <xdr:col>2</xdr:col>
      <xdr:colOff>762000</xdr:colOff>
      <xdr:row>1282</xdr:row>
      <xdr:rowOff>762000</xdr:rowOff>
    </xdr:to>
    <xdr:pic>
      <xdr:nvPicPr>
        <xdr:cNvPr id="791" name="Image 790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550545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1283</xdr:row>
      <xdr:rowOff>63500</xdr:rowOff>
    </xdr:from>
    <xdr:to>
      <xdr:col>2</xdr:col>
      <xdr:colOff>762000</xdr:colOff>
      <xdr:row>1283</xdr:row>
      <xdr:rowOff>762000</xdr:rowOff>
    </xdr:to>
    <xdr:pic>
      <xdr:nvPicPr>
        <xdr:cNvPr id="792" name="Image 791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5586412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1277</xdr:row>
      <xdr:rowOff>63500</xdr:rowOff>
    </xdr:from>
    <xdr:to>
      <xdr:col>2</xdr:col>
      <xdr:colOff>762000</xdr:colOff>
      <xdr:row>1277</xdr:row>
      <xdr:rowOff>762000</xdr:rowOff>
    </xdr:to>
    <xdr:pic>
      <xdr:nvPicPr>
        <xdr:cNvPr id="794" name="Image 793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5019675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1276</xdr:row>
      <xdr:rowOff>63500</xdr:rowOff>
    </xdr:from>
    <xdr:to>
      <xdr:col>2</xdr:col>
      <xdr:colOff>762000</xdr:colOff>
      <xdr:row>1276</xdr:row>
      <xdr:rowOff>762000</xdr:rowOff>
    </xdr:to>
    <xdr:pic>
      <xdr:nvPicPr>
        <xdr:cNvPr id="795" name="Image 794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4938712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1275</xdr:row>
      <xdr:rowOff>63500</xdr:rowOff>
    </xdr:from>
    <xdr:to>
      <xdr:col>2</xdr:col>
      <xdr:colOff>762000</xdr:colOff>
      <xdr:row>1275</xdr:row>
      <xdr:rowOff>762000</xdr:rowOff>
    </xdr:to>
    <xdr:pic>
      <xdr:nvPicPr>
        <xdr:cNvPr id="796" name="Image 795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485775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1302</xdr:row>
      <xdr:rowOff>15875</xdr:rowOff>
    </xdr:from>
    <xdr:to>
      <xdr:col>2</xdr:col>
      <xdr:colOff>809625</xdr:colOff>
      <xdr:row>1303</xdr:row>
      <xdr:rowOff>0</xdr:rowOff>
    </xdr:to>
    <xdr:pic>
      <xdr:nvPicPr>
        <xdr:cNvPr id="903" name="Image 902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25" y="67960875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1303</xdr:row>
      <xdr:rowOff>0</xdr:rowOff>
    </xdr:from>
    <xdr:to>
      <xdr:col>2</xdr:col>
      <xdr:colOff>793750</xdr:colOff>
      <xdr:row>1303</xdr:row>
      <xdr:rowOff>793750</xdr:rowOff>
    </xdr:to>
    <xdr:pic>
      <xdr:nvPicPr>
        <xdr:cNvPr id="904" name="Image 903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0250" y="68754625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1304</xdr:row>
      <xdr:rowOff>0</xdr:rowOff>
    </xdr:from>
    <xdr:to>
      <xdr:col>2</xdr:col>
      <xdr:colOff>793750</xdr:colOff>
      <xdr:row>1304</xdr:row>
      <xdr:rowOff>793750</xdr:rowOff>
    </xdr:to>
    <xdr:pic>
      <xdr:nvPicPr>
        <xdr:cNvPr id="905" name="Image 904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0250" y="69564250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1305</xdr:row>
      <xdr:rowOff>0</xdr:rowOff>
    </xdr:from>
    <xdr:to>
      <xdr:col>2</xdr:col>
      <xdr:colOff>793750</xdr:colOff>
      <xdr:row>1305</xdr:row>
      <xdr:rowOff>793750</xdr:rowOff>
    </xdr:to>
    <xdr:pic>
      <xdr:nvPicPr>
        <xdr:cNvPr id="906" name="Image 905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0250" y="70373875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1306</xdr:row>
      <xdr:rowOff>0</xdr:rowOff>
    </xdr:from>
    <xdr:to>
      <xdr:col>2</xdr:col>
      <xdr:colOff>793750</xdr:colOff>
      <xdr:row>1306</xdr:row>
      <xdr:rowOff>793750</xdr:rowOff>
    </xdr:to>
    <xdr:pic>
      <xdr:nvPicPr>
        <xdr:cNvPr id="907" name="Image 906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0250" y="71183500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1307</xdr:row>
      <xdr:rowOff>0</xdr:rowOff>
    </xdr:from>
    <xdr:to>
      <xdr:col>2</xdr:col>
      <xdr:colOff>793750</xdr:colOff>
      <xdr:row>1307</xdr:row>
      <xdr:rowOff>793750</xdr:rowOff>
    </xdr:to>
    <xdr:pic>
      <xdr:nvPicPr>
        <xdr:cNvPr id="908" name="Image 907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0250" y="71993125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1308</xdr:row>
      <xdr:rowOff>0</xdr:rowOff>
    </xdr:from>
    <xdr:to>
      <xdr:col>2</xdr:col>
      <xdr:colOff>809625</xdr:colOff>
      <xdr:row>1308</xdr:row>
      <xdr:rowOff>793750</xdr:rowOff>
    </xdr:to>
    <xdr:pic>
      <xdr:nvPicPr>
        <xdr:cNvPr id="910" name="Image 909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25" y="73612375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1309</xdr:row>
      <xdr:rowOff>0</xdr:rowOff>
    </xdr:from>
    <xdr:to>
      <xdr:col>2</xdr:col>
      <xdr:colOff>809625</xdr:colOff>
      <xdr:row>1309</xdr:row>
      <xdr:rowOff>793750</xdr:rowOff>
    </xdr:to>
    <xdr:pic>
      <xdr:nvPicPr>
        <xdr:cNvPr id="911" name="Image 910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25" y="74422000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1310</xdr:row>
      <xdr:rowOff>0</xdr:rowOff>
    </xdr:from>
    <xdr:to>
      <xdr:col>2</xdr:col>
      <xdr:colOff>809625</xdr:colOff>
      <xdr:row>1310</xdr:row>
      <xdr:rowOff>793750</xdr:rowOff>
    </xdr:to>
    <xdr:pic>
      <xdr:nvPicPr>
        <xdr:cNvPr id="912" name="Image 911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25" y="75231625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1311</xdr:row>
      <xdr:rowOff>0</xdr:rowOff>
    </xdr:from>
    <xdr:to>
      <xdr:col>2</xdr:col>
      <xdr:colOff>809625</xdr:colOff>
      <xdr:row>1311</xdr:row>
      <xdr:rowOff>793750</xdr:rowOff>
    </xdr:to>
    <xdr:pic>
      <xdr:nvPicPr>
        <xdr:cNvPr id="913" name="Image 912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25" y="76041250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1312</xdr:row>
      <xdr:rowOff>0</xdr:rowOff>
    </xdr:from>
    <xdr:to>
      <xdr:col>2</xdr:col>
      <xdr:colOff>809625</xdr:colOff>
      <xdr:row>1312</xdr:row>
      <xdr:rowOff>793750</xdr:rowOff>
    </xdr:to>
    <xdr:pic>
      <xdr:nvPicPr>
        <xdr:cNvPr id="914" name="Image 913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25" y="76850875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1313</xdr:row>
      <xdr:rowOff>0</xdr:rowOff>
    </xdr:from>
    <xdr:to>
      <xdr:col>3</xdr:col>
      <xdr:colOff>0</xdr:colOff>
      <xdr:row>1313</xdr:row>
      <xdr:rowOff>793750</xdr:rowOff>
    </xdr:to>
    <xdr:pic>
      <xdr:nvPicPr>
        <xdr:cNvPr id="916" name="Image 915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78470125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1314</xdr:row>
      <xdr:rowOff>0</xdr:rowOff>
    </xdr:from>
    <xdr:to>
      <xdr:col>3</xdr:col>
      <xdr:colOff>0</xdr:colOff>
      <xdr:row>1314</xdr:row>
      <xdr:rowOff>793750</xdr:rowOff>
    </xdr:to>
    <xdr:pic>
      <xdr:nvPicPr>
        <xdr:cNvPr id="917" name="Image 916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79279750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1315</xdr:row>
      <xdr:rowOff>0</xdr:rowOff>
    </xdr:from>
    <xdr:to>
      <xdr:col>3</xdr:col>
      <xdr:colOff>0</xdr:colOff>
      <xdr:row>1315</xdr:row>
      <xdr:rowOff>793750</xdr:rowOff>
    </xdr:to>
    <xdr:pic>
      <xdr:nvPicPr>
        <xdr:cNvPr id="918" name="Image 917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80089375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1316</xdr:row>
      <xdr:rowOff>0</xdr:rowOff>
    </xdr:from>
    <xdr:to>
      <xdr:col>3</xdr:col>
      <xdr:colOff>0</xdr:colOff>
      <xdr:row>1316</xdr:row>
      <xdr:rowOff>793750</xdr:rowOff>
    </xdr:to>
    <xdr:pic>
      <xdr:nvPicPr>
        <xdr:cNvPr id="919" name="Image 918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80899000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1317</xdr:row>
      <xdr:rowOff>0</xdr:rowOff>
    </xdr:from>
    <xdr:to>
      <xdr:col>3</xdr:col>
      <xdr:colOff>0</xdr:colOff>
      <xdr:row>1317</xdr:row>
      <xdr:rowOff>793750</xdr:rowOff>
    </xdr:to>
    <xdr:pic>
      <xdr:nvPicPr>
        <xdr:cNvPr id="920" name="Image 919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81708625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1318</xdr:row>
      <xdr:rowOff>0</xdr:rowOff>
    </xdr:from>
    <xdr:to>
      <xdr:col>2</xdr:col>
      <xdr:colOff>809625</xdr:colOff>
      <xdr:row>1318</xdr:row>
      <xdr:rowOff>793750</xdr:rowOff>
    </xdr:to>
    <xdr:pic>
      <xdr:nvPicPr>
        <xdr:cNvPr id="922" name="Image 92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25" y="83327875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1319</xdr:row>
      <xdr:rowOff>0</xdr:rowOff>
    </xdr:from>
    <xdr:to>
      <xdr:col>2</xdr:col>
      <xdr:colOff>809625</xdr:colOff>
      <xdr:row>1319</xdr:row>
      <xdr:rowOff>793750</xdr:rowOff>
    </xdr:to>
    <xdr:pic>
      <xdr:nvPicPr>
        <xdr:cNvPr id="923" name="Image 922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25" y="84137500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1320</xdr:row>
      <xdr:rowOff>0</xdr:rowOff>
    </xdr:from>
    <xdr:to>
      <xdr:col>2</xdr:col>
      <xdr:colOff>809625</xdr:colOff>
      <xdr:row>1320</xdr:row>
      <xdr:rowOff>793750</xdr:rowOff>
    </xdr:to>
    <xdr:pic>
      <xdr:nvPicPr>
        <xdr:cNvPr id="924" name="Image 923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25" y="84947125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1321</xdr:row>
      <xdr:rowOff>0</xdr:rowOff>
    </xdr:from>
    <xdr:to>
      <xdr:col>2</xdr:col>
      <xdr:colOff>809625</xdr:colOff>
      <xdr:row>1321</xdr:row>
      <xdr:rowOff>793750</xdr:rowOff>
    </xdr:to>
    <xdr:pic>
      <xdr:nvPicPr>
        <xdr:cNvPr id="926" name="Image 925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25" y="86566375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1322</xdr:row>
      <xdr:rowOff>0</xdr:rowOff>
    </xdr:from>
    <xdr:to>
      <xdr:col>3</xdr:col>
      <xdr:colOff>0</xdr:colOff>
      <xdr:row>1322</xdr:row>
      <xdr:rowOff>793750</xdr:rowOff>
    </xdr:to>
    <xdr:pic>
      <xdr:nvPicPr>
        <xdr:cNvPr id="927" name="Image 926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87376000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1322</xdr:row>
      <xdr:rowOff>793750</xdr:rowOff>
    </xdr:from>
    <xdr:to>
      <xdr:col>2</xdr:col>
      <xdr:colOff>809625</xdr:colOff>
      <xdr:row>1323</xdr:row>
      <xdr:rowOff>777875</xdr:rowOff>
    </xdr:to>
    <xdr:pic>
      <xdr:nvPicPr>
        <xdr:cNvPr id="928" name="Image 927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25" y="88169750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1323</xdr:row>
      <xdr:rowOff>793750</xdr:rowOff>
    </xdr:from>
    <xdr:to>
      <xdr:col>2</xdr:col>
      <xdr:colOff>809625</xdr:colOff>
      <xdr:row>1324</xdr:row>
      <xdr:rowOff>777875</xdr:rowOff>
    </xdr:to>
    <xdr:pic>
      <xdr:nvPicPr>
        <xdr:cNvPr id="929" name="Image 928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25" y="88979375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1325</xdr:row>
      <xdr:rowOff>0</xdr:rowOff>
    </xdr:from>
    <xdr:to>
      <xdr:col>2</xdr:col>
      <xdr:colOff>809625</xdr:colOff>
      <xdr:row>1325</xdr:row>
      <xdr:rowOff>793750</xdr:rowOff>
    </xdr:to>
    <xdr:pic>
      <xdr:nvPicPr>
        <xdr:cNvPr id="934" name="Image 933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25" y="93043375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1173</xdr:row>
      <xdr:rowOff>47625</xdr:rowOff>
    </xdr:from>
    <xdr:to>
      <xdr:col>2</xdr:col>
      <xdr:colOff>777875</xdr:colOff>
      <xdr:row>1173</xdr:row>
      <xdr:rowOff>777875</xdr:rowOff>
    </xdr:to>
    <xdr:pic>
      <xdr:nvPicPr>
        <xdr:cNvPr id="510" name="Image 509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27418500"/>
          <a:ext cx="730250" cy="730250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1173</xdr:row>
      <xdr:rowOff>793748</xdr:rowOff>
    </xdr:from>
    <xdr:to>
      <xdr:col>3</xdr:col>
      <xdr:colOff>0</xdr:colOff>
      <xdr:row>1174</xdr:row>
      <xdr:rowOff>793748</xdr:rowOff>
    </xdr:to>
    <xdr:pic>
      <xdr:nvPicPr>
        <xdr:cNvPr id="511" name="Image 510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25" y="428164623"/>
          <a:ext cx="809625" cy="809625"/>
        </a:xfrm>
        <a:prstGeom prst="rect">
          <a:avLst/>
        </a:prstGeom>
      </xdr:spPr>
    </xdr:pic>
    <xdr:clientData/>
  </xdr:twoCellAnchor>
  <xdr:twoCellAnchor>
    <xdr:from>
      <xdr:col>2</xdr:col>
      <xdr:colOff>47624</xdr:colOff>
      <xdr:row>1175</xdr:row>
      <xdr:rowOff>31749</xdr:rowOff>
    </xdr:from>
    <xdr:to>
      <xdr:col>2</xdr:col>
      <xdr:colOff>809623</xdr:colOff>
      <xdr:row>1175</xdr:row>
      <xdr:rowOff>793748</xdr:rowOff>
    </xdr:to>
    <xdr:pic>
      <xdr:nvPicPr>
        <xdr:cNvPr id="512" name="Image 511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4" y="429021874"/>
          <a:ext cx="761999" cy="761999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1361</xdr:row>
      <xdr:rowOff>31750</xdr:rowOff>
    </xdr:from>
    <xdr:to>
      <xdr:col>2</xdr:col>
      <xdr:colOff>793750</xdr:colOff>
      <xdr:row>1361</xdr:row>
      <xdr:rowOff>777875</xdr:rowOff>
    </xdr:to>
    <xdr:pic>
      <xdr:nvPicPr>
        <xdr:cNvPr id="826" name="Image 825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599043125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79375</xdr:colOff>
      <xdr:row>1418</xdr:row>
      <xdr:rowOff>63500</xdr:rowOff>
    </xdr:from>
    <xdr:to>
      <xdr:col>2</xdr:col>
      <xdr:colOff>777875</xdr:colOff>
      <xdr:row>1418</xdr:row>
      <xdr:rowOff>762000</xdr:rowOff>
    </xdr:to>
    <xdr:pic>
      <xdr:nvPicPr>
        <xdr:cNvPr id="515" name="Image 514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9625" y="64603312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47624</xdr:colOff>
      <xdr:row>1387</xdr:row>
      <xdr:rowOff>63499</xdr:rowOff>
    </xdr:from>
    <xdr:to>
      <xdr:col>2</xdr:col>
      <xdr:colOff>761999</xdr:colOff>
      <xdr:row>1387</xdr:row>
      <xdr:rowOff>777874</xdr:rowOff>
    </xdr:to>
    <xdr:pic>
      <xdr:nvPicPr>
        <xdr:cNvPr id="798" name="Image 797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4" y="624077999"/>
          <a:ext cx="714375" cy="714375"/>
        </a:xfrm>
        <a:prstGeom prst="rect">
          <a:avLst/>
        </a:prstGeom>
      </xdr:spPr>
    </xdr:pic>
    <xdr:clientData/>
  </xdr:twoCellAnchor>
  <xdr:twoCellAnchor>
    <xdr:from>
      <xdr:col>2</xdr:col>
      <xdr:colOff>167584</xdr:colOff>
      <xdr:row>966</xdr:row>
      <xdr:rowOff>60233</xdr:rowOff>
    </xdr:from>
    <xdr:to>
      <xdr:col>2</xdr:col>
      <xdr:colOff>666750</xdr:colOff>
      <xdr:row>966</xdr:row>
      <xdr:rowOff>762001</xdr:rowOff>
    </xdr:to>
    <xdr:pic>
      <xdr:nvPicPr>
        <xdr:cNvPr id="625" name="Image 624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37834" y="387410233"/>
          <a:ext cx="499166" cy="701768"/>
        </a:xfrm>
        <a:prstGeom prst="rect">
          <a:avLst/>
        </a:prstGeom>
      </xdr:spPr>
    </xdr:pic>
    <xdr:clientData/>
  </xdr:twoCellAnchor>
  <xdr:twoCellAnchor>
    <xdr:from>
      <xdr:col>2</xdr:col>
      <xdr:colOff>49295</xdr:colOff>
      <xdr:row>1438</xdr:row>
      <xdr:rowOff>47625</xdr:rowOff>
    </xdr:from>
    <xdr:to>
      <xdr:col>2</xdr:col>
      <xdr:colOff>752092</xdr:colOff>
      <xdr:row>1438</xdr:row>
      <xdr:rowOff>777875</xdr:rowOff>
    </xdr:to>
    <xdr:pic>
      <xdr:nvPicPr>
        <xdr:cNvPr id="628" name="Image 627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19545" y="670766375"/>
          <a:ext cx="702797" cy="730250"/>
        </a:xfrm>
        <a:prstGeom prst="rect">
          <a:avLst/>
        </a:prstGeom>
      </xdr:spPr>
    </xdr:pic>
    <xdr:clientData/>
  </xdr:twoCellAnchor>
  <xdr:twoCellAnchor>
    <xdr:from>
      <xdr:col>2</xdr:col>
      <xdr:colOff>47624</xdr:colOff>
      <xdr:row>1440</xdr:row>
      <xdr:rowOff>47624</xdr:rowOff>
    </xdr:from>
    <xdr:to>
      <xdr:col>2</xdr:col>
      <xdr:colOff>777875</xdr:colOff>
      <xdr:row>1440</xdr:row>
      <xdr:rowOff>777875</xdr:rowOff>
    </xdr:to>
    <xdr:pic>
      <xdr:nvPicPr>
        <xdr:cNvPr id="738" name="Image 737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4" y="674004874"/>
          <a:ext cx="730251" cy="730251"/>
        </a:xfrm>
        <a:prstGeom prst="rect">
          <a:avLst/>
        </a:prstGeom>
      </xdr:spPr>
    </xdr:pic>
    <xdr:clientData/>
  </xdr:twoCellAnchor>
  <xdr:twoCellAnchor>
    <xdr:from>
      <xdr:col>2</xdr:col>
      <xdr:colOff>63499</xdr:colOff>
      <xdr:row>1439</xdr:row>
      <xdr:rowOff>63499</xdr:rowOff>
    </xdr:from>
    <xdr:to>
      <xdr:col>2</xdr:col>
      <xdr:colOff>762000</xdr:colOff>
      <xdr:row>1439</xdr:row>
      <xdr:rowOff>762000</xdr:rowOff>
    </xdr:to>
    <xdr:pic>
      <xdr:nvPicPr>
        <xdr:cNvPr id="800" name="Image 799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49" y="672401499"/>
          <a:ext cx="698501" cy="698501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1441</xdr:row>
      <xdr:rowOff>15875</xdr:rowOff>
    </xdr:from>
    <xdr:to>
      <xdr:col>2</xdr:col>
      <xdr:colOff>793750</xdr:colOff>
      <xdr:row>1441</xdr:row>
      <xdr:rowOff>777875</xdr:rowOff>
    </xdr:to>
    <xdr:pic>
      <xdr:nvPicPr>
        <xdr:cNvPr id="806" name="Image 805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677211625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1435</xdr:row>
      <xdr:rowOff>47625</xdr:rowOff>
    </xdr:from>
    <xdr:to>
      <xdr:col>2</xdr:col>
      <xdr:colOff>793750</xdr:colOff>
      <xdr:row>1435</xdr:row>
      <xdr:rowOff>793750</xdr:rowOff>
    </xdr:to>
    <xdr:pic>
      <xdr:nvPicPr>
        <xdr:cNvPr id="810" name="Image 809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667527875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1436</xdr:row>
      <xdr:rowOff>31750</xdr:rowOff>
    </xdr:from>
    <xdr:to>
      <xdr:col>2</xdr:col>
      <xdr:colOff>793750</xdr:colOff>
      <xdr:row>1436</xdr:row>
      <xdr:rowOff>793750</xdr:rowOff>
    </xdr:to>
    <xdr:pic>
      <xdr:nvPicPr>
        <xdr:cNvPr id="811" name="Image 810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668321625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1437</xdr:row>
      <xdr:rowOff>31750</xdr:rowOff>
    </xdr:from>
    <xdr:to>
      <xdr:col>2</xdr:col>
      <xdr:colOff>809625</xdr:colOff>
      <xdr:row>1437</xdr:row>
      <xdr:rowOff>793750</xdr:rowOff>
    </xdr:to>
    <xdr:pic>
      <xdr:nvPicPr>
        <xdr:cNvPr id="812" name="Image 811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66913125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79375</xdr:colOff>
      <xdr:row>1029</xdr:row>
      <xdr:rowOff>79375</xdr:rowOff>
    </xdr:from>
    <xdr:to>
      <xdr:col>2</xdr:col>
      <xdr:colOff>762000</xdr:colOff>
      <xdr:row>1029</xdr:row>
      <xdr:rowOff>762000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9625" y="416115500"/>
          <a:ext cx="682625" cy="682625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1030</xdr:row>
      <xdr:rowOff>47625</xdr:rowOff>
    </xdr:from>
    <xdr:to>
      <xdr:col>2</xdr:col>
      <xdr:colOff>777875</xdr:colOff>
      <xdr:row>1030</xdr:row>
      <xdr:rowOff>793750</xdr:rowOff>
    </xdr:to>
    <xdr:pic>
      <xdr:nvPicPr>
        <xdr:cNvPr id="370" name="Image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416893375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1031</xdr:row>
      <xdr:rowOff>47625</xdr:rowOff>
    </xdr:from>
    <xdr:to>
      <xdr:col>2</xdr:col>
      <xdr:colOff>777875</xdr:colOff>
      <xdr:row>1031</xdr:row>
      <xdr:rowOff>762000</xdr:rowOff>
    </xdr:to>
    <xdr:pic>
      <xdr:nvPicPr>
        <xdr:cNvPr id="462" name="Image 46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417703000"/>
          <a:ext cx="714375" cy="714375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1032</xdr:row>
      <xdr:rowOff>31750</xdr:rowOff>
    </xdr:from>
    <xdr:to>
      <xdr:col>2</xdr:col>
      <xdr:colOff>809625</xdr:colOff>
      <xdr:row>1032</xdr:row>
      <xdr:rowOff>777875</xdr:rowOff>
    </xdr:to>
    <xdr:pic>
      <xdr:nvPicPr>
        <xdr:cNvPr id="799" name="Image 798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418496750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63499</xdr:colOff>
      <xdr:row>1033</xdr:row>
      <xdr:rowOff>63499</xdr:rowOff>
    </xdr:from>
    <xdr:to>
      <xdr:col>2</xdr:col>
      <xdr:colOff>762000</xdr:colOff>
      <xdr:row>1033</xdr:row>
      <xdr:rowOff>762000</xdr:rowOff>
    </xdr:to>
    <xdr:pic>
      <xdr:nvPicPr>
        <xdr:cNvPr id="814" name="Image 813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49" y="420147749"/>
          <a:ext cx="698501" cy="698501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1034</xdr:row>
      <xdr:rowOff>63500</xdr:rowOff>
    </xdr:from>
    <xdr:to>
      <xdr:col>2</xdr:col>
      <xdr:colOff>762000</xdr:colOff>
      <xdr:row>1034</xdr:row>
      <xdr:rowOff>762000</xdr:rowOff>
    </xdr:to>
    <xdr:pic>
      <xdr:nvPicPr>
        <xdr:cNvPr id="815" name="Image 814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42095737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1035</xdr:row>
      <xdr:rowOff>31750</xdr:rowOff>
    </xdr:from>
    <xdr:to>
      <xdr:col>2</xdr:col>
      <xdr:colOff>793750</xdr:colOff>
      <xdr:row>1035</xdr:row>
      <xdr:rowOff>793750</xdr:rowOff>
    </xdr:to>
    <xdr:pic>
      <xdr:nvPicPr>
        <xdr:cNvPr id="816" name="Image 815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42173525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1037</xdr:row>
      <xdr:rowOff>31750</xdr:rowOff>
    </xdr:from>
    <xdr:to>
      <xdr:col>2</xdr:col>
      <xdr:colOff>793750</xdr:colOff>
      <xdr:row>1037</xdr:row>
      <xdr:rowOff>793750</xdr:rowOff>
    </xdr:to>
    <xdr:pic>
      <xdr:nvPicPr>
        <xdr:cNvPr id="817" name="Image 816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422544875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1038</xdr:row>
      <xdr:rowOff>31750</xdr:rowOff>
    </xdr:from>
    <xdr:to>
      <xdr:col>2</xdr:col>
      <xdr:colOff>793750</xdr:colOff>
      <xdr:row>1038</xdr:row>
      <xdr:rowOff>793750</xdr:rowOff>
    </xdr:to>
    <xdr:pic>
      <xdr:nvPicPr>
        <xdr:cNvPr id="819" name="Image 818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42335450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1043</xdr:row>
      <xdr:rowOff>31750</xdr:rowOff>
    </xdr:from>
    <xdr:to>
      <xdr:col>2</xdr:col>
      <xdr:colOff>809625</xdr:colOff>
      <xdr:row>1043</xdr:row>
      <xdr:rowOff>793750</xdr:rowOff>
    </xdr:to>
    <xdr:pic>
      <xdr:nvPicPr>
        <xdr:cNvPr id="820" name="Image 8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24164125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1044</xdr:row>
      <xdr:rowOff>47625</xdr:rowOff>
    </xdr:from>
    <xdr:to>
      <xdr:col>2</xdr:col>
      <xdr:colOff>793750</xdr:colOff>
      <xdr:row>1044</xdr:row>
      <xdr:rowOff>793750</xdr:rowOff>
    </xdr:to>
    <xdr:pic>
      <xdr:nvPicPr>
        <xdr:cNvPr id="821" name="Image 820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24989625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1045</xdr:row>
      <xdr:rowOff>31750</xdr:rowOff>
    </xdr:from>
    <xdr:to>
      <xdr:col>2</xdr:col>
      <xdr:colOff>793750</xdr:colOff>
      <xdr:row>1045</xdr:row>
      <xdr:rowOff>793750</xdr:rowOff>
    </xdr:to>
    <xdr:pic>
      <xdr:nvPicPr>
        <xdr:cNvPr id="822" name="Image 821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425783375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1046</xdr:row>
      <xdr:rowOff>63500</xdr:rowOff>
    </xdr:from>
    <xdr:to>
      <xdr:col>2</xdr:col>
      <xdr:colOff>762000</xdr:colOff>
      <xdr:row>1046</xdr:row>
      <xdr:rowOff>762000</xdr:rowOff>
    </xdr:to>
    <xdr:pic>
      <xdr:nvPicPr>
        <xdr:cNvPr id="823" name="Image 822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42662475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1047</xdr:row>
      <xdr:rowOff>31750</xdr:rowOff>
    </xdr:from>
    <xdr:to>
      <xdr:col>2</xdr:col>
      <xdr:colOff>809625</xdr:colOff>
      <xdr:row>1047</xdr:row>
      <xdr:rowOff>793750</xdr:rowOff>
    </xdr:to>
    <xdr:pic>
      <xdr:nvPicPr>
        <xdr:cNvPr id="824" name="Image 823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27402625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1048</xdr:row>
      <xdr:rowOff>31750</xdr:rowOff>
    </xdr:from>
    <xdr:to>
      <xdr:col>2</xdr:col>
      <xdr:colOff>793750</xdr:colOff>
      <xdr:row>1048</xdr:row>
      <xdr:rowOff>777875</xdr:rowOff>
    </xdr:to>
    <xdr:pic>
      <xdr:nvPicPr>
        <xdr:cNvPr id="825" name="Image 824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28212250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1049</xdr:row>
      <xdr:rowOff>31750</xdr:rowOff>
    </xdr:from>
    <xdr:to>
      <xdr:col>2</xdr:col>
      <xdr:colOff>777875</xdr:colOff>
      <xdr:row>1049</xdr:row>
      <xdr:rowOff>777875</xdr:rowOff>
    </xdr:to>
    <xdr:pic>
      <xdr:nvPicPr>
        <xdr:cNvPr id="829" name="Image 828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429831500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1050</xdr:row>
      <xdr:rowOff>15875</xdr:rowOff>
    </xdr:from>
    <xdr:to>
      <xdr:col>3</xdr:col>
      <xdr:colOff>0</xdr:colOff>
      <xdr:row>1051</xdr:row>
      <xdr:rowOff>0</xdr:rowOff>
    </xdr:to>
    <xdr:pic>
      <xdr:nvPicPr>
        <xdr:cNvPr id="830" name="Image 829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430625250"/>
          <a:ext cx="793750" cy="79375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1051</xdr:row>
      <xdr:rowOff>15875</xdr:rowOff>
    </xdr:from>
    <xdr:to>
      <xdr:col>2</xdr:col>
      <xdr:colOff>809625</xdr:colOff>
      <xdr:row>1051</xdr:row>
      <xdr:rowOff>793750</xdr:rowOff>
    </xdr:to>
    <xdr:pic>
      <xdr:nvPicPr>
        <xdr:cNvPr id="831" name="Image 830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431434875"/>
          <a:ext cx="777875" cy="777875"/>
        </a:xfrm>
        <a:prstGeom prst="rect">
          <a:avLst/>
        </a:prstGeom>
      </xdr:spPr>
    </xdr:pic>
    <xdr:clientData/>
  </xdr:twoCellAnchor>
  <xdr:twoCellAnchor>
    <xdr:from>
      <xdr:col>2</xdr:col>
      <xdr:colOff>79375</xdr:colOff>
      <xdr:row>1052</xdr:row>
      <xdr:rowOff>79375</xdr:rowOff>
    </xdr:from>
    <xdr:to>
      <xdr:col>2</xdr:col>
      <xdr:colOff>762000</xdr:colOff>
      <xdr:row>1052</xdr:row>
      <xdr:rowOff>762000</xdr:rowOff>
    </xdr:to>
    <xdr:pic>
      <xdr:nvPicPr>
        <xdr:cNvPr id="896" name="Image 895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9625" y="432308000"/>
          <a:ext cx="682625" cy="682625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1053</xdr:row>
      <xdr:rowOff>63500</xdr:rowOff>
    </xdr:from>
    <xdr:to>
      <xdr:col>2</xdr:col>
      <xdr:colOff>762000</xdr:colOff>
      <xdr:row>1053</xdr:row>
      <xdr:rowOff>762000</xdr:rowOff>
    </xdr:to>
    <xdr:pic>
      <xdr:nvPicPr>
        <xdr:cNvPr id="897" name="Image 896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43310175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79375</xdr:colOff>
      <xdr:row>1054</xdr:row>
      <xdr:rowOff>63500</xdr:rowOff>
    </xdr:from>
    <xdr:to>
      <xdr:col>2</xdr:col>
      <xdr:colOff>777875</xdr:colOff>
      <xdr:row>1054</xdr:row>
      <xdr:rowOff>762000</xdr:rowOff>
    </xdr:to>
    <xdr:pic>
      <xdr:nvPicPr>
        <xdr:cNvPr id="898" name="Image 897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9625" y="43391137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1055</xdr:row>
      <xdr:rowOff>41274</xdr:rowOff>
    </xdr:from>
    <xdr:to>
      <xdr:col>2</xdr:col>
      <xdr:colOff>793750</xdr:colOff>
      <xdr:row>1055</xdr:row>
      <xdr:rowOff>787399</xdr:rowOff>
    </xdr:to>
    <xdr:pic>
      <xdr:nvPicPr>
        <xdr:cNvPr id="900" name="Image 899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35508399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1056</xdr:row>
      <xdr:rowOff>31750</xdr:rowOff>
    </xdr:from>
    <xdr:to>
      <xdr:col>2</xdr:col>
      <xdr:colOff>793750</xdr:colOff>
      <xdr:row>1056</xdr:row>
      <xdr:rowOff>793750</xdr:rowOff>
    </xdr:to>
    <xdr:pic>
      <xdr:nvPicPr>
        <xdr:cNvPr id="901" name="Image 900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43630850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1057</xdr:row>
      <xdr:rowOff>47625</xdr:rowOff>
    </xdr:from>
    <xdr:to>
      <xdr:col>2</xdr:col>
      <xdr:colOff>777875</xdr:colOff>
      <xdr:row>1057</xdr:row>
      <xdr:rowOff>777875</xdr:rowOff>
    </xdr:to>
    <xdr:pic>
      <xdr:nvPicPr>
        <xdr:cNvPr id="902" name="Image 901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37134000"/>
          <a:ext cx="730250" cy="73025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1058</xdr:row>
      <xdr:rowOff>63500</xdr:rowOff>
    </xdr:from>
    <xdr:to>
      <xdr:col>2</xdr:col>
      <xdr:colOff>777875</xdr:colOff>
      <xdr:row>1058</xdr:row>
      <xdr:rowOff>777875</xdr:rowOff>
    </xdr:to>
    <xdr:pic>
      <xdr:nvPicPr>
        <xdr:cNvPr id="935" name="Image 934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437959500"/>
          <a:ext cx="714375" cy="71437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1059</xdr:row>
      <xdr:rowOff>47625</xdr:rowOff>
    </xdr:from>
    <xdr:to>
      <xdr:col>2</xdr:col>
      <xdr:colOff>793750</xdr:colOff>
      <xdr:row>1059</xdr:row>
      <xdr:rowOff>793750</xdr:rowOff>
    </xdr:to>
    <xdr:pic>
      <xdr:nvPicPr>
        <xdr:cNvPr id="936" name="Image 935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38753250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1060</xdr:row>
      <xdr:rowOff>31750</xdr:rowOff>
    </xdr:from>
    <xdr:to>
      <xdr:col>2</xdr:col>
      <xdr:colOff>793750</xdr:colOff>
      <xdr:row>1060</xdr:row>
      <xdr:rowOff>777875</xdr:rowOff>
    </xdr:to>
    <xdr:pic>
      <xdr:nvPicPr>
        <xdr:cNvPr id="937" name="Image 936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39547000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1061</xdr:row>
      <xdr:rowOff>47625</xdr:rowOff>
    </xdr:from>
    <xdr:to>
      <xdr:col>2</xdr:col>
      <xdr:colOff>777875</xdr:colOff>
      <xdr:row>1061</xdr:row>
      <xdr:rowOff>777875</xdr:rowOff>
    </xdr:to>
    <xdr:pic>
      <xdr:nvPicPr>
        <xdr:cNvPr id="938" name="Image 937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40372500"/>
          <a:ext cx="730250" cy="73025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1062</xdr:row>
      <xdr:rowOff>31750</xdr:rowOff>
    </xdr:from>
    <xdr:to>
      <xdr:col>2</xdr:col>
      <xdr:colOff>777875</xdr:colOff>
      <xdr:row>1062</xdr:row>
      <xdr:rowOff>777875</xdr:rowOff>
    </xdr:to>
    <xdr:pic>
      <xdr:nvPicPr>
        <xdr:cNvPr id="939" name="Image 938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441166250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1063</xdr:row>
      <xdr:rowOff>47625</xdr:rowOff>
    </xdr:from>
    <xdr:to>
      <xdr:col>2</xdr:col>
      <xdr:colOff>793750</xdr:colOff>
      <xdr:row>1063</xdr:row>
      <xdr:rowOff>777875</xdr:rowOff>
    </xdr:to>
    <xdr:pic>
      <xdr:nvPicPr>
        <xdr:cNvPr id="940" name="Image 939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441991750"/>
          <a:ext cx="730250" cy="73025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1064</xdr:row>
      <xdr:rowOff>47625</xdr:rowOff>
    </xdr:from>
    <xdr:to>
      <xdr:col>2</xdr:col>
      <xdr:colOff>777875</xdr:colOff>
      <xdr:row>1064</xdr:row>
      <xdr:rowOff>777875</xdr:rowOff>
    </xdr:to>
    <xdr:pic>
      <xdr:nvPicPr>
        <xdr:cNvPr id="941" name="Image 940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42801375"/>
          <a:ext cx="730250" cy="730250"/>
        </a:xfrm>
        <a:prstGeom prst="rect">
          <a:avLst/>
        </a:prstGeom>
      </xdr:spPr>
    </xdr:pic>
    <xdr:clientData/>
  </xdr:twoCellAnchor>
  <xdr:twoCellAnchor>
    <xdr:from>
      <xdr:col>2</xdr:col>
      <xdr:colOff>79375</xdr:colOff>
      <xdr:row>1066</xdr:row>
      <xdr:rowOff>79375</xdr:rowOff>
    </xdr:from>
    <xdr:to>
      <xdr:col>2</xdr:col>
      <xdr:colOff>762000</xdr:colOff>
      <xdr:row>1066</xdr:row>
      <xdr:rowOff>762000</xdr:rowOff>
    </xdr:to>
    <xdr:pic>
      <xdr:nvPicPr>
        <xdr:cNvPr id="942" name="Image 941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9625" y="443642750"/>
          <a:ext cx="682625" cy="6826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1067</xdr:row>
      <xdr:rowOff>31750</xdr:rowOff>
    </xdr:from>
    <xdr:to>
      <xdr:col>2</xdr:col>
      <xdr:colOff>809625</xdr:colOff>
      <xdr:row>1067</xdr:row>
      <xdr:rowOff>793750</xdr:rowOff>
    </xdr:to>
    <xdr:pic>
      <xdr:nvPicPr>
        <xdr:cNvPr id="943" name="Image 942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4440475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1068</xdr:row>
      <xdr:rowOff>31750</xdr:rowOff>
    </xdr:from>
    <xdr:to>
      <xdr:col>2</xdr:col>
      <xdr:colOff>809625</xdr:colOff>
      <xdr:row>1068</xdr:row>
      <xdr:rowOff>793750</xdr:rowOff>
    </xdr:to>
    <xdr:pic>
      <xdr:nvPicPr>
        <xdr:cNvPr id="944" name="Image 943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45214375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79375</xdr:colOff>
      <xdr:row>1071</xdr:row>
      <xdr:rowOff>95250</xdr:rowOff>
    </xdr:from>
    <xdr:to>
      <xdr:col>2</xdr:col>
      <xdr:colOff>730250</xdr:colOff>
      <xdr:row>1071</xdr:row>
      <xdr:rowOff>746125</xdr:rowOff>
    </xdr:to>
    <xdr:pic>
      <xdr:nvPicPr>
        <xdr:cNvPr id="945" name="Image 944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9625" y="446087500"/>
          <a:ext cx="650875" cy="650875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1072</xdr:row>
      <xdr:rowOff>31750</xdr:rowOff>
    </xdr:from>
    <xdr:to>
      <xdr:col>2</xdr:col>
      <xdr:colOff>809625</xdr:colOff>
      <xdr:row>1072</xdr:row>
      <xdr:rowOff>777875</xdr:rowOff>
    </xdr:to>
    <xdr:pic>
      <xdr:nvPicPr>
        <xdr:cNvPr id="946" name="Image 945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446833625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1073</xdr:row>
      <xdr:rowOff>47625</xdr:rowOff>
    </xdr:from>
    <xdr:to>
      <xdr:col>2</xdr:col>
      <xdr:colOff>777875</xdr:colOff>
      <xdr:row>1073</xdr:row>
      <xdr:rowOff>777875</xdr:rowOff>
    </xdr:to>
    <xdr:pic>
      <xdr:nvPicPr>
        <xdr:cNvPr id="947" name="Image 946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47659125"/>
          <a:ext cx="730250" cy="730250"/>
        </a:xfrm>
        <a:prstGeom prst="rect">
          <a:avLst/>
        </a:prstGeom>
      </xdr:spPr>
    </xdr:pic>
    <xdr:clientData/>
  </xdr:twoCellAnchor>
  <xdr:twoCellAnchor>
    <xdr:from>
      <xdr:col>2</xdr:col>
      <xdr:colOff>79375</xdr:colOff>
      <xdr:row>1074</xdr:row>
      <xdr:rowOff>79375</xdr:rowOff>
    </xdr:from>
    <xdr:to>
      <xdr:col>2</xdr:col>
      <xdr:colOff>762000</xdr:colOff>
      <xdr:row>1074</xdr:row>
      <xdr:rowOff>762000</xdr:rowOff>
    </xdr:to>
    <xdr:pic>
      <xdr:nvPicPr>
        <xdr:cNvPr id="949" name="Image 948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9625" y="449310125"/>
          <a:ext cx="682625" cy="6826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1075</xdr:row>
      <xdr:rowOff>47625</xdr:rowOff>
    </xdr:from>
    <xdr:to>
      <xdr:col>2</xdr:col>
      <xdr:colOff>777875</xdr:colOff>
      <xdr:row>1075</xdr:row>
      <xdr:rowOff>777875</xdr:rowOff>
    </xdr:to>
    <xdr:pic>
      <xdr:nvPicPr>
        <xdr:cNvPr id="950" name="Image 949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50088000"/>
          <a:ext cx="730250" cy="73025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1077</xdr:row>
      <xdr:rowOff>63500</xdr:rowOff>
    </xdr:from>
    <xdr:to>
      <xdr:col>2</xdr:col>
      <xdr:colOff>762000</xdr:colOff>
      <xdr:row>1077</xdr:row>
      <xdr:rowOff>777875</xdr:rowOff>
    </xdr:to>
    <xdr:pic>
      <xdr:nvPicPr>
        <xdr:cNvPr id="951" name="Image 950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50913500"/>
          <a:ext cx="714375" cy="714375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1078</xdr:row>
      <xdr:rowOff>31750</xdr:rowOff>
    </xdr:from>
    <xdr:to>
      <xdr:col>2</xdr:col>
      <xdr:colOff>809625</xdr:colOff>
      <xdr:row>1078</xdr:row>
      <xdr:rowOff>777875</xdr:rowOff>
    </xdr:to>
    <xdr:pic>
      <xdr:nvPicPr>
        <xdr:cNvPr id="953" name="Image 952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452501000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79375</xdr:colOff>
      <xdr:row>1080</xdr:row>
      <xdr:rowOff>79375</xdr:rowOff>
    </xdr:from>
    <xdr:to>
      <xdr:col>2</xdr:col>
      <xdr:colOff>762000</xdr:colOff>
      <xdr:row>1080</xdr:row>
      <xdr:rowOff>762000</xdr:rowOff>
    </xdr:to>
    <xdr:pic>
      <xdr:nvPicPr>
        <xdr:cNvPr id="954" name="Image 953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9625" y="453358250"/>
          <a:ext cx="682625" cy="6826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1081</xdr:row>
      <xdr:rowOff>47625</xdr:rowOff>
    </xdr:from>
    <xdr:to>
      <xdr:col>2</xdr:col>
      <xdr:colOff>793750</xdr:colOff>
      <xdr:row>1081</xdr:row>
      <xdr:rowOff>793750</xdr:rowOff>
    </xdr:to>
    <xdr:pic>
      <xdr:nvPicPr>
        <xdr:cNvPr id="955" name="Image 954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54136125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1082</xdr:row>
      <xdr:rowOff>47625</xdr:rowOff>
    </xdr:from>
    <xdr:to>
      <xdr:col>2</xdr:col>
      <xdr:colOff>777875</xdr:colOff>
      <xdr:row>1082</xdr:row>
      <xdr:rowOff>793750</xdr:rowOff>
    </xdr:to>
    <xdr:pic>
      <xdr:nvPicPr>
        <xdr:cNvPr id="956" name="Image 955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454945750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1083</xdr:row>
      <xdr:rowOff>63500</xdr:rowOff>
    </xdr:from>
    <xdr:to>
      <xdr:col>2</xdr:col>
      <xdr:colOff>762000</xdr:colOff>
      <xdr:row>1083</xdr:row>
      <xdr:rowOff>762000</xdr:rowOff>
    </xdr:to>
    <xdr:pic>
      <xdr:nvPicPr>
        <xdr:cNvPr id="957" name="Image 956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45577125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1085</xdr:row>
      <xdr:rowOff>31750</xdr:rowOff>
    </xdr:from>
    <xdr:to>
      <xdr:col>2</xdr:col>
      <xdr:colOff>793750</xdr:colOff>
      <xdr:row>1085</xdr:row>
      <xdr:rowOff>777875</xdr:rowOff>
    </xdr:to>
    <xdr:pic>
      <xdr:nvPicPr>
        <xdr:cNvPr id="958" name="Image 957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56549125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1086</xdr:row>
      <xdr:rowOff>31750</xdr:rowOff>
    </xdr:from>
    <xdr:to>
      <xdr:col>2</xdr:col>
      <xdr:colOff>793750</xdr:colOff>
      <xdr:row>1086</xdr:row>
      <xdr:rowOff>777875</xdr:rowOff>
    </xdr:to>
    <xdr:pic>
      <xdr:nvPicPr>
        <xdr:cNvPr id="959" name="Image 958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57358750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1087</xdr:row>
      <xdr:rowOff>63500</xdr:rowOff>
    </xdr:from>
    <xdr:to>
      <xdr:col>2</xdr:col>
      <xdr:colOff>777875</xdr:colOff>
      <xdr:row>1087</xdr:row>
      <xdr:rowOff>793750</xdr:rowOff>
    </xdr:to>
    <xdr:pic>
      <xdr:nvPicPr>
        <xdr:cNvPr id="960" name="Image 959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58200125"/>
          <a:ext cx="730250" cy="73025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1088</xdr:row>
      <xdr:rowOff>31750</xdr:rowOff>
    </xdr:from>
    <xdr:to>
      <xdr:col>2</xdr:col>
      <xdr:colOff>809625</xdr:colOff>
      <xdr:row>1089</xdr:row>
      <xdr:rowOff>0</xdr:rowOff>
    </xdr:to>
    <xdr:pic>
      <xdr:nvPicPr>
        <xdr:cNvPr id="962" name="Image 961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459787625"/>
          <a:ext cx="777875" cy="777875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1089</xdr:row>
      <xdr:rowOff>15875</xdr:rowOff>
    </xdr:from>
    <xdr:to>
      <xdr:col>2</xdr:col>
      <xdr:colOff>809625</xdr:colOff>
      <xdr:row>1089</xdr:row>
      <xdr:rowOff>793750</xdr:rowOff>
    </xdr:to>
    <xdr:pic>
      <xdr:nvPicPr>
        <xdr:cNvPr id="964" name="Image 963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461391000"/>
          <a:ext cx="777875" cy="77787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1090</xdr:row>
      <xdr:rowOff>47625</xdr:rowOff>
    </xdr:from>
    <xdr:to>
      <xdr:col>2</xdr:col>
      <xdr:colOff>793750</xdr:colOff>
      <xdr:row>1090</xdr:row>
      <xdr:rowOff>793750</xdr:rowOff>
    </xdr:to>
    <xdr:pic>
      <xdr:nvPicPr>
        <xdr:cNvPr id="966" name="Image 965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63042000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1091</xdr:row>
      <xdr:rowOff>47625</xdr:rowOff>
    </xdr:from>
    <xdr:to>
      <xdr:col>2</xdr:col>
      <xdr:colOff>777875</xdr:colOff>
      <xdr:row>1091</xdr:row>
      <xdr:rowOff>777875</xdr:rowOff>
    </xdr:to>
    <xdr:pic>
      <xdr:nvPicPr>
        <xdr:cNvPr id="967" name="Image 966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63851625"/>
          <a:ext cx="730250" cy="73025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1092</xdr:row>
      <xdr:rowOff>31750</xdr:rowOff>
    </xdr:from>
    <xdr:to>
      <xdr:col>2</xdr:col>
      <xdr:colOff>793750</xdr:colOff>
      <xdr:row>1092</xdr:row>
      <xdr:rowOff>793750</xdr:rowOff>
    </xdr:to>
    <xdr:pic>
      <xdr:nvPicPr>
        <xdr:cNvPr id="969" name="Image 968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46545500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1093</xdr:row>
      <xdr:rowOff>63500</xdr:rowOff>
    </xdr:from>
    <xdr:to>
      <xdr:col>2</xdr:col>
      <xdr:colOff>762000</xdr:colOff>
      <xdr:row>1093</xdr:row>
      <xdr:rowOff>762000</xdr:rowOff>
    </xdr:to>
    <xdr:pic>
      <xdr:nvPicPr>
        <xdr:cNvPr id="970" name="Image 969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46629637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1094</xdr:row>
      <xdr:rowOff>47625</xdr:rowOff>
    </xdr:from>
    <xdr:to>
      <xdr:col>2</xdr:col>
      <xdr:colOff>777875</xdr:colOff>
      <xdr:row>1094</xdr:row>
      <xdr:rowOff>777875</xdr:rowOff>
    </xdr:to>
    <xdr:pic>
      <xdr:nvPicPr>
        <xdr:cNvPr id="973" name="Image 972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68709375"/>
          <a:ext cx="730250" cy="73025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1095</xdr:row>
      <xdr:rowOff>47625</xdr:rowOff>
    </xdr:from>
    <xdr:to>
      <xdr:col>2</xdr:col>
      <xdr:colOff>777875</xdr:colOff>
      <xdr:row>1095</xdr:row>
      <xdr:rowOff>762000</xdr:rowOff>
    </xdr:to>
    <xdr:pic>
      <xdr:nvPicPr>
        <xdr:cNvPr id="974" name="Image 973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469519000"/>
          <a:ext cx="714375" cy="714375"/>
        </a:xfrm>
        <a:prstGeom prst="rect">
          <a:avLst/>
        </a:prstGeom>
      </xdr:spPr>
    </xdr:pic>
    <xdr:clientData/>
  </xdr:twoCellAnchor>
  <xdr:twoCellAnchor>
    <xdr:from>
      <xdr:col>2</xdr:col>
      <xdr:colOff>111279</xdr:colOff>
      <xdr:row>405</xdr:row>
      <xdr:rowOff>43954</xdr:rowOff>
    </xdr:from>
    <xdr:to>
      <xdr:col>2</xdr:col>
      <xdr:colOff>746124</xdr:colOff>
      <xdr:row>406</xdr:row>
      <xdr:rowOff>1478</xdr:rowOff>
    </xdr:to>
    <xdr:pic>
      <xdr:nvPicPr>
        <xdr:cNvPr id="818" name="Image 817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1529" y="113280329"/>
          <a:ext cx="634845" cy="767149"/>
        </a:xfrm>
        <a:prstGeom prst="rect">
          <a:avLst/>
        </a:prstGeom>
      </xdr:spPr>
    </xdr:pic>
    <xdr:clientData/>
  </xdr:twoCellAnchor>
  <xdr:twoCellAnchor>
    <xdr:from>
      <xdr:col>2</xdr:col>
      <xdr:colOff>58307</xdr:colOff>
      <xdr:row>406</xdr:row>
      <xdr:rowOff>75704</xdr:rowOff>
    </xdr:from>
    <xdr:to>
      <xdr:col>2</xdr:col>
      <xdr:colOff>793751</xdr:colOff>
      <xdr:row>406</xdr:row>
      <xdr:rowOff>775906</xdr:rowOff>
    </xdr:to>
    <xdr:pic>
      <xdr:nvPicPr>
        <xdr:cNvPr id="977" name="Image 976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8557" y="114121704"/>
          <a:ext cx="735444" cy="700202"/>
        </a:xfrm>
        <a:prstGeom prst="rect">
          <a:avLst/>
        </a:prstGeom>
      </xdr:spPr>
    </xdr:pic>
    <xdr:clientData/>
  </xdr:twoCellAnchor>
  <xdr:twoCellAnchor>
    <xdr:from>
      <xdr:col>2</xdr:col>
      <xdr:colOff>78866</xdr:colOff>
      <xdr:row>404</xdr:row>
      <xdr:rowOff>43954</xdr:rowOff>
    </xdr:from>
    <xdr:to>
      <xdr:col>2</xdr:col>
      <xdr:colOff>717550</xdr:colOff>
      <xdr:row>404</xdr:row>
      <xdr:rowOff>805954</xdr:rowOff>
    </xdr:to>
    <xdr:pic>
      <xdr:nvPicPr>
        <xdr:cNvPr id="979" name="Image 978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9116" y="112470704"/>
          <a:ext cx="638684" cy="762000"/>
        </a:xfrm>
        <a:prstGeom prst="rect">
          <a:avLst/>
        </a:prstGeom>
      </xdr:spPr>
    </xdr:pic>
    <xdr:clientData/>
  </xdr:twoCellAnchor>
  <xdr:twoCellAnchor>
    <xdr:from>
      <xdr:col>2</xdr:col>
      <xdr:colOff>145068</xdr:colOff>
      <xdr:row>408</xdr:row>
      <xdr:rowOff>43954</xdr:rowOff>
    </xdr:from>
    <xdr:to>
      <xdr:col>2</xdr:col>
      <xdr:colOff>679300</xdr:colOff>
      <xdr:row>408</xdr:row>
      <xdr:rowOff>790079</xdr:rowOff>
    </xdr:to>
    <xdr:pic>
      <xdr:nvPicPr>
        <xdr:cNvPr id="980" name="Image 979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5318" y="114899579"/>
          <a:ext cx="534232" cy="746125"/>
        </a:xfrm>
        <a:prstGeom prst="rect">
          <a:avLst/>
        </a:prstGeom>
      </xdr:spPr>
    </xdr:pic>
    <xdr:clientData/>
  </xdr:twoCellAnchor>
  <xdr:twoCellAnchor>
    <xdr:from>
      <xdr:col>2</xdr:col>
      <xdr:colOff>65189</xdr:colOff>
      <xdr:row>481</xdr:row>
      <xdr:rowOff>43954</xdr:rowOff>
    </xdr:from>
    <xdr:to>
      <xdr:col>2</xdr:col>
      <xdr:colOff>744934</xdr:colOff>
      <xdr:row>481</xdr:row>
      <xdr:rowOff>805954</xdr:rowOff>
    </xdr:to>
    <xdr:pic>
      <xdr:nvPicPr>
        <xdr:cNvPr id="981" name="Image 980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5439" y="115709204"/>
          <a:ext cx="679745" cy="762000"/>
        </a:xfrm>
        <a:prstGeom prst="rect">
          <a:avLst/>
        </a:prstGeom>
      </xdr:spPr>
    </xdr:pic>
    <xdr:clientData/>
  </xdr:twoCellAnchor>
  <xdr:twoCellAnchor>
    <xdr:from>
      <xdr:col>2</xdr:col>
      <xdr:colOff>153313</xdr:colOff>
      <xdr:row>422</xdr:row>
      <xdr:rowOff>59829</xdr:rowOff>
    </xdr:from>
    <xdr:to>
      <xdr:col>2</xdr:col>
      <xdr:colOff>681191</xdr:colOff>
      <xdr:row>422</xdr:row>
      <xdr:rowOff>805955</xdr:rowOff>
    </xdr:to>
    <xdr:pic>
      <xdr:nvPicPr>
        <xdr:cNvPr id="984" name="Image 983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3563" y="118963579"/>
          <a:ext cx="527878" cy="746126"/>
        </a:xfrm>
        <a:prstGeom prst="rect">
          <a:avLst/>
        </a:prstGeom>
      </xdr:spPr>
    </xdr:pic>
    <xdr:clientData/>
  </xdr:twoCellAnchor>
  <xdr:twoCellAnchor>
    <xdr:from>
      <xdr:col>2</xdr:col>
      <xdr:colOff>103966</xdr:colOff>
      <xdr:row>421</xdr:row>
      <xdr:rowOff>59828</xdr:rowOff>
    </xdr:from>
    <xdr:to>
      <xdr:col>2</xdr:col>
      <xdr:colOff>698500</xdr:colOff>
      <xdr:row>421</xdr:row>
      <xdr:rowOff>793253</xdr:rowOff>
    </xdr:to>
    <xdr:pic>
      <xdr:nvPicPr>
        <xdr:cNvPr id="985" name="Image 984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4216" y="118153953"/>
          <a:ext cx="594534" cy="733425"/>
        </a:xfrm>
        <a:prstGeom prst="rect">
          <a:avLst/>
        </a:prstGeom>
      </xdr:spPr>
    </xdr:pic>
    <xdr:clientData/>
  </xdr:twoCellAnchor>
  <xdr:twoCellAnchor>
    <xdr:from>
      <xdr:col>2</xdr:col>
      <xdr:colOff>136945</xdr:colOff>
      <xdr:row>430</xdr:row>
      <xdr:rowOff>43954</xdr:rowOff>
    </xdr:from>
    <xdr:to>
      <xdr:col>2</xdr:col>
      <xdr:colOff>636791</xdr:colOff>
      <xdr:row>430</xdr:row>
      <xdr:rowOff>799603</xdr:rowOff>
    </xdr:to>
    <xdr:pic>
      <xdr:nvPicPr>
        <xdr:cNvPr id="986" name="Image 985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7195" y="119757329"/>
          <a:ext cx="499846" cy="755649"/>
        </a:xfrm>
        <a:prstGeom prst="rect">
          <a:avLst/>
        </a:prstGeom>
      </xdr:spPr>
    </xdr:pic>
    <xdr:clientData/>
  </xdr:twoCellAnchor>
  <xdr:twoCellAnchor>
    <xdr:from>
      <xdr:col>2</xdr:col>
      <xdr:colOff>24442</xdr:colOff>
      <xdr:row>443</xdr:row>
      <xdr:rowOff>59828</xdr:rowOff>
    </xdr:from>
    <xdr:to>
      <xdr:col>3</xdr:col>
      <xdr:colOff>3418</xdr:colOff>
      <xdr:row>443</xdr:row>
      <xdr:rowOff>790079</xdr:rowOff>
    </xdr:to>
    <xdr:pic>
      <xdr:nvPicPr>
        <xdr:cNvPr id="987" name="Image 986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4692" y="120582828"/>
          <a:ext cx="804476" cy="730251"/>
        </a:xfrm>
        <a:prstGeom prst="rect">
          <a:avLst/>
        </a:prstGeom>
      </xdr:spPr>
    </xdr:pic>
    <xdr:clientData/>
  </xdr:twoCellAnchor>
  <xdr:twoCellAnchor>
    <xdr:from>
      <xdr:col>2</xdr:col>
      <xdr:colOff>65235</xdr:colOff>
      <xdr:row>448</xdr:row>
      <xdr:rowOff>123329</xdr:rowOff>
    </xdr:from>
    <xdr:to>
      <xdr:col>2</xdr:col>
      <xdr:colOff>793750</xdr:colOff>
      <xdr:row>448</xdr:row>
      <xdr:rowOff>765501</xdr:rowOff>
    </xdr:to>
    <xdr:pic>
      <xdr:nvPicPr>
        <xdr:cNvPr id="988" name="Image 987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5485" y="122265579"/>
          <a:ext cx="728515" cy="642172"/>
        </a:xfrm>
        <a:prstGeom prst="rect">
          <a:avLst/>
        </a:prstGeom>
      </xdr:spPr>
    </xdr:pic>
    <xdr:clientData/>
  </xdr:twoCellAnchor>
  <xdr:twoCellAnchor>
    <xdr:from>
      <xdr:col>2</xdr:col>
      <xdr:colOff>31670</xdr:colOff>
      <xdr:row>464</xdr:row>
      <xdr:rowOff>127000</xdr:rowOff>
    </xdr:from>
    <xdr:to>
      <xdr:col>2</xdr:col>
      <xdr:colOff>793750</xdr:colOff>
      <xdr:row>464</xdr:row>
      <xdr:rowOff>672903</xdr:rowOff>
    </xdr:to>
    <xdr:pic>
      <xdr:nvPicPr>
        <xdr:cNvPr id="989" name="Image 988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1920" y="124269500"/>
          <a:ext cx="762080" cy="545903"/>
        </a:xfrm>
        <a:prstGeom prst="rect">
          <a:avLst/>
        </a:prstGeom>
      </xdr:spPr>
    </xdr:pic>
    <xdr:clientData/>
  </xdr:twoCellAnchor>
  <xdr:twoCellAnchor>
    <xdr:from>
      <xdr:col>2</xdr:col>
      <xdr:colOff>137713</xdr:colOff>
      <xdr:row>453</xdr:row>
      <xdr:rowOff>43953</xdr:rowOff>
    </xdr:from>
    <xdr:to>
      <xdr:col>2</xdr:col>
      <xdr:colOff>663574</xdr:colOff>
      <xdr:row>453</xdr:row>
      <xdr:rowOff>809128</xdr:rowOff>
    </xdr:to>
    <xdr:pic>
      <xdr:nvPicPr>
        <xdr:cNvPr id="990" name="Image 989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7963" y="123805453"/>
          <a:ext cx="525861" cy="765175"/>
        </a:xfrm>
        <a:prstGeom prst="rect">
          <a:avLst/>
        </a:prstGeom>
      </xdr:spPr>
    </xdr:pic>
    <xdr:clientData/>
  </xdr:twoCellAnchor>
  <xdr:twoCellAnchor>
    <xdr:from>
      <xdr:col>2</xdr:col>
      <xdr:colOff>129893</xdr:colOff>
      <xdr:row>452</xdr:row>
      <xdr:rowOff>28078</xdr:rowOff>
    </xdr:from>
    <xdr:to>
      <xdr:col>2</xdr:col>
      <xdr:colOff>643836</xdr:colOff>
      <xdr:row>453</xdr:row>
      <xdr:rowOff>5852</xdr:rowOff>
    </xdr:to>
    <xdr:pic>
      <xdr:nvPicPr>
        <xdr:cNvPr id="991" name="Image 990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0143" y="122979953"/>
          <a:ext cx="513943" cy="787399"/>
        </a:xfrm>
        <a:prstGeom prst="rect">
          <a:avLst/>
        </a:prstGeom>
      </xdr:spPr>
    </xdr:pic>
    <xdr:clientData/>
  </xdr:twoCellAnchor>
  <xdr:twoCellAnchor>
    <xdr:from>
      <xdr:col>2</xdr:col>
      <xdr:colOff>244864</xdr:colOff>
      <xdr:row>454</xdr:row>
      <xdr:rowOff>91579</xdr:rowOff>
    </xdr:from>
    <xdr:to>
      <xdr:col>2</xdr:col>
      <xdr:colOff>577359</xdr:colOff>
      <xdr:row>454</xdr:row>
      <xdr:rowOff>783729</xdr:rowOff>
    </xdr:to>
    <xdr:pic>
      <xdr:nvPicPr>
        <xdr:cNvPr id="992" name="Image 991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5114" y="124662704"/>
          <a:ext cx="332495" cy="692150"/>
        </a:xfrm>
        <a:prstGeom prst="rect">
          <a:avLst/>
        </a:prstGeom>
      </xdr:spPr>
    </xdr:pic>
    <xdr:clientData/>
  </xdr:twoCellAnchor>
  <xdr:twoCellAnchor>
    <xdr:from>
      <xdr:col>2</xdr:col>
      <xdr:colOff>247355</xdr:colOff>
      <xdr:row>455</xdr:row>
      <xdr:rowOff>59829</xdr:rowOff>
    </xdr:from>
    <xdr:to>
      <xdr:col>2</xdr:col>
      <xdr:colOff>605779</xdr:colOff>
      <xdr:row>455</xdr:row>
      <xdr:rowOff>805954</xdr:rowOff>
    </xdr:to>
    <xdr:pic>
      <xdr:nvPicPr>
        <xdr:cNvPr id="993" name="Image 992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7605" y="125440579"/>
          <a:ext cx="358424" cy="746125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456</xdr:row>
      <xdr:rowOff>170955</xdr:rowOff>
    </xdr:from>
    <xdr:to>
      <xdr:col>2</xdr:col>
      <xdr:colOff>819250</xdr:colOff>
      <xdr:row>456</xdr:row>
      <xdr:rowOff>710705</xdr:rowOff>
    </xdr:to>
    <xdr:pic>
      <xdr:nvPicPr>
        <xdr:cNvPr id="994" name="Image 993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25" y="126361330"/>
          <a:ext cx="803375" cy="53975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457</xdr:row>
      <xdr:rowOff>186828</xdr:rowOff>
    </xdr:from>
    <xdr:to>
      <xdr:col>3</xdr:col>
      <xdr:colOff>1532</xdr:colOff>
      <xdr:row>457</xdr:row>
      <xdr:rowOff>684441</xdr:rowOff>
    </xdr:to>
    <xdr:pic>
      <xdr:nvPicPr>
        <xdr:cNvPr id="995" name="Image 994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127186828"/>
          <a:ext cx="795282" cy="497613"/>
        </a:xfrm>
        <a:prstGeom prst="rect">
          <a:avLst/>
        </a:prstGeom>
      </xdr:spPr>
    </xdr:pic>
    <xdr:clientData/>
  </xdr:twoCellAnchor>
  <xdr:twoCellAnchor>
    <xdr:from>
      <xdr:col>2</xdr:col>
      <xdr:colOff>31230</xdr:colOff>
      <xdr:row>458</xdr:row>
      <xdr:rowOff>186828</xdr:rowOff>
    </xdr:from>
    <xdr:to>
      <xdr:col>2</xdr:col>
      <xdr:colOff>802959</xdr:colOff>
      <xdr:row>458</xdr:row>
      <xdr:rowOff>663079</xdr:rowOff>
    </xdr:to>
    <xdr:pic>
      <xdr:nvPicPr>
        <xdr:cNvPr id="996" name="Image 995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1480" y="127996453"/>
          <a:ext cx="771729" cy="476251"/>
        </a:xfrm>
        <a:prstGeom prst="rect">
          <a:avLst/>
        </a:prstGeom>
      </xdr:spPr>
    </xdr:pic>
    <xdr:clientData/>
  </xdr:twoCellAnchor>
  <xdr:twoCellAnchor>
    <xdr:from>
      <xdr:col>2</xdr:col>
      <xdr:colOff>42667</xdr:colOff>
      <xdr:row>460</xdr:row>
      <xdr:rowOff>123328</xdr:rowOff>
    </xdr:from>
    <xdr:to>
      <xdr:col>2</xdr:col>
      <xdr:colOff>809624</xdr:colOff>
      <xdr:row>460</xdr:row>
      <xdr:rowOff>678745</xdr:rowOff>
    </xdr:to>
    <xdr:pic>
      <xdr:nvPicPr>
        <xdr:cNvPr id="997" name="Image 996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2917" y="129552203"/>
          <a:ext cx="766957" cy="555417"/>
        </a:xfrm>
        <a:prstGeom prst="rect">
          <a:avLst/>
        </a:prstGeom>
      </xdr:spPr>
    </xdr:pic>
    <xdr:clientData/>
  </xdr:twoCellAnchor>
  <xdr:twoCellAnchor>
    <xdr:from>
      <xdr:col>2</xdr:col>
      <xdr:colOff>33583</xdr:colOff>
      <xdr:row>459</xdr:row>
      <xdr:rowOff>123329</xdr:rowOff>
    </xdr:from>
    <xdr:to>
      <xdr:col>3</xdr:col>
      <xdr:colOff>9524</xdr:colOff>
      <xdr:row>459</xdr:row>
      <xdr:rowOff>703719</xdr:rowOff>
    </xdr:to>
    <xdr:pic>
      <xdr:nvPicPr>
        <xdr:cNvPr id="998" name="Image 997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3833" y="128742579"/>
          <a:ext cx="801441" cy="58039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461</xdr:row>
      <xdr:rowOff>186829</xdr:rowOff>
    </xdr:from>
    <xdr:to>
      <xdr:col>2</xdr:col>
      <xdr:colOff>796956</xdr:colOff>
      <xdr:row>461</xdr:row>
      <xdr:rowOff>678954</xdr:rowOff>
    </xdr:to>
    <xdr:pic>
      <xdr:nvPicPr>
        <xdr:cNvPr id="999" name="Image 998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130425329"/>
          <a:ext cx="765206" cy="492125"/>
        </a:xfrm>
        <a:prstGeom prst="rect">
          <a:avLst/>
        </a:prstGeom>
      </xdr:spPr>
    </xdr:pic>
    <xdr:clientData/>
  </xdr:twoCellAnchor>
  <xdr:twoCellAnchor>
    <xdr:from>
      <xdr:col>2</xdr:col>
      <xdr:colOff>34085</xdr:colOff>
      <xdr:row>462</xdr:row>
      <xdr:rowOff>202704</xdr:rowOff>
    </xdr:from>
    <xdr:to>
      <xdr:col>2</xdr:col>
      <xdr:colOff>771525</xdr:colOff>
      <xdr:row>462</xdr:row>
      <xdr:rowOff>676972</xdr:rowOff>
    </xdr:to>
    <xdr:pic>
      <xdr:nvPicPr>
        <xdr:cNvPr id="1000" name="Image 999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4335" y="131250829"/>
          <a:ext cx="737440" cy="474268"/>
        </a:xfrm>
        <a:prstGeom prst="rect">
          <a:avLst/>
        </a:prstGeom>
      </xdr:spPr>
    </xdr:pic>
    <xdr:clientData/>
  </xdr:twoCellAnchor>
  <xdr:twoCellAnchor>
    <xdr:from>
      <xdr:col>2</xdr:col>
      <xdr:colOff>71508</xdr:colOff>
      <xdr:row>463</xdr:row>
      <xdr:rowOff>43954</xdr:rowOff>
    </xdr:from>
    <xdr:to>
      <xdr:col>2</xdr:col>
      <xdr:colOff>754156</xdr:colOff>
      <xdr:row>464</xdr:row>
      <xdr:rowOff>12204</xdr:rowOff>
    </xdr:to>
    <xdr:pic>
      <xdr:nvPicPr>
        <xdr:cNvPr id="1001" name="Image 1000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1758" y="131901704"/>
          <a:ext cx="682648" cy="777875"/>
        </a:xfrm>
        <a:prstGeom prst="rect">
          <a:avLst/>
        </a:prstGeom>
      </xdr:spPr>
    </xdr:pic>
    <xdr:clientData/>
  </xdr:twoCellAnchor>
  <xdr:twoCellAnchor>
    <xdr:from>
      <xdr:col>2</xdr:col>
      <xdr:colOff>62112</xdr:colOff>
      <xdr:row>467</xdr:row>
      <xdr:rowOff>28079</xdr:rowOff>
    </xdr:from>
    <xdr:to>
      <xdr:col>2</xdr:col>
      <xdr:colOff>761999</xdr:colOff>
      <xdr:row>467</xdr:row>
      <xdr:rowOff>809129</xdr:rowOff>
    </xdr:to>
    <xdr:pic>
      <xdr:nvPicPr>
        <xdr:cNvPr id="1002" name="Image 1001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2362" y="135124329"/>
          <a:ext cx="699887" cy="781050"/>
        </a:xfrm>
        <a:prstGeom prst="rect">
          <a:avLst/>
        </a:prstGeom>
      </xdr:spPr>
    </xdr:pic>
    <xdr:clientData/>
  </xdr:twoCellAnchor>
  <xdr:twoCellAnchor>
    <xdr:from>
      <xdr:col>2</xdr:col>
      <xdr:colOff>53358</xdr:colOff>
      <xdr:row>466</xdr:row>
      <xdr:rowOff>170953</xdr:rowOff>
    </xdr:from>
    <xdr:to>
      <xdr:col>2</xdr:col>
      <xdr:colOff>819150</xdr:colOff>
      <xdr:row>466</xdr:row>
      <xdr:rowOff>627276</xdr:rowOff>
    </xdr:to>
    <xdr:pic>
      <xdr:nvPicPr>
        <xdr:cNvPr id="1003" name="Image 1002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3608" y="134457578"/>
          <a:ext cx="765792" cy="456323"/>
        </a:xfrm>
        <a:prstGeom prst="rect">
          <a:avLst/>
        </a:prstGeom>
      </xdr:spPr>
    </xdr:pic>
    <xdr:clientData/>
  </xdr:twoCellAnchor>
  <xdr:twoCellAnchor>
    <xdr:from>
      <xdr:col>2</xdr:col>
      <xdr:colOff>139999</xdr:colOff>
      <xdr:row>465</xdr:row>
      <xdr:rowOff>43953</xdr:rowOff>
    </xdr:from>
    <xdr:to>
      <xdr:col>2</xdr:col>
      <xdr:colOff>659385</xdr:colOff>
      <xdr:row>466</xdr:row>
      <xdr:rowOff>5853</xdr:rowOff>
    </xdr:to>
    <xdr:pic>
      <xdr:nvPicPr>
        <xdr:cNvPr id="1004" name="Image 1003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0249" y="133520953"/>
          <a:ext cx="519386" cy="771525"/>
        </a:xfrm>
        <a:prstGeom prst="rect">
          <a:avLst/>
        </a:prstGeom>
      </xdr:spPr>
    </xdr:pic>
    <xdr:clientData/>
  </xdr:twoCellAnchor>
  <xdr:twoCellAnchor>
    <xdr:from>
      <xdr:col>2</xdr:col>
      <xdr:colOff>183811</xdr:colOff>
      <xdr:row>485</xdr:row>
      <xdr:rowOff>59829</xdr:rowOff>
    </xdr:from>
    <xdr:to>
      <xdr:col>2</xdr:col>
      <xdr:colOff>701594</xdr:colOff>
      <xdr:row>485</xdr:row>
      <xdr:rowOff>783728</xdr:rowOff>
    </xdr:to>
    <xdr:pic>
      <xdr:nvPicPr>
        <xdr:cNvPr id="1005" name="Image 1004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4061" y="135965704"/>
          <a:ext cx="517783" cy="723899"/>
        </a:xfrm>
        <a:prstGeom prst="rect">
          <a:avLst/>
        </a:prstGeom>
      </xdr:spPr>
    </xdr:pic>
    <xdr:clientData/>
  </xdr:twoCellAnchor>
  <xdr:twoCellAnchor>
    <xdr:from>
      <xdr:col>2</xdr:col>
      <xdr:colOff>15874</xdr:colOff>
      <xdr:row>1333</xdr:row>
      <xdr:rowOff>47624</xdr:rowOff>
    </xdr:from>
    <xdr:to>
      <xdr:col>2</xdr:col>
      <xdr:colOff>761999</xdr:colOff>
      <xdr:row>1333</xdr:row>
      <xdr:rowOff>793749</xdr:rowOff>
    </xdr:to>
    <xdr:pic>
      <xdr:nvPicPr>
        <xdr:cNvPr id="485" name="Image 484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24" y="489315124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31749</xdr:colOff>
      <xdr:row>1334</xdr:row>
      <xdr:rowOff>47624</xdr:rowOff>
    </xdr:from>
    <xdr:to>
      <xdr:col>2</xdr:col>
      <xdr:colOff>777875</xdr:colOff>
      <xdr:row>1334</xdr:row>
      <xdr:rowOff>793750</xdr:rowOff>
    </xdr:to>
    <xdr:pic>
      <xdr:nvPicPr>
        <xdr:cNvPr id="513" name="Image 512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1999" y="490124749"/>
          <a:ext cx="746126" cy="746126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1224</xdr:row>
      <xdr:rowOff>15874</xdr:rowOff>
    </xdr:from>
    <xdr:to>
      <xdr:col>2</xdr:col>
      <xdr:colOff>809625</xdr:colOff>
      <xdr:row>1224</xdr:row>
      <xdr:rowOff>793749</xdr:rowOff>
    </xdr:to>
    <xdr:pic>
      <xdr:nvPicPr>
        <xdr:cNvPr id="1028" name="Image 1027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518429874"/>
          <a:ext cx="777875" cy="777875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1226</xdr:row>
      <xdr:rowOff>15874</xdr:rowOff>
    </xdr:from>
    <xdr:to>
      <xdr:col>2</xdr:col>
      <xdr:colOff>809625</xdr:colOff>
      <xdr:row>1226</xdr:row>
      <xdr:rowOff>793749</xdr:rowOff>
    </xdr:to>
    <xdr:pic>
      <xdr:nvPicPr>
        <xdr:cNvPr id="1029" name="Image 1028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521668374"/>
          <a:ext cx="777875" cy="777875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1231</xdr:row>
      <xdr:rowOff>15874</xdr:rowOff>
    </xdr:from>
    <xdr:to>
      <xdr:col>2</xdr:col>
      <xdr:colOff>809625</xdr:colOff>
      <xdr:row>1231</xdr:row>
      <xdr:rowOff>793749</xdr:rowOff>
    </xdr:to>
    <xdr:pic>
      <xdr:nvPicPr>
        <xdr:cNvPr id="1032" name="Image 103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531383874"/>
          <a:ext cx="777875" cy="777875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1219</xdr:row>
      <xdr:rowOff>15874</xdr:rowOff>
    </xdr:from>
    <xdr:to>
      <xdr:col>2</xdr:col>
      <xdr:colOff>809625</xdr:colOff>
      <xdr:row>1219</xdr:row>
      <xdr:rowOff>793749</xdr:rowOff>
    </xdr:to>
    <xdr:pic>
      <xdr:nvPicPr>
        <xdr:cNvPr id="1036" name="Image 1035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483615999"/>
          <a:ext cx="777875" cy="77787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1230</xdr:row>
      <xdr:rowOff>31749</xdr:rowOff>
    </xdr:from>
    <xdr:to>
      <xdr:col>2</xdr:col>
      <xdr:colOff>825499</xdr:colOff>
      <xdr:row>1230</xdr:row>
      <xdr:rowOff>809623</xdr:rowOff>
    </xdr:to>
    <xdr:pic>
      <xdr:nvPicPr>
        <xdr:cNvPr id="1037" name="Image 1036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530590124"/>
          <a:ext cx="777874" cy="777874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1223</xdr:row>
      <xdr:rowOff>15874</xdr:rowOff>
    </xdr:from>
    <xdr:to>
      <xdr:col>2</xdr:col>
      <xdr:colOff>809624</xdr:colOff>
      <xdr:row>1223</xdr:row>
      <xdr:rowOff>793748</xdr:rowOff>
    </xdr:to>
    <xdr:pic>
      <xdr:nvPicPr>
        <xdr:cNvPr id="1041" name="Image 1040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517620249"/>
          <a:ext cx="777874" cy="777874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1221</xdr:row>
      <xdr:rowOff>15874</xdr:rowOff>
    </xdr:from>
    <xdr:to>
      <xdr:col>2</xdr:col>
      <xdr:colOff>809624</xdr:colOff>
      <xdr:row>1221</xdr:row>
      <xdr:rowOff>793748</xdr:rowOff>
    </xdr:to>
    <xdr:pic>
      <xdr:nvPicPr>
        <xdr:cNvPr id="1042" name="Image 1041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514381749"/>
          <a:ext cx="777874" cy="777874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1220</xdr:row>
      <xdr:rowOff>31749</xdr:rowOff>
    </xdr:from>
    <xdr:to>
      <xdr:col>2</xdr:col>
      <xdr:colOff>777875</xdr:colOff>
      <xdr:row>1220</xdr:row>
      <xdr:rowOff>777874</xdr:rowOff>
    </xdr:to>
    <xdr:pic>
      <xdr:nvPicPr>
        <xdr:cNvPr id="1052" name="Image 1051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484441499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1222</xdr:row>
      <xdr:rowOff>31749</xdr:rowOff>
    </xdr:from>
    <xdr:to>
      <xdr:col>2</xdr:col>
      <xdr:colOff>793750</xdr:colOff>
      <xdr:row>1222</xdr:row>
      <xdr:rowOff>777874</xdr:rowOff>
    </xdr:to>
    <xdr:pic>
      <xdr:nvPicPr>
        <xdr:cNvPr id="1061" name="Image 1060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516016874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1225</xdr:row>
      <xdr:rowOff>31749</xdr:rowOff>
    </xdr:from>
    <xdr:to>
      <xdr:col>2</xdr:col>
      <xdr:colOff>793750</xdr:colOff>
      <xdr:row>1225</xdr:row>
      <xdr:rowOff>777874</xdr:rowOff>
    </xdr:to>
    <xdr:pic>
      <xdr:nvPicPr>
        <xdr:cNvPr id="1062" name="Image 1061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519255374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1227</xdr:row>
      <xdr:rowOff>15874</xdr:rowOff>
    </xdr:from>
    <xdr:to>
      <xdr:col>2</xdr:col>
      <xdr:colOff>793750</xdr:colOff>
      <xdr:row>1227</xdr:row>
      <xdr:rowOff>761999</xdr:rowOff>
    </xdr:to>
    <xdr:pic>
      <xdr:nvPicPr>
        <xdr:cNvPr id="1063" name="Image 1062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522477999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1228</xdr:row>
      <xdr:rowOff>31749</xdr:rowOff>
    </xdr:from>
    <xdr:to>
      <xdr:col>2</xdr:col>
      <xdr:colOff>793750</xdr:colOff>
      <xdr:row>1228</xdr:row>
      <xdr:rowOff>777874</xdr:rowOff>
    </xdr:to>
    <xdr:pic>
      <xdr:nvPicPr>
        <xdr:cNvPr id="1064" name="Image 1063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525732374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1229</xdr:row>
      <xdr:rowOff>31749</xdr:rowOff>
    </xdr:from>
    <xdr:to>
      <xdr:col>2</xdr:col>
      <xdr:colOff>793750</xdr:colOff>
      <xdr:row>1229</xdr:row>
      <xdr:rowOff>777874</xdr:rowOff>
    </xdr:to>
    <xdr:pic>
      <xdr:nvPicPr>
        <xdr:cNvPr id="1065" name="Image 1064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528970874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1233</xdr:row>
      <xdr:rowOff>0</xdr:rowOff>
    </xdr:from>
    <xdr:to>
      <xdr:col>2</xdr:col>
      <xdr:colOff>803275</xdr:colOff>
      <xdr:row>1233</xdr:row>
      <xdr:rowOff>787400</xdr:rowOff>
    </xdr:to>
    <xdr:pic>
      <xdr:nvPicPr>
        <xdr:cNvPr id="1074" name="Image 1073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3286125" y="552418250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1238</xdr:row>
      <xdr:rowOff>0</xdr:rowOff>
    </xdr:from>
    <xdr:to>
      <xdr:col>2</xdr:col>
      <xdr:colOff>803275</xdr:colOff>
      <xdr:row>1238</xdr:row>
      <xdr:rowOff>787400</xdr:rowOff>
    </xdr:to>
    <xdr:pic>
      <xdr:nvPicPr>
        <xdr:cNvPr id="1079" name="Image 1078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3286125" y="566991500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1235</xdr:row>
      <xdr:rowOff>0</xdr:rowOff>
    </xdr:from>
    <xdr:to>
      <xdr:col>2</xdr:col>
      <xdr:colOff>806450</xdr:colOff>
      <xdr:row>1235</xdr:row>
      <xdr:rowOff>787400</xdr:rowOff>
    </xdr:to>
    <xdr:pic>
      <xdr:nvPicPr>
        <xdr:cNvPr id="1084" name="Image 1083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>
          <a:off x="3302000" y="557276000"/>
          <a:ext cx="774700" cy="7874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1236</xdr:row>
      <xdr:rowOff>31750</xdr:rowOff>
    </xdr:from>
    <xdr:to>
      <xdr:col>2</xdr:col>
      <xdr:colOff>793751</xdr:colOff>
      <xdr:row>1236</xdr:row>
      <xdr:rowOff>777876</xdr:rowOff>
    </xdr:to>
    <xdr:pic>
      <xdr:nvPicPr>
        <xdr:cNvPr id="1103" name="Image 1102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558927000"/>
          <a:ext cx="746126" cy="746126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1237</xdr:row>
      <xdr:rowOff>15875</xdr:rowOff>
    </xdr:from>
    <xdr:to>
      <xdr:col>2</xdr:col>
      <xdr:colOff>793751</xdr:colOff>
      <xdr:row>1237</xdr:row>
      <xdr:rowOff>762001</xdr:rowOff>
    </xdr:to>
    <xdr:pic>
      <xdr:nvPicPr>
        <xdr:cNvPr id="1105" name="Image 1104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566197750"/>
          <a:ext cx="746126" cy="746126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1232</xdr:row>
      <xdr:rowOff>15875</xdr:rowOff>
    </xdr:from>
    <xdr:to>
      <xdr:col>2</xdr:col>
      <xdr:colOff>793750</xdr:colOff>
      <xdr:row>1232</xdr:row>
      <xdr:rowOff>762000</xdr:rowOff>
    </xdr:to>
    <xdr:pic>
      <xdr:nvPicPr>
        <xdr:cNvPr id="1108" name="Image 1107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>
          <a:off x="3317875" y="548386000"/>
          <a:ext cx="746125" cy="746125"/>
        </a:xfrm>
        <a:prstGeom prst="rect">
          <a:avLst/>
        </a:prstGeom>
      </xdr:spPr>
    </xdr:pic>
    <xdr:clientData/>
  </xdr:twoCellAnchor>
  <xdr:twoCellAnchor>
    <xdr:from>
      <xdr:col>1</xdr:col>
      <xdr:colOff>3668889</xdr:colOff>
      <xdr:row>1330</xdr:row>
      <xdr:rowOff>0</xdr:rowOff>
    </xdr:from>
    <xdr:to>
      <xdr:col>2</xdr:col>
      <xdr:colOff>1227667</xdr:colOff>
      <xdr:row>1330</xdr:row>
      <xdr:rowOff>0</xdr:rowOff>
    </xdr:to>
    <xdr:pic>
      <xdr:nvPicPr>
        <xdr:cNvPr id="1115" name="Image 1114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2289" y="179692299"/>
          <a:ext cx="822678" cy="1"/>
        </a:xfrm>
        <a:prstGeom prst="rect">
          <a:avLst/>
        </a:prstGeom>
      </xdr:spPr>
    </xdr:pic>
    <xdr:clientData/>
  </xdr:twoCellAnchor>
  <xdr:twoCellAnchor>
    <xdr:from>
      <xdr:col>1</xdr:col>
      <xdr:colOff>2286000</xdr:colOff>
      <xdr:row>445</xdr:row>
      <xdr:rowOff>47625</xdr:rowOff>
    </xdr:from>
    <xdr:to>
      <xdr:col>3</xdr:col>
      <xdr:colOff>112616</xdr:colOff>
      <xdr:row>445</xdr:row>
      <xdr:rowOff>777875</xdr:rowOff>
    </xdr:to>
    <xdr:pic>
      <xdr:nvPicPr>
        <xdr:cNvPr id="711" name="Image 710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1500" y="101520625"/>
          <a:ext cx="1096866" cy="730250"/>
        </a:xfrm>
        <a:prstGeom prst="rect">
          <a:avLst/>
        </a:prstGeom>
      </xdr:spPr>
    </xdr:pic>
    <xdr:clientData/>
  </xdr:twoCellAnchor>
  <xdr:twoCellAnchor>
    <xdr:from>
      <xdr:col>2</xdr:col>
      <xdr:colOff>43455</xdr:colOff>
      <xdr:row>447</xdr:row>
      <xdr:rowOff>31750</xdr:rowOff>
    </xdr:from>
    <xdr:to>
      <xdr:col>2</xdr:col>
      <xdr:colOff>797758</xdr:colOff>
      <xdr:row>447</xdr:row>
      <xdr:rowOff>793750</xdr:rowOff>
    </xdr:to>
    <xdr:pic>
      <xdr:nvPicPr>
        <xdr:cNvPr id="721" name="Image 720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705" y="103124000"/>
          <a:ext cx="754303" cy="762000"/>
        </a:xfrm>
        <a:prstGeom prst="rect">
          <a:avLst/>
        </a:prstGeom>
      </xdr:spPr>
    </xdr:pic>
    <xdr:clientData/>
  </xdr:twoCellAnchor>
  <xdr:twoCellAnchor>
    <xdr:from>
      <xdr:col>2</xdr:col>
      <xdr:colOff>42332</xdr:colOff>
      <xdr:row>717</xdr:row>
      <xdr:rowOff>42333</xdr:rowOff>
    </xdr:from>
    <xdr:to>
      <xdr:col>2</xdr:col>
      <xdr:colOff>804332</xdr:colOff>
      <xdr:row>717</xdr:row>
      <xdr:rowOff>804333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6232" y="25505833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70556</xdr:colOff>
      <xdr:row>718</xdr:row>
      <xdr:rowOff>56444</xdr:rowOff>
    </xdr:from>
    <xdr:to>
      <xdr:col>2</xdr:col>
      <xdr:colOff>790223</xdr:colOff>
      <xdr:row>718</xdr:row>
      <xdr:rowOff>776111</xdr:rowOff>
    </xdr:to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4456" y="26332744"/>
          <a:ext cx="719667" cy="719667"/>
        </a:xfrm>
        <a:prstGeom prst="rect">
          <a:avLst/>
        </a:prstGeom>
      </xdr:spPr>
    </xdr:pic>
    <xdr:clientData/>
  </xdr:twoCellAnchor>
  <xdr:twoCellAnchor>
    <xdr:from>
      <xdr:col>2</xdr:col>
      <xdr:colOff>42334</xdr:colOff>
      <xdr:row>719</xdr:row>
      <xdr:rowOff>28221</xdr:rowOff>
    </xdr:from>
    <xdr:to>
      <xdr:col>2</xdr:col>
      <xdr:colOff>818446</xdr:colOff>
      <xdr:row>719</xdr:row>
      <xdr:rowOff>804333</xdr:rowOff>
    </xdr:to>
    <xdr:pic>
      <xdr:nvPicPr>
        <xdr:cNvPr id="483" name="Image 482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6234" y="27117321"/>
          <a:ext cx="776112" cy="776112"/>
        </a:xfrm>
        <a:prstGeom prst="rect">
          <a:avLst/>
        </a:prstGeom>
      </xdr:spPr>
    </xdr:pic>
    <xdr:clientData/>
  </xdr:twoCellAnchor>
  <xdr:twoCellAnchor>
    <xdr:from>
      <xdr:col>1</xdr:col>
      <xdr:colOff>2670903</xdr:colOff>
      <xdr:row>1121</xdr:row>
      <xdr:rowOff>382886</xdr:rowOff>
    </xdr:from>
    <xdr:to>
      <xdr:col>3</xdr:col>
      <xdr:colOff>210043</xdr:colOff>
      <xdr:row>1121</xdr:row>
      <xdr:rowOff>688957</xdr:rowOff>
    </xdr:to>
    <xdr:pic>
      <xdr:nvPicPr>
        <xdr:cNvPr id="514" name="Image 513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9497659">
          <a:off x="3598003" y="806629686"/>
          <a:ext cx="1514240" cy="306071"/>
        </a:xfrm>
        <a:prstGeom prst="rect">
          <a:avLst/>
        </a:prstGeom>
      </xdr:spPr>
    </xdr:pic>
    <xdr:clientData/>
  </xdr:twoCellAnchor>
  <xdr:twoCellAnchor>
    <xdr:from>
      <xdr:col>2</xdr:col>
      <xdr:colOff>31749</xdr:colOff>
      <xdr:row>1122</xdr:row>
      <xdr:rowOff>63499</xdr:rowOff>
    </xdr:from>
    <xdr:to>
      <xdr:col>2</xdr:col>
      <xdr:colOff>746124</xdr:colOff>
      <xdr:row>1122</xdr:row>
      <xdr:rowOff>777874</xdr:rowOff>
    </xdr:to>
    <xdr:pic>
      <xdr:nvPicPr>
        <xdr:cNvPr id="516" name="Image 515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1999" y="476392874"/>
          <a:ext cx="714375" cy="71437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1123</xdr:row>
      <xdr:rowOff>31750</xdr:rowOff>
    </xdr:from>
    <xdr:to>
      <xdr:col>2</xdr:col>
      <xdr:colOff>809625</xdr:colOff>
      <xdr:row>1123</xdr:row>
      <xdr:rowOff>793750</xdr:rowOff>
    </xdr:to>
    <xdr:pic>
      <xdr:nvPicPr>
        <xdr:cNvPr id="517" name="Image 516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47717075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1124</xdr:row>
      <xdr:rowOff>206375</xdr:rowOff>
    </xdr:from>
    <xdr:to>
      <xdr:col>2</xdr:col>
      <xdr:colOff>817378</xdr:colOff>
      <xdr:row>1124</xdr:row>
      <xdr:rowOff>603250</xdr:rowOff>
    </xdr:to>
    <xdr:pic>
      <xdr:nvPicPr>
        <xdr:cNvPr id="580" name="Image 579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17875" y="478155000"/>
          <a:ext cx="769753" cy="396875"/>
        </a:xfrm>
        <a:prstGeom prst="rect">
          <a:avLst/>
        </a:prstGeom>
      </xdr:spPr>
    </xdr:pic>
    <xdr:clientData/>
  </xdr:twoCellAnchor>
  <xdr:twoCellAnchor>
    <xdr:from>
      <xdr:col>2</xdr:col>
      <xdr:colOff>79373</xdr:colOff>
      <xdr:row>602</xdr:row>
      <xdr:rowOff>79375</xdr:rowOff>
    </xdr:from>
    <xdr:to>
      <xdr:col>2</xdr:col>
      <xdr:colOff>761998</xdr:colOff>
      <xdr:row>602</xdr:row>
      <xdr:rowOff>762000</xdr:rowOff>
    </xdr:to>
    <xdr:pic>
      <xdr:nvPicPr>
        <xdr:cNvPr id="682" name="Image 681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349623" y="227044250"/>
          <a:ext cx="682625" cy="6826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480</xdr:row>
      <xdr:rowOff>47624</xdr:rowOff>
    </xdr:from>
    <xdr:to>
      <xdr:col>2</xdr:col>
      <xdr:colOff>777065</xdr:colOff>
      <xdr:row>480</xdr:row>
      <xdr:rowOff>800099</xdr:rowOff>
    </xdr:to>
    <xdr:pic>
      <xdr:nvPicPr>
        <xdr:cNvPr id="683" name="Image 682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5" y="130667124"/>
          <a:ext cx="729440" cy="752475"/>
        </a:xfrm>
        <a:prstGeom prst="rect">
          <a:avLst/>
        </a:prstGeom>
      </xdr:spPr>
    </xdr:pic>
    <xdr:clientData/>
  </xdr:twoCellAnchor>
  <xdr:twoCellAnchor>
    <xdr:from>
      <xdr:col>2</xdr:col>
      <xdr:colOff>25566</xdr:colOff>
      <xdr:row>484</xdr:row>
      <xdr:rowOff>47625</xdr:rowOff>
    </xdr:from>
    <xdr:to>
      <xdr:col>2</xdr:col>
      <xdr:colOff>787399</xdr:colOff>
      <xdr:row>484</xdr:row>
      <xdr:rowOff>720423</xdr:rowOff>
    </xdr:to>
    <xdr:pic>
      <xdr:nvPicPr>
        <xdr:cNvPr id="732" name="Image 731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5816" y="137144125"/>
          <a:ext cx="761833" cy="672798"/>
        </a:xfrm>
        <a:prstGeom prst="rect">
          <a:avLst/>
        </a:prstGeom>
      </xdr:spPr>
    </xdr:pic>
    <xdr:clientData/>
  </xdr:twoCellAnchor>
  <xdr:twoCellAnchor>
    <xdr:from>
      <xdr:col>2</xdr:col>
      <xdr:colOff>79374</xdr:colOff>
      <xdr:row>483</xdr:row>
      <xdr:rowOff>63499</xdr:rowOff>
    </xdr:from>
    <xdr:to>
      <xdr:col>2</xdr:col>
      <xdr:colOff>774699</xdr:colOff>
      <xdr:row>483</xdr:row>
      <xdr:rowOff>758824</xdr:rowOff>
    </xdr:to>
    <xdr:pic>
      <xdr:nvPicPr>
        <xdr:cNvPr id="734" name="Image 733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9624" y="136350374"/>
          <a:ext cx="695325" cy="695325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482</xdr:row>
      <xdr:rowOff>95250</xdr:rowOff>
    </xdr:from>
    <xdr:to>
      <xdr:col>2</xdr:col>
      <xdr:colOff>758825</xdr:colOff>
      <xdr:row>482</xdr:row>
      <xdr:rowOff>790575</xdr:rowOff>
    </xdr:to>
    <xdr:pic>
      <xdr:nvPicPr>
        <xdr:cNvPr id="735" name="Image 734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135572500"/>
          <a:ext cx="695325" cy="695325"/>
        </a:xfrm>
        <a:prstGeom prst="rect">
          <a:avLst/>
        </a:prstGeom>
      </xdr:spPr>
    </xdr:pic>
    <xdr:clientData/>
  </xdr:twoCellAnchor>
  <xdr:twoCellAnchor>
    <xdr:from>
      <xdr:col>2</xdr:col>
      <xdr:colOff>37488</xdr:colOff>
      <xdr:row>479</xdr:row>
      <xdr:rowOff>47625</xdr:rowOff>
    </xdr:from>
    <xdr:to>
      <xdr:col>2</xdr:col>
      <xdr:colOff>787399</xdr:colOff>
      <xdr:row>479</xdr:row>
      <xdr:rowOff>777875</xdr:rowOff>
    </xdr:to>
    <xdr:pic>
      <xdr:nvPicPr>
        <xdr:cNvPr id="736" name="Image 735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7738" y="133096000"/>
          <a:ext cx="749911" cy="730250"/>
        </a:xfrm>
        <a:prstGeom prst="rect">
          <a:avLst/>
        </a:prstGeom>
      </xdr:spPr>
    </xdr:pic>
    <xdr:clientData/>
  </xdr:twoCellAnchor>
  <xdr:twoCellAnchor>
    <xdr:from>
      <xdr:col>2</xdr:col>
      <xdr:colOff>15876</xdr:colOff>
      <xdr:row>478</xdr:row>
      <xdr:rowOff>63501</xdr:rowOff>
    </xdr:from>
    <xdr:to>
      <xdr:col>2</xdr:col>
      <xdr:colOff>776724</xdr:colOff>
      <xdr:row>478</xdr:row>
      <xdr:rowOff>730251</xdr:rowOff>
    </xdr:to>
    <xdr:pic>
      <xdr:nvPicPr>
        <xdr:cNvPr id="737" name="Image 736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26" y="132302251"/>
          <a:ext cx="760848" cy="66675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477</xdr:row>
      <xdr:rowOff>31750</xdr:rowOff>
    </xdr:from>
    <xdr:to>
      <xdr:col>2</xdr:col>
      <xdr:colOff>796184</xdr:colOff>
      <xdr:row>477</xdr:row>
      <xdr:rowOff>782142</xdr:rowOff>
    </xdr:to>
    <xdr:pic>
      <xdr:nvPicPr>
        <xdr:cNvPr id="739" name="Image 738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02000" y="131460875"/>
          <a:ext cx="764434" cy="750392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476</xdr:row>
      <xdr:rowOff>47625</xdr:rowOff>
    </xdr:from>
    <xdr:to>
      <xdr:col>2</xdr:col>
      <xdr:colOff>796184</xdr:colOff>
      <xdr:row>476</xdr:row>
      <xdr:rowOff>798017</xdr:rowOff>
    </xdr:to>
    <xdr:pic>
      <xdr:nvPicPr>
        <xdr:cNvPr id="740" name="Image 739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02000" y="130667125"/>
          <a:ext cx="764434" cy="750392"/>
        </a:xfrm>
        <a:prstGeom prst="rect">
          <a:avLst/>
        </a:prstGeom>
      </xdr:spPr>
    </xdr:pic>
    <xdr:clientData/>
  </xdr:twoCellAnchor>
  <xdr:twoCellAnchor>
    <xdr:from>
      <xdr:col>2</xdr:col>
      <xdr:colOff>44948</xdr:colOff>
      <xdr:row>474</xdr:row>
      <xdr:rowOff>95250</xdr:rowOff>
    </xdr:from>
    <xdr:to>
      <xdr:col>2</xdr:col>
      <xdr:colOff>802462</xdr:colOff>
      <xdr:row>474</xdr:row>
      <xdr:rowOff>729537</xdr:rowOff>
    </xdr:to>
    <xdr:pic>
      <xdr:nvPicPr>
        <xdr:cNvPr id="976" name="Image 975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5198" y="129905125"/>
          <a:ext cx="757514" cy="634287"/>
        </a:xfrm>
        <a:prstGeom prst="rect">
          <a:avLst/>
        </a:prstGeom>
      </xdr:spPr>
    </xdr:pic>
    <xdr:clientData/>
  </xdr:twoCellAnchor>
  <xdr:twoCellAnchor>
    <xdr:from>
      <xdr:col>2</xdr:col>
      <xdr:colOff>54681</xdr:colOff>
      <xdr:row>473</xdr:row>
      <xdr:rowOff>63500</xdr:rowOff>
    </xdr:from>
    <xdr:to>
      <xdr:col>2</xdr:col>
      <xdr:colOff>813154</xdr:colOff>
      <xdr:row>473</xdr:row>
      <xdr:rowOff>746126</xdr:rowOff>
    </xdr:to>
    <xdr:pic>
      <xdr:nvPicPr>
        <xdr:cNvPr id="1113" name="Image 1112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4931" y="129063750"/>
          <a:ext cx="758473" cy="682626"/>
        </a:xfrm>
        <a:prstGeom prst="rect">
          <a:avLst/>
        </a:prstGeom>
      </xdr:spPr>
    </xdr:pic>
    <xdr:clientData/>
  </xdr:twoCellAnchor>
  <xdr:twoCellAnchor>
    <xdr:from>
      <xdr:col>2</xdr:col>
      <xdr:colOff>17789</xdr:colOff>
      <xdr:row>472</xdr:row>
      <xdr:rowOff>31750</xdr:rowOff>
    </xdr:from>
    <xdr:to>
      <xdr:col>2</xdr:col>
      <xdr:colOff>796924</xdr:colOff>
      <xdr:row>472</xdr:row>
      <xdr:rowOff>787400</xdr:rowOff>
    </xdr:to>
    <xdr:pic>
      <xdr:nvPicPr>
        <xdr:cNvPr id="1116" name="Image 1115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8039" y="128222375"/>
          <a:ext cx="779135" cy="755650"/>
        </a:xfrm>
        <a:prstGeom prst="rect">
          <a:avLst/>
        </a:prstGeom>
      </xdr:spPr>
    </xdr:pic>
    <xdr:clientData/>
  </xdr:twoCellAnchor>
  <xdr:twoCellAnchor>
    <xdr:from>
      <xdr:col>2</xdr:col>
      <xdr:colOff>52916</xdr:colOff>
      <xdr:row>471</xdr:row>
      <xdr:rowOff>79375</xdr:rowOff>
    </xdr:from>
    <xdr:to>
      <xdr:col>2</xdr:col>
      <xdr:colOff>793749</xdr:colOff>
      <xdr:row>471</xdr:row>
      <xdr:rowOff>746125</xdr:rowOff>
    </xdr:to>
    <xdr:pic>
      <xdr:nvPicPr>
        <xdr:cNvPr id="1117" name="Image 1116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3166" y="127460375"/>
          <a:ext cx="740833" cy="666750"/>
        </a:xfrm>
        <a:prstGeom prst="rect">
          <a:avLst/>
        </a:prstGeom>
      </xdr:spPr>
    </xdr:pic>
    <xdr:clientData/>
  </xdr:twoCellAnchor>
  <xdr:twoCellAnchor>
    <xdr:from>
      <xdr:col>2</xdr:col>
      <xdr:colOff>19638</xdr:colOff>
      <xdr:row>444</xdr:row>
      <xdr:rowOff>95250</xdr:rowOff>
    </xdr:from>
    <xdr:to>
      <xdr:col>2</xdr:col>
      <xdr:colOff>819149</xdr:colOff>
      <xdr:row>444</xdr:row>
      <xdr:rowOff>686824</xdr:rowOff>
    </xdr:to>
    <xdr:pic>
      <xdr:nvPicPr>
        <xdr:cNvPr id="1118" name="Image 1117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9888" y="109664500"/>
          <a:ext cx="799511" cy="591574"/>
        </a:xfrm>
        <a:prstGeom prst="rect">
          <a:avLst/>
        </a:prstGeom>
      </xdr:spPr>
    </xdr:pic>
    <xdr:clientData/>
  </xdr:twoCellAnchor>
  <xdr:twoCellAnchor>
    <xdr:from>
      <xdr:col>2</xdr:col>
      <xdr:colOff>30443</xdr:colOff>
      <xdr:row>442</xdr:row>
      <xdr:rowOff>127000</xdr:rowOff>
    </xdr:from>
    <xdr:to>
      <xdr:col>2</xdr:col>
      <xdr:colOff>796926</xdr:colOff>
      <xdr:row>442</xdr:row>
      <xdr:rowOff>730250</xdr:rowOff>
    </xdr:to>
    <xdr:pic>
      <xdr:nvPicPr>
        <xdr:cNvPr id="1119" name="Image 1118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0693" y="108077000"/>
          <a:ext cx="766483" cy="60325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441</xdr:row>
      <xdr:rowOff>127000</xdr:rowOff>
    </xdr:from>
    <xdr:to>
      <xdr:col>2</xdr:col>
      <xdr:colOff>783167</xdr:colOff>
      <xdr:row>441</xdr:row>
      <xdr:rowOff>666750</xdr:rowOff>
    </xdr:to>
    <xdr:pic>
      <xdr:nvPicPr>
        <xdr:cNvPr id="1120" name="Image 1119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107267375"/>
          <a:ext cx="719667" cy="53975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440</xdr:row>
      <xdr:rowOff>38192</xdr:rowOff>
    </xdr:from>
    <xdr:to>
      <xdr:col>2</xdr:col>
      <xdr:colOff>787400</xdr:colOff>
      <xdr:row>440</xdr:row>
      <xdr:rowOff>782319</xdr:rowOff>
    </xdr:to>
    <xdr:pic>
      <xdr:nvPicPr>
        <xdr:cNvPr id="1121" name="Image 1120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106368942"/>
          <a:ext cx="723900" cy="744127"/>
        </a:xfrm>
        <a:prstGeom prst="rect">
          <a:avLst/>
        </a:prstGeom>
      </xdr:spPr>
    </xdr:pic>
    <xdr:clientData/>
  </xdr:twoCellAnchor>
  <xdr:twoCellAnchor>
    <xdr:from>
      <xdr:col>2</xdr:col>
      <xdr:colOff>9975</xdr:colOff>
      <xdr:row>439</xdr:row>
      <xdr:rowOff>15875</xdr:rowOff>
    </xdr:from>
    <xdr:to>
      <xdr:col>2</xdr:col>
      <xdr:colOff>803275</xdr:colOff>
      <xdr:row>439</xdr:row>
      <xdr:rowOff>775561</xdr:rowOff>
    </xdr:to>
    <xdr:pic>
      <xdr:nvPicPr>
        <xdr:cNvPr id="1122" name="Image 1121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0225" y="105537000"/>
          <a:ext cx="793300" cy="759686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438</xdr:row>
      <xdr:rowOff>40895</xdr:rowOff>
    </xdr:from>
    <xdr:to>
      <xdr:col>2</xdr:col>
      <xdr:colOff>811423</xdr:colOff>
      <xdr:row>438</xdr:row>
      <xdr:rowOff>762000</xdr:rowOff>
    </xdr:to>
    <xdr:pic>
      <xdr:nvPicPr>
        <xdr:cNvPr id="1123" name="Image 1122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25" y="104752395"/>
          <a:ext cx="795548" cy="721105"/>
        </a:xfrm>
        <a:prstGeom prst="rect">
          <a:avLst/>
        </a:prstGeom>
      </xdr:spPr>
    </xdr:pic>
    <xdr:clientData/>
  </xdr:twoCellAnchor>
  <xdr:twoCellAnchor>
    <xdr:from>
      <xdr:col>1</xdr:col>
      <xdr:colOff>2508250</xdr:colOff>
      <xdr:row>436</xdr:row>
      <xdr:rowOff>127001</xdr:rowOff>
    </xdr:from>
    <xdr:to>
      <xdr:col>3</xdr:col>
      <xdr:colOff>158750</xdr:colOff>
      <xdr:row>436</xdr:row>
      <xdr:rowOff>728025</xdr:rowOff>
    </xdr:to>
    <xdr:pic>
      <xdr:nvPicPr>
        <xdr:cNvPr id="1124" name="Image 1123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115141376"/>
          <a:ext cx="1270000" cy="601024"/>
        </a:xfrm>
        <a:prstGeom prst="rect">
          <a:avLst/>
        </a:prstGeom>
      </xdr:spPr>
    </xdr:pic>
    <xdr:clientData/>
  </xdr:twoCellAnchor>
  <xdr:twoCellAnchor>
    <xdr:from>
      <xdr:col>2</xdr:col>
      <xdr:colOff>31749</xdr:colOff>
      <xdr:row>435</xdr:row>
      <xdr:rowOff>79467</xdr:rowOff>
    </xdr:from>
    <xdr:to>
      <xdr:col>2</xdr:col>
      <xdr:colOff>785091</xdr:colOff>
      <xdr:row>435</xdr:row>
      <xdr:rowOff>777875</xdr:rowOff>
    </xdr:to>
    <xdr:pic>
      <xdr:nvPicPr>
        <xdr:cNvPr id="1125" name="Image 1124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0749" y="150389740"/>
          <a:ext cx="753342" cy="698408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419</xdr:row>
      <xdr:rowOff>142875</xdr:rowOff>
    </xdr:from>
    <xdr:to>
      <xdr:col>2</xdr:col>
      <xdr:colOff>823659</xdr:colOff>
      <xdr:row>419</xdr:row>
      <xdr:rowOff>714375</xdr:rowOff>
    </xdr:to>
    <xdr:pic>
      <xdr:nvPicPr>
        <xdr:cNvPr id="1126" name="Image 1125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25" y="97631250"/>
          <a:ext cx="807784" cy="5715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420</xdr:row>
      <xdr:rowOff>31750</xdr:rowOff>
    </xdr:from>
    <xdr:to>
      <xdr:col>2</xdr:col>
      <xdr:colOff>779982</xdr:colOff>
      <xdr:row>420</xdr:row>
      <xdr:rowOff>793750</xdr:rowOff>
    </xdr:to>
    <xdr:pic>
      <xdr:nvPicPr>
        <xdr:cNvPr id="1127" name="Image 1126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0" y="98329750"/>
          <a:ext cx="716482" cy="762000"/>
        </a:xfrm>
        <a:prstGeom prst="rect">
          <a:avLst/>
        </a:prstGeom>
      </xdr:spPr>
    </xdr:pic>
    <xdr:clientData/>
  </xdr:twoCellAnchor>
  <xdr:twoCellAnchor>
    <xdr:from>
      <xdr:col>2</xdr:col>
      <xdr:colOff>111125</xdr:colOff>
      <xdr:row>414</xdr:row>
      <xdr:rowOff>63500</xdr:rowOff>
    </xdr:from>
    <xdr:to>
      <xdr:col>2</xdr:col>
      <xdr:colOff>756379</xdr:colOff>
      <xdr:row>414</xdr:row>
      <xdr:rowOff>762000</xdr:rowOff>
    </xdr:to>
    <xdr:pic>
      <xdr:nvPicPr>
        <xdr:cNvPr id="1128" name="Image 1127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0625" y="17621250"/>
          <a:ext cx="645254" cy="698500"/>
        </a:xfrm>
        <a:prstGeom prst="rect">
          <a:avLst/>
        </a:prstGeom>
      </xdr:spPr>
    </xdr:pic>
    <xdr:clientData/>
  </xdr:twoCellAnchor>
  <xdr:twoCellAnchor>
    <xdr:from>
      <xdr:col>2</xdr:col>
      <xdr:colOff>183900</xdr:colOff>
      <xdr:row>410</xdr:row>
      <xdr:rowOff>63500</xdr:rowOff>
    </xdr:from>
    <xdr:to>
      <xdr:col>2</xdr:col>
      <xdr:colOff>631517</xdr:colOff>
      <xdr:row>410</xdr:row>
      <xdr:rowOff>787400</xdr:rowOff>
    </xdr:to>
    <xdr:pic>
      <xdr:nvPicPr>
        <xdr:cNvPr id="1130" name="Image 1129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4150" y="95123000"/>
          <a:ext cx="447617" cy="723900"/>
        </a:xfrm>
        <a:prstGeom prst="rect">
          <a:avLst/>
        </a:prstGeom>
      </xdr:spPr>
    </xdr:pic>
    <xdr:clientData/>
  </xdr:twoCellAnchor>
  <xdr:twoCellAnchor>
    <xdr:from>
      <xdr:col>2</xdr:col>
      <xdr:colOff>47624</xdr:colOff>
      <xdr:row>1195</xdr:row>
      <xdr:rowOff>31749</xdr:rowOff>
    </xdr:from>
    <xdr:to>
      <xdr:col>2</xdr:col>
      <xdr:colOff>793749</xdr:colOff>
      <xdr:row>1195</xdr:row>
      <xdr:rowOff>777874</xdr:rowOff>
    </xdr:to>
    <xdr:pic>
      <xdr:nvPicPr>
        <xdr:cNvPr id="1131" name="Image 1130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4" y="524938624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47624</xdr:colOff>
      <xdr:row>1196</xdr:row>
      <xdr:rowOff>47624</xdr:rowOff>
    </xdr:from>
    <xdr:to>
      <xdr:col>2</xdr:col>
      <xdr:colOff>809625</xdr:colOff>
      <xdr:row>1197</xdr:row>
      <xdr:rowOff>0</xdr:rowOff>
    </xdr:to>
    <xdr:pic>
      <xdr:nvPicPr>
        <xdr:cNvPr id="1132" name="Image 1131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7874" y="525764124"/>
          <a:ext cx="762001" cy="762001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401</xdr:row>
      <xdr:rowOff>31750</xdr:rowOff>
    </xdr:from>
    <xdr:to>
      <xdr:col>2</xdr:col>
      <xdr:colOff>742390</xdr:colOff>
      <xdr:row>401</xdr:row>
      <xdr:rowOff>806450</xdr:rowOff>
    </xdr:to>
    <xdr:pic>
      <xdr:nvPicPr>
        <xdr:cNvPr id="468" name="Image 467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317875" y="87804625"/>
          <a:ext cx="694765" cy="774700"/>
        </a:xfrm>
        <a:prstGeom prst="rect">
          <a:avLst/>
        </a:prstGeom>
      </xdr:spPr>
    </xdr:pic>
    <xdr:clientData/>
  </xdr:twoCellAnchor>
  <xdr:twoCellAnchor>
    <xdr:from>
      <xdr:col>1</xdr:col>
      <xdr:colOff>2174875</xdr:colOff>
      <xdr:row>402</xdr:row>
      <xdr:rowOff>95250</xdr:rowOff>
    </xdr:from>
    <xdr:to>
      <xdr:col>2</xdr:col>
      <xdr:colOff>809625</xdr:colOff>
      <xdr:row>402</xdr:row>
      <xdr:rowOff>692150</xdr:rowOff>
    </xdr:to>
    <xdr:pic>
      <xdr:nvPicPr>
        <xdr:cNvPr id="1134" name="Image 1133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0375" y="90297000"/>
          <a:ext cx="1079500" cy="596900"/>
        </a:xfrm>
        <a:prstGeom prst="rect">
          <a:avLst/>
        </a:prstGeom>
      </xdr:spPr>
    </xdr:pic>
    <xdr:clientData/>
  </xdr:twoCellAnchor>
  <xdr:twoCellAnchor>
    <xdr:from>
      <xdr:col>2</xdr:col>
      <xdr:colOff>13073</xdr:colOff>
      <xdr:row>403</xdr:row>
      <xdr:rowOff>79375</xdr:rowOff>
    </xdr:from>
    <xdr:to>
      <xdr:col>2</xdr:col>
      <xdr:colOff>805578</xdr:colOff>
      <xdr:row>403</xdr:row>
      <xdr:rowOff>682625</xdr:rowOff>
    </xdr:to>
    <xdr:pic>
      <xdr:nvPicPr>
        <xdr:cNvPr id="1135" name="Image 1134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3323" y="91090750"/>
          <a:ext cx="792505" cy="603250"/>
        </a:xfrm>
        <a:prstGeom prst="rect">
          <a:avLst/>
        </a:prstGeom>
      </xdr:spPr>
    </xdr:pic>
    <xdr:clientData/>
  </xdr:twoCellAnchor>
  <xdr:twoCellAnchor>
    <xdr:from>
      <xdr:col>2</xdr:col>
      <xdr:colOff>46300</xdr:colOff>
      <xdr:row>1139</xdr:row>
      <xdr:rowOff>63500</xdr:rowOff>
    </xdr:from>
    <xdr:to>
      <xdr:col>2</xdr:col>
      <xdr:colOff>730250</xdr:colOff>
      <xdr:row>1139</xdr:row>
      <xdr:rowOff>803274</xdr:rowOff>
    </xdr:to>
    <xdr:pic>
      <xdr:nvPicPr>
        <xdr:cNvPr id="1137" name="Obraz 56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3000" y="641083300"/>
          <a:ext cx="683950" cy="739774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1140</xdr:row>
      <xdr:rowOff>31750</xdr:rowOff>
    </xdr:from>
    <xdr:to>
      <xdr:col>2</xdr:col>
      <xdr:colOff>814125</xdr:colOff>
      <xdr:row>1141</xdr:row>
      <xdr:rowOff>4500</xdr:rowOff>
    </xdr:to>
    <xdr:pic>
      <xdr:nvPicPr>
        <xdr:cNvPr id="1139" name="Obraz 61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0" y="439928000"/>
          <a:ext cx="782375" cy="782375"/>
        </a:xfrm>
        <a:prstGeom prst="rect">
          <a:avLst/>
        </a:prstGeom>
      </xdr:spPr>
    </xdr:pic>
    <xdr:clientData/>
  </xdr:twoCellAnchor>
  <xdr:twoCellAnchor>
    <xdr:from>
      <xdr:col>2</xdr:col>
      <xdr:colOff>33338</xdr:colOff>
      <xdr:row>1141</xdr:row>
      <xdr:rowOff>34925</xdr:rowOff>
    </xdr:from>
    <xdr:to>
      <xdr:col>2</xdr:col>
      <xdr:colOff>777875</xdr:colOff>
      <xdr:row>1141</xdr:row>
      <xdr:rowOff>793750</xdr:rowOff>
    </xdr:to>
    <xdr:pic>
      <xdr:nvPicPr>
        <xdr:cNvPr id="1140" name="Obraz 73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3588" y="440740800"/>
          <a:ext cx="744537" cy="758825"/>
        </a:xfrm>
        <a:prstGeom prst="rect">
          <a:avLst/>
        </a:prstGeom>
      </xdr:spPr>
    </xdr:pic>
    <xdr:clientData/>
  </xdr:twoCellAnchor>
  <xdr:twoCellAnchor>
    <xdr:from>
      <xdr:col>2</xdr:col>
      <xdr:colOff>43558</xdr:colOff>
      <xdr:row>1142</xdr:row>
      <xdr:rowOff>59000</xdr:rowOff>
    </xdr:from>
    <xdr:to>
      <xdr:col>2</xdr:col>
      <xdr:colOff>777756</xdr:colOff>
      <xdr:row>1142</xdr:row>
      <xdr:rowOff>793750</xdr:rowOff>
    </xdr:to>
    <xdr:pic>
      <xdr:nvPicPr>
        <xdr:cNvPr id="1141" name="Obraz 3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808" y="441574500"/>
          <a:ext cx="734198" cy="734750"/>
        </a:xfrm>
        <a:prstGeom prst="rect">
          <a:avLst/>
        </a:prstGeom>
      </xdr:spPr>
    </xdr:pic>
    <xdr:clientData/>
  </xdr:twoCellAnchor>
  <xdr:twoCellAnchor>
    <xdr:from>
      <xdr:col>2</xdr:col>
      <xdr:colOff>27250</xdr:colOff>
      <xdr:row>1143</xdr:row>
      <xdr:rowOff>43125</xdr:rowOff>
    </xdr:from>
    <xdr:to>
      <xdr:col>2</xdr:col>
      <xdr:colOff>777875</xdr:colOff>
      <xdr:row>1143</xdr:row>
      <xdr:rowOff>793750</xdr:rowOff>
    </xdr:to>
    <xdr:pic>
      <xdr:nvPicPr>
        <xdr:cNvPr id="1142" name="Obraz 2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7500" y="442368250"/>
          <a:ext cx="750625" cy="750625"/>
        </a:xfrm>
        <a:prstGeom prst="rect">
          <a:avLst/>
        </a:prstGeom>
      </xdr:spPr>
    </xdr:pic>
    <xdr:clientData/>
  </xdr:twoCellAnchor>
  <xdr:twoCellAnchor>
    <xdr:from>
      <xdr:col>2</xdr:col>
      <xdr:colOff>43125</xdr:colOff>
      <xdr:row>1144</xdr:row>
      <xdr:rowOff>43125</xdr:rowOff>
    </xdr:from>
    <xdr:to>
      <xdr:col>2</xdr:col>
      <xdr:colOff>793750</xdr:colOff>
      <xdr:row>1144</xdr:row>
      <xdr:rowOff>793750</xdr:rowOff>
    </xdr:to>
    <xdr:pic>
      <xdr:nvPicPr>
        <xdr:cNvPr id="1143" name="Obraz 15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375" y="443177875"/>
          <a:ext cx="750625" cy="750625"/>
        </a:xfrm>
        <a:prstGeom prst="rect">
          <a:avLst/>
        </a:prstGeom>
      </xdr:spPr>
    </xdr:pic>
    <xdr:clientData/>
  </xdr:twoCellAnchor>
  <xdr:twoCellAnchor>
    <xdr:from>
      <xdr:col>2</xdr:col>
      <xdr:colOff>43125</xdr:colOff>
      <xdr:row>1145</xdr:row>
      <xdr:rowOff>27250</xdr:rowOff>
    </xdr:from>
    <xdr:to>
      <xdr:col>2</xdr:col>
      <xdr:colOff>809625</xdr:colOff>
      <xdr:row>1145</xdr:row>
      <xdr:rowOff>793750</xdr:rowOff>
    </xdr:to>
    <xdr:pic>
      <xdr:nvPicPr>
        <xdr:cNvPr id="1144" name="Obraz 17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375" y="443971625"/>
          <a:ext cx="766500" cy="766500"/>
        </a:xfrm>
        <a:prstGeom prst="rect">
          <a:avLst/>
        </a:prstGeom>
      </xdr:spPr>
    </xdr:pic>
    <xdr:clientData/>
  </xdr:twoCellAnchor>
  <xdr:twoCellAnchor>
    <xdr:from>
      <xdr:col>2</xdr:col>
      <xdr:colOff>43125</xdr:colOff>
      <xdr:row>1146</xdr:row>
      <xdr:rowOff>27250</xdr:rowOff>
    </xdr:from>
    <xdr:to>
      <xdr:col>2</xdr:col>
      <xdr:colOff>809625</xdr:colOff>
      <xdr:row>1146</xdr:row>
      <xdr:rowOff>793750</xdr:rowOff>
    </xdr:to>
    <xdr:pic>
      <xdr:nvPicPr>
        <xdr:cNvPr id="1145" name="Obraz 19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3375" y="444781250"/>
          <a:ext cx="766500" cy="766500"/>
        </a:xfrm>
        <a:prstGeom prst="rect">
          <a:avLst/>
        </a:prstGeom>
      </xdr:spPr>
    </xdr:pic>
    <xdr:clientData/>
  </xdr:twoCellAnchor>
  <xdr:twoCellAnchor>
    <xdr:from>
      <xdr:col>2</xdr:col>
      <xdr:colOff>27250</xdr:colOff>
      <xdr:row>1147</xdr:row>
      <xdr:rowOff>43125</xdr:rowOff>
    </xdr:from>
    <xdr:to>
      <xdr:col>2</xdr:col>
      <xdr:colOff>777875</xdr:colOff>
      <xdr:row>1147</xdr:row>
      <xdr:rowOff>793750</xdr:rowOff>
    </xdr:to>
    <xdr:pic>
      <xdr:nvPicPr>
        <xdr:cNvPr id="1146" name="Obraz 21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7500" y="445606750"/>
          <a:ext cx="750625" cy="750625"/>
        </a:xfrm>
        <a:prstGeom prst="rect">
          <a:avLst/>
        </a:prstGeom>
      </xdr:spPr>
    </xdr:pic>
    <xdr:clientData/>
  </xdr:twoCellAnchor>
  <xdr:twoCellAnchor>
    <xdr:from>
      <xdr:col>2</xdr:col>
      <xdr:colOff>233146</xdr:colOff>
      <xdr:row>1150</xdr:row>
      <xdr:rowOff>27250</xdr:rowOff>
    </xdr:from>
    <xdr:to>
      <xdr:col>2</xdr:col>
      <xdr:colOff>598902</xdr:colOff>
      <xdr:row>1150</xdr:row>
      <xdr:rowOff>793750</xdr:rowOff>
    </xdr:to>
    <xdr:pic>
      <xdr:nvPicPr>
        <xdr:cNvPr id="1147" name="Obraz 97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03396" y="446400500"/>
          <a:ext cx="365756" cy="766500"/>
        </a:xfrm>
        <a:prstGeom prst="rect">
          <a:avLst/>
        </a:prstGeom>
      </xdr:spPr>
    </xdr:pic>
    <xdr:clientData/>
  </xdr:twoCellAnchor>
  <xdr:twoCellAnchor>
    <xdr:from>
      <xdr:col>2</xdr:col>
      <xdr:colOff>84094</xdr:colOff>
      <xdr:row>1150</xdr:row>
      <xdr:rowOff>805125</xdr:rowOff>
    </xdr:from>
    <xdr:to>
      <xdr:col>2</xdr:col>
      <xdr:colOff>650875</xdr:colOff>
      <xdr:row>1152</xdr:row>
      <xdr:rowOff>18365</xdr:rowOff>
    </xdr:to>
    <xdr:pic>
      <xdr:nvPicPr>
        <xdr:cNvPr id="1148" name="Obraz 25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54344" y="447178375"/>
          <a:ext cx="566781" cy="832490"/>
        </a:xfrm>
        <a:prstGeom prst="rect">
          <a:avLst/>
        </a:prstGeom>
      </xdr:spPr>
    </xdr:pic>
    <xdr:clientData/>
  </xdr:twoCellAnchor>
  <xdr:twoCellAnchor>
    <xdr:from>
      <xdr:col>2</xdr:col>
      <xdr:colOff>198492</xdr:colOff>
      <xdr:row>1152</xdr:row>
      <xdr:rowOff>59000</xdr:rowOff>
    </xdr:from>
    <xdr:to>
      <xdr:col>2</xdr:col>
      <xdr:colOff>654054</xdr:colOff>
      <xdr:row>1152</xdr:row>
      <xdr:rowOff>793750</xdr:rowOff>
    </xdr:to>
    <xdr:pic>
      <xdr:nvPicPr>
        <xdr:cNvPr id="1149" name="Obraz 28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8742" y="448051500"/>
          <a:ext cx="455562" cy="734750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437</xdr:row>
      <xdr:rowOff>47625</xdr:rowOff>
    </xdr:from>
    <xdr:to>
      <xdr:col>2</xdr:col>
      <xdr:colOff>613172</xdr:colOff>
      <xdr:row>437</xdr:row>
      <xdr:rowOff>762000</xdr:rowOff>
    </xdr:to>
    <xdr:pic>
      <xdr:nvPicPr>
        <xdr:cNvPr id="1150" name="Image 1149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5500" y="105568750"/>
          <a:ext cx="517922" cy="714375"/>
        </a:xfrm>
        <a:prstGeom prst="rect">
          <a:avLst/>
        </a:prstGeom>
      </xdr:spPr>
    </xdr:pic>
    <xdr:clientData/>
  </xdr:twoCellAnchor>
  <xdr:twoCellAnchor>
    <xdr:from>
      <xdr:col>2</xdr:col>
      <xdr:colOff>63499</xdr:colOff>
      <xdr:row>446</xdr:row>
      <xdr:rowOff>95250</xdr:rowOff>
    </xdr:from>
    <xdr:to>
      <xdr:col>2</xdr:col>
      <xdr:colOff>798478</xdr:colOff>
      <xdr:row>446</xdr:row>
      <xdr:rowOff>635000</xdr:rowOff>
    </xdr:to>
    <xdr:pic>
      <xdr:nvPicPr>
        <xdr:cNvPr id="1151" name="Image 1150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49" y="113712625"/>
          <a:ext cx="734979" cy="539750"/>
        </a:xfrm>
        <a:prstGeom prst="rect">
          <a:avLst/>
        </a:prstGeom>
      </xdr:spPr>
    </xdr:pic>
    <xdr:clientData/>
  </xdr:twoCellAnchor>
  <xdr:twoCellAnchor>
    <xdr:from>
      <xdr:col>2</xdr:col>
      <xdr:colOff>72991</xdr:colOff>
      <xdr:row>880</xdr:row>
      <xdr:rowOff>79374</xdr:rowOff>
    </xdr:from>
    <xdr:to>
      <xdr:col>2</xdr:col>
      <xdr:colOff>746124</xdr:colOff>
      <xdr:row>880</xdr:row>
      <xdr:rowOff>749055</xdr:rowOff>
    </xdr:to>
    <xdr:pic>
      <xdr:nvPicPr>
        <xdr:cNvPr id="1152" name="Image 1151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2491" y="4460874"/>
          <a:ext cx="673133" cy="669681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881</xdr:row>
      <xdr:rowOff>47625</xdr:rowOff>
    </xdr:from>
    <xdr:to>
      <xdr:col>2</xdr:col>
      <xdr:colOff>765582</xdr:colOff>
      <xdr:row>881</xdr:row>
      <xdr:rowOff>746125</xdr:rowOff>
    </xdr:to>
    <xdr:pic>
      <xdr:nvPicPr>
        <xdr:cNvPr id="1153" name="Image 1152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0" y="5238750"/>
          <a:ext cx="702082" cy="698500"/>
        </a:xfrm>
        <a:prstGeom prst="rect">
          <a:avLst/>
        </a:prstGeom>
      </xdr:spPr>
    </xdr:pic>
    <xdr:clientData/>
  </xdr:twoCellAnchor>
  <xdr:twoCellAnchor>
    <xdr:from>
      <xdr:col>2</xdr:col>
      <xdr:colOff>61070</xdr:colOff>
      <xdr:row>882</xdr:row>
      <xdr:rowOff>31749</xdr:rowOff>
    </xdr:from>
    <xdr:to>
      <xdr:col>2</xdr:col>
      <xdr:colOff>749300</xdr:colOff>
      <xdr:row>882</xdr:row>
      <xdr:rowOff>727074</xdr:rowOff>
    </xdr:to>
    <xdr:pic>
      <xdr:nvPicPr>
        <xdr:cNvPr id="1154" name="Image 1153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0570" y="6032499"/>
          <a:ext cx="688230" cy="695325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883</xdr:row>
      <xdr:rowOff>31750</xdr:rowOff>
    </xdr:from>
    <xdr:to>
      <xdr:col>2</xdr:col>
      <xdr:colOff>801565</xdr:colOff>
      <xdr:row>883</xdr:row>
      <xdr:rowOff>793750</xdr:rowOff>
    </xdr:to>
    <xdr:pic>
      <xdr:nvPicPr>
        <xdr:cNvPr id="1155" name="Image 1154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1250" y="6842125"/>
          <a:ext cx="769815" cy="762000"/>
        </a:xfrm>
        <a:prstGeom prst="rect">
          <a:avLst/>
        </a:prstGeom>
      </xdr:spPr>
    </xdr:pic>
    <xdr:clientData/>
  </xdr:twoCellAnchor>
  <xdr:twoCellAnchor>
    <xdr:from>
      <xdr:col>2</xdr:col>
      <xdr:colOff>54498</xdr:colOff>
      <xdr:row>884</xdr:row>
      <xdr:rowOff>15875</xdr:rowOff>
    </xdr:from>
    <xdr:to>
      <xdr:col>2</xdr:col>
      <xdr:colOff>742949</xdr:colOff>
      <xdr:row>884</xdr:row>
      <xdr:rowOff>796925</xdr:rowOff>
    </xdr:to>
    <xdr:pic>
      <xdr:nvPicPr>
        <xdr:cNvPr id="1156" name="Image 1155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98" y="7635875"/>
          <a:ext cx="688451" cy="781050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885</xdr:row>
      <xdr:rowOff>63500</xdr:rowOff>
    </xdr:from>
    <xdr:to>
      <xdr:col>2</xdr:col>
      <xdr:colOff>635000</xdr:colOff>
      <xdr:row>885</xdr:row>
      <xdr:rowOff>755875</xdr:rowOff>
    </xdr:to>
    <xdr:pic>
      <xdr:nvPicPr>
        <xdr:cNvPr id="1157" name="Image 1156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4125" y="8493125"/>
          <a:ext cx="460375" cy="692375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886</xdr:row>
      <xdr:rowOff>45356</xdr:rowOff>
    </xdr:from>
    <xdr:to>
      <xdr:col>2</xdr:col>
      <xdr:colOff>647700</xdr:colOff>
      <xdr:row>886</xdr:row>
      <xdr:rowOff>749299</xdr:rowOff>
    </xdr:to>
    <xdr:pic>
      <xdr:nvPicPr>
        <xdr:cNvPr id="1158" name="Image 1157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0" y="9284606"/>
          <a:ext cx="457200" cy="703943"/>
        </a:xfrm>
        <a:prstGeom prst="rect">
          <a:avLst/>
        </a:prstGeom>
      </xdr:spPr>
    </xdr:pic>
    <xdr:clientData/>
  </xdr:twoCellAnchor>
  <xdr:twoCellAnchor>
    <xdr:from>
      <xdr:col>2</xdr:col>
      <xdr:colOff>85821</xdr:colOff>
      <xdr:row>887</xdr:row>
      <xdr:rowOff>79374</xdr:rowOff>
    </xdr:from>
    <xdr:to>
      <xdr:col>2</xdr:col>
      <xdr:colOff>727074</xdr:colOff>
      <xdr:row>887</xdr:row>
      <xdr:rowOff>723899</xdr:rowOff>
    </xdr:to>
    <xdr:pic>
      <xdr:nvPicPr>
        <xdr:cNvPr id="1159" name="Image 1158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5321" y="10128249"/>
          <a:ext cx="641253" cy="644525"/>
        </a:xfrm>
        <a:prstGeom prst="rect">
          <a:avLst/>
        </a:prstGeom>
      </xdr:spPr>
    </xdr:pic>
    <xdr:clientData/>
  </xdr:twoCellAnchor>
  <xdr:twoCellAnchor>
    <xdr:from>
      <xdr:col>2</xdr:col>
      <xdr:colOff>66229</xdr:colOff>
      <xdr:row>888</xdr:row>
      <xdr:rowOff>15874</xdr:rowOff>
    </xdr:from>
    <xdr:to>
      <xdr:col>2</xdr:col>
      <xdr:colOff>809625</xdr:colOff>
      <xdr:row>888</xdr:row>
      <xdr:rowOff>787399</xdr:rowOff>
    </xdr:to>
    <xdr:pic>
      <xdr:nvPicPr>
        <xdr:cNvPr id="1160" name="Image 1159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5729" y="10874374"/>
          <a:ext cx="743396" cy="7715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889</xdr:row>
      <xdr:rowOff>31750</xdr:rowOff>
    </xdr:from>
    <xdr:to>
      <xdr:col>2</xdr:col>
      <xdr:colOff>774520</xdr:colOff>
      <xdr:row>889</xdr:row>
      <xdr:rowOff>777875</xdr:rowOff>
    </xdr:to>
    <xdr:pic>
      <xdr:nvPicPr>
        <xdr:cNvPr id="1161" name="Image 1160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7125" y="11699875"/>
          <a:ext cx="726895" cy="746125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890</xdr:row>
      <xdr:rowOff>47625</xdr:rowOff>
    </xdr:from>
    <xdr:to>
      <xdr:col>2</xdr:col>
      <xdr:colOff>766828</xdr:colOff>
      <xdr:row>890</xdr:row>
      <xdr:rowOff>762000</xdr:rowOff>
    </xdr:to>
    <xdr:pic>
      <xdr:nvPicPr>
        <xdr:cNvPr id="1162" name="Image 1161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0" y="12525375"/>
          <a:ext cx="703328" cy="714375"/>
        </a:xfrm>
        <a:prstGeom prst="rect">
          <a:avLst/>
        </a:prstGeom>
      </xdr:spPr>
    </xdr:pic>
    <xdr:clientData/>
  </xdr:twoCellAnchor>
  <xdr:twoCellAnchor>
    <xdr:from>
      <xdr:col>2</xdr:col>
      <xdr:colOff>79375</xdr:colOff>
      <xdr:row>891</xdr:row>
      <xdr:rowOff>63499</xdr:rowOff>
    </xdr:from>
    <xdr:to>
      <xdr:col>2</xdr:col>
      <xdr:colOff>777875</xdr:colOff>
      <xdr:row>891</xdr:row>
      <xdr:rowOff>765600</xdr:rowOff>
    </xdr:to>
    <xdr:pic>
      <xdr:nvPicPr>
        <xdr:cNvPr id="1163" name="Image 1162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8875" y="14160499"/>
          <a:ext cx="698500" cy="702101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892</xdr:row>
      <xdr:rowOff>47625</xdr:rowOff>
    </xdr:from>
    <xdr:to>
      <xdr:col>2</xdr:col>
      <xdr:colOff>777875</xdr:colOff>
      <xdr:row>892</xdr:row>
      <xdr:rowOff>762000</xdr:rowOff>
    </xdr:to>
    <xdr:pic>
      <xdr:nvPicPr>
        <xdr:cNvPr id="1164" name="Image 1163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0" y="14144625"/>
          <a:ext cx="714375" cy="714375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893</xdr:row>
      <xdr:rowOff>47625</xdr:rowOff>
    </xdr:from>
    <xdr:to>
      <xdr:col>2</xdr:col>
      <xdr:colOff>777875</xdr:colOff>
      <xdr:row>893</xdr:row>
      <xdr:rowOff>762000</xdr:rowOff>
    </xdr:to>
    <xdr:pic>
      <xdr:nvPicPr>
        <xdr:cNvPr id="1165" name="Image 1164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0" y="14954250"/>
          <a:ext cx="714375" cy="714375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894</xdr:row>
      <xdr:rowOff>31750</xdr:rowOff>
    </xdr:from>
    <xdr:to>
      <xdr:col>2</xdr:col>
      <xdr:colOff>774249</xdr:colOff>
      <xdr:row>894</xdr:row>
      <xdr:rowOff>746125</xdr:rowOff>
    </xdr:to>
    <xdr:pic>
      <xdr:nvPicPr>
        <xdr:cNvPr id="1166" name="Image 1165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0" y="15748000"/>
          <a:ext cx="710749" cy="71437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895</xdr:row>
      <xdr:rowOff>47625</xdr:rowOff>
    </xdr:from>
    <xdr:to>
      <xdr:col>2</xdr:col>
      <xdr:colOff>789110</xdr:colOff>
      <xdr:row>895</xdr:row>
      <xdr:rowOff>777875</xdr:rowOff>
    </xdr:to>
    <xdr:pic>
      <xdr:nvPicPr>
        <xdr:cNvPr id="1167" name="Image 1166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7125" y="16573500"/>
          <a:ext cx="741485" cy="73025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896</xdr:row>
      <xdr:rowOff>31750</xdr:rowOff>
    </xdr:from>
    <xdr:to>
      <xdr:col>2</xdr:col>
      <xdr:colOff>793750</xdr:colOff>
      <xdr:row>896</xdr:row>
      <xdr:rowOff>793750</xdr:rowOff>
    </xdr:to>
    <xdr:pic>
      <xdr:nvPicPr>
        <xdr:cNvPr id="1168" name="Image 1167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1250" y="1736725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897</xdr:row>
      <xdr:rowOff>31750</xdr:rowOff>
    </xdr:from>
    <xdr:to>
      <xdr:col>2</xdr:col>
      <xdr:colOff>793750</xdr:colOff>
      <xdr:row>897</xdr:row>
      <xdr:rowOff>793750</xdr:rowOff>
    </xdr:to>
    <xdr:pic>
      <xdr:nvPicPr>
        <xdr:cNvPr id="1169" name="Image 1168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1250" y="18176875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55277</xdr:colOff>
      <xdr:row>898</xdr:row>
      <xdr:rowOff>47625</xdr:rowOff>
    </xdr:from>
    <xdr:to>
      <xdr:col>2</xdr:col>
      <xdr:colOff>793750</xdr:colOff>
      <xdr:row>898</xdr:row>
      <xdr:rowOff>789905</xdr:rowOff>
    </xdr:to>
    <xdr:pic>
      <xdr:nvPicPr>
        <xdr:cNvPr id="1170" name="Image 1169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4777" y="19002375"/>
          <a:ext cx="738473" cy="74228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899</xdr:row>
      <xdr:rowOff>47625</xdr:rowOff>
    </xdr:from>
    <xdr:to>
      <xdr:col>2</xdr:col>
      <xdr:colOff>774149</xdr:colOff>
      <xdr:row>899</xdr:row>
      <xdr:rowOff>777875</xdr:rowOff>
    </xdr:to>
    <xdr:pic>
      <xdr:nvPicPr>
        <xdr:cNvPr id="1171" name="Image 1170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7125" y="19812000"/>
          <a:ext cx="726524" cy="73025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900</xdr:row>
      <xdr:rowOff>47625</xdr:rowOff>
    </xdr:from>
    <xdr:to>
      <xdr:col>2</xdr:col>
      <xdr:colOff>789336</xdr:colOff>
      <xdr:row>900</xdr:row>
      <xdr:rowOff>777875</xdr:rowOff>
    </xdr:to>
    <xdr:pic>
      <xdr:nvPicPr>
        <xdr:cNvPr id="1172" name="Image 1171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1250" y="20621625"/>
          <a:ext cx="757586" cy="73025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901</xdr:row>
      <xdr:rowOff>47625</xdr:rowOff>
    </xdr:from>
    <xdr:to>
      <xdr:col>2</xdr:col>
      <xdr:colOff>793750</xdr:colOff>
      <xdr:row>901</xdr:row>
      <xdr:rowOff>801604</xdr:rowOff>
    </xdr:to>
    <xdr:pic>
      <xdr:nvPicPr>
        <xdr:cNvPr id="1173" name="Image 1172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7125" y="21431250"/>
          <a:ext cx="746125" cy="753979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902</xdr:row>
      <xdr:rowOff>31750</xdr:rowOff>
    </xdr:from>
    <xdr:to>
      <xdr:col>2</xdr:col>
      <xdr:colOff>789963</xdr:colOff>
      <xdr:row>902</xdr:row>
      <xdr:rowOff>777875</xdr:rowOff>
    </xdr:to>
    <xdr:pic>
      <xdr:nvPicPr>
        <xdr:cNvPr id="1174" name="Image 1173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7125" y="22225000"/>
          <a:ext cx="742338" cy="7461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903</xdr:row>
      <xdr:rowOff>47625</xdr:rowOff>
    </xdr:from>
    <xdr:to>
      <xdr:col>2</xdr:col>
      <xdr:colOff>770423</xdr:colOff>
      <xdr:row>903</xdr:row>
      <xdr:rowOff>777875</xdr:rowOff>
    </xdr:to>
    <xdr:pic>
      <xdr:nvPicPr>
        <xdr:cNvPr id="1175" name="Image 1174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7125" y="23050500"/>
          <a:ext cx="722798" cy="73025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904</xdr:row>
      <xdr:rowOff>31750</xdr:rowOff>
    </xdr:from>
    <xdr:to>
      <xdr:col>2</xdr:col>
      <xdr:colOff>786136</xdr:colOff>
      <xdr:row>904</xdr:row>
      <xdr:rowOff>777875</xdr:rowOff>
    </xdr:to>
    <xdr:pic>
      <xdr:nvPicPr>
        <xdr:cNvPr id="1176" name="Image 1175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7125" y="23844250"/>
          <a:ext cx="738511" cy="746125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905</xdr:row>
      <xdr:rowOff>47625</xdr:rowOff>
    </xdr:from>
    <xdr:to>
      <xdr:col>2</xdr:col>
      <xdr:colOff>790005</xdr:colOff>
      <xdr:row>905</xdr:row>
      <xdr:rowOff>777875</xdr:rowOff>
    </xdr:to>
    <xdr:pic>
      <xdr:nvPicPr>
        <xdr:cNvPr id="1177" name="Image 1176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0" y="24669750"/>
          <a:ext cx="726505" cy="730250"/>
        </a:xfrm>
        <a:prstGeom prst="rect">
          <a:avLst/>
        </a:prstGeom>
      </xdr:spPr>
    </xdr:pic>
    <xdr:clientData/>
  </xdr:twoCellAnchor>
  <xdr:twoCellAnchor>
    <xdr:from>
      <xdr:col>2</xdr:col>
      <xdr:colOff>79375</xdr:colOff>
      <xdr:row>906</xdr:row>
      <xdr:rowOff>63500</xdr:rowOff>
    </xdr:from>
    <xdr:to>
      <xdr:col>2</xdr:col>
      <xdr:colOff>774311</xdr:colOff>
      <xdr:row>906</xdr:row>
      <xdr:rowOff>762000</xdr:rowOff>
    </xdr:to>
    <xdr:pic>
      <xdr:nvPicPr>
        <xdr:cNvPr id="1178" name="Image 1177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8875" y="25495250"/>
          <a:ext cx="694936" cy="698500"/>
        </a:xfrm>
        <a:prstGeom prst="rect">
          <a:avLst/>
        </a:prstGeom>
      </xdr:spPr>
    </xdr:pic>
    <xdr:clientData/>
  </xdr:twoCellAnchor>
  <xdr:twoCellAnchor>
    <xdr:from>
      <xdr:col>2</xdr:col>
      <xdr:colOff>40658</xdr:colOff>
      <xdr:row>907</xdr:row>
      <xdr:rowOff>15875</xdr:rowOff>
    </xdr:from>
    <xdr:to>
      <xdr:col>2</xdr:col>
      <xdr:colOff>787399</xdr:colOff>
      <xdr:row>907</xdr:row>
      <xdr:rowOff>758825</xdr:rowOff>
    </xdr:to>
    <xdr:pic>
      <xdr:nvPicPr>
        <xdr:cNvPr id="1179" name="Image 1178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0158" y="26257250"/>
          <a:ext cx="746741" cy="74295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908</xdr:row>
      <xdr:rowOff>47625</xdr:rowOff>
    </xdr:from>
    <xdr:to>
      <xdr:col>2</xdr:col>
      <xdr:colOff>777875</xdr:colOff>
      <xdr:row>908</xdr:row>
      <xdr:rowOff>762000</xdr:rowOff>
    </xdr:to>
    <xdr:pic>
      <xdr:nvPicPr>
        <xdr:cNvPr id="1180" name="Image 1179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0" y="27098625"/>
          <a:ext cx="714375" cy="714375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909</xdr:row>
      <xdr:rowOff>31750</xdr:rowOff>
    </xdr:from>
    <xdr:to>
      <xdr:col>2</xdr:col>
      <xdr:colOff>809625</xdr:colOff>
      <xdr:row>909</xdr:row>
      <xdr:rowOff>777875</xdr:rowOff>
    </xdr:to>
    <xdr:pic>
      <xdr:nvPicPr>
        <xdr:cNvPr id="1181" name="Image 1180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0" y="27892375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910</xdr:row>
      <xdr:rowOff>47625</xdr:rowOff>
    </xdr:from>
    <xdr:to>
      <xdr:col>2</xdr:col>
      <xdr:colOff>789963</xdr:colOff>
      <xdr:row>910</xdr:row>
      <xdr:rowOff>793750</xdr:rowOff>
    </xdr:to>
    <xdr:pic>
      <xdr:nvPicPr>
        <xdr:cNvPr id="1182" name="Image 1181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7125" y="28717875"/>
          <a:ext cx="742338" cy="746125"/>
        </a:xfrm>
        <a:prstGeom prst="rect">
          <a:avLst/>
        </a:prstGeom>
      </xdr:spPr>
    </xdr:pic>
    <xdr:clientData/>
  </xdr:twoCellAnchor>
  <xdr:twoCellAnchor>
    <xdr:from>
      <xdr:col>2</xdr:col>
      <xdr:colOff>79375</xdr:colOff>
      <xdr:row>911</xdr:row>
      <xdr:rowOff>79375</xdr:rowOff>
    </xdr:from>
    <xdr:to>
      <xdr:col>2</xdr:col>
      <xdr:colOff>746125</xdr:colOff>
      <xdr:row>911</xdr:row>
      <xdr:rowOff>746125</xdr:rowOff>
    </xdr:to>
    <xdr:pic>
      <xdr:nvPicPr>
        <xdr:cNvPr id="1183" name="Image 1182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8875" y="29559250"/>
          <a:ext cx="666750" cy="66675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912</xdr:row>
      <xdr:rowOff>47625</xdr:rowOff>
    </xdr:from>
    <xdr:to>
      <xdr:col>2</xdr:col>
      <xdr:colOff>774149</xdr:colOff>
      <xdr:row>912</xdr:row>
      <xdr:rowOff>777875</xdr:rowOff>
    </xdr:to>
    <xdr:pic>
      <xdr:nvPicPr>
        <xdr:cNvPr id="1184" name="Image 1183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7125" y="30337125"/>
          <a:ext cx="726524" cy="73025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913</xdr:row>
      <xdr:rowOff>47625</xdr:rowOff>
    </xdr:from>
    <xdr:to>
      <xdr:col>2</xdr:col>
      <xdr:colOff>785403</xdr:colOff>
      <xdr:row>913</xdr:row>
      <xdr:rowOff>777875</xdr:rowOff>
    </xdr:to>
    <xdr:pic>
      <xdr:nvPicPr>
        <xdr:cNvPr id="1185" name="Image 1184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7125" y="31146750"/>
          <a:ext cx="737778" cy="73025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914</xdr:row>
      <xdr:rowOff>31750</xdr:rowOff>
    </xdr:from>
    <xdr:to>
      <xdr:col>2</xdr:col>
      <xdr:colOff>793750</xdr:colOff>
      <xdr:row>914</xdr:row>
      <xdr:rowOff>774049</xdr:rowOff>
    </xdr:to>
    <xdr:pic>
      <xdr:nvPicPr>
        <xdr:cNvPr id="1186" name="Image 1185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7125" y="31940500"/>
          <a:ext cx="746125" cy="742299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915</xdr:row>
      <xdr:rowOff>47625</xdr:rowOff>
    </xdr:from>
    <xdr:to>
      <xdr:col>2</xdr:col>
      <xdr:colOff>777875</xdr:colOff>
      <xdr:row>915</xdr:row>
      <xdr:rowOff>762000</xdr:rowOff>
    </xdr:to>
    <xdr:pic>
      <xdr:nvPicPr>
        <xdr:cNvPr id="1187" name="Image 1186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0" y="32766000"/>
          <a:ext cx="714375" cy="71437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916</xdr:row>
      <xdr:rowOff>47625</xdr:rowOff>
    </xdr:from>
    <xdr:to>
      <xdr:col>2</xdr:col>
      <xdr:colOff>777875</xdr:colOff>
      <xdr:row>916</xdr:row>
      <xdr:rowOff>781620</xdr:rowOff>
    </xdr:to>
    <xdr:pic>
      <xdr:nvPicPr>
        <xdr:cNvPr id="1188" name="Image 1187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7125" y="33575625"/>
          <a:ext cx="730250" cy="733995"/>
        </a:xfrm>
        <a:prstGeom prst="rect">
          <a:avLst/>
        </a:prstGeom>
      </xdr:spPr>
    </xdr:pic>
    <xdr:clientData/>
  </xdr:twoCellAnchor>
  <xdr:twoCellAnchor>
    <xdr:from>
      <xdr:col>2</xdr:col>
      <xdr:colOff>94444</xdr:colOff>
      <xdr:row>917</xdr:row>
      <xdr:rowOff>79375</xdr:rowOff>
    </xdr:from>
    <xdr:to>
      <xdr:col>2</xdr:col>
      <xdr:colOff>762000</xdr:colOff>
      <xdr:row>917</xdr:row>
      <xdr:rowOff>771525</xdr:rowOff>
    </xdr:to>
    <xdr:pic>
      <xdr:nvPicPr>
        <xdr:cNvPr id="1190" name="Image 1189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3944" y="34417000"/>
          <a:ext cx="667556" cy="69215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918</xdr:row>
      <xdr:rowOff>47625</xdr:rowOff>
    </xdr:from>
    <xdr:to>
      <xdr:col>2</xdr:col>
      <xdr:colOff>793750</xdr:colOff>
      <xdr:row>918</xdr:row>
      <xdr:rowOff>786097</xdr:rowOff>
    </xdr:to>
    <xdr:pic>
      <xdr:nvPicPr>
        <xdr:cNvPr id="1191" name="Image 1190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7125" y="35194875"/>
          <a:ext cx="746125" cy="738472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920</xdr:row>
      <xdr:rowOff>47625</xdr:rowOff>
    </xdr:from>
    <xdr:to>
      <xdr:col>2</xdr:col>
      <xdr:colOff>797476</xdr:colOff>
      <xdr:row>920</xdr:row>
      <xdr:rowOff>777875</xdr:rowOff>
    </xdr:to>
    <xdr:pic>
      <xdr:nvPicPr>
        <xdr:cNvPr id="1192" name="Image 1191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0" y="36814125"/>
          <a:ext cx="733976" cy="73025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919</xdr:row>
      <xdr:rowOff>47625</xdr:rowOff>
    </xdr:from>
    <xdr:to>
      <xdr:col>2</xdr:col>
      <xdr:colOff>793750</xdr:colOff>
      <xdr:row>919</xdr:row>
      <xdr:rowOff>785289</xdr:rowOff>
    </xdr:to>
    <xdr:pic>
      <xdr:nvPicPr>
        <xdr:cNvPr id="1193" name="Image 1192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0" y="36004500"/>
          <a:ext cx="730250" cy="737664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407</xdr:row>
      <xdr:rowOff>31750</xdr:rowOff>
    </xdr:from>
    <xdr:to>
      <xdr:col>2</xdr:col>
      <xdr:colOff>762725</xdr:colOff>
      <xdr:row>407</xdr:row>
      <xdr:rowOff>777875</xdr:rowOff>
    </xdr:to>
    <xdr:pic>
      <xdr:nvPicPr>
        <xdr:cNvPr id="963" name="Image 962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1250" y="12731750"/>
          <a:ext cx="730975" cy="746125"/>
        </a:xfrm>
        <a:prstGeom prst="rect">
          <a:avLst/>
        </a:prstGeom>
      </xdr:spPr>
    </xdr:pic>
    <xdr:clientData/>
  </xdr:twoCellAnchor>
  <xdr:twoCellAnchor>
    <xdr:from>
      <xdr:col>2</xdr:col>
      <xdr:colOff>69494</xdr:colOff>
      <xdr:row>409</xdr:row>
      <xdr:rowOff>47625</xdr:rowOff>
    </xdr:from>
    <xdr:to>
      <xdr:col>2</xdr:col>
      <xdr:colOff>788566</xdr:colOff>
      <xdr:row>409</xdr:row>
      <xdr:rowOff>777875</xdr:rowOff>
    </xdr:to>
    <xdr:pic>
      <xdr:nvPicPr>
        <xdr:cNvPr id="1136" name="Image 1135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8994" y="14366875"/>
          <a:ext cx="719072" cy="730250"/>
        </a:xfrm>
        <a:prstGeom prst="rect">
          <a:avLst/>
        </a:prstGeom>
      </xdr:spPr>
    </xdr:pic>
    <xdr:clientData/>
  </xdr:twoCellAnchor>
  <xdr:twoCellAnchor>
    <xdr:from>
      <xdr:col>2</xdr:col>
      <xdr:colOff>79375</xdr:colOff>
      <xdr:row>412</xdr:row>
      <xdr:rowOff>47625</xdr:rowOff>
    </xdr:from>
    <xdr:to>
      <xdr:col>2</xdr:col>
      <xdr:colOff>798447</xdr:colOff>
      <xdr:row>412</xdr:row>
      <xdr:rowOff>777875</xdr:rowOff>
    </xdr:to>
    <xdr:pic>
      <xdr:nvPicPr>
        <xdr:cNvPr id="1189" name="Image 1188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8875" y="16795750"/>
          <a:ext cx="719072" cy="730250"/>
        </a:xfrm>
        <a:prstGeom prst="rect">
          <a:avLst/>
        </a:prstGeom>
      </xdr:spPr>
    </xdr:pic>
    <xdr:clientData/>
  </xdr:twoCellAnchor>
  <xdr:twoCellAnchor>
    <xdr:from>
      <xdr:col>2</xdr:col>
      <xdr:colOff>197586</xdr:colOff>
      <xdr:row>418</xdr:row>
      <xdr:rowOff>15875</xdr:rowOff>
    </xdr:from>
    <xdr:to>
      <xdr:col>2</xdr:col>
      <xdr:colOff>688974</xdr:colOff>
      <xdr:row>418</xdr:row>
      <xdr:rowOff>787399</xdr:rowOff>
    </xdr:to>
    <xdr:pic>
      <xdr:nvPicPr>
        <xdr:cNvPr id="1203" name="Image 1202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7086" y="15954375"/>
          <a:ext cx="491388" cy="771524"/>
        </a:xfrm>
        <a:prstGeom prst="rect">
          <a:avLst/>
        </a:prstGeom>
      </xdr:spPr>
    </xdr:pic>
    <xdr:clientData/>
  </xdr:twoCellAnchor>
  <xdr:twoCellAnchor>
    <xdr:from>
      <xdr:col>2</xdr:col>
      <xdr:colOff>117475</xdr:colOff>
      <xdr:row>413</xdr:row>
      <xdr:rowOff>47625</xdr:rowOff>
    </xdr:from>
    <xdr:to>
      <xdr:col>2</xdr:col>
      <xdr:colOff>727075</xdr:colOff>
      <xdr:row>414</xdr:row>
      <xdr:rowOff>0</xdr:rowOff>
    </xdr:to>
    <xdr:pic>
      <xdr:nvPicPr>
        <xdr:cNvPr id="1204" name="Image 1203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6975" y="17605375"/>
          <a:ext cx="609600" cy="762000"/>
        </a:xfrm>
        <a:prstGeom prst="rect">
          <a:avLst/>
        </a:prstGeom>
      </xdr:spPr>
    </xdr:pic>
    <xdr:clientData/>
  </xdr:twoCellAnchor>
  <xdr:twoCellAnchor>
    <xdr:from>
      <xdr:col>2</xdr:col>
      <xdr:colOff>60642</xdr:colOff>
      <xdr:row>411</xdr:row>
      <xdr:rowOff>47624</xdr:rowOff>
    </xdr:from>
    <xdr:to>
      <xdr:col>2</xdr:col>
      <xdr:colOff>776288</xdr:colOff>
      <xdr:row>411</xdr:row>
      <xdr:rowOff>777875</xdr:rowOff>
    </xdr:to>
    <xdr:pic>
      <xdr:nvPicPr>
        <xdr:cNvPr id="1205" name="Image 1204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0142" y="15986124"/>
          <a:ext cx="715646" cy="730251"/>
        </a:xfrm>
        <a:prstGeom prst="rect">
          <a:avLst/>
        </a:prstGeom>
      </xdr:spPr>
    </xdr:pic>
    <xdr:clientData/>
  </xdr:twoCellAnchor>
  <xdr:twoCellAnchor>
    <xdr:from>
      <xdr:col>2</xdr:col>
      <xdr:colOff>55803</xdr:colOff>
      <xdr:row>415</xdr:row>
      <xdr:rowOff>31749</xdr:rowOff>
    </xdr:from>
    <xdr:to>
      <xdr:col>2</xdr:col>
      <xdr:colOff>714375</xdr:colOff>
      <xdr:row>415</xdr:row>
      <xdr:rowOff>781158</xdr:rowOff>
    </xdr:to>
    <xdr:pic>
      <xdr:nvPicPr>
        <xdr:cNvPr id="1206" name="Image 1205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5303" y="19208749"/>
          <a:ext cx="658572" cy="749409"/>
        </a:xfrm>
        <a:prstGeom prst="rect">
          <a:avLst/>
        </a:prstGeom>
      </xdr:spPr>
    </xdr:pic>
    <xdr:clientData/>
  </xdr:twoCellAnchor>
  <xdr:twoCellAnchor>
    <xdr:from>
      <xdr:col>2</xdr:col>
      <xdr:colOff>130867</xdr:colOff>
      <xdr:row>416</xdr:row>
      <xdr:rowOff>15874</xdr:rowOff>
    </xdr:from>
    <xdr:to>
      <xdr:col>2</xdr:col>
      <xdr:colOff>746125</xdr:colOff>
      <xdr:row>416</xdr:row>
      <xdr:rowOff>787886</xdr:rowOff>
    </xdr:to>
    <xdr:pic>
      <xdr:nvPicPr>
        <xdr:cNvPr id="1207" name="Image 1206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0367" y="20002499"/>
          <a:ext cx="615258" cy="772012"/>
        </a:xfrm>
        <a:prstGeom prst="rect">
          <a:avLst/>
        </a:prstGeom>
      </xdr:spPr>
    </xdr:pic>
    <xdr:clientData/>
  </xdr:twoCellAnchor>
  <xdr:twoCellAnchor>
    <xdr:from>
      <xdr:col>2</xdr:col>
      <xdr:colOff>188688</xdr:colOff>
      <xdr:row>417</xdr:row>
      <xdr:rowOff>63500</xdr:rowOff>
    </xdr:from>
    <xdr:to>
      <xdr:col>2</xdr:col>
      <xdr:colOff>666749</xdr:colOff>
      <xdr:row>417</xdr:row>
      <xdr:rowOff>749300</xdr:rowOff>
    </xdr:to>
    <xdr:pic>
      <xdr:nvPicPr>
        <xdr:cNvPr id="1208" name="Image 1207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8188" y="20859750"/>
          <a:ext cx="478061" cy="685800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423</xdr:row>
      <xdr:rowOff>95250</xdr:rowOff>
    </xdr:from>
    <xdr:to>
      <xdr:col>2</xdr:col>
      <xdr:colOff>684881</xdr:colOff>
      <xdr:row>423</xdr:row>
      <xdr:rowOff>698500</xdr:rowOff>
    </xdr:to>
    <xdr:pic>
      <xdr:nvPicPr>
        <xdr:cNvPr id="1209" name="Image 1208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27305000"/>
          <a:ext cx="542006" cy="60325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424</xdr:row>
      <xdr:rowOff>63500</xdr:rowOff>
    </xdr:from>
    <xdr:to>
      <xdr:col>2</xdr:col>
      <xdr:colOff>736082</xdr:colOff>
      <xdr:row>424</xdr:row>
      <xdr:rowOff>698500</xdr:rowOff>
    </xdr:to>
    <xdr:pic>
      <xdr:nvPicPr>
        <xdr:cNvPr id="1210" name="Image 1209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6500" y="28019375"/>
          <a:ext cx="609082" cy="6350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425</xdr:row>
      <xdr:rowOff>15875</xdr:rowOff>
    </xdr:from>
    <xdr:to>
      <xdr:col>2</xdr:col>
      <xdr:colOff>770548</xdr:colOff>
      <xdr:row>425</xdr:row>
      <xdr:rowOff>730250</xdr:rowOff>
    </xdr:to>
    <xdr:pic>
      <xdr:nvPicPr>
        <xdr:cNvPr id="1211" name="Image 1210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0" y="28717875"/>
          <a:ext cx="707048" cy="714375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426</xdr:row>
      <xdr:rowOff>15875</xdr:rowOff>
    </xdr:from>
    <xdr:to>
      <xdr:col>2</xdr:col>
      <xdr:colOff>770548</xdr:colOff>
      <xdr:row>426</xdr:row>
      <xdr:rowOff>730250</xdr:rowOff>
    </xdr:to>
    <xdr:pic>
      <xdr:nvPicPr>
        <xdr:cNvPr id="1212" name="Image 1211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0" y="29464000"/>
          <a:ext cx="707048" cy="714375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427</xdr:row>
      <xdr:rowOff>79375</xdr:rowOff>
    </xdr:from>
    <xdr:to>
      <xdr:col>2</xdr:col>
      <xdr:colOff>684881</xdr:colOff>
      <xdr:row>427</xdr:row>
      <xdr:rowOff>682625</xdr:rowOff>
    </xdr:to>
    <xdr:pic>
      <xdr:nvPicPr>
        <xdr:cNvPr id="1213" name="Image 1212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30273625"/>
          <a:ext cx="542006" cy="603250"/>
        </a:xfrm>
        <a:prstGeom prst="rect">
          <a:avLst/>
        </a:prstGeom>
      </xdr:spPr>
    </xdr:pic>
    <xdr:clientData/>
  </xdr:twoCellAnchor>
  <xdr:twoCellAnchor>
    <xdr:from>
      <xdr:col>2</xdr:col>
      <xdr:colOff>151491</xdr:colOff>
      <xdr:row>428</xdr:row>
      <xdr:rowOff>47624</xdr:rowOff>
    </xdr:from>
    <xdr:to>
      <xdr:col>2</xdr:col>
      <xdr:colOff>698500</xdr:colOff>
      <xdr:row>428</xdr:row>
      <xdr:rowOff>736579</xdr:rowOff>
    </xdr:to>
    <xdr:pic>
      <xdr:nvPicPr>
        <xdr:cNvPr id="1214" name="Image 1213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0991" y="30987999"/>
          <a:ext cx="547009" cy="688955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429</xdr:row>
      <xdr:rowOff>63500</xdr:rowOff>
    </xdr:from>
    <xdr:to>
      <xdr:col>2</xdr:col>
      <xdr:colOff>736082</xdr:colOff>
      <xdr:row>429</xdr:row>
      <xdr:rowOff>698500</xdr:rowOff>
    </xdr:to>
    <xdr:pic>
      <xdr:nvPicPr>
        <xdr:cNvPr id="1215" name="Image 1214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6500" y="31750000"/>
          <a:ext cx="609082" cy="635000"/>
        </a:xfrm>
        <a:prstGeom prst="rect">
          <a:avLst/>
        </a:prstGeom>
      </xdr:spPr>
    </xdr:pic>
    <xdr:clientData/>
  </xdr:twoCellAnchor>
  <xdr:twoCellAnchor>
    <xdr:from>
      <xdr:col>2</xdr:col>
      <xdr:colOff>98913</xdr:colOff>
      <xdr:row>449</xdr:row>
      <xdr:rowOff>47624</xdr:rowOff>
    </xdr:from>
    <xdr:to>
      <xdr:col>2</xdr:col>
      <xdr:colOff>663575</xdr:colOff>
      <xdr:row>449</xdr:row>
      <xdr:rowOff>749299</xdr:rowOff>
    </xdr:to>
    <xdr:pic>
      <xdr:nvPicPr>
        <xdr:cNvPr id="1216" name="Image 1215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8413" y="45434249"/>
          <a:ext cx="564662" cy="701675"/>
        </a:xfrm>
        <a:prstGeom prst="rect">
          <a:avLst/>
        </a:prstGeom>
      </xdr:spPr>
    </xdr:pic>
    <xdr:clientData/>
  </xdr:twoCellAnchor>
  <xdr:twoCellAnchor>
    <xdr:from>
      <xdr:col>2</xdr:col>
      <xdr:colOff>301625</xdr:colOff>
      <xdr:row>450</xdr:row>
      <xdr:rowOff>79374</xdr:rowOff>
    </xdr:from>
    <xdr:to>
      <xdr:col>2</xdr:col>
      <xdr:colOff>574674</xdr:colOff>
      <xdr:row>450</xdr:row>
      <xdr:rowOff>755649</xdr:rowOff>
    </xdr:to>
    <xdr:pic>
      <xdr:nvPicPr>
        <xdr:cNvPr id="1217" name="Image 1216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1125" y="46275624"/>
          <a:ext cx="273049" cy="676275"/>
        </a:xfrm>
        <a:prstGeom prst="rect">
          <a:avLst/>
        </a:prstGeom>
      </xdr:spPr>
    </xdr:pic>
    <xdr:clientData/>
  </xdr:twoCellAnchor>
  <xdr:twoCellAnchor>
    <xdr:from>
      <xdr:col>2</xdr:col>
      <xdr:colOff>87312</xdr:colOff>
      <xdr:row>451</xdr:row>
      <xdr:rowOff>79374</xdr:rowOff>
    </xdr:from>
    <xdr:to>
      <xdr:col>2</xdr:col>
      <xdr:colOff>749300</xdr:colOff>
      <xdr:row>451</xdr:row>
      <xdr:rowOff>755649</xdr:rowOff>
    </xdr:to>
    <xdr:pic>
      <xdr:nvPicPr>
        <xdr:cNvPr id="1218" name="Image 1217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6812" y="47085249"/>
          <a:ext cx="661988" cy="676275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468</xdr:row>
      <xdr:rowOff>79375</xdr:rowOff>
    </xdr:from>
    <xdr:to>
      <xdr:col>2</xdr:col>
      <xdr:colOff>631230</xdr:colOff>
      <xdr:row>468</xdr:row>
      <xdr:rowOff>746125</xdr:rowOff>
    </xdr:to>
    <xdr:pic>
      <xdr:nvPicPr>
        <xdr:cNvPr id="1219" name="Image 1218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6500" y="60848875"/>
          <a:ext cx="504230" cy="666750"/>
        </a:xfrm>
        <a:prstGeom prst="rect">
          <a:avLst/>
        </a:prstGeom>
      </xdr:spPr>
    </xdr:pic>
    <xdr:clientData/>
  </xdr:twoCellAnchor>
  <xdr:twoCellAnchor>
    <xdr:from>
      <xdr:col>2</xdr:col>
      <xdr:colOff>190499</xdr:colOff>
      <xdr:row>469</xdr:row>
      <xdr:rowOff>59730</xdr:rowOff>
    </xdr:from>
    <xdr:to>
      <xdr:col>2</xdr:col>
      <xdr:colOff>587374</xdr:colOff>
      <xdr:row>469</xdr:row>
      <xdr:rowOff>749300</xdr:rowOff>
    </xdr:to>
    <xdr:pic>
      <xdr:nvPicPr>
        <xdr:cNvPr id="1220" name="Image 1219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99" y="61638855"/>
          <a:ext cx="396875" cy="689570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470</xdr:row>
      <xdr:rowOff>63499</xdr:rowOff>
    </xdr:from>
    <xdr:to>
      <xdr:col>2</xdr:col>
      <xdr:colOff>762000</xdr:colOff>
      <xdr:row>470</xdr:row>
      <xdr:rowOff>730250</xdr:rowOff>
    </xdr:to>
    <xdr:pic>
      <xdr:nvPicPr>
        <xdr:cNvPr id="1221" name="Image 1220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49" y="62452249"/>
          <a:ext cx="666751" cy="666751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121</xdr:row>
      <xdr:rowOff>31750</xdr:rowOff>
    </xdr:from>
    <xdr:to>
      <xdr:col>2</xdr:col>
      <xdr:colOff>793750</xdr:colOff>
      <xdr:row>122</xdr:row>
      <xdr:rowOff>0</xdr:rowOff>
    </xdr:to>
    <xdr:pic>
      <xdr:nvPicPr>
        <xdr:cNvPr id="1222" name="Image 1221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24066500"/>
          <a:ext cx="777875" cy="777875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122</xdr:row>
      <xdr:rowOff>15875</xdr:rowOff>
    </xdr:from>
    <xdr:to>
      <xdr:col>2</xdr:col>
      <xdr:colOff>809625</xdr:colOff>
      <xdr:row>122</xdr:row>
      <xdr:rowOff>793750</xdr:rowOff>
    </xdr:to>
    <xdr:pic>
      <xdr:nvPicPr>
        <xdr:cNvPr id="1223" name="Image 1222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1250" y="24860250"/>
          <a:ext cx="777875" cy="777875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123</xdr:row>
      <xdr:rowOff>47625</xdr:rowOff>
    </xdr:from>
    <xdr:to>
      <xdr:col>2</xdr:col>
      <xdr:colOff>771524</xdr:colOff>
      <xdr:row>123</xdr:row>
      <xdr:rowOff>755649</xdr:rowOff>
    </xdr:to>
    <xdr:pic>
      <xdr:nvPicPr>
        <xdr:cNvPr id="1224" name="Image 1223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0" y="25701625"/>
          <a:ext cx="708024" cy="708024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124</xdr:row>
      <xdr:rowOff>47624</xdr:rowOff>
    </xdr:from>
    <xdr:to>
      <xdr:col>2</xdr:col>
      <xdr:colOff>664576</xdr:colOff>
      <xdr:row>125</xdr:row>
      <xdr:rowOff>0</xdr:rowOff>
    </xdr:to>
    <xdr:pic>
      <xdr:nvPicPr>
        <xdr:cNvPr id="1225" name="Image 1224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46500" y="26511249"/>
          <a:ext cx="537576" cy="762001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118</xdr:row>
      <xdr:rowOff>31751</xdr:rowOff>
    </xdr:from>
    <xdr:to>
      <xdr:col>2</xdr:col>
      <xdr:colOff>686631</xdr:colOff>
      <xdr:row>118</xdr:row>
      <xdr:rowOff>762001</xdr:rowOff>
    </xdr:to>
    <xdr:pic>
      <xdr:nvPicPr>
        <xdr:cNvPr id="1228" name="Image 1227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6500" y="21637626"/>
          <a:ext cx="559631" cy="73025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117</xdr:row>
      <xdr:rowOff>47625</xdr:rowOff>
    </xdr:from>
    <xdr:to>
      <xdr:col>2</xdr:col>
      <xdr:colOff>682625</xdr:colOff>
      <xdr:row>117</xdr:row>
      <xdr:rowOff>795039</xdr:rowOff>
    </xdr:to>
    <xdr:pic>
      <xdr:nvPicPr>
        <xdr:cNvPr id="1229" name="Image 1228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46500" y="20843875"/>
          <a:ext cx="555625" cy="747414"/>
        </a:xfrm>
        <a:prstGeom prst="rect">
          <a:avLst/>
        </a:prstGeom>
      </xdr:spPr>
    </xdr:pic>
    <xdr:clientData/>
  </xdr:twoCellAnchor>
  <xdr:twoCellAnchor>
    <xdr:from>
      <xdr:col>2</xdr:col>
      <xdr:colOff>172860</xdr:colOff>
      <xdr:row>120</xdr:row>
      <xdr:rowOff>47625</xdr:rowOff>
    </xdr:from>
    <xdr:to>
      <xdr:col>2</xdr:col>
      <xdr:colOff>666749</xdr:colOff>
      <xdr:row>120</xdr:row>
      <xdr:rowOff>794384</xdr:rowOff>
    </xdr:to>
    <xdr:pic>
      <xdr:nvPicPr>
        <xdr:cNvPr id="1232" name="Image 1231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92360" y="20034250"/>
          <a:ext cx="493889" cy="746759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119</xdr:row>
      <xdr:rowOff>31750</xdr:rowOff>
    </xdr:from>
    <xdr:to>
      <xdr:col>2</xdr:col>
      <xdr:colOff>620889</xdr:colOff>
      <xdr:row>119</xdr:row>
      <xdr:rowOff>778509</xdr:rowOff>
    </xdr:to>
    <xdr:pic>
      <xdr:nvPicPr>
        <xdr:cNvPr id="1233" name="Image 1232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46500" y="22447250"/>
          <a:ext cx="493889" cy="746759"/>
        </a:xfrm>
        <a:prstGeom prst="rect">
          <a:avLst/>
        </a:prstGeom>
      </xdr:spPr>
    </xdr:pic>
    <xdr:clientData/>
  </xdr:twoCellAnchor>
  <xdr:twoCellAnchor>
    <xdr:from>
      <xdr:col>2</xdr:col>
      <xdr:colOff>127413</xdr:colOff>
      <xdr:row>116</xdr:row>
      <xdr:rowOff>31749</xdr:rowOff>
    </xdr:from>
    <xdr:to>
      <xdr:col>2</xdr:col>
      <xdr:colOff>705010</xdr:colOff>
      <xdr:row>116</xdr:row>
      <xdr:rowOff>793750</xdr:rowOff>
    </xdr:to>
    <xdr:pic>
      <xdr:nvPicPr>
        <xdr:cNvPr id="1234" name="Image 1233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6913" y="18399124"/>
          <a:ext cx="577597" cy="762001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115</xdr:row>
      <xdr:rowOff>63500</xdr:rowOff>
    </xdr:from>
    <xdr:to>
      <xdr:col>2</xdr:col>
      <xdr:colOff>762000</xdr:colOff>
      <xdr:row>115</xdr:row>
      <xdr:rowOff>762000</xdr:rowOff>
    </xdr:to>
    <xdr:pic>
      <xdr:nvPicPr>
        <xdr:cNvPr id="1235" name="Image 1234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0" y="1762125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114</xdr:row>
      <xdr:rowOff>79375</xdr:rowOff>
    </xdr:from>
    <xdr:to>
      <xdr:col>2</xdr:col>
      <xdr:colOff>650875</xdr:colOff>
      <xdr:row>114</xdr:row>
      <xdr:rowOff>761504</xdr:rowOff>
    </xdr:to>
    <xdr:pic>
      <xdr:nvPicPr>
        <xdr:cNvPr id="1237" name="Image 1236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6500" y="16017875"/>
          <a:ext cx="523875" cy="682129"/>
        </a:xfrm>
        <a:prstGeom prst="rect">
          <a:avLst/>
        </a:prstGeom>
      </xdr:spPr>
    </xdr:pic>
    <xdr:clientData/>
  </xdr:twoCellAnchor>
  <xdr:twoCellAnchor>
    <xdr:from>
      <xdr:col>2</xdr:col>
      <xdr:colOff>137801</xdr:colOff>
      <xdr:row>113</xdr:row>
      <xdr:rowOff>47624</xdr:rowOff>
    </xdr:from>
    <xdr:to>
      <xdr:col>2</xdr:col>
      <xdr:colOff>666748</xdr:colOff>
      <xdr:row>113</xdr:row>
      <xdr:rowOff>781049</xdr:rowOff>
    </xdr:to>
    <xdr:pic>
      <xdr:nvPicPr>
        <xdr:cNvPr id="1238" name="Image 1237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7301" y="15176499"/>
          <a:ext cx="528947" cy="733425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112</xdr:row>
      <xdr:rowOff>31750</xdr:rowOff>
    </xdr:from>
    <xdr:to>
      <xdr:col>2</xdr:col>
      <xdr:colOff>787400</xdr:colOff>
      <xdr:row>112</xdr:row>
      <xdr:rowOff>787400</xdr:rowOff>
    </xdr:to>
    <xdr:pic>
      <xdr:nvPicPr>
        <xdr:cNvPr id="1239" name="Image 1238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1250" y="14351000"/>
          <a:ext cx="755650" cy="755650"/>
        </a:xfrm>
        <a:prstGeom prst="rect">
          <a:avLst/>
        </a:prstGeom>
      </xdr:spPr>
    </xdr:pic>
    <xdr:clientData/>
  </xdr:twoCellAnchor>
  <xdr:twoCellAnchor>
    <xdr:from>
      <xdr:col>2</xdr:col>
      <xdr:colOff>104394</xdr:colOff>
      <xdr:row>111</xdr:row>
      <xdr:rowOff>31750</xdr:rowOff>
    </xdr:from>
    <xdr:to>
      <xdr:col>2</xdr:col>
      <xdr:colOff>679449</xdr:colOff>
      <xdr:row>111</xdr:row>
      <xdr:rowOff>793749</xdr:rowOff>
    </xdr:to>
    <xdr:pic>
      <xdr:nvPicPr>
        <xdr:cNvPr id="1240" name="Image 1239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3894" y="13541375"/>
          <a:ext cx="575055" cy="761999"/>
        </a:xfrm>
        <a:prstGeom prst="rect">
          <a:avLst/>
        </a:prstGeom>
      </xdr:spPr>
    </xdr:pic>
    <xdr:clientData/>
  </xdr:twoCellAnchor>
  <xdr:twoCellAnchor>
    <xdr:from>
      <xdr:col>2</xdr:col>
      <xdr:colOff>111125</xdr:colOff>
      <xdr:row>109</xdr:row>
      <xdr:rowOff>31750</xdr:rowOff>
    </xdr:from>
    <xdr:to>
      <xdr:col>2</xdr:col>
      <xdr:colOff>682625</xdr:colOff>
      <xdr:row>109</xdr:row>
      <xdr:rowOff>778199</xdr:rowOff>
    </xdr:to>
    <xdr:pic>
      <xdr:nvPicPr>
        <xdr:cNvPr id="1241" name="Image 1240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0625" y="11922125"/>
          <a:ext cx="571500" cy="746449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110</xdr:row>
      <xdr:rowOff>53897</xdr:rowOff>
    </xdr:from>
    <xdr:to>
      <xdr:col>2</xdr:col>
      <xdr:colOff>730250</xdr:colOff>
      <xdr:row>110</xdr:row>
      <xdr:rowOff>764548</xdr:rowOff>
    </xdr:to>
    <xdr:pic>
      <xdr:nvPicPr>
        <xdr:cNvPr id="1242" name="Image 1241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62375" y="12753897"/>
          <a:ext cx="587375" cy="710651"/>
        </a:xfrm>
        <a:prstGeom prst="rect">
          <a:avLst/>
        </a:prstGeom>
      </xdr:spPr>
    </xdr:pic>
    <xdr:clientData/>
  </xdr:twoCellAnchor>
  <xdr:twoCellAnchor>
    <xdr:from>
      <xdr:col>2</xdr:col>
      <xdr:colOff>158749</xdr:colOff>
      <xdr:row>108</xdr:row>
      <xdr:rowOff>7814</xdr:rowOff>
    </xdr:from>
    <xdr:to>
      <xdr:col>2</xdr:col>
      <xdr:colOff>682624</xdr:colOff>
      <xdr:row>109</xdr:row>
      <xdr:rowOff>9524</xdr:rowOff>
    </xdr:to>
    <xdr:pic>
      <xdr:nvPicPr>
        <xdr:cNvPr id="1243" name="Image 1242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8249" y="11088564"/>
          <a:ext cx="523875" cy="811335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107</xdr:row>
      <xdr:rowOff>15875</xdr:rowOff>
    </xdr:from>
    <xdr:to>
      <xdr:col>2</xdr:col>
      <xdr:colOff>666750</xdr:colOff>
      <xdr:row>108</xdr:row>
      <xdr:rowOff>0</xdr:rowOff>
    </xdr:to>
    <xdr:pic>
      <xdr:nvPicPr>
        <xdr:cNvPr id="1245" name="Image 1244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6500" y="9477375"/>
          <a:ext cx="539750" cy="79375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106</xdr:row>
      <xdr:rowOff>63500</xdr:rowOff>
    </xdr:from>
    <xdr:to>
      <xdr:col>2</xdr:col>
      <xdr:colOff>762000</xdr:colOff>
      <xdr:row>106</xdr:row>
      <xdr:rowOff>762000</xdr:rowOff>
    </xdr:to>
    <xdr:pic>
      <xdr:nvPicPr>
        <xdr:cNvPr id="1246" name="Image 1245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0" y="8715375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111125</xdr:colOff>
      <xdr:row>105</xdr:row>
      <xdr:rowOff>47625</xdr:rowOff>
    </xdr:from>
    <xdr:to>
      <xdr:col>2</xdr:col>
      <xdr:colOff>650875</xdr:colOff>
      <xdr:row>105</xdr:row>
      <xdr:rowOff>758112</xdr:rowOff>
    </xdr:to>
    <xdr:pic>
      <xdr:nvPicPr>
        <xdr:cNvPr id="1248" name="Image 1247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0625" y="7080250"/>
          <a:ext cx="539750" cy="710487"/>
        </a:xfrm>
        <a:prstGeom prst="rect">
          <a:avLst/>
        </a:prstGeom>
      </xdr:spPr>
    </xdr:pic>
    <xdr:clientData/>
  </xdr:twoCellAnchor>
  <xdr:twoCellAnchor>
    <xdr:from>
      <xdr:col>2</xdr:col>
      <xdr:colOff>118308</xdr:colOff>
      <xdr:row>125</xdr:row>
      <xdr:rowOff>31750</xdr:rowOff>
    </xdr:from>
    <xdr:to>
      <xdr:col>2</xdr:col>
      <xdr:colOff>709319</xdr:colOff>
      <xdr:row>126</xdr:row>
      <xdr:rowOff>0</xdr:rowOff>
    </xdr:to>
    <xdr:pic>
      <xdr:nvPicPr>
        <xdr:cNvPr id="1249" name="Image 1248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37808" y="27305000"/>
          <a:ext cx="591011" cy="777875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126</xdr:row>
      <xdr:rowOff>47625</xdr:rowOff>
    </xdr:from>
    <xdr:to>
      <xdr:col>2</xdr:col>
      <xdr:colOff>768350</xdr:colOff>
      <xdr:row>126</xdr:row>
      <xdr:rowOff>784225</xdr:rowOff>
    </xdr:to>
    <xdr:pic>
      <xdr:nvPicPr>
        <xdr:cNvPr id="1250" name="Image 1249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1250" y="28130500"/>
          <a:ext cx="736600" cy="736600"/>
        </a:xfrm>
        <a:prstGeom prst="rect">
          <a:avLst/>
        </a:prstGeom>
      </xdr:spPr>
    </xdr:pic>
    <xdr:clientData/>
  </xdr:twoCellAnchor>
  <xdr:twoCellAnchor>
    <xdr:from>
      <xdr:col>2</xdr:col>
      <xdr:colOff>111125</xdr:colOff>
      <xdr:row>127</xdr:row>
      <xdr:rowOff>46567</xdr:rowOff>
    </xdr:from>
    <xdr:to>
      <xdr:col>2</xdr:col>
      <xdr:colOff>682625</xdr:colOff>
      <xdr:row>127</xdr:row>
      <xdr:rowOff>793750</xdr:rowOff>
    </xdr:to>
    <xdr:pic>
      <xdr:nvPicPr>
        <xdr:cNvPr id="1251" name="Image 1250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30625" y="28939067"/>
          <a:ext cx="571500" cy="747183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128</xdr:row>
      <xdr:rowOff>15875</xdr:rowOff>
    </xdr:from>
    <xdr:to>
      <xdr:col>2</xdr:col>
      <xdr:colOff>649989</xdr:colOff>
      <xdr:row>128</xdr:row>
      <xdr:rowOff>793750</xdr:rowOff>
    </xdr:to>
    <xdr:pic>
      <xdr:nvPicPr>
        <xdr:cNvPr id="1252" name="Image 1251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00" y="29718000"/>
          <a:ext cx="459489" cy="777875"/>
        </a:xfrm>
        <a:prstGeom prst="rect">
          <a:avLst/>
        </a:prstGeom>
      </xdr:spPr>
    </xdr:pic>
    <xdr:clientData/>
  </xdr:twoCellAnchor>
  <xdr:twoCellAnchor>
    <xdr:from>
      <xdr:col>2</xdr:col>
      <xdr:colOff>222251</xdr:colOff>
      <xdr:row>129</xdr:row>
      <xdr:rowOff>15875</xdr:rowOff>
    </xdr:from>
    <xdr:to>
      <xdr:col>2</xdr:col>
      <xdr:colOff>621161</xdr:colOff>
      <xdr:row>129</xdr:row>
      <xdr:rowOff>793750</xdr:rowOff>
    </xdr:to>
    <xdr:pic>
      <xdr:nvPicPr>
        <xdr:cNvPr id="1253" name="Image 1252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1751" y="30527625"/>
          <a:ext cx="398910" cy="777875"/>
        </a:xfrm>
        <a:prstGeom prst="rect">
          <a:avLst/>
        </a:prstGeom>
      </xdr:spPr>
    </xdr:pic>
    <xdr:clientData/>
  </xdr:twoCellAnchor>
  <xdr:twoCellAnchor>
    <xdr:from>
      <xdr:col>2</xdr:col>
      <xdr:colOff>15874</xdr:colOff>
      <xdr:row>130</xdr:row>
      <xdr:rowOff>15875</xdr:rowOff>
    </xdr:from>
    <xdr:to>
      <xdr:col>2</xdr:col>
      <xdr:colOff>809623</xdr:colOff>
      <xdr:row>130</xdr:row>
      <xdr:rowOff>809624</xdr:rowOff>
    </xdr:to>
    <xdr:pic>
      <xdr:nvPicPr>
        <xdr:cNvPr id="1254" name="Image 1253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4" y="31337250"/>
          <a:ext cx="793749" cy="793749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131</xdr:row>
      <xdr:rowOff>47625</xdr:rowOff>
    </xdr:from>
    <xdr:to>
      <xdr:col>2</xdr:col>
      <xdr:colOff>793750</xdr:colOff>
      <xdr:row>132</xdr:row>
      <xdr:rowOff>0</xdr:rowOff>
    </xdr:to>
    <xdr:pic>
      <xdr:nvPicPr>
        <xdr:cNvPr id="1255" name="Image 1254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1250" y="32178625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138712</xdr:colOff>
      <xdr:row>132</xdr:row>
      <xdr:rowOff>15875</xdr:rowOff>
    </xdr:from>
    <xdr:to>
      <xdr:col>2</xdr:col>
      <xdr:colOff>660145</xdr:colOff>
      <xdr:row>132</xdr:row>
      <xdr:rowOff>803274</xdr:rowOff>
    </xdr:to>
    <xdr:pic>
      <xdr:nvPicPr>
        <xdr:cNvPr id="1256" name="Image 1255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8212" y="99345750"/>
          <a:ext cx="521433" cy="787399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133</xdr:row>
      <xdr:rowOff>111125</xdr:rowOff>
    </xdr:from>
    <xdr:to>
      <xdr:col>2</xdr:col>
      <xdr:colOff>769410</xdr:colOff>
      <xdr:row>133</xdr:row>
      <xdr:rowOff>730251</xdr:rowOff>
    </xdr:to>
    <xdr:pic>
      <xdr:nvPicPr>
        <xdr:cNvPr id="1257" name="Image 1256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96478725"/>
          <a:ext cx="744010" cy="619126"/>
        </a:xfrm>
        <a:prstGeom prst="rect">
          <a:avLst/>
        </a:prstGeom>
      </xdr:spPr>
    </xdr:pic>
    <xdr:clientData/>
  </xdr:twoCellAnchor>
  <xdr:twoCellAnchor>
    <xdr:from>
      <xdr:col>2</xdr:col>
      <xdr:colOff>63499</xdr:colOff>
      <xdr:row>134</xdr:row>
      <xdr:rowOff>63499</xdr:rowOff>
    </xdr:from>
    <xdr:to>
      <xdr:col>2</xdr:col>
      <xdr:colOff>762000</xdr:colOff>
      <xdr:row>134</xdr:row>
      <xdr:rowOff>762000</xdr:rowOff>
    </xdr:to>
    <xdr:pic>
      <xdr:nvPicPr>
        <xdr:cNvPr id="1258" name="Image 1257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2999" y="34623374"/>
          <a:ext cx="698501" cy="698501"/>
        </a:xfrm>
        <a:prstGeom prst="rect">
          <a:avLst/>
        </a:prstGeom>
      </xdr:spPr>
    </xdr:pic>
    <xdr:clientData/>
  </xdr:twoCellAnchor>
  <xdr:twoCellAnchor>
    <xdr:from>
      <xdr:col>2</xdr:col>
      <xdr:colOff>47624</xdr:colOff>
      <xdr:row>135</xdr:row>
      <xdr:rowOff>31749</xdr:rowOff>
    </xdr:from>
    <xdr:to>
      <xdr:col>2</xdr:col>
      <xdr:colOff>793750</xdr:colOff>
      <xdr:row>135</xdr:row>
      <xdr:rowOff>777875</xdr:rowOff>
    </xdr:to>
    <xdr:pic>
      <xdr:nvPicPr>
        <xdr:cNvPr id="1259" name="Image 1258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7124" y="35401249"/>
          <a:ext cx="746126" cy="746126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136</xdr:row>
      <xdr:rowOff>47625</xdr:rowOff>
    </xdr:from>
    <xdr:to>
      <xdr:col>2</xdr:col>
      <xdr:colOff>793750</xdr:colOff>
      <xdr:row>136</xdr:row>
      <xdr:rowOff>793750</xdr:rowOff>
    </xdr:to>
    <xdr:pic>
      <xdr:nvPicPr>
        <xdr:cNvPr id="1260" name="Image 1259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7125" y="102616000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111124</xdr:colOff>
      <xdr:row>137</xdr:row>
      <xdr:rowOff>63500</xdr:rowOff>
    </xdr:from>
    <xdr:to>
      <xdr:col>2</xdr:col>
      <xdr:colOff>682625</xdr:colOff>
      <xdr:row>137</xdr:row>
      <xdr:rowOff>793751</xdr:rowOff>
    </xdr:to>
    <xdr:pic>
      <xdr:nvPicPr>
        <xdr:cNvPr id="1262" name="Image 1261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30624" y="37052250"/>
          <a:ext cx="571501" cy="730251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138</xdr:row>
      <xdr:rowOff>63500</xdr:rowOff>
    </xdr:from>
    <xdr:to>
      <xdr:col>2</xdr:col>
      <xdr:colOff>777875</xdr:colOff>
      <xdr:row>138</xdr:row>
      <xdr:rowOff>777875</xdr:rowOff>
    </xdr:to>
    <xdr:pic>
      <xdr:nvPicPr>
        <xdr:cNvPr id="1263" name="Image 1262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0" y="37861875"/>
          <a:ext cx="714375" cy="714375"/>
        </a:xfrm>
        <a:prstGeom prst="rect">
          <a:avLst/>
        </a:prstGeom>
      </xdr:spPr>
    </xdr:pic>
    <xdr:clientData/>
  </xdr:twoCellAnchor>
  <xdr:twoCellAnchor>
    <xdr:from>
      <xdr:col>2</xdr:col>
      <xdr:colOff>111823</xdr:colOff>
      <xdr:row>139</xdr:row>
      <xdr:rowOff>79375</xdr:rowOff>
    </xdr:from>
    <xdr:to>
      <xdr:col>2</xdr:col>
      <xdr:colOff>720725</xdr:colOff>
      <xdr:row>139</xdr:row>
      <xdr:rowOff>762000</xdr:rowOff>
    </xdr:to>
    <xdr:pic>
      <xdr:nvPicPr>
        <xdr:cNvPr id="1264" name="Image 1263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1323" y="105076625"/>
          <a:ext cx="608902" cy="682625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140</xdr:row>
      <xdr:rowOff>47625</xdr:rowOff>
    </xdr:from>
    <xdr:to>
      <xdr:col>2</xdr:col>
      <xdr:colOff>788315</xdr:colOff>
      <xdr:row>140</xdr:row>
      <xdr:rowOff>777875</xdr:rowOff>
    </xdr:to>
    <xdr:pic>
      <xdr:nvPicPr>
        <xdr:cNvPr id="1265" name="Image 1264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1250" y="39465250"/>
          <a:ext cx="756565" cy="73025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141</xdr:row>
      <xdr:rowOff>79375</xdr:rowOff>
    </xdr:from>
    <xdr:to>
      <xdr:col>2</xdr:col>
      <xdr:colOff>668067</xdr:colOff>
      <xdr:row>141</xdr:row>
      <xdr:rowOff>762000</xdr:rowOff>
    </xdr:to>
    <xdr:pic>
      <xdr:nvPicPr>
        <xdr:cNvPr id="1266" name="Image 1265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6500" y="40306625"/>
          <a:ext cx="541067" cy="682625"/>
        </a:xfrm>
        <a:prstGeom prst="rect">
          <a:avLst/>
        </a:prstGeom>
      </xdr:spPr>
    </xdr:pic>
    <xdr:clientData/>
  </xdr:twoCellAnchor>
  <xdr:twoCellAnchor>
    <xdr:from>
      <xdr:col>2</xdr:col>
      <xdr:colOff>206374</xdr:colOff>
      <xdr:row>182</xdr:row>
      <xdr:rowOff>15874</xdr:rowOff>
    </xdr:from>
    <xdr:to>
      <xdr:col>2</xdr:col>
      <xdr:colOff>634999</xdr:colOff>
      <xdr:row>182</xdr:row>
      <xdr:rowOff>771271</xdr:rowOff>
    </xdr:to>
    <xdr:pic>
      <xdr:nvPicPr>
        <xdr:cNvPr id="1267" name="Image 1266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5874" y="143065499"/>
          <a:ext cx="428625" cy="755397"/>
        </a:xfrm>
        <a:prstGeom prst="rect">
          <a:avLst/>
        </a:prstGeom>
      </xdr:spPr>
    </xdr:pic>
    <xdr:clientData/>
  </xdr:twoCellAnchor>
  <xdr:twoCellAnchor>
    <xdr:from>
      <xdr:col>2</xdr:col>
      <xdr:colOff>238126</xdr:colOff>
      <xdr:row>183</xdr:row>
      <xdr:rowOff>15875</xdr:rowOff>
    </xdr:from>
    <xdr:to>
      <xdr:col>2</xdr:col>
      <xdr:colOff>580918</xdr:colOff>
      <xdr:row>183</xdr:row>
      <xdr:rowOff>793750</xdr:rowOff>
    </xdr:to>
    <xdr:pic>
      <xdr:nvPicPr>
        <xdr:cNvPr id="1268" name="Image 1267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7626" y="143875125"/>
          <a:ext cx="342792" cy="77787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203</xdr:row>
      <xdr:rowOff>63500</xdr:rowOff>
    </xdr:from>
    <xdr:to>
      <xdr:col>2</xdr:col>
      <xdr:colOff>809625</xdr:colOff>
      <xdr:row>203</xdr:row>
      <xdr:rowOff>728133</xdr:rowOff>
    </xdr:to>
    <xdr:pic>
      <xdr:nvPicPr>
        <xdr:cNvPr id="1269" name="Image 1268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7125" y="159305625"/>
          <a:ext cx="762000" cy="664633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200</xdr:row>
      <xdr:rowOff>31750</xdr:rowOff>
    </xdr:from>
    <xdr:to>
      <xdr:col>2</xdr:col>
      <xdr:colOff>809625</xdr:colOff>
      <xdr:row>200</xdr:row>
      <xdr:rowOff>793750</xdr:rowOff>
    </xdr:to>
    <xdr:pic>
      <xdr:nvPicPr>
        <xdr:cNvPr id="1270" name="Image 1269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7125" y="15846425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199</xdr:row>
      <xdr:rowOff>31750</xdr:rowOff>
    </xdr:from>
    <xdr:to>
      <xdr:col>2</xdr:col>
      <xdr:colOff>709945</xdr:colOff>
      <xdr:row>199</xdr:row>
      <xdr:rowOff>793750</xdr:rowOff>
    </xdr:to>
    <xdr:pic>
      <xdr:nvPicPr>
        <xdr:cNvPr id="1271" name="Image 1270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2375" y="73453625"/>
          <a:ext cx="567070" cy="762000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198</xdr:row>
      <xdr:rowOff>15875</xdr:rowOff>
    </xdr:from>
    <xdr:to>
      <xdr:col>2</xdr:col>
      <xdr:colOff>682625</xdr:colOff>
      <xdr:row>198</xdr:row>
      <xdr:rowOff>797582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62375" y="156829125"/>
          <a:ext cx="539750" cy="781707"/>
        </a:xfrm>
        <a:prstGeom prst="rect">
          <a:avLst/>
        </a:prstGeom>
      </xdr:spPr>
    </xdr:pic>
    <xdr:clientData/>
  </xdr:twoCellAnchor>
  <xdr:twoCellAnchor>
    <xdr:from>
      <xdr:col>2</xdr:col>
      <xdr:colOff>11546</xdr:colOff>
      <xdr:row>204</xdr:row>
      <xdr:rowOff>103908</xdr:rowOff>
    </xdr:from>
    <xdr:to>
      <xdr:col>3</xdr:col>
      <xdr:colOff>3850</xdr:colOff>
      <xdr:row>204</xdr:row>
      <xdr:rowOff>721590</xdr:rowOff>
    </xdr:to>
    <xdr:pic>
      <xdr:nvPicPr>
        <xdr:cNvPr id="459" name="Image 458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6819" y="23287181"/>
          <a:ext cx="823576" cy="61768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205</xdr:row>
      <xdr:rowOff>103909</xdr:rowOff>
    </xdr:from>
    <xdr:to>
      <xdr:col>2</xdr:col>
      <xdr:colOff>823576</xdr:colOff>
      <xdr:row>205</xdr:row>
      <xdr:rowOff>721591</xdr:rowOff>
    </xdr:to>
    <xdr:pic>
      <xdr:nvPicPr>
        <xdr:cNvPr id="565" name="Image 564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5273" y="24095364"/>
          <a:ext cx="823576" cy="617682"/>
        </a:xfrm>
        <a:prstGeom prst="rect">
          <a:avLst/>
        </a:prstGeom>
      </xdr:spPr>
    </xdr:pic>
    <xdr:clientData/>
  </xdr:twoCellAnchor>
  <xdr:twoCellAnchor>
    <xdr:from>
      <xdr:col>2</xdr:col>
      <xdr:colOff>159343</xdr:colOff>
      <xdr:row>201</xdr:row>
      <xdr:rowOff>34635</xdr:rowOff>
    </xdr:from>
    <xdr:to>
      <xdr:col>2</xdr:col>
      <xdr:colOff>623454</xdr:colOff>
      <xdr:row>201</xdr:row>
      <xdr:rowOff>787669</xdr:rowOff>
    </xdr:to>
    <xdr:pic>
      <xdr:nvPicPr>
        <xdr:cNvPr id="568" name="Image 567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4616" y="24834271"/>
          <a:ext cx="464111" cy="753034"/>
        </a:xfrm>
        <a:prstGeom prst="rect">
          <a:avLst/>
        </a:prstGeom>
      </xdr:spPr>
    </xdr:pic>
    <xdr:clientData/>
  </xdr:twoCellAnchor>
  <xdr:twoCellAnchor>
    <xdr:from>
      <xdr:col>2</xdr:col>
      <xdr:colOff>161637</xdr:colOff>
      <xdr:row>202</xdr:row>
      <xdr:rowOff>46182</xdr:rowOff>
    </xdr:from>
    <xdr:to>
      <xdr:col>2</xdr:col>
      <xdr:colOff>625748</xdr:colOff>
      <xdr:row>202</xdr:row>
      <xdr:rowOff>799216</xdr:rowOff>
    </xdr:to>
    <xdr:pic>
      <xdr:nvPicPr>
        <xdr:cNvPr id="1202" name="Image 1201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6910" y="25654000"/>
          <a:ext cx="464111" cy="753034"/>
        </a:xfrm>
        <a:prstGeom prst="rect">
          <a:avLst/>
        </a:prstGeom>
      </xdr:spPr>
    </xdr:pic>
    <xdr:clientData/>
  </xdr:twoCellAnchor>
  <xdr:twoCellAnchor>
    <xdr:from>
      <xdr:col>2</xdr:col>
      <xdr:colOff>138545</xdr:colOff>
      <xdr:row>197</xdr:row>
      <xdr:rowOff>23091</xdr:rowOff>
    </xdr:from>
    <xdr:to>
      <xdr:col>2</xdr:col>
      <xdr:colOff>678295</xdr:colOff>
      <xdr:row>197</xdr:row>
      <xdr:rowOff>804798</xdr:rowOff>
    </xdr:to>
    <xdr:pic>
      <xdr:nvPicPr>
        <xdr:cNvPr id="1230" name="Image 1229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63818" y="19165455"/>
          <a:ext cx="539750" cy="781707"/>
        </a:xfrm>
        <a:prstGeom prst="rect">
          <a:avLst/>
        </a:prstGeom>
      </xdr:spPr>
    </xdr:pic>
    <xdr:clientData/>
  </xdr:twoCellAnchor>
  <xdr:twoCellAnchor>
    <xdr:from>
      <xdr:col>2</xdr:col>
      <xdr:colOff>150089</xdr:colOff>
      <xdr:row>195</xdr:row>
      <xdr:rowOff>14157</xdr:rowOff>
    </xdr:from>
    <xdr:to>
      <xdr:col>2</xdr:col>
      <xdr:colOff>660190</xdr:colOff>
      <xdr:row>196</xdr:row>
      <xdr:rowOff>0</xdr:rowOff>
    </xdr:to>
    <xdr:pic>
      <xdr:nvPicPr>
        <xdr:cNvPr id="1231" name="Image 1230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75362" y="17540157"/>
          <a:ext cx="510101" cy="794025"/>
        </a:xfrm>
        <a:prstGeom prst="rect">
          <a:avLst/>
        </a:prstGeom>
      </xdr:spPr>
    </xdr:pic>
    <xdr:clientData/>
  </xdr:twoCellAnchor>
  <xdr:twoCellAnchor>
    <xdr:from>
      <xdr:col>2</xdr:col>
      <xdr:colOff>150090</xdr:colOff>
      <xdr:row>196</xdr:row>
      <xdr:rowOff>11545</xdr:rowOff>
    </xdr:from>
    <xdr:to>
      <xdr:col>2</xdr:col>
      <xdr:colOff>660191</xdr:colOff>
      <xdr:row>196</xdr:row>
      <xdr:rowOff>805570</xdr:rowOff>
    </xdr:to>
    <xdr:pic>
      <xdr:nvPicPr>
        <xdr:cNvPr id="1261" name="Image 1260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75363" y="18345727"/>
          <a:ext cx="510101" cy="794025"/>
        </a:xfrm>
        <a:prstGeom prst="rect">
          <a:avLst/>
        </a:prstGeom>
      </xdr:spPr>
    </xdr:pic>
    <xdr:clientData/>
  </xdr:twoCellAnchor>
  <xdr:twoCellAnchor>
    <xdr:from>
      <xdr:col>2</xdr:col>
      <xdr:colOff>247269</xdr:colOff>
      <xdr:row>180</xdr:row>
      <xdr:rowOff>79375</xdr:rowOff>
    </xdr:from>
    <xdr:to>
      <xdr:col>2</xdr:col>
      <xdr:colOff>593725</xdr:colOff>
      <xdr:row>180</xdr:row>
      <xdr:rowOff>777875</xdr:rowOff>
    </xdr:to>
    <xdr:pic>
      <xdr:nvPicPr>
        <xdr:cNvPr id="1272" name="Image 1271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6769" y="5492750"/>
          <a:ext cx="346456" cy="698500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251</xdr:row>
      <xdr:rowOff>47625</xdr:rowOff>
    </xdr:from>
    <xdr:to>
      <xdr:col>2</xdr:col>
      <xdr:colOff>650875</xdr:colOff>
      <xdr:row>251</xdr:row>
      <xdr:rowOff>774989</xdr:rowOff>
    </xdr:to>
    <xdr:pic>
      <xdr:nvPicPr>
        <xdr:cNvPr id="1273" name="Image 1272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62375" y="4651375"/>
          <a:ext cx="508000" cy="727364"/>
        </a:xfrm>
        <a:prstGeom prst="rect">
          <a:avLst/>
        </a:prstGeom>
      </xdr:spPr>
    </xdr:pic>
    <xdr:clientData/>
  </xdr:twoCellAnchor>
  <xdr:twoCellAnchor>
    <xdr:from>
      <xdr:col>2</xdr:col>
      <xdr:colOff>206375</xdr:colOff>
      <xdr:row>181</xdr:row>
      <xdr:rowOff>79374</xdr:rowOff>
    </xdr:from>
    <xdr:to>
      <xdr:col>2</xdr:col>
      <xdr:colOff>603250</xdr:colOff>
      <xdr:row>181</xdr:row>
      <xdr:rowOff>793749</xdr:rowOff>
    </xdr:to>
    <xdr:pic>
      <xdr:nvPicPr>
        <xdr:cNvPr id="1274" name="Image 1273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25875" y="7921624"/>
          <a:ext cx="396875" cy="714375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184</xdr:row>
      <xdr:rowOff>29137</xdr:rowOff>
    </xdr:from>
    <xdr:to>
      <xdr:col>2</xdr:col>
      <xdr:colOff>569718</xdr:colOff>
      <xdr:row>184</xdr:row>
      <xdr:rowOff>793751</xdr:rowOff>
    </xdr:to>
    <xdr:pic>
      <xdr:nvPicPr>
        <xdr:cNvPr id="615" name="Image 614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57625" y="8681012"/>
          <a:ext cx="331593" cy="764614"/>
        </a:xfrm>
        <a:prstGeom prst="rect">
          <a:avLst/>
        </a:prstGeom>
      </xdr:spPr>
    </xdr:pic>
    <xdr:clientData/>
  </xdr:twoCellAnchor>
  <xdr:twoCellAnchor>
    <xdr:from>
      <xdr:col>2</xdr:col>
      <xdr:colOff>34635</xdr:colOff>
      <xdr:row>921</xdr:row>
      <xdr:rowOff>69271</xdr:rowOff>
    </xdr:from>
    <xdr:to>
      <xdr:col>2</xdr:col>
      <xdr:colOff>808181</xdr:colOff>
      <xdr:row>921</xdr:row>
      <xdr:rowOff>747448</xdr:rowOff>
    </xdr:to>
    <xdr:pic>
      <xdr:nvPicPr>
        <xdr:cNvPr id="1281" name="Image 1280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6908" y="660446180"/>
          <a:ext cx="773546" cy="678177"/>
        </a:xfrm>
        <a:prstGeom prst="rect">
          <a:avLst/>
        </a:prstGeom>
      </xdr:spPr>
    </xdr:pic>
    <xdr:clientData/>
  </xdr:twoCellAnchor>
  <xdr:twoCellAnchor>
    <xdr:from>
      <xdr:col>2</xdr:col>
      <xdr:colOff>69273</xdr:colOff>
      <xdr:row>1069</xdr:row>
      <xdr:rowOff>69273</xdr:rowOff>
    </xdr:from>
    <xdr:to>
      <xdr:col>2</xdr:col>
      <xdr:colOff>785091</xdr:colOff>
      <xdr:row>1069</xdr:row>
      <xdr:rowOff>785091</xdr:rowOff>
    </xdr:to>
    <xdr:pic>
      <xdr:nvPicPr>
        <xdr:cNvPr id="660" name="Image 659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1546" y="34567091"/>
          <a:ext cx="715818" cy="715818"/>
        </a:xfrm>
        <a:prstGeom prst="rect">
          <a:avLst/>
        </a:prstGeom>
      </xdr:spPr>
    </xdr:pic>
    <xdr:clientData/>
  </xdr:twoCellAnchor>
  <xdr:twoCellAnchor>
    <xdr:from>
      <xdr:col>2</xdr:col>
      <xdr:colOff>57727</xdr:colOff>
      <xdr:row>1039</xdr:row>
      <xdr:rowOff>47625</xdr:rowOff>
    </xdr:from>
    <xdr:to>
      <xdr:col>2</xdr:col>
      <xdr:colOff>773545</xdr:colOff>
      <xdr:row>1039</xdr:row>
      <xdr:rowOff>763443</xdr:rowOff>
    </xdr:to>
    <xdr:pic>
      <xdr:nvPicPr>
        <xdr:cNvPr id="661" name="Image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1477" y="83026250"/>
          <a:ext cx="715818" cy="715818"/>
        </a:xfrm>
        <a:prstGeom prst="rect">
          <a:avLst/>
        </a:prstGeom>
      </xdr:spPr>
    </xdr:pic>
    <xdr:clientData/>
  </xdr:twoCellAnchor>
  <xdr:twoCellAnchor>
    <xdr:from>
      <xdr:col>2</xdr:col>
      <xdr:colOff>57725</xdr:colOff>
      <xdr:row>1042</xdr:row>
      <xdr:rowOff>46182</xdr:rowOff>
    </xdr:from>
    <xdr:to>
      <xdr:col>2</xdr:col>
      <xdr:colOff>785088</xdr:colOff>
      <xdr:row>1042</xdr:row>
      <xdr:rowOff>773545</xdr:rowOff>
    </xdr:to>
    <xdr:pic>
      <xdr:nvPicPr>
        <xdr:cNvPr id="663" name="Image 662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98" y="13531273"/>
          <a:ext cx="727363" cy="727363"/>
        </a:xfrm>
        <a:prstGeom prst="rect">
          <a:avLst/>
        </a:prstGeom>
      </xdr:spPr>
    </xdr:pic>
    <xdr:clientData/>
  </xdr:twoCellAnchor>
  <xdr:twoCellAnchor>
    <xdr:from>
      <xdr:col>2</xdr:col>
      <xdr:colOff>46181</xdr:colOff>
      <xdr:row>1076</xdr:row>
      <xdr:rowOff>69272</xdr:rowOff>
    </xdr:from>
    <xdr:to>
      <xdr:col>2</xdr:col>
      <xdr:colOff>738907</xdr:colOff>
      <xdr:row>1076</xdr:row>
      <xdr:rowOff>761998</xdr:rowOff>
    </xdr:to>
    <xdr:pic>
      <xdr:nvPicPr>
        <xdr:cNvPr id="1288" name="Image 1287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8454" y="41840727"/>
          <a:ext cx="692726" cy="692726"/>
        </a:xfrm>
        <a:prstGeom prst="rect">
          <a:avLst/>
        </a:prstGeom>
      </xdr:spPr>
    </xdr:pic>
    <xdr:clientData/>
  </xdr:twoCellAnchor>
  <xdr:twoCellAnchor>
    <xdr:from>
      <xdr:col>2</xdr:col>
      <xdr:colOff>57727</xdr:colOff>
      <xdr:row>1065</xdr:row>
      <xdr:rowOff>34638</xdr:rowOff>
    </xdr:from>
    <xdr:to>
      <xdr:col>2</xdr:col>
      <xdr:colOff>808181</xdr:colOff>
      <xdr:row>1065</xdr:row>
      <xdr:rowOff>785092</xdr:rowOff>
    </xdr:to>
    <xdr:pic>
      <xdr:nvPicPr>
        <xdr:cNvPr id="1289" name="Image 1288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0" y="33724274"/>
          <a:ext cx="750454" cy="750454"/>
        </a:xfrm>
        <a:prstGeom prst="rect">
          <a:avLst/>
        </a:prstGeom>
      </xdr:spPr>
    </xdr:pic>
    <xdr:clientData/>
  </xdr:twoCellAnchor>
  <xdr:twoCellAnchor>
    <xdr:from>
      <xdr:col>2</xdr:col>
      <xdr:colOff>34633</xdr:colOff>
      <xdr:row>1148</xdr:row>
      <xdr:rowOff>69271</xdr:rowOff>
    </xdr:from>
    <xdr:to>
      <xdr:col>2</xdr:col>
      <xdr:colOff>750452</xdr:colOff>
      <xdr:row>1148</xdr:row>
      <xdr:rowOff>785090</xdr:rowOff>
    </xdr:to>
    <xdr:pic>
      <xdr:nvPicPr>
        <xdr:cNvPr id="1291" name="Image 1290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6906" y="74976180"/>
          <a:ext cx="715819" cy="715819"/>
        </a:xfrm>
        <a:prstGeom prst="rect">
          <a:avLst/>
        </a:prstGeom>
      </xdr:spPr>
    </xdr:pic>
    <xdr:clientData/>
  </xdr:twoCellAnchor>
  <xdr:twoCellAnchor>
    <xdr:from>
      <xdr:col>2</xdr:col>
      <xdr:colOff>57727</xdr:colOff>
      <xdr:row>1149</xdr:row>
      <xdr:rowOff>57728</xdr:rowOff>
    </xdr:from>
    <xdr:to>
      <xdr:col>2</xdr:col>
      <xdr:colOff>773546</xdr:colOff>
      <xdr:row>1149</xdr:row>
      <xdr:rowOff>773547</xdr:rowOff>
    </xdr:to>
    <xdr:pic>
      <xdr:nvPicPr>
        <xdr:cNvPr id="1292" name="Image 1291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0" y="75772819"/>
          <a:ext cx="715819" cy="715819"/>
        </a:xfrm>
        <a:prstGeom prst="rect">
          <a:avLst/>
        </a:prstGeom>
      </xdr:spPr>
    </xdr:pic>
    <xdr:clientData/>
  </xdr:twoCellAnchor>
  <xdr:twoCellAnchor>
    <xdr:from>
      <xdr:col>2</xdr:col>
      <xdr:colOff>285751</xdr:colOff>
      <xdr:row>922</xdr:row>
      <xdr:rowOff>79375</xdr:rowOff>
    </xdr:from>
    <xdr:to>
      <xdr:col>2</xdr:col>
      <xdr:colOff>696219</xdr:colOff>
      <xdr:row>922</xdr:row>
      <xdr:rowOff>746125</xdr:rowOff>
    </xdr:to>
    <xdr:pic>
      <xdr:nvPicPr>
        <xdr:cNvPr id="1293" name="Image 1292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2251" y="390207500"/>
          <a:ext cx="410468" cy="666750"/>
        </a:xfrm>
        <a:prstGeom prst="rect">
          <a:avLst/>
        </a:prstGeom>
      </xdr:spPr>
    </xdr:pic>
    <xdr:clientData/>
  </xdr:twoCellAnchor>
  <xdr:twoCellAnchor>
    <xdr:from>
      <xdr:col>2</xdr:col>
      <xdr:colOff>222250</xdr:colOff>
      <xdr:row>923</xdr:row>
      <xdr:rowOff>79375</xdr:rowOff>
    </xdr:from>
    <xdr:to>
      <xdr:col>2</xdr:col>
      <xdr:colOff>632718</xdr:colOff>
      <xdr:row>923</xdr:row>
      <xdr:rowOff>746125</xdr:rowOff>
    </xdr:to>
    <xdr:pic>
      <xdr:nvPicPr>
        <xdr:cNvPr id="1294" name="Image 1293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8750" y="391017125"/>
          <a:ext cx="410468" cy="666750"/>
        </a:xfrm>
        <a:prstGeom prst="rect">
          <a:avLst/>
        </a:prstGeom>
      </xdr:spPr>
    </xdr:pic>
    <xdr:clientData/>
  </xdr:twoCellAnchor>
  <xdr:twoCellAnchor>
    <xdr:from>
      <xdr:col>2</xdr:col>
      <xdr:colOff>222250</xdr:colOff>
      <xdr:row>924</xdr:row>
      <xdr:rowOff>79375</xdr:rowOff>
    </xdr:from>
    <xdr:to>
      <xdr:col>2</xdr:col>
      <xdr:colOff>632718</xdr:colOff>
      <xdr:row>924</xdr:row>
      <xdr:rowOff>746125</xdr:rowOff>
    </xdr:to>
    <xdr:pic>
      <xdr:nvPicPr>
        <xdr:cNvPr id="1295" name="Image 1294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8750" y="391826750"/>
          <a:ext cx="410468" cy="666750"/>
        </a:xfrm>
        <a:prstGeom prst="rect">
          <a:avLst/>
        </a:prstGeom>
      </xdr:spPr>
    </xdr:pic>
    <xdr:clientData/>
  </xdr:twoCellAnchor>
  <xdr:twoCellAnchor>
    <xdr:from>
      <xdr:col>2</xdr:col>
      <xdr:colOff>222250</xdr:colOff>
      <xdr:row>925</xdr:row>
      <xdr:rowOff>79375</xdr:rowOff>
    </xdr:from>
    <xdr:to>
      <xdr:col>2</xdr:col>
      <xdr:colOff>632718</xdr:colOff>
      <xdr:row>925</xdr:row>
      <xdr:rowOff>746125</xdr:rowOff>
    </xdr:to>
    <xdr:pic>
      <xdr:nvPicPr>
        <xdr:cNvPr id="1296" name="Image 1295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8750" y="392636375"/>
          <a:ext cx="410468" cy="666750"/>
        </a:xfrm>
        <a:prstGeom prst="rect">
          <a:avLst/>
        </a:prstGeom>
      </xdr:spPr>
    </xdr:pic>
    <xdr:clientData/>
  </xdr:twoCellAnchor>
  <xdr:twoCellAnchor>
    <xdr:from>
      <xdr:col>2</xdr:col>
      <xdr:colOff>222250</xdr:colOff>
      <xdr:row>926</xdr:row>
      <xdr:rowOff>79375</xdr:rowOff>
    </xdr:from>
    <xdr:to>
      <xdr:col>2</xdr:col>
      <xdr:colOff>632718</xdr:colOff>
      <xdr:row>926</xdr:row>
      <xdr:rowOff>746125</xdr:rowOff>
    </xdr:to>
    <xdr:pic>
      <xdr:nvPicPr>
        <xdr:cNvPr id="1297" name="Image 1296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8750" y="393446000"/>
          <a:ext cx="410468" cy="666750"/>
        </a:xfrm>
        <a:prstGeom prst="rect">
          <a:avLst/>
        </a:prstGeom>
      </xdr:spPr>
    </xdr:pic>
    <xdr:clientData/>
  </xdr:twoCellAnchor>
  <xdr:twoCellAnchor>
    <xdr:from>
      <xdr:col>2</xdr:col>
      <xdr:colOff>222250</xdr:colOff>
      <xdr:row>927</xdr:row>
      <xdr:rowOff>79375</xdr:rowOff>
    </xdr:from>
    <xdr:to>
      <xdr:col>2</xdr:col>
      <xdr:colOff>632718</xdr:colOff>
      <xdr:row>927</xdr:row>
      <xdr:rowOff>746125</xdr:rowOff>
    </xdr:to>
    <xdr:pic>
      <xdr:nvPicPr>
        <xdr:cNvPr id="1298" name="Image 1297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8750" y="394255625"/>
          <a:ext cx="410468" cy="666750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928</xdr:row>
      <xdr:rowOff>63500</xdr:rowOff>
    </xdr:from>
    <xdr:to>
      <xdr:col>2</xdr:col>
      <xdr:colOff>600968</xdr:colOff>
      <xdr:row>928</xdr:row>
      <xdr:rowOff>730250</xdr:rowOff>
    </xdr:to>
    <xdr:pic>
      <xdr:nvPicPr>
        <xdr:cNvPr id="1300" name="Image 1299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7000" y="395049375"/>
          <a:ext cx="410468" cy="666750"/>
        </a:xfrm>
        <a:prstGeom prst="rect">
          <a:avLst/>
        </a:prstGeom>
      </xdr:spPr>
    </xdr:pic>
    <xdr:clientData/>
  </xdr:twoCellAnchor>
  <xdr:twoCellAnchor>
    <xdr:from>
      <xdr:col>2</xdr:col>
      <xdr:colOff>111125</xdr:colOff>
      <xdr:row>929</xdr:row>
      <xdr:rowOff>47625</xdr:rowOff>
    </xdr:from>
    <xdr:to>
      <xdr:col>2</xdr:col>
      <xdr:colOff>635000</xdr:colOff>
      <xdr:row>929</xdr:row>
      <xdr:rowOff>774167</xdr:rowOff>
    </xdr:to>
    <xdr:pic>
      <xdr:nvPicPr>
        <xdr:cNvPr id="1301" name="Image 1300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7625" y="395843125"/>
          <a:ext cx="523875" cy="726542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930</xdr:row>
      <xdr:rowOff>31750</xdr:rowOff>
    </xdr:from>
    <xdr:to>
      <xdr:col>2</xdr:col>
      <xdr:colOff>666750</xdr:colOff>
      <xdr:row>930</xdr:row>
      <xdr:rowOff>758292</xdr:rowOff>
    </xdr:to>
    <xdr:pic>
      <xdr:nvPicPr>
        <xdr:cNvPr id="1302" name="Image 1301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9375" y="396636875"/>
          <a:ext cx="523875" cy="726542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931</xdr:row>
      <xdr:rowOff>31750</xdr:rowOff>
    </xdr:from>
    <xdr:to>
      <xdr:col>2</xdr:col>
      <xdr:colOff>666750</xdr:colOff>
      <xdr:row>931</xdr:row>
      <xdr:rowOff>758292</xdr:rowOff>
    </xdr:to>
    <xdr:pic>
      <xdr:nvPicPr>
        <xdr:cNvPr id="1303" name="Image 1302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9375" y="397446500"/>
          <a:ext cx="523875" cy="726542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932</xdr:row>
      <xdr:rowOff>31750</xdr:rowOff>
    </xdr:from>
    <xdr:to>
      <xdr:col>2</xdr:col>
      <xdr:colOff>666750</xdr:colOff>
      <xdr:row>932</xdr:row>
      <xdr:rowOff>758292</xdr:rowOff>
    </xdr:to>
    <xdr:pic>
      <xdr:nvPicPr>
        <xdr:cNvPr id="1304" name="Image 1303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9375" y="398256125"/>
          <a:ext cx="523875" cy="726542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933</xdr:row>
      <xdr:rowOff>31750</xdr:rowOff>
    </xdr:from>
    <xdr:to>
      <xdr:col>2</xdr:col>
      <xdr:colOff>666750</xdr:colOff>
      <xdr:row>933</xdr:row>
      <xdr:rowOff>758292</xdr:rowOff>
    </xdr:to>
    <xdr:pic>
      <xdr:nvPicPr>
        <xdr:cNvPr id="1305" name="Image 1304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9375" y="399065750"/>
          <a:ext cx="523875" cy="726542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934</xdr:row>
      <xdr:rowOff>31750</xdr:rowOff>
    </xdr:from>
    <xdr:to>
      <xdr:col>2</xdr:col>
      <xdr:colOff>666750</xdr:colOff>
      <xdr:row>934</xdr:row>
      <xdr:rowOff>758292</xdr:rowOff>
    </xdr:to>
    <xdr:pic>
      <xdr:nvPicPr>
        <xdr:cNvPr id="1306" name="Image 1305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9375" y="399875375"/>
          <a:ext cx="523875" cy="726542"/>
        </a:xfrm>
        <a:prstGeom prst="rect">
          <a:avLst/>
        </a:prstGeom>
      </xdr:spPr>
    </xdr:pic>
    <xdr:clientData/>
  </xdr:twoCellAnchor>
  <xdr:twoCellAnchor>
    <xdr:from>
      <xdr:col>2</xdr:col>
      <xdr:colOff>149550</xdr:colOff>
      <xdr:row>935</xdr:row>
      <xdr:rowOff>31750</xdr:rowOff>
    </xdr:from>
    <xdr:to>
      <xdr:col>2</xdr:col>
      <xdr:colOff>746125</xdr:colOff>
      <xdr:row>935</xdr:row>
      <xdr:rowOff>791672</xdr:rowOff>
    </xdr:to>
    <xdr:pic>
      <xdr:nvPicPr>
        <xdr:cNvPr id="1307" name="Image 1306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6050" y="400685000"/>
          <a:ext cx="596575" cy="759922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936</xdr:row>
      <xdr:rowOff>0</xdr:rowOff>
    </xdr:from>
    <xdr:to>
      <xdr:col>2</xdr:col>
      <xdr:colOff>739450</xdr:colOff>
      <xdr:row>936</xdr:row>
      <xdr:rowOff>759922</xdr:rowOff>
    </xdr:to>
    <xdr:pic>
      <xdr:nvPicPr>
        <xdr:cNvPr id="1308" name="Image 1307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9375" y="401462875"/>
          <a:ext cx="596575" cy="759922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937</xdr:row>
      <xdr:rowOff>0</xdr:rowOff>
    </xdr:from>
    <xdr:to>
      <xdr:col>2</xdr:col>
      <xdr:colOff>739450</xdr:colOff>
      <xdr:row>937</xdr:row>
      <xdr:rowOff>759922</xdr:rowOff>
    </xdr:to>
    <xdr:pic>
      <xdr:nvPicPr>
        <xdr:cNvPr id="1309" name="Image 1308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9375" y="402272500"/>
          <a:ext cx="596575" cy="759922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938</xdr:row>
      <xdr:rowOff>0</xdr:rowOff>
    </xdr:from>
    <xdr:to>
      <xdr:col>2</xdr:col>
      <xdr:colOff>739450</xdr:colOff>
      <xdr:row>938</xdr:row>
      <xdr:rowOff>759922</xdr:rowOff>
    </xdr:to>
    <xdr:pic>
      <xdr:nvPicPr>
        <xdr:cNvPr id="1310" name="Image 1309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9375" y="403082125"/>
          <a:ext cx="596575" cy="759922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939</xdr:row>
      <xdr:rowOff>0</xdr:rowOff>
    </xdr:from>
    <xdr:to>
      <xdr:col>2</xdr:col>
      <xdr:colOff>739450</xdr:colOff>
      <xdr:row>939</xdr:row>
      <xdr:rowOff>759922</xdr:rowOff>
    </xdr:to>
    <xdr:pic>
      <xdr:nvPicPr>
        <xdr:cNvPr id="1311" name="Image 1310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9375" y="403891750"/>
          <a:ext cx="596575" cy="759922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940</xdr:row>
      <xdr:rowOff>0</xdr:rowOff>
    </xdr:from>
    <xdr:to>
      <xdr:col>2</xdr:col>
      <xdr:colOff>739450</xdr:colOff>
      <xdr:row>940</xdr:row>
      <xdr:rowOff>759922</xdr:rowOff>
    </xdr:to>
    <xdr:pic>
      <xdr:nvPicPr>
        <xdr:cNvPr id="1312" name="Image 1311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9375" y="404701375"/>
          <a:ext cx="596575" cy="759922"/>
        </a:xfrm>
        <a:prstGeom prst="rect">
          <a:avLst/>
        </a:prstGeom>
      </xdr:spPr>
    </xdr:pic>
    <xdr:clientData/>
  </xdr:twoCellAnchor>
  <xdr:twoCellAnchor>
    <xdr:from>
      <xdr:col>2</xdr:col>
      <xdr:colOff>55812</xdr:colOff>
      <xdr:row>567</xdr:row>
      <xdr:rowOff>12700</xdr:rowOff>
    </xdr:from>
    <xdr:to>
      <xdr:col>2</xdr:col>
      <xdr:colOff>762000</xdr:colOff>
      <xdr:row>567</xdr:row>
      <xdr:rowOff>800100</xdr:rowOff>
    </xdr:to>
    <xdr:pic>
      <xdr:nvPicPr>
        <xdr:cNvPr id="1313" name="Image 1312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2312" y="207137000"/>
          <a:ext cx="706188" cy="787400"/>
        </a:xfrm>
        <a:prstGeom prst="rect">
          <a:avLst/>
        </a:prstGeom>
      </xdr:spPr>
    </xdr:pic>
    <xdr:clientData/>
  </xdr:twoCellAnchor>
  <xdr:twoCellAnchor>
    <xdr:from>
      <xdr:col>1</xdr:col>
      <xdr:colOff>2292350</xdr:colOff>
      <xdr:row>566</xdr:row>
      <xdr:rowOff>12700</xdr:rowOff>
    </xdr:from>
    <xdr:to>
      <xdr:col>3</xdr:col>
      <xdr:colOff>165100</xdr:colOff>
      <xdr:row>567</xdr:row>
      <xdr:rowOff>0</xdr:rowOff>
    </xdr:to>
    <xdr:pic>
      <xdr:nvPicPr>
        <xdr:cNvPr id="1314" name="Image 1313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7850" y="206324200"/>
          <a:ext cx="1200150" cy="800100"/>
        </a:xfrm>
        <a:prstGeom prst="rect">
          <a:avLst/>
        </a:prstGeom>
      </xdr:spPr>
    </xdr:pic>
    <xdr:clientData/>
  </xdr:twoCellAnchor>
  <xdr:twoCellAnchor>
    <xdr:from>
      <xdr:col>1</xdr:col>
      <xdr:colOff>2349500</xdr:colOff>
      <xdr:row>565</xdr:row>
      <xdr:rowOff>47954</xdr:rowOff>
    </xdr:from>
    <xdr:to>
      <xdr:col>3</xdr:col>
      <xdr:colOff>88900</xdr:colOff>
      <xdr:row>565</xdr:row>
      <xdr:rowOff>781913</xdr:rowOff>
    </xdr:to>
    <xdr:pic>
      <xdr:nvPicPr>
        <xdr:cNvPr id="1315" name="Image 1314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0" y="205546654"/>
          <a:ext cx="1066800" cy="733959"/>
        </a:xfrm>
        <a:prstGeom prst="rect">
          <a:avLst/>
        </a:prstGeom>
      </xdr:spPr>
    </xdr:pic>
    <xdr:clientData/>
  </xdr:twoCellAnchor>
  <xdr:twoCellAnchor>
    <xdr:from>
      <xdr:col>1</xdr:col>
      <xdr:colOff>2362200</xdr:colOff>
      <xdr:row>563</xdr:row>
      <xdr:rowOff>88900</xdr:rowOff>
    </xdr:from>
    <xdr:to>
      <xdr:col>3</xdr:col>
      <xdr:colOff>0</xdr:colOff>
      <xdr:row>564</xdr:row>
      <xdr:rowOff>0</xdr:rowOff>
    </xdr:to>
    <xdr:pic>
      <xdr:nvPicPr>
        <xdr:cNvPr id="1316" name="Image 1315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7700" y="203962000"/>
          <a:ext cx="965200" cy="723900"/>
        </a:xfrm>
        <a:prstGeom prst="rect">
          <a:avLst/>
        </a:prstGeom>
      </xdr:spPr>
    </xdr:pic>
    <xdr:clientData/>
  </xdr:twoCellAnchor>
  <xdr:twoCellAnchor>
    <xdr:from>
      <xdr:col>1</xdr:col>
      <xdr:colOff>2159000</xdr:colOff>
      <xdr:row>562</xdr:row>
      <xdr:rowOff>114300</xdr:rowOff>
    </xdr:from>
    <xdr:to>
      <xdr:col>3</xdr:col>
      <xdr:colOff>136149</xdr:colOff>
      <xdr:row>562</xdr:row>
      <xdr:rowOff>635000</xdr:rowOff>
    </xdr:to>
    <xdr:pic>
      <xdr:nvPicPr>
        <xdr:cNvPr id="1317" name="Image 1316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4500" y="203174600"/>
          <a:ext cx="1304549" cy="520700"/>
        </a:xfrm>
        <a:prstGeom prst="rect">
          <a:avLst/>
        </a:prstGeom>
      </xdr:spPr>
    </xdr:pic>
    <xdr:clientData/>
  </xdr:twoCellAnchor>
  <xdr:twoCellAnchor>
    <xdr:from>
      <xdr:col>1</xdr:col>
      <xdr:colOff>2260600</xdr:colOff>
      <xdr:row>561</xdr:row>
      <xdr:rowOff>190500</xdr:rowOff>
    </xdr:from>
    <xdr:to>
      <xdr:col>3</xdr:col>
      <xdr:colOff>237749</xdr:colOff>
      <xdr:row>561</xdr:row>
      <xdr:rowOff>711200</xdr:rowOff>
    </xdr:to>
    <xdr:pic>
      <xdr:nvPicPr>
        <xdr:cNvPr id="1318" name="Image 1317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6100" y="200812400"/>
          <a:ext cx="1304549" cy="520700"/>
        </a:xfrm>
        <a:prstGeom prst="rect">
          <a:avLst/>
        </a:prstGeom>
      </xdr:spPr>
    </xdr:pic>
    <xdr:clientData/>
  </xdr:twoCellAnchor>
  <xdr:twoCellAnchor>
    <xdr:from>
      <xdr:col>1</xdr:col>
      <xdr:colOff>2209800</xdr:colOff>
      <xdr:row>556</xdr:row>
      <xdr:rowOff>139700</xdr:rowOff>
    </xdr:from>
    <xdr:to>
      <xdr:col>3</xdr:col>
      <xdr:colOff>186949</xdr:colOff>
      <xdr:row>556</xdr:row>
      <xdr:rowOff>660400</xdr:rowOff>
    </xdr:to>
    <xdr:pic>
      <xdr:nvPicPr>
        <xdr:cNvPr id="1319" name="Image 1318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5300" y="195884800"/>
          <a:ext cx="1304549" cy="520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557</xdr:row>
      <xdr:rowOff>88900</xdr:rowOff>
    </xdr:from>
    <xdr:to>
      <xdr:col>2</xdr:col>
      <xdr:colOff>800100</xdr:colOff>
      <xdr:row>557</xdr:row>
      <xdr:rowOff>695748</xdr:rowOff>
    </xdr:to>
    <xdr:pic>
      <xdr:nvPicPr>
        <xdr:cNvPr id="1320" name="Image 1319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2800" y="196646800"/>
          <a:ext cx="774700" cy="606848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558</xdr:row>
      <xdr:rowOff>190500</xdr:rowOff>
    </xdr:from>
    <xdr:to>
      <xdr:col>2</xdr:col>
      <xdr:colOff>745067</xdr:colOff>
      <xdr:row>558</xdr:row>
      <xdr:rowOff>711200</xdr:rowOff>
    </xdr:to>
    <xdr:pic>
      <xdr:nvPicPr>
        <xdr:cNvPr id="1321" name="Image 1320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8200" y="197561200"/>
          <a:ext cx="694267" cy="5207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560</xdr:row>
      <xdr:rowOff>114300</xdr:rowOff>
    </xdr:from>
    <xdr:to>
      <xdr:col>2</xdr:col>
      <xdr:colOff>774700</xdr:colOff>
      <xdr:row>560</xdr:row>
      <xdr:rowOff>682625</xdr:rowOff>
    </xdr:to>
    <xdr:pic>
      <xdr:nvPicPr>
        <xdr:cNvPr id="1323" name="Image 1322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0100" y="199923400"/>
          <a:ext cx="762000" cy="571500"/>
        </a:xfrm>
        <a:prstGeom prst="rect">
          <a:avLst/>
        </a:prstGeom>
      </xdr:spPr>
    </xdr:pic>
    <xdr:clientData/>
  </xdr:twoCellAnchor>
  <xdr:twoCellAnchor>
    <xdr:from>
      <xdr:col>1</xdr:col>
      <xdr:colOff>2984500</xdr:colOff>
      <xdr:row>559</xdr:row>
      <xdr:rowOff>88900</xdr:rowOff>
    </xdr:from>
    <xdr:to>
      <xdr:col>3</xdr:col>
      <xdr:colOff>114300</xdr:colOff>
      <xdr:row>559</xdr:row>
      <xdr:rowOff>774700</xdr:rowOff>
    </xdr:to>
    <xdr:pic>
      <xdr:nvPicPr>
        <xdr:cNvPr id="1324" name="Image 1323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1600" y="186753500"/>
          <a:ext cx="1028700" cy="685800"/>
        </a:xfrm>
        <a:prstGeom prst="rect">
          <a:avLst/>
        </a:prstGeom>
      </xdr:spPr>
    </xdr:pic>
    <xdr:clientData/>
  </xdr:twoCellAnchor>
  <xdr:twoCellAnchor>
    <xdr:from>
      <xdr:col>1</xdr:col>
      <xdr:colOff>2336800</xdr:colOff>
      <xdr:row>564</xdr:row>
      <xdr:rowOff>50800</xdr:rowOff>
    </xdr:from>
    <xdr:to>
      <xdr:col>3</xdr:col>
      <xdr:colOff>76200</xdr:colOff>
      <xdr:row>564</xdr:row>
      <xdr:rowOff>784759</xdr:rowOff>
    </xdr:to>
    <xdr:pic>
      <xdr:nvPicPr>
        <xdr:cNvPr id="1327" name="Image 1326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2300" y="204736700"/>
          <a:ext cx="1066800" cy="733959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305</xdr:row>
      <xdr:rowOff>47594</xdr:rowOff>
    </xdr:from>
    <xdr:to>
      <xdr:col>2</xdr:col>
      <xdr:colOff>736600</xdr:colOff>
      <xdr:row>305</xdr:row>
      <xdr:rowOff>787400</xdr:rowOff>
    </xdr:to>
    <xdr:pic>
      <xdr:nvPicPr>
        <xdr:cNvPr id="1195" name="Image 1194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175980694"/>
          <a:ext cx="635000" cy="739806"/>
        </a:xfrm>
        <a:prstGeom prst="rect">
          <a:avLst/>
        </a:prstGeom>
      </xdr:spPr>
    </xdr:pic>
    <xdr:clientData/>
  </xdr:twoCellAnchor>
  <xdr:twoCellAnchor>
    <xdr:from>
      <xdr:col>2</xdr:col>
      <xdr:colOff>148664</xdr:colOff>
      <xdr:row>304</xdr:row>
      <xdr:rowOff>50800</xdr:rowOff>
    </xdr:from>
    <xdr:to>
      <xdr:col>2</xdr:col>
      <xdr:colOff>698499</xdr:colOff>
      <xdr:row>304</xdr:row>
      <xdr:rowOff>812799</xdr:rowOff>
    </xdr:to>
    <xdr:pic>
      <xdr:nvPicPr>
        <xdr:cNvPr id="1275" name="Image 1274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76064" y="175171100"/>
          <a:ext cx="549835" cy="761999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206</xdr:row>
      <xdr:rowOff>17822</xdr:rowOff>
    </xdr:from>
    <xdr:to>
      <xdr:col>2</xdr:col>
      <xdr:colOff>746125</xdr:colOff>
      <xdr:row>206</xdr:row>
      <xdr:rowOff>793750</xdr:rowOff>
    </xdr:to>
    <xdr:pic>
      <xdr:nvPicPr>
        <xdr:cNvPr id="1276" name="Image 1275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522"/>
        <a:stretch/>
      </xdr:blipFill>
      <xdr:spPr>
        <a:xfrm>
          <a:off x="3429000" y="25513072"/>
          <a:ext cx="650875" cy="775928"/>
        </a:xfrm>
        <a:prstGeom prst="rect">
          <a:avLst/>
        </a:prstGeom>
      </xdr:spPr>
    </xdr:pic>
    <xdr:clientData/>
  </xdr:twoCellAnchor>
  <xdr:twoCellAnchor>
    <xdr:from>
      <xdr:col>2</xdr:col>
      <xdr:colOff>31749</xdr:colOff>
      <xdr:row>207</xdr:row>
      <xdr:rowOff>181085</xdr:rowOff>
    </xdr:from>
    <xdr:to>
      <xdr:col>2</xdr:col>
      <xdr:colOff>789782</xdr:colOff>
      <xdr:row>207</xdr:row>
      <xdr:rowOff>714375</xdr:rowOff>
    </xdr:to>
    <xdr:pic>
      <xdr:nvPicPr>
        <xdr:cNvPr id="1277" name="Image 1276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65499" y="58870960"/>
          <a:ext cx="758033" cy="53329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219</xdr:row>
      <xdr:rowOff>47624</xdr:rowOff>
    </xdr:from>
    <xdr:to>
      <xdr:col>2</xdr:col>
      <xdr:colOff>825066</xdr:colOff>
      <xdr:row>220</xdr:row>
      <xdr:rowOff>0</xdr:rowOff>
    </xdr:to>
    <xdr:pic>
      <xdr:nvPicPr>
        <xdr:cNvPr id="1278" name="Image 1277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65500" y="35258374"/>
          <a:ext cx="793316" cy="762001"/>
        </a:xfrm>
        <a:prstGeom prst="rect">
          <a:avLst/>
        </a:prstGeom>
      </xdr:spPr>
    </xdr:pic>
    <xdr:clientData/>
  </xdr:twoCellAnchor>
  <xdr:twoCellAnchor>
    <xdr:from>
      <xdr:col>2</xdr:col>
      <xdr:colOff>31751</xdr:colOff>
      <xdr:row>218</xdr:row>
      <xdr:rowOff>79376</xdr:rowOff>
    </xdr:from>
    <xdr:to>
      <xdr:col>2</xdr:col>
      <xdr:colOff>814918</xdr:colOff>
      <xdr:row>218</xdr:row>
      <xdr:rowOff>746126</xdr:rowOff>
    </xdr:to>
    <xdr:pic>
      <xdr:nvPicPr>
        <xdr:cNvPr id="1279" name="Image 1278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65501" y="34480501"/>
          <a:ext cx="783167" cy="666750"/>
        </a:xfrm>
        <a:prstGeom prst="rect">
          <a:avLst/>
        </a:prstGeom>
      </xdr:spPr>
    </xdr:pic>
    <xdr:clientData/>
  </xdr:twoCellAnchor>
  <xdr:twoCellAnchor>
    <xdr:from>
      <xdr:col>2</xdr:col>
      <xdr:colOff>176281</xdr:colOff>
      <xdr:row>210</xdr:row>
      <xdr:rowOff>63500</xdr:rowOff>
    </xdr:from>
    <xdr:to>
      <xdr:col>2</xdr:col>
      <xdr:colOff>650874</xdr:colOff>
      <xdr:row>210</xdr:row>
      <xdr:rowOff>768350</xdr:rowOff>
    </xdr:to>
    <xdr:pic>
      <xdr:nvPicPr>
        <xdr:cNvPr id="1280" name="Image 1279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10031" y="27987625"/>
          <a:ext cx="474593" cy="704850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214</xdr:row>
      <xdr:rowOff>39686</xdr:rowOff>
    </xdr:from>
    <xdr:to>
      <xdr:col>2</xdr:col>
      <xdr:colOff>656167</xdr:colOff>
      <xdr:row>215</xdr:row>
      <xdr:rowOff>0</xdr:rowOff>
    </xdr:to>
    <xdr:pic>
      <xdr:nvPicPr>
        <xdr:cNvPr id="1282" name="Image 1281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76625" y="31202311"/>
          <a:ext cx="513292" cy="769939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216</xdr:row>
      <xdr:rowOff>47625</xdr:rowOff>
    </xdr:from>
    <xdr:to>
      <xdr:col>2</xdr:col>
      <xdr:colOff>777875</xdr:colOff>
      <xdr:row>216</xdr:row>
      <xdr:rowOff>762000</xdr:rowOff>
    </xdr:to>
    <xdr:pic>
      <xdr:nvPicPr>
        <xdr:cNvPr id="1283" name="Image 1282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32829500"/>
          <a:ext cx="714375" cy="71437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213</xdr:row>
      <xdr:rowOff>31750</xdr:rowOff>
    </xdr:from>
    <xdr:to>
      <xdr:col>2</xdr:col>
      <xdr:colOff>809625</xdr:colOff>
      <xdr:row>213</xdr:row>
      <xdr:rowOff>793750</xdr:rowOff>
    </xdr:to>
    <xdr:pic>
      <xdr:nvPicPr>
        <xdr:cNvPr id="1299" name="Image 1298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1375" y="3038475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176197</xdr:colOff>
      <xdr:row>211</xdr:row>
      <xdr:rowOff>47624</xdr:rowOff>
    </xdr:from>
    <xdr:to>
      <xdr:col>2</xdr:col>
      <xdr:colOff>681683</xdr:colOff>
      <xdr:row>212</xdr:row>
      <xdr:rowOff>0</xdr:rowOff>
    </xdr:to>
    <xdr:pic>
      <xdr:nvPicPr>
        <xdr:cNvPr id="1328" name="Image 1327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9947" y="28781374"/>
          <a:ext cx="505486" cy="762001"/>
        </a:xfrm>
        <a:prstGeom prst="rect">
          <a:avLst/>
        </a:prstGeom>
      </xdr:spPr>
    </xdr:pic>
    <xdr:clientData/>
  </xdr:twoCellAnchor>
  <xdr:twoCellAnchor>
    <xdr:from>
      <xdr:col>2</xdr:col>
      <xdr:colOff>181383</xdr:colOff>
      <xdr:row>212</xdr:row>
      <xdr:rowOff>31749</xdr:rowOff>
    </xdr:from>
    <xdr:to>
      <xdr:col>2</xdr:col>
      <xdr:colOff>688974</xdr:colOff>
      <xdr:row>212</xdr:row>
      <xdr:rowOff>796924</xdr:rowOff>
    </xdr:to>
    <xdr:pic>
      <xdr:nvPicPr>
        <xdr:cNvPr id="1329" name="Image 1328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5133" y="29575124"/>
          <a:ext cx="507591" cy="765175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215</xdr:row>
      <xdr:rowOff>15875</xdr:rowOff>
    </xdr:from>
    <xdr:to>
      <xdr:col>2</xdr:col>
      <xdr:colOff>682625</xdr:colOff>
      <xdr:row>216</xdr:row>
      <xdr:rowOff>1291</xdr:rowOff>
    </xdr:to>
    <xdr:pic>
      <xdr:nvPicPr>
        <xdr:cNvPr id="1330" name="Image 1329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60750" y="31988125"/>
          <a:ext cx="555625" cy="795041"/>
        </a:xfrm>
        <a:prstGeom prst="rect">
          <a:avLst/>
        </a:prstGeom>
      </xdr:spPr>
    </xdr:pic>
    <xdr:clientData/>
  </xdr:twoCellAnchor>
  <xdr:twoCellAnchor>
    <xdr:from>
      <xdr:col>2</xdr:col>
      <xdr:colOff>95249</xdr:colOff>
      <xdr:row>217</xdr:row>
      <xdr:rowOff>0</xdr:rowOff>
    </xdr:from>
    <xdr:to>
      <xdr:col>2</xdr:col>
      <xdr:colOff>688036</xdr:colOff>
      <xdr:row>218</xdr:row>
      <xdr:rowOff>31750</xdr:rowOff>
    </xdr:to>
    <xdr:pic>
      <xdr:nvPicPr>
        <xdr:cNvPr id="1331" name="Image 1330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28999" y="104028875"/>
          <a:ext cx="592787" cy="841375"/>
        </a:xfrm>
        <a:prstGeom prst="rect">
          <a:avLst/>
        </a:prstGeom>
      </xdr:spPr>
    </xdr:pic>
    <xdr:clientData/>
  </xdr:twoCellAnchor>
  <xdr:twoCellAnchor>
    <xdr:from>
      <xdr:col>2</xdr:col>
      <xdr:colOff>146526</xdr:colOff>
      <xdr:row>220</xdr:row>
      <xdr:rowOff>63499</xdr:rowOff>
    </xdr:from>
    <xdr:to>
      <xdr:col>2</xdr:col>
      <xdr:colOff>635873</xdr:colOff>
      <xdr:row>220</xdr:row>
      <xdr:rowOff>777875</xdr:rowOff>
    </xdr:to>
    <xdr:pic>
      <xdr:nvPicPr>
        <xdr:cNvPr id="1332" name="Image 133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0276" y="36083874"/>
          <a:ext cx="489347" cy="714376"/>
        </a:xfrm>
        <a:prstGeom prst="rect">
          <a:avLst/>
        </a:prstGeom>
      </xdr:spPr>
    </xdr:pic>
    <xdr:clientData/>
  </xdr:twoCellAnchor>
  <xdr:twoCellAnchor>
    <xdr:from>
      <xdr:col>2</xdr:col>
      <xdr:colOff>133105</xdr:colOff>
      <xdr:row>223</xdr:row>
      <xdr:rowOff>31751</xdr:rowOff>
    </xdr:from>
    <xdr:to>
      <xdr:col>2</xdr:col>
      <xdr:colOff>695123</xdr:colOff>
      <xdr:row>223</xdr:row>
      <xdr:rowOff>793751</xdr:rowOff>
    </xdr:to>
    <xdr:pic>
      <xdr:nvPicPr>
        <xdr:cNvPr id="1333" name="Image 1332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66855" y="38481001"/>
          <a:ext cx="562018" cy="762000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225</xdr:row>
      <xdr:rowOff>47625</xdr:rowOff>
    </xdr:from>
    <xdr:to>
      <xdr:col>2</xdr:col>
      <xdr:colOff>698500</xdr:colOff>
      <xdr:row>225</xdr:row>
      <xdr:rowOff>806450</xdr:rowOff>
    </xdr:to>
    <xdr:pic>
      <xdr:nvPicPr>
        <xdr:cNvPr id="1334" name="Image 1333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08375" y="40116125"/>
          <a:ext cx="523875" cy="758825"/>
        </a:xfrm>
        <a:prstGeom prst="rect">
          <a:avLst/>
        </a:prstGeom>
      </xdr:spPr>
    </xdr:pic>
    <xdr:clientData/>
  </xdr:twoCellAnchor>
  <xdr:twoCellAnchor>
    <xdr:from>
      <xdr:col>2</xdr:col>
      <xdr:colOff>141290</xdr:colOff>
      <xdr:row>227</xdr:row>
      <xdr:rowOff>31750</xdr:rowOff>
    </xdr:from>
    <xdr:to>
      <xdr:col>2</xdr:col>
      <xdr:colOff>751143</xdr:colOff>
      <xdr:row>227</xdr:row>
      <xdr:rowOff>793750</xdr:rowOff>
    </xdr:to>
    <xdr:pic>
      <xdr:nvPicPr>
        <xdr:cNvPr id="1335" name="Image 1334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5040" y="41719500"/>
          <a:ext cx="609853" cy="762000"/>
        </a:xfrm>
        <a:prstGeom prst="rect">
          <a:avLst/>
        </a:prstGeom>
      </xdr:spPr>
    </xdr:pic>
    <xdr:clientData/>
  </xdr:twoCellAnchor>
  <xdr:twoCellAnchor>
    <xdr:from>
      <xdr:col>2</xdr:col>
      <xdr:colOff>22322</xdr:colOff>
      <xdr:row>229</xdr:row>
      <xdr:rowOff>79374</xdr:rowOff>
    </xdr:from>
    <xdr:to>
      <xdr:col>2</xdr:col>
      <xdr:colOff>825499</xdr:colOff>
      <xdr:row>229</xdr:row>
      <xdr:rowOff>755649</xdr:rowOff>
    </xdr:to>
    <xdr:pic>
      <xdr:nvPicPr>
        <xdr:cNvPr id="1336" name="Image 1335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6072" y="43386374"/>
          <a:ext cx="803177" cy="676275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222</xdr:row>
      <xdr:rowOff>23881</xdr:rowOff>
    </xdr:from>
    <xdr:to>
      <xdr:col>2</xdr:col>
      <xdr:colOff>682625</xdr:colOff>
      <xdr:row>223</xdr:row>
      <xdr:rowOff>15875</xdr:rowOff>
    </xdr:to>
    <xdr:pic>
      <xdr:nvPicPr>
        <xdr:cNvPr id="1337" name="Image 1336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76625" y="37663506"/>
          <a:ext cx="539750" cy="801619"/>
        </a:xfrm>
        <a:prstGeom prst="rect">
          <a:avLst/>
        </a:prstGeom>
      </xdr:spPr>
    </xdr:pic>
    <xdr:clientData/>
  </xdr:twoCellAnchor>
  <xdr:twoCellAnchor>
    <xdr:from>
      <xdr:col>2</xdr:col>
      <xdr:colOff>142876</xdr:colOff>
      <xdr:row>224</xdr:row>
      <xdr:rowOff>31750</xdr:rowOff>
    </xdr:from>
    <xdr:to>
      <xdr:col>2</xdr:col>
      <xdr:colOff>686662</xdr:colOff>
      <xdr:row>224</xdr:row>
      <xdr:rowOff>777875</xdr:rowOff>
    </xdr:to>
    <xdr:pic>
      <xdr:nvPicPr>
        <xdr:cNvPr id="1338" name="Image 1337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76626" y="39290625"/>
          <a:ext cx="543786" cy="746125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228</xdr:row>
      <xdr:rowOff>25934</xdr:rowOff>
    </xdr:from>
    <xdr:to>
      <xdr:col>2</xdr:col>
      <xdr:colOff>714374</xdr:colOff>
      <xdr:row>228</xdr:row>
      <xdr:rowOff>793749</xdr:rowOff>
    </xdr:to>
    <xdr:pic>
      <xdr:nvPicPr>
        <xdr:cNvPr id="1339" name="Image 1338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76625" y="42523309"/>
          <a:ext cx="571499" cy="767815"/>
        </a:xfrm>
        <a:prstGeom prst="rect">
          <a:avLst/>
        </a:prstGeom>
      </xdr:spPr>
    </xdr:pic>
    <xdr:clientData/>
  </xdr:twoCellAnchor>
  <xdr:twoCellAnchor>
    <xdr:from>
      <xdr:col>2</xdr:col>
      <xdr:colOff>91065</xdr:colOff>
      <xdr:row>221</xdr:row>
      <xdr:rowOff>31750</xdr:rowOff>
    </xdr:from>
    <xdr:to>
      <xdr:col>2</xdr:col>
      <xdr:colOff>708022</xdr:colOff>
      <xdr:row>221</xdr:row>
      <xdr:rowOff>803273</xdr:rowOff>
    </xdr:to>
    <xdr:pic>
      <xdr:nvPicPr>
        <xdr:cNvPr id="1340" name="Image 1339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4815" y="36861750"/>
          <a:ext cx="616957" cy="771523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226</xdr:row>
      <xdr:rowOff>15875</xdr:rowOff>
    </xdr:from>
    <xdr:to>
      <xdr:col>2</xdr:col>
      <xdr:colOff>809623</xdr:colOff>
      <xdr:row>226</xdr:row>
      <xdr:rowOff>793748</xdr:rowOff>
    </xdr:to>
    <xdr:pic>
      <xdr:nvPicPr>
        <xdr:cNvPr id="1341" name="Image 1340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5500" y="40894000"/>
          <a:ext cx="777873" cy="777873"/>
        </a:xfrm>
        <a:prstGeom prst="rect">
          <a:avLst/>
        </a:prstGeom>
      </xdr:spPr>
    </xdr:pic>
    <xdr:clientData/>
  </xdr:twoCellAnchor>
  <xdr:twoCellAnchor>
    <xdr:from>
      <xdr:col>2</xdr:col>
      <xdr:colOff>24454</xdr:colOff>
      <xdr:row>230</xdr:row>
      <xdr:rowOff>79375</xdr:rowOff>
    </xdr:from>
    <xdr:to>
      <xdr:col>2</xdr:col>
      <xdr:colOff>802818</xdr:colOff>
      <xdr:row>230</xdr:row>
      <xdr:rowOff>762000</xdr:rowOff>
    </xdr:to>
    <xdr:pic>
      <xdr:nvPicPr>
        <xdr:cNvPr id="1342" name="Image 1341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8204" y="44196000"/>
          <a:ext cx="778364" cy="682625"/>
        </a:xfrm>
        <a:prstGeom prst="rect">
          <a:avLst/>
        </a:prstGeom>
      </xdr:spPr>
    </xdr:pic>
    <xdr:clientData/>
  </xdr:twoCellAnchor>
  <xdr:twoCellAnchor>
    <xdr:from>
      <xdr:col>2</xdr:col>
      <xdr:colOff>95251</xdr:colOff>
      <xdr:row>231</xdr:row>
      <xdr:rowOff>15875</xdr:rowOff>
    </xdr:from>
    <xdr:to>
      <xdr:col>2</xdr:col>
      <xdr:colOff>738727</xdr:colOff>
      <xdr:row>231</xdr:row>
      <xdr:rowOff>809623</xdr:rowOff>
    </xdr:to>
    <xdr:pic>
      <xdr:nvPicPr>
        <xdr:cNvPr id="1343" name="Image 1342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29001" y="44942125"/>
          <a:ext cx="643476" cy="793748"/>
        </a:xfrm>
        <a:prstGeom prst="rect">
          <a:avLst/>
        </a:prstGeom>
      </xdr:spPr>
    </xdr:pic>
    <xdr:clientData/>
  </xdr:twoCellAnchor>
  <xdr:twoCellAnchor>
    <xdr:from>
      <xdr:col>2</xdr:col>
      <xdr:colOff>142876</xdr:colOff>
      <xdr:row>233</xdr:row>
      <xdr:rowOff>35564</xdr:rowOff>
    </xdr:from>
    <xdr:to>
      <xdr:col>2</xdr:col>
      <xdr:colOff>682626</xdr:colOff>
      <xdr:row>233</xdr:row>
      <xdr:rowOff>809624</xdr:rowOff>
    </xdr:to>
    <xdr:pic>
      <xdr:nvPicPr>
        <xdr:cNvPr id="1344" name="Image 1343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76626" y="46581064"/>
          <a:ext cx="539750" cy="774060"/>
        </a:xfrm>
        <a:prstGeom prst="rect">
          <a:avLst/>
        </a:prstGeom>
      </xdr:spPr>
    </xdr:pic>
    <xdr:clientData/>
  </xdr:twoCellAnchor>
  <xdr:twoCellAnchor>
    <xdr:from>
      <xdr:col>2</xdr:col>
      <xdr:colOff>79374</xdr:colOff>
      <xdr:row>234</xdr:row>
      <xdr:rowOff>63499</xdr:rowOff>
    </xdr:from>
    <xdr:to>
      <xdr:col>2</xdr:col>
      <xdr:colOff>777875</xdr:colOff>
      <xdr:row>234</xdr:row>
      <xdr:rowOff>762000</xdr:rowOff>
    </xdr:to>
    <xdr:pic>
      <xdr:nvPicPr>
        <xdr:cNvPr id="1345" name="Image 1344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3124" y="47418624"/>
          <a:ext cx="698501" cy="698501"/>
        </a:xfrm>
        <a:prstGeom prst="rect">
          <a:avLst/>
        </a:prstGeom>
      </xdr:spPr>
    </xdr:pic>
    <xdr:clientData/>
  </xdr:twoCellAnchor>
  <xdr:twoCellAnchor>
    <xdr:from>
      <xdr:col>2</xdr:col>
      <xdr:colOff>79376</xdr:colOff>
      <xdr:row>232</xdr:row>
      <xdr:rowOff>31487</xdr:rowOff>
    </xdr:from>
    <xdr:to>
      <xdr:col>2</xdr:col>
      <xdr:colOff>712264</xdr:colOff>
      <xdr:row>232</xdr:row>
      <xdr:rowOff>793750</xdr:rowOff>
    </xdr:to>
    <xdr:pic>
      <xdr:nvPicPr>
        <xdr:cNvPr id="1346" name="Image 1345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13126" y="45767362"/>
          <a:ext cx="632888" cy="762263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235</xdr:row>
      <xdr:rowOff>63500</xdr:rowOff>
    </xdr:from>
    <xdr:to>
      <xdr:col>2</xdr:col>
      <xdr:colOff>730150</xdr:colOff>
      <xdr:row>235</xdr:row>
      <xdr:rowOff>761900</xdr:rowOff>
    </xdr:to>
    <xdr:pic>
      <xdr:nvPicPr>
        <xdr:cNvPr id="1347" name="Image 1346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5500" y="48228250"/>
          <a:ext cx="698400" cy="698400"/>
        </a:xfrm>
        <a:prstGeom prst="rect">
          <a:avLst/>
        </a:prstGeom>
      </xdr:spPr>
    </xdr:pic>
    <xdr:clientData/>
  </xdr:twoCellAnchor>
  <xdr:twoCellAnchor>
    <xdr:from>
      <xdr:col>2</xdr:col>
      <xdr:colOff>131149</xdr:colOff>
      <xdr:row>235</xdr:row>
      <xdr:rowOff>793749</xdr:rowOff>
    </xdr:from>
    <xdr:to>
      <xdr:col>2</xdr:col>
      <xdr:colOff>703371</xdr:colOff>
      <xdr:row>237</xdr:row>
      <xdr:rowOff>0</xdr:rowOff>
    </xdr:to>
    <xdr:pic>
      <xdr:nvPicPr>
        <xdr:cNvPr id="1348" name="Image 1347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64899" y="48958499"/>
          <a:ext cx="572222" cy="825501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239</xdr:row>
      <xdr:rowOff>793750</xdr:rowOff>
    </xdr:from>
    <xdr:to>
      <xdr:col>2</xdr:col>
      <xdr:colOff>682799</xdr:colOff>
      <xdr:row>240</xdr:row>
      <xdr:rowOff>793750</xdr:rowOff>
    </xdr:to>
    <xdr:pic>
      <xdr:nvPicPr>
        <xdr:cNvPr id="1349" name="Image 1348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76625" y="52197000"/>
          <a:ext cx="539924" cy="809625"/>
        </a:xfrm>
        <a:prstGeom prst="rect">
          <a:avLst/>
        </a:prstGeom>
      </xdr:spPr>
    </xdr:pic>
    <xdr:clientData/>
  </xdr:twoCellAnchor>
  <xdr:twoCellAnchor>
    <xdr:from>
      <xdr:col>2</xdr:col>
      <xdr:colOff>146483</xdr:colOff>
      <xdr:row>239</xdr:row>
      <xdr:rowOff>31750</xdr:rowOff>
    </xdr:from>
    <xdr:to>
      <xdr:col>2</xdr:col>
      <xdr:colOff>683347</xdr:colOff>
      <xdr:row>239</xdr:row>
      <xdr:rowOff>793750</xdr:rowOff>
    </xdr:to>
    <xdr:pic>
      <xdr:nvPicPr>
        <xdr:cNvPr id="1350" name="Image 1349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80233" y="51435000"/>
          <a:ext cx="536864" cy="762000"/>
        </a:xfrm>
        <a:prstGeom prst="rect">
          <a:avLst/>
        </a:prstGeom>
      </xdr:spPr>
    </xdr:pic>
    <xdr:clientData/>
  </xdr:twoCellAnchor>
  <xdr:twoCellAnchor>
    <xdr:from>
      <xdr:col>2</xdr:col>
      <xdr:colOff>15876</xdr:colOff>
      <xdr:row>241</xdr:row>
      <xdr:rowOff>63500</xdr:rowOff>
    </xdr:from>
    <xdr:to>
      <xdr:col>2</xdr:col>
      <xdr:colOff>813335</xdr:colOff>
      <xdr:row>241</xdr:row>
      <xdr:rowOff>761900</xdr:rowOff>
    </xdr:to>
    <xdr:pic>
      <xdr:nvPicPr>
        <xdr:cNvPr id="1351" name="Image 1350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9626" y="53086000"/>
          <a:ext cx="797459" cy="698400"/>
        </a:xfrm>
        <a:prstGeom prst="rect">
          <a:avLst/>
        </a:prstGeom>
      </xdr:spPr>
    </xdr:pic>
    <xdr:clientData/>
  </xdr:twoCellAnchor>
  <xdr:twoCellAnchor>
    <xdr:from>
      <xdr:col>2</xdr:col>
      <xdr:colOff>158750</xdr:colOff>
      <xdr:row>237</xdr:row>
      <xdr:rowOff>31749</xdr:rowOff>
    </xdr:from>
    <xdr:to>
      <xdr:col>2</xdr:col>
      <xdr:colOff>666750</xdr:colOff>
      <xdr:row>237</xdr:row>
      <xdr:rowOff>774438</xdr:rowOff>
    </xdr:to>
    <xdr:pic>
      <xdr:nvPicPr>
        <xdr:cNvPr id="1352" name="Image 135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00" y="49815749"/>
          <a:ext cx="508000" cy="742689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238</xdr:row>
      <xdr:rowOff>31749</xdr:rowOff>
    </xdr:from>
    <xdr:to>
      <xdr:col>2</xdr:col>
      <xdr:colOff>730250</xdr:colOff>
      <xdr:row>238</xdr:row>
      <xdr:rowOff>786130</xdr:rowOff>
    </xdr:to>
    <xdr:pic>
      <xdr:nvPicPr>
        <xdr:cNvPr id="1353" name="Image 1352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0750" y="50625374"/>
          <a:ext cx="603250" cy="754381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242</xdr:row>
      <xdr:rowOff>63500</xdr:rowOff>
    </xdr:from>
    <xdr:to>
      <xdr:col>2</xdr:col>
      <xdr:colOff>762000</xdr:colOff>
      <xdr:row>242</xdr:row>
      <xdr:rowOff>761900</xdr:rowOff>
    </xdr:to>
    <xdr:pic>
      <xdr:nvPicPr>
        <xdr:cNvPr id="1354" name="Image 1353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5500" y="53895625"/>
          <a:ext cx="730250" cy="698400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247</xdr:row>
      <xdr:rowOff>63500</xdr:rowOff>
    </xdr:from>
    <xdr:to>
      <xdr:col>2</xdr:col>
      <xdr:colOff>713910</xdr:colOff>
      <xdr:row>247</xdr:row>
      <xdr:rowOff>793750</xdr:rowOff>
    </xdr:to>
    <xdr:pic>
      <xdr:nvPicPr>
        <xdr:cNvPr id="1355" name="Image 1354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76625" y="57943750"/>
          <a:ext cx="571035" cy="730250"/>
        </a:xfrm>
        <a:prstGeom prst="rect">
          <a:avLst/>
        </a:prstGeom>
      </xdr:spPr>
    </xdr:pic>
    <xdr:clientData/>
  </xdr:twoCellAnchor>
  <xdr:twoCellAnchor>
    <xdr:from>
      <xdr:col>2</xdr:col>
      <xdr:colOff>162241</xdr:colOff>
      <xdr:row>246</xdr:row>
      <xdr:rowOff>47624</xdr:rowOff>
    </xdr:from>
    <xdr:to>
      <xdr:col>2</xdr:col>
      <xdr:colOff>714374</xdr:colOff>
      <xdr:row>246</xdr:row>
      <xdr:rowOff>793749</xdr:rowOff>
    </xdr:to>
    <xdr:pic>
      <xdr:nvPicPr>
        <xdr:cNvPr id="1356" name="Image 1355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95991" y="57118249"/>
          <a:ext cx="552133" cy="746125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248</xdr:row>
      <xdr:rowOff>31749</xdr:rowOff>
    </xdr:from>
    <xdr:to>
      <xdr:col>2</xdr:col>
      <xdr:colOff>730250</xdr:colOff>
      <xdr:row>248</xdr:row>
      <xdr:rowOff>786130</xdr:rowOff>
    </xdr:to>
    <xdr:pic>
      <xdr:nvPicPr>
        <xdr:cNvPr id="1357" name="Image 1356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0750" y="58721624"/>
          <a:ext cx="603250" cy="754381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245</xdr:row>
      <xdr:rowOff>0</xdr:rowOff>
    </xdr:from>
    <xdr:to>
      <xdr:col>2</xdr:col>
      <xdr:colOff>752334</xdr:colOff>
      <xdr:row>246</xdr:row>
      <xdr:rowOff>6349</xdr:rowOff>
    </xdr:to>
    <xdr:pic>
      <xdr:nvPicPr>
        <xdr:cNvPr id="1358" name="Image 1357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3460750" y="56261000"/>
          <a:ext cx="625334" cy="815974"/>
        </a:xfrm>
        <a:prstGeom prst="rect">
          <a:avLst/>
        </a:prstGeom>
      </xdr:spPr>
    </xdr:pic>
    <xdr:clientData/>
  </xdr:twoCellAnchor>
  <xdr:twoCellAnchor>
    <xdr:from>
      <xdr:col>2</xdr:col>
      <xdr:colOff>47624</xdr:colOff>
      <xdr:row>249</xdr:row>
      <xdr:rowOff>47625</xdr:rowOff>
    </xdr:from>
    <xdr:to>
      <xdr:col>2</xdr:col>
      <xdr:colOff>800849</xdr:colOff>
      <xdr:row>249</xdr:row>
      <xdr:rowOff>800850</xdr:rowOff>
    </xdr:to>
    <xdr:pic>
      <xdr:nvPicPr>
        <xdr:cNvPr id="1360" name="Image 1359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1374" y="59547125"/>
          <a:ext cx="753225" cy="753225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250</xdr:row>
      <xdr:rowOff>63500</xdr:rowOff>
    </xdr:from>
    <xdr:to>
      <xdr:col>2</xdr:col>
      <xdr:colOff>769100</xdr:colOff>
      <xdr:row>250</xdr:row>
      <xdr:rowOff>730250</xdr:rowOff>
    </xdr:to>
    <xdr:pic>
      <xdr:nvPicPr>
        <xdr:cNvPr id="1361" name="Image 1360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9625" y="60372625"/>
          <a:ext cx="753225" cy="666750"/>
        </a:xfrm>
        <a:prstGeom prst="rect">
          <a:avLst/>
        </a:prstGeom>
      </xdr:spPr>
    </xdr:pic>
    <xdr:clientData/>
  </xdr:twoCellAnchor>
  <xdr:twoCellAnchor>
    <xdr:from>
      <xdr:col>2</xdr:col>
      <xdr:colOff>111124</xdr:colOff>
      <xdr:row>243</xdr:row>
      <xdr:rowOff>15875</xdr:rowOff>
    </xdr:from>
    <xdr:to>
      <xdr:col>2</xdr:col>
      <xdr:colOff>730249</xdr:colOff>
      <xdr:row>243</xdr:row>
      <xdr:rowOff>790109</xdr:rowOff>
    </xdr:to>
    <xdr:pic>
      <xdr:nvPicPr>
        <xdr:cNvPr id="1362" name="Image 1361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4874" y="54657625"/>
          <a:ext cx="619125" cy="774234"/>
        </a:xfrm>
        <a:prstGeom prst="rect">
          <a:avLst/>
        </a:prstGeom>
      </xdr:spPr>
    </xdr:pic>
    <xdr:clientData/>
  </xdr:twoCellAnchor>
  <xdr:twoCellAnchor>
    <xdr:from>
      <xdr:col>2</xdr:col>
      <xdr:colOff>111125</xdr:colOff>
      <xdr:row>244</xdr:row>
      <xdr:rowOff>15875</xdr:rowOff>
    </xdr:from>
    <xdr:to>
      <xdr:col>2</xdr:col>
      <xdr:colOff>730250</xdr:colOff>
      <xdr:row>244</xdr:row>
      <xdr:rowOff>790109</xdr:rowOff>
    </xdr:to>
    <xdr:pic>
      <xdr:nvPicPr>
        <xdr:cNvPr id="1363" name="Image 1362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4875" y="55467250"/>
          <a:ext cx="619125" cy="774234"/>
        </a:xfrm>
        <a:prstGeom prst="rect">
          <a:avLst/>
        </a:prstGeom>
      </xdr:spPr>
    </xdr:pic>
    <xdr:clientData/>
  </xdr:twoCellAnchor>
  <xdr:twoCellAnchor>
    <xdr:from>
      <xdr:col>2</xdr:col>
      <xdr:colOff>95199</xdr:colOff>
      <xdr:row>209</xdr:row>
      <xdr:rowOff>127000</xdr:rowOff>
    </xdr:from>
    <xdr:to>
      <xdr:col>2</xdr:col>
      <xdr:colOff>746124</xdr:colOff>
      <xdr:row>209</xdr:row>
      <xdr:rowOff>701674</xdr:rowOff>
    </xdr:to>
    <xdr:pic>
      <xdr:nvPicPr>
        <xdr:cNvPr id="1364" name="Image 1363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8949" y="28051125"/>
          <a:ext cx="650925" cy="574674"/>
        </a:xfrm>
        <a:prstGeom prst="rect">
          <a:avLst/>
        </a:prstGeom>
      </xdr:spPr>
    </xdr:pic>
    <xdr:clientData/>
  </xdr:twoCellAnchor>
  <xdr:twoCellAnchor>
    <xdr:from>
      <xdr:col>2</xdr:col>
      <xdr:colOff>158750</xdr:colOff>
      <xdr:row>207</xdr:row>
      <xdr:rowOff>793749</xdr:rowOff>
    </xdr:from>
    <xdr:to>
      <xdr:col>2</xdr:col>
      <xdr:colOff>682625</xdr:colOff>
      <xdr:row>209</xdr:row>
      <xdr:rowOff>47624</xdr:rowOff>
    </xdr:to>
    <xdr:pic>
      <xdr:nvPicPr>
        <xdr:cNvPr id="1365" name="Image 1364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92500" y="27098624"/>
          <a:ext cx="523875" cy="873125"/>
        </a:xfrm>
        <a:prstGeom prst="rect">
          <a:avLst/>
        </a:prstGeom>
      </xdr:spPr>
    </xdr:pic>
    <xdr:clientData/>
  </xdr:twoCellAnchor>
  <xdr:twoCellAnchor>
    <xdr:from>
      <xdr:col>2</xdr:col>
      <xdr:colOff>79375</xdr:colOff>
      <xdr:row>255</xdr:row>
      <xdr:rowOff>63500</xdr:rowOff>
    </xdr:from>
    <xdr:to>
      <xdr:col>2</xdr:col>
      <xdr:colOff>777775</xdr:colOff>
      <xdr:row>255</xdr:row>
      <xdr:rowOff>761900</xdr:rowOff>
    </xdr:to>
    <xdr:pic>
      <xdr:nvPicPr>
        <xdr:cNvPr id="1366" name="Image 1365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3125" y="65230375"/>
          <a:ext cx="698400" cy="69840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257</xdr:row>
      <xdr:rowOff>63500</xdr:rowOff>
    </xdr:from>
    <xdr:to>
      <xdr:col>2</xdr:col>
      <xdr:colOff>682625</xdr:colOff>
      <xdr:row>257</xdr:row>
      <xdr:rowOff>761900</xdr:rowOff>
    </xdr:to>
    <xdr:pic>
      <xdr:nvPicPr>
        <xdr:cNvPr id="1367" name="Image 1366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0750" y="66849625"/>
          <a:ext cx="555625" cy="698400"/>
        </a:xfrm>
        <a:prstGeom prst="rect">
          <a:avLst/>
        </a:prstGeom>
      </xdr:spPr>
    </xdr:pic>
    <xdr:clientData/>
  </xdr:twoCellAnchor>
  <xdr:twoCellAnchor>
    <xdr:from>
      <xdr:col>2</xdr:col>
      <xdr:colOff>31749</xdr:colOff>
      <xdr:row>258</xdr:row>
      <xdr:rowOff>15874</xdr:rowOff>
    </xdr:from>
    <xdr:to>
      <xdr:col>2</xdr:col>
      <xdr:colOff>793750</xdr:colOff>
      <xdr:row>258</xdr:row>
      <xdr:rowOff>777875</xdr:rowOff>
    </xdr:to>
    <xdr:pic>
      <xdr:nvPicPr>
        <xdr:cNvPr id="1368" name="Image 1367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5499" y="67611624"/>
          <a:ext cx="762001" cy="762001"/>
        </a:xfrm>
        <a:prstGeom prst="rect">
          <a:avLst/>
        </a:prstGeom>
      </xdr:spPr>
    </xdr:pic>
    <xdr:clientData/>
  </xdr:twoCellAnchor>
  <xdr:twoCellAnchor>
    <xdr:from>
      <xdr:col>2</xdr:col>
      <xdr:colOff>158750</xdr:colOff>
      <xdr:row>252</xdr:row>
      <xdr:rowOff>47626</xdr:rowOff>
    </xdr:from>
    <xdr:to>
      <xdr:col>2</xdr:col>
      <xdr:colOff>650444</xdr:colOff>
      <xdr:row>252</xdr:row>
      <xdr:rowOff>777874</xdr:rowOff>
    </xdr:to>
    <xdr:pic>
      <xdr:nvPicPr>
        <xdr:cNvPr id="1369" name="Image 1368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92500" y="199612251"/>
          <a:ext cx="491694" cy="730248"/>
        </a:xfrm>
        <a:prstGeom prst="rect">
          <a:avLst/>
        </a:prstGeom>
      </xdr:spPr>
    </xdr:pic>
    <xdr:clientData/>
  </xdr:twoCellAnchor>
  <xdr:twoCellAnchor>
    <xdr:from>
      <xdr:col>2</xdr:col>
      <xdr:colOff>158750</xdr:colOff>
      <xdr:row>254</xdr:row>
      <xdr:rowOff>15875</xdr:rowOff>
    </xdr:from>
    <xdr:to>
      <xdr:col>2</xdr:col>
      <xdr:colOff>678295</xdr:colOff>
      <xdr:row>254</xdr:row>
      <xdr:rowOff>777875</xdr:rowOff>
    </xdr:to>
    <xdr:pic>
      <xdr:nvPicPr>
        <xdr:cNvPr id="1359" name="Image 1358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92500" y="63563500"/>
          <a:ext cx="519545" cy="762000"/>
        </a:xfrm>
        <a:prstGeom prst="rect">
          <a:avLst/>
        </a:prstGeom>
      </xdr:spPr>
    </xdr:pic>
    <xdr:clientData/>
  </xdr:twoCellAnchor>
  <xdr:twoCellAnchor>
    <xdr:from>
      <xdr:col>2</xdr:col>
      <xdr:colOff>101211</xdr:colOff>
      <xdr:row>253</xdr:row>
      <xdr:rowOff>30714</xdr:rowOff>
    </xdr:from>
    <xdr:to>
      <xdr:col>2</xdr:col>
      <xdr:colOff>698501</xdr:colOff>
      <xdr:row>253</xdr:row>
      <xdr:rowOff>777642</xdr:rowOff>
    </xdr:to>
    <xdr:pic>
      <xdr:nvPicPr>
        <xdr:cNvPr id="1370" name="Image 1369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34961" y="62768714"/>
          <a:ext cx="597290" cy="746928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256</xdr:row>
      <xdr:rowOff>55822</xdr:rowOff>
    </xdr:from>
    <xdr:to>
      <xdr:col>2</xdr:col>
      <xdr:colOff>723900</xdr:colOff>
      <xdr:row>256</xdr:row>
      <xdr:rowOff>787400</xdr:rowOff>
    </xdr:to>
    <xdr:pic>
      <xdr:nvPicPr>
        <xdr:cNvPr id="1371" name="Image 1370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65222697"/>
          <a:ext cx="628650" cy="731578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259</xdr:row>
      <xdr:rowOff>63501</xdr:rowOff>
    </xdr:from>
    <xdr:to>
      <xdr:col>2</xdr:col>
      <xdr:colOff>713154</xdr:colOff>
      <xdr:row>259</xdr:row>
      <xdr:rowOff>730251</xdr:rowOff>
    </xdr:to>
    <xdr:pic>
      <xdr:nvPicPr>
        <xdr:cNvPr id="1372" name="Image 1371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60750" y="205295501"/>
          <a:ext cx="586154" cy="666750"/>
        </a:xfrm>
        <a:prstGeom prst="rect">
          <a:avLst/>
        </a:prstGeom>
      </xdr:spPr>
    </xdr:pic>
    <xdr:clientData/>
  </xdr:twoCellAnchor>
  <xdr:twoCellAnchor>
    <xdr:from>
      <xdr:col>2</xdr:col>
      <xdr:colOff>35468</xdr:colOff>
      <xdr:row>261</xdr:row>
      <xdr:rowOff>127000</xdr:rowOff>
    </xdr:from>
    <xdr:to>
      <xdr:col>2</xdr:col>
      <xdr:colOff>787383</xdr:colOff>
      <xdr:row>261</xdr:row>
      <xdr:rowOff>682626</xdr:rowOff>
    </xdr:to>
    <xdr:pic>
      <xdr:nvPicPr>
        <xdr:cNvPr id="1373" name="Image 1372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9218" y="206978250"/>
          <a:ext cx="751915" cy="555626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475</xdr:row>
      <xdr:rowOff>47625</xdr:rowOff>
    </xdr:from>
    <xdr:to>
      <xdr:col>2</xdr:col>
      <xdr:colOff>765798</xdr:colOff>
      <xdr:row>475</xdr:row>
      <xdr:rowOff>777875</xdr:rowOff>
    </xdr:to>
    <xdr:pic>
      <xdr:nvPicPr>
        <xdr:cNvPr id="553" name="Image 552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7250" y="385318000"/>
          <a:ext cx="702298" cy="73025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260</xdr:row>
      <xdr:rowOff>79375</xdr:rowOff>
    </xdr:from>
    <xdr:to>
      <xdr:col>2</xdr:col>
      <xdr:colOff>714375</xdr:colOff>
      <xdr:row>260</xdr:row>
      <xdr:rowOff>778352</xdr:rowOff>
    </xdr:to>
    <xdr:pic>
      <xdr:nvPicPr>
        <xdr:cNvPr id="412" name="Image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60750" y="205311375"/>
          <a:ext cx="587375" cy="698977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262</xdr:row>
      <xdr:rowOff>31750</xdr:rowOff>
    </xdr:from>
    <xdr:to>
      <xdr:col>2</xdr:col>
      <xdr:colOff>793750</xdr:colOff>
      <xdr:row>262</xdr:row>
      <xdr:rowOff>777875</xdr:rowOff>
    </xdr:to>
    <xdr:pic>
      <xdr:nvPicPr>
        <xdr:cNvPr id="555" name="Image 554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1375" y="206883000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20926</xdr:colOff>
      <xdr:row>263</xdr:row>
      <xdr:rowOff>47624</xdr:rowOff>
    </xdr:from>
    <xdr:to>
      <xdr:col>2</xdr:col>
      <xdr:colOff>814677</xdr:colOff>
      <xdr:row>263</xdr:row>
      <xdr:rowOff>746125</xdr:rowOff>
    </xdr:to>
    <xdr:pic>
      <xdr:nvPicPr>
        <xdr:cNvPr id="827" name="Image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4676" y="207708499"/>
          <a:ext cx="793751" cy="698501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264</xdr:row>
      <xdr:rowOff>47625</xdr:rowOff>
    </xdr:from>
    <xdr:to>
      <xdr:col>2</xdr:col>
      <xdr:colOff>793750</xdr:colOff>
      <xdr:row>264</xdr:row>
      <xdr:rowOff>793750</xdr:rowOff>
    </xdr:to>
    <xdr:pic>
      <xdr:nvPicPr>
        <xdr:cNvPr id="909" name="Image 908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1375" y="208518125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142876</xdr:colOff>
      <xdr:row>265</xdr:row>
      <xdr:rowOff>47625</xdr:rowOff>
    </xdr:from>
    <xdr:to>
      <xdr:col>2</xdr:col>
      <xdr:colOff>665024</xdr:colOff>
      <xdr:row>265</xdr:row>
      <xdr:rowOff>777875</xdr:rowOff>
    </xdr:to>
    <xdr:pic>
      <xdr:nvPicPr>
        <xdr:cNvPr id="972" name="Image 971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6626" y="209327750"/>
          <a:ext cx="522148" cy="730250"/>
        </a:xfrm>
        <a:prstGeom prst="rect">
          <a:avLst/>
        </a:prstGeom>
      </xdr:spPr>
    </xdr:pic>
    <xdr:clientData/>
  </xdr:twoCellAnchor>
  <xdr:twoCellAnchor>
    <xdr:from>
      <xdr:col>2</xdr:col>
      <xdr:colOff>137391</xdr:colOff>
      <xdr:row>268</xdr:row>
      <xdr:rowOff>47625</xdr:rowOff>
    </xdr:from>
    <xdr:to>
      <xdr:col>2</xdr:col>
      <xdr:colOff>647956</xdr:colOff>
      <xdr:row>268</xdr:row>
      <xdr:rowOff>777875</xdr:rowOff>
    </xdr:to>
    <xdr:pic>
      <xdr:nvPicPr>
        <xdr:cNvPr id="1374" name="Image 1373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1141" y="211756625"/>
          <a:ext cx="510565" cy="730250"/>
        </a:xfrm>
        <a:prstGeom prst="rect">
          <a:avLst/>
        </a:prstGeom>
      </xdr:spPr>
    </xdr:pic>
    <xdr:clientData/>
  </xdr:twoCellAnchor>
  <xdr:twoCellAnchor>
    <xdr:from>
      <xdr:col>2</xdr:col>
      <xdr:colOff>158751</xdr:colOff>
      <xdr:row>267</xdr:row>
      <xdr:rowOff>47625</xdr:rowOff>
    </xdr:from>
    <xdr:to>
      <xdr:col>2</xdr:col>
      <xdr:colOff>669367</xdr:colOff>
      <xdr:row>267</xdr:row>
      <xdr:rowOff>793750</xdr:rowOff>
    </xdr:to>
    <xdr:pic>
      <xdr:nvPicPr>
        <xdr:cNvPr id="1375" name="Image 1374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01" y="210947000"/>
          <a:ext cx="510616" cy="746125"/>
        </a:xfrm>
        <a:prstGeom prst="rect">
          <a:avLst/>
        </a:prstGeom>
      </xdr:spPr>
    </xdr:pic>
    <xdr:clientData/>
  </xdr:twoCellAnchor>
  <xdr:twoCellAnchor>
    <xdr:from>
      <xdr:col>2</xdr:col>
      <xdr:colOff>116416</xdr:colOff>
      <xdr:row>266</xdr:row>
      <xdr:rowOff>31750</xdr:rowOff>
    </xdr:from>
    <xdr:to>
      <xdr:col>2</xdr:col>
      <xdr:colOff>666749</xdr:colOff>
      <xdr:row>266</xdr:row>
      <xdr:rowOff>793750</xdr:rowOff>
    </xdr:to>
    <xdr:pic>
      <xdr:nvPicPr>
        <xdr:cNvPr id="1376" name="Image 1375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0166" y="210121500"/>
          <a:ext cx="550333" cy="762000"/>
        </a:xfrm>
        <a:prstGeom prst="rect">
          <a:avLst/>
        </a:prstGeom>
      </xdr:spPr>
    </xdr:pic>
    <xdr:clientData/>
  </xdr:twoCellAnchor>
  <xdr:twoCellAnchor>
    <xdr:from>
      <xdr:col>2</xdr:col>
      <xdr:colOff>111284</xdr:colOff>
      <xdr:row>272</xdr:row>
      <xdr:rowOff>47625</xdr:rowOff>
    </xdr:from>
    <xdr:to>
      <xdr:col>2</xdr:col>
      <xdr:colOff>701516</xdr:colOff>
      <xdr:row>272</xdr:row>
      <xdr:rowOff>746125</xdr:rowOff>
    </xdr:to>
    <xdr:pic>
      <xdr:nvPicPr>
        <xdr:cNvPr id="1377" name="Image 1376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5034" y="214995125"/>
          <a:ext cx="590232" cy="698500"/>
        </a:xfrm>
        <a:prstGeom prst="rect">
          <a:avLst/>
        </a:prstGeom>
      </xdr:spPr>
    </xdr:pic>
    <xdr:clientData/>
  </xdr:twoCellAnchor>
  <xdr:twoCellAnchor>
    <xdr:from>
      <xdr:col>2</xdr:col>
      <xdr:colOff>47624</xdr:colOff>
      <xdr:row>270</xdr:row>
      <xdr:rowOff>47624</xdr:rowOff>
    </xdr:from>
    <xdr:to>
      <xdr:col>2</xdr:col>
      <xdr:colOff>777875</xdr:colOff>
      <xdr:row>270</xdr:row>
      <xdr:rowOff>777875</xdr:rowOff>
    </xdr:to>
    <xdr:pic>
      <xdr:nvPicPr>
        <xdr:cNvPr id="1378" name="Image 1377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1374" y="213375874"/>
          <a:ext cx="730251" cy="730251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273</xdr:row>
      <xdr:rowOff>31750</xdr:rowOff>
    </xdr:from>
    <xdr:to>
      <xdr:col>2</xdr:col>
      <xdr:colOff>809625</xdr:colOff>
      <xdr:row>273</xdr:row>
      <xdr:rowOff>793750</xdr:rowOff>
    </xdr:to>
    <xdr:pic>
      <xdr:nvPicPr>
        <xdr:cNvPr id="1379" name="Image 1378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1375" y="215788875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63499</xdr:colOff>
      <xdr:row>269</xdr:row>
      <xdr:rowOff>79375</xdr:rowOff>
    </xdr:from>
    <xdr:to>
      <xdr:col>2</xdr:col>
      <xdr:colOff>809624</xdr:colOff>
      <xdr:row>269</xdr:row>
      <xdr:rowOff>714375</xdr:rowOff>
    </xdr:to>
    <xdr:pic>
      <xdr:nvPicPr>
        <xdr:cNvPr id="1380" name="Image 1379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397249" y="212598000"/>
          <a:ext cx="746125" cy="635000"/>
        </a:xfrm>
        <a:prstGeom prst="rect">
          <a:avLst/>
        </a:prstGeom>
      </xdr:spPr>
    </xdr:pic>
    <xdr:clientData/>
  </xdr:twoCellAnchor>
  <xdr:twoCellAnchor>
    <xdr:from>
      <xdr:col>1</xdr:col>
      <xdr:colOff>2750719</xdr:colOff>
      <xdr:row>275</xdr:row>
      <xdr:rowOff>63500</xdr:rowOff>
    </xdr:from>
    <xdr:to>
      <xdr:col>3</xdr:col>
      <xdr:colOff>419100</xdr:colOff>
      <xdr:row>275</xdr:row>
      <xdr:rowOff>801312</xdr:rowOff>
    </xdr:to>
    <xdr:pic>
      <xdr:nvPicPr>
        <xdr:cNvPr id="1381" name="Image 1380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7819" y="215099900"/>
          <a:ext cx="1643481" cy="737812"/>
        </a:xfrm>
        <a:prstGeom prst="rect">
          <a:avLst/>
        </a:prstGeom>
      </xdr:spPr>
    </xdr:pic>
    <xdr:clientData/>
  </xdr:twoCellAnchor>
  <xdr:twoCellAnchor>
    <xdr:from>
      <xdr:col>2</xdr:col>
      <xdr:colOff>181292</xdr:colOff>
      <xdr:row>274</xdr:row>
      <xdr:rowOff>63500</xdr:rowOff>
    </xdr:from>
    <xdr:to>
      <xdr:col>2</xdr:col>
      <xdr:colOff>669924</xdr:colOff>
      <xdr:row>274</xdr:row>
      <xdr:rowOff>777874</xdr:rowOff>
    </xdr:to>
    <xdr:pic>
      <xdr:nvPicPr>
        <xdr:cNvPr id="1382" name="Image 1381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5042" y="216630250"/>
          <a:ext cx="488632" cy="714374"/>
        </a:xfrm>
        <a:prstGeom prst="rect">
          <a:avLst/>
        </a:prstGeom>
      </xdr:spPr>
    </xdr:pic>
    <xdr:clientData/>
  </xdr:twoCellAnchor>
  <xdr:twoCellAnchor>
    <xdr:from>
      <xdr:col>2</xdr:col>
      <xdr:colOff>127001</xdr:colOff>
      <xdr:row>271</xdr:row>
      <xdr:rowOff>15875</xdr:rowOff>
    </xdr:from>
    <xdr:to>
      <xdr:col>2</xdr:col>
      <xdr:colOff>666751</xdr:colOff>
      <xdr:row>271</xdr:row>
      <xdr:rowOff>781192</xdr:rowOff>
    </xdr:to>
    <xdr:pic>
      <xdr:nvPicPr>
        <xdr:cNvPr id="1383" name="Image 1382">
          <a:extLst>
            <a:ext uri="{FF2B5EF4-FFF2-40B4-BE49-F238E27FC236}">
              <a16:creationId xmlns:a16="http://schemas.microsoft.com/office/drawing/2014/main" id="{A190B3F0-1F5E-C8F6-6D2A-B0DD1B6A8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0751" y="214153750"/>
          <a:ext cx="539750" cy="765317"/>
        </a:xfrm>
        <a:prstGeom prst="rect">
          <a:avLst/>
        </a:prstGeom>
      </xdr:spPr>
    </xdr:pic>
    <xdr:clientData/>
  </xdr:twoCellAnchor>
  <xdr:twoCellAnchor>
    <xdr:from>
      <xdr:col>2</xdr:col>
      <xdr:colOff>24264</xdr:colOff>
      <xdr:row>276</xdr:row>
      <xdr:rowOff>126999</xdr:rowOff>
    </xdr:from>
    <xdr:to>
      <xdr:col>2</xdr:col>
      <xdr:colOff>793750</xdr:colOff>
      <xdr:row>276</xdr:row>
      <xdr:rowOff>694880</xdr:rowOff>
    </xdr:to>
    <xdr:pic>
      <xdr:nvPicPr>
        <xdr:cNvPr id="1384" name="Image 1383">
          <a:extLst>
            <a:ext uri="{FF2B5EF4-FFF2-40B4-BE49-F238E27FC236}">
              <a16:creationId xmlns:a16="http://schemas.microsoft.com/office/drawing/2014/main" id="{B096DBB4-0E25-514E-5068-BBE990D92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8014" y="218312999"/>
          <a:ext cx="769486" cy="567881"/>
        </a:xfrm>
        <a:prstGeom prst="rect">
          <a:avLst/>
        </a:prstGeom>
      </xdr:spPr>
    </xdr:pic>
    <xdr:clientData/>
  </xdr:twoCellAnchor>
  <xdr:twoCellAnchor>
    <xdr:from>
      <xdr:col>2</xdr:col>
      <xdr:colOff>79375</xdr:colOff>
      <xdr:row>277</xdr:row>
      <xdr:rowOff>79375</xdr:rowOff>
    </xdr:from>
    <xdr:to>
      <xdr:col>2</xdr:col>
      <xdr:colOff>762000</xdr:colOff>
      <xdr:row>277</xdr:row>
      <xdr:rowOff>762000</xdr:rowOff>
    </xdr:to>
    <xdr:pic>
      <xdr:nvPicPr>
        <xdr:cNvPr id="1385" name="Image 1384">
          <a:extLst>
            <a:ext uri="{FF2B5EF4-FFF2-40B4-BE49-F238E27FC236}">
              <a16:creationId xmlns:a16="http://schemas.microsoft.com/office/drawing/2014/main" id="{CAF2E672-A1FA-CCD2-3CA9-8B32B8BEC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3125" y="219075000"/>
          <a:ext cx="682625" cy="6826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278</xdr:row>
      <xdr:rowOff>63500</xdr:rowOff>
    </xdr:from>
    <xdr:to>
      <xdr:col>2</xdr:col>
      <xdr:colOff>793750</xdr:colOff>
      <xdr:row>278</xdr:row>
      <xdr:rowOff>725516</xdr:rowOff>
    </xdr:to>
    <xdr:pic>
      <xdr:nvPicPr>
        <xdr:cNvPr id="1386" name="Image 1385">
          <a:extLst>
            <a:ext uri="{FF2B5EF4-FFF2-40B4-BE49-F238E27FC236}">
              <a16:creationId xmlns:a16="http://schemas.microsoft.com/office/drawing/2014/main" id="{8D05D0CF-ACB8-1654-AC29-1EACB3770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1375" y="219868750"/>
          <a:ext cx="746125" cy="662016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279</xdr:row>
      <xdr:rowOff>31750</xdr:rowOff>
    </xdr:from>
    <xdr:to>
      <xdr:col>2</xdr:col>
      <xdr:colOff>691452</xdr:colOff>
      <xdr:row>279</xdr:row>
      <xdr:rowOff>762000</xdr:rowOff>
    </xdr:to>
    <xdr:pic>
      <xdr:nvPicPr>
        <xdr:cNvPr id="1387" name="Image 1386">
          <a:extLst>
            <a:ext uri="{FF2B5EF4-FFF2-40B4-BE49-F238E27FC236}">
              <a16:creationId xmlns:a16="http://schemas.microsoft.com/office/drawing/2014/main" id="{B90D5974-BEA0-8B65-53BD-1BA015FDB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0" y="220646625"/>
          <a:ext cx="500952" cy="730250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280</xdr:row>
      <xdr:rowOff>31750</xdr:rowOff>
    </xdr:from>
    <xdr:to>
      <xdr:col>2</xdr:col>
      <xdr:colOff>695505</xdr:colOff>
      <xdr:row>280</xdr:row>
      <xdr:rowOff>777875</xdr:rowOff>
    </xdr:to>
    <xdr:pic>
      <xdr:nvPicPr>
        <xdr:cNvPr id="1388" name="Image 1387">
          <a:extLst>
            <a:ext uri="{FF2B5EF4-FFF2-40B4-BE49-F238E27FC236}">
              <a16:creationId xmlns:a16="http://schemas.microsoft.com/office/drawing/2014/main" id="{496A50EF-CC68-4735-5D04-7A7BF1ACEA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08375" y="221456250"/>
          <a:ext cx="520880" cy="746125"/>
        </a:xfrm>
        <a:prstGeom prst="rect">
          <a:avLst/>
        </a:prstGeom>
      </xdr:spPr>
    </xdr:pic>
    <xdr:clientData/>
  </xdr:twoCellAnchor>
  <xdr:twoCellAnchor>
    <xdr:from>
      <xdr:col>2</xdr:col>
      <xdr:colOff>158750</xdr:colOff>
      <xdr:row>281</xdr:row>
      <xdr:rowOff>31750</xdr:rowOff>
    </xdr:from>
    <xdr:to>
      <xdr:col>2</xdr:col>
      <xdr:colOff>681307</xdr:colOff>
      <xdr:row>281</xdr:row>
      <xdr:rowOff>777875</xdr:rowOff>
    </xdr:to>
    <xdr:pic>
      <xdr:nvPicPr>
        <xdr:cNvPr id="1389" name="Image 1388">
          <a:extLst>
            <a:ext uri="{FF2B5EF4-FFF2-40B4-BE49-F238E27FC236}">
              <a16:creationId xmlns:a16="http://schemas.microsoft.com/office/drawing/2014/main" id="{F71AB272-2FDC-0897-8335-81F5F75014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92500" y="222265875"/>
          <a:ext cx="522557" cy="746125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699</xdr:row>
      <xdr:rowOff>76200</xdr:rowOff>
    </xdr:from>
    <xdr:to>
      <xdr:col>2</xdr:col>
      <xdr:colOff>762000</xdr:colOff>
      <xdr:row>699</xdr:row>
      <xdr:rowOff>762000</xdr:rowOff>
    </xdr:to>
    <xdr:pic>
      <xdr:nvPicPr>
        <xdr:cNvPr id="1393" name="Image 1392">
          <a:extLst>
            <a:ext uri="{FF2B5EF4-FFF2-40B4-BE49-F238E27FC236}">
              <a16:creationId xmlns:a16="http://schemas.microsoft.com/office/drawing/2014/main" id="{061D8640-35B2-1BC7-19D4-E21D28F4A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3600" y="110985300"/>
          <a:ext cx="685800" cy="68580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185</xdr:row>
      <xdr:rowOff>25400</xdr:rowOff>
    </xdr:from>
    <xdr:to>
      <xdr:col>2</xdr:col>
      <xdr:colOff>635000</xdr:colOff>
      <xdr:row>185</xdr:row>
      <xdr:rowOff>800100</xdr:rowOff>
    </xdr:to>
    <xdr:pic>
      <xdr:nvPicPr>
        <xdr:cNvPr id="190" name="Image 189">
          <a:extLst>
            <a:ext uri="{FF2B5EF4-FFF2-40B4-BE49-F238E27FC236}">
              <a16:creationId xmlns:a16="http://schemas.microsoft.com/office/drawing/2014/main" id="{AF86F5E7-DECB-21A9-C398-1E083AD980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54400" y="145072100"/>
          <a:ext cx="508000" cy="774700"/>
        </a:xfrm>
        <a:prstGeom prst="rect">
          <a:avLst/>
        </a:prstGeom>
      </xdr:spPr>
    </xdr:pic>
    <xdr:clientData/>
  </xdr:twoCellAnchor>
  <xdr:twoCellAnchor>
    <xdr:from>
      <xdr:col>1</xdr:col>
      <xdr:colOff>2529930</xdr:colOff>
      <xdr:row>185</xdr:row>
      <xdr:rowOff>800101</xdr:rowOff>
    </xdr:from>
    <xdr:to>
      <xdr:col>3</xdr:col>
      <xdr:colOff>405621</xdr:colOff>
      <xdr:row>187</xdr:row>
      <xdr:rowOff>101601</xdr:rowOff>
    </xdr:to>
    <xdr:pic>
      <xdr:nvPicPr>
        <xdr:cNvPr id="1394" name="Image 1393">
          <a:extLst>
            <a:ext uri="{FF2B5EF4-FFF2-40B4-BE49-F238E27FC236}">
              <a16:creationId xmlns:a16="http://schemas.microsoft.com/office/drawing/2014/main" id="{FA2F1D54-68E2-2E0F-993C-46158E216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7030" y="142684501"/>
          <a:ext cx="1850791" cy="927100"/>
        </a:xfrm>
        <a:prstGeom prst="rect">
          <a:avLst/>
        </a:prstGeom>
      </xdr:spPr>
    </xdr:pic>
    <xdr:clientData/>
  </xdr:twoCellAnchor>
  <xdr:twoCellAnchor>
    <xdr:from>
      <xdr:col>2</xdr:col>
      <xdr:colOff>219365</xdr:colOff>
      <xdr:row>187</xdr:row>
      <xdr:rowOff>92361</xdr:rowOff>
    </xdr:from>
    <xdr:to>
      <xdr:col>2</xdr:col>
      <xdr:colOff>635001</xdr:colOff>
      <xdr:row>187</xdr:row>
      <xdr:rowOff>773542</xdr:rowOff>
    </xdr:to>
    <xdr:pic>
      <xdr:nvPicPr>
        <xdr:cNvPr id="1395" name="Image 1394">
          <a:extLst>
            <a:ext uri="{FF2B5EF4-FFF2-40B4-BE49-F238E27FC236}">
              <a16:creationId xmlns:a16="http://schemas.microsoft.com/office/drawing/2014/main" id="{78875C54-6C90-C10A-8F87-700FF120A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48365" y="146015361"/>
          <a:ext cx="415636" cy="681181"/>
        </a:xfrm>
        <a:prstGeom prst="rect">
          <a:avLst/>
        </a:prstGeom>
      </xdr:spPr>
    </xdr:pic>
    <xdr:clientData/>
  </xdr:twoCellAnchor>
  <xdr:twoCellAnchor>
    <xdr:from>
      <xdr:col>2</xdr:col>
      <xdr:colOff>293713</xdr:colOff>
      <xdr:row>188</xdr:row>
      <xdr:rowOff>46180</xdr:rowOff>
    </xdr:from>
    <xdr:to>
      <xdr:col>2</xdr:col>
      <xdr:colOff>558474</xdr:colOff>
      <xdr:row>188</xdr:row>
      <xdr:rowOff>773545</xdr:rowOff>
    </xdr:to>
    <xdr:pic>
      <xdr:nvPicPr>
        <xdr:cNvPr id="1396" name="Image 1395">
          <a:extLst>
            <a:ext uri="{FF2B5EF4-FFF2-40B4-BE49-F238E27FC236}">
              <a16:creationId xmlns:a16="http://schemas.microsoft.com/office/drawing/2014/main" id="{6D14198A-04E9-EF49-AF90-1A2A49E95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2713" y="146777362"/>
          <a:ext cx="264761" cy="727365"/>
        </a:xfrm>
        <a:prstGeom prst="rect">
          <a:avLst/>
        </a:prstGeom>
      </xdr:spPr>
    </xdr:pic>
    <xdr:clientData/>
  </xdr:twoCellAnchor>
  <xdr:twoCellAnchor>
    <xdr:from>
      <xdr:col>2</xdr:col>
      <xdr:colOff>266049</xdr:colOff>
      <xdr:row>189</xdr:row>
      <xdr:rowOff>46180</xdr:rowOff>
    </xdr:from>
    <xdr:to>
      <xdr:col>2</xdr:col>
      <xdr:colOff>531086</xdr:colOff>
      <xdr:row>189</xdr:row>
      <xdr:rowOff>778326</xdr:rowOff>
    </xdr:to>
    <xdr:pic>
      <xdr:nvPicPr>
        <xdr:cNvPr id="592" name="Image 591">
          <a:extLst>
            <a:ext uri="{FF2B5EF4-FFF2-40B4-BE49-F238E27FC236}">
              <a16:creationId xmlns:a16="http://schemas.microsoft.com/office/drawing/2014/main" id="{9F770C56-F72C-55E0-08F2-460EB1673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5049" y="147585544"/>
          <a:ext cx="265037" cy="732146"/>
        </a:xfrm>
        <a:prstGeom prst="rect">
          <a:avLst/>
        </a:prstGeom>
      </xdr:spPr>
    </xdr:pic>
    <xdr:clientData/>
  </xdr:twoCellAnchor>
  <xdr:twoCellAnchor>
    <xdr:from>
      <xdr:col>2</xdr:col>
      <xdr:colOff>57727</xdr:colOff>
      <xdr:row>190</xdr:row>
      <xdr:rowOff>34637</xdr:rowOff>
    </xdr:from>
    <xdr:to>
      <xdr:col>2</xdr:col>
      <xdr:colOff>796635</xdr:colOff>
      <xdr:row>190</xdr:row>
      <xdr:rowOff>773545</xdr:rowOff>
    </xdr:to>
    <xdr:pic>
      <xdr:nvPicPr>
        <xdr:cNvPr id="593" name="Image 592">
          <a:extLst>
            <a:ext uri="{FF2B5EF4-FFF2-40B4-BE49-F238E27FC236}">
              <a16:creationId xmlns:a16="http://schemas.microsoft.com/office/drawing/2014/main" id="{DBF75E12-9621-E0E8-A8C1-F742F09DC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6727" y="148382182"/>
          <a:ext cx="738908" cy="738908"/>
        </a:xfrm>
        <a:prstGeom prst="rect">
          <a:avLst/>
        </a:prstGeom>
      </xdr:spPr>
    </xdr:pic>
    <xdr:clientData/>
  </xdr:twoCellAnchor>
  <xdr:twoCellAnchor>
    <xdr:from>
      <xdr:col>2</xdr:col>
      <xdr:colOff>265538</xdr:colOff>
      <xdr:row>191</xdr:row>
      <xdr:rowOff>57727</xdr:rowOff>
    </xdr:from>
    <xdr:to>
      <xdr:col>2</xdr:col>
      <xdr:colOff>584044</xdr:colOff>
      <xdr:row>191</xdr:row>
      <xdr:rowOff>773545</xdr:rowOff>
    </xdr:to>
    <xdr:pic>
      <xdr:nvPicPr>
        <xdr:cNvPr id="594" name="Image 593">
          <a:extLst>
            <a:ext uri="{FF2B5EF4-FFF2-40B4-BE49-F238E27FC236}">
              <a16:creationId xmlns:a16="http://schemas.microsoft.com/office/drawing/2014/main" id="{B5B9A76B-EA62-18EB-4DD8-ED57B87F8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4538" y="149213454"/>
          <a:ext cx="318506" cy="715818"/>
        </a:xfrm>
        <a:prstGeom prst="rect">
          <a:avLst/>
        </a:prstGeom>
      </xdr:spPr>
    </xdr:pic>
    <xdr:clientData/>
  </xdr:twoCellAnchor>
  <xdr:twoCellAnchor>
    <xdr:from>
      <xdr:col>2</xdr:col>
      <xdr:colOff>26553</xdr:colOff>
      <xdr:row>192</xdr:row>
      <xdr:rowOff>34636</xdr:rowOff>
    </xdr:from>
    <xdr:to>
      <xdr:col>2</xdr:col>
      <xdr:colOff>788553</xdr:colOff>
      <xdr:row>192</xdr:row>
      <xdr:rowOff>796636</xdr:rowOff>
    </xdr:to>
    <xdr:pic>
      <xdr:nvPicPr>
        <xdr:cNvPr id="595" name="Image 594">
          <a:extLst>
            <a:ext uri="{FF2B5EF4-FFF2-40B4-BE49-F238E27FC236}">
              <a16:creationId xmlns:a16="http://schemas.microsoft.com/office/drawing/2014/main" id="{8AE0310F-E211-CE56-8E84-F316AC491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3455553" y="149998545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254000</xdr:colOff>
      <xdr:row>193</xdr:row>
      <xdr:rowOff>57727</xdr:rowOff>
    </xdr:from>
    <xdr:to>
      <xdr:col>2</xdr:col>
      <xdr:colOff>562439</xdr:colOff>
      <xdr:row>193</xdr:row>
      <xdr:rowOff>785091</xdr:rowOff>
    </xdr:to>
    <xdr:pic>
      <xdr:nvPicPr>
        <xdr:cNvPr id="1198" name="Image 1197">
          <a:extLst>
            <a:ext uri="{FF2B5EF4-FFF2-40B4-BE49-F238E27FC236}">
              <a16:creationId xmlns:a16="http://schemas.microsoft.com/office/drawing/2014/main" id="{D2C78DA5-B7C1-42B3-5C4C-C1B732BC78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83000" y="150829818"/>
          <a:ext cx="308439" cy="727364"/>
        </a:xfrm>
        <a:prstGeom prst="rect">
          <a:avLst/>
        </a:prstGeom>
      </xdr:spPr>
    </xdr:pic>
    <xdr:clientData/>
  </xdr:twoCellAnchor>
  <xdr:twoCellAnchor>
    <xdr:from>
      <xdr:col>2</xdr:col>
      <xdr:colOff>253999</xdr:colOff>
      <xdr:row>194</xdr:row>
      <xdr:rowOff>46181</xdr:rowOff>
    </xdr:from>
    <xdr:to>
      <xdr:col>2</xdr:col>
      <xdr:colOff>560085</xdr:colOff>
      <xdr:row>194</xdr:row>
      <xdr:rowOff>785091</xdr:rowOff>
    </xdr:to>
    <xdr:pic>
      <xdr:nvPicPr>
        <xdr:cNvPr id="1199" name="Image 1198">
          <a:extLst>
            <a:ext uri="{FF2B5EF4-FFF2-40B4-BE49-F238E27FC236}">
              <a16:creationId xmlns:a16="http://schemas.microsoft.com/office/drawing/2014/main" id="{108DC7F2-77F0-F67A-6190-95D1B6D02C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82999" y="151626454"/>
          <a:ext cx="306086" cy="738910"/>
        </a:xfrm>
        <a:prstGeom prst="rect">
          <a:avLst/>
        </a:prstGeom>
      </xdr:spPr>
    </xdr:pic>
    <xdr:clientData/>
  </xdr:twoCellAnchor>
  <xdr:twoCellAnchor>
    <xdr:from>
      <xdr:col>2</xdr:col>
      <xdr:colOff>173184</xdr:colOff>
      <xdr:row>287</xdr:row>
      <xdr:rowOff>23090</xdr:rowOff>
    </xdr:from>
    <xdr:to>
      <xdr:col>2</xdr:col>
      <xdr:colOff>668026</xdr:colOff>
      <xdr:row>287</xdr:row>
      <xdr:rowOff>796636</xdr:rowOff>
    </xdr:to>
    <xdr:pic>
      <xdr:nvPicPr>
        <xdr:cNvPr id="1200" name="Image 1199">
          <a:extLst>
            <a:ext uri="{FF2B5EF4-FFF2-40B4-BE49-F238E27FC236}">
              <a16:creationId xmlns:a16="http://schemas.microsoft.com/office/drawing/2014/main" id="{E3A27948-E245-9E3D-6B2B-E794A7E06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2184" y="226764272"/>
          <a:ext cx="494842" cy="773546"/>
        </a:xfrm>
        <a:prstGeom prst="rect">
          <a:avLst/>
        </a:prstGeom>
      </xdr:spPr>
    </xdr:pic>
    <xdr:clientData/>
  </xdr:twoCellAnchor>
  <xdr:twoCellAnchor>
    <xdr:from>
      <xdr:col>2</xdr:col>
      <xdr:colOff>92362</xdr:colOff>
      <xdr:row>288</xdr:row>
      <xdr:rowOff>34636</xdr:rowOff>
    </xdr:from>
    <xdr:to>
      <xdr:col>2</xdr:col>
      <xdr:colOff>758463</xdr:colOff>
      <xdr:row>288</xdr:row>
      <xdr:rowOff>785091</xdr:rowOff>
    </xdr:to>
    <xdr:pic>
      <xdr:nvPicPr>
        <xdr:cNvPr id="1201" name="Image 1200">
          <a:extLst>
            <a:ext uri="{FF2B5EF4-FFF2-40B4-BE49-F238E27FC236}">
              <a16:creationId xmlns:a16="http://schemas.microsoft.com/office/drawing/2014/main" id="{883A21CE-65F8-FB32-4B7C-7D34BD7271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21362" y="227584000"/>
          <a:ext cx="666101" cy="750455"/>
        </a:xfrm>
        <a:prstGeom prst="rect">
          <a:avLst/>
        </a:prstGeom>
      </xdr:spPr>
    </xdr:pic>
    <xdr:clientData/>
  </xdr:twoCellAnchor>
  <xdr:twoCellAnchor>
    <xdr:from>
      <xdr:col>2</xdr:col>
      <xdr:colOff>103909</xdr:colOff>
      <xdr:row>289</xdr:row>
      <xdr:rowOff>34637</xdr:rowOff>
    </xdr:from>
    <xdr:to>
      <xdr:col>2</xdr:col>
      <xdr:colOff>751389</xdr:colOff>
      <xdr:row>289</xdr:row>
      <xdr:rowOff>762001</xdr:rowOff>
    </xdr:to>
    <xdr:pic>
      <xdr:nvPicPr>
        <xdr:cNvPr id="1397" name="Image 1396">
          <a:extLst>
            <a:ext uri="{FF2B5EF4-FFF2-40B4-BE49-F238E27FC236}">
              <a16:creationId xmlns:a16="http://schemas.microsoft.com/office/drawing/2014/main" id="{823E861F-D19F-1154-6516-7BFE34BB5B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32909" y="228392182"/>
          <a:ext cx="647480" cy="727364"/>
        </a:xfrm>
        <a:prstGeom prst="rect">
          <a:avLst/>
        </a:prstGeom>
      </xdr:spPr>
    </xdr:pic>
    <xdr:clientData/>
  </xdr:twoCellAnchor>
  <xdr:twoCellAnchor>
    <xdr:from>
      <xdr:col>2</xdr:col>
      <xdr:colOff>92363</xdr:colOff>
      <xdr:row>290</xdr:row>
      <xdr:rowOff>23090</xdr:rowOff>
    </xdr:from>
    <xdr:to>
      <xdr:col>2</xdr:col>
      <xdr:colOff>749036</xdr:colOff>
      <xdr:row>290</xdr:row>
      <xdr:rowOff>785091</xdr:rowOff>
    </xdr:to>
    <xdr:pic>
      <xdr:nvPicPr>
        <xdr:cNvPr id="1398" name="Image 1397">
          <a:extLst>
            <a:ext uri="{FF2B5EF4-FFF2-40B4-BE49-F238E27FC236}">
              <a16:creationId xmlns:a16="http://schemas.microsoft.com/office/drawing/2014/main" id="{CD0B19E5-8A22-FC32-CDFE-3C00A788B7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21363" y="229188817"/>
          <a:ext cx="656673" cy="762001"/>
        </a:xfrm>
        <a:prstGeom prst="rect">
          <a:avLst/>
        </a:prstGeom>
      </xdr:spPr>
    </xdr:pic>
    <xdr:clientData/>
  </xdr:twoCellAnchor>
  <xdr:twoCellAnchor>
    <xdr:from>
      <xdr:col>2</xdr:col>
      <xdr:colOff>103910</xdr:colOff>
      <xdr:row>291</xdr:row>
      <xdr:rowOff>11546</xdr:rowOff>
    </xdr:from>
    <xdr:to>
      <xdr:col>2</xdr:col>
      <xdr:colOff>773994</xdr:colOff>
      <xdr:row>291</xdr:row>
      <xdr:rowOff>785092</xdr:rowOff>
    </xdr:to>
    <xdr:pic>
      <xdr:nvPicPr>
        <xdr:cNvPr id="1399" name="Image 1398">
          <a:extLst>
            <a:ext uri="{FF2B5EF4-FFF2-40B4-BE49-F238E27FC236}">
              <a16:creationId xmlns:a16="http://schemas.microsoft.com/office/drawing/2014/main" id="{AA925166-F242-FA59-21DB-5779D4177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2910" y="229985455"/>
          <a:ext cx="670084" cy="773546"/>
        </a:xfrm>
        <a:prstGeom prst="rect">
          <a:avLst/>
        </a:prstGeom>
      </xdr:spPr>
    </xdr:pic>
    <xdr:clientData/>
  </xdr:twoCellAnchor>
  <xdr:twoCellAnchor>
    <xdr:from>
      <xdr:col>2</xdr:col>
      <xdr:colOff>196273</xdr:colOff>
      <xdr:row>292</xdr:row>
      <xdr:rowOff>34638</xdr:rowOff>
    </xdr:from>
    <xdr:to>
      <xdr:col>2</xdr:col>
      <xdr:colOff>704273</xdr:colOff>
      <xdr:row>292</xdr:row>
      <xdr:rowOff>785092</xdr:rowOff>
    </xdr:to>
    <xdr:pic>
      <xdr:nvPicPr>
        <xdr:cNvPr id="1400" name="Image 1399">
          <a:extLst>
            <a:ext uri="{FF2B5EF4-FFF2-40B4-BE49-F238E27FC236}">
              <a16:creationId xmlns:a16="http://schemas.microsoft.com/office/drawing/2014/main" id="{D34C14C5-4EC9-F293-AE2C-965016CE37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25273" y="230816729"/>
          <a:ext cx="508000" cy="750454"/>
        </a:xfrm>
        <a:prstGeom prst="rect">
          <a:avLst/>
        </a:prstGeom>
      </xdr:spPr>
    </xdr:pic>
    <xdr:clientData/>
  </xdr:twoCellAnchor>
  <xdr:twoCellAnchor>
    <xdr:from>
      <xdr:col>2</xdr:col>
      <xdr:colOff>92363</xdr:colOff>
      <xdr:row>293</xdr:row>
      <xdr:rowOff>23090</xdr:rowOff>
    </xdr:from>
    <xdr:to>
      <xdr:col>2</xdr:col>
      <xdr:colOff>757229</xdr:colOff>
      <xdr:row>293</xdr:row>
      <xdr:rowOff>796636</xdr:rowOff>
    </xdr:to>
    <xdr:pic>
      <xdr:nvPicPr>
        <xdr:cNvPr id="1401" name="Image 1400">
          <a:extLst>
            <a:ext uri="{FF2B5EF4-FFF2-40B4-BE49-F238E27FC236}">
              <a16:creationId xmlns:a16="http://schemas.microsoft.com/office/drawing/2014/main" id="{E75A17E4-F469-5C23-0468-236AC138F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1363" y="231613363"/>
          <a:ext cx="664866" cy="773546"/>
        </a:xfrm>
        <a:prstGeom prst="rect">
          <a:avLst/>
        </a:prstGeom>
      </xdr:spPr>
    </xdr:pic>
    <xdr:clientData/>
  </xdr:twoCellAnchor>
  <xdr:twoCellAnchor>
    <xdr:from>
      <xdr:col>2</xdr:col>
      <xdr:colOff>80816</xdr:colOff>
      <xdr:row>294</xdr:row>
      <xdr:rowOff>11546</xdr:rowOff>
    </xdr:from>
    <xdr:to>
      <xdr:col>2</xdr:col>
      <xdr:colOff>755604</xdr:colOff>
      <xdr:row>294</xdr:row>
      <xdr:rowOff>796636</xdr:rowOff>
    </xdr:to>
    <xdr:pic>
      <xdr:nvPicPr>
        <xdr:cNvPr id="1402" name="Image 1401">
          <a:extLst>
            <a:ext uri="{FF2B5EF4-FFF2-40B4-BE49-F238E27FC236}">
              <a16:creationId xmlns:a16="http://schemas.microsoft.com/office/drawing/2014/main" id="{D93FE428-5CB3-A888-36FC-4513415A2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9816" y="232410001"/>
          <a:ext cx="674788" cy="785090"/>
        </a:xfrm>
        <a:prstGeom prst="rect">
          <a:avLst/>
        </a:prstGeom>
      </xdr:spPr>
    </xdr:pic>
    <xdr:clientData/>
  </xdr:twoCellAnchor>
  <xdr:twoCellAnchor>
    <xdr:from>
      <xdr:col>2</xdr:col>
      <xdr:colOff>103908</xdr:colOff>
      <xdr:row>295</xdr:row>
      <xdr:rowOff>46184</xdr:rowOff>
    </xdr:from>
    <xdr:to>
      <xdr:col>2</xdr:col>
      <xdr:colOff>719646</xdr:colOff>
      <xdr:row>295</xdr:row>
      <xdr:rowOff>773547</xdr:rowOff>
    </xdr:to>
    <xdr:pic>
      <xdr:nvPicPr>
        <xdr:cNvPr id="1403" name="Image 1402">
          <a:extLst>
            <a:ext uri="{FF2B5EF4-FFF2-40B4-BE49-F238E27FC236}">
              <a16:creationId xmlns:a16="http://schemas.microsoft.com/office/drawing/2014/main" id="{6C9BD365-95B3-BAA0-E36A-59AD07E7D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2908" y="233252820"/>
          <a:ext cx="615738" cy="727363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296</xdr:row>
      <xdr:rowOff>23093</xdr:rowOff>
    </xdr:from>
    <xdr:to>
      <xdr:col>2</xdr:col>
      <xdr:colOff>745020</xdr:colOff>
      <xdr:row>296</xdr:row>
      <xdr:rowOff>773547</xdr:rowOff>
    </xdr:to>
    <xdr:pic>
      <xdr:nvPicPr>
        <xdr:cNvPr id="1404" name="Image 1403">
          <a:extLst>
            <a:ext uri="{FF2B5EF4-FFF2-40B4-BE49-F238E27FC236}">
              <a16:creationId xmlns:a16="http://schemas.microsoft.com/office/drawing/2014/main" id="{27D4203D-E691-A1F4-6C57-073B0FAAF3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56000" y="234037911"/>
          <a:ext cx="618020" cy="750454"/>
        </a:xfrm>
        <a:prstGeom prst="rect">
          <a:avLst/>
        </a:prstGeom>
      </xdr:spPr>
    </xdr:pic>
    <xdr:clientData/>
  </xdr:twoCellAnchor>
  <xdr:twoCellAnchor>
    <xdr:from>
      <xdr:col>2</xdr:col>
      <xdr:colOff>138544</xdr:colOff>
      <xdr:row>297</xdr:row>
      <xdr:rowOff>11547</xdr:rowOff>
    </xdr:from>
    <xdr:to>
      <xdr:col>2</xdr:col>
      <xdr:colOff>706702</xdr:colOff>
      <xdr:row>297</xdr:row>
      <xdr:rowOff>796637</xdr:rowOff>
    </xdr:to>
    <xdr:pic>
      <xdr:nvPicPr>
        <xdr:cNvPr id="1405" name="Image 1404">
          <a:extLst>
            <a:ext uri="{FF2B5EF4-FFF2-40B4-BE49-F238E27FC236}">
              <a16:creationId xmlns:a16="http://schemas.microsoft.com/office/drawing/2014/main" id="{160A1ED8-0D6A-026E-0925-E19CF0F063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67544" y="234834547"/>
          <a:ext cx="568158" cy="785090"/>
        </a:xfrm>
        <a:prstGeom prst="rect">
          <a:avLst/>
        </a:prstGeom>
      </xdr:spPr>
    </xdr:pic>
    <xdr:clientData/>
  </xdr:twoCellAnchor>
  <xdr:twoCellAnchor>
    <xdr:from>
      <xdr:col>2</xdr:col>
      <xdr:colOff>92363</xdr:colOff>
      <xdr:row>298</xdr:row>
      <xdr:rowOff>46182</xdr:rowOff>
    </xdr:from>
    <xdr:to>
      <xdr:col>2</xdr:col>
      <xdr:colOff>727363</xdr:colOff>
      <xdr:row>298</xdr:row>
      <xdr:rowOff>776936</xdr:rowOff>
    </xdr:to>
    <xdr:pic>
      <xdr:nvPicPr>
        <xdr:cNvPr id="1406" name="Image 1405">
          <a:extLst>
            <a:ext uri="{FF2B5EF4-FFF2-40B4-BE49-F238E27FC236}">
              <a16:creationId xmlns:a16="http://schemas.microsoft.com/office/drawing/2014/main" id="{C778C756-8FE7-43A4-1C83-0934B5BB5C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21363" y="235677364"/>
          <a:ext cx="635000" cy="730754"/>
        </a:xfrm>
        <a:prstGeom prst="rect">
          <a:avLst/>
        </a:prstGeom>
      </xdr:spPr>
    </xdr:pic>
    <xdr:clientData/>
  </xdr:twoCellAnchor>
  <xdr:twoCellAnchor>
    <xdr:from>
      <xdr:col>2</xdr:col>
      <xdr:colOff>57728</xdr:colOff>
      <xdr:row>299</xdr:row>
      <xdr:rowOff>46181</xdr:rowOff>
    </xdr:from>
    <xdr:to>
      <xdr:col>2</xdr:col>
      <xdr:colOff>773546</xdr:colOff>
      <xdr:row>299</xdr:row>
      <xdr:rowOff>761999</xdr:rowOff>
    </xdr:to>
    <xdr:pic>
      <xdr:nvPicPr>
        <xdr:cNvPr id="1407" name="Image 1406">
          <a:extLst>
            <a:ext uri="{FF2B5EF4-FFF2-40B4-BE49-F238E27FC236}">
              <a16:creationId xmlns:a16="http://schemas.microsoft.com/office/drawing/2014/main" id="{A41BFE50-DD6B-841E-20A6-4F21A9939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6728" y="236485545"/>
          <a:ext cx="715818" cy="715818"/>
        </a:xfrm>
        <a:prstGeom prst="rect">
          <a:avLst/>
        </a:prstGeom>
      </xdr:spPr>
    </xdr:pic>
    <xdr:clientData/>
  </xdr:twoCellAnchor>
  <xdr:twoCellAnchor>
    <xdr:from>
      <xdr:col>2</xdr:col>
      <xdr:colOff>127002</xdr:colOff>
      <xdr:row>151</xdr:row>
      <xdr:rowOff>23091</xdr:rowOff>
    </xdr:from>
    <xdr:to>
      <xdr:col>2</xdr:col>
      <xdr:colOff>715819</xdr:colOff>
      <xdr:row>151</xdr:row>
      <xdr:rowOff>785092</xdr:rowOff>
    </xdr:to>
    <xdr:pic>
      <xdr:nvPicPr>
        <xdr:cNvPr id="1194" name="Image 1193">
          <a:extLst>
            <a:ext uri="{FF2B5EF4-FFF2-40B4-BE49-F238E27FC236}">
              <a16:creationId xmlns:a16="http://schemas.microsoft.com/office/drawing/2014/main" id="{806F2C5E-F8C2-6287-347C-80E790119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56002" y="3706091"/>
          <a:ext cx="588817" cy="762001"/>
        </a:xfrm>
        <a:prstGeom prst="rect">
          <a:avLst/>
        </a:prstGeom>
      </xdr:spPr>
    </xdr:pic>
    <xdr:clientData/>
  </xdr:twoCellAnchor>
  <xdr:twoCellAnchor>
    <xdr:from>
      <xdr:col>2</xdr:col>
      <xdr:colOff>46181</xdr:colOff>
      <xdr:row>431</xdr:row>
      <xdr:rowOff>34636</xdr:rowOff>
    </xdr:from>
    <xdr:to>
      <xdr:col>2</xdr:col>
      <xdr:colOff>802409</xdr:colOff>
      <xdr:row>431</xdr:row>
      <xdr:rowOff>790864</xdr:rowOff>
    </xdr:to>
    <xdr:pic>
      <xdr:nvPicPr>
        <xdr:cNvPr id="1196" name="Image 1195">
          <a:extLst>
            <a:ext uri="{FF2B5EF4-FFF2-40B4-BE49-F238E27FC236}">
              <a16:creationId xmlns:a16="http://schemas.microsoft.com/office/drawing/2014/main" id="{59A21DAA-1388-7E0D-EA10-CBC25A031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5181" y="148728545"/>
          <a:ext cx="756228" cy="756228"/>
        </a:xfrm>
        <a:prstGeom prst="rect">
          <a:avLst/>
        </a:prstGeom>
      </xdr:spPr>
    </xdr:pic>
    <xdr:clientData/>
  </xdr:twoCellAnchor>
  <xdr:twoCellAnchor>
    <xdr:from>
      <xdr:col>2</xdr:col>
      <xdr:colOff>150090</xdr:colOff>
      <xdr:row>433</xdr:row>
      <xdr:rowOff>34636</xdr:rowOff>
    </xdr:from>
    <xdr:to>
      <xdr:col>2</xdr:col>
      <xdr:colOff>650439</xdr:colOff>
      <xdr:row>433</xdr:row>
      <xdr:rowOff>796636</xdr:rowOff>
    </xdr:to>
    <xdr:pic>
      <xdr:nvPicPr>
        <xdr:cNvPr id="1197" name="Image 1196">
          <a:extLst>
            <a:ext uri="{FF2B5EF4-FFF2-40B4-BE49-F238E27FC236}">
              <a16:creationId xmlns:a16="http://schemas.microsoft.com/office/drawing/2014/main" id="{40BE73E4-8763-F32D-022A-04D19B2DC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9090" y="150344909"/>
          <a:ext cx="500349" cy="762000"/>
        </a:xfrm>
        <a:prstGeom prst="rect">
          <a:avLst/>
        </a:prstGeom>
      </xdr:spPr>
    </xdr:pic>
    <xdr:clientData/>
  </xdr:twoCellAnchor>
  <xdr:twoCellAnchor>
    <xdr:from>
      <xdr:col>2</xdr:col>
      <xdr:colOff>124691</xdr:colOff>
      <xdr:row>434</xdr:row>
      <xdr:rowOff>50800</xdr:rowOff>
    </xdr:from>
    <xdr:to>
      <xdr:col>2</xdr:col>
      <xdr:colOff>642990</xdr:colOff>
      <xdr:row>434</xdr:row>
      <xdr:rowOff>779318</xdr:rowOff>
    </xdr:to>
    <xdr:pic>
      <xdr:nvPicPr>
        <xdr:cNvPr id="1247" name="Image 1246">
          <a:extLst>
            <a:ext uri="{FF2B5EF4-FFF2-40B4-BE49-F238E27FC236}">
              <a16:creationId xmlns:a16="http://schemas.microsoft.com/office/drawing/2014/main" id="{65A5297E-9B22-F59F-2A6F-E5A1AC3DA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3691" y="361607100"/>
          <a:ext cx="518299" cy="728518"/>
        </a:xfrm>
        <a:prstGeom prst="rect">
          <a:avLst/>
        </a:prstGeom>
      </xdr:spPr>
    </xdr:pic>
    <xdr:clientData/>
  </xdr:twoCellAnchor>
  <xdr:twoCellAnchor>
    <xdr:from>
      <xdr:col>2</xdr:col>
      <xdr:colOff>92364</xdr:colOff>
      <xdr:row>432</xdr:row>
      <xdr:rowOff>230909</xdr:rowOff>
    </xdr:from>
    <xdr:to>
      <xdr:col>2</xdr:col>
      <xdr:colOff>724558</xdr:colOff>
      <xdr:row>432</xdr:row>
      <xdr:rowOff>588818</xdr:rowOff>
    </xdr:to>
    <xdr:pic>
      <xdr:nvPicPr>
        <xdr:cNvPr id="1408" name="Image 1407">
          <a:extLst>
            <a:ext uri="{FF2B5EF4-FFF2-40B4-BE49-F238E27FC236}">
              <a16:creationId xmlns:a16="http://schemas.microsoft.com/office/drawing/2014/main" id="{71722348-81F4-4D80-7537-E0D403159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1364" y="149733000"/>
          <a:ext cx="632194" cy="357909"/>
        </a:xfrm>
        <a:prstGeom prst="rect">
          <a:avLst/>
        </a:prstGeom>
      </xdr:spPr>
    </xdr:pic>
    <xdr:clientData/>
  </xdr:twoCellAnchor>
  <xdr:twoCellAnchor>
    <xdr:from>
      <xdr:col>2</xdr:col>
      <xdr:colOff>103908</xdr:colOff>
      <xdr:row>729</xdr:row>
      <xdr:rowOff>46182</xdr:rowOff>
    </xdr:from>
    <xdr:to>
      <xdr:col>2</xdr:col>
      <xdr:colOff>773544</xdr:colOff>
      <xdr:row>729</xdr:row>
      <xdr:rowOff>781881</xdr:rowOff>
    </xdr:to>
    <xdr:pic>
      <xdr:nvPicPr>
        <xdr:cNvPr id="1409" name="Image 1408">
          <a:extLst>
            <a:ext uri="{FF2B5EF4-FFF2-40B4-BE49-F238E27FC236}">
              <a16:creationId xmlns:a16="http://schemas.microsoft.com/office/drawing/2014/main" id="{30BDCFF9-559C-075E-F670-9DA37A058B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32908" y="348361000"/>
          <a:ext cx="669636" cy="735699"/>
        </a:xfrm>
        <a:prstGeom prst="rect">
          <a:avLst/>
        </a:prstGeom>
      </xdr:spPr>
    </xdr:pic>
    <xdr:clientData/>
  </xdr:twoCellAnchor>
  <xdr:twoCellAnchor>
    <xdr:from>
      <xdr:col>2</xdr:col>
      <xdr:colOff>80818</xdr:colOff>
      <xdr:row>730</xdr:row>
      <xdr:rowOff>46182</xdr:rowOff>
    </xdr:from>
    <xdr:to>
      <xdr:col>2</xdr:col>
      <xdr:colOff>750454</xdr:colOff>
      <xdr:row>730</xdr:row>
      <xdr:rowOff>781881</xdr:rowOff>
    </xdr:to>
    <xdr:pic>
      <xdr:nvPicPr>
        <xdr:cNvPr id="1410" name="Image 1409">
          <a:extLst>
            <a:ext uri="{FF2B5EF4-FFF2-40B4-BE49-F238E27FC236}">
              <a16:creationId xmlns:a16="http://schemas.microsoft.com/office/drawing/2014/main" id="{CDB306B0-239B-E04E-8C95-67185607E2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09818" y="349169182"/>
          <a:ext cx="669636" cy="735699"/>
        </a:xfrm>
        <a:prstGeom prst="rect">
          <a:avLst/>
        </a:prstGeom>
      </xdr:spPr>
    </xdr:pic>
    <xdr:clientData/>
  </xdr:twoCellAnchor>
  <xdr:twoCellAnchor>
    <xdr:from>
      <xdr:col>2</xdr:col>
      <xdr:colOff>80819</xdr:colOff>
      <xdr:row>731</xdr:row>
      <xdr:rowOff>23092</xdr:rowOff>
    </xdr:from>
    <xdr:to>
      <xdr:col>2</xdr:col>
      <xdr:colOff>746271</xdr:colOff>
      <xdr:row>731</xdr:row>
      <xdr:rowOff>796638</xdr:rowOff>
    </xdr:to>
    <xdr:pic>
      <xdr:nvPicPr>
        <xdr:cNvPr id="1411" name="Image 1410">
          <a:extLst>
            <a:ext uri="{FF2B5EF4-FFF2-40B4-BE49-F238E27FC236}">
              <a16:creationId xmlns:a16="http://schemas.microsoft.com/office/drawing/2014/main" id="{2C3EF7A7-C032-217E-9FD2-6E2F40D91F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09819" y="349954274"/>
          <a:ext cx="665452" cy="773546"/>
        </a:xfrm>
        <a:prstGeom prst="rect">
          <a:avLst/>
        </a:prstGeom>
      </xdr:spPr>
    </xdr:pic>
    <xdr:clientData/>
  </xdr:twoCellAnchor>
  <xdr:twoCellAnchor>
    <xdr:from>
      <xdr:col>2</xdr:col>
      <xdr:colOff>69273</xdr:colOff>
      <xdr:row>732</xdr:row>
      <xdr:rowOff>23091</xdr:rowOff>
    </xdr:from>
    <xdr:to>
      <xdr:col>2</xdr:col>
      <xdr:colOff>734725</xdr:colOff>
      <xdr:row>732</xdr:row>
      <xdr:rowOff>796637</xdr:rowOff>
    </xdr:to>
    <xdr:pic>
      <xdr:nvPicPr>
        <xdr:cNvPr id="1412" name="Image 1411">
          <a:extLst>
            <a:ext uri="{FF2B5EF4-FFF2-40B4-BE49-F238E27FC236}">
              <a16:creationId xmlns:a16="http://schemas.microsoft.com/office/drawing/2014/main" id="{59522774-BFCA-5C42-8ABF-34DAF7B56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98273" y="350762455"/>
          <a:ext cx="665452" cy="773546"/>
        </a:xfrm>
        <a:prstGeom prst="rect">
          <a:avLst/>
        </a:prstGeom>
      </xdr:spPr>
    </xdr:pic>
    <xdr:clientData/>
  </xdr:twoCellAnchor>
  <xdr:twoCellAnchor>
    <xdr:from>
      <xdr:col>2</xdr:col>
      <xdr:colOff>80818</xdr:colOff>
      <xdr:row>733</xdr:row>
      <xdr:rowOff>23091</xdr:rowOff>
    </xdr:from>
    <xdr:to>
      <xdr:col>2</xdr:col>
      <xdr:colOff>746270</xdr:colOff>
      <xdr:row>733</xdr:row>
      <xdr:rowOff>796637</xdr:rowOff>
    </xdr:to>
    <xdr:pic>
      <xdr:nvPicPr>
        <xdr:cNvPr id="1413" name="Image 1412">
          <a:extLst>
            <a:ext uri="{FF2B5EF4-FFF2-40B4-BE49-F238E27FC236}">
              <a16:creationId xmlns:a16="http://schemas.microsoft.com/office/drawing/2014/main" id="{A1743EAB-6E6A-314A-997F-04CDBA5088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09818" y="351570636"/>
          <a:ext cx="665452" cy="773546"/>
        </a:xfrm>
        <a:prstGeom prst="rect">
          <a:avLst/>
        </a:prstGeom>
      </xdr:spPr>
    </xdr:pic>
    <xdr:clientData/>
  </xdr:twoCellAnchor>
  <xdr:twoCellAnchor>
    <xdr:from>
      <xdr:col>2</xdr:col>
      <xdr:colOff>33481</xdr:colOff>
      <xdr:row>728</xdr:row>
      <xdr:rowOff>38100</xdr:rowOff>
    </xdr:from>
    <xdr:to>
      <xdr:col>2</xdr:col>
      <xdr:colOff>807027</xdr:colOff>
      <xdr:row>728</xdr:row>
      <xdr:rowOff>811646</xdr:rowOff>
    </xdr:to>
    <xdr:pic>
      <xdr:nvPicPr>
        <xdr:cNvPr id="1414" name="Image 1413">
          <a:extLst>
            <a:ext uri="{FF2B5EF4-FFF2-40B4-BE49-F238E27FC236}">
              <a16:creationId xmlns:a16="http://schemas.microsoft.com/office/drawing/2014/main" id="{351A63A9-8FB7-6C44-EC46-8953058F5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2481" y="619252000"/>
          <a:ext cx="773546" cy="773546"/>
        </a:xfrm>
        <a:prstGeom prst="rect">
          <a:avLst/>
        </a:prstGeom>
      </xdr:spPr>
    </xdr:pic>
    <xdr:clientData/>
  </xdr:twoCellAnchor>
  <xdr:twoCellAnchor>
    <xdr:from>
      <xdr:col>2</xdr:col>
      <xdr:colOff>69272</xdr:colOff>
      <xdr:row>727</xdr:row>
      <xdr:rowOff>57727</xdr:rowOff>
    </xdr:from>
    <xdr:to>
      <xdr:col>2</xdr:col>
      <xdr:colOff>796636</xdr:colOff>
      <xdr:row>727</xdr:row>
      <xdr:rowOff>785091</xdr:rowOff>
    </xdr:to>
    <xdr:pic>
      <xdr:nvPicPr>
        <xdr:cNvPr id="1415" name="Image 1414">
          <a:extLst>
            <a:ext uri="{FF2B5EF4-FFF2-40B4-BE49-F238E27FC236}">
              <a16:creationId xmlns:a16="http://schemas.microsoft.com/office/drawing/2014/main" id="{B3434216-D820-8367-1D2D-5C8F7D89E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8272" y="348372545"/>
          <a:ext cx="727364" cy="727364"/>
        </a:xfrm>
        <a:prstGeom prst="rect">
          <a:avLst/>
        </a:prstGeom>
      </xdr:spPr>
    </xdr:pic>
    <xdr:clientData/>
  </xdr:twoCellAnchor>
  <xdr:twoCellAnchor>
    <xdr:from>
      <xdr:col>2</xdr:col>
      <xdr:colOff>80818</xdr:colOff>
      <xdr:row>734</xdr:row>
      <xdr:rowOff>34636</xdr:rowOff>
    </xdr:from>
    <xdr:to>
      <xdr:col>2</xdr:col>
      <xdr:colOff>750454</xdr:colOff>
      <xdr:row>734</xdr:row>
      <xdr:rowOff>770335</xdr:rowOff>
    </xdr:to>
    <xdr:pic>
      <xdr:nvPicPr>
        <xdr:cNvPr id="1417" name="Image 1416">
          <a:extLst>
            <a:ext uri="{FF2B5EF4-FFF2-40B4-BE49-F238E27FC236}">
              <a16:creationId xmlns:a16="http://schemas.microsoft.com/office/drawing/2014/main" id="{88E2293A-67BE-B74F-9E09-51CAFF5B56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09818" y="354814909"/>
          <a:ext cx="669636" cy="735699"/>
        </a:xfrm>
        <a:prstGeom prst="rect">
          <a:avLst/>
        </a:prstGeom>
      </xdr:spPr>
    </xdr:pic>
    <xdr:clientData/>
  </xdr:twoCellAnchor>
  <xdr:twoCellAnchor>
    <xdr:from>
      <xdr:col>2</xdr:col>
      <xdr:colOff>115455</xdr:colOff>
      <xdr:row>735</xdr:row>
      <xdr:rowOff>57725</xdr:rowOff>
    </xdr:from>
    <xdr:to>
      <xdr:col>2</xdr:col>
      <xdr:colOff>715818</xdr:colOff>
      <xdr:row>735</xdr:row>
      <xdr:rowOff>772582</xdr:rowOff>
    </xdr:to>
    <xdr:pic>
      <xdr:nvPicPr>
        <xdr:cNvPr id="1418" name="Image 1417">
          <a:extLst>
            <a:ext uri="{FF2B5EF4-FFF2-40B4-BE49-F238E27FC236}">
              <a16:creationId xmlns:a16="http://schemas.microsoft.com/office/drawing/2014/main" id="{4926E1EC-9B86-866D-4140-356E7A364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44455" y="355646180"/>
          <a:ext cx="600363" cy="714857"/>
        </a:xfrm>
        <a:prstGeom prst="rect">
          <a:avLst/>
        </a:prstGeom>
      </xdr:spPr>
    </xdr:pic>
    <xdr:clientData/>
  </xdr:twoCellAnchor>
  <xdr:twoCellAnchor>
    <xdr:from>
      <xdr:col>2</xdr:col>
      <xdr:colOff>103908</xdr:colOff>
      <xdr:row>736</xdr:row>
      <xdr:rowOff>46182</xdr:rowOff>
    </xdr:from>
    <xdr:to>
      <xdr:col>2</xdr:col>
      <xdr:colOff>729610</xdr:colOff>
      <xdr:row>736</xdr:row>
      <xdr:rowOff>785091</xdr:rowOff>
    </xdr:to>
    <xdr:pic>
      <xdr:nvPicPr>
        <xdr:cNvPr id="1419" name="Image 1418">
          <a:extLst>
            <a:ext uri="{FF2B5EF4-FFF2-40B4-BE49-F238E27FC236}">
              <a16:creationId xmlns:a16="http://schemas.microsoft.com/office/drawing/2014/main" id="{23103695-61B4-0978-5211-DAFF85F6F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32908" y="356442818"/>
          <a:ext cx="625702" cy="738909"/>
        </a:xfrm>
        <a:prstGeom prst="rect">
          <a:avLst/>
        </a:prstGeom>
      </xdr:spPr>
    </xdr:pic>
    <xdr:clientData/>
  </xdr:twoCellAnchor>
  <xdr:twoCellAnchor>
    <xdr:from>
      <xdr:col>2</xdr:col>
      <xdr:colOff>80818</xdr:colOff>
      <xdr:row>737</xdr:row>
      <xdr:rowOff>23092</xdr:rowOff>
    </xdr:from>
    <xdr:to>
      <xdr:col>2</xdr:col>
      <xdr:colOff>760620</xdr:colOff>
      <xdr:row>738</xdr:row>
      <xdr:rowOff>0</xdr:rowOff>
    </xdr:to>
    <xdr:pic>
      <xdr:nvPicPr>
        <xdr:cNvPr id="1420" name="Image 1419">
          <a:extLst>
            <a:ext uri="{FF2B5EF4-FFF2-40B4-BE49-F238E27FC236}">
              <a16:creationId xmlns:a16="http://schemas.microsoft.com/office/drawing/2014/main" id="{15460B28-AC05-6758-F247-27E75B3384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09818" y="357227910"/>
          <a:ext cx="679802" cy="785091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954</xdr:row>
      <xdr:rowOff>25400</xdr:rowOff>
    </xdr:from>
    <xdr:to>
      <xdr:col>2</xdr:col>
      <xdr:colOff>809944</xdr:colOff>
      <xdr:row>954</xdr:row>
      <xdr:rowOff>787400</xdr:rowOff>
    </xdr:to>
    <xdr:pic>
      <xdr:nvPicPr>
        <xdr:cNvPr id="1421" name="Image 1420">
          <a:extLst>
            <a:ext uri="{FF2B5EF4-FFF2-40B4-BE49-F238E27FC236}">
              <a16:creationId xmlns:a16="http://schemas.microsoft.com/office/drawing/2014/main" id="{39708715-3129-348D-E7D8-668D2E786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4400" y="713524100"/>
          <a:ext cx="784544" cy="7620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1036</xdr:row>
      <xdr:rowOff>63500</xdr:rowOff>
    </xdr:from>
    <xdr:to>
      <xdr:col>2</xdr:col>
      <xdr:colOff>787400</xdr:colOff>
      <xdr:row>1036</xdr:row>
      <xdr:rowOff>774700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2F275679-429B-91E7-1738-21300CFC3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5200" y="702183000"/>
          <a:ext cx="711200" cy="7112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1041</xdr:row>
      <xdr:rowOff>38100</xdr:rowOff>
    </xdr:from>
    <xdr:to>
      <xdr:col>2</xdr:col>
      <xdr:colOff>787400</xdr:colOff>
      <xdr:row>1042</xdr:row>
      <xdr:rowOff>0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C1C2B690-2318-E659-F25F-21309537F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1700" y="705408800"/>
          <a:ext cx="774700" cy="7747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1040</xdr:row>
      <xdr:rowOff>50800</xdr:rowOff>
    </xdr:from>
    <xdr:to>
      <xdr:col>2</xdr:col>
      <xdr:colOff>787400</xdr:colOff>
      <xdr:row>1040</xdr:row>
      <xdr:rowOff>787400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4C586D97-42AE-7E1F-9421-63499D51E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9800" y="705421500"/>
          <a:ext cx="736600" cy="7366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1096</xdr:row>
      <xdr:rowOff>38100</xdr:rowOff>
    </xdr:from>
    <xdr:to>
      <xdr:col>2</xdr:col>
      <xdr:colOff>774700</xdr:colOff>
      <xdr:row>1096</xdr:row>
      <xdr:rowOff>774700</xdr:rowOff>
    </xdr:to>
    <xdr:pic>
      <xdr:nvPicPr>
        <xdr:cNvPr id="442" name="Image 441">
          <a:extLst>
            <a:ext uri="{FF2B5EF4-FFF2-40B4-BE49-F238E27FC236}">
              <a16:creationId xmlns:a16="http://schemas.microsoft.com/office/drawing/2014/main" id="{87267605-EC4F-EEE7-DCB5-F314B5478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7100" y="754989600"/>
          <a:ext cx="736600" cy="7366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1097</xdr:row>
      <xdr:rowOff>25400</xdr:rowOff>
    </xdr:from>
    <xdr:to>
      <xdr:col>2</xdr:col>
      <xdr:colOff>800100</xdr:colOff>
      <xdr:row>1097</xdr:row>
      <xdr:rowOff>787400</xdr:rowOff>
    </xdr:to>
    <xdr:pic>
      <xdr:nvPicPr>
        <xdr:cNvPr id="538" name="Image 537">
          <a:extLst>
            <a:ext uri="{FF2B5EF4-FFF2-40B4-BE49-F238E27FC236}">
              <a16:creationId xmlns:a16="http://schemas.microsoft.com/office/drawing/2014/main" id="{DC598C8C-20FD-B913-2BF1-5599BD132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7100" y="75660250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1098</xdr:row>
      <xdr:rowOff>25400</xdr:rowOff>
    </xdr:from>
    <xdr:to>
      <xdr:col>2</xdr:col>
      <xdr:colOff>812800</xdr:colOff>
      <xdr:row>1098</xdr:row>
      <xdr:rowOff>800100</xdr:rowOff>
    </xdr:to>
    <xdr:pic>
      <xdr:nvPicPr>
        <xdr:cNvPr id="621" name="Image 620">
          <a:extLst>
            <a:ext uri="{FF2B5EF4-FFF2-40B4-BE49-F238E27FC236}">
              <a16:creationId xmlns:a16="http://schemas.microsoft.com/office/drawing/2014/main" id="{E2C774C5-C37C-84A4-B1BB-76D7384A5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7100" y="757415300"/>
          <a:ext cx="774700" cy="7747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1099</xdr:row>
      <xdr:rowOff>38100</xdr:rowOff>
    </xdr:from>
    <xdr:to>
      <xdr:col>2</xdr:col>
      <xdr:colOff>800100</xdr:colOff>
      <xdr:row>1099</xdr:row>
      <xdr:rowOff>787400</xdr:rowOff>
    </xdr:to>
    <xdr:pic>
      <xdr:nvPicPr>
        <xdr:cNvPr id="633" name="Image 632">
          <a:extLst>
            <a:ext uri="{FF2B5EF4-FFF2-40B4-BE49-F238E27FC236}">
              <a16:creationId xmlns:a16="http://schemas.microsoft.com/office/drawing/2014/main" id="{9235FD12-70EE-1C29-865B-5F14BA590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9800" y="758240800"/>
          <a:ext cx="749300" cy="749300"/>
        </a:xfrm>
        <a:prstGeom prst="rect">
          <a:avLst/>
        </a:prstGeom>
      </xdr:spPr>
    </xdr:pic>
    <xdr:clientData/>
  </xdr:twoCellAnchor>
  <xdr:twoCellAnchor>
    <xdr:from>
      <xdr:col>2</xdr:col>
      <xdr:colOff>107126</xdr:colOff>
      <xdr:row>1111</xdr:row>
      <xdr:rowOff>25400</xdr:rowOff>
    </xdr:from>
    <xdr:to>
      <xdr:col>2</xdr:col>
      <xdr:colOff>651190</xdr:colOff>
      <xdr:row>1111</xdr:row>
      <xdr:rowOff>800100</xdr:rowOff>
    </xdr:to>
    <xdr:pic>
      <xdr:nvPicPr>
        <xdr:cNvPr id="775" name="Image 774">
          <a:extLst>
            <a:ext uri="{FF2B5EF4-FFF2-40B4-BE49-F238E27FC236}">
              <a16:creationId xmlns:a16="http://schemas.microsoft.com/office/drawing/2014/main" id="{F0D1377D-3C80-F662-EE72-E8CD32240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6126" y="87363300"/>
          <a:ext cx="544064" cy="7747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1112</xdr:row>
      <xdr:rowOff>127000</xdr:rowOff>
    </xdr:from>
    <xdr:to>
      <xdr:col>2</xdr:col>
      <xdr:colOff>803648</xdr:colOff>
      <xdr:row>1112</xdr:row>
      <xdr:rowOff>723900</xdr:rowOff>
    </xdr:to>
    <xdr:pic>
      <xdr:nvPicPr>
        <xdr:cNvPr id="1039" name="Image 1038">
          <a:extLst>
            <a:ext uri="{FF2B5EF4-FFF2-40B4-BE49-F238E27FC236}">
              <a16:creationId xmlns:a16="http://schemas.microsoft.com/office/drawing/2014/main" id="{75DE258D-908C-B855-C617-661355FBD6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67100" y="88277700"/>
          <a:ext cx="765548" cy="5969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1113</xdr:row>
      <xdr:rowOff>12700</xdr:rowOff>
    </xdr:from>
    <xdr:to>
      <xdr:col>2</xdr:col>
      <xdr:colOff>800100</xdr:colOff>
      <xdr:row>1113</xdr:row>
      <xdr:rowOff>787400</xdr:rowOff>
    </xdr:to>
    <xdr:pic>
      <xdr:nvPicPr>
        <xdr:cNvPr id="1227" name="Image 1226">
          <a:extLst>
            <a:ext uri="{FF2B5EF4-FFF2-40B4-BE49-F238E27FC236}">
              <a16:creationId xmlns:a16="http://schemas.microsoft.com/office/drawing/2014/main" id="{36740DB3-2CF6-6D89-E005-79AA00A4E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4400" y="88976200"/>
          <a:ext cx="774700" cy="774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1114</xdr:row>
      <xdr:rowOff>25400</xdr:rowOff>
    </xdr:from>
    <xdr:to>
      <xdr:col>2</xdr:col>
      <xdr:colOff>787400</xdr:colOff>
      <xdr:row>1114</xdr:row>
      <xdr:rowOff>787400</xdr:rowOff>
    </xdr:to>
    <xdr:pic>
      <xdr:nvPicPr>
        <xdr:cNvPr id="1422" name="Image 1421">
          <a:extLst>
            <a:ext uri="{FF2B5EF4-FFF2-40B4-BE49-F238E27FC236}">
              <a16:creationId xmlns:a16="http://schemas.microsoft.com/office/drawing/2014/main" id="{774549AA-1CDB-B370-E05F-BC0DF8348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4400" y="8980170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1369</xdr:row>
      <xdr:rowOff>177800</xdr:rowOff>
    </xdr:from>
    <xdr:to>
      <xdr:col>2</xdr:col>
      <xdr:colOff>774700</xdr:colOff>
      <xdr:row>1369</xdr:row>
      <xdr:rowOff>711200</xdr:rowOff>
    </xdr:to>
    <xdr:pic>
      <xdr:nvPicPr>
        <xdr:cNvPr id="643" name="Image 642">
          <a:extLst>
            <a:ext uri="{FF2B5EF4-FFF2-40B4-BE49-F238E27FC236}">
              <a16:creationId xmlns:a16="http://schemas.microsoft.com/office/drawing/2014/main" id="{385F4772-65F8-87EC-1E32-812F10E84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00" y="77762100"/>
          <a:ext cx="711200" cy="5334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1370</xdr:row>
      <xdr:rowOff>177800</xdr:rowOff>
    </xdr:from>
    <xdr:to>
      <xdr:col>2</xdr:col>
      <xdr:colOff>762000</xdr:colOff>
      <xdr:row>1370</xdr:row>
      <xdr:rowOff>711200</xdr:rowOff>
    </xdr:to>
    <xdr:pic>
      <xdr:nvPicPr>
        <xdr:cNvPr id="681" name="Image 680">
          <a:extLst>
            <a:ext uri="{FF2B5EF4-FFF2-40B4-BE49-F238E27FC236}">
              <a16:creationId xmlns:a16="http://schemas.microsoft.com/office/drawing/2014/main" id="{27489997-D9A6-0B4C-B3E4-ECF014556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9800" y="78574900"/>
          <a:ext cx="711200" cy="533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1079</xdr:row>
      <xdr:rowOff>25400</xdr:rowOff>
    </xdr:from>
    <xdr:to>
      <xdr:col>2</xdr:col>
      <xdr:colOff>790222</xdr:colOff>
      <xdr:row>1079</xdr:row>
      <xdr:rowOff>800100</xdr:rowOff>
    </xdr:to>
    <xdr:pic>
      <xdr:nvPicPr>
        <xdr:cNvPr id="758" name="Image 757">
          <a:extLst>
            <a:ext uri="{FF2B5EF4-FFF2-40B4-BE49-F238E27FC236}">
              <a16:creationId xmlns:a16="http://schemas.microsoft.com/office/drawing/2014/main" id="{B0B505AD-6B40-FAAA-6691-CB0B7568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0600" y="742784900"/>
          <a:ext cx="688622" cy="7747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875</xdr:row>
      <xdr:rowOff>38100</xdr:rowOff>
    </xdr:from>
    <xdr:to>
      <xdr:col>2</xdr:col>
      <xdr:colOff>812800</xdr:colOff>
      <xdr:row>875</xdr:row>
      <xdr:rowOff>800100</xdr:rowOff>
    </xdr:to>
    <xdr:pic>
      <xdr:nvPicPr>
        <xdr:cNvPr id="1244" name="Image 1243">
          <a:extLst>
            <a:ext uri="{FF2B5EF4-FFF2-40B4-BE49-F238E27FC236}">
              <a16:creationId xmlns:a16="http://schemas.microsoft.com/office/drawing/2014/main" id="{643C4561-031D-E291-CBF0-A75205F62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67614800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139700</xdr:colOff>
      <xdr:row>866</xdr:row>
      <xdr:rowOff>50800</xdr:rowOff>
    </xdr:from>
    <xdr:to>
      <xdr:col>2</xdr:col>
      <xdr:colOff>698500</xdr:colOff>
      <xdr:row>866</xdr:row>
      <xdr:rowOff>775620</xdr:rowOff>
    </xdr:to>
    <xdr:pic>
      <xdr:nvPicPr>
        <xdr:cNvPr id="1426" name="Image 1425">
          <a:extLst>
            <a:ext uri="{FF2B5EF4-FFF2-40B4-BE49-F238E27FC236}">
              <a16:creationId xmlns:a16="http://schemas.microsoft.com/office/drawing/2014/main" id="{8B23DD08-3F7F-53B1-0E6F-3EBD4D179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6400" y="668845500"/>
          <a:ext cx="558800" cy="72482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865</xdr:row>
      <xdr:rowOff>38100</xdr:rowOff>
    </xdr:from>
    <xdr:to>
      <xdr:col>2</xdr:col>
      <xdr:colOff>673100</xdr:colOff>
      <xdr:row>865</xdr:row>
      <xdr:rowOff>762920</xdr:rowOff>
    </xdr:to>
    <xdr:pic>
      <xdr:nvPicPr>
        <xdr:cNvPr id="1427" name="Image 1426">
          <a:extLst>
            <a:ext uri="{FF2B5EF4-FFF2-40B4-BE49-F238E27FC236}">
              <a16:creationId xmlns:a16="http://schemas.microsoft.com/office/drawing/2014/main" id="{510C555A-B04C-FE44-B27C-D75F2550A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0" y="668020000"/>
          <a:ext cx="558800" cy="72482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869</xdr:row>
      <xdr:rowOff>50800</xdr:rowOff>
    </xdr:from>
    <xdr:to>
      <xdr:col>2</xdr:col>
      <xdr:colOff>673100</xdr:colOff>
      <xdr:row>869</xdr:row>
      <xdr:rowOff>792536</xdr:rowOff>
    </xdr:to>
    <xdr:pic>
      <xdr:nvPicPr>
        <xdr:cNvPr id="1428" name="Image 1427">
          <a:extLst>
            <a:ext uri="{FF2B5EF4-FFF2-40B4-BE49-F238E27FC236}">
              <a16:creationId xmlns:a16="http://schemas.microsoft.com/office/drawing/2014/main" id="{0DE903AA-273A-9545-E529-96DDEDF65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671283900"/>
          <a:ext cx="596900" cy="741736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870</xdr:row>
      <xdr:rowOff>38100</xdr:rowOff>
    </xdr:from>
    <xdr:to>
      <xdr:col>2</xdr:col>
      <xdr:colOff>685800</xdr:colOff>
      <xdr:row>870</xdr:row>
      <xdr:rowOff>779836</xdr:rowOff>
    </xdr:to>
    <xdr:pic>
      <xdr:nvPicPr>
        <xdr:cNvPr id="1429" name="Image 1428">
          <a:extLst>
            <a:ext uri="{FF2B5EF4-FFF2-40B4-BE49-F238E27FC236}">
              <a16:creationId xmlns:a16="http://schemas.microsoft.com/office/drawing/2014/main" id="{192B1FE5-DF21-0B4B-A6B6-BDF134DE0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0" y="672084000"/>
          <a:ext cx="596900" cy="741736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873</xdr:row>
      <xdr:rowOff>50800</xdr:rowOff>
    </xdr:from>
    <xdr:to>
      <xdr:col>2</xdr:col>
      <xdr:colOff>716719</xdr:colOff>
      <xdr:row>873</xdr:row>
      <xdr:rowOff>787400</xdr:rowOff>
    </xdr:to>
    <xdr:pic>
      <xdr:nvPicPr>
        <xdr:cNvPr id="1430" name="Image 1429">
          <a:extLst>
            <a:ext uri="{FF2B5EF4-FFF2-40B4-BE49-F238E27FC236}">
              <a16:creationId xmlns:a16="http://schemas.microsoft.com/office/drawing/2014/main" id="{E2BA7A36-1F6E-AF66-DD72-89D697BAB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0" y="674535100"/>
          <a:ext cx="627819" cy="7366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874</xdr:row>
      <xdr:rowOff>50800</xdr:rowOff>
    </xdr:from>
    <xdr:to>
      <xdr:col>2</xdr:col>
      <xdr:colOff>716719</xdr:colOff>
      <xdr:row>874</xdr:row>
      <xdr:rowOff>787400</xdr:rowOff>
    </xdr:to>
    <xdr:pic>
      <xdr:nvPicPr>
        <xdr:cNvPr id="1431" name="Image 1430">
          <a:extLst>
            <a:ext uri="{FF2B5EF4-FFF2-40B4-BE49-F238E27FC236}">
              <a16:creationId xmlns:a16="http://schemas.microsoft.com/office/drawing/2014/main" id="{AFCAD0D0-299C-6E48-A13E-908A98CB0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0" y="675347900"/>
          <a:ext cx="627819" cy="736600"/>
        </a:xfrm>
        <a:prstGeom prst="rect">
          <a:avLst/>
        </a:prstGeom>
      </xdr:spPr>
    </xdr:pic>
    <xdr:clientData/>
  </xdr:twoCellAnchor>
  <xdr:twoCellAnchor>
    <xdr:from>
      <xdr:col>2</xdr:col>
      <xdr:colOff>113788</xdr:colOff>
      <xdr:row>858</xdr:row>
      <xdr:rowOff>50800</xdr:rowOff>
    </xdr:from>
    <xdr:to>
      <xdr:col>2</xdr:col>
      <xdr:colOff>736599</xdr:colOff>
      <xdr:row>858</xdr:row>
      <xdr:rowOff>749300</xdr:rowOff>
    </xdr:to>
    <xdr:pic>
      <xdr:nvPicPr>
        <xdr:cNvPr id="1432" name="Image 1431">
          <a:extLst>
            <a:ext uri="{FF2B5EF4-FFF2-40B4-BE49-F238E27FC236}">
              <a16:creationId xmlns:a16="http://schemas.microsoft.com/office/drawing/2014/main" id="{961286EE-CF1F-B9B0-A5DD-C6659380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0488" y="662343100"/>
          <a:ext cx="622811" cy="6985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857</xdr:row>
      <xdr:rowOff>76200</xdr:rowOff>
    </xdr:from>
    <xdr:to>
      <xdr:col>2</xdr:col>
      <xdr:colOff>711711</xdr:colOff>
      <xdr:row>857</xdr:row>
      <xdr:rowOff>774700</xdr:rowOff>
    </xdr:to>
    <xdr:pic>
      <xdr:nvPicPr>
        <xdr:cNvPr id="1433" name="Image 1432">
          <a:extLst>
            <a:ext uri="{FF2B5EF4-FFF2-40B4-BE49-F238E27FC236}">
              <a16:creationId xmlns:a16="http://schemas.microsoft.com/office/drawing/2014/main" id="{46241002-C3A2-B64F-86E9-962239B9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0" y="661555700"/>
          <a:ext cx="622811" cy="698500"/>
        </a:xfrm>
        <a:prstGeom prst="rect">
          <a:avLst/>
        </a:prstGeom>
      </xdr:spPr>
    </xdr:pic>
    <xdr:clientData/>
  </xdr:twoCellAnchor>
  <xdr:twoCellAnchor>
    <xdr:from>
      <xdr:col>2</xdr:col>
      <xdr:colOff>69018</xdr:colOff>
      <xdr:row>855</xdr:row>
      <xdr:rowOff>38100</xdr:rowOff>
    </xdr:from>
    <xdr:to>
      <xdr:col>2</xdr:col>
      <xdr:colOff>722561</xdr:colOff>
      <xdr:row>855</xdr:row>
      <xdr:rowOff>787400</xdr:rowOff>
    </xdr:to>
    <xdr:pic>
      <xdr:nvPicPr>
        <xdr:cNvPr id="1434" name="Image 1433">
          <a:extLst>
            <a:ext uri="{FF2B5EF4-FFF2-40B4-BE49-F238E27FC236}">
              <a16:creationId xmlns:a16="http://schemas.microsoft.com/office/drawing/2014/main" id="{E4F4CCD6-CC98-C199-C372-276C250B0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718" y="659892000"/>
          <a:ext cx="653543" cy="7493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864</xdr:row>
      <xdr:rowOff>63500</xdr:rowOff>
    </xdr:from>
    <xdr:to>
      <xdr:col>2</xdr:col>
      <xdr:colOff>717043</xdr:colOff>
      <xdr:row>865</xdr:row>
      <xdr:rowOff>0</xdr:rowOff>
    </xdr:to>
    <xdr:pic>
      <xdr:nvPicPr>
        <xdr:cNvPr id="1435" name="Image 1434">
          <a:extLst>
            <a:ext uri="{FF2B5EF4-FFF2-40B4-BE49-F238E27FC236}">
              <a16:creationId xmlns:a16="http://schemas.microsoft.com/office/drawing/2014/main" id="{B47A42DF-67A7-1744-8597-677C9861B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0200" y="667232600"/>
          <a:ext cx="653543" cy="749300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861</xdr:row>
      <xdr:rowOff>38100</xdr:rowOff>
    </xdr:from>
    <xdr:to>
      <xdr:col>2</xdr:col>
      <xdr:colOff>702666</xdr:colOff>
      <xdr:row>861</xdr:row>
      <xdr:rowOff>774700</xdr:rowOff>
    </xdr:to>
    <xdr:pic>
      <xdr:nvPicPr>
        <xdr:cNvPr id="1436" name="Image 1435">
          <a:extLst>
            <a:ext uri="{FF2B5EF4-FFF2-40B4-BE49-F238E27FC236}">
              <a16:creationId xmlns:a16="http://schemas.microsoft.com/office/drawing/2014/main" id="{AF5EF053-AA7F-0291-2F62-E16417DE9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9100" y="664768800"/>
          <a:ext cx="550266" cy="736600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862</xdr:row>
      <xdr:rowOff>25400</xdr:rowOff>
    </xdr:from>
    <xdr:to>
      <xdr:col>2</xdr:col>
      <xdr:colOff>702666</xdr:colOff>
      <xdr:row>862</xdr:row>
      <xdr:rowOff>762000</xdr:rowOff>
    </xdr:to>
    <xdr:pic>
      <xdr:nvPicPr>
        <xdr:cNvPr id="1437" name="Image 1436">
          <a:extLst>
            <a:ext uri="{FF2B5EF4-FFF2-40B4-BE49-F238E27FC236}">
              <a16:creationId xmlns:a16="http://schemas.microsoft.com/office/drawing/2014/main" id="{79A3BA69-A961-9A41-BD3F-30404DE02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9100" y="665568900"/>
          <a:ext cx="550266" cy="73660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863</xdr:row>
      <xdr:rowOff>38101</xdr:rowOff>
    </xdr:from>
    <xdr:to>
      <xdr:col>2</xdr:col>
      <xdr:colOff>713951</xdr:colOff>
      <xdr:row>863</xdr:row>
      <xdr:rowOff>787400</xdr:rowOff>
    </xdr:to>
    <xdr:pic>
      <xdr:nvPicPr>
        <xdr:cNvPr id="1438" name="Image 1437">
          <a:extLst>
            <a:ext uri="{FF2B5EF4-FFF2-40B4-BE49-F238E27FC236}">
              <a16:creationId xmlns:a16="http://schemas.microsoft.com/office/drawing/2014/main" id="{6AA2F736-4AAB-8800-FEAC-D20A740CC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3700" y="666394401"/>
          <a:ext cx="586951" cy="749299"/>
        </a:xfrm>
        <a:prstGeom prst="rect">
          <a:avLst/>
        </a:prstGeom>
      </xdr:spPr>
    </xdr:pic>
    <xdr:clientData/>
  </xdr:twoCellAnchor>
  <xdr:twoCellAnchor>
    <xdr:from>
      <xdr:col>2</xdr:col>
      <xdr:colOff>114301</xdr:colOff>
      <xdr:row>860</xdr:row>
      <xdr:rowOff>38100</xdr:rowOff>
    </xdr:from>
    <xdr:to>
      <xdr:col>2</xdr:col>
      <xdr:colOff>733557</xdr:colOff>
      <xdr:row>860</xdr:row>
      <xdr:rowOff>787400</xdr:rowOff>
    </xdr:to>
    <xdr:pic>
      <xdr:nvPicPr>
        <xdr:cNvPr id="1439" name="Image 1438">
          <a:extLst>
            <a:ext uri="{FF2B5EF4-FFF2-40B4-BE49-F238E27FC236}">
              <a16:creationId xmlns:a16="http://schemas.microsoft.com/office/drawing/2014/main" id="{DF7DF541-F0EC-B047-2AF1-1411E9388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1" y="663956000"/>
          <a:ext cx="619256" cy="749300"/>
        </a:xfrm>
        <a:prstGeom prst="rect">
          <a:avLst/>
        </a:prstGeom>
      </xdr:spPr>
    </xdr:pic>
    <xdr:clientData/>
  </xdr:twoCellAnchor>
  <xdr:twoCellAnchor>
    <xdr:from>
      <xdr:col>2</xdr:col>
      <xdr:colOff>208208</xdr:colOff>
      <xdr:row>868</xdr:row>
      <xdr:rowOff>63500</xdr:rowOff>
    </xdr:from>
    <xdr:to>
      <xdr:col>2</xdr:col>
      <xdr:colOff>723899</xdr:colOff>
      <xdr:row>868</xdr:row>
      <xdr:rowOff>774700</xdr:rowOff>
    </xdr:to>
    <xdr:pic>
      <xdr:nvPicPr>
        <xdr:cNvPr id="1440" name="Image 1439">
          <a:extLst>
            <a:ext uri="{FF2B5EF4-FFF2-40B4-BE49-F238E27FC236}">
              <a16:creationId xmlns:a16="http://schemas.microsoft.com/office/drawing/2014/main" id="{5E64587C-A7AE-DFC0-AC54-325E6C5BF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4908" y="670483800"/>
          <a:ext cx="515691" cy="711200"/>
        </a:xfrm>
        <a:prstGeom prst="rect">
          <a:avLst/>
        </a:prstGeom>
      </xdr:spPr>
    </xdr:pic>
    <xdr:clientData/>
  </xdr:twoCellAnchor>
  <xdr:twoCellAnchor>
    <xdr:from>
      <xdr:col>2</xdr:col>
      <xdr:colOff>134108</xdr:colOff>
      <xdr:row>871</xdr:row>
      <xdr:rowOff>25400</xdr:rowOff>
    </xdr:from>
    <xdr:to>
      <xdr:col>2</xdr:col>
      <xdr:colOff>723900</xdr:colOff>
      <xdr:row>871</xdr:row>
      <xdr:rowOff>800100</xdr:rowOff>
    </xdr:to>
    <xdr:pic>
      <xdr:nvPicPr>
        <xdr:cNvPr id="1441" name="Image 1440">
          <a:extLst>
            <a:ext uri="{FF2B5EF4-FFF2-40B4-BE49-F238E27FC236}">
              <a16:creationId xmlns:a16="http://schemas.microsoft.com/office/drawing/2014/main" id="{EDCBBFC1-6DCD-0DE1-05F1-9B7C6872F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0808" y="672884100"/>
          <a:ext cx="589792" cy="7747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859</xdr:row>
      <xdr:rowOff>38100</xdr:rowOff>
    </xdr:from>
    <xdr:to>
      <xdr:col>2</xdr:col>
      <xdr:colOff>733556</xdr:colOff>
      <xdr:row>859</xdr:row>
      <xdr:rowOff>787400</xdr:rowOff>
    </xdr:to>
    <xdr:pic>
      <xdr:nvPicPr>
        <xdr:cNvPr id="1442" name="Image 1441">
          <a:extLst>
            <a:ext uri="{FF2B5EF4-FFF2-40B4-BE49-F238E27FC236}">
              <a16:creationId xmlns:a16="http://schemas.microsoft.com/office/drawing/2014/main" id="{774652F8-D18C-C041-BF26-C4D5516F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0" y="663143200"/>
          <a:ext cx="619256" cy="7493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856</xdr:row>
      <xdr:rowOff>12700</xdr:rowOff>
    </xdr:from>
    <xdr:to>
      <xdr:col>2</xdr:col>
      <xdr:colOff>749300</xdr:colOff>
      <xdr:row>856</xdr:row>
      <xdr:rowOff>788026</xdr:rowOff>
    </xdr:to>
    <xdr:pic>
      <xdr:nvPicPr>
        <xdr:cNvPr id="1443" name="Image 1442">
          <a:extLst>
            <a:ext uri="{FF2B5EF4-FFF2-40B4-BE49-F238E27FC236}">
              <a16:creationId xmlns:a16="http://schemas.microsoft.com/office/drawing/2014/main" id="{7F20E8B1-746D-57A8-4F03-663475483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300" y="660679400"/>
          <a:ext cx="647700" cy="775326"/>
        </a:xfrm>
        <a:prstGeom prst="rect">
          <a:avLst/>
        </a:prstGeom>
      </xdr:spPr>
    </xdr:pic>
    <xdr:clientData/>
  </xdr:twoCellAnchor>
  <xdr:twoCellAnchor>
    <xdr:from>
      <xdr:col>2</xdr:col>
      <xdr:colOff>86800</xdr:colOff>
      <xdr:row>872</xdr:row>
      <xdr:rowOff>12700</xdr:rowOff>
    </xdr:from>
    <xdr:to>
      <xdr:col>2</xdr:col>
      <xdr:colOff>698499</xdr:colOff>
      <xdr:row>872</xdr:row>
      <xdr:rowOff>800100</xdr:rowOff>
    </xdr:to>
    <xdr:pic>
      <xdr:nvPicPr>
        <xdr:cNvPr id="1444" name="Image 1443">
          <a:extLst>
            <a:ext uri="{FF2B5EF4-FFF2-40B4-BE49-F238E27FC236}">
              <a16:creationId xmlns:a16="http://schemas.microsoft.com/office/drawing/2014/main" id="{50CA1993-3FB8-ACCD-CC14-1CC9FD9BB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3500" y="673684200"/>
          <a:ext cx="611699" cy="787400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867</xdr:row>
      <xdr:rowOff>50800</xdr:rowOff>
    </xdr:from>
    <xdr:to>
      <xdr:col>2</xdr:col>
      <xdr:colOff>685800</xdr:colOff>
      <xdr:row>867</xdr:row>
      <xdr:rowOff>753666</xdr:rowOff>
    </xdr:to>
    <xdr:pic>
      <xdr:nvPicPr>
        <xdr:cNvPr id="1445" name="Image 1444">
          <a:extLst>
            <a:ext uri="{FF2B5EF4-FFF2-40B4-BE49-F238E27FC236}">
              <a16:creationId xmlns:a16="http://schemas.microsoft.com/office/drawing/2014/main" id="{E000B44D-EF7C-6678-E020-3F7A78787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9100" y="669658300"/>
          <a:ext cx="533400" cy="702866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849</xdr:row>
      <xdr:rowOff>50800</xdr:rowOff>
    </xdr:from>
    <xdr:to>
      <xdr:col>2</xdr:col>
      <xdr:colOff>750695</xdr:colOff>
      <xdr:row>849</xdr:row>
      <xdr:rowOff>762000</xdr:rowOff>
    </xdr:to>
    <xdr:pic>
      <xdr:nvPicPr>
        <xdr:cNvPr id="1446" name="Image 1445">
          <a:extLst>
            <a:ext uri="{FF2B5EF4-FFF2-40B4-BE49-F238E27FC236}">
              <a16:creationId xmlns:a16="http://schemas.microsoft.com/office/drawing/2014/main" id="{D9D15E58-253F-E587-8B68-79BDBB3D6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300" y="655027900"/>
          <a:ext cx="649095" cy="711200"/>
        </a:xfrm>
        <a:prstGeom prst="rect">
          <a:avLst/>
        </a:prstGeom>
      </xdr:spPr>
    </xdr:pic>
    <xdr:clientData/>
  </xdr:twoCellAnchor>
  <xdr:twoCellAnchor>
    <xdr:from>
      <xdr:col>2</xdr:col>
      <xdr:colOff>126999</xdr:colOff>
      <xdr:row>848</xdr:row>
      <xdr:rowOff>63500</xdr:rowOff>
    </xdr:from>
    <xdr:to>
      <xdr:col>2</xdr:col>
      <xdr:colOff>753240</xdr:colOff>
      <xdr:row>848</xdr:row>
      <xdr:rowOff>762000</xdr:rowOff>
    </xdr:to>
    <xdr:pic>
      <xdr:nvPicPr>
        <xdr:cNvPr id="1447" name="Image 1446">
          <a:extLst>
            <a:ext uri="{FF2B5EF4-FFF2-40B4-BE49-F238E27FC236}">
              <a16:creationId xmlns:a16="http://schemas.microsoft.com/office/drawing/2014/main" id="{912DD59C-830C-C733-60F0-CEA5C2140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203699" y="654227800"/>
          <a:ext cx="626241" cy="698500"/>
        </a:xfrm>
        <a:prstGeom prst="rect">
          <a:avLst/>
        </a:prstGeom>
      </xdr:spPr>
    </xdr:pic>
    <xdr:clientData/>
  </xdr:twoCellAnchor>
  <xdr:twoCellAnchor>
    <xdr:from>
      <xdr:col>2</xdr:col>
      <xdr:colOff>95106</xdr:colOff>
      <xdr:row>850</xdr:row>
      <xdr:rowOff>63500</xdr:rowOff>
    </xdr:from>
    <xdr:to>
      <xdr:col>2</xdr:col>
      <xdr:colOff>743816</xdr:colOff>
      <xdr:row>850</xdr:row>
      <xdr:rowOff>800100</xdr:rowOff>
    </xdr:to>
    <xdr:pic>
      <xdr:nvPicPr>
        <xdr:cNvPr id="1448" name="Image 1447">
          <a:extLst>
            <a:ext uri="{FF2B5EF4-FFF2-40B4-BE49-F238E27FC236}">
              <a16:creationId xmlns:a16="http://schemas.microsoft.com/office/drawing/2014/main" id="{0DD272D8-4A35-3C43-4D08-5AB0E7CD0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1806" y="655853400"/>
          <a:ext cx="648710" cy="736600"/>
        </a:xfrm>
        <a:prstGeom prst="rect">
          <a:avLst/>
        </a:prstGeom>
      </xdr:spPr>
    </xdr:pic>
    <xdr:clientData/>
  </xdr:twoCellAnchor>
  <xdr:twoCellAnchor>
    <xdr:from>
      <xdr:col>2</xdr:col>
      <xdr:colOff>132816</xdr:colOff>
      <xdr:row>852</xdr:row>
      <xdr:rowOff>76200</xdr:rowOff>
    </xdr:from>
    <xdr:to>
      <xdr:col>2</xdr:col>
      <xdr:colOff>673100</xdr:colOff>
      <xdr:row>852</xdr:row>
      <xdr:rowOff>746980</xdr:rowOff>
    </xdr:to>
    <xdr:pic>
      <xdr:nvPicPr>
        <xdr:cNvPr id="1449" name="Image 1448">
          <a:extLst>
            <a:ext uri="{FF2B5EF4-FFF2-40B4-BE49-F238E27FC236}">
              <a16:creationId xmlns:a16="http://schemas.microsoft.com/office/drawing/2014/main" id="{1C30D488-4880-40B0-8231-456E15F22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9516" y="657491700"/>
          <a:ext cx="540284" cy="670780"/>
        </a:xfrm>
        <a:prstGeom prst="rect">
          <a:avLst/>
        </a:prstGeom>
      </xdr:spPr>
    </xdr:pic>
    <xdr:clientData/>
  </xdr:twoCellAnchor>
  <xdr:twoCellAnchor>
    <xdr:from>
      <xdr:col>2</xdr:col>
      <xdr:colOff>149002</xdr:colOff>
      <xdr:row>854</xdr:row>
      <xdr:rowOff>63500</xdr:rowOff>
    </xdr:from>
    <xdr:to>
      <xdr:col>2</xdr:col>
      <xdr:colOff>711200</xdr:colOff>
      <xdr:row>854</xdr:row>
      <xdr:rowOff>785963</xdr:rowOff>
    </xdr:to>
    <xdr:pic>
      <xdr:nvPicPr>
        <xdr:cNvPr id="1450" name="Image 1449">
          <a:extLst>
            <a:ext uri="{FF2B5EF4-FFF2-40B4-BE49-F238E27FC236}">
              <a16:creationId xmlns:a16="http://schemas.microsoft.com/office/drawing/2014/main" id="{DC9C08B3-ED27-C809-D1A2-2B90B0773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5702" y="659104600"/>
          <a:ext cx="562198" cy="722463"/>
        </a:xfrm>
        <a:prstGeom prst="rect">
          <a:avLst/>
        </a:prstGeom>
      </xdr:spPr>
    </xdr:pic>
    <xdr:clientData/>
  </xdr:twoCellAnchor>
  <xdr:twoCellAnchor>
    <xdr:from>
      <xdr:col>2</xdr:col>
      <xdr:colOff>88735</xdr:colOff>
      <xdr:row>853</xdr:row>
      <xdr:rowOff>25401</xdr:rowOff>
    </xdr:from>
    <xdr:to>
      <xdr:col>2</xdr:col>
      <xdr:colOff>711201</xdr:colOff>
      <xdr:row>853</xdr:row>
      <xdr:rowOff>782913</xdr:rowOff>
    </xdr:to>
    <xdr:pic>
      <xdr:nvPicPr>
        <xdr:cNvPr id="1451" name="Image 1450">
          <a:extLst>
            <a:ext uri="{FF2B5EF4-FFF2-40B4-BE49-F238E27FC236}">
              <a16:creationId xmlns:a16="http://schemas.microsoft.com/office/drawing/2014/main" id="{7E58F68D-6D15-D398-F1B3-5A2552570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435" y="658253701"/>
          <a:ext cx="622466" cy="757512"/>
        </a:xfrm>
        <a:prstGeom prst="rect">
          <a:avLst/>
        </a:prstGeom>
      </xdr:spPr>
    </xdr:pic>
    <xdr:clientData/>
  </xdr:twoCellAnchor>
  <xdr:twoCellAnchor>
    <xdr:from>
      <xdr:col>2</xdr:col>
      <xdr:colOff>93665</xdr:colOff>
      <xdr:row>851</xdr:row>
      <xdr:rowOff>25400</xdr:rowOff>
    </xdr:from>
    <xdr:to>
      <xdr:col>2</xdr:col>
      <xdr:colOff>716082</xdr:colOff>
      <xdr:row>851</xdr:row>
      <xdr:rowOff>774700</xdr:rowOff>
    </xdr:to>
    <xdr:pic>
      <xdr:nvPicPr>
        <xdr:cNvPr id="1452" name="Image 1451">
          <a:extLst>
            <a:ext uri="{FF2B5EF4-FFF2-40B4-BE49-F238E27FC236}">
              <a16:creationId xmlns:a16="http://schemas.microsoft.com/office/drawing/2014/main" id="{7620D50A-0A8D-5ABB-291F-9A710E0F3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0365" y="656628100"/>
          <a:ext cx="622417" cy="749300"/>
        </a:xfrm>
        <a:prstGeom prst="rect">
          <a:avLst/>
        </a:prstGeom>
      </xdr:spPr>
    </xdr:pic>
    <xdr:clientData/>
  </xdr:twoCellAnchor>
  <xdr:twoCellAnchor>
    <xdr:from>
      <xdr:col>2</xdr:col>
      <xdr:colOff>153008</xdr:colOff>
      <xdr:row>845</xdr:row>
      <xdr:rowOff>50800</xdr:rowOff>
    </xdr:from>
    <xdr:to>
      <xdr:col>2</xdr:col>
      <xdr:colOff>660400</xdr:colOff>
      <xdr:row>845</xdr:row>
      <xdr:rowOff>787400</xdr:rowOff>
    </xdr:to>
    <xdr:pic>
      <xdr:nvPicPr>
        <xdr:cNvPr id="1453" name="Image 1452">
          <a:extLst>
            <a:ext uri="{FF2B5EF4-FFF2-40B4-BE49-F238E27FC236}">
              <a16:creationId xmlns:a16="http://schemas.microsoft.com/office/drawing/2014/main" id="{202750C9-DCF9-458B-92F3-569BCCDBD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9708" y="651776700"/>
          <a:ext cx="507392" cy="7366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844</xdr:row>
      <xdr:rowOff>33550</xdr:rowOff>
    </xdr:from>
    <xdr:to>
      <xdr:col>2</xdr:col>
      <xdr:colOff>732864</xdr:colOff>
      <xdr:row>844</xdr:row>
      <xdr:rowOff>774700</xdr:rowOff>
    </xdr:to>
    <xdr:pic>
      <xdr:nvPicPr>
        <xdr:cNvPr id="1454" name="Image 1453">
          <a:extLst>
            <a:ext uri="{FF2B5EF4-FFF2-40B4-BE49-F238E27FC236}">
              <a16:creationId xmlns:a16="http://schemas.microsoft.com/office/drawing/2014/main" id="{E30ACA3E-6E8E-2B26-9828-81A8B7AEF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165600" y="650946650"/>
          <a:ext cx="643964" cy="741150"/>
        </a:xfrm>
        <a:prstGeom prst="rect">
          <a:avLst/>
        </a:prstGeom>
      </xdr:spPr>
    </xdr:pic>
    <xdr:clientData/>
  </xdr:twoCellAnchor>
  <xdr:twoCellAnchor>
    <xdr:from>
      <xdr:col>2</xdr:col>
      <xdr:colOff>83090</xdr:colOff>
      <xdr:row>847</xdr:row>
      <xdr:rowOff>76200</xdr:rowOff>
    </xdr:from>
    <xdr:to>
      <xdr:col>2</xdr:col>
      <xdr:colOff>622300</xdr:colOff>
      <xdr:row>847</xdr:row>
      <xdr:rowOff>736600</xdr:rowOff>
    </xdr:to>
    <xdr:pic>
      <xdr:nvPicPr>
        <xdr:cNvPr id="1455" name="Image 1454">
          <a:extLst>
            <a:ext uri="{FF2B5EF4-FFF2-40B4-BE49-F238E27FC236}">
              <a16:creationId xmlns:a16="http://schemas.microsoft.com/office/drawing/2014/main" id="{3D231E0A-109E-EED6-0AA7-03DAEF57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9790" y="653427700"/>
          <a:ext cx="539210" cy="660400"/>
        </a:xfrm>
        <a:prstGeom prst="rect">
          <a:avLst/>
        </a:prstGeom>
      </xdr:spPr>
    </xdr:pic>
    <xdr:clientData/>
  </xdr:twoCellAnchor>
  <xdr:twoCellAnchor>
    <xdr:from>
      <xdr:col>2</xdr:col>
      <xdr:colOff>135200</xdr:colOff>
      <xdr:row>846</xdr:row>
      <xdr:rowOff>63500</xdr:rowOff>
    </xdr:from>
    <xdr:to>
      <xdr:col>2</xdr:col>
      <xdr:colOff>660400</xdr:colOff>
      <xdr:row>846</xdr:row>
      <xdr:rowOff>773079</xdr:rowOff>
    </xdr:to>
    <xdr:pic>
      <xdr:nvPicPr>
        <xdr:cNvPr id="1456" name="Image 1455">
          <a:extLst>
            <a:ext uri="{FF2B5EF4-FFF2-40B4-BE49-F238E27FC236}">
              <a16:creationId xmlns:a16="http://schemas.microsoft.com/office/drawing/2014/main" id="{14E3DACA-E55D-CD0B-220C-DA8D23A6D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1900" y="652602200"/>
          <a:ext cx="525200" cy="709579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843</xdr:row>
      <xdr:rowOff>63500</xdr:rowOff>
    </xdr:from>
    <xdr:to>
      <xdr:col>2</xdr:col>
      <xdr:colOff>622300</xdr:colOff>
      <xdr:row>843</xdr:row>
      <xdr:rowOff>775868</xdr:rowOff>
    </xdr:to>
    <xdr:pic>
      <xdr:nvPicPr>
        <xdr:cNvPr id="1457" name="Image 1456">
          <a:extLst>
            <a:ext uri="{FF2B5EF4-FFF2-40B4-BE49-F238E27FC236}">
              <a16:creationId xmlns:a16="http://schemas.microsoft.com/office/drawing/2014/main" id="{1A92F8F3-31D5-6FBC-1ACB-0900B9CE8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0" y="650163800"/>
          <a:ext cx="508000" cy="712368"/>
        </a:xfrm>
        <a:prstGeom prst="rect">
          <a:avLst/>
        </a:prstGeom>
      </xdr:spPr>
    </xdr:pic>
    <xdr:clientData/>
  </xdr:twoCellAnchor>
  <xdr:twoCellAnchor>
    <xdr:from>
      <xdr:col>2</xdr:col>
      <xdr:colOff>203200</xdr:colOff>
      <xdr:row>1301</xdr:row>
      <xdr:rowOff>25400</xdr:rowOff>
    </xdr:from>
    <xdr:to>
      <xdr:col>2</xdr:col>
      <xdr:colOff>607584</xdr:colOff>
      <xdr:row>1301</xdr:row>
      <xdr:rowOff>774700</xdr:rowOff>
    </xdr:to>
    <xdr:pic>
      <xdr:nvPicPr>
        <xdr:cNvPr id="1015" name="Image 1014">
          <a:extLst>
            <a:ext uri="{FF2B5EF4-FFF2-40B4-BE49-F238E27FC236}">
              <a16:creationId xmlns:a16="http://schemas.microsoft.com/office/drawing/2014/main" id="{BEF617D5-378A-EBC9-9EB1-4992263BA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9900" y="140284200"/>
          <a:ext cx="404384" cy="7493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1300</xdr:row>
      <xdr:rowOff>12700</xdr:rowOff>
    </xdr:from>
    <xdr:to>
      <xdr:col>2</xdr:col>
      <xdr:colOff>806450</xdr:colOff>
      <xdr:row>1300</xdr:row>
      <xdr:rowOff>809625</xdr:rowOff>
    </xdr:to>
    <xdr:pic>
      <xdr:nvPicPr>
        <xdr:cNvPr id="1236" name="Image 1235">
          <a:extLst>
            <a:ext uri="{FF2B5EF4-FFF2-40B4-BE49-F238E27FC236}">
              <a16:creationId xmlns:a16="http://schemas.microsoft.com/office/drawing/2014/main" id="{AA9281BB-E0D8-1445-93CE-FEA5F939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400" y="141084300"/>
          <a:ext cx="793750" cy="796925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1299</xdr:row>
      <xdr:rowOff>25401</xdr:rowOff>
    </xdr:from>
    <xdr:to>
      <xdr:col>2</xdr:col>
      <xdr:colOff>797064</xdr:colOff>
      <xdr:row>1299</xdr:row>
      <xdr:rowOff>787401</xdr:rowOff>
    </xdr:to>
    <xdr:pic>
      <xdr:nvPicPr>
        <xdr:cNvPr id="1458" name="Image 1457">
          <a:extLst>
            <a:ext uri="{FF2B5EF4-FFF2-40B4-BE49-F238E27FC236}">
              <a16:creationId xmlns:a16="http://schemas.microsoft.com/office/drawing/2014/main" id="{AD1E20C8-0450-8340-A720-4E1E9C710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141909801"/>
          <a:ext cx="758964" cy="7620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1249</xdr:row>
      <xdr:rowOff>25400</xdr:rowOff>
    </xdr:from>
    <xdr:to>
      <xdr:col>2</xdr:col>
      <xdr:colOff>787400</xdr:colOff>
      <xdr:row>1249</xdr:row>
      <xdr:rowOff>800100</xdr:rowOff>
    </xdr:to>
    <xdr:pic>
      <xdr:nvPicPr>
        <xdr:cNvPr id="1459" name="Image 1458">
          <a:extLst>
            <a:ext uri="{FF2B5EF4-FFF2-40B4-BE49-F238E27FC236}">
              <a16:creationId xmlns:a16="http://schemas.microsoft.com/office/drawing/2014/main" id="{D41A095D-BC8B-0744-8054-E08EE1874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97205800"/>
          <a:ext cx="736600" cy="7747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1298</xdr:row>
      <xdr:rowOff>12700</xdr:rowOff>
    </xdr:from>
    <xdr:to>
      <xdr:col>2</xdr:col>
      <xdr:colOff>806450</xdr:colOff>
      <xdr:row>1298</xdr:row>
      <xdr:rowOff>809625</xdr:rowOff>
    </xdr:to>
    <xdr:pic>
      <xdr:nvPicPr>
        <xdr:cNvPr id="1460" name="Image 1459">
          <a:extLst>
            <a:ext uri="{FF2B5EF4-FFF2-40B4-BE49-F238E27FC236}">
              <a16:creationId xmlns:a16="http://schemas.microsoft.com/office/drawing/2014/main" id="{B37735AA-91E8-DE48-B780-C970C754B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400" y="140271500"/>
          <a:ext cx="793750" cy="796925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568</xdr:row>
      <xdr:rowOff>50800</xdr:rowOff>
    </xdr:from>
    <xdr:to>
      <xdr:col>2</xdr:col>
      <xdr:colOff>787400</xdr:colOff>
      <xdr:row>568</xdr:row>
      <xdr:rowOff>787400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FA645093-A6A0-9CC2-192C-CB3863A6F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389331200"/>
          <a:ext cx="736600" cy="7366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569</xdr:row>
      <xdr:rowOff>38100</xdr:rowOff>
    </xdr:from>
    <xdr:to>
      <xdr:col>2</xdr:col>
      <xdr:colOff>787400</xdr:colOff>
      <xdr:row>569</xdr:row>
      <xdr:rowOff>774700</xdr:rowOff>
    </xdr:to>
    <xdr:pic>
      <xdr:nvPicPr>
        <xdr:cNvPr id="456" name="Image 455">
          <a:extLst>
            <a:ext uri="{FF2B5EF4-FFF2-40B4-BE49-F238E27FC236}">
              <a16:creationId xmlns:a16="http://schemas.microsoft.com/office/drawing/2014/main" id="{3F574BC6-5D3A-96B5-62FA-1E9040D5D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390131300"/>
          <a:ext cx="736600" cy="7366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777</xdr:row>
      <xdr:rowOff>50800</xdr:rowOff>
    </xdr:from>
    <xdr:to>
      <xdr:col>2</xdr:col>
      <xdr:colOff>787400</xdr:colOff>
      <xdr:row>777</xdr:row>
      <xdr:rowOff>787400</xdr:rowOff>
    </xdr:to>
    <xdr:pic>
      <xdr:nvPicPr>
        <xdr:cNvPr id="965" name="Image 964">
          <a:extLst>
            <a:ext uri="{FF2B5EF4-FFF2-40B4-BE49-F238E27FC236}">
              <a16:creationId xmlns:a16="http://schemas.microsoft.com/office/drawing/2014/main" id="{35197E61-773E-7467-02E2-7824622FC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549452800"/>
          <a:ext cx="736600" cy="7366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778</xdr:row>
      <xdr:rowOff>76200</xdr:rowOff>
    </xdr:from>
    <xdr:to>
      <xdr:col>2</xdr:col>
      <xdr:colOff>774700</xdr:colOff>
      <xdr:row>779</xdr:row>
      <xdr:rowOff>0</xdr:rowOff>
    </xdr:to>
    <xdr:pic>
      <xdr:nvPicPr>
        <xdr:cNvPr id="1322" name="Image 1321">
          <a:extLst>
            <a:ext uri="{FF2B5EF4-FFF2-40B4-BE49-F238E27FC236}">
              <a16:creationId xmlns:a16="http://schemas.microsoft.com/office/drawing/2014/main" id="{FAF8889F-F257-E544-B616-48F232D75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550291000"/>
          <a:ext cx="736600" cy="7366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779</xdr:row>
      <xdr:rowOff>50800</xdr:rowOff>
    </xdr:from>
    <xdr:to>
      <xdr:col>2</xdr:col>
      <xdr:colOff>774700</xdr:colOff>
      <xdr:row>779</xdr:row>
      <xdr:rowOff>787400</xdr:rowOff>
    </xdr:to>
    <xdr:pic>
      <xdr:nvPicPr>
        <xdr:cNvPr id="1461" name="Image 1460">
          <a:extLst>
            <a:ext uri="{FF2B5EF4-FFF2-40B4-BE49-F238E27FC236}">
              <a16:creationId xmlns:a16="http://schemas.microsoft.com/office/drawing/2014/main" id="{455C0B58-00A5-3041-9C1E-C3777BD48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551078400"/>
          <a:ext cx="736600" cy="736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780</xdr:row>
      <xdr:rowOff>50800</xdr:rowOff>
    </xdr:from>
    <xdr:to>
      <xdr:col>2</xdr:col>
      <xdr:colOff>762000</xdr:colOff>
      <xdr:row>780</xdr:row>
      <xdr:rowOff>787400</xdr:rowOff>
    </xdr:to>
    <xdr:pic>
      <xdr:nvPicPr>
        <xdr:cNvPr id="1462" name="Image 1461">
          <a:extLst>
            <a:ext uri="{FF2B5EF4-FFF2-40B4-BE49-F238E27FC236}">
              <a16:creationId xmlns:a16="http://schemas.microsoft.com/office/drawing/2014/main" id="{E67630C8-64EF-FBEE-825E-1B2B5DA2C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551891200"/>
          <a:ext cx="736600" cy="736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1444</xdr:row>
      <xdr:rowOff>25400</xdr:rowOff>
    </xdr:from>
    <xdr:to>
      <xdr:col>2</xdr:col>
      <xdr:colOff>800100</xdr:colOff>
      <xdr:row>1444</xdr:row>
      <xdr:rowOff>800100</xdr:rowOff>
    </xdr:to>
    <xdr:pic>
      <xdr:nvPicPr>
        <xdr:cNvPr id="414" name="Image 413">
          <a:extLst>
            <a:ext uri="{FF2B5EF4-FFF2-40B4-BE49-F238E27FC236}">
              <a16:creationId xmlns:a16="http://schemas.microsoft.com/office/drawing/2014/main" id="{92D36857-6589-562D-EC30-22FDD5AD5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1154963400"/>
          <a:ext cx="774700" cy="774700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175</xdr:row>
      <xdr:rowOff>63500</xdr:rowOff>
    </xdr:from>
    <xdr:to>
      <xdr:col>2</xdr:col>
      <xdr:colOff>749300</xdr:colOff>
      <xdr:row>175</xdr:row>
      <xdr:rowOff>785675</xdr:rowOff>
    </xdr:to>
    <xdr:pic>
      <xdr:nvPicPr>
        <xdr:cNvPr id="1082" name="Image 1081">
          <a:extLst>
            <a:ext uri="{FF2B5EF4-FFF2-40B4-BE49-F238E27FC236}">
              <a16:creationId xmlns:a16="http://schemas.microsoft.com/office/drawing/2014/main" id="{A9A1EC37-1A51-BAAB-E977-37128E8AD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9100" y="133007100"/>
          <a:ext cx="596900" cy="722175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177</xdr:row>
      <xdr:rowOff>38101</xdr:rowOff>
    </xdr:from>
    <xdr:to>
      <xdr:col>2</xdr:col>
      <xdr:colOff>698500</xdr:colOff>
      <xdr:row>177</xdr:row>
      <xdr:rowOff>803745</xdr:rowOff>
    </xdr:to>
    <xdr:pic>
      <xdr:nvPicPr>
        <xdr:cNvPr id="1326" name="Image 1325">
          <a:extLst>
            <a:ext uri="{FF2B5EF4-FFF2-40B4-BE49-F238E27FC236}">
              <a16:creationId xmlns:a16="http://schemas.microsoft.com/office/drawing/2014/main" id="{2BFF49EA-C82C-863E-1DAD-FB326A3B8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300" y="134607301"/>
          <a:ext cx="596900" cy="765644"/>
        </a:xfrm>
        <a:prstGeom prst="rect">
          <a:avLst/>
        </a:prstGeom>
      </xdr:spPr>
    </xdr:pic>
    <xdr:clientData/>
  </xdr:twoCellAnchor>
  <xdr:twoCellAnchor>
    <xdr:from>
      <xdr:col>2</xdr:col>
      <xdr:colOff>63501</xdr:colOff>
      <xdr:row>178</xdr:row>
      <xdr:rowOff>70293</xdr:rowOff>
    </xdr:from>
    <xdr:to>
      <xdr:col>2</xdr:col>
      <xdr:colOff>762001</xdr:colOff>
      <xdr:row>178</xdr:row>
      <xdr:rowOff>787357</xdr:rowOff>
    </xdr:to>
    <xdr:pic>
      <xdr:nvPicPr>
        <xdr:cNvPr id="1463" name="Image 1462">
          <a:extLst>
            <a:ext uri="{FF2B5EF4-FFF2-40B4-BE49-F238E27FC236}">
              <a16:creationId xmlns:a16="http://schemas.microsoft.com/office/drawing/2014/main" id="{ECDCFFC9-456A-9A69-88DC-2FAD6E4F4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0201" y="135452293"/>
          <a:ext cx="698500" cy="717064"/>
        </a:xfrm>
        <a:prstGeom prst="rect">
          <a:avLst/>
        </a:prstGeom>
      </xdr:spPr>
    </xdr:pic>
    <xdr:clientData/>
  </xdr:twoCellAnchor>
  <xdr:twoCellAnchor>
    <xdr:from>
      <xdr:col>2</xdr:col>
      <xdr:colOff>101438</xdr:colOff>
      <xdr:row>179</xdr:row>
      <xdr:rowOff>38100</xdr:rowOff>
    </xdr:from>
    <xdr:to>
      <xdr:col>2</xdr:col>
      <xdr:colOff>694941</xdr:colOff>
      <xdr:row>179</xdr:row>
      <xdr:rowOff>774700</xdr:rowOff>
    </xdr:to>
    <xdr:pic>
      <xdr:nvPicPr>
        <xdr:cNvPr id="1464" name="Image 1463">
          <a:extLst>
            <a:ext uri="{FF2B5EF4-FFF2-40B4-BE49-F238E27FC236}">
              <a16:creationId xmlns:a16="http://schemas.microsoft.com/office/drawing/2014/main" id="{29D80958-B8CF-4536-9F6A-C2CF16AA5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138" y="136232900"/>
          <a:ext cx="593503" cy="7366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157</xdr:row>
      <xdr:rowOff>76200</xdr:rowOff>
    </xdr:from>
    <xdr:to>
      <xdr:col>2</xdr:col>
      <xdr:colOff>784058</xdr:colOff>
      <xdr:row>157</xdr:row>
      <xdr:rowOff>787400</xdr:rowOff>
    </xdr:to>
    <xdr:pic>
      <xdr:nvPicPr>
        <xdr:cNvPr id="1465" name="Image 1464">
          <a:extLst>
            <a:ext uri="{FF2B5EF4-FFF2-40B4-BE49-F238E27FC236}">
              <a16:creationId xmlns:a16="http://schemas.microsoft.com/office/drawing/2014/main" id="{4D2EBA7B-E7F4-FA2F-4755-2122A52EA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0200" y="116763800"/>
          <a:ext cx="720558" cy="7112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164</xdr:row>
      <xdr:rowOff>38100</xdr:rowOff>
    </xdr:from>
    <xdr:to>
      <xdr:col>2</xdr:col>
      <xdr:colOff>762000</xdr:colOff>
      <xdr:row>165</xdr:row>
      <xdr:rowOff>4597</xdr:rowOff>
    </xdr:to>
    <xdr:pic>
      <xdr:nvPicPr>
        <xdr:cNvPr id="1466" name="Image 1465">
          <a:extLst>
            <a:ext uri="{FF2B5EF4-FFF2-40B4-BE49-F238E27FC236}">
              <a16:creationId xmlns:a16="http://schemas.microsoft.com/office/drawing/2014/main" id="{038E1B8E-B4A7-A528-BD38-9FFFBC640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0200" y="122415300"/>
          <a:ext cx="698500" cy="779297"/>
        </a:xfrm>
        <a:prstGeom prst="rect">
          <a:avLst/>
        </a:prstGeom>
      </xdr:spPr>
    </xdr:pic>
    <xdr:clientData/>
  </xdr:twoCellAnchor>
  <xdr:twoCellAnchor>
    <xdr:from>
      <xdr:col>2</xdr:col>
      <xdr:colOff>34374</xdr:colOff>
      <xdr:row>172</xdr:row>
      <xdr:rowOff>63500</xdr:rowOff>
    </xdr:from>
    <xdr:to>
      <xdr:col>2</xdr:col>
      <xdr:colOff>800099</xdr:colOff>
      <xdr:row>172</xdr:row>
      <xdr:rowOff>774700</xdr:rowOff>
    </xdr:to>
    <xdr:pic>
      <xdr:nvPicPr>
        <xdr:cNvPr id="1467" name="Image 1466">
          <a:extLst>
            <a:ext uri="{FF2B5EF4-FFF2-40B4-BE49-F238E27FC236}">
              <a16:creationId xmlns:a16="http://schemas.microsoft.com/office/drawing/2014/main" id="{50924659-1918-4A99-61AB-FF6A4EC6C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1074" y="128943100"/>
          <a:ext cx="765725" cy="711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173</xdr:row>
      <xdr:rowOff>76200</xdr:rowOff>
    </xdr:from>
    <xdr:to>
      <xdr:col>2</xdr:col>
      <xdr:colOff>803825</xdr:colOff>
      <xdr:row>173</xdr:row>
      <xdr:rowOff>787400</xdr:rowOff>
    </xdr:to>
    <xdr:pic>
      <xdr:nvPicPr>
        <xdr:cNvPr id="1468" name="Image 1467">
          <a:extLst>
            <a:ext uri="{FF2B5EF4-FFF2-40B4-BE49-F238E27FC236}">
              <a16:creationId xmlns:a16="http://schemas.microsoft.com/office/drawing/2014/main" id="{82D2AC07-B0EA-FE44-87EE-7DE9C3F6F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129768600"/>
          <a:ext cx="765725" cy="711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174</xdr:row>
      <xdr:rowOff>76200</xdr:rowOff>
    </xdr:from>
    <xdr:to>
      <xdr:col>2</xdr:col>
      <xdr:colOff>803825</xdr:colOff>
      <xdr:row>174</xdr:row>
      <xdr:rowOff>787400</xdr:rowOff>
    </xdr:to>
    <xdr:pic>
      <xdr:nvPicPr>
        <xdr:cNvPr id="1469" name="Image 1468">
          <a:extLst>
            <a:ext uri="{FF2B5EF4-FFF2-40B4-BE49-F238E27FC236}">
              <a16:creationId xmlns:a16="http://schemas.microsoft.com/office/drawing/2014/main" id="{7AE8E6EF-0951-E24F-AED7-DE5F8FC62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130581400"/>
          <a:ext cx="765725" cy="711200"/>
        </a:xfrm>
        <a:prstGeom prst="rect">
          <a:avLst/>
        </a:prstGeom>
      </xdr:spPr>
    </xdr:pic>
    <xdr:clientData/>
  </xdr:twoCellAnchor>
  <xdr:twoCellAnchor>
    <xdr:from>
      <xdr:col>2</xdr:col>
      <xdr:colOff>165100</xdr:colOff>
      <xdr:row>103</xdr:row>
      <xdr:rowOff>12700</xdr:rowOff>
    </xdr:from>
    <xdr:to>
      <xdr:col>2</xdr:col>
      <xdr:colOff>699643</xdr:colOff>
      <xdr:row>103</xdr:row>
      <xdr:rowOff>787400</xdr:rowOff>
    </xdr:to>
    <xdr:pic>
      <xdr:nvPicPr>
        <xdr:cNvPr id="1470" name="Image 1469">
          <a:extLst>
            <a:ext uri="{FF2B5EF4-FFF2-40B4-BE49-F238E27FC236}">
              <a16:creationId xmlns:a16="http://schemas.microsoft.com/office/drawing/2014/main" id="{6483F4AE-68B8-BD41-9724-4758A91C3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1800" y="70370700"/>
          <a:ext cx="534543" cy="7747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149</xdr:row>
      <xdr:rowOff>63500</xdr:rowOff>
    </xdr:from>
    <xdr:to>
      <xdr:col>2</xdr:col>
      <xdr:colOff>762000</xdr:colOff>
      <xdr:row>149</xdr:row>
      <xdr:rowOff>799140</xdr:rowOff>
    </xdr:to>
    <xdr:pic>
      <xdr:nvPicPr>
        <xdr:cNvPr id="1471" name="Image 1470">
          <a:extLst>
            <a:ext uri="{FF2B5EF4-FFF2-40B4-BE49-F238E27FC236}">
              <a16:creationId xmlns:a16="http://schemas.microsoft.com/office/drawing/2014/main" id="{AD6CEE96-AEF7-298C-1109-90A08A22E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109435900"/>
          <a:ext cx="711200" cy="735640"/>
        </a:xfrm>
        <a:prstGeom prst="rect">
          <a:avLst/>
        </a:prstGeom>
      </xdr:spPr>
    </xdr:pic>
    <xdr:clientData/>
  </xdr:twoCellAnchor>
  <xdr:twoCellAnchor>
    <xdr:from>
      <xdr:col>2</xdr:col>
      <xdr:colOff>76201</xdr:colOff>
      <xdr:row>303</xdr:row>
      <xdr:rowOff>30836</xdr:rowOff>
    </xdr:from>
    <xdr:to>
      <xdr:col>2</xdr:col>
      <xdr:colOff>766469</xdr:colOff>
      <xdr:row>304</xdr:row>
      <xdr:rowOff>0</xdr:rowOff>
    </xdr:to>
    <xdr:pic>
      <xdr:nvPicPr>
        <xdr:cNvPr id="1472" name="Image 1471">
          <a:extLst>
            <a:ext uri="{FF2B5EF4-FFF2-40B4-BE49-F238E27FC236}">
              <a16:creationId xmlns:a16="http://schemas.microsoft.com/office/drawing/2014/main" id="{A71770D1-7A09-FCDA-AF0F-068C7D8AC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1" y="236200036"/>
          <a:ext cx="690268" cy="781964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302</xdr:row>
      <xdr:rowOff>38101</xdr:rowOff>
    </xdr:from>
    <xdr:to>
      <xdr:col>2</xdr:col>
      <xdr:colOff>749300</xdr:colOff>
      <xdr:row>302</xdr:row>
      <xdr:rowOff>777241</xdr:rowOff>
    </xdr:to>
    <xdr:pic>
      <xdr:nvPicPr>
        <xdr:cNvPr id="1473" name="Image 1472">
          <a:extLst>
            <a:ext uri="{FF2B5EF4-FFF2-40B4-BE49-F238E27FC236}">
              <a16:creationId xmlns:a16="http://schemas.microsoft.com/office/drawing/2014/main" id="{C31F27F6-C4C3-1E27-71A5-AD68CD8EF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0" y="235394501"/>
          <a:ext cx="635000" cy="73914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301</xdr:row>
      <xdr:rowOff>38100</xdr:rowOff>
    </xdr:from>
    <xdr:to>
      <xdr:col>2</xdr:col>
      <xdr:colOff>782570</xdr:colOff>
      <xdr:row>301</xdr:row>
      <xdr:rowOff>800100</xdr:rowOff>
    </xdr:to>
    <xdr:pic>
      <xdr:nvPicPr>
        <xdr:cNvPr id="1474" name="Image 1473">
          <a:extLst>
            <a:ext uri="{FF2B5EF4-FFF2-40B4-BE49-F238E27FC236}">
              <a16:creationId xmlns:a16="http://schemas.microsoft.com/office/drawing/2014/main" id="{31D030BD-4449-B0CE-561D-9278F00BC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0200" y="234581700"/>
          <a:ext cx="719070" cy="7620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300</xdr:row>
      <xdr:rowOff>38100</xdr:rowOff>
    </xdr:from>
    <xdr:to>
      <xdr:col>2</xdr:col>
      <xdr:colOff>775196</xdr:colOff>
      <xdr:row>301</xdr:row>
      <xdr:rowOff>0</xdr:rowOff>
    </xdr:to>
    <xdr:pic>
      <xdr:nvPicPr>
        <xdr:cNvPr id="1475" name="Image 1474">
          <a:extLst>
            <a:ext uri="{FF2B5EF4-FFF2-40B4-BE49-F238E27FC236}">
              <a16:creationId xmlns:a16="http://schemas.microsoft.com/office/drawing/2014/main" id="{4C880820-FEA9-9507-BCBA-5A741E3E7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233768900"/>
          <a:ext cx="698996" cy="7747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307</xdr:row>
      <xdr:rowOff>32089</xdr:rowOff>
    </xdr:from>
    <xdr:to>
      <xdr:col>2</xdr:col>
      <xdr:colOff>749300</xdr:colOff>
      <xdr:row>307</xdr:row>
      <xdr:rowOff>787400</xdr:rowOff>
    </xdr:to>
    <xdr:pic>
      <xdr:nvPicPr>
        <xdr:cNvPr id="1476" name="Image 1475">
          <a:extLst>
            <a:ext uri="{FF2B5EF4-FFF2-40B4-BE49-F238E27FC236}">
              <a16:creationId xmlns:a16="http://schemas.microsoft.com/office/drawing/2014/main" id="{8E62F334-1975-0591-53A8-AF2484C30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239452489"/>
          <a:ext cx="673100" cy="755311"/>
        </a:xfrm>
        <a:prstGeom prst="rect">
          <a:avLst/>
        </a:prstGeom>
      </xdr:spPr>
    </xdr:pic>
    <xdr:clientData/>
  </xdr:twoCellAnchor>
  <xdr:twoCellAnchor>
    <xdr:from>
      <xdr:col>2</xdr:col>
      <xdr:colOff>61716</xdr:colOff>
      <xdr:row>308</xdr:row>
      <xdr:rowOff>38100</xdr:rowOff>
    </xdr:from>
    <xdr:to>
      <xdr:col>2</xdr:col>
      <xdr:colOff>736599</xdr:colOff>
      <xdr:row>308</xdr:row>
      <xdr:rowOff>787400</xdr:rowOff>
    </xdr:to>
    <xdr:pic>
      <xdr:nvPicPr>
        <xdr:cNvPr id="1477" name="Image 1476">
          <a:extLst>
            <a:ext uri="{FF2B5EF4-FFF2-40B4-BE49-F238E27FC236}">
              <a16:creationId xmlns:a16="http://schemas.microsoft.com/office/drawing/2014/main" id="{ACCDA2EC-3EC4-22DB-7B87-B5A1F3491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8416" y="240271300"/>
          <a:ext cx="674883" cy="749300"/>
        </a:xfrm>
        <a:prstGeom prst="rect">
          <a:avLst/>
        </a:prstGeom>
      </xdr:spPr>
    </xdr:pic>
    <xdr:clientData/>
  </xdr:twoCellAnchor>
  <xdr:twoCellAnchor>
    <xdr:from>
      <xdr:col>2</xdr:col>
      <xdr:colOff>109648</xdr:colOff>
      <xdr:row>309</xdr:row>
      <xdr:rowOff>50800</xdr:rowOff>
    </xdr:from>
    <xdr:to>
      <xdr:col>2</xdr:col>
      <xdr:colOff>671214</xdr:colOff>
      <xdr:row>309</xdr:row>
      <xdr:rowOff>787400</xdr:rowOff>
    </xdr:to>
    <xdr:pic>
      <xdr:nvPicPr>
        <xdr:cNvPr id="1478" name="Image 1477">
          <a:extLst>
            <a:ext uri="{FF2B5EF4-FFF2-40B4-BE49-F238E27FC236}">
              <a16:creationId xmlns:a16="http://schemas.microsoft.com/office/drawing/2014/main" id="{E9B3AA2F-C3C3-02BA-3BF0-55C7B9EC9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6348" y="241096800"/>
          <a:ext cx="561566" cy="7366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306</xdr:row>
      <xdr:rowOff>38100</xdr:rowOff>
    </xdr:from>
    <xdr:to>
      <xdr:col>2</xdr:col>
      <xdr:colOff>722355</xdr:colOff>
      <xdr:row>306</xdr:row>
      <xdr:rowOff>800100</xdr:rowOff>
    </xdr:to>
    <xdr:pic>
      <xdr:nvPicPr>
        <xdr:cNvPr id="1479" name="Image 1478">
          <a:extLst>
            <a:ext uri="{FF2B5EF4-FFF2-40B4-BE49-F238E27FC236}">
              <a16:creationId xmlns:a16="http://schemas.microsoft.com/office/drawing/2014/main" id="{F865EFF7-55A5-848F-A833-B4424EAD2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238645700"/>
          <a:ext cx="646155" cy="7620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282</xdr:row>
      <xdr:rowOff>12700</xdr:rowOff>
    </xdr:from>
    <xdr:to>
      <xdr:col>2</xdr:col>
      <xdr:colOff>757397</xdr:colOff>
      <xdr:row>282</xdr:row>
      <xdr:rowOff>800100</xdr:rowOff>
    </xdr:to>
    <xdr:pic>
      <xdr:nvPicPr>
        <xdr:cNvPr id="1480" name="Image 1479">
          <a:extLst>
            <a:ext uri="{FF2B5EF4-FFF2-40B4-BE49-F238E27FC236}">
              <a16:creationId xmlns:a16="http://schemas.microsoft.com/office/drawing/2014/main" id="{D94B8706-DA5B-24B7-7C33-E81DB1677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0" y="219113100"/>
          <a:ext cx="668497" cy="7874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284</xdr:row>
      <xdr:rowOff>25400</xdr:rowOff>
    </xdr:from>
    <xdr:to>
      <xdr:col>2</xdr:col>
      <xdr:colOff>723900</xdr:colOff>
      <xdr:row>284</xdr:row>
      <xdr:rowOff>777149</xdr:rowOff>
    </xdr:to>
    <xdr:pic>
      <xdr:nvPicPr>
        <xdr:cNvPr id="1481" name="Image 1480">
          <a:extLst>
            <a:ext uri="{FF2B5EF4-FFF2-40B4-BE49-F238E27FC236}">
              <a16:creationId xmlns:a16="http://schemas.microsoft.com/office/drawing/2014/main" id="{469E1A89-470F-614C-20FA-78EC14BA5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220751400"/>
          <a:ext cx="647700" cy="751749"/>
        </a:xfrm>
        <a:prstGeom prst="rect">
          <a:avLst/>
        </a:prstGeom>
      </xdr:spPr>
    </xdr:pic>
    <xdr:clientData/>
  </xdr:twoCellAnchor>
  <xdr:twoCellAnchor>
    <xdr:from>
      <xdr:col>2</xdr:col>
      <xdr:colOff>88901</xdr:colOff>
      <xdr:row>310</xdr:row>
      <xdr:rowOff>38100</xdr:rowOff>
    </xdr:from>
    <xdr:to>
      <xdr:col>2</xdr:col>
      <xdr:colOff>765371</xdr:colOff>
      <xdr:row>310</xdr:row>
      <xdr:rowOff>800100</xdr:rowOff>
    </xdr:to>
    <xdr:pic>
      <xdr:nvPicPr>
        <xdr:cNvPr id="1482" name="Image 1481">
          <a:extLst>
            <a:ext uri="{FF2B5EF4-FFF2-40B4-BE49-F238E27FC236}">
              <a16:creationId xmlns:a16="http://schemas.microsoft.com/office/drawing/2014/main" id="{23FEF2DD-BDFC-D3B4-BC17-039749185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1" y="241896900"/>
          <a:ext cx="676470" cy="762000"/>
        </a:xfrm>
        <a:prstGeom prst="rect">
          <a:avLst/>
        </a:prstGeom>
      </xdr:spPr>
    </xdr:pic>
    <xdr:clientData/>
  </xdr:twoCellAnchor>
  <xdr:twoCellAnchor>
    <xdr:from>
      <xdr:col>2</xdr:col>
      <xdr:colOff>81624</xdr:colOff>
      <xdr:row>311</xdr:row>
      <xdr:rowOff>25400</xdr:rowOff>
    </xdr:from>
    <xdr:to>
      <xdr:col>2</xdr:col>
      <xdr:colOff>761603</xdr:colOff>
      <xdr:row>311</xdr:row>
      <xdr:rowOff>787400</xdr:rowOff>
    </xdr:to>
    <xdr:pic>
      <xdr:nvPicPr>
        <xdr:cNvPr id="1483" name="Image 1482">
          <a:extLst>
            <a:ext uri="{FF2B5EF4-FFF2-40B4-BE49-F238E27FC236}">
              <a16:creationId xmlns:a16="http://schemas.microsoft.com/office/drawing/2014/main" id="{B1393D9B-D800-E31F-D4C8-BABEE0F1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8324" y="242697000"/>
          <a:ext cx="679979" cy="7620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1179</xdr:row>
      <xdr:rowOff>38100</xdr:rowOff>
    </xdr:from>
    <xdr:to>
      <xdr:col>2</xdr:col>
      <xdr:colOff>787400</xdr:colOff>
      <xdr:row>1179</xdr:row>
      <xdr:rowOff>787400</xdr:rowOff>
    </xdr:to>
    <xdr:pic>
      <xdr:nvPicPr>
        <xdr:cNvPr id="1485" name="Image 1484">
          <a:extLst>
            <a:ext uri="{FF2B5EF4-FFF2-40B4-BE49-F238E27FC236}">
              <a16:creationId xmlns:a16="http://schemas.microsoft.com/office/drawing/2014/main" id="{90DA691B-E1C9-9A7E-7EE5-0E445967D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576262500"/>
          <a:ext cx="749300" cy="7493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1180</xdr:row>
      <xdr:rowOff>50800</xdr:rowOff>
    </xdr:from>
    <xdr:to>
      <xdr:col>2</xdr:col>
      <xdr:colOff>749300</xdr:colOff>
      <xdr:row>1180</xdr:row>
      <xdr:rowOff>762000</xdr:rowOff>
    </xdr:to>
    <xdr:pic>
      <xdr:nvPicPr>
        <xdr:cNvPr id="1488" name="Image 1487">
          <a:extLst>
            <a:ext uri="{FF2B5EF4-FFF2-40B4-BE49-F238E27FC236}">
              <a16:creationId xmlns:a16="http://schemas.microsoft.com/office/drawing/2014/main" id="{84CAD4C6-C2C8-CC73-14C2-5819D3635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573836800"/>
          <a:ext cx="711200" cy="7112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759</xdr:row>
      <xdr:rowOff>76200</xdr:rowOff>
    </xdr:from>
    <xdr:to>
      <xdr:col>2</xdr:col>
      <xdr:colOff>787400</xdr:colOff>
      <xdr:row>759</xdr:row>
      <xdr:rowOff>787400</xdr:rowOff>
    </xdr:to>
    <xdr:pic>
      <xdr:nvPicPr>
        <xdr:cNvPr id="1489" name="Image 1488">
          <a:extLst>
            <a:ext uri="{FF2B5EF4-FFF2-40B4-BE49-F238E27FC236}">
              <a16:creationId xmlns:a16="http://schemas.microsoft.com/office/drawing/2014/main" id="{75A0BABF-FB6A-932C-D988-C1525696F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589305400"/>
          <a:ext cx="711200" cy="7112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1464</xdr:row>
      <xdr:rowOff>25401</xdr:rowOff>
    </xdr:from>
    <xdr:to>
      <xdr:col>2</xdr:col>
      <xdr:colOff>800741</xdr:colOff>
      <xdr:row>1464</xdr:row>
      <xdr:rowOff>762000</xdr:rowOff>
    </xdr:to>
    <xdr:pic>
      <xdr:nvPicPr>
        <xdr:cNvPr id="1492" name="Image 1491">
          <a:extLst>
            <a:ext uri="{FF2B5EF4-FFF2-40B4-BE49-F238E27FC236}">
              <a16:creationId xmlns:a16="http://schemas.microsoft.com/office/drawing/2014/main" id="{49C351CE-6719-0DB2-3993-C83A343C21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65600" y="1157401801"/>
          <a:ext cx="711841" cy="736599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1465</xdr:row>
      <xdr:rowOff>25400</xdr:rowOff>
    </xdr:from>
    <xdr:to>
      <xdr:col>2</xdr:col>
      <xdr:colOff>772563</xdr:colOff>
      <xdr:row>1465</xdr:row>
      <xdr:rowOff>787400</xdr:rowOff>
    </xdr:to>
    <xdr:pic>
      <xdr:nvPicPr>
        <xdr:cNvPr id="1493" name="Image 1492">
          <a:extLst>
            <a:ext uri="{FF2B5EF4-FFF2-40B4-BE49-F238E27FC236}">
              <a16:creationId xmlns:a16="http://schemas.microsoft.com/office/drawing/2014/main" id="{EACC094D-4AFA-FAE8-EF39-D60C42B6B6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65600" y="1158214600"/>
          <a:ext cx="683663" cy="762000"/>
        </a:xfrm>
        <a:prstGeom prst="rect">
          <a:avLst/>
        </a:prstGeom>
      </xdr:spPr>
    </xdr:pic>
    <xdr:clientData/>
  </xdr:twoCellAnchor>
  <xdr:twoCellAnchor>
    <xdr:from>
      <xdr:col>2</xdr:col>
      <xdr:colOff>206375</xdr:colOff>
      <xdr:row>876</xdr:row>
      <xdr:rowOff>47625</xdr:rowOff>
    </xdr:from>
    <xdr:to>
      <xdr:col>2</xdr:col>
      <xdr:colOff>660753</xdr:colOff>
      <xdr:row>876</xdr:row>
      <xdr:rowOff>777875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CC1D8AD5-0A2A-B75A-5D2E-3BB85CDA2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0375" y="424259375"/>
          <a:ext cx="454378" cy="730250"/>
        </a:xfrm>
        <a:prstGeom prst="rect">
          <a:avLst/>
        </a:prstGeom>
      </xdr:spPr>
    </xdr:pic>
    <xdr:clientData/>
  </xdr:twoCellAnchor>
  <xdr:twoCellAnchor>
    <xdr:from>
      <xdr:col>2</xdr:col>
      <xdr:colOff>222250</xdr:colOff>
      <xdr:row>879</xdr:row>
      <xdr:rowOff>25399</xdr:rowOff>
    </xdr:from>
    <xdr:to>
      <xdr:col>2</xdr:col>
      <xdr:colOff>603250</xdr:colOff>
      <xdr:row>879</xdr:row>
      <xdr:rowOff>762000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4001D5F-A8AC-0F36-045C-E2F0376B7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0" y="426666024"/>
          <a:ext cx="381000" cy="736601"/>
        </a:xfrm>
        <a:prstGeom prst="rect">
          <a:avLst/>
        </a:prstGeom>
      </xdr:spPr>
    </xdr:pic>
    <xdr:clientData/>
  </xdr:twoCellAnchor>
  <xdr:twoCellAnchor>
    <xdr:from>
      <xdr:col>2</xdr:col>
      <xdr:colOff>206375</xdr:colOff>
      <xdr:row>878</xdr:row>
      <xdr:rowOff>31750</xdr:rowOff>
    </xdr:from>
    <xdr:to>
      <xdr:col>2</xdr:col>
      <xdr:colOff>625475</xdr:colOff>
      <xdr:row>878</xdr:row>
      <xdr:rowOff>800100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51AD16DB-BD4E-8A38-6F8A-5E81ECFAD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0375" y="425862750"/>
          <a:ext cx="419100" cy="768350"/>
        </a:xfrm>
        <a:prstGeom prst="rect">
          <a:avLst/>
        </a:prstGeom>
      </xdr:spPr>
    </xdr:pic>
    <xdr:clientData/>
  </xdr:twoCellAnchor>
  <xdr:twoCellAnchor>
    <xdr:from>
      <xdr:col>2</xdr:col>
      <xdr:colOff>222250</xdr:colOff>
      <xdr:row>877</xdr:row>
      <xdr:rowOff>31750</xdr:rowOff>
    </xdr:from>
    <xdr:to>
      <xdr:col>2</xdr:col>
      <xdr:colOff>599966</xdr:colOff>
      <xdr:row>877</xdr:row>
      <xdr:rowOff>762000</xdr:rowOff>
    </xdr:to>
    <xdr:pic>
      <xdr:nvPicPr>
        <xdr:cNvPr id="188" name="Image 187">
          <a:extLst>
            <a:ext uri="{FF2B5EF4-FFF2-40B4-BE49-F238E27FC236}">
              <a16:creationId xmlns:a16="http://schemas.microsoft.com/office/drawing/2014/main" id="{55190711-519C-4B3E-3F28-38D95B0AA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0" y="425053125"/>
          <a:ext cx="377716" cy="730250"/>
        </a:xfrm>
        <a:prstGeom prst="rect">
          <a:avLst/>
        </a:prstGeom>
      </xdr:spPr>
    </xdr:pic>
    <xdr:clientData/>
  </xdr:twoCellAnchor>
  <xdr:twoCellAnchor>
    <xdr:from>
      <xdr:col>2</xdr:col>
      <xdr:colOff>47624</xdr:colOff>
      <xdr:row>1084</xdr:row>
      <xdr:rowOff>47624</xdr:rowOff>
    </xdr:from>
    <xdr:to>
      <xdr:col>2</xdr:col>
      <xdr:colOff>777875</xdr:colOff>
      <xdr:row>1084</xdr:row>
      <xdr:rowOff>777875</xdr:rowOff>
    </xdr:to>
    <xdr:pic>
      <xdr:nvPicPr>
        <xdr:cNvPr id="270" name="Image 269">
          <a:extLst>
            <a:ext uri="{FF2B5EF4-FFF2-40B4-BE49-F238E27FC236}">
              <a16:creationId xmlns:a16="http://schemas.microsoft.com/office/drawing/2014/main" id="{7B69D103-9B70-D78A-A66A-118A57756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1624" y="578088124"/>
          <a:ext cx="730251" cy="730251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1070</xdr:row>
      <xdr:rowOff>31750</xdr:rowOff>
    </xdr:from>
    <xdr:to>
      <xdr:col>2</xdr:col>
      <xdr:colOff>777876</xdr:colOff>
      <xdr:row>1070</xdr:row>
      <xdr:rowOff>793750</xdr:rowOff>
    </xdr:to>
    <xdr:pic>
      <xdr:nvPicPr>
        <xdr:cNvPr id="284" name="Image 283">
          <a:extLst>
            <a:ext uri="{FF2B5EF4-FFF2-40B4-BE49-F238E27FC236}">
              <a16:creationId xmlns:a16="http://schemas.microsoft.com/office/drawing/2014/main" id="{D0810E8E-B472-2C3B-72FA-7A376D9E3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1626" y="564308625"/>
          <a:ext cx="730250" cy="762000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1155</xdr:row>
      <xdr:rowOff>15875</xdr:rowOff>
    </xdr:from>
    <xdr:to>
      <xdr:col>2</xdr:col>
      <xdr:colOff>809625</xdr:colOff>
      <xdr:row>1155</xdr:row>
      <xdr:rowOff>793750</xdr:rowOff>
    </xdr:to>
    <xdr:pic>
      <xdr:nvPicPr>
        <xdr:cNvPr id="295" name="Image 294">
          <a:extLst>
            <a:ext uri="{FF2B5EF4-FFF2-40B4-BE49-F238E27FC236}">
              <a16:creationId xmlns:a16="http://schemas.microsoft.com/office/drawing/2014/main" id="{C61A4A00-D019-B862-88F6-FC31A2DFB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614489500"/>
          <a:ext cx="777875" cy="77787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1156</xdr:row>
      <xdr:rowOff>31750</xdr:rowOff>
    </xdr:from>
    <xdr:to>
      <xdr:col>2</xdr:col>
      <xdr:colOff>793750</xdr:colOff>
      <xdr:row>1156</xdr:row>
      <xdr:rowOff>777875</xdr:rowOff>
    </xdr:to>
    <xdr:pic>
      <xdr:nvPicPr>
        <xdr:cNvPr id="303" name="Image 302">
          <a:extLst>
            <a:ext uri="{FF2B5EF4-FFF2-40B4-BE49-F238E27FC236}">
              <a16:creationId xmlns:a16="http://schemas.microsoft.com/office/drawing/2014/main" id="{F93B20E6-A8B7-C11E-7D69-CA513D6C5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1625" y="615315000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1157</xdr:row>
      <xdr:rowOff>31749</xdr:rowOff>
    </xdr:from>
    <xdr:to>
      <xdr:col>2</xdr:col>
      <xdr:colOff>793751</xdr:colOff>
      <xdr:row>1157</xdr:row>
      <xdr:rowOff>793750</xdr:rowOff>
    </xdr:to>
    <xdr:pic>
      <xdr:nvPicPr>
        <xdr:cNvPr id="304" name="Image 303">
          <a:extLst>
            <a:ext uri="{FF2B5EF4-FFF2-40B4-BE49-F238E27FC236}">
              <a16:creationId xmlns:a16="http://schemas.microsoft.com/office/drawing/2014/main" id="{A678821A-1C75-6A1A-C671-1DD4A2D94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616124624"/>
          <a:ext cx="762001" cy="762001"/>
        </a:xfrm>
        <a:prstGeom prst="rect">
          <a:avLst/>
        </a:prstGeom>
      </xdr:spPr>
    </xdr:pic>
    <xdr:clientData/>
  </xdr:twoCellAnchor>
  <xdr:twoCellAnchor>
    <xdr:from>
      <xdr:col>2</xdr:col>
      <xdr:colOff>31749</xdr:colOff>
      <xdr:row>1158</xdr:row>
      <xdr:rowOff>31749</xdr:rowOff>
    </xdr:from>
    <xdr:to>
      <xdr:col>2</xdr:col>
      <xdr:colOff>793750</xdr:colOff>
      <xdr:row>1158</xdr:row>
      <xdr:rowOff>793750</xdr:rowOff>
    </xdr:to>
    <xdr:pic>
      <xdr:nvPicPr>
        <xdr:cNvPr id="327" name="Image 326">
          <a:extLst>
            <a:ext uri="{FF2B5EF4-FFF2-40B4-BE49-F238E27FC236}">
              <a16:creationId xmlns:a16="http://schemas.microsoft.com/office/drawing/2014/main" id="{BD41C6EB-78D4-E804-5D5D-4E1366209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49" y="616934249"/>
          <a:ext cx="762001" cy="762001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1159</xdr:row>
      <xdr:rowOff>31750</xdr:rowOff>
    </xdr:from>
    <xdr:to>
      <xdr:col>2</xdr:col>
      <xdr:colOff>793750</xdr:colOff>
      <xdr:row>1159</xdr:row>
      <xdr:rowOff>777875</xdr:rowOff>
    </xdr:to>
    <xdr:pic>
      <xdr:nvPicPr>
        <xdr:cNvPr id="330" name="Image 329">
          <a:extLst>
            <a:ext uri="{FF2B5EF4-FFF2-40B4-BE49-F238E27FC236}">
              <a16:creationId xmlns:a16="http://schemas.microsoft.com/office/drawing/2014/main" id="{482C4A85-9606-2787-B357-3B29B6037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1625" y="617743875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1160</xdr:row>
      <xdr:rowOff>15875</xdr:rowOff>
    </xdr:from>
    <xdr:to>
      <xdr:col>2</xdr:col>
      <xdr:colOff>809626</xdr:colOff>
      <xdr:row>1160</xdr:row>
      <xdr:rowOff>793751</xdr:rowOff>
    </xdr:to>
    <xdr:pic>
      <xdr:nvPicPr>
        <xdr:cNvPr id="331" name="Image 330">
          <a:extLst>
            <a:ext uri="{FF2B5EF4-FFF2-40B4-BE49-F238E27FC236}">
              <a16:creationId xmlns:a16="http://schemas.microsoft.com/office/drawing/2014/main" id="{C7B65A39-7248-AFD9-1C05-42E27A23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618537625"/>
          <a:ext cx="777876" cy="777876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1161</xdr:row>
      <xdr:rowOff>31750</xdr:rowOff>
    </xdr:from>
    <xdr:to>
      <xdr:col>2</xdr:col>
      <xdr:colOff>793750</xdr:colOff>
      <xdr:row>1161</xdr:row>
      <xdr:rowOff>777875</xdr:rowOff>
    </xdr:to>
    <xdr:pic>
      <xdr:nvPicPr>
        <xdr:cNvPr id="332" name="Image 331">
          <a:extLst>
            <a:ext uri="{FF2B5EF4-FFF2-40B4-BE49-F238E27FC236}">
              <a16:creationId xmlns:a16="http://schemas.microsoft.com/office/drawing/2014/main" id="{609E5B38-EE71-D5CD-4FBC-CE7556C26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1625" y="619363125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1162</xdr:row>
      <xdr:rowOff>31750</xdr:rowOff>
    </xdr:from>
    <xdr:to>
      <xdr:col>2</xdr:col>
      <xdr:colOff>793750</xdr:colOff>
      <xdr:row>1162</xdr:row>
      <xdr:rowOff>777875</xdr:rowOff>
    </xdr:to>
    <xdr:pic>
      <xdr:nvPicPr>
        <xdr:cNvPr id="333" name="Image 332">
          <a:extLst>
            <a:ext uri="{FF2B5EF4-FFF2-40B4-BE49-F238E27FC236}">
              <a16:creationId xmlns:a16="http://schemas.microsoft.com/office/drawing/2014/main" id="{09FE375F-0BA0-775C-6A4D-363DE5CBE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1625" y="620172750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31750</xdr:colOff>
      <xdr:row>1163</xdr:row>
      <xdr:rowOff>15875</xdr:rowOff>
    </xdr:from>
    <xdr:to>
      <xdr:col>2</xdr:col>
      <xdr:colOff>809625</xdr:colOff>
      <xdr:row>1163</xdr:row>
      <xdr:rowOff>793750</xdr:rowOff>
    </xdr:to>
    <xdr:pic>
      <xdr:nvPicPr>
        <xdr:cNvPr id="409" name="Image 408">
          <a:extLst>
            <a:ext uri="{FF2B5EF4-FFF2-40B4-BE49-F238E27FC236}">
              <a16:creationId xmlns:a16="http://schemas.microsoft.com/office/drawing/2014/main" id="{6B3FCCDD-EAD1-E44E-AE9F-43D006C60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620966500"/>
          <a:ext cx="777875" cy="777875"/>
        </a:xfrm>
        <a:prstGeom prst="rect">
          <a:avLst/>
        </a:prstGeom>
      </xdr:spPr>
    </xdr:pic>
    <xdr:clientData/>
  </xdr:twoCellAnchor>
  <xdr:twoCellAnchor>
    <xdr:from>
      <xdr:col>2</xdr:col>
      <xdr:colOff>111124</xdr:colOff>
      <xdr:row>714</xdr:row>
      <xdr:rowOff>79374</xdr:rowOff>
    </xdr:from>
    <xdr:to>
      <xdr:col>2</xdr:col>
      <xdr:colOff>746125</xdr:colOff>
      <xdr:row>714</xdr:row>
      <xdr:rowOff>714375</xdr:rowOff>
    </xdr:to>
    <xdr:pic>
      <xdr:nvPicPr>
        <xdr:cNvPr id="411" name="Image 410">
          <a:extLst>
            <a:ext uri="{FF2B5EF4-FFF2-40B4-BE49-F238E27FC236}">
              <a16:creationId xmlns:a16="http://schemas.microsoft.com/office/drawing/2014/main" id="{6D15C56A-5587-23D7-9ED8-E9BDFC1A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5124" y="348186374"/>
          <a:ext cx="635001" cy="635001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715</xdr:row>
      <xdr:rowOff>63500</xdr:rowOff>
    </xdr:from>
    <xdr:to>
      <xdr:col>2</xdr:col>
      <xdr:colOff>774700</xdr:colOff>
      <xdr:row>715</xdr:row>
      <xdr:rowOff>762000</xdr:rowOff>
    </xdr:to>
    <xdr:pic>
      <xdr:nvPicPr>
        <xdr:cNvPr id="413" name="Image 412">
          <a:extLst>
            <a:ext uri="{FF2B5EF4-FFF2-40B4-BE49-F238E27FC236}">
              <a16:creationId xmlns:a16="http://schemas.microsoft.com/office/drawing/2014/main" id="{3DDEDB0F-E6F5-3FF1-BA8F-959829B34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3503295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1443</xdr:row>
      <xdr:rowOff>38100</xdr:rowOff>
    </xdr:from>
    <xdr:to>
      <xdr:col>2</xdr:col>
      <xdr:colOff>774700</xdr:colOff>
      <xdr:row>1443</xdr:row>
      <xdr:rowOff>774700</xdr:rowOff>
    </xdr:to>
    <xdr:pic>
      <xdr:nvPicPr>
        <xdr:cNvPr id="415" name="Image 414">
          <a:extLst>
            <a:ext uri="{FF2B5EF4-FFF2-40B4-BE49-F238E27FC236}">
              <a16:creationId xmlns:a16="http://schemas.microsoft.com/office/drawing/2014/main" id="{A09BA9ED-074C-34A6-0420-38A6728C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767270500"/>
          <a:ext cx="736600" cy="7366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1119</xdr:row>
      <xdr:rowOff>63500</xdr:rowOff>
    </xdr:from>
    <xdr:to>
      <xdr:col>2</xdr:col>
      <xdr:colOff>787400</xdr:colOff>
      <xdr:row>1119</xdr:row>
      <xdr:rowOff>800100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834E02B-D368-D100-3630-C8000A580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804684700"/>
          <a:ext cx="736600" cy="7366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1120</xdr:row>
      <xdr:rowOff>76200</xdr:rowOff>
    </xdr:from>
    <xdr:to>
      <xdr:col>2</xdr:col>
      <xdr:colOff>749300</xdr:colOff>
      <xdr:row>1120</xdr:row>
      <xdr:rowOff>762000</xdr:rowOff>
    </xdr:to>
    <xdr:pic>
      <xdr:nvPicPr>
        <xdr:cNvPr id="294" name="Image 293">
          <a:extLst>
            <a:ext uri="{FF2B5EF4-FFF2-40B4-BE49-F238E27FC236}">
              <a16:creationId xmlns:a16="http://schemas.microsoft.com/office/drawing/2014/main" id="{9C85ABA5-A94E-4AA3-4E2B-1DBD3E2DF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0200" y="805510200"/>
          <a:ext cx="685800" cy="6858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1117</xdr:row>
      <xdr:rowOff>38100</xdr:rowOff>
    </xdr:from>
    <xdr:to>
      <xdr:col>2</xdr:col>
      <xdr:colOff>787400</xdr:colOff>
      <xdr:row>1117</xdr:row>
      <xdr:rowOff>800100</xdr:rowOff>
    </xdr:to>
    <xdr:pic>
      <xdr:nvPicPr>
        <xdr:cNvPr id="410" name="Image 409">
          <a:extLst>
            <a:ext uri="{FF2B5EF4-FFF2-40B4-BE49-F238E27FC236}">
              <a16:creationId xmlns:a16="http://schemas.microsoft.com/office/drawing/2014/main" id="{1904D8DA-4AA4-9833-A03A-2DB40B3AD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80303370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1116</xdr:row>
      <xdr:rowOff>25400</xdr:rowOff>
    </xdr:from>
    <xdr:to>
      <xdr:col>2</xdr:col>
      <xdr:colOff>812800</xdr:colOff>
      <xdr:row>1117</xdr:row>
      <xdr:rowOff>0</xdr:rowOff>
    </xdr:to>
    <xdr:pic>
      <xdr:nvPicPr>
        <xdr:cNvPr id="416" name="Image 415">
          <a:extLst>
            <a:ext uri="{FF2B5EF4-FFF2-40B4-BE49-F238E27FC236}">
              <a16:creationId xmlns:a16="http://schemas.microsoft.com/office/drawing/2014/main" id="{3FA92B59-D386-3CF8-521F-F3CA775C4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802208200"/>
          <a:ext cx="787400" cy="7874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1115</xdr:row>
      <xdr:rowOff>38100</xdr:rowOff>
    </xdr:from>
    <xdr:to>
      <xdr:col>2</xdr:col>
      <xdr:colOff>800100</xdr:colOff>
      <xdr:row>1115</xdr:row>
      <xdr:rowOff>800100</xdr:rowOff>
    </xdr:to>
    <xdr:pic>
      <xdr:nvPicPr>
        <xdr:cNvPr id="581" name="Image 580">
          <a:extLst>
            <a:ext uri="{FF2B5EF4-FFF2-40B4-BE49-F238E27FC236}">
              <a16:creationId xmlns:a16="http://schemas.microsoft.com/office/drawing/2014/main" id="{8E40D524-F151-C510-E584-BFA64942E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80140810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1118</xdr:row>
      <xdr:rowOff>38100</xdr:rowOff>
    </xdr:from>
    <xdr:to>
      <xdr:col>2</xdr:col>
      <xdr:colOff>787400</xdr:colOff>
      <xdr:row>1118</xdr:row>
      <xdr:rowOff>774700</xdr:rowOff>
    </xdr:to>
    <xdr:pic>
      <xdr:nvPicPr>
        <xdr:cNvPr id="813" name="Image 812">
          <a:extLst>
            <a:ext uri="{FF2B5EF4-FFF2-40B4-BE49-F238E27FC236}">
              <a16:creationId xmlns:a16="http://schemas.microsoft.com/office/drawing/2014/main" id="{6E781064-E6E6-E9B0-40F0-D3790A5CC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803846500"/>
          <a:ext cx="736600" cy="7366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570</xdr:row>
      <xdr:rowOff>50800</xdr:rowOff>
    </xdr:from>
    <xdr:to>
      <xdr:col>2</xdr:col>
      <xdr:colOff>774700</xdr:colOff>
      <xdr:row>570</xdr:row>
      <xdr:rowOff>774700</xdr:rowOff>
    </xdr:to>
    <xdr:pic>
      <xdr:nvPicPr>
        <xdr:cNvPr id="899" name="Image 898">
          <a:extLst>
            <a:ext uri="{FF2B5EF4-FFF2-40B4-BE49-F238E27FC236}">
              <a16:creationId xmlns:a16="http://schemas.microsoft.com/office/drawing/2014/main" id="{9F320913-0665-FD08-29D1-D0892D771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441350400"/>
          <a:ext cx="723900" cy="7239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571</xdr:row>
      <xdr:rowOff>50800</xdr:rowOff>
    </xdr:from>
    <xdr:to>
      <xdr:col>2</xdr:col>
      <xdr:colOff>774700</xdr:colOff>
      <xdr:row>571</xdr:row>
      <xdr:rowOff>787400</xdr:rowOff>
    </xdr:to>
    <xdr:pic>
      <xdr:nvPicPr>
        <xdr:cNvPr id="952" name="Image 951">
          <a:extLst>
            <a:ext uri="{FF2B5EF4-FFF2-40B4-BE49-F238E27FC236}">
              <a16:creationId xmlns:a16="http://schemas.microsoft.com/office/drawing/2014/main" id="{2341FF3A-7FA1-44B9-82B6-9DB9126A9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443788800"/>
          <a:ext cx="736600" cy="7366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572</xdr:row>
      <xdr:rowOff>63500</xdr:rowOff>
    </xdr:from>
    <xdr:to>
      <xdr:col>2</xdr:col>
      <xdr:colOff>762000</xdr:colOff>
      <xdr:row>572</xdr:row>
      <xdr:rowOff>774700</xdr:rowOff>
    </xdr:to>
    <xdr:pic>
      <xdr:nvPicPr>
        <xdr:cNvPr id="1027" name="Image 1026">
          <a:extLst>
            <a:ext uri="{FF2B5EF4-FFF2-40B4-BE49-F238E27FC236}">
              <a16:creationId xmlns:a16="http://schemas.microsoft.com/office/drawing/2014/main" id="{D2A6E863-F03F-DCAF-0DCF-3D45E1B14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444614300"/>
          <a:ext cx="711200" cy="711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573</xdr:row>
      <xdr:rowOff>50800</xdr:rowOff>
    </xdr:from>
    <xdr:to>
      <xdr:col>2</xdr:col>
      <xdr:colOff>787400</xdr:colOff>
      <xdr:row>573</xdr:row>
      <xdr:rowOff>787400</xdr:rowOff>
    </xdr:to>
    <xdr:pic>
      <xdr:nvPicPr>
        <xdr:cNvPr id="1033" name="Image 1032">
          <a:extLst>
            <a:ext uri="{FF2B5EF4-FFF2-40B4-BE49-F238E27FC236}">
              <a16:creationId xmlns:a16="http://schemas.microsoft.com/office/drawing/2014/main" id="{CB83AB4C-21A3-8895-E0DF-97EB06C91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9448800"/>
          <a:ext cx="736600" cy="736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574</xdr:row>
      <xdr:rowOff>50800</xdr:rowOff>
    </xdr:from>
    <xdr:to>
      <xdr:col>2</xdr:col>
      <xdr:colOff>774700</xdr:colOff>
      <xdr:row>574</xdr:row>
      <xdr:rowOff>800100</xdr:rowOff>
    </xdr:to>
    <xdr:pic>
      <xdr:nvPicPr>
        <xdr:cNvPr id="1034" name="Image 1033">
          <a:extLst>
            <a:ext uri="{FF2B5EF4-FFF2-40B4-BE49-F238E27FC236}">
              <a16:creationId xmlns:a16="http://schemas.microsoft.com/office/drawing/2014/main" id="{455EC411-9B98-D181-5674-151363DA5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446227200"/>
          <a:ext cx="749300" cy="7493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575</xdr:row>
      <xdr:rowOff>38100</xdr:rowOff>
    </xdr:from>
    <xdr:to>
      <xdr:col>2</xdr:col>
      <xdr:colOff>787400</xdr:colOff>
      <xdr:row>575</xdr:row>
      <xdr:rowOff>787400</xdr:rowOff>
    </xdr:to>
    <xdr:pic>
      <xdr:nvPicPr>
        <xdr:cNvPr id="1054" name="Image 1053">
          <a:extLst>
            <a:ext uri="{FF2B5EF4-FFF2-40B4-BE49-F238E27FC236}">
              <a16:creationId xmlns:a16="http://schemas.microsoft.com/office/drawing/2014/main" id="{5DCAE47F-DE7F-9B11-FA44-08BC2D907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447840100"/>
          <a:ext cx="749300" cy="7493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643</xdr:row>
      <xdr:rowOff>38100</xdr:rowOff>
    </xdr:from>
    <xdr:to>
      <xdr:col>2</xdr:col>
      <xdr:colOff>800100</xdr:colOff>
      <xdr:row>643</xdr:row>
      <xdr:rowOff>800100</xdr:rowOff>
    </xdr:to>
    <xdr:pic>
      <xdr:nvPicPr>
        <xdr:cNvPr id="1056" name="Image 1055">
          <a:extLst>
            <a:ext uri="{FF2B5EF4-FFF2-40B4-BE49-F238E27FC236}">
              <a16:creationId xmlns:a16="http://schemas.microsoft.com/office/drawing/2014/main" id="{220EFB5F-121F-B71A-C5A2-90E3EAB54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51123850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646</xdr:row>
      <xdr:rowOff>50800</xdr:rowOff>
    </xdr:from>
    <xdr:to>
      <xdr:col>2</xdr:col>
      <xdr:colOff>774700</xdr:colOff>
      <xdr:row>646</xdr:row>
      <xdr:rowOff>787400</xdr:rowOff>
    </xdr:to>
    <xdr:pic>
      <xdr:nvPicPr>
        <xdr:cNvPr id="1058" name="Image 1057">
          <a:extLst>
            <a:ext uri="{FF2B5EF4-FFF2-40B4-BE49-F238E27FC236}">
              <a16:creationId xmlns:a16="http://schemas.microsoft.com/office/drawing/2014/main" id="{10E8E7D4-D2B5-3AEF-F25F-D045B00AA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512064000"/>
          <a:ext cx="736600" cy="7366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645</xdr:row>
      <xdr:rowOff>38100</xdr:rowOff>
    </xdr:from>
    <xdr:to>
      <xdr:col>2</xdr:col>
      <xdr:colOff>800100</xdr:colOff>
      <xdr:row>645</xdr:row>
      <xdr:rowOff>787400</xdr:rowOff>
    </xdr:to>
    <xdr:pic>
      <xdr:nvPicPr>
        <xdr:cNvPr id="1060" name="Image 1059">
          <a:extLst>
            <a:ext uri="{FF2B5EF4-FFF2-40B4-BE49-F238E27FC236}">
              <a16:creationId xmlns:a16="http://schemas.microsoft.com/office/drawing/2014/main" id="{081DC159-A71D-1AC8-55C3-7DB43FF17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512864100"/>
          <a:ext cx="749300" cy="7493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647</xdr:row>
      <xdr:rowOff>38100</xdr:rowOff>
    </xdr:from>
    <xdr:to>
      <xdr:col>2</xdr:col>
      <xdr:colOff>787400</xdr:colOff>
      <xdr:row>647</xdr:row>
      <xdr:rowOff>800100</xdr:rowOff>
    </xdr:to>
    <xdr:pic>
      <xdr:nvPicPr>
        <xdr:cNvPr id="1075" name="Image 1074">
          <a:extLst>
            <a:ext uri="{FF2B5EF4-FFF2-40B4-BE49-F238E27FC236}">
              <a16:creationId xmlns:a16="http://schemas.microsoft.com/office/drawing/2014/main" id="{4BA7E19A-FCAF-99E7-16F9-881898BAE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51367690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648</xdr:row>
      <xdr:rowOff>25400</xdr:rowOff>
    </xdr:from>
    <xdr:to>
      <xdr:col>2</xdr:col>
      <xdr:colOff>800100</xdr:colOff>
      <xdr:row>648</xdr:row>
      <xdr:rowOff>787400</xdr:rowOff>
    </xdr:to>
    <xdr:pic>
      <xdr:nvPicPr>
        <xdr:cNvPr id="1077" name="Image 1076">
          <a:extLst>
            <a:ext uri="{FF2B5EF4-FFF2-40B4-BE49-F238E27FC236}">
              <a16:creationId xmlns:a16="http://schemas.microsoft.com/office/drawing/2014/main" id="{25CB0B91-D85E-9239-CD37-0E871D3CA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51447700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650</xdr:row>
      <xdr:rowOff>25400</xdr:rowOff>
    </xdr:from>
    <xdr:to>
      <xdr:col>2</xdr:col>
      <xdr:colOff>787400</xdr:colOff>
      <xdr:row>650</xdr:row>
      <xdr:rowOff>762000</xdr:rowOff>
    </xdr:to>
    <xdr:pic>
      <xdr:nvPicPr>
        <xdr:cNvPr id="1100" name="Image 1099">
          <a:extLst>
            <a:ext uri="{FF2B5EF4-FFF2-40B4-BE49-F238E27FC236}">
              <a16:creationId xmlns:a16="http://schemas.microsoft.com/office/drawing/2014/main" id="{0C2014D7-1334-9FD6-8923-4BCC81D37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516102600"/>
          <a:ext cx="736600" cy="7366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651</xdr:row>
      <xdr:rowOff>25400</xdr:rowOff>
    </xdr:from>
    <xdr:to>
      <xdr:col>2</xdr:col>
      <xdr:colOff>812800</xdr:colOff>
      <xdr:row>651</xdr:row>
      <xdr:rowOff>800100</xdr:rowOff>
    </xdr:to>
    <xdr:pic>
      <xdr:nvPicPr>
        <xdr:cNvPr id="1104" name="Image 1103">
          <a:extLst>
            <a:ext uri="{FF2B5EF4-FFF2-40B4-BE49-F238E27FC236}">
              <a16:creationId xmlns:a16="http://schemas.microsoft.com/office/drawing/2014/main" id="{EFFF0868-8B91-8B1D-5647-8E67974F0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516915400"/>
          <a:ext cx="774700" cy="7747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644</xdr:row>
      <xdr:rowOff>25400</xdr:rowOff>
    </xdr:from>
    <xdr:to>
      <xdr:col>2</xdr:col>
      <xdr:colOff>787400</xdr:colOff>
      <xdr:row>644</xdr:row>
      <xdr:rowOff>749300</xdr:rowOff>
    </xdr:to>
    <xdr:pic>
      <xdr:nvPicPr>
        <xdr:cNvPr id="1325" name="Image 1324">
          <a:extLst>
            <a:ext uri="{FF2B5EF4-FFF2-40B4-BE49-F238E27FC236}">
              <a16:creationId xmlns:a16="http://schemas.microsoft.com/office/drawing/2014/main" id="{E967B45D-716C-7B09-70C1-B7857E618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0200" y="517728200"/>
          <a:ext cx="723900" cy="7239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653</xdr:row>
      <xdr:rowOff>25400</xdr:rowOff>
    </xdr:from>
    <xdr:to>
      <xdr:col>2</xdr:col>
      <xdr:colOff>800100</xdr:colOff>
      <xdr:row>653</xdr:row>
      <xdr:rowOff>787400</xdr:rowOff>
    </xdr:to>
    <xdr:pic>
      <xdr:nvPicPr>
        <xdr:cNvPr id="1425" name="Image 1424">
          <a:extLst>
            <a:ext uri="{FF2B5EF4-FFF2-40B4-BE49-F238E27FC236}">
              <a16:creationId xmlns:a16="http://schemas.microsoft.com/office/drawing/2014/main" id="{5BAAD0CA-C211-A641-07C4-E834BAF9C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51935380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652</xdr:row>
      <xdr:rowOff>25400</xdr:rowOff>
    </xdr:from>
    <xdr:to>
      <xdr:col>2</xdr:col>
      <xdr:colOff>800100</xdr:colOff>
      <xdr:row>652</xdr:row>
      <xdr:rowOff>800100</xdr:rowOff>
    </xdr:to>
    <xdr:pic>
      <xdr:nvPicPr>
        <xdr:cNvPr id="1484" name="Image 1483">
          <a:extLst>
            <a:ext uri="{FF2B5EF4-FFF2-40B4-BE49-F238E27FC236}">
              <a16:creationId xmlns:a16="http://schemas.microsoft.com/office/drawing/2014/main" id="{A67AF296-86DB-B379-2593-723443994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518541000"/>
          <a:ext cx="774700" cy="7747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649</xdr:row>
      <xdr:rowOff>12700</xdr:rowOff>
    </xdr:from>
    <xdr:to>
      <xdr:col>3</xdr:col>
      <xdr:colOff>0</xdr:colOff>
      <xdr:row>649</xdr:row>
      <xdr:rowOff>787400</xdr:rowOff>
    </xdr:to>
    <xdr:pic>
      <xdr:nvPicPr>
        <xdr:cNvPr id="1490" name="Image 1489">
          <a:extLst>
            <a:ext uri="{FF2B5EF4-FFF2-40B4-BE49-F238E27FC236}">
              <a16:creationId xmlns:a16="http://schemas.microsoft.com/office/drawing/2014/main" id="{63F245D9-0A9B-06D5-C380-9B3A74330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515277100"/>
          <a:ext cx="774700" cy="774700"/>
        </a:xfrm>
        <a:prstGeom prst="rect">
          <a:avLst/>
        </a:prstGeom>
      </xdr:spPr>
    </xdr:pic>
    <xdr:clientData/>
  </xdr:twoCellAnchor>
  <xdr:twoCellAnchor>
    <xdr:from>
      <xdr:col>2</xdr:col>
      <xdr:colOff>75692</xdr:colOff>
      <xdr:row>784</xdr:row>
      <xdr:rowOff>50800</xdr:rowOff>
    </xdr:from>
    <xdr:to>
      <xdr:col>2</xdr:col>
      <xdr:colOff>757435</xdr:colOff>
      <xdr:row>784</xdr:row>
      <xdr:rowOff>774700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30B7D8C-82D0-F1C3-17FB-C72B91447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392" y="37592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785</xdr:row>
      <xdr:rowOff>50800</xdr:rowOff>
    </xdr:from>
    <xdr:to>
      <xdr:col>2</xdr:col>
      <xdr:colOff>757943</xdr:colOff>
      <xdr:row>785</xdr:row>
      <xdr:rowOff>774700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72A4F5FD-DD04-224C-A9C4-620AC5C4D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45720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786</xdr:row>
      <xdr:rowOff>38100</xdr:rowOff>
    </xdr:from>
    <xdr:to>
      <xdr:col>2</xdr:col>
      <xdr:colOff>757943</xdr:colOff>
      <xdr:row>786</xdr:row>
      <xdr:rowOff>762000</xdr:rowOff>
    </xdr:to>
    <xdr:pic>
      <xdr:nvPicPr>
        <xdr:cNvPr id="318" name="Image 317">
          <a:extLst>
            <a:ext uri="{FF2B5EF4-FFF2-40B4-BE49-F238E27FC236}">
              <a16:creationId xmlns:a16="http://schemas.microsoft.com/office/drawing/2014/main" id="{2A6A4CFE-6418-E545-85E6-C1BC25901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53721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787</xdr:row>
      <xdr:rowOff>63500</xdr:rowOff>
    </xdr:from>
    <xdr:to>
      <xdr:col>2</xdr:col>
      <xdr:colOff>757943</xdr:colOff>
      <xdr:row>787</xdr:row>
      <xdr:rowOff>787400</xdr:rowOff>
    </xdr:to>
    <xdr:pic>
      <xdr:nvPicPr>
        <xdr:cNvPr id="319" name="Image 318">
          <a:extLst>
            <a:ext uri="{FF2B5EF4-FFF2-40B4-BE49-F238E27FC236}">
              <a16:creationId xmlns:a16="http://schemas.microsoft.com/office/drawing/2014/main" id="{7F104080-EB7C-4F44-AA6C-F6569D4E9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62103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788</xdr:row>
      <xdr:rowOff>38100</xdr:rowOff>
    </xdr:from>
    <xdr:to>
      <xdr:col>2</xdr:col>
      <xdr:colOff>745243</xdr:colOff>
      <xdr:row>788</xdr:row>
      <xdr:rowOff>762000</xdr:rowOff>
    </xdr:to>
    <xdr:pic>
      <xdr:nvPicPr>
        <xdr:cNvPr id="325" name="Image 324">
          <a:extLst>
            <a:ext uri="{FF2B5EF4-FFF2-40B4-BE49-F238E27FC236}">
              <a16:creationId xmlns:a16="http://schemas.microsoft.com/office/drawing/2014/main" id="{C7C52E29-BA07-7E4D-A50D-A738C8A19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0200" y="69977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789</xdr:row>
      <xdr:rowOff>63500</xdr:rowOff>
    </xdr:from>
    <xdr:to>
      <xdr:col>2</xdr:col>
      <xdr:colOff>732543</xdr:colOff>
      <xdr:row>789</xdr:row>
      <xdr:rowOff>787400</xdr:rowOff>
    </xdr:to>
    <xdr:pic>
      <xdr:nvPicPr>
        <xdr:cNvPr id="328" name="Image 327">
          <a:extLst>
            <a:ext uri="{FF2B5EF4-FFF2-40B4-BE49-F238E27FC236}">
              <a16:creationId xmlns:a16="http://schemas.microsoft.com/office/drawing/2014/main" id="{971EF61D-63F4-7B45-8846-1EC1FE849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78359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790</xdr:row>
      <xdr:rowOff>63500</xdr:rowOff>
    </xdr:from>
    <xdr:to>
      <xdr:col>2</xdr:col>
      <xdr:colOff>745243</xdr:colOff>
      <xdr:row>790</xdr:row>
      <xdr:rowOff>787400</xdr:rowOff>
    </xdr:to>
    <xdr:pic>
      <xdr:nvPicPr>
        <xdr:cNvPr id="329" name="Image 328">
          <a:extLst>
            <a:ext uri="{FF2B5EF4-FFF2-40B4-BE49-F238E27FC236}">
              <a16:creationId xmlns:a16="http://schemas.microsoft.com/office/drawing/2014/main" id="{CBE3F5D0-9F98-D14C-BF64-E727F8E67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0200" y="86487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791</xdr:row>
      <xdr:rowOff>50800</xdr:rowOff>
    </xdr:from>
    <xdr:to>
      <xdr:col>2</xdr:col>
      <xdr:colOff>745243</xdr:colOff>
      <xdr:row>791</xdr:row>
      <xdr:rowOff>774700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57A9070D-024C-7A49-A235-C8EBC33D1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0200" y="94488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792</xdr:row>
      <xdr:rowOff>63500</xdr:rowOff>
    </xdr:from>
    <xdr:to>
      <xdr:col>2</xdr:col>
      <xdr:colOff>745243</xdr:colOff>
      <xdr:row>792</xdr:row>
      <xdr:rowOff>787400</xdr:rowOff>
    </xdr:to>
    <xdr:pic>
      <xdr:nvPicPr>
        <xdr:cNvPr id="335" name="Image 334">
          <a:extLst>
            <a:ext uri="{FF2B5EF4-FFF2-40B4-BE49-F238E27FC236}">
              <a16:creationId xmlns:a16="http://schemas.microsoft.com/office/drawing/2014/main" id="{7736C955-C9A1-7D4A-A597-C3FD8BB9A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0200" y="102743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793</xdr:row>
      <xdr:rowOff>50800</xdr:rowOff>
    </xdr:from>
    <xdr:to>
      <xdr:col>2</xdr:col>
      <xdr:colOff>757943</xdr:colOff>
      <xdr:row>793</xdr:row>
      <xdr:rowOff>774700</xdr:rowOff>
    </xdr:to>
    <xdr:pic>
      <xdr:nvPicPr>
        <xdr:cNvPr id="1081" name="Image 1080">
          <a:extLst>
            <a:ext uri="{FF2B5EF4-FFF2-40B4-BE49-F238E27FC236}">
              <a16:creationId xmlns:a16="http://schemas.microsoft.com/office/drawing/2014/main" id="{C5497844-369D-024A-9C87-1C5993012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110744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101092</xdr:colOff>
      <xdr:row>794</xdr:row>
      <xdr:rowOff>50800</xdr:rowOff>
    </xdr:from>
    <xdr:to>
      <xdr:col>2</xdr:col>
      <xdr:colOff>782835</xdr:colOff>
      <xdr:row>794</xdr:row>
      <xdr:rowOff>774700</xdr:rowOff>
    </xdr:to>
    <xdr:pic>
      <xdr:nvPicPr>
        <xdr:cNvPr id="1129" name="Image 1128">
          <a:extLst>
            <a:ext uri="{FF2B5EF4-FFF2-40B4-BE49-F238E27FC236}">
              <a16:creationId xmlns:a16="http://schemas.microsoft.com/office/drawing/2014/main" id="{D7E5148E-77B7-E140-8498-9C2C9AD88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7792" y="118872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795</xdr:row>
      <xdr:rowOff>50800</xdr:rowOff>
    </xdr:from>
    <xdr:to>
      <xdr:col>2</xdr:col>
      <xdr:colOff>783343</xdr:colOff>
      <xdr:row>795</xdr:row>
      <xdr:rowOff>774700</xdr:rowOff>
    </xdr:to>
    <xdr:pic>
      <xdr:nvPicPr>
        <xdr:cNvPr id="1494" name="Image 1493">
          <a:extLst>
            <a:ext uri="{FF2B5EF4-FFF2-40B4-BE49-F238E27FC236}">
              <a16:creationId xmlns:a16="http://schemas.microsoft.com/office/drawing/2014/main" id="{014A2DC2-8D99-3B49-9C80-50BE975E7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300" y="127000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796</xdr:row>
      <xdr:rowOff>38100</xdr:rowOff>
    </xdr:from>
    <xdr:to>
      <xdr:col>2</xdr:col>
      <xdr:colOff>783343</xdr:colOff>
      <xdr:row>796</xdr:row>
      <xdr:rowOff>762000</xdr:rowOff>
    </xdr:to>
    <xdr:pic>
      <xdr:nvPicPr>
        <xdr:cNvPr id="1495" name="Image 1494">
          <a:extLst>
            <a:ext uri="{FF2B5EF4-FFF2-40B4-BE49-F238E27FC236}">
              <a16:creationId xmlns:a16="http://schemas.microsoft.com/office/drawing/2014/main" id="{2618F54A-D442-B74A-952B-1DF9991DF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300" y="135001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797</xdr:row>
      <xdr:rowOff>63500</xdr:rowOff>
    </xdr:from>
    <xdr:to>
      <xdr:col>2</xdr:col>
      <xdr:colOff>783343</xdr:colOff>
      <xdr:row>797</xdr:row>
      <xdr:rowOff>787400</xdr:rowOff>
    </xdr:to>
    <xdr:pic>
      <xdr:nvPicPr>
        <xdr:cNvPr id="1496" name="Image 1495">
          <a:extLst>
            <a:ext uri="{FF2B5EF4-FFF2-40B4-BE49-F238E27FC236}">
              <a16:creationId xmlns:a16="http://schemas.microsoft.com/office/drawing/2014/main" id="{92B9E759-D6C5-534C-AA0C-692B23D65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300" y="143383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798</xdr:row>
      <xdr:rowOff>38100</xdr:rowOff>
    </xdr:from>
    <xdr:to>
      <xdr:col>2</xdr:col>
      <xdr:colOff>770643</xdr:colOff>
      <xdr:row>798</xdr:row>
      <xdr:rowOff>762000</xdr:rowOff>
    </xdr:to>
    <xdr:pic>
      <xdr:nvPicPr>
        <xdr:cNvPr id="1497" name="Image 1496">
          <a:extLst>
            <a:ext uri="{FF2B5EF4-FFF2-40B4-BE49-F238E27FC236}">
              <a16:creationId xmlns:a16="http://schemas.microsoft.com/office/drawing/2014/main" id="{093275C4-A0BA-BD40-A335-4D33F4BDC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0" y="151257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799</xdr:row>
      <xdr:rowOff>63500</xdr:rowOff>
    </xdr:from>
    <xdr:to>
      <xdr:col>2</xdr:col>
      <xdr:colOff>757943</xdr:colOff>
      <xdr:row>799</xdr:row>
      <xdr:rowOff>787400</xdr:rowOff>
    </xdr:to>
    <xdr:pic>
      <xdr:nvPicPr>
        <xdr:cNvPr id="1498" name="Image 1497">
          <a:extLst>
            <a:ext uri="{FF2B5EF4-FFF2-40B4-BE49-F238E27FC236}">
              <a16:creationId xmlns:a16="http://schemas.microsoft.com/office/drawing/2014/main" id="{526E6FEA-0361-B54B-9E79-E8EDB018C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159639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800</xdr:row>
      <xdr:rowOff>63500</xdr:rowOff>
    </xdr:from>
    <xdr:to>
      <xdr:col>2</xdr:col>
      <xdr:colOff>770643</xdr:colOff>
      <xdr:row>800</xdr:row>
      <xdr:rowOff>787400</xdr:rowOff>
    </xdr:to>
    <xdr:pic>
      <xdr:nvPicPr>
        <xdr:cNvPr id="1499" name="Image 1498">
          <a:extLst>
            <a:ext uri="{FF2B5EF4-FFF2-40B4-BE49-F238E27FC236}">
              <a16:creationId xmlns:a16="http://schemas.microsoft.com/office/drawing/2014/main" id="{75AAE13C-42EC-1E43-89A7-0B89A0080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0" y="167767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801</xdr:row>
      <xdr:rowOff>50800</xdr:rowOff>
    </xdr:from>
    <xdr:to>
      <xdr:col>2</xdr:col>
      <xdr:colOff>770643</xdr:colOff>
      <xdr:row>801</xdr:row>
      <xdr:rowOff>774700</xdr:rowOff>
    </xdr:to>
    <xdr:pic>
      <xdr:nvPicPr>
        <xdr:cNvPr id="1500" name="Image 1499">
          <a:extLst>
            <a:ext uri="{FF2B5EF4-FFF2-40B4-BE49-F238E27FC236}">
              <a16:creationId xmlns:a16="http://schemas.microsoft.com/office/drawing/2014/main" id="{37CA6BD4-87D0-DF47-8473-48102A573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0" y="175768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802</xdr:row>
      <xdr:rowOff>63500</xdr:rowOff>
    </xdr:from>
    <xdr:to>
      <xdr:col>2</xdr:col>
      <xdr:colOff>770643</xdr:colOff>
      <xdr:row>802</xdr:row>
      <xdr:rowOff>787400</xdr:rowOff>
    </xdr:to>
    <xdr:pic>
      <xdr:nvPicPr>
        <xdr:cNvPr id="1501" name="Image 1500">
          <a:extLst>
            <a:ext uri="{FF2B5EF4-FFF2-40B4-BE49-F238E27FC236}">
              <a16:creationId xmlns:a16="http://schemas.microsoft.com/office/drawing/2014/main" id="{987C6E2A-D113-9E40-85CC-BFEEBC8CD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0" y="184023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803</xdr:row>
      <xdr:rowOff>50800</xdr:rowOff>
    </xdr:from>
    <xdr:to>
      <xdr:col>2</xdr:col>
      <xdr:colOff>783343</xdr:colOff>
      <xdr:row>803</xdr:row>
      <xdr:rowOff>774700</xdr:rowOff>
    </xdr:to>
    <xdr:pic>
      <xdr:nvPicPr>
        <xdr:cNvPr id="1502" name="Image 1501">
          <a:extLst>
            <a:ext uri="{FF2B5EF4-FFF2-40B4-BE49-F238E27FC236}">
              <a16:creationId xmlns:a16="http://schemas.microsoft.com/office/drawing/2014/main" id="{019CD5D5-34AB-B04C-8E32-86B7FDC45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300" y="192024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113792</xdr:colOff>
      <xdr:row>804</xdr:row>
      <xdr:rowOff>63500</xdr:rowOff>
    </xdr:from>
    <xdr:to>
      <xdr:col>2</xdr:col>
      <xdr:colOff>795535</xdr:colOff>
      <xdr:row>804</xdr:row>
      <xdr:rowOff>787400</xdr:rowOff>
    </xdr:to>
    <xdr:pic>
      <xdr:nvPicPr>
        <xdr:cNvPr id="1503" name="Image 1502">
          <a:extLst>
            <a:ext uri="{FF2B5EF4-FFF2-40B4-BE49-F238E27FC236}">
              <a16:creationId xmlns:a16="http://schemas.microsoft.com/office/drawing/2014/main" id="{AFB431B8-AE72-3E49-A01A-731C46BD6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0492" y="200279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805</xdr:row>
      <xdr:rowOff>63500</xdr:rowOff>
    </xdr:from>
    <xdr:to>
      <xdr:col>2</xdr:col>
      <xdr:colOff>796043</xdr:colOff>
      <xdr:row>805</xdr:row>
      <xdr:rowOff>787400</xdr:rowOff>
    </xdr:to>
    <xdr:pic>
      <xdr:nvPicPr>
        <xdr:cNvPr id="1504" name="Image 1503">
          <a:extLst>
            <a:ext uri="{FF2B5EF4-FFF2-40B4-BE49-F238E27FC236}">
              <a16:creationId xmlns:a16="http://schemas.microsoft.com/office/drawing/2014/main" id="{83AD8786-40C0-9549-B5DC-9E7DC48FF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0" y="208407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806</xdr:row>
      <xdr:rowOff>50800</xdr:rowOff>
    </xdr:from>
    <xdr:to>
      <xdr:col>2</xdr:col>
      <xdr:colOff>796043</xdr:colOff>
      <xdr:row>806</xdr:row>
      <xdr:rowOff>774700</xdr:rowOff>
    </xdr:to>
    <xdr:pic>
      <xdr:nvPicPr>
        <xdr:cNvPr id="1505" name="Image 1504">
          <a:extLst>
            <a:ext uri="{FF2B5EF4-FFF2-40B4-BE49-F238E27FC236}">
              <a16:creationId xmlns:a16="http://schemas.microsoft.com/office/drawing/2014/main" id="{223C0771-5B79-294D-81AE-9BB6DBDB5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0" y="216408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807</xdr:row>
      <xdr:rowOff>76200</xdr:rowOff>
    </xdr:from>
    <xdr:to>
      <xdr:col>2</xdr:col>
      <xdr:colOff>796043</xdr:colOff>
      <xdr:row>807</xdr:row>
      <xdr:rowOff>800100</xdr:rowOff>
    </xdr:to>
    <xdr:pic>
      <xdr:nvPicPr>
        <xdr:cNvPr id="1506" name="Image 1505">
          <a:extLst>
            <a:ext uri="{FF2B5EF4-FFF2-40B4-BE49-F238E27FC236}">
              <a16:creationId xmlns:a16="http://schemas.microsoft.com/office/drawing/2014/main" id="{7ADCE6BD-EBDB-F646-86D3-83C771568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0" y="224790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808</xdr:row>
      <xdr:rowOff>50800</xdr:rowOff>
    </xdr:from>
    <xdr:to>
      <xdr:col>2</xdr:col>
      <xdr:colOff>783343</xdr:colOff>
      <xdr:row>808</xdr:row>
      <xdr:rowOff>774700</xdr:rowOff>
    </xdr:to>
    <xdr:pic>
      <xdr:nvPicPr>
        <xdr:cNvPr id="1507" name="Image 1506">
          <a:extLst>
            <a:ext uri="{FF2B5EF4-FFF2-40B4-BE49-F238E27FC236}">
              <a16:creationId xmlns:a16="http://schemas.microsoft.com/office/drawing/2014/main" id="{ECE9E8AC-B3DF-E940-8F8D-62696F115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300" y="232664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809</xdr:row>
      <xdr:rowOff>76200</xdr:rowOff>
    </xdr:from>
    <xdr:to>
      <xdr:col>2</xdr:col>
      <xdr:colOff>770643</xdr:colOff>
      <xdr:row>809</xdr:row>
      <xdr:rowOff>800100</xdr:rowOff>
    </xdr:to>
    <xdr:pic>
      <xdr:nvPicPr>
        <xdr:cNvPr id="1508" name="Image 1507">
          <a:extLst>
            <a:ext uri="{FF2B5EF4-FFF2-40B4-BE49-F238E27FC236}">
              <a16:creationId xmlns:a16="http://schemas.microsoft.com/office/drawing/2014/main" id="{CCE5F452-07EF-D54A-AD5E-CECA30FCD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0" y="241046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810</xdr:row>
      <xdr:rowOff>76200</xdr:rowOff>
    </xdr:from>
    <xdr:to>
      <xdr:col>2</xdr:col>
      <xdr:colOff>783343</xdr:colOff>
      <xdr:row>810</xdr:row>
      <xdr:rowOff>800100</xdr:rowOff>
    </xdr:to>
    <xdr:pic>
      <xdr:nvPicPr>
        <xdr:cNvPr id="1509" name="Image 1508">
          <a:extLst>
            <a:ext uri="{FF2B5EF4-FFF2-40B4-BE49-F238E27FC236}">
              <a16:creationId xmlns:a16="http://schemas.microsoft.com/office/drawing/2014/main" id="{0F961EF7-7577-6B47-A045-F0F8FED9B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300" y="249174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811</xdr:row>
      <xdr:rowOff>63500</xdr:rowOff>
    </xdr:from>
    <xdr:to>
      <xdr:col>2</xdr:col>
      <xdr:colOff>783343</xdr:colOff>
      <xdr:row>811</xdr:row>
      <xdr:rowOff>787400</xdr:rowOff>
    </xdr:to>
    <xdr:pic>
      <xdr:nvPicPr>
        <xdr:cNvPr id="1510" name="Image 1509">
          <a:extLst>
            <a:ext uri="{FF2B5EF4-FFF2-40B4-BE49-F238E27FC236}">
              <a16:creationId xmlns:a16="http://schemas.microsoft.com/office/drawing/2014/main" id="{C99E091E-BC3A-7943-900C-DCF036B14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300" y="257175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812</xdr:row>
      <xdr:rowOff>76200</xdr:rowOff>
    </xdr:from>
    <xdr:to>
      <xdr:col>2</xdr:col>
      <xdr:colOff>783343</xdr:colOff>
      <xdr:row>812</xdr:row>
      <xdr:rowOff>800100</xdr:rowOff>
    </xdr:to>
    <xdr:pic>
      <xdr:nvPicPr>
        <xdr:cNvPr id="1511" name="Image 1510">
          <a:extLst>
            <a:ext uri="{FF2B5EF4-FFF2-40B4-BE49-F238E27FC236}">
              <a16:creationId xmlns:a16="http://schemas.microsoft.com/office/drawing/2014/main" id="{BC8C2C77-413A-BF41-90C4-B091BBFC8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300" y="265430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813</xdr:row>
      <xdr:rowOff>63500</xdr:rowOff>
    </xdr:from>
    <xdr:to>
      <xdr:col>2</xdr:col>
      <xdr:colOff>796043</xdr:colOff>
      <xdr:row>813</xdr:row>
      <xdr:rowOff>787400</xdr:rowOff>
    </xdr:to>
    <xdr:pic>
      <xdr:nvPicPr>
        <xdr:cNvPr id="1512" name="Image 1511">
          <a:extLst>
            <a:ext uri="{FF2B5EF4-FFF2-40B4-BE49-F238E27FC236}">
              <a16:creationId xmlns:a16="http://schemas.microsoft.com/office/drawing/2014/main" id="{F63CD6E0-0045-2C45-B8DF-B1E35195E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0" y="273431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101092</xdr:colOff>
      <xdr:row>814</xdr:row>
      <xdr:rowOff>50800</xdr:rowOff>
    </xdr:from>
    <xdr:to>
      <xdr:col>2</xdr:col>
      <xdr:colOff>782835</xdr:colOff>
      <xdr:row>814</xdr:row>
      <xdr:rowOff>774700</xdr:rowOff>
    </xdr:to>
    <xdr:pic>
      <xdr:nvPicPr>
        <xdr:cNvPr id="1513" name="Image 1512">
          <a:extLst>
            <a:ext uri="{FF2B5EF4-FFF2-40B4-BE49-F238E27FC236}">
              <a16:creationId xmlns:a16="http://schemas.microsoft.com/office/drawing/2014/main" id="{EF5C2A06-1783-694D-AF88-712F2D170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7792" y="281432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815</xdr:row>
      <xdr:rowOff>50800</xdr:rowOff>
    </xdr:from>
    <xdr:to>
      <xdr:col>2</xdr:col>
      <xdr:colOff>783343</xdr:colOff>
      <xdr:row>815</xdr:row>
      <xdr:rowOff>774700</xdr:rowOff>
    </xdr:to>
    <xdr:pic>
      <xdr:nvPicPr>
        <xdr:cNvPr id="1514" name="Image 1513">
          <a:extLst>
            <a:ext uri="{FF2B5EF4-FFF2-40B4-BE49-F238E27FC236}">
              <a16:creationId xmlns:a16="http://schemas.microsoft.com/office/drawing/2014/main" id="{0CF81A4D-73C5-1946-8BB6-D30C5610F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300" y="289560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816</xdr:row>
      <xdr:rowOff>38100</xdr:rowOff>
    </xdr:from>
    <xdr:to>
      <xdr:col>2</xdr:col>
      <xdr:colOff>783343</xdr:colOff>
      <xdr:row>816</xdr:row>
      <xdr:rowOff>762000</xdr:rowOff>
    </xdr:to>
    <xdr:pic>
      <xdr:nvPicPr>
        <xdr:cNvPr id="1515" name="Image 1514">
          <a:extLst>
            <a:ext uri="{FF2B5EF4-FFF2-40B4-BE49-F238E27FC236}">
              <a16:creationId xmlns:a16="http://schemas.microsoft.com/office/drawing/2014/main" id="{ED171A35-5313-F340-8FA0-A463BE26E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300" y="297561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817</xdr:row>
      <xdr:rowOff>63500</xdr:rowOff>
    </xdr:from>
    <xdr:to>
      <xdr:col>2</xdr:col>
      <xdr:colOff>783343</xdr:colOff>
      <xdr:row>817</xdr:row>
      <xdr:rowOff>787400</xdr:rowOff>
    </xdr:to>
    <xdr:pic>
      <xdr:nvPicPr>
        <xdr:cNvPr id="1516" name="Image 1515">
          <a:extLst>
            <a:ext uri="{FF2B5EF4-FFF2-40B4-BE49-F238E27FC236}">
              <a16:creationId xmlns:a16="http://schemas.microsoft.com/office/drawing/2014/main" id="{4F0AEE60-EDCE-744D-B9A2-A57EE538E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300" y="305943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818</xdr:row>
      <xdr:rowOff>38100</xdr:rowOff>
    </xdr:from>
    <xdr:to>
      <xdr:col>2</xdr:col>
      <xdr:colOff>770643</xdr:colOff>
      <xdr:row>818</xdr:row>
      <xdr:rowOff>762000</xdr:rowOff>
    </xdr:to>
    <xdr:pic>
      <xdr:nvPicPr>
        <xdr:cNvPr id="1517" name="Image 1516">
          <a:extLst>
            <a:ext uri="{FF2B5EF4-FFF2-40B4-BE49-F238E27FC236}">
              <a16:creationId xmlns:a16="http://schemas.microsoft.com/office/drawing/2014/main" id="{86097848-F072-8640-8A7A-11EFD3520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0" y="313817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819</xdr:row>
      <xdr:rowOff>63500</xdr:rowOff>
    </xdr:from>
    <xdr:to>
      <xdr:col>2</xdr:col>
      <xdr:colOff>757943</xdr:colOff>
      <xdr:row>819</xdr:row>
      <xdr:rowOff>787400</xdr:rowOff>
    </xdr:to>
    <xdr:pic>
      <xdr:nvPicPr>
        <xdr:cNvPr id="1518" name="Image 1517">
          <a:extLst>
            <a:ext uri="{FF2B5EF4-FFF2-40B4-BE49-F238E27FC236}">
              <a16:creationId xmlns:a16="http://schemas.microsoft.com/office/drawing/2014/main" id="{F3C6B6AE-25B7-E04A-B1F4-7B1858341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322199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820</xdr:row>
      <xdr:rowOff>63500</xdr:rowOff>
    </xdr:from>
    <xdr:to>
      <xdr:col>2</xdr:col>
      <xdr:colOff>770643</xdr:colOff>
      <xdr:row>820</xdr:row>
      <xdr:rowOff>787400</xdr:rowOff>
    </xdr:to>
    <xdr:pic>
      <xdr:nvPicPr>
        <xdr:cNvPr id="1519" name="Image 1518">
          <a:extLst>
            <a:ext uri="{FF2B5EF4-FFF2-40B4-BE49-F238E27FC236}">
              <a16:creationId xmlns:a16="http://schemas.microsoft.com/office/drawing/2014/main" id="{56F64B9C-E6A5-4949-B6B6-939DCFA2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0" y="330327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821</xdr:row>
      <xdr:rowOff>50800</xdr:rowOff>
    </xdr:from>
    <xdr:to>
      <xdr:col>2</xdr:col>
      <xdr:colOff>770643</xdr:colOff>
      <xdr:row>821</xdr:row>
      <xdr:rowOff>774700</xdr:rowOff>
    </xdr:to>
    <xdr:pic>
      <xdr:nvPicPr>
        <xdr:cNvPr id="1520" name="Image 1519">
          <a:extLst>
            <a:ext uri="{FF2B5EF4-FFF2-40B4-BE49-F238E27FC236}">
              <a16:creationId xmlns:a16="http://schemas.microsoft.com/office/drawing/2014/main" id="{10FF0CB1-42BA-7448-AA54-0F99D6617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0" y="338328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822</xdr:row>
      <xdr:rowOff>63500</xdr:rowOff>
    </xdr:from>
    <xdr:to>
      <xdr:col>2</xdr:col>
      <xdr:colOff>770643</xdr:colOff>
      <xdr:row>822</xdr:row>
      <xdr:rowOff>787400</xdr:rowOff>
    </xdr:to>
    <xdr:pic>
      <xdr:nvPicPr>
        <xdr:cNvPr id="1521" name="Image 1520">
          <a:extLst>
            <a:ext uri="{FF2B5EF4-FFF2-40B4-BE49-F238E27FC236}">
              <a16:creationId xmlns:a16="http://schemas.microsoft.com/office/drawing/2014/main" id="{07EA4CB7-030A-AA4D-9CF5-40341593E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0" y="346583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823</xdr:row>
      <xdr:rowOff>50800</xdr:rowOff>
    </xdr:from>
    <xdr:to>
      <xdr:col>2</xdr:col>
      <xdr:colOff>783343</xdr:colOff>
      <xdr:row>823</xdr:row>
      <xdr:rowOff>774700</xdr:rowOff>
    </xdr:to>
    <xdr:pic>
      <xdr:nvPicPr>
        <xdr:cNvPr id="1522" name="Image 1521">
          <a:extLst>
            <a:ext uri="{FF2B5EF4-FFF2-40B4-BE49-F238E27FC236}">
              <a16:creationId xmlns:a16="http://schemas.microsoft.com/office/drawing/2014/main" id="{207B43D6-4DFA-E341-9DA0-C39F0AA6C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300" y="354584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88392</xdr:colOff>
      <xdr:row>824</xdr:row>
      <xdr:rowOff>50800</xdr:rowOff>
    </xdr:from>
    <xdr:to>
      <xdr:col>2</xdr:col>
      <xdr:colOff>770135</xdr:colOff>
      <xdr:row>824</xdr:row>
      <xdr:rowOff>774700</xdr:rowOff>
    </xdr:to>
    <xdr:pic>
      <xdr:nvPicPr>
        <xdr:cNvPr id="1523" name="Image 1522">
          <a:extLst>
            <a:ext uri="{FF2B5EF4-FFF2-40B4-BE49-F238E27FC236}">
              <a16:creationId xmlns:a16="http://schemas.microsoft.com/office/drawing/2014/main" id="{A321BE67-E93A-4048-A8F8-CE7A5B754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092" y="362712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825</xdr:row>
      <xdr:rowOff>50800</xdr:rowOff>
    </xdr:from>
    <xdr:to>
      <xdr:col>2</xdr:col>
      <xdr:colOff>770643</xdr:colOff>
      <xdr:row>825</xdr:row>
      <xdr:rowOff>774700</xdr:rowOff>
    </xdr:to>
    <xdr:pic>
      <xdr:nvPicPr>
        <xdr:cNvPr id="1524" name="Image 1523">
          <a:extLst>
            <a:ext uri="{FF2B5EF4-FFF2-40B4-BE49-F238E27FC236}">
              <a16:creationId xmlns:a16="http://schemas.microsoft.com/office/drawing/2014/main" id="{8755EE7F-86B8-7541-8BBA-7A37BD627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0" y="370840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826</xdr:row>
      <xdr:rowOff>38100</xdr:rowOff>
    </xdr:from>
    <xdr:to>
      <xdr:col>2</xdr:col>
      <xdr:colOff>770643</xdr:colOff>
      <xdr:row>826</xdr:row>
      <xdr:rowOff>762000</xdr:rowOff>
    </xdr:to>
    <xdr:pic>
      <xdr:nvPicPr>
        <xdr:cNvPr id="1525" name="Image 1524">
          <a:extLst>
            <a:ext uri="{FF2B5EF4-FFF2-40B4-BE49-F238E27FC236}">
              <a16:creationId xmlns:a16="http://schemas.microsoft.com/office/drawing/2014/main" id="{B92761AC-356B-E840-8352-66F80A91B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0" y="378841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827</xdr:row>
      <xdr:rowOff>63500</xdr:rowOff>
    </xdr:from>
    <xdr:to>
      <xdr:col>2</xdr:col>
      <xdr:colOff>770643</xdr:colOff>
      <xdr:row>827</xdr:row>
      <xdr:rowOff>787400</xdr:rowOff>
    </xdr:to>
    <xdr:pic>
      <xdr:nvPicPr>
        <xdr:cNvPr id="1526" name="Image 1525">
          <a:extLst>
            <a:ext uri="{FF2B5EF4-FFF2-40B4-BE49-F238E27FC236}">
              <a16:creationId xmlns:a16="http://schemas.microsoft.com/office/drawing/2014/main" id="{173EE3A3-638D-7944-A163-8E6FA908F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0" y="387223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828</xdr:row>
      <xdr:rowOff>38100</xdr:rowOff>
    </xdr:from>
    <xdr:to>
      <xdr:col>2</xdr:col>
      <xdr:colOff>757943</xdr:colOff>
      <xdr:row>828</xdr:row>
      <xdr:rowOff>762000</xdr:rowOff>
    </xdr:to>
    <xdr:pic>
      <xdr:nvPicPr>
        <xdr:cNvPr id="1527" name="Image 1526">
          <a:extLst>
            <a:ext uri="{FF2B5EF4-FFF2-40B4-BE49-F238E27FC236}">
              <a16:creationId xmlns:a16="http://schemas.microsoft.com/office/drawing/2014/main" id="{C80E6246-9DD4-7745-A664-FB4234FA7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395097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829</xdr:row>
      <xdr:rowOff>63500</xdr:rowOff>
    </xdr:from>
    <xdr:to>
      <xdr:col>2</xdr:col>
      <xdr:colOff>745243</xdr:colOff>
      <xdr:row>829</xdr:row>
      <xdr:rowOff>787400</xdr:rowOff>
    </xdr:to>
    <xdr:pic>
      <xdr:nvPicPr>
        <xdr:cNvPr id="1528" name="Image 1527">
          <a:extLst>
            <a:ext uri="{FF2B5EF4-FFF2-40B4-BE49-F238E27FC236}">
              <a16:creationId xmlns:a16="http://schemas.microsoft.com/office/drawing/2014/main" id="{2C268EA6-9874-8448-AAD0-25B8E969B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0200" y="403479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830</xdr:row>
      <xdr:rowOff>63500</xdr:rowOff>
    </xdr:from>
    <xdr:to>
      <xdr:col>2</xdr:col>
      <xdr:colOff>757943</xdr:colOff>
      <xdr:row>830</xdr:row>
      <xdr:rowOff>787400</xdr:rowOff>
    </xdr:to>
    <xdr:pic>
      <xdr:nvPicPr>
        <xdr:cNvPr id="1529" name="Image 1528">
          <a:extLst>
            <a:ext uri="{FF2B5EF4-FFF2-40B4-BE49-F238E27FC236}">
              <a16:creationId xmlns:a16="http://schemas.microsoft.com/office/drawing/2014/main" id="{4120A2C2-B221-8F49-B956-79CF51075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411607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831</xdr:row>
      <xdr:rowOff>50800</xdr:rowOff>
    </xdr:from>
    <xdr:to>
      <xdr:col>2</xdr:col>
      <xdr:colOff>757943</xdr:colOff>
      <xdr:row>831</xdr:row>
      <xdr:rowOff>774700</xdr:rowOff>
    </xdr:to>
    <xdr:pic>
      <xdr:nvPicPr>
        <xdr:cNvPr id="1530" name="Image 1529">
          <a:extLst>
            <a:ext uri="{FF2B5EF4-FFF2-40B4-BE49-F238E27FC236}">
              <a16:creationId xmlns:a16="http://schemas.microsoft.com/office/drawing/2014/main" id="{35814141-F8F7-E248-B25F-A0CC80CAF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419608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832</xdr:row>
      <xdr:rowOff>63500</xdr:rowOff>
    </xdr:from>
    <xdr:to>
      <xdr:col>2</xdr:col>
      <xdr:colOff>757943</xdr:colOff>
      <xdr:row>832</xdr:row>
      <xdr:rowOff>787400</xdr:rowOff>
    </xdr:to>
    <xdr:pic>
      <xdr:nvPicPr>
        <xdr:cNvPr id="1531" name="Image 1530">
          <a:extLst>
            <a:ext uri="{FF2B5EF4-FFF2-40B4-BE49-F238E27FC236}">
              <a16:creationId xmlns:a16="http://schemas.microsoft.com/office/drawing/2014/main" id="{4CE9DFBE-4D98-8D46-A4E2-171B6F9F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427863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88392</xdr:colOff>
      <xdr:row>833</xdr:row>
      <xdr:rowOff>25400</xdr:rowOff>
    </xdr:from>
    <xdr:to>
      <xdr:col>2</xdr:col>
      <xdr:colOff>770135</xdr:colOff>
      <xdr:row>833</xdr:row>
      <xdr:rowOff>749300</xdr:rowOff>
    </xdr:to>
    <xdr:pic>
      <xdr:nvPicPr>
        <xdr:cNvPr id="1533" name="Image 1532">
          <a:extLst>
            <a:ext uri="{FF2B5EF4-FFF2-40B4-BE49-F238E27FC236}">
              <a16:creationId xmlns:a16="http://schemas.microsoft.com/office/drawing/2014/main" id="{DD1D06EF-44F0-9C48-8542-7110434F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092" y="435610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834</xdr:row>
      <xdr:rowOff>25400</xdr:rowOff>
    </xdr:from>
    <xdr:to>
      <xdr:col>2</xdr:col>
      <xdr:colOff>770643</xdr:colOff>
      <xdr:row>834</xdr:row>
      <xdr:rowOff>749300</xdr:rowOff>
    </xdr:to>
    <xdr:pic>
      <xdr:nvPicPr>
        <xdr:cNvPr id="1534" name="Image 1533">
          <a:extLst>
            <a:ext uri="{FF2B5EF4-FFF2-40B4-BE49-F238E27FC236}">
              <a16:creationId xmlns:a16="http://schemas.microsoft.com/office/drawing/2014/main" id="{F9EF6842-420E-F04D-99D0-93D688831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0" y="443738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835</xdr:row>
      <xdr:rowOff>12700</xdr:rowOff>
    </xdr:from>
    <xdr:to>
      <xdr:col>2</xdr:col>
      <xdr:colOff>770643</xdr:colOff>
      <xdr:row>835</xdr:row>
      <xdr:rowOff>736600</xdr:rowOff>
    </xdr:to>
    <xdr:pic>
      <xdr:nvPicPr>
        <xdr:cNvPr id="1535" name="Image 1534">
          <a:extLst>
            <a:ext uri="{FF2B5EF4-FFF2-40B4-BE49-F238E27FC236}">
              <a16:creationId xmlns:a16="http://schemas.microsoft.com/office/drawing/2014/main" id="{E3D17ABF-117D-A747-86E1-7DB3719F1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0" y="451739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836</xdr:row>
      <xdr:rowOff>38100</xdr:rowOff>
    </xdr:from>
    <xdr:to>
      <xdr:col>2</xdr:col>
      <xdr:colOff>770643</xdr:colOff>
      <xdr:row>836</xdr:row>
      <xdr:rowOff>762000</xdr:rowOff>
    </xdr:to>
    <xdr:pic>
      <xdr:nvPicPr>
        <xdr:cNvPr id="1536" name="Image 1535">
          <a:extLst>
            <a:ext uri="{FF2B5EF4-FFF2-40B4-BE49-F238E27FC236}">
              <a16:creationId xmlns:a16="http://schemas.microsoft.com/office/drawing/2014/main" id="{4577686E-3DEE-0940-8112-AB7416CA6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0" y="460121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837</xdr:row>
      <xdr:rowOff>12700</xdr:rowOff>
    </xdr:from>
    <xdr:to>
      <xdr:col>2</xdr:col>
      <xdr:colOff>757943</xdr:colOff>
      <xdr:row>837</xdr:row>
      <xdr:rowOff>736600</xdr:rowOff>
    </xdr:to>
    <xdr:pic>
      <xdr:nvPicPr>
        <xdr:cNvPr id="1537" name="Image 1536">
          <a:extLst>
            <a:ext uri="{FF2B5EF4-FFF2-40B4-BE49-F238E27FC236}">
              <a16:creationId xmlns:a16="http://schemas.microsoft.com/office/drawing/2014/main" id="{C74749E2-2114-3040-9662-35AC2C192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467995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838</xdr:row>
      <xdr:rowOff>38100</xdr:rowOff>
    </xdr:from>
    <xdr:to>
      <xdr:col>2</xdr:col>
      <xdr:colOff>745243</xdr:colOff>
      <xdr:row>838</xdr:row>
      <xdr:rowOff>762000</xdr:rowOff>
    </xdr:to>
    <xdr:pic>
      <xdr:nvPicPr>
        <xdr:cNvPr id="1538" name="Image 1537">
          <a:extLst>
            <a:ext uri="{FF2B5EF4-FFF2-40B4-BE49-F238E27FC236}">
              <a16:creationId xmlns:a16="http://schemas.microsoft.com/office/drawing/2014/main" id="{2F8DC5AA-AEA9-1941-9A45-DECB17D0F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0200" y="476377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839</xdr:row>
      <xdr:rowOff>38100</xdr:rowOff>
    </xdr:from>
    <xdr:to>
      <xdr:col>2</xdr:col>
      <xdr:colOff>757943</xdr:colOff>
      <xdr:row>839</xdr:row>
      <xdr:rowOff>762000</xdr:rowOff>
    </xdr:to>
    <xdr:pic>
      <xdr:nvPicPr>
        <xdr:cNvPr id="1539" name="Image 1538">
          <a:extLst>
            <a:ext uri="{FF2B5EF4-FFF2-40B4-BE49-F238E27FC236}">
              <a16:creationId xmlns:a16="http://schemas.microsoft.com/office/drawing/2014/main" id="{C3B608C1-0ADF-FB4F-807F-070D448C5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484505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840</xdr:row>
      <xdr:rowOff>25400</xdr:rowOff>
    </xdr:from>
    <xdr:to>
      <xdr:col>2</xdr:col>
      <xdr:colOff>757943</xdr:colOff>
      <xdr:row>840</xdr:row>
      <xdr:rowOff>749300</xdr:rowOff>
    </xdr:to>
    <xdr:pic>
      <xdr:nvPicPr>
        <xdr:cNvPr id="1540" name="Image 1539">
          <a:extLst>
            <a:ext uri="{FF2B5EF4-FFF2-40B4-BE49-F238E27FC236}">
              <a16:creationId xmlns:a16="http://schemas.microsoft.com/office/drawing/2014/main" id="{B151824D-D7F6-404B-9295-8073726D8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492506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841</xdr:row>
      <xdr:rowOff>38100</xdr:rowOff>
    </xdr:from>
    <xdr:to>
      <xdr:col>2</xdr:col>
      <xdr:colOff>757943</xdr:colOff>
      <xdr:row>841</xdr:row>
      <xdr:rowOff>762000</xdr:rowOff>
    </xdr:to>
    <xdr:pic>
      <xdr:nvPicPr>
        <xdr:cNvPr id="1541" name="Image 1540">
          <a:extLst>
            <a:ext uri="{FF2B5EF4-FFF2-40B4-BE49-F238E27FC236}">
              <a16:creationId xmlns:a16="http://schemas.microsoft.com/office/drawing/2014/main" id="{F7FFBAC1-6630-F645-92D6-2F1D1E972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500761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842</xdr:row>
      <xdr:rowOff>25400</xdr:rowOff>
    </xdr:from>
    <xdr:to>
      <xdr:col>2</xdr:col>
      <xdr:colOff>770643</xdr:colOff>
      <xdr:row>842</xdr:row>
      <xdr:rowOff>749300</xdr:rowOff>
    </xdr:to>
    <xdr:pic>
      <xdr:nvPicPr>
        <xdr:cNvPr id="1542" name="Image 1541">
          <a:extLst>
            <a:ext uri="{FF2B5EF4-FFF2-40B4-BE49-F238E27FC236}">
              <a16:creationId xmlns:a16="http://schemas.microsoft.com/office/drawing/2014/main" id="{68BC0638-A7D6-CD4B-8343-1DB45C7FF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600" y="50876200"/>
          <a:ext cx="681743" cy="723900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395</xdr:row>
      <xdr:rowOff>47625</xdr:rowOff>
    </xdr:from>
    <xdr:to>
      <xdr:col>2</xdr:col>
      <xdr:colOff>730250</xdr:colOff>
      <xdr:row>395</xdr:row>
      <xdr:rowOff>769938</xdr:rowOff>
    </xdr:to>
    <xdr:pic>
      <xdr:nvPicPr>
        <xdr:cNvPr id="1544" name="Image 1543">
          <a:extLst>
            <a:ext uri="{FF2B5EF4-FFF2-40B4-BE49-F238E27FC236}">
              <a16:creationId xmlns:a16="http://schemas.microsoft.com/office/drawing/2014/main" id="{ECFA8D55-22A0-948B-5CAA-71DB50EE4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9250" y="101727000"/>
          <a:ext cx="635000" cy="722313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394</xdr:row>
      <xdr:rowOff>38100</xdr:rowOff>
    </xdr:from>
    <xdr:to>
      <xdr:col>2</xdr:col>
      <xdr:colOff>757401</xdr:colOff>
      <xdr:row>395</xdr:row>
      <xdr:rowOff>0</xdr:rowOff>
    </xdr:to>
    <xdr:pic>
      <xdr:nvPicPr>
        <xdr:cNvPr id="1545" name="Image 1544">
          <a:extLst>
            <a:ext uri="{FF2B5EF4-FFF2-40B4-BE49-F238E27FC236}">
              <a16:creationId xmlns:a16="http://schemas.microsoft.com/office/drawing/2014/main" id="{632F1D5D-AD5C-DFE0-6E6F-67041AEF6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101282500"/>
          <a:ext cx="681201" cy="774700"/>
        </a:xfrm>
        <a:prstGeom prst="rect">
          <a:avLst/>
        </a:prstGeom>
      </xdr:spPr>
    </xdr:pic>
    <xdr:clientData/>
  </xdr:twoCellAnchor>
  <xdr:twoCellAnchor>
    <xdr:from>
      <xdr:col>2</xdr:col>
      <xdr:colOff>177800</xdr:colOff>
      <xdr:row>391</xdr:row>
      <xdr:rowOff>800099</xdr:rowOff>
    </xdr:from>
    <xdr:to>
      <xdr:col>2</xdr:col>
      <xdr:colOff>689621</xdr:colOff>
      <xdr:row>393</xdr:row>
      <xdr:rowOff>12700</xdr:rowOff>
    </xdr:to>
    <xdr:pic>
      <xdr:nvPicPr>
        <xdr:cNvPr id="1546" name="Obraz 69">
          <a:extLst>
            <a:ext uri="{FF2B5EF4-FFF2-40B4-BE49-F238E27FC236}">
              <a16:creationId xmlns:a16="http://schemas.microsoft.com/office/drawing/2014/main" id="{CA01832A-5852-D040-8E1A-7BB95D607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254500" y="99606099"/>
          <a:ext cx="511821" cy="838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127000</xdr:colOff>
      <xdr:row>398</xdr:row>
      <xdr:rowOff>25400</xdr:rowOff>
    </xdr:from>
    <xdr:to>
      <xdr:col>2</xdr:col>
      <xdr:colOff>670296</xdr:colOff>
      <xdr:row>398</xdr:row>
      <xdr:rowOff>800100</xdr:rowOff>
    </xdr:to>
    <xdr:pic>
      <xdr:nvPicPr>
        <xdr:cNvPr id="1547" name="Obraz 1">
          <a:extLst>
            <a:ext uri="{FF2B5EF4-FFF2-40B4-BE49-F238E27FC236}">
              <a16:creationId xmlns:a16="http://schemas.microsoft.com/office/drawing/2014/main" id="{0388C683-F967-4940-BB9C-3C501AC77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3700" y="104521000"/>
          <a:ext cx="543296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127000</xdr:colOff>
      <xdr:row>393</xdr:row>
      <xdr:rowOff>63500</xdr:rowOff>
    </xdr:from>
    <xdr:to>
      <xdr:col>2</xdr:col>
      <xdr:colOff>697963</xdr:colOff>
      <xdr:row>393</xdr:row>
      <xdr:rowOff>774700</xdr:rowOff>
    </xdr:to>
    <xdr:pic>
      <xdr:nvPicPr>
        <xdr:cNvPr id="1548" name="Obraz 13">
          <a:extLst>
            <a:ext uri="{FF2B5EF4-FFF2-40B4-BE49-F238E27FC236}">
              <a16:creationId xmlns:a16="http://schemas.microsoft.com/office/drawing/2014/main" id="{D48CF92B-DD39-DC47-AE76-E8CE9CEEA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3700" y="100495100"/>
          <a:ext cx="570963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218140</xdr:colOff>
      <xdr:row>390</xdr:row>
      <xdr:rowOff>50800</xdr:rowOff>
    </xdr:from>
    <xdr:to>
      <xdr:col>2</xdr:col>
      <xdr:colOff>571499</xdr:colOff>
      <xdr:row>390</xdr:row>
      <xdr:rowOff>749300</xdr:rowOff>
    </xdr:to>
    <xdr:pic>
      <xdr:nvPicPr>
        <xdr:cNvPr id="1549" name="Obraz 104">
          <a:extLst>
            <a:ext uri="{FF2B5EF4-FFF2-40B4-BE49-F238E27FC236}">
              <a16:creationId xmlns:a16="http://schemas.microsoft.com/office/drawing/2014/main" id="{11258B72-2FB9-CB4E-BFCB-027F739CD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94840" y="98044000"/>
          <a:ext cx="353359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88900</xdr:colOff>
      <xdr:row>391</xdr:row>
      <xdr:rowOff>76200</xdr:rowOff>
    </xdr:from>
    <xdr:to>
      <xdr:col>2</xdr:col>
      <xdr:colOff>765908</xdr:colOff>
      <xdr:row>391</xdr:row>
      <xdr:rowOff>762000</xdr:rowOff>
    </xdr:to>
    <xdr:pic>
      <xdr:nvPicPr>
        <xdr:cNvPr id="1550" name="Obraz 7">
          <a:extLst>
            <a:ext uri="{FF2B5EF4-FFF2-40B4-BE49-F238E27FC236}">
              <a16:creationId xmlns:a16="http://schemas.microsoft.com/office/drawing/2014/main" id="{3B3DDF7B-4D8B-F94C-8857-FB8BC30C8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5600" y="98882200"/>
          <a:ext cx="677008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63500</xdr:colOff>
      <xdr:row>389</xdr:row>
      <xdr:rowOff>12700</xdr:rowOff>
    </xdr:from>
    <xdr:to>
      <xdr:col>2</xdr:col>
      <xdr:colOff>774700</xdr:colOff>
      <xdr:row>389</xdr:row>
      <xdr:rowOff>798763</xdr:rowOff>
    </xdr:to>
    <xdr:pic>
      <xdr:nvPicPr>
        <xdr:cNvPr id="1551" name="Obraz 6">
          <a:extLst>
            <a:ext uri="{FF2B5EF4-FFF2-40B4-BE49-F238E27FC236}">
              <a16:creationId xmlns:a16="http://schemas.microsoft.com/office/drawing/2014/main" id="{11983068-AB77-9841-AA8C-B769A260D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40200" y="97193100"/>
          <a:ext cx="711200" cy="786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396</xdr:row>
      <xdr:rowOff>1</xdr:rowOff>
    </xdr:from>
    <xdr:to>
      <xdr:col>2</xdr:col>
      <xdr:colOff>814944</xdr:colOff>
      <xdr:row>397</xdr:row>
      <xdr:rowOff>12701</xdr:rowOff>
    </xdr:to>
    <xdr:pic>
      <xdr:nvPicPr>
        <xdr:cNvPr id="1552" name="Obraz 74">
          <a:extLst>
            <a:ext uri="{FF2B5EF4-FFF2-40B4-BE49-F238E27FC236}">
              <a16:creationId xmlns:a16="http://schemas.microsoft.com/office/drawing/2014/main" id="{DA9D096B-D149-DA48-B95D-7DEC0AF7B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6700" y="102870001"/>
          <a:ext cx="814944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387</xdr:row>
      <xdr:rowOff>0</xdr:rowOff>
    </xdr:from>
    <xdr:to>
      <xdr:col>2</xdr:col>
      <xdr:colOff>812800</xdr:colOff>
      <xdr:row>388</xdr:row>
      <xdr:rowOff>0</xdr:rowOff>
    </xdr:to>
    <xdr:pic>
      <xdr:nvPicPr>
        <xdr:cNvPr id="1553" name="Obraz 83" descr="https://pim.mptech.eu/media/show/8%252F8%252Fc%252F6%252F88c6072dd618d6e8e26f9c3a557557ffd4e84c49_HAMMER_WATCH_2_Lite_orange_03.png/thumbnail_small">
          <a:extLst>
            <a:ext uri="{FF2B5EF4-FFF2-40B4-BE49-F238E27FC236}">
              <a16:creationId xmlns:a16="http://schemas.microsoft.com/office/drawing/2014/main" id="{DD0700BC-6E6E-AE4C-B551-91D878CCF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6700" y="95554800"/>
          <a:ext cx="81280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117060</xdr:colOff>
      <xdr:row>388</xdr:row>
      <xdr:rowOff>25400</xdr:rowOff>
    </xdr:from>
    <xdr:to>
      <xdr:col>2</xdr:col>
      <xdr:colOff>736600</xdr:colOff>
      <xdr:row>388</xdr:row>
      <xdr:rowOff>775370</xdr:rowOff>
    </xdr:to>
    <xdr:pic>
      <xdr:nvPicPr>
        <xdr:cNvPr id="1554" name="Image 1553">
          <a:extLst>
            <a:ext uri="{FF2B5EF4-FFF2-40B4-BE49-F238E27FC236}">
              <a16:creationId xmlns:a16="http://schemas.microsoft.com/office/drawing/2014/main" id="{D6DE31AA-6D61-D47B-A9D1-6D87A91A8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3760" y="96393000"/>
          <a:ext cx="619540" cy="74997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386</xdr:row>
      <xdr:rowOff>38100</xdr:rowOff>
    </xdr:from>
    <xdr:to>
      <xdr:col>2</xdr:col>
      <xdr:colOff>758472</xdr:colOff>
      <xdr:row>386</xdr:row>
      <xdr:rowOff>787400</xdr:rowOff>
    </xdr:to>
    <xdr:pic>
      <xdr:nvPicPr>
        <xdr:cNvPr id="1555" name="Obraz 48">
          <a:extLst>
            <a:ext uri="{FF2B5EF4-FFF2-40B4-BE49-F238E27FC236}">
              <a16:creationId xmlns:a16="http://schemas.microsoft.com/office/drawing/2014/main" id="{ABD8624A-C1BD-BE4E-8E5C-55652BD5F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7500" y="93967300"/>
          <a:ext cx="707672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50800</xdr:colOff>
      <xdr:row>382</xdr:row>
      <xdr:rowOff>152400</xdr:rowOff>
    </xdr:from>
    <xdr:to>
      <xdr:col>2</xdr:col>
      <xdr:colOff>762000</xdr:colOff>
      <xdr:row>382</xdr:row>
      <xdr:rowOff>723900</xdr:rowOff>
    </xdr:to>
    <xdr:pic>
      <xdr:nvPicPr>
        <xdr:cNvPr id="1556" name="Obraz 8">
          <a:extLst>
            <a:ext uri="{FF2B5EF4-FFF2-40B4-BE49-F238E27FC236}">
              <a16:creationId xmlns:a16="http://schemas.microsoft.com/office/drawing/2014/main" id="{D3FA99C4-2547-A64E-A670-5ECE67B21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7500" y="90830400"/>
          <a:ext cx="711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383</xdr:row>
      <xdr:rowOff>63500</xdr:rowOff>
    </xdr:from>
    <xdr:to>
      <xdr:col>2</xdr:col>
      <xdr:colOff>594154</xdr:colOff>
      <xdr:row>383</xdr:row>
      <xdr:rowOff>774700</xdr:rowOff>
    </xdr:to>
    <xdr:pic>
      <xdr:nvPicPr>
        <xdr:cNvPr id="1558" name="Obraz 7">
          <a:extLst>
            <a:ext uri="{FF2B5EF4-FFF2-40B4-BE49-F238E27FC236}">
              <a16:creationId xmlns:a16="http://schemas.microsoft.com/office/drawing/2014/main" id="{CBCE9163-4B41-7D4E-AB29-49986D9C6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67200" y="91554300"/>
          <a:ext cx="403654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28629</xdr:colOff>
      <xdr:row>397</xdr:row>
      <xdr:rowOff>88900</xdr:rowOff>
    </xdr:from>
    <xdr:to>
      <xdr:col>2</xdr:col>
      <xdr:colOff>812769</xdr:colOff>
      <xdr:row>397</xdr:row>
      <xdr:rowOff>736600</xdr:rowOff>
    </xdr:to>
    <xdr:pic>
      <xdr:nvPicPr>
        <xdr:cNvPr id="1559" name="Image 1558">
          <a:extLst>
            <a:ext uri="{FF2B5EF4-FFF2-40B4-BE49-F238E27FC236}">
              <a16:creationId xmlns:a16="http://schemas.microsoft.com/office/drawing/2014/main" id="{787C6999-939F-4C3C-0432-668E9520C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5329" y="103771700"/>
          <a:ext cx="784140" cy="647700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399</xdr:row>
      <xdr:rowOff>41431</xdr:rowOff>
    </xdr:from>
    <xdr:to>
      <xdr:col>2</xdr:col>
      <xdr:colOff>741321</xdr:colOff>
      <xdr:row>399</xdr:row>
      <xdr:rowOff>800101</xdr:rowOff>
    </xdr:to>
    <xdr:pic>
      <xdr:nvPicPr>
        <xdr:cNvPr id="731" name="Image 730">
          <a:extLst>
            <a:ext uri="{FF2B5EF4-FFF2-40B4-BE49-F238E27FC236}">
              <a16:creationId xmlns:a16="http://schemas.microsoft.com/office/drawing/2014/main" id="{A8FB36A5-AA85-ED55-0A35-7B8D992EB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3700" y="105349831"/>
          <a:ext cx="614321" cy="75867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400</xdr:row>
      <xdr:rowOff>0</xdr:rowOff>
    </xdr:from>
    <xdr:to>
      <xdr:col>2</xdr:col>
      <xdr:colOff>812800</xdr:colOff>
      <xdr:row>400</xdr:row>
      <xdr:rowOff>798041</xdr:rowOff>
    </xdr:to>
    <xdr:pic>
      <xdr:nvPicPr>
        <xdr:cNvPr id="742" name="Image 741">
          <a:extLst>
            <a:ext uri="{FF2B5EF4-FFF2-40B4-BE49-F238E27FC236}">
              <a16:creationId xmlns:a16="http://schemas.microsoft.com/office/drawing/2014/main" id="{4332D92E-71FD-F645-F4CC-A4855429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106121200"/>
          <a:ext cx="787400" cy="798041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377</xdr:row>
      <xdr:rowOff>63500</xdr:rowOff>
    </xdr:from>
    <xdr:to>
      <xdr:col>2</xdr:col>
      <xdr:colOff>700532</xdr:colOff>
      <xdr:row>377</xdr:row>
      <xdr:rowOff>787400</xdr:rowOff>
    </xdr:to>
    <xdr:pic>
      <xdr:nvPicPr>
        <xdr:cNvPr id="1286" name="Obraz 5">
          <a:extLst>
            <a:ext uri="{FF2B5EF4-FFF2-40B4-BE49-F238E27FC236}">
              <a16:creationId xmlns:a16="http://schemas.microsoft.com/office/drawing/2014/main" id="{CCF5AA7A-E2E5-7444-A32C-A28A71559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40200" y="86677500"/>
          <a:ext cx="637032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3009900</xdr:colOff>
      <xdr:row>375</xdr:row>
      <xdr:rowOff>749300</xdr:rowOff>
    </xdr:from>
    <xdr:to>
      <xdr:col>3</xdr:col>
      <xdr:colOff>143401</xdr:colOff>
      <xdr:row>377</xdr:row>
      <xdr:rowOff>88900</xdr:rowOff>
    </xdr:to>
    <xdr:pic>
      <xdr:nvPicPr>
        <xdr:cNvPr id="1287" name="Obraz 63" descr="https://pim.mptech.eu/media/show/0%252Fe%252Fa%252F0%252F0ea04beb1d3e1954a25d6cf0693587ebfefb3a32_myPhone_HALO_A_LTE.jpg/thumbnail_small">
          <a:extLst>
            <a:ext uri="{FF2B5EF4-FFF2-40B4-BE49-F238E27FC236}">
              <a16:creationId xmlns:a16="http://schemas.microsoft.com/office/drawing/2014/main" id="{6F775F05-07E0-9C4E-98A4-E587390C1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7000" y="85737700"/>
          <a:ext cx="1108601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379</xdr:row>
      <xdr:rowOff>12701</xdr:rowOff>
    </xdr:from>
    <xdr:to>
      <xdr:col>2</xdr:col>
      <xdr:colOff>685800</xdr:colOff>
      <xdr:row>380</xdr:row>
      <xdr:rowOff>3705</xdr:rowOff>
    </xdr:to>
    <xdr:pic>
      <xdr:nvPicPr>
        <xdr:cNvPr id="1532" name="Image 1531">
          <a:extLst>
            <a:ext uri="{FF2B5EF4-FFF2-40B4-BE49-F238E27FC236}">
              <a16:creationId xmlns:a16="http://schemas.microsoft.com/office/drawing/2014/main" id="{6D4C6487-73B3-AABF-B9BF-E5D73302C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9100" y="88252301"/>
          <a:ext cx="533400" cy="803804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373</xdr:row>
      <xdr:rowOff>38100</xdr:rowOff>
    </xdr:from>
    <xdr:to>
      <xdr:col>2</xdr:col>
      <xdr:colOff>685060</xdr:colOff>
      <xdr:row>373</xdr:row>
      <xdr:rowOff>800100</xdr:rowOff>
    </xdr:to>
    <xdr:pic>
      <xdr:nvPicPr>
        <xdr:cNvPr id="1543" name="Image 1542">
          <a:extLst>
            <a:ext uri="{FF2B5EF4-FFF2-40B4-BE49-F238E27FC236}">
              <a16:creationId xmlns:a16="http://schemas.microsoft.com/office/drawing/2014/main" id="{E1DBDBE7-FF97-7BA7-1224-6894ED1A6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9100" y="83400900"/>
          <a:ext cx="532660" cy="762000"/>
        </a:xfrm>
        <a:prstGeom prst="rect">
          <a:avLst/>
        </a:prstGeom>
      </xdr:spPr>
    </xdr:pic>
    <xdr:clientData/>
  </xdr:twoCellAnchor>
  <xdr:twoCellAnchor>
    <xdr:from>
      <xdr:col>2</xdr:col>
      <xdr:colOff>241300</xdr:colOff>
      <xdr:row>374</xdr:row>
      <xdr:rowOff>25400</xdr:rowOff>
    </xdr:from>
    <xdr:to>
      <xdr:col>2</xdr:col>
      <xdr:colOff>572168</xdr:colOff>
      <xdr:row>374</xdr:row>
      <xdr:rowOff>787400</xdr:rowOff>
    </xdr:to>
    <xdr:pic>
      <xdr:nvPicPr>
        <xdr:cNvPr id="1557" name="Obraz 70">
          <a:extLst>
            <a:ext uri="{FF2B5EF4-FFF2-40B4-BE49-F238E27FC236}">
              <a16:creationId xmlns:a16="http://schemas.microsoft.com/office/drawing/2014/main" id="{AD89F026-A872-3347-95E1-6F8CDE8A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18000" y="84201000"/>
          <a:ext cx="330868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203200</xdr:colOff>
      <xdr:row>375</xdr:row>
      <xdr:rowOff>0</xdr:rowOff>
    </xdr:from>
    <xdr:to>
      <xdr:col>2</xdr:col>
      <xdr:colOff>629920</xdr:colOff>
      <xdr:row>375</xdr:row>
      <xdr:rowOff>800100</xdr:rowOff>
    </xdr:to>
    <xdr:pic>
      <xdr:nvPicPr>
        <xdr:cNvPr id="1560" name="Obraz 16">
          <a:extLst>
            <a:ext uri="{FF2B5EF4-FFF2-40B4-BE49-F238E27FC236}">
              <a16:creationId xmlns:a16="http://schemas.microsoft.com/office/drawing/2014/main" id="{990C6824-5414-4646-BF82-4417A3417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2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79900" y="84988400"/>
          <a:ext cx="42672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380</xdr:row>
      <xdr:rowOff>25400</xdr:rowOff>
    </xdr:from>
    <xdr:to>
      <xdr:col>2</xdr:col>
      <xdr:colOff>785159</xdr:colOff>
      <xdr:row>380</xdr:row>
      <xdr:rowOff>787400</xdr:rowOff>
    </xdr:to>
    <xdr:pic>
      <xdr:nvPicPr>
        <xdr:cNvPr id="1561" name="Obraz 2">
          <a:extLst>
            <a:ext uri="{FF2B5EF4-FFF2-40B4-BE49-F238E27FC236}">
              <a16:creationId xmlns:a16="http://schemas.microsoft.com/office/drawing/2014/main" id="{05391A5B-CA06-DE43-A268-7A2DAC671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14800" y="89077800"/>
          <a:ext cx="747059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255988</xdr:colOff>
      <xdr:row>378</xdr:row>
      <xdr:rowOff>10297</xdr:rowOff>
    </xdr:from>
    <xdr:to>
      <xdr:col>2</xdr:col>
      <xdr:colOff>491700</xdr:colOff>
      <xdr:row>379</xdr:row>
      <xdr:rowOff>1062</xdr:rowOff>
    </xdr:to>
    <xdr:pic>
      <xdr:nvPicPr>
        <xdr:cNvPr id="1562" name="Obraz 71">
          <a:extLst>
            <a:ext uri="{FF2B5EF4-FFF2-40B4-BE49-F238E27FC236}">
              <a16:creationId xmlns:a16="http://schemas.microsoft.com/office/drawing/2014/main" id="{BFB1262F-833C-4240-B626-5E6874CF4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72325" flipH="1">
          <a:off x="4332688" y="87437097"/>
          <a:ext cx="235712" cy="803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12700</xdr:colOff>
      <xdr:row>381</xdr:row>
      <xdr:rowOff>76200</xdr:rowOff>
    </xdr:from>
    <xdr:to>
      <xdr:col>2</xdr:col>
      <xdr:colOff>772612</xdr:colOff>
      <xdr:row>381</xdr:row>
      <xdr:rowOff>787400</xdr:rowOff>
    </xdr:to>
    <xdr:pic>
      <xdr:nvPicPr>
        <xdr:cNvPr id="1563" name="Obraz 2">
          <a:extLst>
            <a:ext uri="{FF2B5EF4-FFF2-40B4-BE49-F238E27FC236}">
              <a16:creationId xmlns:a16="http://schemas.microsoft.com/office/drawing/2014/main" id="{8816AC46-C61F-8647-AC85-0F97DD585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89400" y="89941400"/>
          <a:ext cx="759912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</xdr:colOff>
      <xdr:row>384</xdr:row>
      <xdr:rowOff>114300</xdr:rowOff>
    </xdr:from>
    <xdr:to>
      <xdr:col>2</xdr:col>
      <xdr:colOff>783771</xdr:colOff>
      <xdr:row>384</xdr:row>
      <xdr:rowOff>723900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9A8C06C5-94F6-56C7-08F2-6A1EF6B74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5448300"/>
          <a:ext cx="745671" cy="6096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385</xdr:row>
      <xdr:rowOff>12700</xdr:rowOff>
    </xdr:from>
    <xdr:to>
      <xdr:col>2</xdr:col>
      <xdr:colOff>692887</xdr:colOff>
      <xdr:row>385</xdr:row>
      <xdr:rowOff>800100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E1890723-9334-BB2A-7191-D31754D55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0" y="6159500"/>
          <a:ext cx="578587" cy="787400"/>
        </a:xfrm>
        <a:prstGeom prst="rect">
          <a:avLst/>
        </a:prstGeom>
      </xdr:spPr>
    </xdr:pic>
    <xdr:clientData/>
  </xdr:twoCellAnchor>
  <xdr:twoCellAnchor>
    <xdr:from>
      <xdr:col>18</xdr:col>
      <xdr:colOff>76200</xdr:colOff>
      <xdr:row>0</xdr:row>
      <xdr:rowOff>50800</xdr:rowOff>
    </xdr:from>
    <xdr:to>
      <xdr:col>18</xdr:col>
      <xdr:colOff>832465</xdr:colOff>
      <xdr:row>2</xdr:row>
      <xdr:rowOff>60325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A845F2C9-ABB8-054C-BB80-15494C491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69500" y="50800"/>
          <a:ext cx="756265" cy="708025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142</xdr:row>
      <xdr:rowOff>38100</xdr:rowOff>
    </xdr:from>
    <xdr:to>
      <xdr:col>2</xdr:col>
      <xdr:colOff>743646</xdr:colOff>
      <xdr:row>142</xdr:row>
      <xdr:rowOff>787400</xdr:rowOff>
    </xdr:to>
    <xdr:pic>
      <xdr:nvPicPr>
        <xdr:cNvPr id="475" name="Image 474">
          <a:extLst>
            <a:ext uri="{FF2B5EF4-FFF2-40B4-BE49-F238E27FC236}">
              <a16:creationId xmlns:a16="http://schemas.microsoft.com/office/drawing/2014/main" id="{FBD5DBE5-539C-B30C-4D07-39CA67925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104927400"/>
          <a:ext cx="692846" cy="749300"/>
        </a:xfrm>
        <a:prstGeom prst="rect">
          <a:avLst/>
        </a:prstGeom>
      </xdr:spPr>
    </xdr:pic>
    <xdr:clientData/>
  </xdr:twoCellAnchor>
  <xdr:twoCellAnchor>
    <xdr:from>
      <xdr:col>2</xdr:col>
      <xdr:colOff>88899</xdr:colOff>
      <xdr:row>143</xdr:row>
      <xdr:rowOff>54906</xdr:rowOff>
    </xdr:from>
    <xdr:to>
      <xdr:col>2</xdr:col>
      <xdr:colOff>750110</xdr:colOff>
      <xdr:row>143</xdr:row>
      <xdr:rowOff>787400</xdr:rowOff>
    </xdr:to>
    <xdr:pic>
      <xdr:nvPicPr>
        <xdr:cNvPr id="1014" name="Image 1013">
          <a:extLst>
            <a:ext uri="{FF2B5EF4-FFF2-40B4-BE49-F238E27FC236}">
              <a16:creationId xmlns:a16="http://schemas.microsoft.com/office/drawing/2014/main" id="{C8D846C3-7A05-0A6B-780E-A4E425FD7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5599" y="105757006"/>
          <a:ext cx="661211" cy="732494"/>
        </a:xfrm>
        <a:prstGeom prst="rect">
          <a:avLst/>
        </a:prstGeom>
      </xdr:spPr>
    </xdr:pic>
    <xdr:clientData/>
  </xdr:twoCellAnchor>
  <xdr:twoCellAnchor>
    <xdr:from>
      <xdr:col>2</xdr:col>
      <xdr:colOff>118756</xdr:colOff>
      <xdr:row>144</xdr:row>
      <xdr:rowOff>25400</xdr:rowOff>
    </xdr:from>
    <xdr:to>
      <xdr:col>2</xdr:col>
      <xdr:colOff>733704</xdr:colOff>
      <xdr:row>144</xdr:row>
      <xdr:rowOff>787400</xdr:rowOff>
    </xdr:to>
    <xdr:pic>
      <xdr:nvPicPr>
        <xdr:cNvPr id="1423" name="Image 1422">
          <a:extLst>
            <a:ext uri="{FF2B5EF4-FFF2-40B4-BE49-F238E27FC236}">
              <a16:creationId xmlns:a16="http://schemas.microsoft.com/office/drawing/2014/main" id="{71B02764-6B8A-338A-B472-DC6B342C8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5456" y="106540300"/>
          <a:ext cx="614948" cy="762000"/>
        </a:xfrm>
        <a:prstGeom prst="rect">
          <a:avLst/>
        </a:prstGeom>
      </xdr:spPr>
    </xdr:pic>
    <xdr:clientData/>
  </xdr:twoCellAnchor>
  <xdr:twoCellAnchor>
    <xdr:from>
      <xdr:col>2</xdr:col>
      <xdr:colOff>36634</xdr:colOff>
      <xdr:row>145</xdr:row>
      <xdr:rowOff>63500</xdr:rowOff>
    </xdr:from>
    <xdr:to>
      <xdr:col>2</xdr:col>
      <xdr:colOff>775071</xdr:colOff>
      <xdr:row>145</xdr:row>
      <xdr:rowOff>736600</xdr:rowOff>
    </xdr:to>
    <xdr:pic>
      <xdr:nvPicPr>
        <xdr:cNvPr id="1424" name="Image 1423">
          <a:extLst>
            <a:ext uri="{FF2B5EF4-FFF2-40B4-BE49-F238E27FC236}">
              <a16:creationId xmlns:a16="http://schemas.microsoft.com/office/drawing/2014/main" id="{2724E3EC-475D-A7D4-EA40-6291153EE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3334" y="107391200"/>
          <a:ext cx="738437" cy="6731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146</xdr:row>
      <xdr:rowOff>50800</xdr:rowOff>
    </xdr:from>
    <xdr:to>
      <xdr:col>2</xdr:col>
      <xdr:colOff>756539</xdr:colOff>
      <xdr:row>146</xdr:row>
      <xdr:rowOff>800100</xdr:rowOff>
    </xdr:to>
    <xdr:pic>
      <xdr:nvPicPr>
        <xdr:cNvPr id="1564" name="Image 1563">
          <a:extLst>
            <a:ext uri="{FF2B5EF4-FFF2-40B4-BE49-F238E27FC236}">
              <a16:creationId xmlns:a16="http://schemas.microsoft.com/office/drawing/2014/main" id="{F2B51F3B-CCC4-BA99-856A-1282165C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0200" y="108191300"/>
          <a:ext cx="693039" cy="749300"/>
        </a:xfrm>
        <a:prstGeom prst="rect">
          <a:avLst/>
        </a:prstGeom>
      </xdr:spPr>
    </xdr:pic>
    <xdr:clientData/>
  </xdr:twoCellAnchor>
  <xdr:twoCellAnchor>
    <xdr:from>
      <xdr:col>2</xdr:col>
      <xdr:colOff>200119</xdr:colOff>
      <xdr:row>148</xdr:row>
      <xdr:rowOff>38100</xdr:rowOff>
    </xdr:from>
    <xdr:to>
      <xdr:col>2</xdr:col>
      <xdr:colOff>673099</xdr:colOff>
      <xdr:row>148</xdr:row>
      <xdr:rowOff>787400</xdr:rowOff>
    </xdr:to>
    <xdr:pic>
      <xdr:nvPicPr>
        <xdr:cNvPr id="1565" name="Image 1564">
          <a:extLst>
            <a:ext uri="{FF2B5EF4-FFF2-40B4-BE49-F238E27FC236}">
              <a16:creationId xmlns:a16="http://schemas.microsoft.com/office/drawing/2014/main" id="{FD6BF909-1837-FE68-E770-5DEF60970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6819" y="109804200"/>
          <a:ext cx="472980" cy="7493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285</xdr:row>
      <xdr:rowOff>25400</xdr:rowOff>
    </xdr:from>
    <xdr:to>
      <xdr:col>2</xdr:col>
      <xdr:colOff>723373</xdr:colOff>
      <xdr:row>285</xdr:row>
      <xdr:rowOff>787400</xdr:rowOff>
    </xdr:to>
    <xdr:pic>
      <xdr:nvPicPr>
        <xdr:cNvPr id="1566" name="Image 1565">
          <a:extLst>
            <a:ext uri="{FF2B5EF4-FFF2-40B4-BE49-F238E27FC236}">
              <a16:creationId xmlns:a16="http://schemas.microsoft.com/office/drawing/2014/main" id="{8C99BF48-BE90-6F7C-0323-E8E5F3978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0" y="221145100"/>
          <a:ext cx="609073" cy="762000"/>
        </a:xfrm>
        <a:prstGeom prst="rect">
          <a:avLst/>
        </a:prstGeom>
      </xdr:spPr>
    </xdr:pic>
    <xdr:clientData/>
  </xdr:twoCellAnchor>
  <xdr:twoCellAnchor>
    <xdr:from>
      <xdr:col>2</xdr:col>
      <xdr:colOff>53512</xdr:colOff>
      <xdr:row>286</xdr:row>
      <xdr:rowOff>63500</xdr:rowOff>
    </xdr:from>
    <xdr:to>
      <xdr:col>2</xdr:col>
      <xdr:colOff>810951</xdr:colOff>
      <xdr:row>286</xdr:row>
      <xdr:rowOff>774700</xdr:rowOff>
    </xdr:to>
    <xdr:pic>
      <xdr:nvPicPr>
        <xdr:cNvPr id="1567" name="Image 1566">
          <a:extLst>
            <a:ext uri="{FF2B5EF4-FFF2-40B4-BE49-F238E27FC236}">
              <a16:creationId xmlns:a16="http://schemas.microsoft.com/office/drawing/2014/main" id="{F679A3D7-0A59-62C7-E0B7-5CBDE8B9B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0212" y="221996000"/>
          <a:ext cx="757439" cy="711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315</xdr:row>
      <xdr:rowOff>38100</xdr:rowOff>
    </xdr:from>
    <xdr:to>
      <xdr:col>2</xdr:col>
      <xdr:colOff>763899</xdr:colOff>
      <xdr:row>316</xdr:row>
      <xdr:rowOff>0</xdr:rowOff>
    </xdr:to>
    <xdr:pic>
      <xdr:nvPicPr>
        <xdr:cNvPr id="1568" name="Image 1567">
          <a:extLst>
            <a:ext uri="{FF2B5EF4-FFF2-40B4-BE49-F238E27FC236}">
              <a16:creationId xmlns:a16="http://schemas.microsoft.com/office/drawing/2014/main" id="{C8814095-BC14-12D1-A8FE-9B7D7C651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243103400"/>
          <a:ext cx="725799" cy="7747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316</xdr:row>
      <xdr:rowOff>50800</xdr:rowOff>
    </xdr:from>
    <xdr:to>
      <xdr:col>2</xdr:col>
      <xdr:colOff>803434</xdr:colOff>
      <xdr:row>316</xdr:row>
      <xdr:rowOff>787400</xdr:rowOff>
    </xdr:to>
    <xdr:pic>
      <xdr:nvPicPr>
        <xdr:cNvPr id="1569" name="Image 1568">
          <a:extLst>
            <a:ext uri="{FF2B5EF4-FFF2-40B4-BE49-F238E27FC236}">
              <a16:creationId xmlns:a16="http://schemas.microsoft.com/office/drawing/2014/main" id="{D1008CA3-C3AC-303A-701E-8E42AE5FF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243928900"/>
          <a:ext cx="778034" cy="7366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317</xdr:row>
      <xdr:rowOff>38100</xdr:rowOff>
    </xdr:from>
    <xdr:to>
      <xdr:col>2</xdr:col>
      <xdr:colOff>758540</xdr:colOff>
      <xdr:row>317</xdr:row>
      <xdr:rowOff>787400</xdr:rowOff>
    </xdr:to>
    <xdr:pic>
      <xdr:nvPicPr>
        <xdr:cNvPr id="1570" name="Image 1569">
          <a:extLst>
            <a:ext uri="{FF2B5EF4-FFF2-40B4-BE49-F238E27FC236}">
              <a16:creationId xmlns:a16="http://schemas.microsoft.com/office/drawing/2014/main" id="{9C810B72-A61A-24F8-0622-AA575DCA9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0200" y="244729000"/>
          <a:ext cx="695040" cy="7493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318</xdr:row>
      <xdr:rowOff>38101</xdr:rowOff>
    </xdr:from>
    <xdr:to>
      <xdr:col>2</xdr:col>
      <xdr:colOff>772406</xdr:colOff>
      <xdr:row>318</xdr:row>
      <xdr:rowOff>774701</xdr:rowOff>
    </xdr:to>
    <xdr:pic>
      <xdr:nvPicPr>
        <xdr:cNvPr id="1571" name="Image 1570">
          <a:extLst>
            <a:ext uri="{FF2B5EF4-FFF2-40B4-BE49-F238E27FC236}">
              <a16:creationId xmlns:a16="http://schemas.microsoft.com/office/drawing/2014/main" id="{D76397EC-FBA7-A1CB-4746-972A61011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2900" y="245541801"/>
          <a:ext cx="696206" cy="736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319</xdr:row>
      <xdr:rowOff>38100</xdr:rowOff>
    </xdr:from>
    <xdr:to>
      <xdr:col>2</xdr:col>
      <xdr:colOff>772227</xdr:colOff>
      <xdr:row>319</xdr:row>
      <xdr:rowOff>787400</xdr:rowOff>
    </xdr:to>
    <xdr:pic>
      <xdr:nvPicPr>
        <xdr:cNvPr id="1572" name="Image 1571">
          <a:extLst>
            <a:ext uri="{FF2B5EF4-FFF2-40B4-BE49-F238E27FC236}">
              <a16:creationId xmlns:a16="http://schemas.microsoft.com/office/drawing/2014/main" id="{249166BB-1EB1-1CF1-92CE-3699396B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246354600"/>
          <a:ext cx="746827" cy="7493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320</xdr:row>
      <xdr:rowOff>38100</xdr:rowOff>
    </xdr:from>
    <xdr:to>
      <xdr:col>2</xdr:col>
      <xdr:colOff>799969</xdr:colOff>
      <xdr:row>320</xdr:row>
      <xdr:rowOff>774700</xdr:rowOff>
    </xdr:to>
    <xdr:pic>
      <xdr:nvPicPr>
        <xdr:cNvPr id="1573" name="Image 1572">
          <a:extLst>
            <a:ext uri="{FF2B5EF4-FFF2-40B4-BE49-F238E27FC236}">
              <a16:creationId xmlns:a16="http://schemas.microsoft.com/office/drawing/2014/main" id="{22961FD3-A7E6-AFD2-6EC4-5ADF7F979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247167400"/>
          <a:ext cx="774569" cy="7366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321</xdr:row>
      <xdr:rowOff>50800</xdr:rowOff>
    </xdr:from>
    <xdr:to>
      <xdr:col>2</xdr:col>
      <xdr:colOff>759173</xdr:colOff>
      <xdr:row>321</xdr:row>
      <xdr:rowOff>800100</xdr:rowOff>
    </xdr:to>
    <xdr:pic>
      <xdr:nvPicPr>
        <xdr:cNvPr id="1574" name="Image 1573">
          <a:extLst>
            <a:ext uri="{FF2B5EF4-FFF2-40B4-BE49-F238E27FC236}">
              <a16:creationId xmlns:a16="http://schemas.microsoft.com/office/drawing/2014/main" id="{8C7FC814-CB42-64DC-AA6F-40BE0949A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247992900"/>
          <a:ext cx="721073" cy="7493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322</xdr:row>
      <xdr:rowOff>38099</xdr:rowOff>
    </xdr:from>
    <xdr:to>
      <xdr:col>2</xdr:col>
      <xdr:colOff>762000</xdr:colOff>
      <xdr:row>322</xdr:row>
      <xdr:rowOff>791878</xdr:rowOff>
    </xdr:to>
    <xdr:pic>
      <xdr:nvPicPr>
        <xdr:cNvPr id="1575" name="Image 1574">
          <a:extLst>
            <a:ext uri="{FF2B5EF4-FFF2-40B4-BE49-F238E27FC236}">
              <a16:creationId xmlns:a16="http://schemas.microsoft.com/office/drawing/2014/main" id="{C31012CE-C8D6-C8CC-A7D4-4D2C2696B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0200" y="248792999"/>
          <a:ext cx="698500" cy="753779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323</xdr:row>
      <xdr:rowOff>25400</xdr:rowOff>
    </xdr:from>
    <xdr:to>
      <xdr:col>2</xdr:col>
      <xdr:colOff>734276</xdr:colOff>
      <xdr:row>323</xdr:row>
      <xdr:rowOff>800100</xdr:rowOff>
    </xdr:to>
    <xdr:pic>
      <xdr:nvPicPr>
        <xdr:cNvPr id="1576" name="Image 1575">
          <a:extLst>
            <a:ext uri="{FF2B5EF4-FFF2-40B4-BE49-F238E27FC236}">
              <a16:creationId xmlns:a16="http://schemas.microsoft.com/office/drawing/2014/main" id="{00239095-837B-5C80-4491-F7B3CF36B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249593100"/>
          <a:ext cx="708876" cy="7747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324</xdr:row>
      <xdr:rowOff>88900</xdr:rowOff>
    </xdr:from>
    <xdr:to>
      <xdr:col>2</xdr:col>
      <xdr:colOff>780165</xdr:colOff>
      <xdr:row>324</xdr:row>
      <xdr:rowOff>762000</xdr:rowOff>
    </xdr:to>
    <xdr:pic>
      <xdr:nvPicPr>
        <xdr:cNvPr id="1577" name="Image 1576">
          <a:extLst>
            <a:ext uri="{FF2B5EF4-FFF2-40B4-BE49-F238E27FC236}">
              <a16:creationId xmlns:a16="http://schemas.microsoft.com/office/drawing/2014/main" id="{1286704D-E563-73A7-E467-0F3FBB0EA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250469400"/>
          <a:ext cx="729365" cy="6731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325</xdr:row>
      <xdr:rowOff>63500</xdr:rowOff>
    </xdr:from>
    <xdr:to>
      <xdr:col>2</xdr:col>
      <xdr:colOff>812800</xdr:colOff>
      <xdr:row>325</xdr:row>
      <xdr:rowOff>807424</xdr:rowOff>
    </xdr:to>
    <xdr:pic>
      <xdr:nvPicPr>
        <xdr:cNvPr id="1578" name="Image 1577">
          <a:extLst>
            <a:ext uri="{FF2B5EF4-FFF2-40B4-BE49-F238E27FC236}">
              <a16:creationId xmlns:a16="http://schemas.microsoft.com/office/drawing/2014/main" id="{F605CD50-0540-D147-2856-682485CAF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251256800"/>
          <a:ext cx="787400" cy="743924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326</xdr:row>
      <xdr:rowOff>25400</xdr:rowOff>
    </xdr:from>
    <xdr:to>
      <xdr:col>2</xdr:col>
      <xdr:colOff>736600</xdr:colOff>
      <xdr:row>326</xdr:row>
      <xdr:rowOff>778659</xdr:rowOff>
    </xdr:to>
    <xdr:pic>
      <xdr:nvPicPr>
        <xdr:cNvPr id="1579" name="Image 1578">
          <a:extLst>
            <a:ext uri="{FF2B5EF4-FFF2-40B4-BE49-F238E27FC236}">
              <a16:creationId xmlns:a16="http://schemas.microsoft.com/office/drawing/2014/main" id="{6A332F9E-C00B-7BB7-4E1C-092CF076E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300" y="252031500"/>
          <a:ext cx="635000" cy="753259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328</xdr:row>
      <xdr:rowOff>50800</xdr:rowOff>
    </xdr:from>
    <xdr:to>
      <xdr:col>2</xdr:col>
      <xdr:colOff>784799</xdr:colOff>
      <xdr:row>328</xdr:row>
      <xdr:rowOff>800100</xdr:rowOff>
    </xdr:to>
    <xdr:pic>
      <xdr:nvPicPr>
        <xdr:cNvPr id="1581" name="Image 1580">
          <a:extLst>
            <a:ext uri="{FF2B5EF4-FFF2-40B4-BE49-F238E27FC236}">
              <a16:creationId xmlns:a16="http://schemas.microsoft.com/office/drawing/2014/main" id="{2F642A61-7356-B959-9AEB-6A31ACC46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253682500"/>
          <a:ext cx="746699" cy="7493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104</xdr:row>
      <xdr:rowOff>38100</xdr:rowOff>
    </xdr:from>
    <xdr:to>
      <xdr:col>2</xdr:col>
      <xdr:colOff>711200</xdr:colOff>
      <xdr:row>104</xdr:row>
      <xdr:rowOff>791789</xdr:rowOff>
    </xdr:to>
    <xdr:pic>
      <xdr:nvPicPr>
        <xdr:cNvPr id="1582" name="Image 1581">
          <a:extLst>
            <a:ext uri="{FF2B5EF4-FFF2-40B4-BE49-F238E27FC236}">
              <a16:creationId xmlns:a16="http://schemas.microsoft.com/office/drawing/2014/main" id="{A4981E44-C31C-9E2C-C542-E8CFC6B32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0" y="72415400"/>
          <a:ext cx="596900" cy="753689"/>
        </a:xfrm>
        <a:prstGeom prst="rect">
          <a:avLst/>
        </a:prstGeom>
      </xdr:spPr>
    </xdr:pic>
    <xdr:clientData/>
  </xdr:twoCellAnchor>
  <xdr:twoCellAnchor>
    <xdr:from>
      <xdr:col>2</xdr:col>
      <xdr:colOff>142727</xdr:colOff>
      <xdr:row>80</xdr:row>
      <xdr:rowOff>50800</xdr:rowOff>
    </xdr:from>
    <xdr:to>
      <xdr:col>2</xdr:col>
      <xdr:colOff>685799</xdr:colOff>
      <xdr:row>80</xdr:row>
      <xdr:rowOff>788760</xdr:rowOff>
    </xdr:to>
    <xdr:pic>
      <xdr:nvPicPr>
        <xdr:cNvPr id="301" name="Image 300">
          <a:extLst>
            <a:ext uri="{FF2B5EF4-FFF2-40B4-BE49-F238E27FC236}">
              <a16:creationId xmlns:a16="http://schemas.microsoft.com/office/drawing/2014/main" id="{ACD888D5-AC52-34AA-ED93-7032C9107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9427" y="52920900"/>
          <a:ext cx="543072" cy="737960"/>
        </a:xfrm>
        <a:prstGeom prst="rect">
          <a:avLst/>
        </a:prstGeom>
      </xdr:spPr>
    </xdr:pic>
    <xdr:clientData/>
  </xdr:twoCellAnchor>
  <xdr:twoCellAnchor>
    <xdr:from>
      <xdr:col>2</xdr:col>
      <xdr:colOff>146806</xdr:colOff>
      <xdr:row>79</xdr:row>
      <xdr:rowOff>63500</xdr:rowOff>
    </xdr:from>
    <xdr:to>
      <xdr:col>2</xdr:col>
      <xdr:colOff>689077</xdr:colOff>
      <xdr:row>79</xdr:row>
      <xdr:rowOff>787400</xdr:rowOff>
    </xdr:to>
    <xdr:pic>
      <xdr:nvPicPr>
        <xdr:cNvPr id="1580" name="Image 1579">
          <a:extLst>
            <a:ext uri="{FF2B5EF4-FFF2-40B4-BE49-F238E27FC236}">
              <a16:creationId xmlns:a16="http://schemas.microsoft.com/office/drawing/2014/main" id="{B867456E-45B2-9DEE-607A-C73F39CA8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3506" y="52120800"/>
          <a:ext cx="542271" cy="723900"/>
        </a:xfrm>
        <a:prstGeom prst="rect">
          <a:avLst/>
        </a:prstGeom>
      </xdr:spPr>
    </xdr:pic>
    <xdr:clientData/>
  </xdr:twoCellAnchor>
  <xdr:twoCellAnchor>
    <xdr:from>
      <xdr:col>2</xdr:col>
      <xdr:colOff>139700</xdr:colOff>
      <xdr:row>78</xdr:row>
      <xdr:rowOff>33392</xdr:rowOff>
    </xdr:from>
    <xdr:to>
      <xdr:col>2</xdr:col>
      <xdr:colOff>701733</xdr:colOff>
      <xdr:row>78</xdr:row>
      <xdr:rowOff>787400</xdr:rowOff>
    </xdr:to>
    <xdr:pic>
      <xdr:nvPicPr>
        <xdr:cNvPr id="1583" name="Image 1582">
          <a:extLst>
            <a:ext uri="{FF2B5EF4-FFF2-40B4-BE49-F238E27FC236}">
              <a16:creationId xmlns:a16="http://schemas.microsoft.com/office/drawing/2014/main" id="{88FC400B-B180-E8A5-1555-6FEC94FD2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6400" y="51277892"/>
          <a:ext cx="562033" cy="754008"/>
        </a:xfrm>
        <a:prstGeom prst="rect">
          <a:avLst/>
        </a:prstGeom>
      </xdr:spPr>
    </xdr:pic>
    <xdr:clientData/>
  </xdr:twoCellAnchor>
  <xdr:twoCellAnchor>
    <xdr:from>
      <xdr:col>2</xdr:col>
      <xdr:colOff>143433</xdr:colOff>
      <xdr:row>81</xdr:row>
      <xdr:rowOff>38100</xdr:rowOff>
    </xdr:from>
    <xdr:to>
      <xdr:col>2</xdr:col>
      <xdr:colOff>706212</xdr:colOff>
      <xdr:row>81</xdr:row>
      <xdr:rowOff>774700</xdr:rowOff>
    </xdr:to>
    <xdr:pic>
      <xdr:nvPicPr>
        <xdr:cNvPr id="1584" name="Image 1583">
          <a:extLst>
            <a:ext uri="{FF2B5EF4-FFF2-40B4-BE49-F238E27FC236}">
              <a16:creationId xmlns:a16="http://schemas.microsoft.com/office/drawing/2014/main" id="{41389D45-1954-A5CA-CEFF-563DB2527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0133" y="53721000"/>
          <a:ext cx="562779" cy="736600"/>
        </a:xfrm>
        <a:prstGeom prst="rect">
          <a:avLst/>
        </a:prstGeom>
      </xdr:spPr>
    </xdr:pic>
    <xdr:clientData/>
  </xdr:twoCellAnchor>
  <xdr:twoCellAnchor>
    <xdr:from>
      <xdr:col>2</xdr:col>
      <xdr:colOff>175149</xdr:colOff>
      <xdr:row>25</xdr:row>
      <xdr:rowOff>63500</xdr:rowOff>
    </xdr:from>
    <xdr:to>
      <xdr:col>2</xdr:col>
      <xdr:colOff>656361</xdr:colOff>
      <xdr:row>25</xdr:row>
      <xdr:rowOff>787400</xdr:rowOff>
    </xdr:to>
    <xdr:pic>
      <xdr:nvPicPr>
        <xdr:cNvPr id="1585" name="Image 1584">
          <a:extLst>
            <a:ext uri="{FF2B5EF4-FFF2-40B4-BE49-F238E27FC236}">
              <a16:creationId xmlns:a16="http://schemas.microsoft.com/office/drawing/2014/main" id="{BA5EAC14-10FD-C2EA-007B-2716100B6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1849" y="10668000"/>
          <a:ext cx="481212" cy="7239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512</xdr:row>
      <xdr:rowOff>60150</xdr:rowOff>
    </xdr:from>
    <xdr:to>
      <xdr:col>2</xdr:col>
      <xdr:colOff>711200</xdr:colOff>
      <xdr:row>512</xdr:row>
      <xdr:rowOff>771573</xdr:rowOff>
    </xdr:to>
    <xdr:pic>
      <xdr:nvPicPr>
        <xdr:cNvPr id="1586" name="Image 1585">
          <a:extLst>
            <a:ext uri="{FF2B5EF4-FFF2-40B4-BE49-F238E27FC236}">
              <a16:creationId xmlns:a16="http://schemas.microsoft.com/office/drawing/2014/main" id="{9E2434AE-6181-84F7-6213-2F0C773C25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40200" y="406803050"/>
          <a:ext cx="647700" cy="711423"/>
        </a:xfrm>
        <a:prstGeom prst="rect">
          <a:avLst/>
        </a:prstGeom>
      </xdr:spPr>
    </xdr:pic>
    <xdr:clientData/>
  </xdr:twoCellAnchor>
  <xdr:twoCellAnchor>
    <xdr:from>
      <xdr:col>2</xdr:col>
      <xdr:colOff>155575</xdr:colOff>
      <xdr:row>82</xdr:row>
      <xdr:rowOff>25400</xdr:rowOff>
    </xdr:from>
    <xdr:to>
      <xdr:col>2</xdr:col>
      <xdr:colOff>717550</xdr:colOff>
      <xdr:row>82</xdr:row>
      <xdr:rowOff>774700</xdr:rowOff>
    </xdr:to>
    <xdr:pic>
      <xdr:nvPicPr>
        <xdr:cNvPr id="1588" name="Image 1587">
          <a:extLst>
            <a:ext uri="{FF2B5EF4-FFF2-40B4-BE49-F238E27FC236}">
              <a16:creationId xmlns:a16="http://schemas.microsoft.com/office/drawing/2014/main" id="{46863769-1EA7-00ED-B383-3DBEADE3A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2275" y="54660800"/>
          <a:ext cx="561975" cy="749300"/>
        </a:xfrm>
        <a:prstGeom prst="rect">
          <a:avLst/>
        </a:prstGeom>
      </xdr:spPr>
    </xdr:pic>
    <xdr:clientData/>
  </xdr:twoCellAnchor>
  <xdr:twoCellAnchor>
    <xdr:from>
      <xdr:col>2</xdr:col>
      <xdr:colOff>165697</xdr:colOff>
      <xdr:row>92</xdr:row>
      <xdr:rowOff>63500</xdr:rowOff>
    </xdr:from>
    <xdr:to>
      <xdr:col>2</xdr:col>
      <xdr:colOff>698498</xdr:colOff>
      <xdr:row>92</xdr:row>
      <xdr:rowOff>774700</xdr:rowOff>
    </xdr:to>
    <xdr:pic>
      <xdr:nvPicPr>
        <xdr:cNvPr id="1589" name="Image 1588">
          <a:extLst>
            <a:ext uri="{FF2B5EF4-FFF2-40B4-BE49-F238E27FC236}">
              <a16:creationId xmlns:a16="http://schemas.microsoft.com/office/drawing/2014/main" id="{5786F4E8-93E7-6DF6-517B-0CFEEF70E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2397" y="62826900"/>
          <a:ext cx="532801" cy="711200"/>
        </a:xfrm>
        <a:prstGeom prst="rect">
          <a:avLst/>
        </a:prstGeom>
      </xdr:spPr>
    </xdr:pic>
    <xdr:clientData/>
  </xdr:twoCellAnchor>
  <xdr:twoCellAnchor>
    <xdr:from>
      <xdr:col>2</xdr:col>
      <xdr:colOff>168961</xdr:colOff>
      <xdr:row>91</xdr:row>
      <xdr:rowOff>50800</xdr:rowOff>
    </xdr:from>
    <xdr:to>
      <xdr:col>2</xdr:col>
      <xdr:colOff>717678</xdr:colOff>
      <xdr:row>91</xdr:row>
      <xdr:rowOff>787400</xdr:rowOff>
    </xdr:to>
    <xdr:pic>
      <xdr:nvPicPr>
        <xdr:cNvPr id="1590" name="Image 1589">
          <a:extLst>
            <a:ext uri="{FF2B5EF4-FFF2-40B4-BE49-F238E27FC236}">
              <a16:creationId xmlns:a16="http://schemas.microsoft.com/office/drawing/2014/main" id="{E45A1710-A725-C547-6EC9-178B91D25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5661" y="62001400"/>
          <a:ext cx="548717" cy="736600"/>
        </a:xfrm>
        <a:prstGeom prst="rect">
          <a:avLst/>
        </a:prstGeom>
      </xdr:spPr>
    </xdr:pic>
    <xdr:clientData/>
  </xdr:twoCellAnchor>
  <xdr:twoCellAnchor>
    <xdr:from>
      <xdr:col>2</xdr:col>
      <xdr:colOff>171468</xdr:colOff>
      <xdr:row>93</xdr:row>
      <xdr:rowOff>50799</xdr:rowOff>
    </xdr:from>
    <xdr:to>
      <xdr:col>2</xdr:col>
      <xdr:colOff>711199</xdr:colOff>
      <xdr:row>93</xdr:row>
      <xdr:rowOff>783796</xdr:rowOff>
    </xdr:to>
    <xdr:pic>
      <xdr:nvPicPr>
        <xdr:cNvPr id="1591" name="Image 1590">
          <a:extLst>
            <a:ext uri="{FF2B5EF4-FFF2-40B4-BE49-F238E27FC236}">
              <a16:creationId xmlns:a16="http://schemas.microsoft.com/office/drawing/2014/main" id="{597E1EF7-846B-3469-1C25-361AA8F5E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168" y="63626999"/>
          <a:ext cx="539731" cy="732997"/>
        </a:xfrm>
        <a:prstGeom prst="rect">
          <a:avLst/>
        </a:prstGeom>
      </xdr:spPr>
    </xdr:pic>
    <xdr:clientData/>
  </xdr:twoCellAnchor>
  <xdr:twoCellAnchor>
    <xdr:from>
      <xdr:col>2</xdr:col>
      <xdr:colOff>150567</xdr:colOff>
      <xdr:row>95</xdr:row>
      <xdr:rowOff>38100</xdr:rowOff>
    </xdr:from>
    <xdr:to>
      <xdr:col>2</xdr:col>
      <xdr:colOff>708243</xdr:colOff>
      <xdr:row>95</xdr:row>
      <xdr:rowOff>787400</xdr:rowOff>
    </xdr:to>
    <xdr:pic>
      <xdr:nvPicPr>
        <xdr:cNvPr id="1592" name="Image 1591">
          <a:extLst>
            <a:ext uri="{FF2B5EF4-FFF2-40B4-BE49-F238E27FC236}">
              <a16:creationId xmlns:a16="http://schemas.microsoft.com/office/drawing/2014/main" id="{433019AC-B0CE-3F33-8197-2C53CF468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7267" y="65239900"/>
          <a:ext cx="557676" cy="749300"/>
        </a:xfrm>
        <a:prstGeom prst="rect">
          <a:avLst/>
        </a:prstGeom>
      </xdr:spPr>
    </xdr:pic>
    <xdr:clientData/>
  </xdr:twoCellAnchor>
  <xdr:twoCellAnchor>
    <xdr:from>
      <xdr:col>2</xdr:col>
      <xdr:colOff>162807</xdr:colOff>
      <xdr:row>90</xdr:row>
      <xdr:rowOff>76200</xdr:rowOff>
    </xdr:from>
    <xdr:to>
      <xdr:col>2</xdr:col>
      <xdr:colOff>685799</xdr:colOff>
      <xdr:row>90</xdr:row>
      <xdr:rowOff>774700</xdr:rowOff>
    </xdr:to>
    <xdr:pic>
      <xdr:nvPicPr>
        <xdr:cNvPr id="1593" name="Image 1592">
          <a:extLst>
            <a:ext uri="{FF2B5EF4-FFF2-40B4-BE49-F238E27FC236}">
              <a16:creationId xmlns:a16="http://schemas.microsoft.com/office/drawing/2014/main" id="{6DBC5D90-C2D9-8FA1-8ADA-415AE94FD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9507" y="61214000"/>
          <a:ext cx="522992" cy="698500"/>
        </a:xfrm>
        <a:prstGeom prst="rect">
          <a:avLst/>
        </a:prstGeom>
      </xdr:spPr>
    </xdr:pic>
    <xdr:clientData/>
  </xdr:twoCellAnchor>
  <xdr:twoCellAnchor>
    <xdr:from>
      <xdr:col>2</xdr:col>
      <xdr:colOff>148794</xdr:colOff>
      <xdr:row>83</xdr:row>
      <xdr:rowOff>12700</xdr:rowOff>
    </xdr:from>
    <xdr:to>
      <xdr:col>2</xdr:col>
      <xdr:colOff>723899</xdr:colOff>
      <xdr:row>83</xdr:row>
      <xdr:rowOff>787400</xdr:rowOff>
    </xdr:to>
    <xdr:pic>
      <xdr:nvPicPr>
        <xdr:cNvPr id="1594" name="Image 1593">
          <a:extLst>
            <a:ext uri="{FF2B5EF4-FFF2-40B4-BE49-F238E27FC236}">
              <a16:creationId xmlns:a16="http://schemas.microsoft.com/office/drawing/2014/main" id="{BCCC14A5-7DB7-281A-6F49-8BDB87D5D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5494" y="55460900"/>
          <a:ext cx="575105" cy="774700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96</xdr:row>
      <xdr:rowOff>30414</xdr:rowOff>
    </xdr:from>
    <xdr:to>
      <xdr:col>2</xdr:col>
      <xdr:colOff>723899</xdr:colOff>
      <xdr:row>96</xdr:row>
      <xdr:rowOff>787399</xdr:rowOff>
    </xdr:to>
    <xdr:pic>
      <xdr:nvPicPr>
        <xdr:cNvPr id="1595" name="Image 1594">
          <a:extLst>
            <a:ext uri="{FF2B5EF4-FFF2-40B4-BE49-F238E27FC236}">
              <a16:creationId xmlns:a16="http://schemas.microsoft.com/office/drawing/2014/main" id="{C4770FE7-7A5A-54D6-F592-1F6CC7390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9100" y="66045014"/>
          <a:ext cx="571499" cy="756985"/>
        </a:xfrm>
        <a:prstGeom prst="rect">
          <a:avLst/>
        </a:prstGeom>
      </xdr:spPr>
    </xdr:pic>
    <xdr:clientData/>
  </xdr:twoCellAnchor>
  <xdr:twoCellAnchor>
    <xdr:from>
      <xdr:col>2</xdr:col>
      <xdr:colOff>131068</xdr:colOff>
      <xdr:row>33</xdr:row>
      <xdr:rowOff>25400</xdr:rowOff>
    </xdr:from>
    <xdr:to>
      <xdr:col>2</xdr:col>
      <xdr:colOff>704417</xdr:colOff>
      <xdr:row>33</xdr:row>
      <xdr:rowOff>787400</xdr:rowOff>
    </xdr:to>
    <xdr:pic>
      <xdr:nvPicPr>
        <xdr:cNvPr id="1596" name="Image 1595">
          <a:extLst>
            <a:ext uri="{FF2B5EF4-FFF2-40B4-BE49-F238E27FC236}">
              <a16:creationId xmlns:a16="http://schemas.microsoft.com/office/drawing/2014/main" id="{57CF517C-D306-6D73-C785-33A8E2B5C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7768" y="17272000"/>
          <a:ext cx="573349" cy="762000"/>
        </a:xfrm>
        <a:prstGeom prst="rect">
          <a:avLst/>
        </a:prstGeom>
      </xdr:spPr>
    </xdr:pic>
    <xdr:clientData/>
  </xdr:twoCellAnchor>
  <xdr:twoCellAnchor>
    <xdr:from>
      <xdr:col>2</xdr:col>
      <xdr:colOff>138637</xdr:colOff>
      <xdr:row>35</xdr:row>
      <xdr:rowOff>25400</xdr:rowOff>
    </xdr:from>
    <xdr:to>
      <xdr:col>2</xdr:col>
      <xdr:colOff>698499</xdr:colOff>
      <xdr:row>35</xdr:row>
      <xdr:rowOff>787400</xdr:rowOff>
    </xdr:to>
    <xdr:pic>
      <xdr:nvPicPr>
        <xdr:cNvPr id="1597" name="Image 1596">
          <a:extLst>
            <a:ext uri="{FF2B5EF4-FFF2-40B4-BE49-F238E27FC236}">
              <a16:creationId xmlns:a16="http://schemas.microsoft.com/office/drawing/2014/main" id="{B6CED9CE-9A18-DA37-ACBC-6381492B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5337" y="18897600"/>
          <a:ext cx="559862" cy="762000"/>
        </a:xfrm>
        <a:prstGeom prst="rect">
          <a:avLst/>
        </a:prstGeom>
      </xdr:spPr>
    </xdr:pic>
    <xdr:clientData/>
  </xdr:twoCellAnchor>
  <xdr:twoCellAnchor>
    <xdr:from>
      <xdr:col>2</xdr:col>
      <xdr:colOff>123224</xdr:colOff>
      <xdr:row>32</xdr:row>
      <xdr:rowOff>25400</xdr:rowOff>
    </xdr:from>
    <xdr:to>
      <xdr:col>2</xdr:col>
      <xdr:colOff>685799</xdr:colOff>
      <xdr:row>32</xdr:row>
      <xdr:rowOff>787400</xdr:rowOff>
    </xdr:to>
    <xdr:pic>
      <xdr:nvPicPr>
        <xdr:cNvPr id="1598" name="Image 1597">
          <a:extLst>
            <a:ext uri="{FF2B5EF4-FFF2-40B4-BE49-F238E27FC236}">
              <a16:creationId xmlns:a16="http://schemas.microsoft.com/office/drawing/2014/main" id="{B92080B0-6923-57DC-0AAA-7B1B1A735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9924" y="16459200"/>
          <a:ext cx="562575" cy="762000"/>
        </a:xfrm>
        <a:prstGeom prst="rect">
          <a:avLst/>
        </a:prstGeom>
      </xdr:spPr>
    </xdr:pic>
    <xdr:clientData/>
  </xdr:twoCellAnchor>
  <xdr:twoCellAnchor>
    <xdr:from>
      <xdr:col>2</xdr:col>
      <xdr:colOff>148043</xdr:colOff>
      <xdr:row>30</xdr:row>
      <xdr:rowOff>25400</xdr:rowOff>
    </xdr:from>
    <xdr:to>
      <xdr:col>2</xdr:col>
      <xdr:colOff>702117</xdr:colOff>
      <xdr:row>30</xdr:row>
      <xdr:rowOff>800100</xdr:rowOff>
    </xdr:to>
    <xdr:pic>
      <xdr:nvPicPr>
        <xdr:cNvPr id="1599" name="Image 1598">
          <a:extLst>
            <a:ext uri="{FF2B5EF4-FFF2-40B4-BE49-F238E27FC236}">
              <a16:creationId xmlns:a16="http://schemas.microsoft.com/office/drawing/2014/main" id="{5C02385E-2CBC-758A-DAAD-6461EFAB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4743" y="14693900"/>
          <a:ext cx="554074" cy="774700"/>
        </a:xfrm>
        <a:prstGeom prst="rect">
          <a:avLst/>
        </a:prstGeom>
      </xdr:spPr>
    </xdr:pic>
    <xdr:clientData/>
  </xdr:twoCellAnchor>
  <xdr:twoCellAnchor>
    <xdr:from>
      <xdr:col>2</xdr:col>
      <xdr:colOff>123151</xdr:colOff>
      <xdr:row>34</xdr:row>
      <xdr:rowOff>12700</xdr:rowOff>
    </xdr:from>
    <xdr:to>
      <xdr:col>2</xdr:col>
      <xdr:colOff>710768</xdr:colOff>
      <xdr:row>34</xdr:row>
      <xdr:rowOff>787400</xdr:rowOff>
    </xdr:to>
    <xdr:pic>
      <xdr:nvPicPr>
        <xdr:cNvPr id="1600" name="Image 1599">
          <a:extLst>
            <a:ext uri="{FF2B5EF4-FFF2-40B4-BE49-F238E27FC236}">
              <a16:creationId xmlns:a16="http://schemas.microsoft.com/office/drawing/2014/main" id="{8C51729E-4716-45C0-44C1-603F9681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9851" y="18072100"/>
          <a:ext cx="587617" cy="774700"/>
        </a:xfrm>
        <a:prstGeom prst="rect">
          <a:avLst/>
        </a:prstGeom>
      </xdr:spPr>
    </xdr:pic>
    <xdr:clientData/>
  </xdr:twoCellAnchor>
  <xdr:twoCellAnchor>
    <xdr:from>
      <xdr:col>2</xdr:col>
      <xdr:colOff>130402</xdr:colOff>
      <xdr:row>38</xdr:row>
      <xdr:rowOff>25400</xdr:rowOff>
    </xdr:from>
    <xdr:to>
      <xdr:col>2</xdr:col>
      <xdr:colOff>685799</xdr:colOff>
      <xdr:row>38</xdr:row>
      <xdr:rowOff>787400</xdr:rowOff>
    </xdr:to>
    <xdr:pic>
      <xdr:nvPicPr>
        <xdr:cNvPr id="1601" name="Image 1600">
          <a:extLst>
            <a:ext uri="{FF2B5EF4-FFF2-40B4-BE49-F238E27FC236}">
              <a16:creationId xmlns:a16="http://schemas.microsoft.com/office/drawing/2014/main" id="{0B486EA9-1AA7-EBEC-9C4F-C988A8DB0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7102" y="21336000"/>
          <a:ext cx="555397" cy="762000"/>
        </a:xfrm>
        <a:prstGeom prst="rect">
          <a:avLst/>
        </a:prstGeom>
      </xdr:spPr>
    </xdr:pic>
    <xdr:clientData/>
  </xdr:twoCellAnchor>
  <xdr:twoCellAnchor>
    <xdr:from>
      <xdr:col>2</xdr:col>
      <xdr:colOff>131336</xdr:colOff>
      <xdr:row>36</xdr:row>
      <xdr:rowOff>38100</xdr:rowOff>
    </xdr:from>
    <xdr:to>
      <xdr:col>2</xdr:col>
      <xdr:colOff>711199</xdr:colOff>
      <xdr:row>36</xdr:row>
      <xdr:rowOff>800100</xdr:rowOff>
    </xdr:to>
    <xdr:pic>
      <xdr:nvPicPr>
        <xdr:cNvPr id="1602" name="Image 1601">
          <a:extLst>
            <a:ext uri="{FF2B5EF4-FFF2-40B4-BE49-F238E27FC236}">
              <a16:creationId xmlns:a16="http://schemas.microsoft.com/office/drawing/2014/main" id="{B5494C2B-266A-CA5C-A1FA-50CE5B197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8036" y="19723100"/>
          <a:ext cx="579863" cy="762000"/>
        </a:xfrm>
        <a:prstGeom prst="rect">
          <a:avLst/>
        </a:prstGeom>
      </xdr:spPr>
    </xdr:pic>
    <xdr:clientData/>
  </xdr:twoCellAnchor>
  <xdr:twoCellAnchor>
    <xdr:from>
      <xdr:col>2</xdr:col>
      <xdr:colOff>136744</xdr:colOff>
      <xdr:row>37</xdr:row>
      <xdr:rowOff>38100</xdr:rowOff>
    </xdr:from>
    <xdr:to>
      <xdr:col>2</xdr:col>
      <xdr:colOff>699857</xdr:colOff>
      <xdr:row>37</xdr:row>
      <xdr:rowOff>800100</xdr:rowOff>
    </xdr:to>
    <xdr:pic>
      <xdr:nvPicPr>
        <xdr:cNvPr id="1603" name="Image 1602">
          <a:extLst>
            <a:ext uri="{FF2B5EF4-FFF2-40B4-BE49-F238E27FC236}">
              <a16:creationId xmlns:a16="http://schemas.microsoft.com/office/drawing/2014/main" id="{B82E2818-3166-9397-D2A0-ECCD6068D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3444" y="20535900"/>
          <a:ext cx="563113" cy="762000"/>
        </a:xfrm>
        <a:prstGeom prst="rect">
          <a:avLst/>
        </a:prstGeom>
      </xdr:spPr>
    </xdr:pic>
    <xdr:clientData/>
  </xdr:twoCellAnchor>
  <xdr:twoCellAnchor>
    <xdr:from>
      <xdr:col>2</xdr:col>
      <xdr:colOff>144662</xdr:colOff>
      <xdr:row>84</xdr:row>
      <xdr:rowOff>25400</xdr:rowOff>
    </xdr:from>
    <xdr:to>
      <xdr:col>2</xdr:col>
      <xdr:colOff>733554</xdr:colOff>
      <xdr:row>84</xdr:row>
      <xdr:rowOff>800100</xdr:rowOff>
    </xdr:to>
    <xdr:pic>
      <xdr:nvPicPr>
        <xdr:cNvPr id="1604" name="Image 1603">
          <a:extLst>
            <a:ext uri="{FF2B5EF4-FFF2-40B4-BE49-F238E27FC236}">
              <a16:creationId xmlns:a16="http://schemas.microsoft.com/office/drawing/2014/main" id="{896731D4-CC9F-BE6F-DD11-6CA219F70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1362" y="56286400"/>
          <a:ext cx="588892" cy="774700"/>
        </a:xfrm>
        <a:prstGeom prst="rect">
          <a:avLst/>
        </a:prstGeom>
      </xdr:spPr>
    </xdr:pic>
    <xdr:clientData/>
  </xdr:twoCellAnchor>
  <xdr:twoCellAnchor>
    <xdr:from>
      <xdr:col>2</xdr:col>
      <xdr:colOff>145594</xdr:colOff>
      <xdr:row>85</xdr:row>
      <xdr:rowOff>38100</xdr:rowOff>
    </xdr:from>
    <xdr:to>
      <xdr:col>2</xdr:col>
      <xdr:colOff>720364</xdr:colOff>
      <xdr:row>85</xdr:row>
      <xdr:rowOff>787400</xdr:rowOff>
    </xdr:to>
    <xdr:pic>
      <xdr:nvPicPr>
        <xdr:cNvPr id="1605" name="Image 1604">
          <a:extLst>
            <a:ext uri="{FF2B5EF4-FFF2-40B4-BE49-F238E27FC236}">
              <a16:creationId xmlns:a16="http://schemas.microsoft.com/office/drawing/2014/main" id="{88B4013A-10A3-DC0A-D0AA-00CA31A67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2294" y="57111900"/>
          <a:ext cx="574770" cy="749300"/>
        </a:xfrm>
        <a:prstGeom prst="rect">
          <a:avLst/>
        </a:prstGeom>
      </xdr:spPr>
    </xdr:pic>
    <xdr:clientData/>
  </xdr:twoCellAnchor>
  <xdr:twoCellAnchor>
    <xdr:from>
      <xdr:col>2</xdr:col>
      <xdr:colOff>176384</xdr:colOff>
      <xdr:row>94</xdr:row>
      <xdr:rowOff>25400</xdr:rowOff>
    </xdr:from>
    <xdr:to>
      <xdr:col>2</xdr:col>
      <xdr:colOff>723222</xdr:colOff>
      <xdr:row>94</xdr:row>
      <xdr:rowOff>784352</xdr:rowOff>
    </xdr:to>
    <xdr:pic>
      <xdr:nvPicPr>
        <xdr:cNvPr id="1607" name="Image 1606">
          <a:extLst>
            <a:ext uri="{FF2B5EF4-FFF2-40B4-BE49-F238E27FC236}">
              <a16:creationId xmlns:a16="http://schemas.microsoft.com/office/drawing/2014/main" id="{1593BB5C-2B26-EB8B-13AF-6F2682C8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3084" y="64414400"/>
          <a:ext cx="546838" cy="758952"/>
        </a:xfrm>
        <a:prstGeom prst="rect">
          <a:avLst/>
        </a:prstGeom>
      </xdr:spPr>
    </xdr:pic>
    <xdr:clientData/>
  </xdr:twoCellAnchor>
  <xdr:twoCellAnchor>
    <xdr:from>
      <xdr:col>2</xdr:col>
      <xdr:colOff>136943</xdr:colOff>
      <xdr:row>31</xdr:row>
      <xdr:rowOff>25400</xdr:rowOff>
    </xdr:from>
    <xdr:to>
      <xdr:col>2</xdr:col>
      <xdr:colOff>713456</xdr:colOff>
      <xdr:row>31</xdr:row>
      <xdr:rowOff>787400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B8C391D5-8E06-138F-1B43-8239556E9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3643" y="15506700"/>
          <a:ext cx="576513" cy="762000"/>
        </a:xfrm>
        <a:prstGeom prst="rect">
          <a:avLst/>
        </a:prstGeom>
      </xdr:spPr>
    </xdr:pic>
    <xdr:clientData/>
  </xdr:twoCellAnchor>
  <xdr:twoCellAnchor>
    <xdr:from>
      <xdr:col>2</xdr:col>
      <xdr:colOff>102253</xdr:colOff>
      <xdr:row>87</xdr:row>
      <xdr:rowOff>12700</xdr:rowOff>
    </xdr:from>
    <xdr:to>
      <xdr:col>2</xdr:col>
      <xdr:colOff>708911</xdr:colOff>
      <xdr:row>87</xdr:row>
      <xdr:rowOff>787400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0E66B264-4771-0BFA-AE11-2466BCF70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953" y="58572400"/>
          <a:ext cx="606658" cy="774700"/>
        </a:xfrm>
        <a:prstGeom prst="rect">
          <a:avLst/>
        </a:prstGeom>
      </xdr:spPr>
    </xdr:pic>
    <xdr:clientData/>
  </xdr:twoCellAnchor>
  <xdr:twoCellAnchor>
    <xdr:from>
      <xdr:col>2</xdr:col>
      <xdr:colOff>120031</xdr:colOff>
      <xdr:row>88</xdr:row>
      <xdr:rowOff>38100</xdr:rowOff>
    </xdr:from>
    <xdr:to>
      <xdr:col>2</xdr:col>
      <xdr:colOff>736599</xdr:colOff>
      <xdr:row>89</xdr:row>
      <xdr:rowOff>0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916A9FAE-6B85-0AE4-4253-5BBD231D6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6731" y="59410600"/>
          <a:ext cx="616568" cy="774700"/>
        </a:xfrm>
        <a:prstGeom prst="rect">
          <a:avLst/>
        </a:prstGeom>
      </xdr:spPr>
    </xdr:pic>
    <xdr:clientData/>
  </xdr:twoCellAnchor>
  <xdr:twoCellAnchor>
    <xdr:from>
      <xdr:col>2</xdr:col>
      <xdr:colOff>99273</xdr:colOff>
      <xdr:row>86</xdr:row>
      <xdr:rowOff>38100</xdr:rowOff>
    </xdr:from>
    <xdr:to>
      <xdr:col>2</xdr:col>
      <xdr:colOff>685801</xdr:colOff>
      <xdr:row>86</xdr:row>
      <xdr:rowOff>790322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158B4375-CE92-3B1A-865A-35F421F96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5973" y="57162700"/>
          <a:ext cx="586528" cy="752222"/>
        </a:xfrm>
        <a:prstGeom prst="rect">
          <a:avLst/>
        </a:prstGeom>
      </xdr:spPr>
    </xdr:pic>
    <xdr:clientData/>
  </xdr:twoCellAnchor>
  <xdr:twoCellAnchor>
    <xdr:from>
      <xdr:col>2</xdr:col>
      <xdr:colOff>143744</xdr:colOff>
      <xdr:row>89</xdr:row>
      <xdr:rowOff>63500</xdr:rowOff>
    </xdr:from>
    <xdr:to>
      <xdr:col>2</xdr:col>
      <xdr:colOff>685800</xdr:colOff>
      <xdr:row>89</xdr:row>
      <xdr:rowOff>774699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8ADB3D9C-0DFE-51A1-EACF-B1517D31C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0444" y="59626500"/>
          <a:ext cx="542056" cy="711199"/>
        </a:xfrm>
        <a:prstGeom prst="rect">
          <a:avLst/>
        </a:prstGeom>
      </xdr:spPr>
    </xdr:pic>
    <xdr:clientData/>
  </xdr:twoCellAnchor>
  <xdr:twoCellAnchor>
    <xdr:from>
      <xdr:col>2</xdr:col>
      <xdr:colOff>117474</xdr:colOff>
      <xdr:row>73</xdr:row>
      <xdr:rowOff>76200</xdr:rowOff>
    </xdr:from>
    <xdr:to>
      <xdr:col>2</xdr:col>
      <xdr:colOff>698500</xdr:colOff>
      <xdr:row>73</xdr:row>
      <xdr:rowOff>762000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A7F5F0FE-BA0C-7CA7-1699-2BAED1D00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4174" y="46634400"/>
          <a:ext cx="581026" cy="685800"/>
        </a:xfrm>
        <a:prstGeom prst="rect">
          <a:avLst/>
        </a:prstGeom>
      </xdr:spPr>
    </xdr:pic>
    <xdr:clientData/>
  </xdr:twoCellAnchor>
  <xdr:twoCellAnchor>
    <xdr:from>
      <xdr:col>2</xdr:col>
      <xdr:colOff>140056</xdr:colOff>
      <xdr:row>74</xdr:row>
      <xdr:rowOff>50800</xdr:rowOff>
    </xdr:from>
    <xdr:to>
      <xdr:col>2</xdr:col>
      <xdr:colOff>685799</xdr:colOff>
      <xdr:row>74</xdr:row>
      <xdr:rowOff>762000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A72CF5FF-A9D5-02A3-D7B1-B0CBF0492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6756" y="47421800"/>
          <a:ext cx="545743" cy="711200"/>
        </a:xfrm>
        <a:prstGeom prst="rect">
          <a:avLst/>
        </a:prstGeom>
      </xdr:spPr>
    </xdr:pic>
    <xdr:clientData/>
  </xdr:twoCellAnchor>
  <xdr:twoCellAnchor>
    <xdr:from>
      <xdr:col>2</xdr:col>
      <xdr:colOff>124751</xdr:colOff>
      <xdr:row>72</xdr:row>
      <xdr:rowOff>50800</xdr:rowOff>
    </xdr:from>
    <xdr:to>
      <xdr:col>2</xdr:col>
      <xdr:colOff>660401</xdr:colOff>
      <xdr:row>72</xdr:row>
      <xdr:rowOff>755216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id="{77E230B7-C2D7-BAA9-0A82-95FD27CE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1451" y="45796200"/>
          <a:ext cx="535650" cy="704416"/>
        </a:xfrm>
        <a:prstGeom prst="rect">
          <a:avLst/>
        </a:prstGeom>
      </xdr:spPr>
    </xdr:pic>
    <xdr:clientData/>
  </xdr:twoCellAnchor>
  <xdr:twoCellAnchor>
    <xdr:from>
      <xdr:col>2</xdr:col>
      <xdr:colOff>241300</xdr:colOff>
      <xdr:row>147</xdr:row>
      <xdr:rowOff>38100</xdr:rowOff>
    </xdr:from>
    <xdr:to>
      <xdr:col>2</xdr:col>
      <xdr:colOff>628201</xdr:colOff>
      <xdr:row>147</xdr:row>
      <xdr:rowOff>774700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E7E65718-EF09-4927-E3E3-BDAE886BD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00" y="107556300"/>
          <a:ext cx="386901" cy="7366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152</xdr:row>
      <xdr:rowOff>63500</xdr:rowOff>
    </xdr:from>
    <xdr:to>
      <xdr:col>2</xdr:col>
      <xdr:colOff>793376</xdr:colOff>
      <xdr:row>152</xdr:row>
      <xdr:rowOff>774700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F8BB3597-E8E4-2DA6-FDFC-88704BEEB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111645700"/>
          <a:ext cx="742576" cy="711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153</xdr:row>
      <xdr:rowOff>59407</xdr:rowOff>
    </xdr:from>
    <xdr:to>
      <xdr:col>2</xdr:col>
      <xdr:colOff>816715</xdr:colOff>
      <xdr:row>153</xdr:row>
      <xdr:rowOff>774701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B5A995D0-4739-8141-CDF1-1F35B62FC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112454407"/>
          <a:ext cx="778615" cy="715294"/>
        </a:xfrm>
        <a:prstGeom prst="rect">
          <a:avLst/>
        </a:prstGeom>
      </xdr:spPr>
    </xdr:pic>
    <xdr:clientData/>
  </xdr:twoCellAnchor>
  <xdr:twoCellAnchor>
    <xdr:from>
      <xdr:col>2</xdr:col>
      <xdr:colOff>33090</xdr:colOff>
      <xdr:row>154</xdr:row>
      <xdr:rowOff>50800</xdr:rowOff>
    </xdr:from>
    <xdr:to>
      <xdr:col>2</xdr:col>
      <xdr:colOff>799265</xdr:colOff>
      <xdr:row>154</xdr:row>
      <xdr:rowOff>749300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6F410B79-BA90-2274-D6D6-24A0082B3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9790" y="113258600"/>
          <a:ext cx="766175" cy="698500"/>
        </a:xfrm>
        <a:prstGeom prst="rect">
          <a:avLst/>
        </a:prstGeom>
      </xdr:spPr>
    </xdr:pic>
    <xdr:clientData/>
  </xdr:twoCellAnchor>
  <xdr:twoCellAnchor>
    <xdr:from>
      <xdr:col>2</xdr:col>
      <xdr:colOff>34244</xdr:colOff>
      <xdr:row>155</xdr:row>
      <xdr:rowOff>50800</xdr:rowOff>
    </xdr:from>
    <xdr:to>
      <xdr:col>2</xdr:col>
      <xdr:colOff>800099</xdr:colOff>
      <xdr:row>155</xdr:row>
      <xdr:rowOff>749300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A920ED17-3E81-501B-F879-DDE39E4D8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0944" y="114071400"/>
          <a:ext cx="765855" cy="698500"/>
        </a:xfrm>
        <a:prstGeom prst="rect">
          <a:avLst/>
        </a:prstGeom>
      </xdr:spPr>
    </xdr:pic>
    <xdr:clientData/>
  </xdr:twoCellAnchor>
  <xdr:twoCellAnchor>
    <xdr:from>
      <xdr:col>2</xdr:col>
      <xdr:colOff>217540</xdr:colOff>
      <xdr:row>156</xdr:row>
      <xdr:rowOff>25400</xdr:rowOff>
    </xdr:from>
    <xdr:to>
      <xdr:col>2</xdr:col>
      <xdr:colOff>597174</xdr:colOff>
      <xdr:row>156</xdr:row>
      <xdr:rowOff>787400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AE3D1978-7771-6EB0-E944-122500742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4240" y="114858800"/>
          <a:ext cx="379634" cy="7620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329</xdr:row>
      <xdr:rowOff>38100</xdr:rowOff>
    </xdr:from>
    <xdr:to>
      <xdr:col>2</xdr:col>
      <xdr:colOff>695466</xdr:colOff>
      <xdr:row>329</xdr:row>
      <xdr:rowOff>800100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6FC6B9C8-24AF-6773-E526-0CAC206B4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0200" y="253047500"/>
          <a:ext cx="631966" cy="7620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1100</xdr:row>
      <xdr:rowOff>63500</xdr:rowOff>
    </xdr:from>
    <xdr:to>
      <xdr:col>2</xdr:col>
      <xdr:colOff>777875</xdr:colOff>
      <xdr:row>1100</xdr:row>
      <xdr:rowOff>777875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65913000"/>
          <a:ext cx="714375" cy="71437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1101</xdr:row>
      <xdr:rowOff>31750</xdr:rowOff>
    </xdr:from>
    <xdr:to>
      <xdr:col>2</xdr:col>
      <xdr:colOff>809625</xdr:colOff>
      <xdr:row>1101</xdr:row>
      <xdr:rowOff>793750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1625" y="66690875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15875</xdr:colOff>
      <xdr:row>1102</xdr:row>
      <xdr:rowOff>47626</xdr:rowOff>
    </xdr:from>
    <xdr:to>
      <xdr:col>2</xdr:col>
      <xdr:colOff>821169</xdr:colOff>
      <xdr:row>1102</xdr:row>
      <xdr:rowOff>762000</xdr:rowOff>
    </xdr:to>
    <xdr:pic>
      <xdr:nvPicPr>
        <xdr:cNvPr id="75" name="Imag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79875" y="67516376"/>
          <a:ext cx="805294" cy="714374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1103</xdr:row>
      <xdr:rowOff>47625</xdr:rowOff>
    </xdr:from>
    <xdr:to>
      <xdr:col>2</xdr:col>
      <xdr:colOff>793750</xdr:colOff>
      <xdr:row>1103</xdr:row>
      <xdr:rowOff>793750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1625" y="68326000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1104</xdr:row>
      <xdr:rowOff>31749</xdr:rowOff>
    </xdr:from>
    <xdr:to>
      <xdr:col>2</xdr:col>
      <xdr:colOff>793750</xdr:colOff>
      <xdr:row>1104</xdr:row>
      <xdr:rowOff>777874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1625" y="69119749"/>
          <a:ext cx="746125" cy="746125"/>
        </a:xfrm>
        <a:prstGeom prst="rect">
          <a:avLst/>
        </a:prstGeom>
      </xdr:spPr>
    </xdr:pic>
    <xdr:clientData/>
  </xdr:twoCellAnchor>
  <xdr:twoCellAnchor>
    <xdr:from>
      <xdr:col>2</xdr:col>
      <xdr:colOff>63499</xdr:colOff>
      <xdr:row>1108</xdr:row>
      <xdr:rowOff>23813</xdr:rowOff>
    </xdr:from>
    <xdr:to>
      <xdr:col>2</xdr:col>
      <xdr:colOff>793750</xdr:colOff>
      <xdr:row>1108</xdr:row>
      <xdr:rowOff>754977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499" y="72350313"/>
          <a:ext cx="730251" cy="731164"/>
        </a:xfrm>
        <a:prstGeom prst="rect">
          <a:avLst/>
        </a:prstGeom>
      </xdr:spPr>
    </xdr:pic>
    <xdr:clientData/>
  </xdr:twoCellAnchor>
  <xdr:twoCellAnchor>
    <xdr:from>
      <xdr:col>2</xdr:col>
      <xdr:colOff>54997</xdr:colOff>
      <xdr:row>1110</xdr:row>
      <xdr:rowOff>47625</xdr:rowOff>
    </xdr:from>
    <xdr:to>
      <xdr:col>2</xdr:col>
      <xdr:colOff>800190</xdr:colOff>
      <xdr:row>1110</xdr:row>
      <xdr:rowOff>793750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8997" y="73993375"/>
          <a:ext cx="745193" cy="746125"/>
        </a:xfrm>
        <a:prstGeom prst="rect">
          <a:avLst/>
        </a:prstGeom>
      </xdr:spPr>
    </xdr:pic>
    <xdr:clientData/>
  </xdr:twoCellAnchor>
  <xdr:twoCellAnchor>
    <xdr:from>
      <xdr:col>2</xdr:col>
      <xdr:colOff>79375</xdr:colOff>
      <xdr:row>1109</xdr:row>
      <xdr:rowOff>47625</xdr:rowOff>
    </xdr:from>
    <xdr:to>
      <xdr:col>2</xdr:col>
      <xdr:colOff>793750</xdr:colOff>
      <xdr:row>1109</xdr:row>
      <xdr:rowOff>762000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3375" y="73183750"/>
          <a:ext cx="714375" cy="714375"/>
        </a:xfrm>
        <a:prstGeom prst="rect">
          <a:avLst/>
        </a:prstGeom>
      </xdr:spPr>
    </xdr:pic>
    <xdr:clientData/>
  </xdr:twoCellAnchor>
  <xdr:twoCellAnchor>
    <xdr:from>
      <xdr:col>2</xdr:col>
      <xdr:colOff>26141</xdr:colOff>
      <xdr:row>1106</xdr:row>
      <xdr:rowOff>15875</xdr:rowOff>
    </xdr:from>
    <xdr:to>
      <xdr:col>2</xdr:col>
      <xdr:colOff>793750</xdr:colOff>
      <xdr:row>1106</xdr:row>
      <xdr:rowOff>784443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0141" y="70723125"/>
          <a:ext cx="767609" cy="768568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1107</xdr:row>
      <xdr:rowOff>47626</xdr:rowOff>
    </xdr:from>
    <xdr:to>
      <xdr:col>2</xdr:col>
      <xdr:colOff>777876</xdr:colOff>
      <xdr:row>1107</xdr:row>
      <xdr:rowOff>777876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1626" y="71564501"/>
          <a:ext cx="730250" cy="730250"/>
        </a:xfrm>
        <a:prstGeom prst="rect">
          <a:avLst/>
        </a:prstGeom>
      </xdr:spPr>
    </xdr:pic>
    <xdr:clientData/>
  </xdr:twoCellAnchor>
  <xdr:twoCellAnchor>
    <xdr:from>
      <xdr:col>2</xdr:col>
      <xdr:colOff>31749</xdr:colOff>
      <xdr:row>1105</xdr:row>
      <xdr:rowOff>31749</xdr:rowOff>
    </xdr:from>
    <xdr:to>
      <xdr:col>2</xdr:col>
      <xdr:colOff>793750</xdr:colOff>
      <xdr:row>1105</xdr:row>
      <xdr:rowOff>793750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49" y="69929374"/>
          <a:ext cx="762001" cy="762001"/>
        </a:xfrm>
        <a:prstGeom prst="rect">
          <a:avLst/>
        </a:prstGeom>
      </xdr:spPr>
    </xdr:pic>
    <xdr:clientData/>
  </xdr:twoCellAnchor>
  <xdr:twoCellAnchor>
    <xdr:from>
      <xdr:col>7</xdr:col>
      <xdr:colOff>152400</xdr:colOff>
      <xdr:row>377</xdr:row>
      <xdr:rowOff>38100</xdr:rowOff>
    </xdr:from>
    <xdr:to>
      <xdr:col>7</xdr:col>
      <xdr:colOff>927100</xdr:colOff>
      <xdr:row>378</xdr:row>
      <xdr:rowOff>0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C1F4D021-1121-3035-53FF-9F17F71A5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9000" y="7581900"/>
          <a:ext cx="774700" cy="774700"/>
        </a:xfrm>
        <a:prstGeom prst="rect">
          <a:avLst/>
        </a:prstGeom>
      </xdr:spPr>
    </xdr:pic>
    <xdr:clientData/>
  </xdr:twoCellAnchor>
  <xdr:twoCellAnchor>
    <xdr:from>
      <xdr:col>7</xdr:col>
      <xdr:colOff>165100</xdr:colOff>
      <xdr:row>376</xdr:row>
      <xdr:rowOff>12700</xdr:rowOff>
    </xdr:from>
    <xdr:to>
      <xdr:col>7</xdr:col>
      <xdr:colOff>939800</xdr:colOff>
      <xdr:row>376</xdr:row>
      <xdr:rowOff>787400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178F8ABA-D558-A84C-BB89-1D9FCCDFA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1700" y="6743700"/>
          <a:ext cx="774700" cy="774700"/>
        </a:xfrm>
        <a:prstGeom prst="rect">
          <a:avLst/>
        </a:prstGeom>
      </xdr:spPr>
    </xdr:pic>
    <xdr:clientData/>
  </xdr:twoCellAnchor>
  <xdr:twoCellAnchor>
    <xdr:from>
      <xdr:col>7</xdr:col>
      <xdr:colOff>152400</xdr:colOff>
      <xdr:row>379</xdr:row>
      <xdr:rowOff>25400</xdr:rowOff>
    </xdr:from>
    <xdr:to>
      <xdr:col>7</xdr:col>
      <xdr:colOff>927100</xdr:colOff>
      <xdr:row>379</xdr:row>
      <xdr:rowOff>800100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FB42FDB8-4CBB-7F4B-AFC5-7B1CEE777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9000" y="9194800"/>
          <a:ext cx="774700" cy="774700"/>
        </a:xfrm>
        <a:prstGeom prst="rect">
          <a:avLst/>
        </a:prstGeom>
      </xdr:spPr>
    </xdr:pic>
    <xdr:clientData/>
  </xdr:twoCellAnchor>
  <xdr:twoCellAnchor>
    <xdr:from>
      <xdr:col>7</xdr:col>
      <xdr:colOff>190500</xdr:colOff>
      <xdr:row>380</xdr:row>
      <xdr:rowOff>38100</xdr:rowOff>
    </xdr:from>
    <xdr:to>
      <xdr:col>7</xdr:col>
      <xdr:colOff>965200</xdr:colOff>
      <xdr:row>381</xdr:row>
      <xdr:rowOff>0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69F61251-516A-4849-A9FA-7EA3F5FB3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7100" y="10020300"/>
          <a:ext cx="774700" cy="774700"/>
        </a:xfrm>
        <a:prstGeom prst="rect">
          <a:avLst/>
        </a:prstGeom>
      </xdr:spPr>
    </xdr:pic>
    <xdr:clientData/>
  </xdr:twoCellAnchor>
  <xdr:twoCellAnchor>
    <xdr:from>
      <xdr:col>7</xdr:col>
      <xdr:colOff>190500</xdr:colOff>
      <xdr:row>375</xdr:row>
      <xdr:rowOff>25400</xdr:rowOff>
    </xdr:from>
    <xdr:to>
      <xdr:col>7</xdr:col>
      <xdr:colOff>965200</xdr:colOff>
      <xdr:row>375</xdr:row>
      <xdr:rowOff>800100</xdr:rowOff>
    </xdr:to>
    <xdr:pic>
      <xdr:nvPicPr>
        <xdr:cNvPr id="146" name="Image 145">
          <a:extLst>
            <a:ext uri="{FF2B5EF4-FFF2-40B4-BE49-F238E27FC236}">
              <a16:creationId xmlns:a16="http://schemas.microsoft.com/office/drawing/2014/main" id="{51ADA667-CB8A-7643-B53F-C1FC1020D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7100" y="5943600"/>
          <a:ext cx="774700" cy="774700"/>
        </a:xfrm>
        <a:prstGeom prst="rect">
          <a:avLst/>
        </a:prstGeom>
      </xdr:spPr>
    </xdr:pic>
    <xdr:clientData/>
  </xdr:twoCellAnchor>
  <xdr:twoCellAnchor>
    <xdr:from>
      <xdr:col>7</xdr:col>
      <xdr:colOff>177800</xdr:colOff>
      <xdr:row>389</xdr:row>
      <xdr:rowOff>25400</xdr:rowOff>
    </xdr:from>
    <xdr:to>
      <xdr:col>7</xdr:col>
      <xdr:colOff>952500</xdr:colOff>
      <xdr:row>389</xdr:row>
      <xdr:rowOff>800100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40F44ED4-EC6E-D34F-9153-D15F78ECC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0" y="17322800"/>
          <a:ext cx="774700" cy="774700"/>
        </a:xfrm>
        <a:prstGeom prst="rect">
          <a:avLst/>
        </a:prstGeom>
      </xdr:spPr>
    </xdr:pic>
    <xdr:clientData/>
  </xdr:twoCellAnchor>
  <xdr:twoCellAnchor>
    <xdr:from>
      <xdr:col>7</xdr:col>
      <xdr:colOff>165100</xdr:colOff>
      <xdr:row>398</xdr:row>
      <xdr:rowOff>12700</xdr:rowOff>
    </xdr:from>
    <xdr:to>
      <xdr:col>7</xdr:col>
      <xdr:colOff>939800</xdr:colOff>
      <xdr:row>398</xdr:row>
      <xdr:rowOff>787400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81825459-3EB1-A74D-80FA-C9A51BA89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1700" y="24625300"/>
          <a:ext cx="774700" cy="774700"/>
        </a:xfrm>
        <a:prstGeom prst="rect">
          <a:avLst/>
        </a:prstGeom>
      </xdr:spPr>
    </xdr:pic>
    <xdr:clientData/>
  </xdr:twoCellAnchor>
  <xdr:twoCellAnchor>
    <xdr:from>
      <xdr:col>7</xdr:col>
      <xdr:colOff>215900</xdr:colOff>
      <xdr:row>392</xdr:row>
      <xdr:rowOff>25400</xdr:rowOff>
    </xdr:from>
    <xdr:to>
      <xdr:col>7</xdr:col>
      <xdr:colOff>990600</xdr:colOff>
      <xdr:row>392</xdr:row>
      <xdr:rowOff>800100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86C73790-95BF-094A-905C-59684A43E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0" y="19761200"/>
          <a:ext cx="774700" cy="774700"/>
        </a:xfrm>
        <a:prstGeom prst="rect">
          <a:avLst/>
        </a:prstGeom>
      </xdr:spPr>
    </xdr:pic>
    <xdr:clientData/>
  </xdr:twoCellAnchor>
  <xdr:twoCellAnchor>
    <xdr:from>
      <xdr:col>7</xdr:col>
      <xdr:colOff>177800</xdr:colOff>
      <xdr:row>391</xdr:row>
      <xdr:rowOff>12700</xdr:rowOff>
    </xdr:from>
    <xdr:to>
      <xdr:col>7</xdr:col>
      <xdr:colOff>952500</xdr:colOff>
      <xdr:row>391</xdr:row>
      <xdr:rowOff>787400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FD6EE4E8-E617-4E47-9DAC-8E200B3B0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34400" y="18935700"/>
          <a:ext cx="774700" cy="774700"/>
        </a:xfrm>
        <a:prstGeom prst="rect">
          <a:avLst/>
        </a:prstGeom>
      </xdr:spPr>
    </xdr:pic>
    <xdr:clientData/>
  </xdr:twoCellAnchor>
  <xdr:twoCellAnchor>
    <xdr:from>
      <xdr:col>2</xdr:col>
      <xdr:colOff>88900</xdr:colOff>
      <xdr:row>366</xdr:row>
      <xdr:rowOff>63500</xdr:rowOff>
    </xdr:from>
    <xdr:to>
      <xdr:col>2</xdr:col>
      <xdr:colOff>679330</xdr:colOff>
      <xdr:row>366</xdr:row>
      <xdr:rowOff>774700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98D0EAB2-97C1-B242-4B92-F1295A2E1B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65600" y="14109700"/>
          <a:ext cx="590430" cy="711200"/>
        </a:xfrm>
        <a:prstGeom prst="rect">
          <a:avLst/>
        </a:prstGeom>
      </xdr:spPr>
    </xdr:pic>
    <xdr:clientData/>
  </xdr:twoCellAnchor>
  <xdr:twoCellAnchor>
    <xdr:from>
      <xdr:col>2</xdr:col>
      <xdr:colOff>46676</xdr:colOff>
      <xdr:row>365</xdr:row>
      <xdr:rowOff>38100</xdr:rowOff>
    </xdr:from>
    <xdr:to>
      <xdr:col>2</xdr:col>
      <xdr:colOff>721323</xdr:colOff>
      <xdr:row>365</xdr:row>
      <xdr:rowOff>787400</xdr:rowOff>
    </xdr:to>
    <xdr:pic>
      <xdr:nvPicPr>
        <xdr:cNvPr id="447" name="Image 446">
          <a:extLst>
            <a:ext uri="{FF2B5EF4-FFF2-40B4-BE49-F238E27FC236}">
              <a16:creationId xmlns:a16="http://schemas.microsoft.com/office/drawing/2014/main" id="{8F592D88-D068-E38C-F19F-5BB5F586AE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23376" y="13271500"/>
          <a:ext cx="674647" cy="749300"/>
        </a:xfrm>
        <a:prstGeom prst="rect">
          <a:avLst/>
        </a:prstGeom>
      </xdr:spPr>
    </xdr:pic>
    <xdr:clientData/>
  </xdr:twoCellAnchor>
  <xdr:twoCellAnchor>
    <xdr:from>
      <xdr:col>2</xdr:col>
      <xdr:colOff>34743</xdr:colOff>
      <xdr:row>364</xdr:row>
      <xdr:rowOff>38100</xdr:rowOff>
    </xdr:from>
    <xdr:to>
      <xdr:col>2</xdr:col>
      <xdr:colOff>714725</xdr:colOff>
      <xdr:row>364</xdr:row>
      <xdr:rowOff>787400</xdr:rowOff>
    </xdr:to>
    <xdr:pic>
      <xdr:nvPicPr>
        <xdr:cNvPr id="635" name="Image 634">
          <a:extLst>
            <a:ext uri="{FF2B5EF4-FFF2-40B4-BE49-F238E27FC236}">
              <a16:creationId xmlns:a16="http://schemas.microsoft.com/office/drawing/2014/main" id="{8F64BAD8-CAD8-F202-7148-C8E2B2EC53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11443" y="12458700"/>
          <a:ext cx="679982" cy="749300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363</xdr:row>
      <xdr:rowOff>25400</xdr:rowOff>
    </xdr:from>
    <xdr:to>
      <xdr:col>2</xdr:col>
      <xdr:colOff>701857</xdr:colOff>
      <xdr:row>363</xdr:row>
      <xdr:rowOff>774700</xdr:rowOff>
    </xdr:to>
    <xdr:pic>
      <xdr:nvPicPr>
        <xdr:cNvPr id="662" name="Image 661">
          <a:extLst>
            <a:ext uri="{FF2B5EF4-FFF2-40B4-BE49-F238E27FC236}">
              <a16:creationId xmlns:a16="http://schemas.microsoft.com/office/drawing/2014/main" id="{9A65A752-7F87-AFF9-A526-B52374DAC1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91000" y="11633200"/>
          <a:ext cx="587557" cy="7493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361</xdr:row>
      <xdr:rowOff>63500</xdr:rowOff>
    </xdr:from>
    <xdr:to>
      <xdr:col>2</xdr:col>
      <xdr:colOff>711200</xdr:colOff>
      <xdr:row>361</xdr:row>
      <xdr:rowOff>736600</xdr:rowOff>
    </xdr:to>
    <xdr:pic>
      <xdr:nvPicPr>
        <xdr:cNvPr id="978" name="Image 977">
          <a:extLst>
            <a:ext uri="{FF2B5EF4-FFF2-40B4-BE49-F238E27FC236}">
              <a16:creationId xmlns:a16="http://schemas.microsoft.com/office/drawing/2014/main" id="{AEB33EC3-2038-1F3A-9D31-353294CFA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10045700"/>
          <a:ext cx="673100" cy="673100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362</xdr:row>
      <xdr:rowOff>101600</xdr:rowOff>
    </xdr:from>
    <xdr:to>
      <xdr:col>2</xdr:col>
      <xdr:colOff>635000</xdr:colOff>
      <xdr:row>362</xdr:row>
      <xdr:rowOff>712831</xdr:rowOff>
    </xdr:to>
    <xdr:pic>
      <xdr:nvPicPr>
        <xdr:cNvPr id="982" name="Image 981">
          <a:extLst>
            <a:ext uri="{FF2B5EF4-FFF2-40B4-BE49-F238E27FC236}">
              <a16:creationId xmlns:a16="http://schemas.microsoft.com/office/drawing/2014/main" id="{7147AE91-5AC5-84BF-57F5-B5A3C30919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52900" y="10896600"/>
          <a:ext cx="558800" cy="611231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360</xdr:row>
      <xdr:rowOff>101600</xdr:rowOff>
    </xdr:from>
    <xdr:to>
      <xdr:col>2</xdr:col>
      <xdr:colOff>692167</xdr:colOff>
      <xdr:row>360</xdr:row>
      <xdr:rowOff>685800</xdr:rowOff>
    </xdr:to>
    <xdr:pic>
      <xdr:nvPicPr>
        <xdr:cNvPr id="983" name="Image 982">
          <a:extLst>
            <a:ext uri="{FF2B5EF4-FFF2-40B4-BE49-F238E27FC236}">
              <a16:creationId xmlns:a16="http://schemas.microsoft.com/office/drawing/2014/main" id="{2E42CD16-9107-6D9E-5E5E-BC67861F99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02100" y="8458200"/>
          <a:ext cx="666767" cy="584200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358</xdr:row>
      <xdr:rowOff>76200</xdr:rowOff>
    </xdr:from>
    <xdr:to>
      <xdr:col>2</xdr:col>
      <xdr:colOff>685800</xdr:colOff>
      <xdr:row>358</xdr:row>
      <xdr:rowOff>747172</xdr:rowOff>
    </xdr:to>
    <xdr:pic>
      <xdr:nvPicPr>
        <xdr:cNvPr id="1051" name="Image 1050">
          <a:extLst>
            <a:ext uri="{FF2B5EF4-FFF2-40B4-BE49-F238E27FC236}">
              <a16:creationId xmlns:a16="http://schemas.microsoft.com/office/drawing/2014/main" id="{D4BA1F05-E7ED-D2A8-BE39-79AA107850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40200" y="6807200"/>
          <a:ext cx="622300" cy="670972"/>
        </a:xfrm>
        <a:prstGeom prst="rect">
          <a:avLst/>
        </a:prstGeom>
      </xdr:spPr>
    </xdr:pic>
    <xdr:clientData/>
  </xdr:twoCellAnchor>
  <xdr:twoCellAnchor>
    <xdr:from>
      <xdr:col>2</xdr:col>
      <xdr:colOff>63500</xdr:colOff>
      <xdr:row>357</xdr:row>
      <xdr:rowOff>88899</xdr:rowOff>
    </xdr:from>
    <xdr:to>
      <xdr:col>2</xdr:col>
      <xdr:colOff>685800</xdr:colOff>
      <xdr:row>357</xdr:row>
      <xdr:rowOff>765596</xdr:rowOff>
    </xdr:to>
    <xdr:pic>
      <xdr:nvPicPr>
        <xdr:cNvPr id="1086" name="Image 1085">
          <a:extLst>
            <a:ext uri="{FF2B5EF4-FFF2-40B4-BE49-F238E27FC236}">
              <a16:creationId xmlns:a16="http://schemas.microsoft.com/office/drawing/2014/main" id="{447E2F86-3AE6-0597-B64C-EE45A218B1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40200" y="6007099"/>
          <a:ext cx="622300" cy="676697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356</xdr:row>
      <xdr:rowOff>76200</xdr:rowOff>
    </xdr:from>
    <xdr:to>
      <xdr:col>2</xdr:col>
      <xdr:colOff>736600</xdr:colOff>
      <xdr:row>356</xdr:row>
      <xdr:rowOff>762000</xdr:rowOff>
    </xdr:to>
    <xdr:pic>
      <xdr:nvPicPr>
        <xdr:cNvPr id="1285" name="Image 1284">
          <a:extLst>
            <a:ext uri="{FF2B5EF4-FFF2-40B4-BE49-F238E27FC236}">
              <a16:creationId xmlns:a16="http://schemas.microsoft.com/office/drawing/2014/main" id="{2EBC92E1-2730-6A8B-06DB-91CAFCAA5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5181600"/>
          <a:ext cx="685800" cy="6858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1125</xdr:row>
      <xdr:rowOff>50800</xdr:rowOff>
    </xdr:from>
    <xdr:to>
      <xdr:col>2</xdr:col>
      <xdr:colOff>736600</xdr:colOff>
      <xdr:row>1125</xdr:row>
      <xdr:rowOff>762000</xdr:rowOff>
    </xdr:to>
    <xdr:pic>
      <xdr:nvPicPr>
        <xdr:cNvPr id="1611" name="Image 1610">
          <a:extLst>
            <a:ext uri="{FF2B5EF4-FFF2-40B4-BE49-F238E27FC236}">
              <a16:creationId xmlns:a16="http://schemas.microsoft.com/office/drawing/2014/main" id="{B2CBEB0B-9B61-1BA6-C732-C29434CB2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640257800"/>
          <a:ext cx="711200" cy="711200"/>
        </a:xfrm>
        <a:prstGeom prst="rect">
          <a:avLst/>
        </a:prstGeom>
      </xdr:spPr>
    </xdr:pic>
    <xdr:clientData/>
  </xdr:twoCellAnchor>
  <xdr:twoCellAnchor>
    <xdr:from>
      <xdr:col>2</xdr:col>
      <xdr:colOff>38395</xdr:colOff>
      <xdr:row>1126</xdr:row>
      <xdr:rowOff>50800</xdr:rowOff>
    </xdr:from>
    <xdr:to>
      <xdr:col>2</xdr:col>
      <xdr:colOff>699977</xdr:colOff>
      <xdr:row>1126</xdr:row>
      <xdr:rowOff>762000</xdr:rowOff>
    </xdr:to>
    <xdr:pic>
      <xdr:nvPicPr>
        <xdr:cNvPr id="1612" name="Image 1611">
          <a:extLst>
            <a:ext uri="{FF2B5EF4-FFF2-40B4-BE49-F238E27FC236}">
              <a16:creationId xmlns:a16="http://schemas.microsoft.com/office/drawing/2014/main" id="{0FCC7FFA-796B-DEF8-67A4-5BA844AA0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5095" y="641070600"/>
          <a:ext cx="661582" cy="7112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1128</xdr:row>
      <xdr:rowOff>63500</xdr:rowOff>
    </xdr:from>
    <xdr:to>
      <xdr:col>2</xdr:col>
      <xdr:colOff>736600</xdr:colOff>
      <xdr:row>1128</xdr:row>
      <xdr:rowOff>774700</xdr:rowOff>
    </xdr:to>
    <xdr:pic>
      <xdr:nvPicPr>
        <xdr:cNvPr id="1615" name="Image 1614">
          <a:extLst>
            <a:ext uri="{FF2B5EF4-FFF2-40B4-BE49-F238E27FC236}">
              <a16:creationId xmlns:a16="http://schemas.microsoft.com/office/drawing/2014/main" id="{45BA1E73-6E1B-CBFA-58E1-0B9908CDA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642708900"/>
          <a:ext cx="711200" cy="7112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1129</xdr:row>
      <xdr:rowOff>63500</xdr:rowOff>
    </xdr:from>
    <xdr:to>
      <xdr:col>2</xdr:col>
      <xdr:colOff>736600</xdr:colOff>
      <xdr:row>1129</xdr:row>
      <xdr:rowOff>774700</xdr:rowOff>
    </xdr:to>
    <xdr:pic>
      <xdr:nvPicPr>
        <xdr:cNvPr id="1616" name="Image 1615">
          <a:extLst>
            <a:ext uri="{FF2B5EF4-FFF2-40B4-BE49-F238E27FC236}">
              <a16:creationId xmlns:a16="http://schemas.microsoft.com/office/drawing/2014/main" id="{C6A6BF2E-8998-EBF5-3786-84EA3E6E0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643521700"/>
          <a:ext cx="711200" cy="7112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1130</xdr:row>
      <xdr:rowOff>76200</xdr:rowOff>
    </xdr:from>
    <xdr:to>
      <xdr:col>2</xdr:col>
      <xdr:colOff>711200</xdr:colOff>
      <xdr:row>1130</xdr:row>
      <xdr:rowOff>736600</xdr:rowOff>
    </xdr:to>
    <xdr:pic>
      <xdr:nvPicPr>
        <xdr:cNvPr id="1617" name="Image 1616">
          <a:extLst>
            <a:ext uri="{FF2B5EF4-FFF2-40B4-BE49-F238E27FC236}">
              <a16:creationId xmlns:a16="http://schemas.microsoft.com/office/drawing/2014/main" id="{82221CDB-A3CE-27AD-2704-3B7F77A4A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644347200"/>
          <a:ext cx="660400" cy="6604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1131</xdr:row>
      <xdr:rowOff>50800</xdr:rowOff>
    </xdr:from>
    <xdr:to>
      <xdr:col>2</xdr:col>
      <xdr:colOff>736600</xdr:colOff>
      <xdr:row>1131</xdr:row>
      <xdr:rowOff>762000</xdr:rowOff>
    </xdr:to>
    <xdr:pic>
      <xdr:nvPicPr>
        <xdr:cNvPr id="1618" name="Image 1617">
          <a:extLst>
            <a:ext uri="{FF2B5EF4-FFF2-40B4-BE49-F238E27FC236}">
              <a16:creationId xmlns:a16="http://schemas.microsoft.com/office/drawing/2014/main" id="{FD494A2F-176C-4D58-3802-7BE103AA9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645134600"/>
          <a:ext cx="711200" cy="711200"/>
        </a:xfrm>
        <a:prstGeom prst="rect">
          <a:avLst/>
        </a:prstGeom>
      </xdr:spPr>
    </xdr:pic>
    <xdr:clientData/>
  </xdr:twoCellAnchor>
  <xdr:twoCellAnchor>
    <xdr:from>
      <xdr:col>2</xdr:col>
      <xdr:colOff>80750</xdr:colOff>
      <xdr:row>1132</xdr:row>
      <xdr:rowOff>38100</xdr:rowOff>
    </xdr:from>
    <xdr:to>
      <xdr:col>2</xdr:col>
      <xdr:colOff>596899</xdr:colOff>
      <xdr:row>1132</xdr:row>
      <xdr:rowOff>787400</xdr:rowOff>
    </xdr:to>
    <xdr:pic>
      <xdr:nvPicPr>
        <xdr:cNvPr id="1619" name="Image 1618">
          <a:extLst>
            <a:ext uri="{FF2B5EF4-FFF2-40B4-BE49-F238E27FC236}">
              <a16:creationId xmlns:a16="http://schemas.microsoft.com/office/drawing/2014/main" id="{9BB10664-46C8-E097-6600-036AB91ACA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57450" y="645934700"/>
          <a:ext cx="516149" cy="7493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1133</xdr:row>
      <xdr:rowOff>76200</xdr:rowOff>
    </xdr:from>
    <xdr:to>
      <xdr:col>2</xdr:col>
      <xdr:colOff>711200</xdr:colOff>
      <xdr:row>1133</xdr:row>
      <xdr:rowOff>736600</xdr:rowOff>
    </xdr:to>
    <xdr:pic>
      <xdr:nvPicPr>
        <xdr:cNvPr id="1620" name="Image 1619">
          <a:extLst>
            <a:ext uri="{FF2B5EF4-FFF2-40B4-BE49-F238E27FC236}">
              <a16:creationId xmlns:a16="http://schemas.microsoft.com/office/drawing/2014/main" id="{CDAC5A40-8B8F-B3C7-C286-DDD0F3723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646785600"/>
          <a:ext cx="660400" cy="6604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1134</xdr:row>
      <xdr:rowOff>50800</xdr:rowOff>
    </xdr:from>
    <xdr:to>
      <xdr:col>2</xdr:col>
      <xdr:colOff>736600</xdr:colOff>
      <xdr:row>1134</xdr:row>
      <xdr:rowOff>762000</xdr:rowOff>
    </xdr:to>
    <xdr:pic>
      <xdr:nvPicPr>
        <xdr:cNvPr id="1621" name="Image 1620">
          <a:extLst>
            <a:ext uri="{FF2B5EF4-FFF2-40B4-BE49-F238E27FC236}">
              <a16:creationId xmlns:a16="http://schemas.microsoft.com/office/drawing/2014/main" id="{C0ADD7A0-45B6-BCA7-06DC-6B0FCD178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647573000"/>
          <a:ext cx="711200" cy="7112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1135</xdr:row>
      <xdr:rowOff>76200</xdr:rowOff>
    </xdr:from>
    <xdr:to>
      <xdr:col>2</xdr:col>
      <xdr:colOff>723900</xdr:colOff>
      <xdr:row>1135</xdr:row>
      <xdr:rowOff>774700</xdr:rowOff>
    </xdr:to>
    <xdr:pic>
      <xdr:nvPicPr>
        <xdr:cNvPr id="1622" name="Image 1621">
          <a:extLst>
            <a:ext uri="{FF2B5EF4-FFF2-40B4-BE49-F238E27FC236}">
              <a16:creationId xmlns:a16="http://schemas.microsoft.com/office/drawing/2014/main" id="{36E35370-3790-C8EB-A07B-344A6503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6484112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1136</xdr:row>
      <xdr:rowOff>63500</xdr:rowOff>
    </xdr:from>
    <xdr:to>
      <xdr:col>2</xdr:col>
      <xdr:colOff>723900</xdr:colOff>
      <xdr:row>1136</xdr:row>
      <xdr:rowOff>749300</xdr:rowOff>
    </xdr:to>
    <xdr:pic>
      <xdr:nvPicPr>
        <xdr:cNvPr id="1623" name="Image 1622">
          <a:extLst>
            <a:ext uri="{FF2B5EF4-FFF2-40B4-BE49-F238E27FC236}">
              <a16:creationId xmlns:a16="http://schemas.microsoft.com/office/drawing/2014/main" id="{82B4CD38-778A-0AA5-4148-F3530F197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649211300"/>
          <a:ext cx="685800" cy="6858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1137</xdr:row>
      <xdr:rowOff>76200</xdr:rowOff>
    </xdr:from>
    <xdr:to>
      <xdr:col>2</xdr:col>
      <xdr:colOff>723900</xdr:colOff>
      <xdr:row>1137</xdr:row>
      <xdr:rowOff>762000</xdr:rowOff>
    </xdr:to>
    <xdr:pic>
      <xdr:nvPicPr>
        <xdr:cNvPr id="1624" name="Image 1623">
          <a:extLst>
            <a:ext uri="{FF2B5EF4-FFF2-40B4-BE49-F238E27FC236}">
              <a16:creationId xmlns:a16="http://schemas.microsoft.com/office/drawing/2014/main" id="{0240836B-48B1-89D6-58D6-E2602584E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650036800"/>
          <a:ext cx="685800" cy="685800"/>
        </a:xfrm>
        <a:prstGeom prst="rect">
          <a:avLst/>
        </a:prstGeom>
      </xdr:spPr>
    </xdr:pic>
    <xdr:clientData/>
  </xdr:twoCellAnchor>
  <xdr:twoCellAnchor>
    <xdr:from>
      <xdr:col>2</xdr:col>
      <xdr:colOff>120943</xdr:colOff>
      <xdr:row>43</xdr:row>
      <xdr:rowOff>48000</xdr:rowOff>
    </xdr:from>
    <xdr:to>
      <xdr:col>2</xdr:col>
      <xdr:colOff>673101</xdr:colOff>
      <xdr:row>43</xdr:row>
      <xdr:rowOff>787400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1CB3AF5-D298-B60E-3186-7832560DC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7643" y="24660600"/>
          <a:ext cx="552158" cy="739400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44</xdr:row>
      <xdr:rowOff>24593</xdr:rowOff>
    </xdr:from>
    <xdr:to>
      <xdr:col>2</xdr:col>
      <xdr:colOff>680428</xdr:colOff>
      <xdr:row>44</xdr:row>
      <xdr:rowOff>787401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5558EE3A-99E3-7EBB-F33D-EBFC2CB57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8300" y="25449993"/>
          <a:ext cx="578828" cy="762808"/>
        </a:xfrm>
        <a:prstGeom prst="rect">
          <a:avLst/>
        </a:prstGeom>
      </xdr:spPr>
    </xdr:pic>
    <xdr:clientData/>
  </xdr:twoCellAnchor>
  <xdr:twoCellAnchor>
    <xdr:from>
      <xdr:col>2</xdr:col>
      <xdr:colOff>114300</xdr:colOff>
      <xdr:row>45</xdr:row>
      <xdr:rowOff>40784</xdr:rowOff>
    </xdr:from>
    <xdr:to>
      <xdr:col>2</xdr:col>
      <xdr:colOff>687645</xdr:colOff>
      <xdr:row>45</xdr:row>
      <xdr:rowOff>787400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AD232B76-A648-E91A-F5C6-0BA66B0BB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0" y="26278984"/>
          <a:ext cx="573345" cy="74661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726</xdr:row>
      <xdr:rowOff>50800</xdr:rowOff>
    </xdr:from>
    <xdr:to>
      <xdr:col>2</xdr:col>
      <xdr:colOff>698500</xdr:colOff>
      <xdr:row>726</xdr:row>
      <xdr:rowOff>800100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75AE9950-CF4F-68D2-E181-62E745DFF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6700" y="11544300"/>
          <a:ext cx="698500" cy="7493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721</xdr:row>
      <xdr:rowOff>88900</xdr:rowOff>
    </xdr:from>
    <xdr:to>
      <xdr:col>2</xdr:col>
      <xdr:colOff>723900</xdr:colOff>
      <xdr:row>721</xdr:row>
      <xdr:rowOff>787400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90813ECF-DC5B-48A6-BB50-DC30A158C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84455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995</xdr:row>
      <xdr:rowOff>76200</xdr:rowOff>
    </xdr:from>
    <xdr:to>
      <xdr:col>2</xdr:col>
      <xdr:colOff>711200</xdr:colOff>
      <xdr:row>995</xdr:row>
      <xdr:rowOff>736600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1D3F535E-F99C-F5C6-8543-A7C7AD6EF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394398500"/>
          <a:ext cx="660400" cy="6604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996</xdr:row>
      <xdr:rowOff>50800</xdr:rowOff>
    </xdr:from>
    <xdr:to>
      <xdr:col>2</xdr:col>
      <xdr:colOff>723900</xdr:colOff>
      <xdr:row>996</xdr:row>
      <xdr:rowOff>736600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A7864224-3BBA-0084-D614-D39F71D0E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395185900"/>
          <a:ext cx="685800" cy="6858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997</xdr:row>
      <xdr:rowOff>63500</xdr:rowOff>
    </xdr:from>
    <xdr:to>
      <xdr:col>2</xdr:col>
      <xdr:colOff>711200</xdr:colOff>
      <xdr:row>997</xdr:row>
      <xdr:rowOff>723900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5B7473DC-EC7C-B5C8-2C62-27371E8C8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396011400"/>
          <a:ext cx="660400" cy="6604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998</xdr:row>
      <xdr:rowOff>50800</xdr:rowOff>
    </xdr:from>
    <xdr:to>
      <xdr:col>3</xdr:col>
      <xdr:colOff>0</xdr:colOff>
      <xdr:row>998</xdr:row>
      <xdr:rowOff>774700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3CEB900F-E5DE-0EE7-53EA-5304961C5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396811500"/>
          <a:ext cx="723900" cy="7239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999</xdr:row>
      <xdr:rowOff>63500</xdr:rowOff>
    </xdr:from>
    <xdr:to>
      <xdr:col>2</xdr:col>
      <xdr:colOff>711200</xdr:colOff>
      <xdr:row>999</xdr:row>
      <xdr:rowOff>736600</xdr:rowOff>
    </xdr:to>
    <xdr:pic>
      <xdr:nvPicPr>
        <xdr:cNvPr id="302" name="Image 301">
          <a:extLst>
            <a:ext uri="{FF2B5EF4-FFF2-40B4-BE49-F238E27FC236}">
              <a16:creationId xmlns:a16="http://schemas.microsoft.com/office/drawing/2014/main" id="{E4DE2759-ECC4-FEB5-511F-9D4B98216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397637000"/>
          <a:ext cx="673100" cy="673100"/>
        </a:xfrm>
        <a:prstGeom prst="rect">
          <a:avLst/>
        </a:prstGeom>
      </xdr:spPr>
    </xdr:pic>
    <xdr:clientData/>
  </xdr:twoCellAnchor>
  <xdr:twoCellAnchor>
    <xdr:from>
      <xdr:col>2</xdr:col>
      <xdr:colOff>165100</xdr:colOff>
      <xdr:row>1001</xdr:row>
      <xdr:rowOff>50800</xdr:rowOff>
    </xdr:from>
    <xdr:to>
      <xdr:col>2</xdr:col>
      <xdr:colOff>567267</xdr:colOff>
      <xdr:row>1001</xdr:row>
      <xdr:rowOff>774700</xdr:rowOff>
    </xdr:to>
    <xdr:pic>
      <xdr:nvPicPr>
        <xdr:cNvPr id="399" name="Image 398">
          <a:extLst>
            <a:ext uri="{FF2B5EF4-FFF2-40B4-BE49-F238E27FC236}">
              <a16:creationId xmlns:a16="http://schemas.microsoft.com/office/drawing/2014/main" id="{1AF001AD-E984-F44F-D988-7945549289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41800" y="399249900"/>
          <a:ext cx="402167" cy="723900"/>
        </a:xfrm>
        <a:prstGeom prst="rect">
          <a:avLst/>
        </a:prstGeom>
      </xdr:spPr>
    </xdr:pic>
    <xdr:clientData/>
  </xdr:twoCellAnchor>
  <xdr:twoCellAnchor>
    <xdr:from>
      <xdr:col>2</xdr:col>
      <xdr:colOff>177800</xdr:colOff>
      <xdr:row>1000</xdr:row>
      <xdr:rowOff>48552</xdr:rowOff>
    </xdr:from>
    <xdr:to>
      <xdr:col>2</xdr:col>
      <xdr:colOff>580360</xdr:colOff>
      <xdr:row>1000</xdr:row>
      <xdr:rowOff>774700</xdr:rowOff>
    </xdr:to>
    <xdr:pic>
      <xdr:nvPicPr>
        <xdr:cNvPr id="404" name="Image 403">
          <a:extLst>
            <a:ext uri="{FF2B5EF4-FFF2-40B4-BE49-F238E27FC236}">
              <a16:creationId xmlns:a16="http://schemas.microsoft.com/office/drawing/2014/main" id="{D699E5B9-A0A0-49DB-09F5-347580E091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54500" y="398434852"/>
          <a:ext cx="402560" cy="726148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1002</xdr:row>
      <xdr:rowOff>76200</xdr:rowOff>
    </xdr:from>
    <xdr:to>
      <xdr:col>2</xdr:col>
      <xdr:colOff>736600</xdr:colOff>
      <xdr:row>1002</xdr:row>
      <xdr:rowOff>774700</xdr:rowOff>
    </xdr:to>
    <xdr:pic>
      <xdr:nvPicPr>
        <xdr:cNvPr id="441" name="Image 440">
          <a:extLst>
            <a:ext uri="{FF2B5EF4-FFF2-40B4-BE49-F238E27FC236}">
              <a16:creationId xmlns:a16="http://schemas.microsoft.com/office/drawing/2014/main" id="{7605463C-E810-AD4A-319F-C9A06FF0C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4000881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1003</xdr:row>
      <xdr:rowOff>50800</xdr:rowOff>
    </xdr:from>
    <xdr:to>
      <xdr:col>2</xdr:col>
      <xdr:colOff>723900</xdr:colOff>
      <xdr:row>1003</xdr:row>
      <xdr:rowOff>762000</xdr:rowOff>
    </xdr:to>
    <xdr:pic>
      <xdr:nvPicPr>
        <xdr:cNvPr id="466" name="Image 465">
          <a:extLst>
            <a:ext uri="{FF2B5EF4-FFF2-40B4-BE49-F238E27FC236}">
              <a16:creationId xmlns:a16="http://schemas.microsoft.com/office/drawing/2014/main" id="{4F475137-2C6B-1EE2-092C-A6578EBD8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400" y="400875500"/>
          <a:ext cx="711200" cy="7112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1004</xdr:row>
      <xdr:rowOff>63500</xdr:rowOff>
    </xdr:from>
    <xdr:to>
      <xdr:col>2</xdr:col>
      <xdr:colOff>723900</xdr:colOff>
      <xdr:row>1004</xdr:row>
      <xdr:rowOff>762000</xdr:rowOff>
    </xdr:to>
    <xdr:pic>
      <xdr:nvPicPr>
        <xdr:cNvPr id="596" name="Image 595">
          <a:extLst>
            <a:ext uri="{FF2B5EF4-FFF2-40B4-BE49-F238E27FC236}">
              <a16:creationId xmlns:a16="http://schemas.microsoft.com/office/drawing/2014/main" id="{7A19246F-20D0-5BEC-3AF4-9CAE516EA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4017010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1007</xdr:row>
      <xdr:rowOff>63500</xdr:rowOff>
    </xdr:from>
    <xdr:to>
      <xdr:col>2</xdr:col>
      <xdr:colOff>723900</xdr:colOff>
      <xdr:row>1007</xdr:row>
      <xdr:rowOff>736600</xdr:rowOff>
    </xdr:to>
    <xdr:pic>
      <xdr:nvPicPr>
        <xdr:cNvPr id="601" name="Image 600">
          <a:extLst>
            <a:ext uri="{FF2B5EF4-FFF2-40B4-BE49-F238E27FC236}">
              <a16:creationId xmlns:a16="http://schemas.microsoft.com/office/drawing/2014/main" id="{7FB605FD-D8AA-9DB8-3AF9-3BD48FB2C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404139400"/>
          <a:ext cx="673100" cy="673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1008</xdr:row>
      <xdr:rowOff>63500</xdr:rowOff>
    </xdr:from>
    <xdr:to>
      <xdr:col>2</xdr:col>
      <xdr:colOff>711200</xdr:colOff>
      <xdr:row>1008</xdr:row>
      <xdr:rowOff>762000</xdr:rowOff>
    </xdr:to>
    <xdr:pic>
      <xdr:nvPicPr>
        <xdr:cNvPr id="649" name="Image 648">
          <a:extLst>
            <a:ext uri="{FF2B5EF4-FFF2-40B4-BE49-F238E27FC236}">
              <a16:creationId xmlns:a16="http://schemas.microsoft.com/office/drawing/2014/main" id="{BF7362BB-1B9E-6360-40A3-A538A1E8F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400" y="4049522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1009</xdr:row>
      <xdr:rowOff>50800</xdr:rowOff>
    </xdr:from>
    <xdr:to>
      <xdr:col>2</xdr:col>
      <xdr:colOff>736600</xdr:colOff>
      <xdr:row>1009</xdr:row>
      <xdr:rowOff>762000</xdr:rowOff>
    </xdr:to>
    <xdr:pic>
      <xdr:nvPicPr>
        <xdr:cNvPr id="767" name="Image 766">
          <a:extLst>
            <a:ext uri="{FF2B5EF4-FFF2-40B4-BE49-F238E27FC236}">
              <a16:creationId xmlns:a16="http://schemas.microsoft.com/office/drawing/2014/main" id="{2572B2BB-D156-6A9A-6F1C-6753F94C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405752300"/>
          <a:ext cx="711200" cy="711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1006</xdr:row>
      <xdr:rowOff>76200</xdr:rowOff>
    </xdr:from>
    <xdr:to>
      <xdr:col>2</xdr:col>
      <xdr:colOff>723900</xdr:colOff>
      <xdr:row>1006</xdr:row>
      <xdr:rowOff>762000</xdr:rowOff>
    </xdr:to>
    <xdr:pic>
      <xdr:nvPicPr>
        <xdr:cNvPr id="780" name="Image 779">
          <a:extLst>
            <a:ext uri="{FF2B5EF4-FFF2-40B4-BE49-F238E27FC236}">
              <a16:creationId xmlns:a16="http://schemas.microsoft.com/office/drawing/2014/main" id="{B2C67FC0-36E6-3C72-D252-7917D81BB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403339300"/>
          <a:ext cx="685800" cy="6858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1005</xdr:row>
      <xdr:rowOff>76200</xdr:rowOff>
    </xdr:from>
    <xdr:to>
      <xdr:col>2</xdr:col>
      <xdr:colOff>723900</xdr:colOff>
      <xdr:row>1005</xdr:row>
      <xdr:rowOff>762000</xdr:rowOff>
    </xdr:to>
    <xdr:pic>
      <xdr:nvPicPr>
        <xdr:cNvPr id="793" name="Image 792">
          <a:extLst>
            <a:ext uri="{FF2B5EF4-FFF2-40B4-BE49-F238E27FC236}">
              <a16:creationId xmlns:a16="http://schemas.microsoft.com/office/drawing/2014/main" id="{A664573E-A31C-942D-7A94-18EF40B91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402526500"/>
          <a:ext cx="685800" cy="6858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1012</xdr:row>
      <xdr:rowOff>63500</xdr:rowOff>
    </xdr:from>
    <xdr:to>
      <xdr:col>2</xdr:col>
      <xdr:colOff>711200</xdr:colOff>
      <xdr:row>1012</xdr:row>
      <xdr:rowOff>736600</xdr:rowOff>
    </xdr:to>
    <xdr:pic>
      <xdr:nvPicPr>
        <xdr:cNvPr id="921" name="Image 920">
          <a:extLst>
            <a:ext uri="{FF2B5EF4-FFF2-40B4-BE49-F238E27FC236}">
              <a16:creationId xmlns:a16="http://schemas.microsoft.com/office/drawing/2014/main" id="{73D3955B-5F94-3F4B-9D9E-A23852C8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408203400"/>
          <a:ext cx="673100" cy="6731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1013</xdr:row>
      <xdr:rowOff>63500</xdr:rowOff>
    </xdr:from>
    <xdr:to>
      <xdr:col>2</xdr:col>
      <xdr:colOff>698500</xdr:colOff>
      <xdr:row>1013</xdr:row>
      <xdr:rowOff>762000</xdr:rowOff>
    </xdr:to>
    <xdr:pic>
      <xdr:nvPicPr>
        <xdr:cNvPr id="932" name="Image 931">
          <a:extLst>
            <a:ext uri="{FF2B5EF4-FFF2-40B4-BE49-F238E27FC236}">
              <a16:creationId xmlns:a16="http://schemas.microsoft.com/office/drawing/2014/main" id="{870F91A1-DA87-1641-B967-0A2D8C465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6700" y="4090162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1014</xdr:row>
      <xdr:rowOff>50800</xdr:rowOff>
    </xdr:from>
    <xdr:to>
      <xdr:col>2</xdr:col>
      <xdr:colOff>723900</xdr:colOff>
      <xdr:row>1014</xdr:row>
      <xdr:rowOff>762000</xdr:rowOff>
    </xdr:to>
    <xdr:pic>
      <xdr:nvPicPr>
        <xdr:cNvPr id="933" name="Image 932">
          <a:extLst>
            <a:ext uri="{FF2B5EF4-FFF2-40B4-BE49-F238E27FC236}">
              <a16:creationId xmlns:a16="http://schemas.microsoft.com/office/drawing/2014/main" id="{619C80DF-C05A-714D-BAE2-27D583F6B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400" y="409816300"/>
          <a:ext cx="711200" cy="7112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1011</xdr:row>
      <xdr:rowOff>76200</xdr:rowOff>
    </xdr:from>
    <xdr:to>
      <xdr:col>2</xdr:col>
      <xdr:colOff>711200</xdr:colOff>
      <xdr:row>1011</xdr:row>
      <xdr:rowOff>762000</xdr:rowOff>
    </xdr:to>
    <xdr:pic>
      <xdr:nvPicPr>
        <xdr:cNvPr id="948" name="Image 947">
          <a:extLst>
            <a:ext uri="{FF2B5EF4-FFF2-40B4-BE49-F238E27FC236}">
              <a16:creationId xmlns:a16="http://schemas.microsoft.com/office/drawing/2014/main" id="{EB083A46-9312-9D4A-BC60-FC87EED4A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407403300"/>
          <a:ext cx="685800" cy="6858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1010</xdr:row>
      <xdr:rowOff>76200</xdr:rowOff>
    </xdr:from>
    <xdr:to>
      <xdr:col>2</xdr:col>
      <xdr:colOff>711200</xdr:colOff>
      <xdr:row>1010</xdr:row>
      <xdr:rowOff>762000</xdr:rowOff>
    </xdr:to>
    <xdr:pic>
      <xdr:nvPicPr>
        <xdr:cNvPr id="1006" name="Image 1005">
          <a:extLst>
            <a:ext uri="{FF2B5EF4-FFF2-40B4-BE49-F238E27FC236}">
              <a16:creationId xmlns:a16="http://schemas.microsoft.com/office/drawing/2014/main" id="{2D633FC5-E06D-5846-B898-6A1FC0DAF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406590500"/>
          <a:ext cx="685800" cy="6858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1017</xdr:row>
      <xdr:rowOff>63500</xdr:rowOff>
    </xdr:from>
    <xdr:to>
      <xdr:col>2</xdr:col>
      <xdr:colOff>723900</xdr:colOff>
      <xdr:row>1017</xdr:row>
      <xdr:rowOff>736600</xdr:rowOff>
    </xdr:to>
    <xdr:pic>
      <xdr:nvPicPr>
        <xdr:cNvPr id="1017" name="Image 1016">
          <a:extLst>
            <a:ext uri="{FF2B5EF4-FFF2-40B4-BE49-F238E27FC236}">
              <a16:creationId xmlns:a16="http://schemas.microsoft.com/office/drawing/2014/main" id="{684907D0-53A4-4D4A-9B17-4E68D72C6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412267400"/>
          <a:ext cx="673100" cy="673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1018</xdr:row>
      <xdr:rowOff>63500</xdr:rowOff>
    </xdr:from>
    <xdr:to>
      <xdr:col>2</xdr:col>
      <xdr:colOff>711200</xdr:colOff>
      <xdr:row>1018</xdr:row>
      <xdr:rowOff>762000</xdr:rowOff>
    </xdr:to>
    <xdr:pic>
      <xdr:nvPicPr>
        <xdr:cNvPr id="1018" name="Image 1017">
          <a:extLst>
            <a:ext uri="{FF2B5EF4-FFF2-40B4-BE49-F238E27FC236}">
              <a16:creationId xmlns:a16="http://schemas.microsoft.com/office/drawing/2014/main" id="{D14A892E-C46C-2949-843E-92D86CD6E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400" y="4130802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1019</xdr:row>
      <xdr:rowOff>50800</xdr:rowOff>
    </xdr:from>
    <xdr:to>
      <xdr:col>2</xdr:col>
      <xdr:colOff>736600</xdr:colOff>
      <xdr:row>1019</xdr:row>
      <xdr:rowOff>762000</xdr:rowOff>
    </xdr:to>
    <xdr:pic>
      <xdr:nvPicPr>
        <xdr:cNvPr id="1019" name="Image 1018">
          <a:extLst>
            <a:ext uri="{FF2B5EF4-FFF2-40B4-BE49-F238E27FC236}">
              <a16:creationId xmlns:a16="http://schemas.microsoft.com/office/drawing/2014/main" id="{EF7E4856-FC82-564A-B9B1-4D72B2F2B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413880300"/>
          <a:ext cx="711200" cy="7112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1016</xdr:row>
      <xdr:rowOff>76200</xdr:rowOff>
    </xdr:from>
    <xdr:to>
      <xdr:col>2</xdr:col>
      <xdr:colOff>723900</xdr:colOff>
      <xdr:row>1016</xdr:row>
      <xdr:rowOff>762000</xdr:rowOff>
    </xdr:to>
    <xdr:pic>
      <xdr:nvPicPr>
        <xdr:cNvPr id="1020" name="Image 1019">
          <a:extLst>
            <a:ext uri="{FF2B5EF4-FFF2-40B4-BE49-F238E27FC236}">
              <a16:creationId xmlns:a16="http://schemas.microsoft.com/office/drawing/2014/main" id="{4A83EA16-010D-3E4F-B484-2CD8EC215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411467300"/>
          <a:ext cx="685800" cy="6858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1015</xdr:row>
      <xdr:rowOff>76200</xdr:rowOff>
    </xdr:from>
    <xdr:to>
      <xdr:col>2</xdr:col>
      <xdr:colOff>723900</xdr:colOff>
      <xdr:row>1015</xdr:row>
      <xdr:rowOff>762000</xdr:rowOff>
    </xdr:to>
    <xdr:pic>
      <xdr:nvPicPr>
        <xdr:cNvPr id="1021" name="Image 1020">
          <a:extLst>
            <a:ext uri="{FF2B5EF4-FFF2-40B4-BE49-F238E27FC236}">
              <a16:creationId xmlns:a16="http://schemas.microsoft.com/office/drawing/2014/main" id="{5E159A04-2E72-AC48-B238-37D2F85E1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410654500"/>
          <a:ext cx="685800" cy="6858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1024</xdr:row>
      <xdr:rowOff>63500</xdr:rowOff>
    </xdr:from>
    <xdr:to>
      <xdr:col>2</xdr:col>
      <xdr:colOff>723900</xdr:colOff>
      <xdr:row>1024</xdr:row>
      <xdr:rowOff>749300</xdr:rowOff>
    </xdr:to>
    <xdr:pic>
      <xdr:nvPicPr>
        <xdr:cNvPr id="1022" name="Image 1021">
          <a:extLst>
            <a:ext uri="{FF2B5EF4-FFF2-40B4-BE49-F238E27FC236}">
              <a16:creationId xmlns:a16="http://schemas.microsoft.com/office/drawing/2014/main" id="{8D0B5627-15D9-3377-C99E-2408DD055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417957000"/>
          <a:ext cx="685800" cy="6858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1022</xdr:row>
      <xdr:rowOff>63500</xdr:rowOff>
    </xdr:from>
    <xdr:to>
      <xdr:col>2</xdr:col>
      <xdr:colOff>723900</xdr:colOff>
      <xdr:row>1022</xdr:row>
      <xdr:rowOff>762000</xdr:rowOff>
    </xdr:to>
    <xdr:pic>
      <xdr:nvPicPr>
        <xdr:cNvPr id="1024" name="Image 1023">
          <a:extLst>
            <a:ext uri="{FF2B5EF4-FFF2-40B4-BE49-F238E27FC236}">
              <a16:creationId xmlns:a16="http://schemas.microsoft.com/office/drawing/2014/main" id="{4B469753-770A-723B-8420-F04010010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4163314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1020</xdr:row>
      <xdr:rowOff>76200</xdr:rowOff>
    </xdr:from>
    <xdr:to>
      <xdr:col>2</xdr:col>
      <xdr:colOff>711200</xdr:colOff>
      <xdr:row>1020</xdr:row>
      <xdr:rowOff>762000</xdr:rowOff>
    </xdr:to>
    <xdr:pic>
      <xdr:nvPicPr>
        <xdr:cNvPr id="1025" name="Image 1024">
          <a:extLst>
            <a:ext uri="{FF2B5EF4-FFF2-40B4-BE49-F238E27FC236}">
              <a16:creationId xmlns:a16="http://schemas.microsoft.com/office/drawing/2014/main" id="{BD386209-6FA2-EC3C-8443-103D9541E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414718500"/>
          <a:ext cx="685800" cy="6858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1021</xdr:row>
      <xdr:rowOff>63500</xdr:rowOff>
    </xdr:from>
    <xdr:to>
      <xdr:col>2</xdr:col>
      <xdr:colOff>736600</xdr:colOff>
      <xdr:row>1021</xdr:row>
      <xdr:rowOff>774700</xdr:rowOff>
    </xdr:to>
    <xdr:pic>
      <xdr:nvPicPr>
        <xdr:cNvPr id="1026" name="Image 1025">
          <a:extLst>
            <a:ext uri="{FF2B5EF4-FFF2-40B4-BE49-F238E27FC236}">
              <a16:creationId xmlns:a16="http://schemas.microsoft.com/office/drawing/2014/main" id="{6B9CB409-E5B0-53E5-56F6-8492D4438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415518600"/>
          <a:ext cx="711200" cy="7112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1023</xdr:row>
      <xdr:rowOff>50800</xdr:rowOff>
    </xdr:from>
    <xdr:to>
      <xdr:col>2</xdr:col>
      <xdr:colOff>723900</xdr:colOff>
      <xdr:row>1023</xdr:row>
      <xdr:rowOff>749300</xdr:rowOff>
    </xdr:to>
    <xdr:pic>
      <xdr:nvPicPr>
        <xdr:cNvPr id="1030" name="Image 1029">
          <a:extLst>
            <a:ext uri="{FF2B5EF4-FFF2-40B4-BE49-F238E27FC236}">
              <a16:creationId xmlns:a16="http://schemas.microsoft.com/office/drawing/2014/main" id="{4401E081-9D9E-5DE5-D2A4-A5CC771A8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4171315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1028</xdr:row>
      <xdr:rowOff>50800</xdr:rowOff>
    </xdr:from>
    <xdr:to>
      <xdr:col>3</xdr:col>
      <xdr:colOff>0</xdr:colOff>
      <xdr:row>1028</xdr:row>
      <xdr:rowOff>787400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1836409F-1DED-708D-19D4-3CFE5EB3B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400" y="6781800"/>
          <a:ext cx="736600" cy="7366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1027</xdr:row>
      <xdr:rowOff>76200</xdr:rowOff>
    </xdr:from>
    <xdr:to>
      <xdr:col>2</xdr:col>
      <xdr:colOff>723900</xdr:colOff>
      <xdr:row>1027</xdr:row>
      <xdr:rowOff>762000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AD8834BB-D0A4-6DDE-E9FB-0FF38310B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5994400"/>
          <a:ext cx="685800" cy="6858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1026</xdr:row>
      <xdr:rowOff>50800</xdr:rowOff>
    </xdr:from>
    <xdr:to>
      <xdr:col>2</xdr:col>
      <xdr:colOff>736600</xdr:colOff>
      <xdr:row>1026</xdr:row>
      <xdr:rowOff>762000</xdr:rowOff>
    </xdr:to>
    <xdr:pic>
      <xdr:nvPicPr>
        <xdr:cNvPr id="175" name="Image 174">
          <a:extLst>
            <a:ext uri="{FF2B5EF4-FFF2-40B4-BE49-F238E27FC236}">
              <a16:creationId xmlns:a16="http://schemas.microsoft.com/office/drawing/2014/main" id="{FF788D58-AB62-3F55-0D5B-90D0E91E6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5156200"/>
          <a:ext cx="711200" cy="7112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1025</xdr:row>
      <xdr:rowOff>63500</xdr:rowOff>
    </xdr:from>
    <xdr:to>
      <xdr:col>3</xdr:col>
      <xdr:colOff>0</xdr:colOff>
      <xdr:row>1025</xdr:row>
      <xdr:rowOff>787400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5BFF1DC8-D76C-6CFD-7467-67BC7FF14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4356100"/>
          <a:ext cx="723900" cy="7239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706</xdr:row>
      <xdr:rowOff>88900</xdr:rowOff>
    </xdr:from>
    <xdr:to>
      <xdr:col>2</xdr:col>
      <xdr:colOff>711200</xdr:colOff>
      <xdr:row>706</xdr:row>
      <xdr:rowOff>774700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50B2ED1C-1255-3EFD-B84A-C669F7382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108419900"/>
          <a:ext cx="685800" cy="6858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707</xdr:row>
      <xdr:rowOff>76200</xdr:rowOff>
    </xdr:from>
    <xdr:to>
      <xdr:col>2</xdr:col>
      <xdr:colOff>711200</xdr:colOff>
      <xdr:row>707</xdr:row>
      <xdr:rowOff>736600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B74EF062-599F-F73F-578A-7048CA6F0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109220000"/>
          <a:ext cx="660400" cy="6604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708</xdr:row>
      <xdr:rowOff>63500</xdr:rowOff>
    </xdr:from>
    <xdr:to>
      <xdr:col>2</xdr:col>
      <xdr:colOff>736600</xdr:colOff>
      <xdr:row>708</xdr:row>
      <xdr:rowOff>762000</xdr:rowOff>
    </xdr:to>
    <xdr:pic>
      <xdr:nvPicPr>
        <xdr:cNvPr id="306" name="Image 305">
          <a:extLst>
            <a:ext uri="{FF2B5EF4-FFF2-40B4-BE49-F238E27FC236}">
              <a16:creationId xmlns:a16="http://schemas.microsoft.com/office/drawing/2014/main" id="{F349C631-70CE-3D58-3663-ACEFC3C97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1100201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709</xdr:row>
      <xdr:rowOff>50800</xdr:rowOff>
    </xdr:from>
    <xdr:to>
      <xdr:col>2</xdr:col>
      <xdr:colOff>736600</xdr:colOff>
      <xdr:row>709</xdr:row>
      <xdr:rowOff>774700</xdr:rowOff>
    </xdr:to>
    <xdr:pic>
      <xdr:nvPicPr>
        <xdr:cNvPr id="385" name="Image 384">
          <a:extLst>
            <a:ext uri="{FF2B5EF4-FFF2-40B4-BE49-F238E27FC236}">
              <a16:creationId xmlns:a16="http://schemas.microsoft.com/office/drawing/2014/main" id="{33762067-9B67-72AC-DE61-AF3B44C49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400" y="110820200"/>
          <a:ext cx="723900" cy="7239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710</xdr:row>
      <xdr:rowOff>50800</xdr:rowOff>
    </xdr:from>
    <xdr:to>
      <xdr:col>3</xdr:col>
      <xdr:colOff>0</xdr:colOff>
      <xdr:row>710</xdr:row>
      <xdr:rowOff>787400</xdr:rowOff>
    </xdr:to>
    <xdr:pic>
      <xdr:nvPicPr>
        <xdr:cNvPr id="397" name="Image 396">
          <a:extLst>
            <a:ext uri="{FF2B5EF4-FFF2-40B4-BE49-F238E27FC236}">
              <a16:creationId xmlns:a16="http://schemas.microsoft.com/office/drawing/2014/main" id="{1F91DBE8-9F0C-A4C9-BC42-926ECD8CF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400" y="111633000"/>
          <a:ext cx="736600" cy="7366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711</xdr:row>
      <xdr:rowOff>50800</xdr:rowOff>
    </xdr:from>
    <xdr:to>
      <xdr:col>2</xdr:col>
      <xdr:colOff>736600</xdr:colOff>
      <xdr:row>711</xdr:row>
      <xdr:rowOff>762000</xdr:rowOff>
    </xdr:to>
    <xdr:pic>
      <xdr:nvPicPr>
        <xdr:cNvPr id="423" name="Image 422">
          <a:extLst>
            <a:ext uri="{FF2B5EF4-FFF2-40B4-BE49-F238E27FC236}">
              <a16:creationId xmlns:a16="http://schemas.microsoft.com/office/drawing/2014/main" id="{8ED95847-6799-8EBD-745C-D5FF33C69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112445800"/>
          <a:ext cx="711200" cy="7112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712</xdr:row>
      <xdr:rowOff>63500</xdr:rowOff>
    </xdr:from>
    <xdr:to>
      <xdr:col>3</xdr:col>
      <xdr:colOff>0</xdr:colOff>
      <xdr:row>712</xdr:row>
      <xdr:rowOff>787400</xdr:rowOff>
    </xdr:to>
    <xdr:pic>
      <xdr:nvPicPr>
        <xdr:cNvPr id="424" name="Image 423">
          <a:extLst>
            <a:ext uri="{FF2B5EF4-FFF2-40B4-BE49-F238E27FC236}">
              <a16:creationId xmlns:a16="http://schemas.microsoft.com/office/drawing/2014/main" id="{CBA6C317-4271-DB12-910B-421E4F8E8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113271300"/>
          <a:ext cx="723900" cy="7239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713</xdr:row>
      <xdr:rowOff>25400</xdr:rowOff>
    </xdr:from>
    <xdr:to>
      <xdr:col>2</xdr:col>
      <xdr:colOff>736600</xdr:colOff>
      <xdr:row>713</xdr:row>
      <xdr:rowOff>749300</xdr:rowOff>
    </xdr:to>
    <xdr:pic>
      <xdr:nvPicPr>
        <xdr:cNvPr id="733" name="Image 732">
          <a:extLst>
            <a:ext uri="{FF2B5EF4-FFF2-40B4-BE49-F238E27FC236}">
              <a16:creationId xmlns:a16="http://schemas.microsoft.com/office/drawing/2014/main" id="{F2B32871-7195-0F9D-D8C3-A7B0AC192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400" y="114046000"/>
          <a:ext cx="723900" cy="7239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1411</xdr:row>
      <xdr:rowOff>88900</xdr:rowOff>
    </xdr:from>
    <xdr:to>
      <xdr:col>2</xdr:col>
      <xdr:colOff>698500</xdr:colOff>
      <xdr:row>1411</xdr:row>
      <xdr:rowOff>736600</xdr:rowOff>
    </xdr:to>
    <xdr:pic>
      <xdr:nvPicPr>
        <xdr:cNvPr id="762" name="Image 761">
          <a:extLst>
            <a:ext uri="{FF2B5EF4-FFF2-40B4-BE49-F238E27FC236}">
              <a16:creationId xmlns:a16="http://schemas.microsoft.com/office/drawing/2014/main" id="{0F601415-0D2D-F369-5E10-5FDD8F5BA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335191100"/>
          <a:ext cx="647700" cy="6477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1412</xdr:row>
      <xdr:rowOff>76200</xdr:rowOff>
    </xdr:from>
    <xdr:to>
      <xdr:col>2</xdr:col>
      <xdr:colOff>723900</xdr:colOff>
      <xdr:row>1412</xdr:row>
      <xdr:rowOff>749300</xdr:rowOff>
    </xdr:to>
    <xdr:pic>
      <xdr:nvPicPr>
        <xdr:cNvPr id="797" name="Image 796">
          <a:extLst>
            <a:ext uri="{FF2B5EF4-FFF2-40B4-BE49-F238E27FC236}">
              <a16:creationId xmlns:a16="http://schemas.microsoft.com/office/drawing/2014/main" id="{B59C5998-408D-8B18-FBAE-5B688341F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335991200"/>
          <a:ext cx="673100" cy="6731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1407</xdr:row>
      <xdr:rowOff>114300</xdr:rowOff>
    </xdr:from>
    <xdr:to>
      <xdr:col>2</xdr:col>
      <xdr:colOff>718256</xdr:colOff>
      <xdr:row>1407</xdr:row>
      <xdr:rowOff>749300</xdr:rowOff>
    </xdr:to>
    <xdr:pic>
      <xdr:nvPicPr>
        <xdr:cNvPr id="801" name="Image 800">
          <a:extLst>
            <a:ext uri="{FF2B5EF4-FFF2-40B4-BE49-F238E27FC236}">
              <a16:creationId xmlns:a16="http://schemas.microsoft.com/office/drawing/2014/main" id="{FB454F5F-F78A-DA82-008A-2472C61AF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400" y="333590900"/>
          <a:ext cx="705556" cy="635000"/>
        </a:xfrm>
        <a:prstGeom prst="rect">
          <a:avLst/>
        </a:prstGeom>
      </xdr:spPr>
    </xdr:pic>
    <xdr:clientData/>
  </xdr:twoCellAnchor>
  <xdr:twoCellAnchor>
    <xdr:from>
      <xdr:col>2</xdr:col>
      <xdr:colOff>36689</xdr:colOff>
      <xdr:row>1408</xdr:row>
      <xdr:rowOff>76200</xdr:rowOff>
    </xdr:from>
    <xdr:to>
      <xdr:col>2</xdr:col>
      <xdr:colOff>728133</xdr:colOff>
      <xdr:row>1408</xdr:row>
      <xdr:rowOff>698500</xdr:rowOff>
    </xdr:to>
    <xdr:pic>
      <xdr:nvPicPr>
        <xdr:cNvPr id="809" name="Image 808">
          <a:extLst>
            <a:ext uri="{FF2B5EF4-FFF2-40B4-BE49-F238E27FC236}">
              <a16:creationId xmlns:a16="http://schemas.microsoft.com/office/drawing/2014/main" id="{34FFF76E-4ACD-C453-ACEC-84A19349D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3389" y="334365600"/>
          <a:ext cx="691444" cy="622300"/>
        </a:xfrm>
        <a:prstGeom prst="rect">
          <a:avLst/>
        </a:prstGeom>
      </xdr:spPr>
    </xdr:pic>
    <xdr:clientData/>
  </xdr:twoCellAnchor>
  <xdr:twoCellAnchor>
    <xdr:from>
      <xdr:col>2</xdr:col>
      <xdr:colOff>70556</xdr:colOff>
      <xdr:row>947</xdr:row>
      <xdr:rowOff>141111</xdr:rowOff>
    </xdr:from>
    <xdr:to>
      <xdr:col>2</xdr:col>
      <xdr:colOff>677334</xdr:colOff>
      <xdr:row>947</xdr:row>
      <xdr:rowOff>716052</xdr:rowOff>
    </xdr:to>
    <xdr:pic>
      <xdr:nvPicPr>
        <xdr:cNvPr id="632" name="Image 631">
          <a:extLst>
            <a:ext uri="{FF2B5EF4-FFF2-40B4-BE49-F238E27FC236}">
              <a16:creationId xmlns:a16="http://schemas.microsoft.com/office/drawing/2014/main" id="{DBEB4AC4-66E6-7CF9-EDCC-3BBA6EC2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8667" y="31411333"/>
          <a:ext cx="606778" cy="574941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312</xdr:row>
      <xdr:rowOff>63500</xdr:rowOff>
    </xdr:from>
    <xdr:to>
      <xdr:col>2</xdr:col>
      <xdr:colOff>731745</xdr:colOff>
      <xdr:row>312</xdr:row>
      <xdr:rowOff>774700</xdr:rowOff>
    </xdr:to>
    <xdr:pic>
      <xdr:nvPicPr>
        <xdr:cNvPr id="339" name="Image 338">
          <a:extLst>
            <a:ext uri="{FF2B5EF4-FFF2-40B4-BE49-F238E27FC236}">
              <a16:creationId xmlns:a16="http://schemas.microsoft.com/office/drawing/2014/main" id="{E50EB891-2417-B9E0-1DB9-263CEB4EE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91249500"/>
          <a:ext cx="706345" cy="7112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738</xdr:row>
      <xdr:rowOff>63500</xdr:rowOff>
    </xdr:from>
    <xdr:to>
      <xdr:col>2</xdr:col>
      <xdr:colOff>736600</xdr:colOff>
      <xdr:row>738</xdr:row>
      <xdr:rowOff>787400</xdr:rowOff>
    </xdr:to>
    <xdr:pic>
      <xdr:nvPicPr>
        <xdr:cNvPr id="481" name="Image 480">
          <a:extLst>
            <a:ext uri="{FF2B5EF4-FFF2-40B4-BE49-F238E27FC236}">
              <a16:creationId xmlns:a16="http://schemas.microsoft.com/office/drawing/2014/main" id="{9BA55681-B726-A4DE-98C4-05D487EB6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400" y="4279900"/>
          <a:ext cx="723900" cy="7239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739</xdr:row>
      <xdr:rowOff>50800</xdr:rowOff>
    </xdr:from>
    <xdr:to>
      <xdr:col>2</xdr:col>
      <xdr:colOff>736600</xdr:colOff>
      <xdr:row>739</xdr:row>
      <xdr:rowOff>774700</xdr:rowOff>
    </xdr:to>
    <xdr:pic>
      <xdr:nvPicPr>
        <xdr:cNvPr id="519" name="Image 518">
          <a:extLst>
            <a:ext uri="{FF2B5EF4-FFF2-40B4-BE49-F238E27FC236}">
              <a16:creationId xmlns:a16="http://schemas.microsoft.com/office/drawing/2014/main" id="{6158D82F-EAD2-2F2C-24CD-0C8EA9A6F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400" y="5080000"/>
          <a:ext cx="723900" cy="723900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740</xdr:row>
      <xdr:rowOff>76200</xdr:rowOff>
    </xdr:from>
    <xdr:to>
      <xdr:col>2</xdr:col>
      <xdr:colOff>723900</xdr:colOff>
      <xdr:row>740</xdr:row>
      <xdr:rowOff>749300</xdr:rowOff>
    </xdr:to>
    <xdr:pic>
      <xdr:nvPicPr>
        <xdr:cNvPr id="701" name="Image 700">
          <a:extLst>
            <a:ext uri="{FF2B5EF4-FFF2-40B4-BE49-F238E27FC236}">
              <a16:creationId xmlns:a16="http://schemas.microsoft.com/office/drawing/2014/main" id="{2ACF42AE-089D-B268-7717-4E1E89CBD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5918200"/>
          <a:ext cx="673100" cy="6731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741</xdr:row>
      <xdr:rowOff>63500</xdr:rowOff>
    </xdr:from>
    <xdr:to>
      <xdr:col>2</xdr:col>
      <xdr:colOff>723900</xdr:colOff>
      <xdr:row>741</xdr:row>
      <xdr:rowOff>749300</xdr:rowOff>
    </xdr:to>
    <xdr:pic>
      <xdr:nvPicPr>
        <xdr:cNvPr id="828" name="Image 827">
          <a:extLst>
            <a:ext uri="{FF2B5EF4-FFF2-40B4-BE49-F238E27FC236}">
              <a16:creationId xmlns:a16="http://schemas.microsoft.com/office/drawing/2014/main" id="{74FE8E5A-ED9B-FFBD-B937-23E1653C1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6718300"/>
          <a:ext cx="685800" cy="6858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742</xdr:row>
      <xdr:rowOff>88900</xdr:rowOff>
    </xdr:from>
    <xdr:to>
      <xdr:col>2</xdr:col>
      <xdr:colOff>723900</xdr:colOff>
      <xdr:row>742</xdr:row>
      <xdr:rowOff>774700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D71E823A-717A-8C41-A5DF-8D105958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336931000"/>
          <a:ext cx="685800" cy="6858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743</xdr:row>
      <xdr:rowOff>76200</xdr:rowOff>
    </xdr:from>
    <xdr:to>
      <xdr:col>2</xdr:col>
      <xdr:colOff>704965</xdr:colOff>
      <xdr:row>743</xdr:row>
      <xdr:rowOff>755765</xdr:rowOff>
    </xdr:to>
    <xdr:pic>
      <xdr:nvPicPr>
        <xdr:cNvPr id="422" name="Image 421">
          <a:extLst>
            <a:ext uri="{FF2B5EF4-FFF2-40B4-BE49-F238E27FC236}">
              <a16:creationId xmlns:a16="http://schemas.microsoft.com/office/drawing/2014/main" id="{7D8ECF93-00A1-0546-82EF-B2C22C1D6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337731100"/>
          <a:ext cx="679565" cy="679565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744</xdr:row>
      <xdr:rowOff>25400</xdr:rowOff>
    </xdr:from>
    <xdr:to>
      <xdr:col>2</xdr:col>
      <xdr:colOff>748607</xdr:colOff>
      <xdr:row>744</xdr:row>
      <xdr:rowOff>748607</xdr:rowOff>
    </xdr:to>
    <xdr:pic>
      <xdr:nvPicPr>
        <xdr:cNvPr id="915" name="Image 914">
          <a:extLst>
            <a:ext uri="{FF2B5EF4-FFF2-40B4-BE49-F238E27FC236}">
              <a16:creationId xmlns:a16="http://schemas.microsoft.com/office/drawing/2014/main" id="{90DDE5B0-CC6A-1A48-8B42-F92100B29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338493100"/>
          <a:ext cx="723207" cy="723207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745</xdr:row>
      <xdr:rowOff>38100</xdr:rowOff>
    </xdr:from>
    <xdr:to>
      <xdr:col>2</xdr:col>
      <xdr:colOff>723438</xdr:colOff>
      <xdr:row>745</xdr:row>
      <xdr:rowOff>748838</xdr:rowOff>
    </xdr:to>
    <xdr:pic>
      <xdr:nvPicPr>
        <xdr:cNvPr id="925" name="Image 924">
          <a:extLst>
            <a:ext uri="{FF2B5EF4-FFF2-40B4-BE49-F238E27FC236}">
              <a16:creationId xmlns:a16="http://schemas.microsoft.com/office/drawing/2014/main" id="{97668993-DA9F-D84E-9C08-8DC858035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400" y="339318600"/>
          <a:ext cx="710738" cy="710738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746</xdr:row>
      <xdr:rowOff>76200</xdr:rowOff>
    </xdr:from>
    <xdr:to>
      <xdr:col>2</xdr:col>
      <xdr:colOff>736138</xdr:colOff>
      <xdr:row>746</xdr:row>
      <xdr:rowOff>786938</xdr:rowOff>
    </xdr:to>
    <xdr:pic>
      <xdr:nvPicPr>
        <xdr:cNvPr id="930" name="Image 929">
          <a:extLst>
            <a:ext uri="{FF2B5EF4-FFF2-40B4-BE49-F238E27FC236}">
              <a16:creationId xmlns:a16="http://schemas.microsoft.com/office/drawing/2014/main" id="{489E362D-8916-804D-8E53-A5C5D8868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340169500"/>
          <a:ext cx="710738" cy="710738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747</xdr:row>
      <xdr:rowOff>25400</xdr:rowOff>
    </xdr:from>
    <xdr:to>
      <xdr:col>2</xdr:col>
      <xdr:colOff>723669</xdr:colOff>
      <xdr:row>747</xdr:row>
      <xdr:rowOff>723669</xdr:rowOff>
    </xdr:to>
    <xdr:pic>
      <xdr:nvPicPr>
        <xdr:cNvPr id="961" name="Image 960">
          <a:extLst>
            <a:ext uri="{FF2B5EF4-FFF2-40B4-BE49-F238E27FC236}">
              <a16:creationId xmlns:a16="http://schemas.microsoft.com/office/drawing/2014/main" id="{3F875A86-340E-C54E-ABC5-8D65D69F9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340931500"/>
          <a:ext cx="698269" cy="698269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748</xdr:row>
      <xdr:rowOff>63500</xdr:rowOff>
    </xdr:from>
    <xdr:to>
      <xdr:col>2</xdr:col>
      <xdr:colOff>717896</xdr:colOff>
      <xdr:row>748</xdr:row>
      <xdr:rowOff>730596</xdr:rowOff>
    </xdr:to>
    <xdr:pic>
      <xdr:nvPicPr>
        <xdr:cNvPr id="968" name="Image 967">
          <a:extLst>
            <a:ext uri="{FF2B5EF4-FFF2-40B4-BE49-F238E27FC236}">
              <a16:creationId xmlns:a16="http://schemas.microsoft.com/office/drawing/2014/main" id="{DC246454-8B59-8B4F-A509-81C642759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341782400"/>
          <a:ext cx="667096" cy="667096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749</xdr:row>
      <xdr:rowOff>76200</xdr:rowOff>
    </xdr:from>
    <xdr:to>
      <xdr:col>2</xdr:col>
      <xdr:colOff>686031</xdr:colOff>
      <xdr:row>749</xdr:row>
      <xdr:rowOff>749531</xdr:rowOff>
    </xdr:to>
    <xdr:pic>
      <xdr:nvPicPr>
        <xdr:cNvPr id="971" name="Image 970">
          <a:extLst>
            <a:ext uri="{FF2B5EF4-FFF2-40B4-BE49-F238E27FC236}">
              <a16:creationId xmlns:a16="http://schemas.microsoft.com/office/drawing/2014/main" id="{A3B325FA-4EA0-2343-9F43-D7C144FC0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400" y="342607900"/>
          <a:ext cx="673331" cy="67333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750</xdr:row>
      <xdr:rowOff>76200</xdr:rowOff>
    </xdr:from>
    <xdr:to>
      <xdr:col>2</xdr:col>
      <xdr:colOff>692035</xdr:colOff>
      <xdr:row>750</xdr:row>
      <xdr:rowOff>768235</xdr:rowOff>
    </xdr:to>
    <xdr:pic>
      <xdr:nvPicPr>
        <xdr:cNvPr id="975" name="Image 974">
          <a:extLst>
            <a:ext uri="{FF2B5EF4-FFF2-40B4-BE49-F238E27FC236}">
              <a16:creationId xmlns:a16="http://schemas.microsoft.com/office/drawing/2014/main" id="{29D4F29D-F092-EE4C-97E2-866D164C0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6700" y="343420700"/>
          <a:ext cx="692035" cy="692035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751</xdr:row>
      <xdr:rowOff>50800</xdr:rowOff>
    </xdr:from>
    <xdr:to>
      <xdr:col>2</xdr:col>
      <xdr:colOff>729673</xdr:colOff>
      <xdr:row>751</xdr:row>
      <xdr:rowOff>767773</xdr:rowOff>
    </xdr:to>
    <xdr:pic>
      <xdr:nvPicPr>
        <xdr:cNvPr id="1007" name="Image 1006">
          <a:extLst>
            <a:ext uri="{FF2B5EF4-FFF2-40B4-BE49-F238E27FC236}">
              <a16:creationId xmlns:a16="http://schemas.microsoft.com/office/drawing/2014/main" id="{8A5982F4-6BAD-D641-B05D-EE75744DC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400" y="344208100"/>
          <a:ext cx="716973" cy="716973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752</xdr:row>
      <xdr:rowOff>76200</xdr:rowOff>
    </xdr:from>
    <xdr:to>
      <xdr:col>2</xdr:col>
      <xdr:colOff>699193</xdr:colOff>
      <xdr:row>752</xdr:row>
      <xdr:rowOff>724593</xdr:rowOff>
    </xdr:to>
    <xdr:pic>
      <xdr:nvPicPr>
        <xdr:cNvPr id="1008" name="Image 1007">
          <a:extLst>
            <a:ext uri="{FF2B5EF4-FFF2-40B4-BE49-F238E27FC236}">
              <a16:creationId xmlns:a16="http://schemas.microsoft.com/office/drawing/2014/main" id="{9AFC69FF-FD17-1A4B-AE9D-1935B4DDD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7500" y="345046300"/>
          <a:ext cx="648393" cy="648393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753</xdr:row>
      <xdr:rowOff>63500</xdr:rowOff>
    </xdr:from>
    <xdr:to>
      <xdr:col>2</xdr:col>
      <xdr:colOff>723900</xdr:colOff>
      <xdr:row>753</xdr:row>
      <xdr:rowOff>749300</xdr:rowOff>
    </xdr:to>
    <xdr:pic>
      <xdr:nvPicPr>
        <xdr:cNvPr id="1009" name="Image 1008">
          <a:extLst>
            <a:ext uri="{FF2B5EF4-FFF2-40B4-BE49-F238E27FC236}">
              <a16:creationId xmlns:a16="http://schemas.microsoft.com/office/drawing/2014/main" id="{7B9CD6A8-5755-2641-97B3-06101DCC4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4800" y="345846400"/>
          <a:ext cx="685800" cy="6858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754</xdr:row>
      <xdr:rowOff>50800</xdr:rowOff>
    </xdr:from>
    <xdr:to>
      <xdr:col>2</xdr:col>
      <xdr:colOff>736138</xdr:colOff>
      <xdr:row>754</xdr:row>
      <xdr:rowOff>761538</xdr:rowOff>
    </xdr:to>
    <xdr:pic>
      <xdr:nvPicPr>
        <xdr:cNvPr id="1010" name="Image 1009">
          <a:extLst>
            <a:ext uri="{FF2B5EF4-FFF2-40B4-BE49-F238E27FC236}">
              <a16:creationId xmlns:a16="http://schemas.microsoft.com/office/drawing/2014/main" id="{706A8384-709F-CE4F-A351-CDABB3BCA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346646500"/>
          <a:ext cx="710738" cy="710738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1153</xdr:row>
      <xdr:rowOff>76200</xdr:rowOff>
    </xdr:from>
    <xdr:to>
      <xdr:col>2</xdr:col>
      <xdr:colOff>723900</xdr:colOff>
      <xdr:row>1153</xdr:row>
      <xdr:rowOff>774700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D945A61D-DF85-941C-2E7F-FFA4E60EE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672604700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1154</xdr:row>
      <xdr:rowOff>63500</xdr:rowOff>
    </xdr:from>
    <xdr:to>
      <xdr:col>2</xdr:col>
      <xdr:colOff>736600</xdr:colOff>
      <xdr:row>1154</xdr:row>
      <xdr:rowOff>787400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D996D46B-3765-CFCE-B581-43D38D080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9400" y="673404800"/>
          <a:ext cx="723900" cy="7239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1371</xdr:row>
      <xdr:rowOff>50800</xdr:rowOff>
    </xdr:from>
    <xdr:to>
      <xdr:col>2</xdr:col>
      <xdr:colOff>736600</xdr:colOff>
      <xdr:row>1371</xdr:row>
      <xdr:rowOff>762000</xdr:rowOff>
    </xdr:to>
    <xdr:pic>
      <xdr:nvPicPr>
        <xdr:cNvPr id="588" name="Image 587">
          <a:extLst>
            <a:ext uri="{FF2B5EF4-FFF2-40B4-BE49-F238E27FC236}">
              <a16:creationId xmlns:a16="http://schemas.microsoft.com/office/drawing/2014/main" id="{98BEE482-D8CF-5CDB-E8CB-F2E965445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100" y="753859300"/>
          <a:ext cx="711200" cy="711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863600</xdr:colOff>
      <xdr:row>1</xdr:row>
      <xdr:rowOff>312218</xdr:rowOff>
    </xdr:from>
    <xdr:to>
      <xdr:col>1</xdr:col>
      <xdr:colOff>2539999</xdr:colOff>
      <xdr:row>1</xdr:row>
      <xdr:rowOff>723900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9100" y="515418"/>
          <a:ext cx="1676399" cy="4116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0</xdr:row>
      <xdr:rowOff>38100</xdr:rowOff>
    </xdr:from>
    <xdr:to>
      <xdr:col>5</xdr:col>
      <xdr:colOff>546100</xdr:colOff>
      <xdr:row>0</xdr:row>
      <xdr:rowOff>1139009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3500" y="38100"/>
          <a:ext cx="3124200" cy="110090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0</xdr:row>
      <xdr:rowOff>76199</xdr:rowOff>
    </xdr:from>
    <xdr:to>
      <xdr:col>2</xdr:col>
      <xdr:colOff>25400</xdr:colOff>
      <xdr:row>0</xdr:row>
      <xdr:rowOff>1181100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" y="76199"/>
          <a:ext cx="1206500" cy="1104901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22T15:39:28.80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22T15:39:28.8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22T15:39:28.8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0 24575,'0'0'0</inkml:trace>
</inkml:ink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frederic.palanque@gmail.com" TargetMode="External"/><Relationship Id="rId2" Type="http://schemas.openxmlformats.org/officeDocument/2006/relationships/hyperlink" Target="mailto:sedistrib.sas@gmail.com" TargetMode="External"/><Relationship Id="rId1" Type="http://schemas.openxmlformats.org/officeDocument/2006/relationships/hyperlink" Target="mailto:christophe.roy@actycom.com" TargetMode="External"/><Relationship Id="rId4" Type="http://schemas.openxmlformats.org/officeDocument/2006/relationships/hyperlink" Target="mailto:contact@actycom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 filterMode="1">
    <pageSetUpPr fitToPage="1"/>
  </sheetPr>
  <dimension ref="A1:X1478"/>
  <sheetViews>
    <sheetView tabSelected="1" zoomScale="80" zoomScaleNormal="80" workbookViewId="0">
      <pane ySplit="18" topLeftCell="A1358" activePane="bottomLeft" state="frozen"/>
      <selection pane="bottomLeft" activeCell="C4" sqref="C4:G4"/>
    </sheetView>
  </sheetViews>
  <sheetFormatPr baseColWidth="10" defaultRowHeight="16"/>
  <cols>
    <col min="1" max="1" width="12.1640625" customWidth="1"/>
    <col min="2" max="2" width="41.33203125" customWidth="1"/>
    <col min="3" max="3" width="9.83203125" customWidth="1"/>
    <col min="4" max="4" width="12" customWidth="1"/>
    <col min="5" max="5" width="18.5" customWidth="1"/>
    <col min="6" max="6" width="9.33203125" hidden="1" customWidth="1"/>
    <col min="7" max="7" width="18.83203125" customWidth="1"/>
    <col min="8" max="8" width="14.83203125" customWidth="1"/>
    <col min="10" max="10" width="21.6640625" customWidth="1"/>
    <col min="11" max="11" width="93.5" customWidth="1"/>
    <col min="12" max="12" width="6.33203125" hidden="1" customWidth="1"/>
    <col min="13" max="13" width="10.5" customWidth="1"/>
    <col min="14" max="14" width="7.5" customWidth="1"/>
    <col min="15" max="15" width="7.1640625" customWidth="1"/>
    <col min="16" max="16" width="3.83203125" hidden="1" customWidth="1"/>
    <col min="17" max="17" width="8.33203125" customWidth="1"/>
    <col min="18" max="18" width="9.1640625" customWidth="1"/>
    <col min="19" max="19" width="12" customWidth="1"/>
    <col min="20" max="20" width="18.6640625" bestFit="1" customWidth="1"/>
  </cols>
  <sheetData>
    <row r="1" spans="1:24" ht="49" customHeight="1" thickBot="1">
      <c r="A1" s="280"/>
      <c r="B1" s="337" t="s">
        <v>0</v>
      </c>
      <c r="C1" s="337"/>
      <c r="D1" s="337"/>
      <c r="E1" s="338"/>
      <c r="F1" s="339"/>
      <c r="G1" s="340"/>
      <c r="H1" s="337"/>
      <c r="I1" s="337"/>
      <c r="J1" s="337"/>
      <c r="K1" s="338"/>
      <c r="L1" s="339"/>
      <c r="M1" s="340"/>
      <c r="N1" s="337"/>
      <c r="O1" s="337"/>
      <c r="P1" s="337"/>
      <c r="Q1" s="337"/>
      <c r="R1" s="337"/>
      <c r="S1" s="338"/>
      <c r="W1" s="94" t="s">
        <v>1</v>
      </c>
      <c r="X1" s="94">
        <v>1</v>
      </c>
    </row>
    <row r="2" spans="1:24" ht="2" customHeight="1" thickBot="1">
      <c r="A2" s="281"/>
      <c r="B2" s="194"/>
      <c r="C2" s="194"/>
      <c r="D2" s="194"/>
      <c r="E2" s="195"/>
      <c r="F2" s="224"/>
      <c r="G2" s="196"/>
      <c r="H2" s="194"/>
      <c r="I2" s="194"/>
      <c r="J2" s="194"/>
      <c r="K2" s="195"/>
      <c r="L2" s="224"/>
      <c r="M2" s="196"/>
      <c r="N2" s="194"/>
      <c r="O2" s="194"/>
      <c r="P2" s="194"/>
      <c r="Q2" s="194"/>
      <c r="R2" s="194"/>
      <c r="S2" s="197"/>
      <c r="W2" s="94"/>
      <c r="X2" s="94"/>
    </row>
    <row r="3" spans="1:24" ht="14" customHeight="1" thickBot="1">
      <c r="A3" s="281"/>
      <c r="B3" s="239"/>
      <c r="C3" s="277" t="s">
        <v>7</v>
      </c>
      <c r="D3" s="313"/>
      <c r="E3" s="314"/>
      <c r="F3" s="315"/>
      <c r="G3" s="316"/>
      <c r="H3" s="240"/>
      <c r="I3" s="241"/>
      <c r="J3" s="242"/>
      <c r="K3" s="243"/>
      <c r="L3" s="240"/>
      <c r="M3" s="244"/>
      <c r="N3" s="245"/>
      <c r="O3" s="245"/>
      <c r="P3" s="245"/>
      <c r="Q3" s="245"/>
      <c r="R3" s="246"/>
      <c r="S3" s="247"/>
      <c r="W3" s="93" t="s">
        <v>2</v>
      </c>
      <c r="X3" s="94">
        <v>0.9</v>
      </c>
    </row>
    <row r="4" spans="1:24" ht="25" customHeight="1" thickBot="1">
      <c r="A4" s="281"/>
      <c r="B4" s="236" t="s">
        <v>3514</v>
      </c>
      <c r="C4" s="347" t="e">
        <f>VLOOKUP(C5,agrementation!A:B,2,FALSE)</f>
        <v>#N/A</v>
      </c>
      <c r="D4" s="348"/>
      <c r="E4" s="349"/>
      <c r="F4" s="348"/>
      <c r="G4" s="350"/>
      <c r="H4" s="248"/>
      <c r="I4" s="291" t="str">
        <f>VLOOKUP(C3,Feuil1!A:B,2,FALSE)</f>
        <v>tarif multi enseigne 2025</v>
      </c>
      <c r="J4" s="292"/>
      <c r="K4" s="293"/>
      <c r="L4" s="249"/>
      <c r="M4" s="306" t="s">
        <v>5</v>
      </c>
      <c r="N4" s="307"/>
      <c r="O4" s="250"/>
      <c r="P4" s="300">
        <f>SUM(S19:S1469)</f>
        <v>0</v>
      </c>
      <c r="Q4" s="300"/>
      <c r="R4" s="301"/>
      <c r="S4" s="251"/>
      <c r="W4" s="94" t="s">
        <v>6</v>
      </c>
      <c r="X4" s="94">
        <v>0.9</v>
      </c>
    </row>
    <row r="5" spans="1:24" ht="22" customHeight="1" thickBot="1">
      <c r="A5" s="281"/>
      <c r="B5" s="236" t="s">
        <v>1928</v>
      </c>
      <c r="C5" s="317"/>
      <c r="D5" s="318"/>
      <c r="E5" s="319"/>
      <c r="F5" s="318"/>
      <c r="G5" s="320"/>
      <c r="H5" s="249"/>
      <c r="I5" s="294"/>
      <c r="J5" s="295"/>
      <c r="K5" s="296"/>
      <c r="L5" s="249"/>
      <c r="M5" s="308"/>
      <c r="N5" s="309"/>
      <c r="O5" s="249"/>
      <c r="P5" s="302"/>
      <c r="Q5" s="302"/>
      <c r="R5" s="303"/>
      <c r="S5" s="251"/>
      <c r="W5" s="94" t="s">
        <v>3</v>
      </c>
      <c r="X5" s="94">
        <v>0.94</v>
      </c>
    </row>
    <row r="6" spans="1:24" ht="22" customHeight="1" thickBot="1">
      <c r="A6" s="281"/>
      <c r="B6" s="359"/>
      <c r="C6" s="360"/>
      <c r="D6" s="360"/>
      <c r="E6" s="360"/>
      <c r="F6" s="360"/>
      <c r="G6" s="361"/>
      <c r="H6" s="249"/>
      <c r="I6" s="294"/>
      <c r="J6" s="295"/>
      <c r="K6" s="296"/>
      <c r="L6" s="249"/>
      <c r="M6" s="308"/>
      <c r="N6" s="309"/>
      <c r="O6" s="249"/>
      <c r="P6" s="302"/>
      <c r="Q6" s="302"/>
      <c r="R6" s="303"/>
      <c r="S6" s="251"/>
      <c r="W6" s="94"/>
      <c r="X6" s="94"/>
    </row>
    <row r="7" spans="1:24" ht="26" customHeight="1" thickBot="1">
      <c r="A7" s="281"/>
      <c r="B7" s="353" t="s">
        <v>3578</v>
      </c>
      <c r="C7" s="354"/>
      <c r="D7" s="354"/>
      <c r="E7" s="354"/>
      <c r="F7" s="354"/>
      <c r="G7" s="355"/>
      <c r="H7" s="248"/>
      <c r="I7" s="297"/>
      <c r="J7" s="298"/>
      <c r="K7" s="299"/>
      <c r="L7" s="249"/>
      <c r="M7" s="237">
        <f>VLOOKUP(C3,W1:X20,2,FALSE)</f>
        <v>0.94</v>
      </c>
      <c r="N7" s="252"/>
      <c r="O7" s="253"/>
      <c r="P7" s="304"/>
      <c r="Q7" s="304"/>
      <c r="R7" s="305"/>
      <c r="S7" s="247"/>
      <c r="W7" s="94" t="s">
        <v>822</v>
      </c>
      <c r="X7" s="94">
        <v>0.94</v>
      </c>
    </row>
    <row r="8" spans="1:24" ht="37" customHeight="1" thickBot="1">
      <c r="A8" s="281"/>
      <c r="B8" s="356"/>
      <c r="C8" s="357"/>
      <c r="D8" s="357"/>
      <c r="E8" s="357"/>
      <c r="F8" s="357"/>
      <c r="G8" s="358"/>
      <c r="H8" s="254"/>
      <c r="I8" s="279"/>
      <c r="J8" s="255"/>
      <c r="K8" s="278" t="s">
        <v>3634</v>
      </c>
      <c r="L8" s="256"/>
      <c r="M8" s="257"/>
      <c r="N8" s="257"/>
      <c r="O8" s="257"/>
      <c r="P8" s="258"/>
      <c r="Q8" s="257"/>
      <c r="R8" s="259"/>
      <c r="S8" s="247"/>
      <c r="W8" s="94" t="s">
        <v>7</v>
      </c>
      <c r="X8" s="94">
        <v>0.94</v>
      </c>
    </row>
    <row r="9" spans="1:24" ht="15" customHeight="1">
      <c r="A9" s="281"/>
      <c r="B9" s="343" t="s">
        <v>2618</v>
      </c>
      <c r="C9" s="344"/>
      <c r="D9" s="344"/>
      <c r="E9" s="345"/>
      <c r="F9" s="346"/>
      <c r="G9" s="343"/>
      <c r="H9" s="332">
        <f>SUBTOTAL(9,S19:S103)</f>
        <v>0</v>
      </c>
      <c r="I9" s="333"/>
      <c r="J9" s="260"/>
      <c r="K9" s="261" t="s">
        <v>2621</v>
      </c>
      <c r="L9" s="351">
        <f>SUM(S356:S373,S557:S738,S756:S784,S958:S1469)</f>
        <v>0</v>
      </c>
      <c r="M9" s="352"/>
      <c r="N9" s="333"/>
      <c r="O9" s="262"/>
      <c r="P9" s="257"/>
      <c r="Q9" s="257"/>
      <c r="R9" s="259"/>
      <c r="S9" s="247"/>
      <c r="W9" s="94" t="s">
        <v>4</v>
      </c>
      <c r="X9" s="94">
        <v>0.9</v>
      </c>
    </row>
    <row r="10" spans="1:24" ht="15" customHeight="1">
      <c r="A10" s="281"/>
      <c r="B10" s="325" t="s">
        <v>1549</v>
      </c>
      <c r="C10" s="326"/>
      <c r="D10" s="326"/>
      <c r="E10" s="327"/>
      <c r="F10" s="326"/>
      <c r="G10" s="328"/>
      <c r="H10" s="334">
        <f>SUBTOTAL(9,S785:S942)</f>
        <v>0</v>
      </c>
      <c r="I10" s="331"/>
      <c r="J10" s="260"/>
      <c r="K10" s="263" t="s">
        <v>2622</v>
      </c>
      <c r="L10" s="329">
        <f>SUBTOTAL(9,S487:S556)</f>
        <v>0</v>
      </c>
      <c r="M10" s="330"/>
      <c r="N10" s="331"/>
      <c r="O10" s="262"/>
      <c r="P10" s="257"/>
      <c r="Q10" s="257"/>
      <c r="R10" s="259"/>
      <c r="S10" s="247"/>
      <c r="W10" s="94"/>
      <c r="X10" s="94"/>
    </row>
    <row r="11" spans="1:24" ht="15" customHeight="1">
      <c r="A11" s="281"/>
      <c r="B11" s="325" t="s">
        <v>1552</v>
      </c>
      <c r="C11" s="326"/>
      <c r="D11" s="326"/>
      <c r="E11" s="327"/>
      <c r="F11" s="326"/>
      <c r="G11" s="328"/>
      <c r="H11" s="334">
        <f>SUBTOTAL(9,S104:S355)</f>
        <v>0</v>
      </c>
      <c r="I11" s="331"/>
      <c r="J11" s="260"/>
      <c r="K11" s="263" t="s">
        <v>2565</v>
      </c>
      <c r="L11" s="329">
        <f>SUBTOTAL(9,S374:S401)</f>
        <v>0</v>
      </c>
      <c r="M11" s="330"/>
      <c r="N11" s="331"/>
      <c r="O11" s="262"/>
      <c r="P11" s="257"/>
      <c r="Q11" s="257"/>
      <c r="R11" s="259"/>
      <c r="S11" s="247"/>
      <c r="W11" s="94"/>
      <c r="X11" s="94"/>
    </row>
    <row r="12" spans="1:24" ht="15" customHeight="1">
      <c r="A12" s="281"/>
      <c r="B12" s="328" t="s">
        <v>2619</v>
      </c>
      <c r="C12" s="341"/>
      <c r="D12" s="341"/>
      <c r="E12" s="342"/>
      <c r="F12" s="326"/>
      <c r="G12" s="328"/>
      <c r="H12" s="334">
        <f>SUBTOTAL(9,S405:S486)</f>
        <v>0</v>
      </c>
      <c r="I12" s="331"/>
      <c r="J12" s="260"/>
      <c r="K12" s="263" t="s">
        <v>2623</v>
      </c>
      <c r="L12" s="329">
        <f>SUBTOTAL(9,S943:S954)</f>
        <v>0</v>
      </c>
      <c r="M12" s="330"/>
      <c r="N12" s="331"/>
      <c r="O12" s="262"/>
      <c r="P12" s="257"/>
      <c r="Q12" s="257"/>
      <c r="R12" s="259"/>
      <c r="S12" s="247"/>
      <c r="W12" s="94"/>
      <c r="X12" s="94"/>
    </row>
    <row r="13" spans="1:24" ht="15" customHeight="1" thickBot="1">
      <c r="A13" s="281"/>
      <c r="B13" s="321" t="s">
        <v>2620</v>
      </c>
      <c r="C13" s="322"/>
      <c r="D13" s="322"/>
      <c r="E13" s="323"/>
      <c r="F13" s="324"/>
      <c r="G13" s="321"/>
      <c r="H13" s="335">
        <f>SUBTOTAL(9,S956:S957)</f>
        <v>0</v>
      </c>
      <c r="I13" s="336"/>
      <c r="J13" s="264"/>
      <c r="K13" s="265"/>
      <c r="L13" s="310"/>
      <c r="M13" s="311"/>
      <c r="N13" s="312"/>
      <c r="O13" s="266"/>
      <c r="P13" s="267"/>
      <c r="Q13" s="267"/>
      <c r="R13" s="268"/>
      <c r="S13" s="269"/>
      <c r="W13" s="94" t="s">
        <v>8</v>
      </c>
      <c r="X13" s="94">
        <v>0.95</v>
      </c>
    </row>
    <row r="14" spans="1:24" ht="9" customHeight="1">
      <c r="A14" s="281"/>
      <c r="B14" s="283" t="s">
        <v>2635</v>
      </c>
      <c r="C14" s="283"/>
      <c r="D14" s="283"/>
      <c r="E14" s="284"/>
      <c r="F14" s="285"/>
      <c r="G14" s="286"/>
      <c r="H14" s="283"/>
      <c r="I14" s="283"/>
      <c r="J14" s="283"/>
      <c r="K14" s="284"/>
      <c r="L14" s="285"/>
      <c r="M14" s="286"/>
      <c r="N14" s="283"/>
      <c r="O14" s="283"/>
      <c r="P14" s="283"/>
      <c r="Q14" s="283"/>
      <c r="R14" s="283"/>
      <c r="S14" s="284"/>
      <c r="W14" s="94" t="s">
        <v>819</v>
      </c>
      <c r="X14" s="94">
        <v>1</v>
      </c>
    </row>
    <row r="15" spans="1:24" ht="18" customHeight="1">
      <c r="A15" s="281"/>
      <c r="B15" s="283"/>
      <c r="C15" s="283"/>
      <c r="D15" s="283"/>
      <c r="E15" s="284"/>
      <c r="F15" s="285"/>
      <c r="G15" s="286"/>
      <c r="H15" s="283"/>
      <c r="I15" s="283"/>
      <c r="J15" s="283"/>
      <c r="K15" s="284"/>
      <c r="L15" s="285"/>
      <c r="M15" s="286"/>
      <c r="N15" s="283"/>
      <c r="O15" s="283"/>
      <c r="P15" s="283"/>
      <c r="Q15" s="283"/>
      <c r="R15" s="283"/>
      <c r="S15" s="284"/>
      <c r="W15" s="94" t="s">
        <v>820</v>
      </c>
      <c r="X15" s="94">
        <v>0.94</v>
      </c>
    </row>
    <row r="16" spans="1:24" ht="12" customHeight="1" thickBot="1">
      <c r="A16" s="282"/>
      <c r="B16" s="287"/>
      <c r="C16" s="287"/>
      <c r="D16" s="287"/>
      <c r="E16" s="288"/>
      <c r="F16" s="289"/>
      <c r="G16" s="290"/>
      <c r="H16" s="287"/>
      <c r="I16" s="287"/>
      <c r="J16" s="287"/>
      <c r="K16" s="288"/>
      <c r="L16" s="289"/>
      <c r="M16" s="290"/>
      <c r="N16" s="287"/>
      <c r="O16" s="287"/>
      <c r="P16" s="287"/>
      <c r="Q16" s="287"/>
      <c r="R16" s="287"/>
      <c r="S16" s="288"/>
      <c r="W16" s="94" t="s">
        <v>821</v>
      </c>
      <c r="X16" s="94">
        <v>0.9</v>
      </c>
    </row>
    <row r="17" spans="1:24" ht="24" hidden="1" thickBot="1">
      <c r="A17" s="42"/>
      <c r="B17" s="43"/>
      <c r="C17" s="43"/>
      <c r="D17" s="43"/>
      <c r="E17" s="189"/>
      <c r="G17" s="190"/>
      <c r="H17" s="191"/>
      <c r="I17" s="44"/>
      <c r="J17" s="44"/>
      <c r="K17" s="192"/>
      <c r="M17" s="42"/>
      <c r="N17" s="43"/>
      <c r="O17" s="43"/>
      <c r="P17" s="43"/>
      <c r="Q17" s="43"/>
      <c r="R17" s="43"/>
      <c r="S17" s="45"/>
      <c r="W17" s="94" t="s">
        <v>9</v>
      </c>
      <c r="X17" s="94">
        <v>0.94</v>
      </c>
    </row>
    <row r="18" spans="1:24" ht="21">
      <c r="A18" s="276" t="s">
        <v>10</v>
      </c>
      <c r="B18" s="97" t="s">
        <v>11</v>
      </c>
      <c r="C18" s="97" t="s">
        <v>12</v>
      </c>
      <c r="D18" s="97" t="s">
        <v>13</v>
      </c>
      <c r="E18" s="97" t="s">
        <v>14</v>
      </c>
      <c r="F18" s="97" t="s">
        <v>15</v>
      </c>
      <c r="G18" s="98" t="s">
        <v>16</v>
      </c>
      <c r="H18" s="98" t="s">
        <v>17</v>
      </c>
      <c r="I18" s="98" t="s">
        <v>18</v>
      </c>
      <c r="J18" s="98" t="s">
        <v>19</v>
      </c>
      <c r="K18" s="97" t="s">
        <v>20</v>
      </c>
      <c r="L18" s="97" t="s">
        <v>21</v>
      </c>
      <c r="M18" s="97" t="s">
        <v>22</v>
      </c>
      <c r="N18" s="97" t="s">
        <v>23</v>
      </c>
      <c r="O18" s="97" t="s">
        <v>2956</v>
      </c>
      <c r="P18" s="97" t="s">
        <v>817</v>
      </c>
      <c r="Q18" s="97" t="s">
        <v>24</v>
      </c>
      <c r="R18" s="97" t="s">
        <v>25</v>
      </c>
      <c r="S18" s="99" t="s">
        <v>26</v>
      </c>
      <c r="T18" s="2"/>
      <c r="U18" s="2"/>
      <c r="V18" s="2"/>
      <c r="W18" s="95" t="s">
        <v>27</v>
      </c>
      <c r="X18" s="94">
        <v>0.94</v>
      </c>
    </row>
    <row r="19" spans="1:24" ht="64" customHeight="1">
      <c r="A19" s="108"/>
      <c r="B19" s="13" t="s">
        <v>34</v>
      </c>
      <c r="C19" s="15"/>
      <c r="D19" s="96"/>
      <c r="E19" s="16" t="s">
        <v>35</v>
      </c>
      <c r="F19" s="16" t="s">
        <v>2094</v>
      </c>
      <c r="G19" s="10">
        <v>3662545049790</v>
      </c>
      <c r="H19" s="10"/>
      <c r="I19" s="10">
        <v>1</v>
      </c>
      <c r="J19" s="11" t="s">
        <v>1663</v>
      </c>
      <c r="K19" s="16" t="s">
        <v>2701</v>
      </c>
      <c r="L19" s="209">
        <v>6.23</v>
      </c>
      <c r="M19" s="270">
        <f>L19*M7</f>
        <v>5.8562000000000003</v>
      </c>
      <c r="N19" s="16">
        <v>0.04</v>
      </c>
      <c r="O19" s="16"/>
      <c r="P19" s="18">
        <f t="shared" ref="P19:P71" si="0">Q19/1.2</f>
        <v>14.991666666666665</v>
      </c>
      <c r="Q19" s="19">
        <v>17.989999999999998</v>
      </c>
      <c r="R19" s="20">
        <f t="shared" ref="R19:R71" si="1">(P19-M19)/P19</f>
        <v>0.6093696498054475</v>
      </c>
      <c r="S19" s="274">
        <f t="shared" ref="S19:S28" si="2">M19*A19</f>
        <v>0</v>
      </c>
      <c r="T19" s="188"/>
      <c r="U19" s="1"/>
      <c r="V19" s="1"/>
      <c r="W19" s="1"/>
      <c r="X19" s="1"/>
    </row>
    <row r="20" spans="1:24" ht="64" customHeight="1">
      <c r="A20" s="108"/>
      <c r="B20" s="13" t="s">
        <v>36</v>
      </c>
      <c r="C20" s="15"/>
      <c r="D20" s="96"/>
      <c r="E20" s="198" t="s">
        <v>35</v>
      </c>
      <c r="F20" s="16" t="s">
        <v>2094</v>
      </c>
      <c r="G20" s="10">
        <v>3662545049806</v>
      </c>
      <c r="H20" s="10"/>
      <c r="I20" s="10">
        <v>1</v>
      </c>
      <c r="J20" s="11" t="s">
        <v>1663</v>
      </c>
      <c r="K20" s="16" t="s">
        <v>2702</v>
      </c>
      <c r="L20" s="209">
        <v>6.04</v>
      </c>
      <c r="M20" s="270">
        <f>L20*M7</f>
        <v>5.6776</v>
      </c>
      <c r="N20" s="16">
        <v>0.04</v>
      </c>
      <c r="O20" s="16"/>
      <c r="P20" s="18">
        <f t="shared" si="0"/>
        <v>14.991666666666665</v>
      </c>
      <c r="Q20" s="19">
        <v>17.989999999999998</v>
      </c>
      <c r="R20" s="20">
        <f t="shared" si="1"/>
        <v>0.62128293496386877</v>
      </c>
      <c r="S20" s="274">
        <f t="shared" si="2"/>
        <v>0</v>
      </c>
      <c r="T20" s="188"/>
      <c r="U20" s="1"/>
      <c r="V20" s="1"/>
      <c r="W20" s="1"/>
      <c r="X20" s="1"/>
    </row>
    <row r="21" spans="1:24" ht="64" customHeight="1">
      <c r="A21" s="108"/>
      <c r="B21" s="13" t="s">
        <v>37</v>
      </c>
      <c r="C21" s="15"/>
      <c r="D21" s="96"/>
      <c r="E21" s="16" t="s">
        <v>35</v>
      </c>
      <c r="F21" s="16" t="s">
        <v>2094</v>
      </c>
      <c r="G21" s="10">
        <v>3662545049813</v>
      </c>
      <c r="H21" s="10"/>
      <c r="I21" s="10">
        <v>1</v>
      </c>
      <c r="J21" s="11" t="s">
        <v>1663</v>
      </c>
      <c r="K21" s="16" t="s">
        <v>2703</v>
      </c>
      <c r="L21" s="209">
        <v>6.71</v>
      </c>
      <c r="M21" s="270">
        <f>L21*M7</f>
        <v>6.3073999999999995</v>
      </c>
      <c r="N21" s="16">
        <v>0.04</v>
      </c>
      <c r="O21" s="16"/>
      <c r="P21" s="18">
        <f t="shared" si="0"/>
        <v>19.158333333333331</v>
      </c>
      <c r="Q21" s="19">
        <v>22.99</v>
      </c>
      <c r="R21" s="20">
        <f>(P21-M21)/P21</f>
        <v>0.67077511961722491</v>
      </c>
      <c r="S21" s="274">
        <f t="shared" si="2"/>
        <v>0</v>
      </c>
      <c r="T21" s="188"/>
      <c r="U21" s="1"/>
      <c r="V21" s="1"/>
      <c r="W21" s="1"/>
      <c r="X21" s="1"/>
    </row>
    <row r="22" spans="1:24" ht="64" customHeight="1">
      <c r="A22" s="108"/>
      <c r="B22" s="13" t="s">
        <v>38</v>
      </c>
      <c r="C22" s="15"/>
      <c r="D22" s="96"/>
      <c r="E22" s="16" t="s">
        <v>35</v>
      </c>
      <c r="F22" s="16" t="s">
        <v>2094</v>
      </c>
      <c r="G22" s="10">
        <v>3662545049820</v>
      </c>
      <c r="H22" s="10"/>
      <c r="I22" s="10">
        <v>1</v>
      </c>
      <c r="J22" s="11" t="s">
        <v>1663</v>
      </c>
      <c r="K22" s="16" t="s">
        <v>2704</v>
      </c>
      <c r="L22" s="209">
        <v>9.1</v>
      </c>
      <c r="M22" s="270">
        <f>L22*M7</f>
        <v>8.5539999999999985</v>
      </c>
      <c r="N22" s="16">
        <v>0.04</v>
      </c>
      <c r="O22" s="16"/>
      <c r="P22" s="18">
        <f t="shared" si="0"/>
        <v>19.158333333333331</v>
      </c>
      <c r="Q22" s="19">
        <v>22.99</v>
      </c>
      <c r="R22" s="20">
        <f t="shared" si="1"/>
        <v>0.55351022183558074</v>
      </c>
      <c r="S22" s="274">
        <f t="shared" si="2"/>
        <v>0</v>
      </c>
      <c r="T22" s="188"/>
      <c r="U22" s="1"/>
      <c r="V22" s="1"/>
      <c r="W22" s="1"/>
      <c r="X22" s="1"/>
    </row>
    <row r="23" spans="1:24" ht="64" customHeight="1">
      <c r="A23" s="108"/>
      <c r="B23" s="13" t="s">
        <v>39</v>
      </c>
      <c r="C23" s="15"/>
      <c r="D23" s="96"/>
      <c r="E23" s="16" t="s">
        <v>35</v>
      </c>
      <c r="F23" s="16" t="s">
        <v>2094</v>
      </c>
      <c r="G23" s="10">
        <v>3662545049837</v>
      </c>
      <c r="H23" s="10"/>
      <c r="I23" s="10">
        <v>1</v>
      </c>
      <c r="J23" s="11" t="s">
        <v>1663</v>
      </c>
      <c r="K23" s="16" t="s">
        <v>2705</v>
      </c>
      <c r="L23" s="209">
        <v>14.889999999999999</v>
      </c>
      <c r="M23" s="270">
        <f>L23*M7</f>
        <v>13.996599999999997</v>
      </c>
      <c r="N23" s="16">
        <v>0.04</v>
      </c>
      <c r="O23" s="16"/>
      <c r="P23" s="18">
        <f t="shared" si="0"/>
        <v>24.991666666666667</v>
      </c>
      <c r="Q23" s="19">
        <v>29.99</v>
      </c>
      <c r="R23" s="20">
        <f t="shared" si="1"/>
        <v>0.43994931643881308</v>
      </c>
      <c r="S23" s="274">
        <f t="shared" si="2"/>
        <v>0</v>
      </c>
      <c r="T23" s="188"/>
      <c r="U23" s="1"/>
      <c r="V23" s="1"/>
      <c r="W23" s="1"/>
      <c r="X23" s="1"/>
    </row>
    <row r="24" spans="1:24" ht="64" customHeight="1">
      <c r="A24" s="108"/>
      <c r="B24" s="13" t="s">
        <v>40</v>
      </c>
      <c r="C24" s="15"/>
      <c r="D24" s="96"/>
      <c r="E24" s="16" t="s">
        <v>35</v>
      </c>
      <c r="F24" s="16" t="s">
        <v>2094</v>
      </c>
      <c r="G24" s="10">
        <v>3662545049844</v>
      </c>
      <c r="H24" s="10"/>
      <c r="I24" s="10">
        <v>6</v>
      </c>
      <c r="J24" s="11" t="s">
        <v>1663</v>
      </c>
      <c r="K24" s="16" t="s">
        <v>2706</v>
      </c>
      <c r="L24" s="209">
        <v>18.61</v>
      </c>
      <c r="M24" s="270">
        <f>L24*M7</f>
        <v>17.493399999999998</v>
      </c>
      <c r="N24" s="16">
        <v>0.04</v>
      </c>
      <c r="O24" s="16"/>
      <c r="P24" s="18">
        <f t="shared" si="0"/>
        <v>20.824999999999999</v>
      </c>
      <c r="Q24" s="19">
        <v>24.99</v>
      </c>
      <c r="R24" s="20">
        <f t="shared" si="1"/>
        <v>0.15998079231692686</v>
      </c>
      <c r="S24" s="274">
        <f t="shared" si="2"/>
        <v>0</v>
      </c>
      <c r="T24" s="188"/>
      <c r="U24" s="1"/>
      <c r="V24" s="1"/>
      <c r="W24" s="1"/>
      <c r="X24" s="1"/>
    </row>
    <row r="25" spans="1:24" ht="64" customHeight="1">
      <c r="A25" s="108"/>
      <c r="B25" s="13" t="s">
        <v>41</v>
      </c>
      <c r="C25" s="15"/>
      <c r="D25" s="96"/>
      <c r="E25" s="16" t="s">
        <v>35</v>
      </c>
      <c r="F25" s="16" t="s">
        <v>2094</v>
      </c>
      <c r="G25" s="10">
        <v>3662545049851</v>
      </c>
      <c r="H25" s="10"/>
      <c r="I25" s="10">
        <v>1</v>
      </c>
      <c r="J25" s="11" t="s">
        <v>33</v>
      </c>
      <c r="K25" s="16" t="s">
        <v>2707</v>
      </c>
      <c r="L25" s="209">
        <v>25.779999999999998</v>
      </c>
      <c r="M25" s="270">
        <f>L25*M7</f>
        <v>24.233199999999997</v>
      </c>
      <c r="N25" s="16">
        <v>0.04</v>
      </c>
      <c r="O25" s="16"/>
      <c r="P25" s="18">
        <f t="shared" si="0"/>
        <v>33.325000000000003</v>
      </c>
      <c r="Q25" s="19">
        <v>39.99</v>
      </c>
      <c r="R25" s="20">
        <f t="shared" si="1"/>
        <v>0.27282220555138803</v>
      </c>
      <c r="S25" s="274">
        <f t="shared" si="2"/>
        <v>0</v>
      </c>
      <c r="T25" s="188"/>
      <c r="U25" s="1"/>
      <c r="V25" s="1"/>
      <c r="W25" s="1"/>
      <c r="X25" s="1"/>
    </row>
    <row r="26" spans="1:24" ht="64" customHeight="1">
      <c r="A26" s="108"/>
      <c r="B26" s="13" t="s">
        <v>42</v>
      </c>
      <c r="C26" s="15"/>
      <c r="D26" s="96"/>
      <c r="E26" s="16" t="s">
        <v>35</v>
      </c>
      <c r="F26" s="16" t="s">
        <v>2094</v>
      </c>
      <c r="G26" s="10">
        <v>3662545049677</v>
      </c>
      <c r="H26" s="10"/>
      <c r="I26" s="10">
        <v>1</v>
      </c>
      <c r="J26" s="11" t="s">
        <v>33</v>
      </c>
      <c r="K26" s="16" t="s">
        <v>2708</v>
      </c>
      <c r="L26" s="209">
        <v>24.93</v>
      </c>
      <c r="M26" s="270">
        <f>L26*M7</f>
        <v>23.434199999999997</v>
      </c>
      <c r="N26" s="16">
        <v>0.04</v>
      </c>
      <c r="O26" s="16"/>
      <c r="P26" s="18">
        <f t="shared" si="0"/>
        <v>29.158333333333335</v>
      </c>
      <c r="Q26" s="19">
        <v>34.99</v>
      </c>
      <c r="R26" s="20">
        <f>(P26-M26)/P26</f>
        <v>0.19631208916833395</v>
      </c>
      <c r="S26" s="274">
        <f t="shared" si="2"/>
        <v>0</v>
      </c>
      <c r="T26" s="188"/>
      <c r="U26" s="1"/>
      <c r="V26" s="1"/>
      <c r="W26" s="1"/>
      <c r="X26" s="1"/>
    </row>
    <row r="27" spans="1:24" ht="64" customHeight="1">
      <c r="A27" s="108"/>
      <c r="B27" s="13" t="s">
        <v>43</v>
      </c>
      <c r="C27" s="15"/>
      <c r="D27" s="96"/>
      <c r="E27" s="16" t="s">
        <v>35</v>
      </c>
      <c r="F27" s="16" t="s">
        <v>2094</v>
      </c>
      <c r="G27" s="10">
        <v>3662545049684</v>
      </c>
      <c r="H27" s="10"/>
      <c r="I27" s="10">
        <v>1</v>
      </c>
      <c r="J27" s="11" t="s">
        <v>33</v>
      </c>
      <c r="K27" s="16" t="s">
        <v>2709</v>
      </c>
      <c r="L27" s="209">
        <v>14.149999999999999</v>
      </c>
      <c r="M27" s="270">
        <f>L27*M7</f>
        <v>13.300999999999998</v>
      </c>
      <c r="N27" s="16">
        <v>0.04</v>
      </c>
      <c r="O27" s="16"/>
      <c r="P27" s="18">
        <f t="shared" si="0"/>
        <v>16.658333333333331</v>
      </c>
      <c r="Q27" s="19">
        <v>19.989999999999998</v>
      </c>
      <c r="R27" s="20">
        <f t="shared" si="1"/>
        <v>0.20154077038519261</v>
      </c>
      <c r="S27" s="274">
        <f t="shared" si="2"/>
        <v>0</v>
      </c>
      <c r="T27" s="188"/>
      <c r="U27" s="1"/>
      <c r="V27" s="1"/>
      <c r="W27" s="1"/>
      <c r="X27" s="1"/>
    </row>
    <row r="28" spans="1:24" ht="64" customHeight="1">
      <c r="A28" s="108"/>
      <c r="B28" s="13" t="s">
        <v>44</v>
      </c>
      <c r="C28" s="15"/>
      <c r="D28" s="96"/>
      <c r="E28" s="16" t="s">
        <v>35</v>
      </c>
      <c r="F28" s="16" t="s">
        <v>2094</v>
      </c>
      <c r="G28" s="10">
        <v>3662545049691</v>
      </c>
      <c r="H28" s="10"/>
      <c r="I28" s="10">
        <v>1</v>
      </c>
      <c r="J28" s="11" t="s">
        <v>33</v>
      </c>
      <c r="K28" s="16" t="s">
        <v>2710</v>
      </c>
      <c r="L28" s="209">
        <v>28.93</v>
      </c>
      <c r="M28" s="270">
        <f>L28*M7</f>
        <v>27.194199999999999</v>
      </c>
      <c r="N28" s="16">
        <v>0.04</v>
      </c>
      <c r="O28" s="16"/>
      <c r="P28" s="18">
        <f t="shared" si="0"/>
        <v>33.325000000000003</v>
      </c>
      <c r="Q28" s="19">
        <v>39.99</v>
      </c>
      <c r="R28" s="20">
        <f t="shared" si="1"/>
        <v>0.18396999249812465</v>
      </c>
      <c r="S28" s="274">
        <f t="shared" si="2"/>
        <v>0</v>
      </c>
      <c r="T28" s="188"/>
      <c r="U28" s="1"/>
      <c r="V28" s="1"/>
      <c r="W28" s="1"/>
      <c r="X28" s="1"/>
    </row>
    <row r="29" spans="1:24" ht="64" customHeight="1">
      <c r="A29" s="108"/>
      <c r="B29" s="13" t="s">
        <v>45</v>
      </c>
      <c r="C29" s="15"/>
      <c r="D29" s="96"/>
      <c r="E29" s="16" t="s">
        <v>35</v>
      </c>
      <c r="F29" s="16" t="s">
        <v>2094</v>
      </c>
      <c r="G29" s="10">
        <v>3662545049530</v>
      </c>
      <c r="H29" s="10"/>
      <c r="I29" s="10">
        <v>1</v>
      </c>
      <c r="J29" s="11" t="s">
        <v>33</v>
      </c>
      <c r="K29" s="16" t="s">
        <v>2711</v>
      </c>
      <c r="L29" s="209">
        <v>7.26</v>
      </c>
      <c r="M29" s="270">
        <f>L29*M7</f>
        <v>6.8243999999999998</v>
      </c>
      <c r="N29" s="16">
        <v>0.04</v>
      </c>
      <c r="O29" s="16"/>
      <c r="P29" s="18">
        <f t="shared" si="0"/>
        <v>16.658333333333331</v>
      </c>
      <c r="Q29" s="19">
        <v>19.989999999999998</v>
      </c>
      <c r="R29" s="20">
        <f t="shared" si="1"/>
        <v>0.59033116558279131</v>
      </c>
      <c r="S29" s="274">
        <f t="shared" ref="S29:S95" si="3">M29*A29</f>
        <v>0</v>
      </c>
      <c r="T29" s="188"/>
      <c r="U29" s="1"/>
      <c r="V29" s="1"/>
      <c r="W29" s="1"/>
      <c r="X29" s="1"/>
    </row>
    <row r="30" spans="1:24" ht="64" customHeight="1">
      <c r="A30" s="108"/>
      <c r="B30" s="13" t="s">
        <v>46</v>
      </c>
      <c r="C30" s="15"/>
      <c r="D30" s="96"/>
      <c r="E30" s="16" t="s">
        <v>35</v>
      </c>
      <c r="F30" s="16" t="s">
        <v>2094</v>
      </c>
      <c r="G30" s="10">
        <v>3662545049523</v>
      </c>
      <c r="H30" s="10"/>
      <c r="I30" s="10">
        <v>1</v>
      </c>
      <c r="J30" s="11" t="s">
        <v>33</v>
      </c>
      <c r="K30" s="16" t="s">
        <v>2712</v>
      </c>
      <c r="L30" s="209">
        <v>7.26</v>
      </c>
      <c r="M30" s="270">
        <f>L30*M7</f>
        <v>6.8243999999999998</v>
      </c>
      <c r="N30" s="16">
        <v>0.04</v>
      </c>
      <c r="O30" s="16"/>
      <c r="P30" s="18">
        <f t="shared" si="0"/>
        <v>16.658333333333331</v>
      </c>
      <c r="Q30" s="19">
        <v>19.989999999999998</v>
      </c>
      <c r="R30" s="20">
        <f t="shared" si="1"/>
        <v>0.59033116558279131</v>
      </c>
      <c r="S30" s="274">
        <f t="shared" si="3"/>
        <v>0</v>
      </c>
      <c r="T30" s="188"/>
      <c r="U30" s="1"/>
      <c r="V30" s="1"/>
      <c r="W30" s="1"/>
      <c r="X30" s="1"/>
    </row>
    <row r="31" spans="1:24" ht="64" customHeight="1">
      <c r="A31" s="108"/>
      <c r="B31" s="13" t="s">
        <v>47</v>
      </c>
      <c r="C31" s="15"/>
      <c r="D31" s="96"/>
      <c r="E31" s="16" t="s">
        <v>35</v>
      </c>
      <c r="F31" s="16" t="s">
        <v>2094</v>
      </c>
      <c r="G31" s="10">
        <v>3662545016303</v>
      </c>
      <c r="H31" s="10"/>
      <c r="I31" s="10">
        <v>1</v>
      </c>
      <c r="J31" s="11" t="s">
        <v>33</v>
      </c>
      <c r="K31" s="16" t="s">
        <v>2713</v>
      </c>
      <c r="L31" s="209">
        <v>14.44</v>
      </c>
      <c r="M31" s="270">
        <f>L31*M7</f>
        <v>13.573599999999999</v>
      </c>
      <c r="N31" s="16">
        <v>0.04</v>
      </c>
      <c r="O31" s="16"/>
      <c r="P31" s="18">
        <f t="shared" si="0"/>
        <v>18.324999999999999</v>
      </c>
      <c r="Q31" s="19">
        <v>21.99</v>
      </c>
      <c r="R31" s="20">
        <f t="shared" si="1"/>
        <v>0.25928512960436567</v>
      </c>
      <c r="S31" s="274">
        <f t="shared" si="3"/>
        <v>0</v>
      </c>
      <c r="T31" s="188"/>
      <c r="U31" s="1"/>
      <c r="V31" s="1"/>
      <c r="W31" s="1"/>
      <c r="X31" s="1"/>
    </row>
    <row r="32" spans="1:24" ht="64" customHeight="1">
      <c r="A32" s="108"/>
      <c r="B32" s="13" t="s">
        <v>48</v>
      </c>
      <c r="C32" s="15"/>
      <c r="D32" s="96"/>
      <c r="E32" s="16" t="s">
        <v>35</v>
      </c>
      <c r="F32" s="16" t="s">
        <v>2094</v>
      </c>
      <c r="G32" s="10">
        <v>3662545016310</v>
      </c>
      <c r="H32" s="10"/>
      <c r="I32" s="10">
        <v>1</v>
      </c>
      <c r="J32" s="11" t="s">
        <v>33</v>
      </c>
      <c r="K32" s="16" t="s">
        <v>2714</v>
      </c>
      <c r="L32" s="209">
        <v>14.76</v>
      </c>
      <c r="M32" s="270">
        <f>L32*M7</f>
        <v>13.8744</v>
      </c>
      <c r="N32" s="16">
        <v>0.04</v>
      </c>
      <c r="O32" s="16"/>
      <c r="P32" s="18">
        <f t="shared" si="0"/>
        <v>18.324999999999999</v>
      </c>
      <c r="Q32" s="19">
        <v>21.99</v>
      </c>
      <c r="R32" s="20">
        <f t="shared" si="1"/>
        <v>0.24287039563437926</v>
      </c>
      <c r="S32" s="274">
        <f t="shared" si="3"/>
        <v>0</v>
      </c>
      <c r="T32" s="188"/>
      <c r="U32" s="1"/>
      <c r="V32" s="1"/>
      <c r="W32" s="1"/>
      <c r="X32" s="1"/>
    </row>
    <row r="33" spans="1:24" ht="64" customHeight="1">
      <c r="A33" s="108"/>
      <c r="B33" s="13" t="s">
        <v>49</v>
      </c>
      <c r="C33" s="15"/>
      <c r="D33" s="96"/>
      <c r="E33" s="16" t="s">
        <v>35</v>
      </c>
      <c r="F33" s="16" t="s">
        <v>2094</v>
      </c>
      <c r="G33" s="10">
        <v>3662545016297</v>
      </c>
      <c r="H33" s="10"/>
      <c r="I33" s="10">
        <v>1</v>
      </c>
      <c r="J33" s="11" t="s">
        <v>33</v>
      </c>
      <c r="K33" s="16" t="s">
        <v>2715</v>
      </c>
      <c r="L33" s="209">
        <v>27.599999999999998</v>
      </c>
      <c r="M33" s="270">
        <f>L33*M7</f>
        <v>25.943999999999996</v>
      </c>
      <c r="N33" s="16">
        <v>0.04</v>
      </c>
      <c r="O33" s="16"/>
      <c r="P33" s="18">
        <f t="shared" si="0"/>
        <v>33.325000000000003</v>
      </c>
      <c r="Q33" s="19">
        <v>39.99</v>
      </c>
      <c r="R33" s="20">
        <f t="shared" si="1"/>
        <v>0.22148537134283591</v>
      </c>
      <c r="S33" s="274">
        <f t="shared" si="3"/>
        <v>0</v>
      </c>
      <c r="T33" s="188"/>
      <c r="U33" s="1"/>
      <c r="V33" s="1"/>
      <c r="W33" s="1"/>
      <c r="X33" s="1"/>
    </row>
    <row r="34" spans="1:24" ht="64" customHeight="1">
      <c r="A34" s="108"/>
      <c r="B34" s="13" t="s">
        <v>50</v>
      </c>
      <c r="C34" s="15"/>
      <c r="D34" s="96"/>
      <c r="E34" s="16" t="s">
        <v>35</v>
      </c>
      <c r="F34" s="16" t="s">
        <v>2094</v>
      </c>
      <c r="G34" s="10">
        <v>3662545016068</v>
      </c>
      <c r="H34" s="10"/>
      <c r="I34" s="10">
        <v>1</v>
      </c>
      <c r="J34" s="11" t="s">
        <v>33</v>
      </c>
      <c r="K34" s="16" t="s">
        <v>2716</v>
      </c>
      <c r="L34" s="209">
        <v>14.44</v>
      </c>
      <c r="M34" s="270">
        <f>L34*M7</f>
        <v>13.573599999999999</v>
      </c>
      <c r="N34" s="16">
        <v>0.04</v>
      </c>
      <c r="O34" s="16"/>
      <c r="P34" s="18">
        <f t="shared" si="0"/>
        <v>16.658333333333331</v>
      </c>
      <c r="Q34" s="19">
        <v>19.989999999999998</v>
      </c>
      <c r="R34" s="20">
        <f t="shared" si="1"/>
        <v>0.18517658829414704</v>
      </c>
      <c r="S34" s="274">
        <f t="shared" si="3"/>
        <v>0</v>
      </c>
      <c r="T34" s="188"/>
      <c r="U34" s="1"/>
      <c r="V34" s="1"/>
      <c r="W34" s="1"/>
      <c r="X34" s="1"/>
    </row>
    <row r="35" spans="1:24" ht="64" customHeight="1">
      <c r="A35" s="108"/>
      <c r="B35" s="13" t="s">
        <v>51</v>
      </c>
      <c r="C35" s="15"/>
      <c r="D35" s="96"/>
      <c r="E35" s="16" t="s">
        <v>35</v>
      </c>
      <c r="F35" s="16" t="s">
        <v>2094</v>
      </c>
      <c r="G35" s="10">
        <v>3662545016075</v>
      </c>
      <c r="H35" s="10"/>
      <c r="I35" s="10">
        <v>1</v>
      </c>
      <c r="J35" s="11" t="s">
        <v>33</v>
      </c>
      <c r="K35" s="16" t="s">
        <v>2717</v>
      </c>
      <c r="L35" s="209">
        <v>16.54</v>
      </c>
      <c r="M35" s="270">
        <f>L35*M7</f>
        <v>15.547599999999999</v>
      </c>
      <c r="N35" s="16">
        <v>0.04</v>
      </c>
      <c r="O35" s="16"/>
      <c r="P35" s="18">
        <f t="shared" si="0"/>
        <v>18.324999999999999</v>
      </c>
      <c r="Q35" s="19">
        <v>21.99</v>
      </c>
      <c r="R35" s="20">
        <f t="shared" si="1"/>
        <v>0.15156343792633017</v>
      </c>
      <c r="S35" s="274">
        <f t="shared" si="3"/>
        <v>0</v>
      </c>
      <c r="T35" s="188"/>
      <c r="U35" s="1"/>
      <c r="V35" s="1"/>
      <c r="W35" s="1"/>
      <c r="X35" s="1"/>
    </row>
    <row r="36" spans="1:24" ht="64" customHeight="1">
      <c r="A36" s="108"/>
      <c r="B36" s="13" t="s">
        <v>52</v>
      </c>
      <c r="C36" s="15"/>
      <c r="D36" s="96"/>
      <c r="E36" s="16" t="s">
        <v>35</v>
      </c>
      <c r="F36" s="16" t="s">
        <v>2094</v>
      </c>
      <c r="G36" s="10">
        <v>3662545016242</v>
      </c>
      <c r="H36" s="10"/>
      <c r="I36" s="10">
        <v>1</v>
      </c>
      <c r="J36" s="11" t="s">
        <v>33</v>
      </c>
      <c r="K36" s="16" t="s">
        <v>2718</v>
      </c>
      <c r="L36" s="209">
        <v>26.34</v>
      </c>
      <c r="M36" s="270">
        <f>L36*M7</f>
        <v>24.759599999999999</v>
      </c>
      <c r="N36" s="16">
        <v>0.04</v>
      </c>
      <c r="O36" s="16"/>
      <c r="P36" s="18">
        <f t="shared" si="0"/>
        <v>31.658333333333335</v>
      </c>
      <c r="Q36" s="19">
        <v>37.99</v>
      </c>
      <c r="R36" s="20">
        <f t="shared" si="1"/>
        <v>0.21791208212687557</v>
      </c>
      <c r="S36" s="274">
        <f t="shared" si="3"/>
        <v>0</v>
      </c>
      <c r="T36" s="188"/>
      <c r="U36" s="1"/>
      <c r="V36" s="1"/>
      <c r="W36" s="1"/>
      <c r="X36" s="1"/>
    </row>
    <row r="37" spans="1:24" ht="64" customHeight="1">
      <c r="A37" s="108"/>
      <c r="B37" s="13" t="s">
        <v>53</v>
      </c>
      <c r="C37" s="15"/>
      <c r="D37" s="96"/>
      <c r="E37" s="16" t="s">
        <v>35</v>
      </c>
      <c r="F37" s="16" t="s">
        <v>2094</v>
      </c>
      <c r="G37" s="10">
        <v>3662545016563</v>
      </c>
      <c r="H37" s="10"/>
      <c r="I37" s="10">
        <v>1</v>
      </c>
      <c r="J37" s="11" t="s">
        <v>33</v>
      </c>
      <c r="K37" s="16" t="s">
        <v>2719</v>
      </c>
      <c r="L37" s="209">
        <v>18.64</v>
      </c>
      <c r="M37" s="270">
        <f>L37*M7</f>
        <v>17.521599999999999</v>
      </c>
      <c r="N37" s="16">
        <v>0.04</v>
      </c>
      <c r="O37" s="16"/>
      <c r="P37" s="18">
        <f t="shared" si="0"/>
        <v>21.658333333333331</v>
      </c>
      <c r="Q37" s="19">
        <v>25.99</v>
      </c>
      <c r="R37" s="20">
        <f t="shared" si="1"/>
        <v>0.19099961523662942</v>
      </c>
      <c r="S37" s="274">
        <f t="shared" si="3"/>
        <v>0</v>
      </c>
      <c r="T37" s="188"/>
      <c r="U37" s="1"/>
      <c r="V37" s="1"/>
      <c r="W37" s="1"/>
      <c r="X37" s="1"/>
    </row>
    <row r="38" spans="1:24" ht="64" customHeight="1">
      <c r="A38" s="108"/>
      <c r="B38" s="13" t="s">
        <v>54</v>
      </c>
      <c r="C38" s="15"/>
      <c r="D38" s="96"/>
      <c r="E38" s="16" t="s">
        <v>35</v>
      </c>
      <c r="F38" s="16" t="s">
        <v>2094</v>
      </c>
      <c r="G38" s="10">
        <v>3662545016570</v>
      </c>
      <c r="H38" s="10"/>
      <c r="I38" s="10">
        <v>1</v>
      </c>
      <c r="J38" s="11" t="s">
        <v>33</v>
      </c>
      <c r="K38" s="16" t="s">
        <v>2720</v>
      </c>
      <c r="L38" s="209">
        <v>20.34</v>
      </c>
      <c r="M38" s="270">
        <f>L38*M7</f>
        <v>19.119599999999998</v>
      </c>
      <c r="N38" s="16">
        <v>0.04</v>
      </c>
      <c r="O38" s="16"/>
      <c r="P38" s="18">
        <f t="shared" si="0"/>
        <v>22.491666666666667</v>
      </c>
      <c r="Q38" s="19">
        <v>26.99</v>
      </c>
      <c r="R38" s="20">
        <f t="shared" si="1"/>
        <v>0.14992515746572813</v>
      </c>
      <c r="S38" s="274">
        <f t="shared" si="3"/>
        <v>0</v>
      </c>
      <c r="T38" s="188"/>
      <c r="U38" s="1"/>
      <c r="V38" s="1"/>
      <c r="W38" s="1"/>
      <c r="X38" s="1"/>
    </row>
    <row r="39" spans="1:24" ht="64" customHeight="1">
      <c r="A39" s="108"/>
      <c r="B39" s="13" t="s">
        <v>55</v>
      </c>
      <c r="C39" s="15"/>
      <c r="D39" s="96"/>
      <c r="E39" s="16" t="s">
        <v>35</v>
      </c>
      <c r="F39" s="16" t="s">
        <v>2094</v>
      </c>
      <c r="G39" s="10">
        <v>3662545016587</v>
      </c>
      <c r="H39" s="10"/>
      <c r="I39" s="10">
        <v>1</v>
      </c>
      <c r="J39" s="11" t="s">
        <v>33</v>
      </c>
      <c r="K39" s="16" t="s">
        <v>2721</v>
      </c>
      <c r="L39" s="209">
        <v>38.9</v>
      </c>
      <c r="M39" s="270">
        <f>L39*M7</f>
        <v>36.565999999999995</v>
      </c>
      <c r="N39" s="16">
        <v>0.04</v>
      </c>
      <c r="O39" s="16"/>
      <c r="P39" s="18">
        <f t="shared" si="0"/>
        <v>44.158333333333339</v>
      </c>
      <c r="Q39" s="19">
        <v>52.99</v>
      </c>
      <c r="R39" s="20">
        <f t="shared" si="1"/>
        <v>0.17193432723155333</v>
      </c>
      <c r="S39" s="274">
        <f t="shared" si="3"/>
        <v>0</v>
      </c>
      <c r="T39" s="188"/>
      <c r="U39" s="1"/>
      <c r="V39" s="1"/>
      <c r="W39" s="1"/>
      <c r="X39" s="1"/>
    </row>
    <row r="40" spans="1:24" ht="64" customHeight="1">
      <c r="A40" s="108"/>
      <c r="B40" s="13" t="s">
        <v>56</v>
      </c>
      <c r="C40" s="15"/>
      <c r="D40" s="96"/>
      <c r="E40" s="16" t="s">
        <v>35</v>
      </c>
      <c r="F40" s="16" t="s">
        <v>2094</v>
      </c>
      <c r="G40" s="10">
        <v>3662545049547</v>
      </c>
      <c r="H40" s="10"/>
      <c r="I40" s="10">
        <v>1</v>
      </c>
      <c r="J40" s="11" t="s">
        <v>33</v>
      </c>
      <c r="K40" s="16" t="s">
        <v>2722</v>
      </c>
      <c r="L40" s="209">
        <v>10.6</v>
      </c>
      <c r="M40" s="270">
        <f>L40*M7</f>
        <v>9.9639999999999986</v>
      </c>
      <c r="N40" s="16">
        <v>0.04</v>
      </c>
      <c r="O40" s="16"/>
      <c r="P40" s="18">
        <f t="shared" si="0"/>
        <v>24.991666666666667</v>
      </c>
      <c r="Q40" s="19">
        <v>29.99</v>
      </c>
      <c r="R40" s="20">
        <f t="shared" si="1"/>
        <v>0.60130710236745588</v>
      </c>
      <c r="S40" s="274">
        <f t="shared" si="3"/>
        <v>0</v>
      </c>
      <c r="T40" s="188"/>
      <c r="U40" s="1"/>
      <c r="V40" s="1"/>
      <c r="W40" s="1"/>
      <c r="X40" s="1"/>
    </row>
    <row r="41" spans="1:24" ht="64" customHeight="1">
      <c r="A41" s="108"/>
      <c r="B41" s="13" t="s">
        <v>57</v>
      </c>
      <c r="C41" s="15"/>
      <c r="D41" s="96"/>
      <c r="E41" s="16" t="s">
        <v>35</v>
      </c>
      <c r="F41" s="16" t="s">
        <v>2094</v>
      </c>
      <c r="G41" s="10">
        <v>3662545049554</v>
      </c>
      <c r="H41" s="10"/>
      <c r="I41" s="10">
        <v>1</v>
      </c>
      <c r="J41" s="11" t="s">
        <v>33</v>
      </c>
      <c r="K41" s="16" t="s">
        <v>2723</v>
      </c>
      <c r="L41" s="209">
        <v>21.619999999999997</v>
      </c>
      <c r="M41" s="270">
        <f>L41*M7</f>
        <v>20.322799999999997</v>
      </c>
      <c r="N41" s="16">
        <v>0.04</v>
      </c>
      <c r="O41" s="16"/>
      <c r="P41" s="18">
        <f t="shared" si="0"/>
        <v>29.158333333333335</v>
      </c>
      <c r="Q41" s="19">
        <v>34.99</v>
      </c>
      <c r="R41" s="20">
        <f t="shared" si="1"/>
        <v>0.30301914832809385</v>
      </c>
      <c r="S41" s="274">
        <f t="shared" si="3"/>
        <v>0</v>
      </c>
      <c r="T41" s="188"/>
      <c r="U41" s="1"/>
      <c r="V41" s="1"/>
      <c r="W41" s="1"/>
      <c r="X41" s="1"/>
    </row>
    <row r="42" spans="1:24" ht="64" customHeight="1">
      <c r="A42" s="108"/>
      <c r="B42" s="13" t="s">
        <v>58</v>
      </c>
      <c r="C42" s="15"/>
      <c r="D42" s="96"/>
      <c r="E42" s="16" t="s">
        <v>35</v>
      </c>
      <c r="F42" s="16" t="s">
        <v>2094</v>
      </c>
      <c r="G42" s="10">
        <v>3662545049868</v>
      </c>
      <c r="H42" s="10"/>
      <c r="I42" s="10">
        <v>1</v>
      </c>
      <c r="J42" s="11" t="s">
        <v>33</v>
      </c>
      <c r="K42" s="16" t="s">
        <v>2724</v>
      </c>
      <c r="L42" s="209">
        <v>6.48</v>
      </c>
      <c r="M42" s="270">
        <f>L42*M7</f>
        <v>6.0911999999999997</v>
      </c>
      <c r="N42" s="16">
        <v>0.04</v>
      </c>
      <c r="O42" s="16"/>
      <c r="P42" s="18">
        <f t="shared" si="0"/>
        <v>8.3250000000000011</v>
      </c>
      <c r="Q42" s="19">
        <v>9.99</v>
      </c>
      <c r="R42" s="20">
        <f t="shared" si="1"/>
        <v>0.26832432432432446</v>
      </c>
      <c r="S42" s="274">
        <f t="shared" si="3"/>
        <v>0</v>
      </c>
      <c r="T42" s="188"/>
      <c r="U42" s="1"/>
      <c r="V42" s="1"/>
      <c r="W42" s="1"/>
      <c r="X42" s="1"/>
    </row>
    <row r="43" spans="1:24" ht="64" customHeight="1">
      <c r="A43" s="108"/>
      <c r="B43" s="13" t="s">
        <v>59</v>
      </c>
      <c r="C43" s="15"/>
      <c r="D43" s="96"/>
      <c r="E43" s="16" t="s">
        <v>35</v>
      </c>
      <c r="F43" s="16" t="s">
        <v>2094</v>
      </c>
      <c r="G43" s="10">
        <v>3662545049875</v>
      </c>
      <c r="H43" s="10"/>
      <c r="I43" s="10">
        <v>1</v>
      </c>
      <c r="J43" s="11" t="s">
        <v>33</v>
      </c>
      <c r="K43" s="16" t="s">
        <v>2725</v>
      </c>
      <c r="L43" s="209">
        <v>16.34</v>
      </c>
      <c r="M43" s="270">
        <f>L43*M7</f>
        <v>15.359599999999999</v>
      </c>
      <c r="N43" s="16">
        <v>0.04</v>
      </c>
      <c r="O43" s="16"/>
      <c r="P43" s="18">
        <f t="shared" si="0"/>
        <v>24.158333333333331</v>
      </c>
      <c r="Q43" s="19">
        <v>28.99</v>
      </c>
      <c r="R43" s="20">
        <f t="shared" si="1"/>
        <v>0.36421110727837186</v>
      </c>
      <c r="S43" s="274">
        <f t="shared" si="3"/>
        <v>0</v>
      </c>
      <c r="T43" s="188"/>
      <c r="U43" s="1"/>
      <c r="V43" s="1"/>
      <c r="W43" s="1"/>
      <c r="X43" s="1"/>
    </row>
    <row r="44" spans="1:24" ht="64" customHeight="1">
      <c r="A44" s="108"/>
      <c r="B44" s="13" t="s">
        <v>2698</v>
      </c>
      <c r="C44" s="15"/>
      <c r="D44" s="96" t="s">
        <v>1213</v>
      </c>
      <c r="E44" s="16" t="s">
        <v>35</v>
      </c>
      <c r="F44" s="16" t="s">
        <v>2094</v>
      </c>
      <c r="G44" s="10">
        <v>3662545050314</v>
      </c>
      <c r="H44" s="18"/>
      <c r="I44" s="10">
        <v>1</v>
      </c>
      <c r="J44" s="11" t="s">
        <v>33</v>
      </c>
      <c r="K44" s="16" t="s">
        <v>2726</v>
      </c>
      <c r="L44" s="209">
        <v>21.04</v>
      </c>
      <c r="M44" s="270">
        <f>L44*M7</f>
        <v>19.7776</v>
      </c>
      <c r="N44" s="16">
        <v>0.04</v>
      </c>
      <c r="O44" s="16"/>
      <c r="P44" s="18">
        <f t="shared" si="0"/>
        <v>24.158333333333331</v>
      </c>
      <c r="Q44" s="19">
        <v>28.99</v>
      </c>
      <c r="R44" s="20">
        <f t="shared" si="1"/>
        <v>0.18133425319075538</v>
      </c>
      <c r="S44" s="274">
        <f t="shared" si="3"/>
        <v>0</v>
      </c>
      <c r="T44" s="208"/>
      <c r="U44" s="1"/>
      <c r="V44" s="1"/>
      <c r="W44" s="1"/>
      <c r="X44" s="1"/>
    </row>
    <row r="45" spans="1:24" ht="64" customHeight="1">
      <c r="A45" s="108"/>
      <c r="B45" s="13" t="s">
        <v>2699</v>
      </c>
      <c r="C45" s="15"/>
      <c r="D45" s="96" t="s">
        <v>1213</v>
      </c>
      <c r="E45" s="16" t="s">
        <v>35</v>
      </c>
      <c r="F45" s="16" t="s">
        <v>2094</v>
      </c>
      <c r="G45" s="10">
        <v>3662545050321</v>
      </c>
      <c r="H45" s="18"/>
      <c r="I45" s="10">
        <v>1</v>
      </c>
      <c r="J45" s="11" t="s">
        <v>33</v>
      </c>
      <c r="K45" s="16" t="s">
        <v>2727</v>
      </c>
      <c r="L45" s="209">
        <v>21.04</v>
      </c>
      <c r="M45" s="270">
        <f>L45*M7</f>
        <v>19.7776</v>
      </c>
      <c r="N45" s="16">
        <v>0.04</v>
      </c>
      <c r="O45" s="16"/>
      <c r="P45" s="18">
        <f t="shared" si="0"/>
        <v>24.158333333333331</v>
      </c>
      <c r="Q45" s="19">
        <v>28.99</v>
      </c>
      <c r="R45" s="20">
        <f t="shared" si="1"/>
        <v>0.18133425319075538</v>
      </c>
      <c r="S45" s="274">
        <f t="shared" si="3"/>
        <v>0</v>
      </c>
      <c r="T45" s="208"/>
      <c r="U45" s="1"/>
      <c r="V45" s="1"/>
      <c r="W45" s="1"/>
      <c r="X45" s="1"/>
    </row>
    <row r="46" spans="1:24" ht="64" customHeight="1">
      <c r="A46" s="108"/>
      <c r="B46" s="13" t="s">
        <v>2700</v>
      </c>
      <c r="C46" s="15"/>
      <c r="D46" s="96" t="s">
        <v>1213</v>
      </c>
      <c r="E46" s="16" t="s">
        <v>35</v>
      </c>
      <c r="F46" s="16" t="s">
        <v>2094</v>
      </c>
      <c r="G46" s="10">
        <v>3662545050338</v>
      </c>
      <c r="H46" s="18"/>
      <c r="I46" s="10">
        <v>1</v>
      </c>
      <c r="J46" s="11" t="s">
        <v>33</v>
      </c>
      <c r="K46" s="16" t="s">
        <v>2728</v>
      </c>
      <c r="L46" s="209">
        <v>41.04</v>
      </c>
      <c r="M46" s="238">
        <f>L46*M7</f>
        <v>38.577599999999997</v>
      </c>
      <c r="N46" s="16">
        <v>0.04</v>
      </c>
      <c r="O46" s="16"/>
      <c r="P46" s="18">
        <f t="shared" si="0"/>
        <v>47.491666666666667</v>
      </c>
      <c r="Q46" s="19">
        <v>56.99</v>
      </c>
      <c r="R46" s="20">
        <f t="shared" si="1"/>
        <v>0.18769749078785761</v>
      </c>
      <c r="S46" s="274">
        <f t="shared" si="3"/>
        <v>0</v>
      </c>
      <c r="T46" s="208"/>
      <c r="U46" s="1"/>
      <c r="V46" s="1"/>
      <c r="W46" s="1"/>
      <c r="X46" s="1"/>
    </row>
    <row r="47" spans="1:24" ht="64" customHeight="1">
      <c r="A47" s="108"/>
      <c r="B47" s="13" t="s">
        <v>60</v>
      </c>
      <c r="C47" s="15"/>
      <c r="D47" s="96"/>
      <c r="E47" s="16" t="s">
        <v>35</v>
      </c>
      <c r="F47" s="16" t="s">
        <v>2094</v>
      </c>
      <c r="G47" s="10">
        <v>3662545049561</v>
      </c>
      <c r="H47" s="10"/>
      <c r="I47" s="10">
        <v>1</v>
      </c>
      <c r="J47" s="11" t="s">
        <v>33</v>
      </c>
      <c r="K47" s="16" t="s">
        <v>2729</v>
      </c>
      <c r="L47" s="209">
        <v>32.21</v>
      </c>
      <c r="M47" s="270">
        <f>L47*M7</f>
        <v>30.2774</v>
      </c>
      <c r="N47" s="16">
        <v>0.04</v>
      </c>
      <c r="O47" s="16"/>
      <c r="P47" s="18">
        <f t="shared" si="0"/>
        <v>39.991666666666667</v>
      </c>
      <c r="Q47" s="19">
        <v>47.99</v>
      </c>
      <c r="R47" s="20">
        <f t="shared" si="1"/>
        <v>0.24290727234840592</v>
      </c>
      <c r="S47" s="274">
        <f t="shared" si="3"/>
        <v>0</v>
      </c>
      <c r="T47" s="188"/>
      <c r="U47" s="1"/>
      <c r="V47" s="1"/>
      <c r="W47" s="1"/>
      <c r="X47" s="1"/>
    </row>
    <row r="48" spans="1:24" ht="64" customHeight="1">
      <c r="A48" s="108"/>
      <c r="B48" s="13" t="s">
        <v>61</v>
      </c>
      <c r="C48" s="15"/>
      <c r="D48" s="96"/>
      <c r="E48" s="16" t="s">
        <v>35</v>
      </c>
      <c r="F48" s="16" t="s">
        <v>2094</v>
      </c>
      <c r="G48" s="10">
        <v>3662545049882</v>
      </c>
      <c r="H48" s="10"/>
      <c r="I48" s="10">
        <v>1</v>
      </c>
      <c r="J48" s="11" t="s">
        <v>33</v>
      </c>
      <c r="K48" s="16" t="s">
        <v>2730</v>
      </c>
      <c r="L48" s="209">
        <v>9.01</v>
      </c>
      <c r="M48" s="270">
        <f>L48*M7</f>
        <v>8.4693999999999985</v>
      </c>
      <c r="N48" s="16">
        <v>0.04</v>
      </c>
      <c r="O48" s="16"/>
      <c r="P48" s="18">
        <f t="shared" si="0"/>
        <v>12.491666666666667</v>
      </c>
      <c r="Q48" s="19">
        <v>14.99</v>
      </c>
      <c r="R48" s="20">
        <f t="shared" si="1"/>
        <v>0.32199599733155454</v>
      </c>
      <c r="S48" s="274">
        <f t="shared" si="3"/>
        <v>0</v>
      </c>
      <c r="T48" s="188"/>
      <c r="U48" s="1"/>
      <c r="V48" s="1"/>
      <c r="W48" s="1"/>
      <c r="X48" s="1"/>
    </row>
    <row r="49" spans="1:24" ht="64" customHeight="1">
      <c r="A49" s="108"/>
      <c r="B49" s="13" t="s">
        <v>62</v>
      </c>
      <c r="C49" s="15"/>
      <c r="D49" s="96"/>
      <c r="E49" s="16" t="s">
        <v>35</v>
      </c>
      <c r="F49" s="16" t="s">
        <v>2094</v>
      </c>
      <c r="G49" s="10">
        <v>3662545049899</v>
      </c>
      <c r="H49" s="10"/>
      <c r="I49" s="10">
        <v>1</v>
      </c>
      <c r="J49" s="11" t="s">
        <v>33</v>
      </c>
      <c r="K49" s="16" t="s">
        <v>2731</v>
      </c>
      <c r="L49" s="209">
        <v>26.16</v>
      </c>
      <c r="M49" s="270">
        <f>L49*M7</f>
        <v>24.590399999999999</v>
      </c>
      <c r="N49" s="16">
        <v>0.04</v>
      </c>
      <c r="O49" s="16"/>
      <c r="P49" s="18">
        <f t="shared" si="0"/>
        <v>32.491666666666667</v>
      </c>
      <c r="Q49" s="19">
        <v>38.99</v>
      </c>
      <c r="R49" s="20">
        <f t="shared" si="1"/>
        <v>0.2431782508335471</v>
      </c>
      <c r="S49" s="274">
        <f t="shared" si="3"/>
        <v>0</v>
      </c>
      <c r="T49" s="188"/>
      <c r="U49" s="1"/>
      <c r="V49" s="1"/>
      <c r="W49" s="1"/>
      <c r="X49" s="1"/>
    </row>
    <row r="50" spans="1:24" ht="64" customHeight="1">
      <c r="A50" s="108"/>
      <c r="B50" s="13" t="s">
        <v>63</v>
      </c>
      <c r="C50" s="15"/>
      <c r="D50" s="96"/>
      <c r="E50" s="16" t="s">
        <v>35</v>
      </c>
      <c r="F50" s="16" t="s">
        <v>2094</v>
      </c>
      <c r="G50" s="10">
        <v>3662545049592</v>
      </c>
      <c r="H50" s="10"/>
      <c r="I50" s="10">
        <v>1</v>
      </c>
      <c r="J50" s="11" t="s">
        <v>33</v>
      </c>
      <c r="K50" s="16" t="s">
        <v>2732</v>
      </c>
      <c r="L50" s="209">
        <v>8.3199999999999985</v>
      </c>
      <c r="M50" s="270">
        <f>L50*M7</f>
        <v>7.8207999999999984</v>
      </c>
      <c r="N50" s="16">
        <v>0.04</v>
      </c>
      <c r="O50" s="16"/>
      <c r="P50" s="18">
        <f t="shared" si="0"/>
        <v>16.658333333333331</v>
      </c>
      <c r="Q50" s="19">
        <v>19.989999999999998</v>
      </c>
      <c r="R50" s="20">
        <f t="shared" si="1"/>
        <v>0.53051725862931465</v>
      </c>
      <c r="S50" s="274">
        <f t="shared" si="3"/>
        <v>0</v>
      </c>
      <c r="T50" s="1"/>
      <c r="U50" s="1"/>
      <c r="V50" s="1"/>
      <c r="W50" s="1"/>
      <c r="X50" s="1"/>
    </row>
    <row r="51" spans="1:24" ht="64" customHeight="1">
      <c r="A51" s="108"/>
      <c r="B51" s="13" t="s">
        <v>64</v>
      </c>
      <c r="C51" s="15"/>
      <c r="D51" s="96"/>
      <c r="E51" s="16" t="s">
        <v>35</v>
      </c>
      <c r="F51" s="16" t="s">
        <v>2094</v>
      </c>
      <c r="G51" s="10">
        <v>3662545016952</v>
      </c>
      <c r="H51" s="10"/>
      <c r="I51" s="10">
        <v>1</v>
      </c>
      <c r="J51" s="11" t="s">
        <v>33</v>
      </c>
      <c r="K51" s="16" t="s">
        <v>2733</v>
      </c>
      <c r="L51" s="209">
        <v>10.01</v>
      </c>
      <c r="M51" s="270">
        <f>L51*M7</f>
        <v>9.4093999999999998</v>
      </c>
      <c r="N51" s="16">
        <v>0.04</v>
      </c>
      <c r="O51" s="16"/>
      <c r="P51" s="18">
        <f t="shared" si="0"/>
        <v>16.658333333333331</v>
      </c>
      <c r="Q51" s="19">
        <v>19.989999999999998</v>
      </c>
      <c r="R51" s="20">
        <f t="shared" si="1"/>
        <v>0.43515357678839417</v>
      </c>
      <c r="S51" s="274">
        <f t="shared" si="3"/>
        <v>0</v>
      </c>
      <c r="T51" s="1"/>
      <c r="U51" s="1"/>
      <c r="V51" s="1"/>
      <c r="W51" s="1"/>
      <c r="X51" s="1"/>
    </row>
    <row r="52" spans="1:24" ht="64" customHeight="1">
      <c r="A52" s="108"/>
      <c r="B52" s="13" t="s">
        <v>65</v>
      </c>
      <c r="C52" s="15"/>
      <c r="D52" s="96"/>
      <c r="E52" s="16" t="s">
        <v>35</v>
      </c>
      <c r="F52" s="16" t="s">
        <v>2094</v>
      </c>
      <c r="G52" s="10">
        <v>3662545016884</v>
      </c>
      <c r="H52" s="10"/>
      <c r="I52" s="10">
        <v>1</v>
      </c>
      <c r="J52" s="11" t="s">
        <v>33</v>
      </c>
      <c r="K52" s="16" t="s">
        <v>2734</v>
      </c>
      <c r="L52" s="209">
        <v>3.64</v>
      </c>
      <c r="M52" s="270">
        <f>L52*M7</f>
        <v>3.4215999999999998</v>
      </c>
      <c r="N52" s="16">
        <v>0.04</v>
      </c>
      <c r="O52" s="16"/>
      <c r="P52" s="18">
        <f t="shared" si="0"/>
        <v>8.3250000000000011</v>
      </c>
      <c r="Q52" s="19">
        <v>9.99</v>
      </c>
      <c r="R52" s="20">
        <f t="shared" si="1"/>
        <v>0.58899699699699704</v>
      </c>
      <c r="S52" s="274">
        <f t="shared" si="3"/>
        <v>0</v>
      </c>
      <c r="T52" s="1"/>
      <c r="U52" s="1"/>
      <c r="V52" s="1"/>
      <c r="W52" s="1"/>
      <c r="X52" s="1"/>
    </row>
    <row r="53" spans="1:24" ht="64" customHeight="1">
      <c r="A53" s="108"/>
      <c r="B53" s="13" t="s">
        <v>66</v>
      </c>
      <c r="C53" s="15"/>
      <c r="D53" s="96"/>
      <c r="E53" s="16" t="s">
        <v>35</v>
      </c>
      <c r="F53" s="16" t="s">
        <v>2094</v>
      </c>
      <c r="G53" s="10">
        <v>3662545049585</v>
      </c>
      <c r="H53" s="10"/>
      <c r="I53" s="10">
        <v>1</v>
      </c>
      <c r="J53" s="11" t="s">
        <v>33</v>
      </c>
      <c r="K53" s="16" t="s">
        <v>2735</v>
      </c>
      <c r="L53" s="209">
        <v>9.8199999999999985</v>
      </c>
      <c r="M53" s="270">
        <f>L53*M7</f>
        <v>9.2307999999999986</v>
      </c>
      <c r="N53" s="16">
        <v>0.04</v>
      </c>
      <c r="O53" s="16"/>
      <c r="P53" s="18">
        <f t="shared" si="0"/>
        <v>24.991666666666667</v>
      </c>
      <c r="Q53" s="19">
        <v>29.99</v>
      </c>
      <c r="R53" s="20">
        <f t="shared" si="1"/>
        <v>0.63064488162720911</v>
      </c>
      <c r="S53" s="274">
        <f t="shared" si="3"/>
        <v>0</v>
      </c>
      <c r="T53" s="1"/>
      <c r="U53" s="1"/>
      <c r="V53" s="1"/>
      <c r="W53" s="1"/>
      <c r="X53" s="1"/>
    </row>
    <row r="54" spans="1:24" ht="64" customHeight="1">
      <c r="A54" s="108"/>
      <c r="B54" s="13" t="s">
        <v>67</v>
      </c>
      <c r="C54" s="15"/>
      <c r="D54" s="96"/>
      <c r="E54" s="16" t="s">
        <v>35</v>
      </c>
      <c r="F54" s="16" t="s">
        <v>2094</v>
      </c>
      <c r="G54" s="10">
        <v>3662545049370</v>
      </c>
      <c r="H54" s="10"/>
      <c r="I54" s="10">
        <v>1</v>
      </c>
      <c r="J54" s="11" t="s">
        <v>33</v>
      </c>
      <c r="K54" s="16" t="s">
        <v>2736</v>
      </c>
      <c r="L54" s="209">
        <v>15.04</v>
      </c>
      <c r="M54" s="270">
        <f>L54*M7</f>
        <v>14.137599999999999</v>
      </c>
      <c r="N54" s="16">
        <v>0.04</v>
      </c>
      <c r="O54" s="16"/>
      <c r="P54" s="18">
        <f t="shared" si="0"/>
        <v>23.324999999999999</v>
      </c>
      <c r="Q54" s="19">
        <v>27.99</v>
      </c>
      <c r="R54" s="20">
        <f t="shared" si="1"/>
        <v>0.39388638799571279</v>
      </c>
      <c r="S54" s="274">
        <f t="shared" si="3"/>
        <v>0</v>
      </c>
      <c r="T54" s="1"/>
      <c r="U54" s="1"/>
      <c r="V54" s="1"/>
      <c r="W54" s="1"/>
      <c r="X54" s="1"/>
    </row>
    <row r="55" spans="1:24" ht="64" customHeight="1">
      <c r="A55" s="108"/>
      <c r="B55" s="13" t="s">
        <v>68</v>
      </c>
      <c r="C55" s="15"/>
      <c r="D55" s="96"/>
      <c r="E55" s="16" t="s">
        <v>35</v>
      </c>
      <c r="F55" s="16" t="s">
        <v>2094</v>
      </c>
      <c r="G55" s="10">
        <v>3662545016976</v>
      </c>
      <c r="H55" s="10"/>
      <c r="I55" s="10">
        <v>1</v>
      </c>
      <c r="J55" s="11" t="s">
        <v>33</v>
      </c>
      <c r="K55" s="16" t="s">
        <v>2737</v>
      </c>
      <c r="L55" s="209">
        <v>5.16</v>
      </c>
      <c r="M55" s="270">
        <f>L55*M7</f>
        <v>4.8503999999999996</v>
      </c>
      <c r="N55" s="16">
        <v>0.04</v>
      </c>
      <c r="O55" s="16"/>
      <c r="P55" s="18">
        <f t="shared" si="0"/>
        <v>8.3250000000000011</v>
      </c>
      <c r="Q55" s="19">
        <v>9.99</v>
      </c>
      <c r="R55" s="20">
        <f t="shared" si="1"/>
        <v>0.41736936936936947</v>
      </c>
      <c r="S55" s="274">
        <f t="shared" si="3"/>
        <v>0</v>
      </c>
      <c r="T55" s="1"/>
      <c r="U55" s="1"/>
      <c r="V55" s="1"/>
      <c r="W55" s="1"/>
      <c r="X55" s="1"/>
    </row>
    <row r="56" spans="1:24" ht="64" customHeight="1">
      <c r="A56" s="108"/>
      <c r="B56" s="13" t="s">
        <v>69</v>
      </c>
      <c r="C56" s="15"/>
      <c r="D56" s="96"/>
      <c r="E56" s="16" t="s">
        <v>35</v>
      </c>
      <c r="F56" s="16" t="s">
        <v>2094</v>
      </c>
      <c r="G56" s="10">
        <v>3662545049912</v>
      </c>
      <c r="H56" s="10"/>
      <c r="I56" s="10">
        <v>1</v>
      </c>
      <c r="J56" s="11" t="s">
        <v>33</v>
      </c>
      <c r="K56" s="16" t="s">
        <v>2738</v>
      </c>
      <c r="L56" s="209">
        <v>14.6</v>
      </c>
      <c r="M56" s="270">
        <f>L56*M7</f>
        <v>13.723999999999998</v>
      </c>
      <c r="N56" s="16">
        <v>0.04</v>
      </c>
      <c r="O56" s="16"/>
      <c r="P56" s="18">
        <f t="shared" si="0"/>
        <v>19.158333333333331</v>
      </c>
      <c r="Q56" s="19">
        <v>22.99</v>
      </c>
      <c r="R56" s="20">
        <f t="shared" si="1"/>
        <v>0.28365376250543717</v>
      </c>
      <c r="S56" s="274">
        <f t="shared" si="3"/>
        <v>0</v>
      </c>
      <c r="T56" s="1"/>
      <c r="U56" s="1"/>
      <c r="V56" s="1"/>
      <c r="W56" s="1"/>
      <c r="X56" s="1"/>
    </row>
    <row r="57" spans="1:24" ht="64" customHeight="1">
      <c r="A57" s="108"/>
      <c r="B57" s="13" t="s">
        <v>70</v>
      </c>
      <c r="C57" s="15"/>
      <c r="D57" s="96"/>
      <c r="E57" s="16" t="s">
        <v>35</v>
      </c>
      <c r="F57" s="16" t="s">
        <v>2094</v>
      </c>
      <c r="G57" s="10">
        <v>3662545049936</v>
      </c>
      <c r="H57" s="10"/>
      <c r="I57" s="10">
        <v>1</v>
      </c>
      <c r="J57" s="11" t="s">
        <v>33</v>
      </c>
      <c r="K57" s="16" t="s">
        <v>2739</v>
      </c>
      <c r="L57" s="209">
        <v>9.27</v>
      </c>
      <c r="M57" s="270">
        <f>L57*M7</f>
        <v>8.7137999999999991</v>
      </c>
      <c r="N57" s="16">
        <v>0.04</v>
      </c>
      <c r="O57" s="16"/>
      <c r="P57" s="18">
        <f t="shared" si="0"/>
        <v>14.158333333333333</v>
      </c>
      <c r="Q57" s="19">
        <v>16.989999999999998</v>
      </c>
      <c r="R57" s="20">
        <f t="shared" si="1"/>
        <v>0.3845462036492055</v>
      </c>
      <c r="S57" s="274">
        <f t="shared" si="3"/>
        <v>0</v>
      </c>
      <c r="T57" s="1"/>
      <c r="U57" s="1"/>
      <c r="V57" s="1"/>
      <c r="W57" s="1"/>
      <c r="X57" s="1"/>
    </row>
    <row r="58" spans="1:24" ht="64" customHeight="1">
      <c r="A58" s="108"/>
      <c r="B58" s="13" t="s">
        <v>71</v>
      </c>
      <c r="C58" s="15"/>
      <c r="D58" s="96"/>
      <c r="E58" s="16" t="s">
        <v>35</v>
      </c>
      <c r="F58" s="16" t="s">
        <v>2094</v>
      </c>
      <c r="G58" s="10">
        <v>3662545049998</v>
      </c>
      <c r="H58" s="10"/>
      <c r="I58" s="10">
        <v>1</v>
      </c>
      <c r="J58" s="11" t="s">
        <v>33</v>
      </c>
      <c r="K58" s="16" t="s">
        <v>2740</v>
      </c>
      <c r="L58" s="209">
        <v>19.399999999999999</v>
      </c>
      <c r="M58" s="270">
        <f>L58*M7</f>
        <v>18.235999999999997</v>
      </c>
      <c r="N58" s="16">
        <v>0.04</v>
      </c>
      <c r="O58" s="16"/>
      <c r="P58" s="18">
        <f t="shared" si="0"/>
        <v>33.325000000000003</v>
      </c>
      <c r="Q58" s="19">
        <v>39.99</v>
      </c>
      <c r="R58" s="20">
        <f t="shared" si="1"/>
        <v>0.45278319579894988</v>
      </c>
      <c r="S58" s="274">
        <f t="shared" si="3"/>
        <v>0</v>
      </c>
      <c r="T58" s="1"/>
      <c r="U58" s="1"/>
      <c r="V58" s="1"/>
      <c r="W58" s="1"/>
      <c r="X58" s="1"/>
    </row>
    <row r="59" spans="1:24" ht="64" customHeight="1">
      <c r="A59" s="108"/>
      <c r="B59" s="13" t="s">
        <v>72</v>
      </c>
      <c r="C59" s="15"/>
      <c r="D59" s="96"/>
      <c r="E59" s="16" t="s">
        <v>35</v>
      </c>
      <c r="F59" s="16" t="s">
        <v>2094</v>
      </c>
      <c r="G59" s="10">
        <v>3662545049639</v>
      </c>
      <c r="H59" s="10"/>
      <c r="I59" s="10">
        <v>1</v>
      </c>
      <c r="J59" s="11" t="s">
        <v>33</v>
      </c>
      <c r="K59" s="16" t="s">
        <v>2741</v>
      </c>
      <c r="L59" s="209">
        <v>28.97</v>
      </c>
      <c r="M59" s="270">
        <f>L59*M7</f>
        <v>27.231799999999996</v>
      </c>
      <c r="N59" s="16">
        <v>0.04</v>
      </c>
      <c r="O59" s="16"/>
      <c r="P59" s="18">
        <f t="shared" si="0"/>
        <v>38.325000000000003</v>
      </c>
      <c r="Q59" s="19">
        <v>45.99</v>
      </c>
      <c r="R59" s="20">
        <f t="shared" si="1"/>
        <v>0.28945075016307908</v>
      </c>
      <c r="S59" s="274">
        <f t="shared" si="3"/>
        <v>0</v>
      </c>
      <c r="T59" s="1"/>
      <c r="U59" s="1"/>
      <c r="V59" s="1"/>
      <c r="W59" s="1"/>
      <c r="X59" s="1"/>
    </row>
    <row r="60" spans="1:24" ht="64" customHeight="1">
      <c r="A60" s="108"/>
      <c r="B60" s="13" t="s">
        <v>73</v>
      </c>
      <c r="C60" s="15"/>
      <c r="D60" s="96"/>
      <c r="E60" s="16" t="s">
        <v>35</v>
      </c>
      <c r="F60" s="16" t="s">
        <v>2094</v>
      </c>
      <c r="G60" s="10">
        <v>3662545049646</v>
      </c>
      <c r="H60" s="10"/>
      <c r="I60" s="10">
        <v>1</v>
      </c>
      <c r="J60" s="11" t="s">
        <v>33</v>
      </c>
      <c r="K60" s="16" t="s">
        <v>2742</v>
      </c>
      <c r="L60" s="209">
        <v>12.819999999999999</v>
      </c>
      <c r="M60" s="270">
        <f>L60*M7</f>
        <v>12.050799999999997</v>
      </c>
      <c r="N60" s="16">
        <v>0.04</v>
      </c>
      <c r="O60" s="16"/>
      <c r="P60" s="18">
        <f t="shared" si="0"/>
        <v>16.658333333333331</v>
      </c>
      <c r="Q60" s="19">
        <v>19.989999999999998</v>
      </c>
      <c r="R60" s="20">
        <f t="shared" si="1"/>
        <v>0.27659029514757388</v>
      </c>
      <c r="S60" s="274">
        <f t="shared" si="3"/>
        <v>0</v>
      </c>
      <c r="T60" s="1"/>
      <c r="U60" s="1"/>
      <c r="V60" s="1"/>
      <c r="W60" s="1"/>
      <c r="X60" s="1"/>
    </row>
    <row r="61" spans="1:24" ht="64" customHeight="1">
      <c r="A61" s="108"/>
      <c r="B61" s="13" t="s">
        <v>74</v>
      </c>
      <c r="C61" s="15"/>
      <c r="D61" s="96"/>
      <c r="E61" s="16" t="s">
        <v>35</v>
      </c>
      <c r="F61" s="16" t="s">
        <v>2094</v>
      </c>
      <c r="G61" s="10">
        <v>3662545049424</v>
      </c>
      <c r="H61" s="10"/>
      <c r="I61" s="10">
        <v>1</v>
      </c>
      <c r="J61" s="11" t="s">
        <v>33</v>
      </c>
      <c r="K61" s="16" t="s">
        <v>2743</v>
      </c>
      <c r="L61" s="209">
        <v>31.939999999999998</v>
      </c>
      <c r="M61" s="270">
        <f>L61*M7</f>
        <v>30.023599999999995</v>
      </c>
      <c r="N61" s="16">
        <v>0.04</v>
      </c>
      <c r="O61" s="16"/>
      <c r="P61" s="18">
        <f t="shared" si="0"/>
        <v>39.991666666666667</v>
      </c>
      <c r="Q61" s="19">
        <v>47.99</v>
      </c>
      <c r="R61" s="20">
        <f t="shared" si="1"/>
        <v>0.24925359449885406</v>
      </c>
      <c r="S61" s="274">
        <f t="shared" si="3"/>
        <v>0</v>
      </c>
      <c r="T61" s="1"/>
      <c r="U61" s="1"/>
      <c r="V61" s="1"/>
      <c r="W61" s="1"/>
      <c r="X61" s="1"/>
    </row>
    <row r="62" spans="1:24" ht="64" customHeight="1">
      <c r="A62" s="108"/>
      <c r="B62" s="13" t="s">
        <v>75</v>
      </c>
      <c r="C62" s="15"/>
      <c r="D62" s="96"/>
      <c r="E62" s="16" t="s">
        <v>35</v>
      </c>
      <c r="F62" s="16" t="s">
        <v>2094</v>
      </c>
      <c r="G62" s="10">
        <v>3662545049387</v>
      </c>
      <c r="H62" s="10"/>
      <c r="I62" s="10">
        <v>1</v>
      </c>
      <c r="J62" s="11" t="s">
        <v>33</v>
      </c>
      <c r="K62" s="16" t="s">
        <v>2744</v>
      </c>
      <c r="L62" s="209">
        <v>12.129999999999999</v>
      </c>
      <c r="M62" s="270">
        <f>L62*M7</f>
        <v>11.402199999999999</v>
      </c>
      <c r="N62" s="16">
        <v>0.04</v>
      </c>
      <c r="O62" s="16"/>
      <c r="P62" s="18">
        <f t="shared" si="0"/>
        <v>16.658333333333331</v>
      </c>
      <c r="Q62" s="19">
        <v>19.989999999999998</v>
      </c>
      <c r="R62" s="20">
        <f t="shared" si="1"/>
        <v>0.31552576288144074</v>
      </c>
      <c r="S62" s="274">
        <f t="shared" si="3"/>
        <v>0</v>
      </c>
      <c r="T62" s="1"/>
      <c r="U62" s="1"/>
      <c r="V62" s="1"/>
      <c r="W62" s="1"/>
      <c r="X62" s="1"/>
    </row>
    <row r="63" spans="1:24" ht="64" customHeight="1">
      <c r="A63" s="108"/>
      <c r="B63" s="13" t="s">
        <v>76</v>
      </c>
      <c r="C63" s="21"/>
      <c r="D63" s="96"/>
      <c r="E63" s="16" t="s">
        <v>35</v>
      </c>
      <c r="F63" s="16" t="s">
        <v>2094</v>
      </c>
      <c r="G63" s="10">
        <v>3662545049905</v>
      </c>
      <c r="H63" s="10"/>
      <c r="I63" s="10">
        <v>1</v>
      </c>
      <c r="J63" s="11" t="s">
        <v>33</v>
      </c>
      <c r="K63" s="16" t="s">
        <v>2745</v>
      </c>
      <c r="L63" s="209">
        <v>23.8</v>
      </c>
      <c r="M63" s="270">
        <f>L63*M7</f>
        <v>22.372</v>
      </c>
      <c r="N63" s="16">
        <v>0.04</v>
      </c>
      <c r="O63" s="16"/>
      <c r="P63" s="18">
        <f t="shared" si="0"/>
        <v>28.325000000000003</v>
      </c>
      <c r="Q63" s="19">
        <v>33.99</v>
      </c>
      <c r="R63" s="20">
        <f t="shared" si="1"/>
        <v>0.21016769638128871</v>
      </c>
      <c r="S63" s="274">
        <f t="shared" si="3"/>
        <v>0</v>
      </c>
      <c r="T63" s="1"/>
      <c r="U63" s="1"/>
      <c r="V63" s="1"/>
      <c r="W63" s="1"/>
      <c r="X63" s="1"/>
    </row>
    <row r="64" spans="1:24" ht="64" customHeight="1">
      <c r="A64" s="108"/>
      <c r="B64" s="13" t="s">
        <v>77</v>
      </c>
      <c r="C64" s="15"/>
      <c r="D64" s="96"/>
      <c r="E64" s="16" t="s">
        <v>35</v>
      </c>
      <c r="F64" s="16" t="s">
        <v>2094</v>
      </c>
      <c r="G64" s="10">
        <v>3662545049929</v>
      </c>
      <c r="H64" s="10"/>
      <c r="I64" s="10">
        <v>1</v>
      </c>
      <c r="J64" s="11" t="s">
        <v>33</v>
      </c>
      <c r="K64" s="16" t="s">
        <v>2746</v>
      </c>
      <c r="L64" s="209">
        <v>23.93</v>
      </c>
      <c r="M64" s="270">
        <f>L64*M7</f>
        <v>22.494199999999999</v>
      </c>
      <c r="N64" s="16">
        <v>0.04</v>
      </c>
      <c r="O64" s="16"/>
      <c r="P64" s="18">
        <f t="shared" si="0"/>
        <v>31.658333333333335</v>
      </c>
      <c r="Q64" s="19">
        <v>37.99</v>
      </c>
      <c r="R64" s="20">
        <f t="shared" si="1"/>
        <v>0.2894698604896026</v>
      </c>
      <c r="S64" s="274">
        <f t="shared" si="3"/>
        <v>0</v>
      </c>
      <c r="T64" s="1"/>
      <c r="U64" s="1"/>
      <c r="V64" s="1"/>
      <c r="W64" s="1"/>
      <c r="X64" s="1"/>
    </row>
    <row r="65" spans="1:24" ht="64" customHeight="1">
      <c r="A65" s="108"/>
      <c r="B65" s="13" t="s">
        <v>78</v>
      </c>
      <c r="C65" s="15"/>
      <c r="D65" s="96"/>
      <c r="E65" s="16" t="s">
        <v>35</v>
      </c>
      <c r="F65" s="16" t="s">
        <v>2094</v>
      </c>
      <c r="G65" s="10">
        <v>3662545050031</v>
      </c>
      <c r="H65" s="10"/>
      <c r="I65" s="10">
        <v>1</v>
      </c>
      <c r="J65" s="11" t="s">
        <v>33</v>
      </c>
      <c r="K65" s="16" t="s">
        <v>2747</v>
      </c>
      <c r="L65" s="209">
        <v>39.229999999999997</v>
      </c>
      <c r="M65" s="270">
        <f>L65*M7</f>
        <v>36.876199999999997</v>
      </c>
      <c r="N65" s="16">
        <v>0.04</v>
      </c>
      <c r="O65" s="16"/>
      <c r="P65" s="18">
        <f t="shared" si="0"/>
        <v>49.991666666666667</v>
      </c>
      <c r="Q65" s="19">
        <v>59.99</v>
      </c>
      <c r="R65" s="20">
        <f t="shared" si="1"/>
        <v>0.26235305884314059</v>
      </c>
      <c r="S65" s="274">
        <f t="shared" si="3"/>
        <v>0</v>
      </c>
      <c r="T65" s="1"/>
      <c r="U65" s="1"/>
      <c r="V65" s="1"/>
      <c r="W65" s="1"/>
      <c r="X65" s="1"/>
    </row>
    <row r="66" spans="1:24" ht="64" customHeight="1">
      <c r="A66" s="108"/>
      <c r="B66" s="13" t="s">
        <v>79</v>
      </c>
      <c r="C66" s="15"/>
      <c r="D66" s="96"/>
      <c r="E66" s="16" t="s">
        <v>35</v>
      </c>
      <c r="F66" s="16" t="s">
        <v>2094</v>
      </c>
      <c r="G66" s="10">
        <v>3662545050024</v>
      </c>
      <c r="H66" s="10"/>
      <c r="I66" s="10">
        <v>1</v>
      </c>
      <c r="J66" s="11" t="s">
        <v>33</v>
      </c>
      <c r="K66" s="16" t="s">
        <v>2748</v>
      </c>
      <c r="L66" s="209">
        <v>14.37</v>
      </c>
      <c r="M66" s="270">
        <f>L66*M7</f>
        <v>13.507799999999998</v>
      </c>
      <c r="N66" s="16">
        <v>0.04</v>
      </c>
      <c r="O66" s="16"/>
      <c r="P66" s="18">
        <f t="shared" si="0"/>
        <v>19.991666666666667</v>
      </c>
      <c r="Q66" s="19">
        <v>23.99</v>
      </c>
      <c r="R66" s="20">
        <f t="shared" si="1"/>
        <v>0.3243284701959151</v>
      </c>
      <c r="S66" s="274">
        <f t="shared" si="3"/>
        <v>0</v>
      </c>
      <c r="T66" s="1"/>
      <c r="U66" s="1"/>
      <c r="V66" s="1"/>
      <c r="W66" s="1"/>
      <c r="X66" s="1"/>
    </row>
    <row r="67" spans="1:24" ht="64" customHeight="1">
      <c r="A67" s="108"/>
      <c r="B67" s="13" t="s">
        <v>80</v>
      </c>
      <c r="C67" s="15"/>
      <c r="D67" s="96"/>
      <c r="E67" s="16" t="s">
        <v>35</v>
      </c>
      <c r="F67" s="16" t="s">
        <v>2094</v>
      </c>
      <c r="G67" s="10">
        <v>3662545049608</v>
      </c>
      <c r="H67" s="10"/>
      <c r="I67" s="10">
        <v>1</v>
      </c>
      <c r="J67" s="11" t="s">
        <v>33</v>
      </c>
      <c r="K67" s="16" t="s">
        <v>2749</v>
      </c>
      <c r="L67" s="209">
        <v>6.54</v>
      </c>
      <c r="M67" s="270">
        <f>L67*M7</f>
        <v>6.1475999999999997</v>
      </c>
      <c r="N67" s="16">
        <v>0.04</v>
      </c>
      <c r="O67" s="16"/>
      <c r="P67" s="18">
        <f t="shared" si="0"/>
        <v>19.158333333333331</v>
      </c>
      <c r="Q67" s="19">
        <v>22.99</v>
      </c>
      <c r="R67" s="20">
        <f t="shared" si="1"/>
        <v>0.67911613745106558</v>
      </c>
      <c r="S67" s="274">
        <f t="shared" si="3"/>
        <v>0</v>
      </c>
      <c r="T67" s="1"/>
      <c r="U67" s="1"/>
      <c r="V67" s="1"/>
      <c r="W67" s="1"/>
      <c r="X67" s="1"/>
    </row>
    <row r="68" spans="1:24" ht="64" customHeight="1">
      <c r="A68" s="108"/>
      <c r="B68" s="13" t="s">
        <v>81</v>
      </c>
      <c r="C68" s="15"/>
      <c r="D68" s="96"/>
      <c r="E68" s="16" t="s">
        <v>35</v>
      </c>
      <c r="F68" s="16" t="s">
        <v>2094</v>
      </c>
      <c r="G68" s="10">
        <v>3662545049578</v>
      </c>
      <c r="H68" s="10"/>
      <c r="I68" s="10">
        <v>1</v>
      </c>
      <c r="J68" s="11" t="s">
        <v>33</v>
      </c>
      <c r="K68" s="16" t="s">
        <v>2750</v>
      </c>
      <c r="L68" s="209">
        <v>7.48</v>
      </c>
      <c r="M68" s="270">
        <f>L68*M7</f>
        <v>7.0312000000000001</v>
      </c>
      <c r="N68" s="16">
        <v>0.04</v>
      </c>
      <c r="O68" s="16"/>
      <c r="P68" s="18">
        <f t="shared" si="0"/>
        <v>14.158333333333333</v>
      </c>
      <c r="Q68" s="19">
        <v>16.989999999999998</v>
      </c>
      <c r="R68" s="20">
        <f t="shared" si="1"/>
        <v>0.50338787522071804</v>
      </c>
      <c r="S68" s="274">
        <f t="shared" si="3"/>
        <v>0</v>
      </c>
      <c r="T68" s="1"/>
      <c r="U68" s="1"/>
      <c r="V68" s="1"/>
      <c r="W68" s="1"/>
      <c r="X68" s="1"/>
    </row>
    <row r="69" spans="1:24" ht="64" customHeight="1">
      <c r="A69" s="108"/>
      <c r="B69" s="13" t="s">
        <v>82</v>
      </c>
      <c r="C69" s="15"/>
      <c r="D69" s="96"/>
      <c r="E69" s="16" t="s">
        <v>35</v>
      </c>
      <c r="F69" s="16" t="s">
        <v>2094</v>
      </c>
      <c r="G69" s="10">
        <v>3662545049653</v>
      </c>
      <c r="H69" s="10"/>
      <c r="I69" s="10">
        <v>1</v>
      </c>
      <c r="J69" s="11" t="s">
        <v>33</v>
      </c>
      <c r="K69" s="16" t="s">
        <v>2751</v>
      </c>
      <c r="L69" s="209">
        <v>7.48</v>
      </c>
      <c r="M69" s="270">
        <f>L69*M7</f>
        <v>7.0312000000000001</v>
      </c>
      <c r="N69" s="16">
        <v>0.04</v>
      </c>
      <c r="O69" s="16"/>
      <c r="P69" s="18">
        <f t="shared" si="0"/>
        <v>19.158333333333331</v>
      </c>
      <c r="Q69" s="19">
        <v>22.99</v>
      </c>
      <c r="R69" s="20">
        <f t="shared" si="1"/>
        <v>0.63299521531100478</v>
      </c>
      <c r="S69" s="274">
        <f t="shared" si="3"/>
        <v>0</v>
      </c>
      <c r="T69" s="1"/>
      <c r="U69" s="1"/>
      <c r="V69" s="1"/>
      <c r="W69" s="1"/>
      <c r="X69" s="1"/>
    </row>
    <row r="70" spans="1:24" ht="64" customHeight="1">
      <c r="A70" s="108"/>
      <c r="B70" s="13" t="s">
        <v>83</v>
      </c>
      <c r="C70" s="15"/>
      <c r="D70" s="96"/>
      <c r="E70" s="16" t="s">
        <v>35</v>
      </c>
      <c r="F70" s="16" t="s">
        <v>2094</v>
      </c>
      <c r="G70" s="10">
        <v>3662545049660</v>
      </c>
      <c r="H70" s="10"/>
      <c r="I70" s="10">
        <v>1</v>
      </c>
      <c r="J70" s="11" t="s">
        <v>33</v>
      </c>
      <c r="K70" s="16" t="s">
        <v>2752</v>
      </c>
      <c r="L70" s="209">
        <v>3.6</v>
      </c>
      <c r="M70" s="270">
        <f>L70*M7</f>
        <v>3.3839999999999999</v>
      </c>
      <c r="N70" s="16">
        <v>0.04</v>
      </c>
      <c r="O70" s="16"/>
      <c r="P70" s="18">
        <f t="shared" si="0"/>
        <v>7.4916666666666671</v>
      </c>
      <c r="Q70" s="19">
        <v>8.99</v>
      </c>
      <c r="R70" s="20">
        <f t="shared" si="1"/>
        <v>0.54829810901001108</v>
      </c>
      <c r="S70" s="274">
        <f t="shared" si="3"/>
        <v>0</v>
      </c>
      <c r="T70" s="1"/>
      <c r="U70" s="1"/>
      <c r="V70" s="1"/>
      <c r="W70" s="1"/>
      <c r="X70" s="1"/>
    </row>
    <row r="71" spans="1:24" ht="64" customHeight="1">
      <c r="A71" s="108"/>
      <c r="B71" s="13" t="s">
        <v>84</v>
      </c>
      <c r="C71" s="15"/>
      <c r="D71" s="96"/>
      <c r="E71" s="16" t="s">
        <v>35</v>
      </c>
      <c r="F71" s="16" t="s">
        <v>2094</v>
      </c>
      <c r="G71" s="10">
        <v>3662545049707</v>
      </c>
      <c r="H71" s="10"/>
      <c r="I71" s="10">
        <v>1</v>
      </c>
      <c r="J71" s="11" t="s">
        <v>33</v>
      </c>
      <c r="K71" s="16" t="s">
        <v>2753</v>
      </c>
      <c r="L71" s="209">
        <v>19.54</v>
      </c>
      <c r="M71" s="270">
        <f>L71*M7</f>
        <v>18.367599999999999</v>
      </c>
      <c r="N71" s="16">
        <v>0.04</v>
      </c>
      <c r="O71" s="16"/>
      <c r="P71" s="18">
        <f t="shared" si="0"/>
        <v>24.991666666666667</v>
      </c>
      <c r="Q71" s="19">
        <v>29.99</v>
      </c>
      <c r="R71" s="20">
        <f t="shared" si="1"/>
        <v>0.26505101700566858</v>
      </c>
      <c r="S71" s="274">
        <f t="shared" si="3"/>
        <v>0</v>
      </c>
      <c r="T71" s="1"/>
      <c r="U71" s="1"/>
      <c r="V71" s="1"/>
      <c r="W71" s="1"/>
      <c r="X71" s="1"/>
    </row>
    <row r="72" spans="1:24" ht="64" customHeight="1">
      <c r="A72" s="108"/>
      <c r="B72" s="13" t="s">
        <v>85</v>
      </c>
      <c r="C72" s="15"/>
      <c r="D72" s="96"/>
      <c r="E72" s="16" t="s">
        <v>35</v>
      </c>
      <c r="F72" s="16" t="s">
        <v>2094</v>
      </c>
      <c r="G72" s="10">
        <v>3662545049714</v>
      </c>
      <c r="H72" s="10"/>
      <c r="I72" s="10">
        <v>1</v>
      </c>
      <c r="J72" s="11" t="s">
        <v>33</v>
      </c>
      <c r="K72" s="16" t="s">
        <v>2754</v>
      </c>
      <c r="L72" s="209">
        <v>16.04</v>
      </c>
      <c r="M72" s="270">
        <f>L72*M7</f>
        <v>15.077599999999999</v>
      </c>
      <c r="N72" s="16">
        <v>0.04</v>
      </c>
      <c r="O72" s="16"/>
      <c r="P72" s="18">
        <f t="shared" ref="P72:P103" si="4">Q72/1.2</f>
        <v>24.158333333333331</v>
      </c>
      <c r="Q72" s="19">
        <v>28.99</v>
      </c>
      <c r="R72" s="20">
        <f t="shared" ref="R72:R103" si="5">(P72-M72)/P72</f>
        <v>0.37588409796481548</v>
      </c>
      <c r="S72" s="274">
        <f t="shared" si="3"/>
        <v>0</v>
      </c>
      <c r="T72" s="1"/>
      <c r="U72" s="1"/>
      <c r="V72" s="1"/>
      <c r="W72" s="1"/>
      <c r="X72" s="1"/>
    </row>
    <row r="73" spans="1:24" ht="64" customHeight="1">
      <c r="A73" s="108"/>
      <c r="B73" s="13" t="s">
        <v>86</v>
      </c>
      <c r="C73" s="15"/>
      <c r="D73" s="96"/>
      <c r="E73" s="16" t="s">
        <v>35</v>
      </c>
      <c r="F73" s="16" t="s">
        <v>2094</v>
      </c>
      <c r="G73" s="10">
        <v>3662545015986</v>
      </c>
      <c r="H73" s="10"/>
      <c r="I73" s="10">
        <v>1</v>
      </c>
      <c r="J73" s="11" t="s">
        <v>33</v>
      </c>
      <c r="K73" s="16" t="s">
        <v>2755</v>
      </c>
      <c r="L73" s="209">
        <v>37.729999999999997</v>
      </c>
      <c r="M73" s="270">
        <f>L73*M7</f>
        <v>35.466199999999994</v>
      </c>
      <c r="N73" s="16">
        <v>0.04</v>
      </c>
      <c r="O73" s="16"/>
      <c r="P73" s="18">
        <f t="shared" si="4"/>
        <v>45.825000000000003</v>
      </c>
      <c r="Q73" s="19">
        <v>54.99</v>
      </c>
      <c r="R73" s="20">
        <f t="shared" si="5"/>
        <v>0.22605128205128225</v>
      </c>
      <c r="S73" s="274">
        <f t="shared" si="3"/>
        <v>0</v>
      </c>
      <c r="T73" s="1"/>
      <c r="U73" s="1"/>
      <c r="V73" s="1"/>
      <c r="W73" s="1"/>
      <c r="X73" s="1"/>
    </row>
    <row r="74" spans="1:24" ht="64" customHeight="1">
      <c r="A74" s="108"/>
      <c r="B74" s="13" t="s">
        <v>87</v>
      </c>
      <c r="C74" s="15"/>
      <c r="D74" s="96"/>
      <c r="E74" s="16" t="s">
        <v>35</v>
      </c>
      <c r="F74" s="16" t="s">
        <v>2094</v>
      </c>
      <c r="G74" s="10">
        <v>3662545016129</v>
      </c>
      <c r="H74" s="10"/>
      <c r="I74" s="10">
        <v>1</v>
      </c>
      <c r="J74" s="11" t="s">
        <v>33</v>
      </c>
      <c r="K74" s="16" t="s">
        <v>2756</v>
      </c>
      <c r="L74" s="209">
        <v>19.95</v>
      </c>
      <c r="M74" s="270">
        <f>L74*M7</f>
        <v>18.752999999999997</v>
      </c>
      <c r="N74" s="16">
        <v>0.04</v>
      </c>
      <c r="O74" s="16"/>
      <c r="P74" s="18">
        <f t="shared" si="4"/>
        <v>24.991666666666667</v>
      </c>
      <c r="Q74" s="19">
        <v>29.99</v>
      </c>
      <c r="R74" s="20">
        <f t="shared" si="5"/>
        <v>0.24962987662554201</v>
      </c>
      <c r="S74" s="274">
        <f t="shared" si="3"/>
        <v>0</v>
      </c>
      <c r="T74" s="1"/>
      <c r="U74" s="1"/>
      <c r="V74" s="1"/>
      <c r="W74" s="1"/>
      <c r="X74" s="1"/>
    </row>
    <row r="75" spans="1:24" ht="64" customHeight="1">
      <c r="A75" s="108"/>
      <c r="B75" s="13" t="s">
        <v>88</v>
      </c>
      <c r="C75" s="15"/>
      <c r="D75" s="96"/>
      <c r="E75" s="16" t="s">
        <v>35</v>
      </c>
      <c r="F75" s="16" t="s">
        <v>2094</v>
      </c>
      <c r="G75" s="10">
        <v>3662545016136</v>
      </c>
      <c r="H75" s="10"/>
      <c r="I75" s="10">
        <v>1</v>
      </c>
      <c r="J75" s="11" t="s">
        <v>33</v>
      </c>
      <c r="K75" s="16" t="s">
        <v>2757</v>
      </c>
      <c r="L75" s="209">
        <v>20.95</v>
      </c>
      <c r="M75" s="270">
        <f>L75*M7</f>
        <v>19.692999999999998</v>
      </c>
      <c r="N75" s="16">
        <v>0.04</v>
      </c>
      <c r="O75" s="16"/>
      <c r="P75" s="18">
        <f t="shared" si="4"/>
        <v>24.991666666666667</v>
      </c>
      <c r="Q75" s="19">
        <v>29.99</v>
      </c>
      <c r="R75" s="20">
        <f t="shared" si="5"/>
        <v>0.21201733911303777</v>
      </c>
      <c r="S75" s="274">
        <f t="shared" si="3"/>
        <v>0</v>
      </c>
      <c r="T75" s="1"/>
      <c r="U75" s="1"/>
      <c r="V75" s="1"/>
      <c r="W75" s="1"/>
      <c r="X75" s="1"/>
    </row>
    <row r="76" spans="1:24" ht="64" customHeight="1">
      <c r="A76" s="108"/>
      <c r="B76" s="13" t="s">
        <v>89</v>
      </c>
      <c r="C76" s="15"/>
      <c r="D76" s="96"/>
      <c r="E76" s="16" t="s">
        <v>35</v>
      </c>
      <c r="F76" s="16" t="s">
        <v>2094</v>
      </c>
      <c r="G76" s="10">
        <v>3662545049745</v>
      </c>
      <c r="H76" s="10"/>
      <c r="I76" s="10">
        <v>1</v>
      </c>
      <c r="J76" s="11" t="s">
        <v>33</v>
      </c>
      <c r="K76" s="16" t="s">
        <v>2758</v>
      </c>
      <c r="L76" s="209">
        <v>26.82</v>
      </c>
      <c r="M76" s="270">
        <f>L76*M7</f>
        <v>25.210799999999999</v>
      </c>
      <c r="N76" s="16">
        <v>0.04</v>
      </c>
      <c r="O76" s="16"/>
      <c r="P76" s="18">
        <f t="shared" si="4"/>
        <v>29.158333333333335</v>
      </c>
      <c r="Q76" s="19">
        <v>34.99</v>
      </c>
      <c r="R76" s="20">
        <f t="shared" si="5"/>
        <v>0.13538268076593321</v>
      </c>
      <c r="S76" s="274">
        <f t="shared" si="3"/>
        <v>0</v>
      </c>
      <c r="T76" s="1"/>
      <c r="U76" s="1"/>
      <c r="V76" s="1"/>
      <c r="W76" s="1"/>
      <c r="X76" s="1"/>
    </row>
    <row r="77" spans="1:24" ht="64" customHeight="1">
      <c r="A77" s="108"/>
      <c r="B77" s="13" t="s">
        <v>90</v>
      </c>
      <c r="C77" s="15"/>
      <c r="D77" s="96"/>
      <c r="E77" s="16" t="s">
        <v>35</v>
      </c>
      <c r="F77" s="16" t="s">
        <v>2094</v>
      </c>
      <c r="G77" s="10">
        <v>3662545049721</v>
      </c>
      <c r="H77" s="10"/>
      <c r="I77" s="10">
        <v>1</v>
      </c>
      <c r="J77" s="11" t="s">
        <v>33</v>
      </c>
      <c r="K77" s="16" t="s">
        <v>2759</v>
      </c>
      <c r="L77" s="209">
        <v>15.27</v>
      </c>
      <c r="M77" s="270">
        <f>L77*M7</f>
        <v>14.3538</v>
      </c>
      <c r="N77" s="16">
        <v>0.04</v>
      </c>
      <c r="O77" s="16"/>
      <c r="P77" s="18">
        <f t="shared" si="4"/>
        <v>15.824999999999999</v>
      </c>
      <c r="Q77" s="19">
        <v>18.989999999999998</v>
      </c>
      <c r="R77" s="20">
        <f t="shared" si="5"/>
        <v>9.2966824644549736E-2</v>
      </c>
      <c r="S77" s="274">
        <f t="shared" si="3"/>
        <v>0</v>
      </c>
      <c r="T77" s="1"/>
      <c r="U77" s="1"/>
      <c r="V77" s="1"/>
      <c r="W77" s="1"/>
      <c r="X77" s="1"/>
    </row>
    <row r="78" spans="1:24" ht="64" customHeight="1">
      <c r="A78" s="108"/>
      <c r="B78" s="13" t="s">
        <v>91</v>
      </c>
      <c r="C78" s="15"/>
      <c r="D78" s="96"/>
      <c r="E78" s="16" t="s">
        <v>35</v>
      </c>
      <c r="F78" s="16" t="s">
        <v>2094</v>
      </c>
      <c r="G78" s="10">
        <v>3662545049738</v>
      </c>
      <c r="H78" s="10"/>
      <c r="I78" s="10">
        <v>1</v>
      </c>
      <c r="J78" s="11" t="s">
        <v>33</v>
      </c>
      <c r="K78" s="16" t="s">
        <v>2760</v>
      </c>
      <c r="L78" s="209">
        <v>14.1</v>
      </c>
      <c r="M78" s="270">
        <f>L78*M7</f>
        <v>13.254</v>
      </c>
      <c r="N78" s="16">
        <v>0.04</v>
      </c>
      <c r="O78" s="16"/>
      <c r="P78" s="18">
        <f t="shared" si="4"/>
        <v>16.658333333333331</v>
      </c>
      <c r="Q78" s="19">
        <v>19.989999999999998</v>
      </c>
      <c r="R78" s="20">
        <f t="shared" si="5"/>
        <v>0.20436218109054521</v>
      </c>
      <c r="S78" s="274">
        <f t="shared" si="3"/>
        <v>0</v>
      </c>
      <c r="T78" s="1"/>
      <c r="U78" s="1"/>
      <c r="V78" s="1"/>
      <c r="W78" s="1"/>
      <c r="X78" s="1"/>
    </row>
    <row r="79" spans="1:24" ht="64" customHeight="1">
      <c r="A79" s="108"/>
      <c r="B79" s="13" t="s">
        <v>92</v>
      </c>
      <c r="C79" s="15"/>
      <c r="D79" s="96"/>
      <c r="E79" s="16" t="s">
        <v>35</v>
      </c>
      <c r="F79" s="16" t="s">
        <v>2094</v>
      </c>
      <c r="G79" s="10">
        <v>3662545016006</v>
      </c>
      <c r="H79" s="10"/>
      <c r="I79" s="10">
        <v>1</v>
      </c>
      <c r="J79" s="11" t="s">
        <v>33</v>
      </c>
      <c r="K79" s="16" t="s">
        <v>2761</v>
      </c>
      <c r="L79" s="209">
        <v>25.54</v>
      </c>
      <c r="M79" s="270">
        <f>L79*M7</f>
        <v>24.007599999999996</v>
      </c>
      <c r="N79" s="16">
        <v>0.04</v>
      </c>
      <c r="O79" s="16"/>
      <c r="P79" s="18">
        <f t="shared" si="4"/>
        <v>30.825000000000003</v>
      </c>
      <c r="Q79" s="19">
        <v>36.99</v>
      </c>
      <c r="R79" s="20">
        <f t="shared" si="5"/>
        <v>0.22116463909164658</v>
      </c>
      <c r="S79" s="274">
        <f t="shared" si="3"/>
        <v>0</v>
      </c>
      <c r="T79" s="1"/>
      <c r="U79" s="1"/>
      <c r="V79" s="1"/>
      <c r="W79" s="1"/>
      <c r="X79" s="1"/>
    </row>
    <row r="80" spans="1:24" ht="64" customHeight="1">
      <c r="A80" s="108"/>
      <c r="B80" s="13" t="s">
        <v>93</v>
      </c>
      <c r="C80" s="15"/>
      <c r="D80" s="96"/>
      <c r="E80" s="16" t="s">
        <v>35</v>
      </c>
      <c r="F80" s="16" t="s">
        <v>2094</v>
      </c>
      <c r="G80" s="10">
        <v>3662545016143</v>
      </c>
      <c r="H80" s="10"/>
      <c r="I80" s="10">
        <v>1</v>
      </c>
      <c r="J80" s="11" t="s">
        <v>33</v>
      </c>
      <c r="K80" s="16" t="s">
        <v>2762</v>
      </c>
      <c r="L80" s="209">
        <v>14.54</v>
      </c>
      <c r="M80" s="270">
        <f>L80*M7</f>
        <v>13.667599999999998</v>
      </c>
      <c r="N80" s="16">
        <v>0.04</v>
      </c>
      <c r="O80" s="16"/>
      <c r="P80" s="18">
        <f t="shared" si="4"/>
        <v>18.324999999999999</v>
      </c>
      <c r="Q80" s="19">
        <v>21.99</v>
      </c>
      <c r="R80" s="20">
        <f t="shared" si="5"/>
        <v>0.25415552523874496</v>
      </c>
      <c r="S80" s="274">
        <f t="shared" si="3"/>
        <v>0</v>
      </c>
      <c r="T80" s="1"/>
      <c r="U80" s="1"/>
      <c r="V80" s="1"/>
      <c r="W80" s="1"/>
      <c r="X80" s="1"/>
    </row>
    <row r="81" spans="1:24" ht="64" customHeight="1">
      <c r="A81" s="108"/>
      <c r="B81" s="13" t="s">
        <v>94</v>
      </c>
      <c r="C81" s="15"/>
      <c r="D81" s="96"/>
      <c r="E81" s="16" t="s">
        <v>35</v>
      </c>
      <c r="F81" s="16" t="s">
        <v>2094</v>
      </c>
      <c r="G81" s="10">
        <v>3662545016150</v>
      </c>
      <c r="H81" s="10"/>
      <c r="I81" s="10">
        <v>1</v>
      </c>
      <c r="J81" s="11" t="s">
        <v>33</v>
      </c>
      <c r="K81" s="16" t="s">
        <v>2763</v>
      </c>
      <c r="L81" s="209">
        <v>14.26</v>
      </c>
      <c r="M81" s="270">
        <f>L81*M7</f>
        <v>13.404399999999999</v>
      </c>
      <c r="N81" s="16">
        <v>0.04</v>
      </c>
      <c r="O81" s="16"/>
      <c r="P81" s="18">
        <f t="shared" si="4"/>
        <v>18.324999999999999</v>
      </c>
      <c r="Q81" s="19">
        <v>21.99</v>
      </c>
      <c r="R81" s="20">
        <f t="shared" si="5"/>
        <v>0.26851841746248295</v>
      </c>
      <c r="S81" s="274">
        <f t="shared" si="3"/>
        <v>0</v>
      </c>
      <c r="T81" s="1"/>
      <c r="U81" s="1"/>
      <c r="V81" s="1"/>
      <c r="W81" s="1"/>
      <c r="X81" s="1"/>
    </row>
    <row r="82" spans="1:24" ht="64" customHeight="1">
      <c r="A82" s="108"/>
      <c r="B82" s="13" t="s">
        <v>95</v>
      </c>
      <c r="C82" s="15"/>
      <c r="D82" s="96"/>
      <c r="E82" s="16" t="s">
        <v>35</v>
      </c>
      <c r="F82" s="16" t="s">
        <v>2094</v>
      </c>
      <c r="G82" s="10">
        <v>3662545049943</v>
      </c>
      <c r="H82" s="10"/>
      <c r="I82" s="10">
        <v>1</v>
      </c>
      <c r="J82" s="11" t="s">
        <v>33</v>
      </c>
      <c r="K82" s="16" t="s">
        <v>2764</v>
      </c>
      <c r="L82" s="209">
        <v>28.619999999999997</v>
      </c>
      <c r="M82" s="270">
        <f>L82*M7</f>
        <v>26.902799999999996</v>
      </c>
      <c r="N82" s="16">
        <v>0.04</v>
      </c>
      <c r="O82" s="16"/>
      <c r="P82" s="18">
        <f t="shared" si="4"/>
        <v>33.325000000000003</v>
      </c>
      <c r="Q82" s="19">
        <v>39.99</v>
      </c>
      <c r="R82" s="20">
        <f t="shared" si="5"/>
        <v>0.19271417854463635</v>
      </c>
      <c r="S82" s="274">
        <f t="shared" si="3"/>
        <v>0</v>
      </c>
      <c r="T82" s="1"/>
      <c r="U82" s="1"/>
      <c r="V82" s="1"/>
      <c r="W82" s="1"/>
      <c r="X82" s="1"/>
    </row>
    <row r="83" spans="1:24" ht="64" customHeight="1">
      <c r="A83" s="108"/>
      <c r="B83" s="13" t="s">
        <v>96</v>
      </c>
      <c r="C83" s="15"/>
      <c r="D83" s="96"/>
      <c r="E83" s="16" t="s">
        <v>35</v>
      </c>
      <c r="F83" s="16" t="s">
        <v>2094</v>
      </c>
      <c r="G83" s="10">
        <v>3662545015993</v>
      </c>
      <c r="H83" s="10"/>
      <c r="I83" s="10">
        <v>1</v>
      </c>
      <c r="J83" s="11" t="s">
        <v>33</v>
      </c>
      <c r="K83" s="16" t="s">
        <v>2765</v>
      </c>
      <c r="L83" s="209">
        <v>29.98</v>
      </c>
      <c r="M83" s="270">
        <f>L83*M7</f>
        <v>28.1812</v>
      </c>
      <c r="N83" s="16">
        <v>0.04</v>
      </c>
      <c r="O83" s="16"/>
      <c r="P83" s="18">
        <f t="shared" si="4"/>
        <v>33.325000000000003</v>
      </c>
      <c r="Q83" s="19">
        <v>39.99</v>
      </c>
      <c r="R83" s="20">
        <f t="shared" si="5"/>
        <v>0.15435258814703681</v>
      </c>
      <c r="S83" s="274">
        <f t="shared" si="3"/>
        <v>0</v>
      </c>
      <c r="T83" s="1"/>
      <c r="U83" s="1"/>
      <c r="V83" s="1"/>
      <c r="W83" s="1"/>
      <c r="X83" s="1"/>
    </row>
    <row r="84" spans="1:24" ht="64" customHeight="1">
      <c r="A84" s="108"/>
      <c r="B84" s="13" t="s">
        <v>97</v>
      </c>
      <c r="C84" s="15"/>
      <c r="D84" s="96"/>
      <c r="E84" s="16" t="s">
        <v>35</v>
      </c>
      <c r="F84" s="16" t="s">
        <v>2094</v>
      </c>
      <c r="G84" s="10">
        <v>3662545016044</v>
      </c>
      <c r="H84" s="10"/>
      <c r="I84" s="10">
        <v>1</v>
      </c>
      <c r="J84" s="16" t="s">
        <v>33</v>
      </c>
      <c r="K84" s="16" t="s">
        <v>2766</v>
      </c>
      <c r="L84" s="209">
        <v>15.569999999999999</v>
      </c>
      <c r="M84" s="270">
        <f>L84*M7</f>
        <v>14.635799999999998</v>
      </c>
      <c r="N84" s="16">
        <v>0.04</v>
      </c>
      <c r="O84" s="16"/>
      <c r="P84" s="18">
        <f t="shared" si="4"/>
        <v>19.158333333333331</v>
      </c>
      <c r="Q84" s="19">
        <v>22.99</v>
      </c>
      <c r="R84" s="20">
        <f t="shared" si="5"/>
        <v>0.23606089604175731</v>
      </c>
      <c r="S84" s="274">
        <f t="shared" si="3"/>
        <v>0</v>
      </c>
      <c r="T84" s="1"/>
      <c r="U84" s="1"/>
      <c r="V84" s="1"/>
      <c r="W84" s="1"/>
      <c r="X84" s="1"/>
    </row>
    <row r="85" spans="1:24" ht="64" customHeight="1">
      <c r="A85" s="108"/>
      <c r="B85" s="13" t="s">
        <v>98</v>
      </c>
      <c r="C85" s="15"/>
      <c r="D85" s="96"/>
      <c r="E85" s="16" t="s">
        <v>35</v>
      </c>
      <c r="F85" s="16" t="s">
        <v>2094</v>
      </c>
      <c r="G85" s="10">
        <v>3662545016051</v>
      </c>
      <c r="H85" s="10"/>
      <c r="I85" s="10">
        <v>1</v>
      </c>
      <c r="J85" s="11" t="s">
        <v>33</v>
      </c>
      <c r="K85" s="16" t="s">
        <v>2767</v>
      </c>
      <c r="L85" s="209">
        <v>16.72</v>
      </c>
      <c r="M85" s="270">
        <f>L85*M7</f>
        <v>15.716799999999997</v>
      </c>
      <c r="N85" s="16">
        <v>0.04</v>
      </c>
      <c r="O85" s="16"/>
      <c r="P85" s="18">
        <f t="shared" si="4"/>
        <v>19.158333333333331</v>
      </c>
      <c r="Q85" s="19">
        <v>22.99</v>
      </c>
      <c r="R85" s="20">
        <f t="shared" si="5"/>
        <v>0.17963636363636368</v>
      </c>
      <c r="S85" s="274">
        <f t="shared" si="3"/>
        <v>0</v>
      </c>
      <c r="T85" s="1"/>
      <c r="U85" s="1"/>
      <c r="V85" s="1"/>
      <c r="W85" s="1"/>
      <c r="X85" s="1"/>
    </row>
    <row r="86" spans="1:24" ht="64" customHeight="1">
      <c r="A86" s="108"/>
      <c r="B86" s="13" t="s">
        <v>99</v>
      </c>
      <c r="C86" s="15"/>
      <c r="D86" s="96"/>
      <c r="E86" s="16" t="s">
        <v>35</v>
      </c>
      <c r="F86" s="16" t="s">
        <v>2094</v>
      </c>
      <c r="G86" s="10">
        <v>3662545049950</v>
      </c>
      <c r="H86" s="10"/>
      <c r="I86" s="10">
        <v>1</v>
      </c>
      <c r="J86" s="11" t="s">
        <v>33</v>
      </c>
      <c r="K86" s="16" t="s">
        <v>2768</v>
      </c>
      <c r="L86" s="209">
        <v>32.9</v>
      </c>
      <c r="M86" s="270">
        <f>L86*M7</f>
        <v>30.925999999999998</v>
      </c>
      <c r="N86" s="16">
        <v>0.04</v>
      </c>
      <c r="O86" s="16"/>
      <c r="P86" s="18">
        <f t="shared" si="4"/>
        <v>39.158333333333339</v>
      </c>
      <c r="Q86" s="19">
        <v>46.99</v>
      </c>
      <c r="R86" s="20">
        <f t="shared" si="5"/>
        <v>0.21023196424771243</v>
      </c>
      <c r="S86" s="274">
        <f t="shared" si="3"/>
        <v>0</v>
      </c>
      <c r="T86" s="1"/>
      <c r="U86" s="1"/>
      <c r="V86" s="1"/>
      <c r="W86" s="1"/>
      <c r="X86" s="1"/>
    </row>
    <row r="87" spans="1:24" ht="64" customHeight="1">
      <c r="A87" s="108"/>
      <c r="B87" s="13" t="s">
        <v>100</v>
      </c>
      <c r="C87" s="15"/>
      <c r="D87" s="96"/>
      <c r="E87" s="16" t="s">
        <v>35</v>
      </c>
      <c r="F87" s="16" t="s">
        <v>2094</v>
      </c>
      <c r="G87" s="10">
        <v>3662545016365</v>
      </c>
      <c r="H87" s="10"/>
      <c r="I87" s="10">
        <v>1</v>
      </c>
      <c r="J87" s="11" t="s">
        <v>33</v>
      </c>
      <c r="K87" s="16" t="s">
        <v>2769</v>
      </c>
      <c r="L87" s="209">
        <v>43.949999999999996</v>
      </c>
      <c r="M87" s="270">
        <f>L87*M7</f>
        <v>41.312999999999995</v>
      </c>
      <c r="N87" s="16">
        <v>0.04</v>
      </c>
      <c r="O87" s="16"/>
      <c r="P87" s="18">
        <f t="shared" si="4"/>
        <v>47.491666666666667</v>
      </c>
      <c r="Q87" s="19">
        <v>56.99</v>
      </c>
      <c r="R87" s="20">
        <f t="shared" si="5"/>
        <v>0.13010001754693817</v>
      </c>
      <c r="S87" s="274">
        <f t="shared" si="3"/>
        <v>0</v>
      </c>
      <c r="T87" s="1"/>
      <c r="U87" s="1"/>
      <c r="V87" s="1"/>
      <c r="W87" s="1"/>
      <c r="X87" s="1"/>
    </row>
    <row r="88" spans="1:24" ht="64" customHeight="1">
      <c r="A88" s="108"/>
      <c r="B88" s="13" t="s">
        <v>101</v>
      </c>
      <c r="C88" s="15"/>
      <c r="D88" s="96"/>
      <c r="E88" s="16" t="s">
        <v>35</v>
      </c>
      <c r="F88" s="16" t="s">
        <v>2094</v>
      </c>
      <c r="G88" s="10">
        <v>3662545016341</v>
      </c>
      <c r="H88" s="10"/>
      <c r="I88" s="10">
        <v>1</v>
      </c>
      <c r="J88" s="11" t="s">
        <v>33</v>
      </c>
      <c r="K88" s="16" t="s">
        <v>2770</v>
      </c>
      <c r="L88" s="209">
        <v>21.279999999999998</v>
      </c>
      <c r="M88" s="270">
        <f>L88*M7</f>
        <v>20.003199999999996</v>
      </c>
      <c r="N88" s="16">
        <v>0.04</v>
      </c>
      <c r="O88" s="16"/>
      <c r="P88" s="18">
        <f t="shared" si="4"/>
        <v>24.991666666666667</v>
      </c>
      <c r="Q88" s="19">
        <v>29.99</v>
      </c>
      <c r="R88" s="20">
        <f t="shared" si="5"/>
        <v>0.19960520173391147</v>
      </c>
      <c r="S88" s="274">
        <f t="shared" si="3"/>
        <v>0</v>
      </c>
      <c r="T88" s="188"/>
      <c r="U88" s="1"/>
      <c r="V88" s="1"/>
      <c r="W88" s="1"/>
      <c r="X88" s="1"/>
    </row>
    <row r="89" spans="1:24" ht="64" customHeight="1">
      <c r="A89" s="108"/>
      <c r="B89" s="13" t="s">
        <v>102</v>
      </c>
      <c r="C89" s="15"/>
      <c r="D89" s="96"/>
      <c r="E89" s="16" t="s">
        <v>35</v>
      </c>
      <c r="F89" s="16" t="s">
        <v>2094</v>
      </c>
      <c r="G89" s="10">
        <v>3662545016358</v>
      </c>
      <c r="H89" s="10"/>
      <c r="I89" s="10">
        <v>1</v>
      </c>
      <c r="J89" s="11" t="s">
        <v>33</v>
      </c>
      <c r="K89" s="16" t="s">
        <v>2771</v>
      </c>
      <c r="L89" s="209">
        <v>21.8</v>
      </c>
      <c r="M89" s="270">
        <f>L89*M7</f>
        <v>20.492000000000001</v>
      </c>
      <c r="N89" s="16">
        <v>0.04</v>
      </c>
      <c r="O89" s="16"/>
      <c r="P89" s="18">
        <f t="shared" si="4"/>
        <v>24.991666666666667</v>
      </c>
      <c r="Q89" s="19">
        <v>29.99</v>
      </c>
      <c r="R89" s="20">
        <f t="shared" si="5"/>
        <v>0.1800466822274091</v>
      </c>
      <c r="S89" s="274">
        <f t="shared" si="3"/>
        <v>0</v>
      </c>
      <c r="T89" s="1"/>
      <c r="U89" s="1"/>
      <c r="V89" s="1"/>
      <c r="W89" s="1"/>
      <c r="X89" s="1"/>
    </row>
    <row r="90" spans="1:24" ht="64" customHeight="1">
      <c r="A90" s="108"/>
      <c r="B90" s="13" t="s">
        <v>103</v>
      </c>
      <c r="C90" s="15"/>
      <c r="D90" s="96"/>
      <c r="E90" s="16" t="s">
        <v>35</v>
      </c>
      <c r="F90" s="16" t="s">
        <v>2094</v>
      </c>
      <c r="G90" s="10">
        <v>3662545049967</v>
      </c>
      <c r="H90" s="10"/>
      <c r="I90" s="10">
        <v>1</v>
      </c>
      <c r="J90" s="11" t="s">
        <v>33</v>
      </c>
      <c r="K90" s="16" t="s">
        <v>2772</v>
      </c>
      <c r="L90" s="209">
        <v>41.06</v>
      </c>
      <c r="M90" s="270">
        <f>L90*M7</f>
        <v>38.596400000000003</v>
      </c>
      <c r="N90" s="16">
        <v>0.04</v>
      </c>
      <c r="O90" s="16"/>
      <c r="P90" s="18">
        <f t="shared" si="4"/>
        <v>47.491666666666667</v>
      </c>
      <c r="Q90" s="19">
        <v>56.99</v>
      </c>
      <c r="R90" s="20">
        <f t="shared" si="5"/>
        <v>0.18730163186523946</v>
      </c>
      <c r="S90" s="274">
        <f t="shared" si="3"/>
        <v>0</v>
      </c>
      <c r="T90" s="1"/>
      <c r="U90" s="1"/>
      <c r="V90" s="1"/>
      <c r="W90" s="1"/>
      <c r="X90" s="1"/>
    </row>
    <row r="91" spans="1:24" ht="64" customHeight="1">
      <c r="A91" s="108"/>
      <c r="B91" s="13" t="s">
        <v>104</v>
      </c>
      <c r="C91" s="15"/>
      <c r="D91" s="96"/>
      <c r="E91" s="16" t="s">
        <v>35</v>
      </c>
      <c r="F91" s="16" t="s">
        <v>2094</v>
      </c>
      <c r="G91" s="10">
        <v>3662545016235</v>
      </c>
      <c r="H91" s="10"/>
      <c r="I91" s="10">
        <v>1</v>
      </c>
      <c r="J91" s="11" t="s">
        <v>33</v>
      </c>
      <c r="K91" s="16" t="s">
        <v>2773</v>
      </c>
      <c r="L91" s="209">
        <v>33.68</v>
      </c>
      <c r="M91" s="270">
        <f>L91*M7</f>
        <v>31.659199999999998</v>
      </c>
      <c r="N91" s="16">
        <v>0.04</v>
      </c>
      <c r="O91" s="16"/>
      <c r="P91" s="18">
        <f t="shared" si="4"/>
        <v>41.658333333333339</v>
      </c>
      <c r="Q91" s="19">
        <v>49.99</v>
      </c>
      <c r="R91" s="20">
        <f t="shared" si="5"/>
        <v>0.24002720544108835</v>
      </c>
      <c r="S91" s="274">
        <f t="shared" si="3"/>
        <v>0</v>
      </c>
      <c r="T91" s="1"/>
      <c r="U91" s="1"/>
      <c r="V91" s="1"/>
      <c r="W91" s="1"/>
      <c r="X91" s="1"/>
    </row>
    <row r="92" spans="1:24" ht="64" customHeight="1">
      <c r="A92" s="108"/>
      <c r="B92" s="13" t="s">
        <v>105</v>
      </c>
      <c r="C92" s="15"/>
      <c r="D92" s="96"/>
      <c r="E92" s="16" t="s">
        <v>35</v>
      </c>
      <c r="F92" s="16" t="s">
        <v>2094</v>
      </c>
      <c r="G92" s="10">
        <v>3662545016013</v>
      </c>
      <c r="H92" s="10"/>
      <c r="I92" s="10">
        <v>1</v>
      </c>
      <c r="J92" s="11" t="s">
        <v>33</v>
      </c>
      <c r="K92" s="16" t="s">
        <v>2774</v>
      </c>
      <c r="L92" s="209">
        <v>17.5</v>
      </c>
      <c r="M92" s="270">
        <f>L92*M7</f>
        <v>16.45</v>
      </c>
      <c r="N92" s="16">
        <v>0.04</v>
      </c>
      <c r="O92" s="16"/>
      <c r="P92" s="18">
        <f t="shared" si="4"/>
        <v>20.824999999999999</v>
      </c>
      <c r="Q92" s="19">
        <v>24.99</v>
      </c>
      <c r="R92" s="20">
        <f t="shared" si="5"/>
        <v>0.21008403361344538</v>
      </c>
      <c r="S92" s="274">
        <f t="shared" si="3"/>
        <v>0</v>
      </c>
      <c r="T92" s="1"/>
      <c r="U92" s="1"/>
      <c r="V92" s="1"/>
      <c r="W92" s="1"/>
      <c r="X92" s="1"/>
    </row>
    <row r="93" spans="1:24" ht="64" customHeight="1">
      <c r="A93" s="108"/>
      <c r="B93" s="13" t="s">
        <v>106</v>
      </c>
      <c r="C93" s="15"/>
      <c r="D93" s="96"/>
      <c r="E93" s="16" t="s">
        <v>35</v>
      </c>
      <c r="F93" s="16" t="s">
        <v>2094</v>
      </c>
      <c r="G93" s="10">
        <v>3662545016020</v>
      </c>
      <c r="H93" s="10"/>
      <c r="I93" s="10">
        <v>1</v>
      </c>
      <c r="J93" s="11" t="s">
        <v>33</v>
      </c>
      <c r="K93" s="16" t="s">
        <v>2775</v>
      </c>
      <c r="L93" s="209">
        <v>17.5</v>
      </c>
      <c r="M93" s="270">
        <f>L93*M7</f>
        <v>16.45</v>
      </c>
      <c r="N93" s="16">
        <v>0.04</v>
      </c>
      <c r="O93" s="16"/>
      <c r="P93" s="18">
        <f t="shared" si="4"/>
        <v>20.824999999999999</v>
      </c>
      <c r="Q93" s="19">
        <v>24.99</v>
      </c>
      <c r="R93" s="20">
        <f t="shared" si="5"/>
        <v>0.21008403361344538</v>
      </c>
      <c r="S93" s="274">
        <f t="shared" si="3"/>
        <v>0</v>
      </c>
      <c r="T93" s="1"/>
      <c r="U93" s="1"/>
      <c r="V93" s="1"/>
      <c r="W93" s="1"/>
      <c r="X93" s="1"/>
    </row>
    <row r="94" spans="1:24" ht="64" customHeight="1">
      <c r="A94" s="108"/>
      <c r="B94" s="13" t="s">
        <v>107</v>
      </c>
      <c r="C94" s="15"/>
      <c r="D94" s="96"/>
      <c r="E94" s="16" t="s">
        <v>35</v>
      </c>
      <c r="F94" s="16" t="s">
        <v>2094</v>
      </c>
      <c r="G94" s="10">
        <v>3662545049974</v>
      </c>
      <c r="H94" s="10"/>
      <c r="I94" s="10">
        <v>1</v>
      </c>
      <c r="J94" s="11" t="s">
        <v>33</v>
      </c>
      <c r="K94" s="16" t="s">
        <v>2776</v>
      </c>
      <c r="L94" s="209">
        <v>34.56</v>
      </c>
      <c r="M94" s="270">
        <f>L94*M7</f>
        <v>32.486400000000003</v>
      </c>
      <c r="N94" s="16">
        <v>0.04</v>
      </c>
      <c r="O94" s="16"/>
      <c r="P94" s="18">
        <f t="shared" si="4"/>
        <v>41.658333333333339</v>
      </c>
      <c r="Q94" s="19">
        <v>49.99</v>
      </c>
      <c r="R94" s="20">
        <f t="shared" si="5"/>
        <v>0.22017043408681738</v>
      </c>
      <c r="S94" s="274">
        <f t="shared" si="3"/>
        <v>0</v>
      </c>
      <c r="T94" s="1"/>
      <c r="U94" s="1"/>
      <c r="V94" s="1"/>
      <c r="W94" s="1"/>
      <c r="X94" s="1"/>
    </row>
    <row r="95" spans="1:24" ht="64" customHeight="1">
      <c r="A95" s="108"/>
      <c r="B95" s="13" t="s">
        <v>108</v>
      </c>
      <c r="C95" s="15"/>
      <c r="D95" s="96"/>
      <c r="E95" s="16" t="s">
        <v>35</v>
      </c>
      <c r="F95" s="16" t="s">
        <v>2094</v>
      </c>
      <c r="G95" s="10">
        <v>3662545016556</v>
      </c>
      <c r="H95" s="10"/>
      <c r="I95" s="10">
        <v>1</v>
      </c>
      <c r="J95" s="11" t="s">
        <v>33</v>
      </c>
      <c r="K95" s="16" t="s">
        <v>2777</v>
      </c>
      <c r="L95" s="209">
        <v>32.089999999999996</v>
      </c>
      <c r="M95" s="270">
        <f>L95*M7</f>
        <v>30.164599999999997</v>
      </c>
      <c r="N95" s="16">
        <v>0.04</v>
      </c>
      <c r="O95" s="16"/>
      <c r="P95" s="18">
        <f t="shared" si="4"/>
        <v>35.75</v>
      </c>
      <c r="Q95" s="19">
        <v>42.9</v>
      </c>
      <c r="R95" s="20">
        <f t="shared" si="5"/>
        <v>0.15623496503496515</v>
      </c>
      <c r="S95" s="274">
        <f t="shared" si="3"/>
        <v>0</v>
      </c>
      <c r="T95" s="1"/>
      <c r="U95" s="1"/>
      <c r="V95" s="1"/>
      <c r="W95" s="1"/>
      <c r="X95" s="1"/>
    </row>
    <row r="96" spans="1:24" ht="64" customHeight="1">
      <c r="A96" s="108"/>
      <c r="B96" s="13" t="s">
        <v>109</v>
      </c>
      <c r="C96" s="15"/>
      <c r="D96" s="96"/>
      <c r="E96" s="16" t="s">
        <v>35</v>
      </c>
      <c r="F96" s="16" t="s">
        <v>2094</v>
      </c>
      <c r="G96" s="10">
        <v>3662545016532</v>
      </c>
      <c r="H96" s="10"/>
      <c r="I96" s="10">
        <v>1</v>
      </c>
      <c r="J96" s="11" t="s">
        <v>33</v>
      </c>
      <c r="K96" s="16" t="s">
        <v>2778</v>
      </c>
      <c r="L96" s="209">
        <v>16.22</v>
      </c>
      <c r="M96" s="270">
        <f>L96*M7</f>
        <v>15.246799999999999</v>
      </c>
      <c r="N96" s="16">
        <v>0.04</v>
      </c>
      <c r="O96" s="16"/>
      <c r="P96" s="18">
        <f t="shared" si="4"/>
        <v>19.083333333333332</v>
      </c>
      <c r="Q96" s="19">
        <v>22.9</v>
      </c>
      <c r="R96" s="20">
        <f t="shared" si="5"/>
        <v>0.20104104803493453</v>
      </c>
      <c r="S96" s="274">
        <f t="shared" ref="S96:S103" si="6">M96*A96</f>
        <v>0</v>
      </c>
      <c r="T96" s="1"/>
      <c r="U96" s="1"/>
      <c r="V96" s="1"/>
      <c r="W96" s="1"/>
      <c r="X96" s="1"/>
    </row>
    <row r="97" spans="1:24" ht="64" customHeight="1">
      <c r="A97" s="108"/>
      <c r="B97" s="13" t="s">
        <v>110</v>
      </c>
      <c r="C97" s="15"/>
      <c r="D97" s="96"/>
      <c r="E97" s="16" t="s">
        <v>35</v>
      </c>
      <c r="F97" s="16" t="s">
        <v>2094</v>
      </c>
      <c r="G97" s="10">
        <v>3662545016549</v>
      </c>
      <c r="H97" s="10"/>
      <c r="I97" s="10">
        <v>1</v>
      </c>
      <c r="J97" s="11" t="s">
        <v>33</v>
      </c>
      <c r="K97" s="16" t="s">
        <v>2779</v>
      </c>
      <c r="L97" s="209">
        <v>17.59</v>
      </c>
      <c r="M97" s="270">
        <f>L97*M7</f>
        <v>16.534599999999998</v>
      </c>
      <c r="N97" s="16">
        <v>0.04</v>
      </c>
      <c r="O97" s="16"/>
      <c r="P97" s="18">
        <f t="shared" si="4"/>
        <v>20.75</v>
      </c>
      <c r="Q97" s="19">
        <v>24.9</v>
      </c>
      <c r="R97" s="20">
        <f t="shared" si="5"/>
        <v>0.20315180722891579</v>
      </c>
      <c r="S97" s="274">
        <f t="shared" si="6"/>
        <v>0</v>
      </c>
      <c r="T97" s="1"/>
      <c r="U97" s="1"/>
      <c r="V97" s="1"/>
      <c r="W97" s="1"/>
      <c r="X97" s="1"/>
    </row>
    <row r="98" spans="1:24" ht="64" customHeight="1">
      <c r="A98" s="108"/>
      <c r="B98" s="13" t="s">
        <v>111</v>
      </c>
      <c r="C98" s="15"/>
      <c r="D98" s="96"/>
      <c r="E98" s="16" t="s">
        <v>35</v>
      </c>
      <c r="F98" s="16" t="s">
        <v>2094</v>
      </c>
      <c r="G98" s="10">
        <v>3662545049981</v>
      </c>
      <c r="H98" s="10"/>
      <c r="I98" s="10">
        <v>1</v>
      </c>
      <c r="J98" s="11" t="s">
        <v>33</v>
      </c>
      <c r="K98" s="16" t="s">
        <v>2780</v>
      </c>
      <c r="L98" s="209">
        <v>31.95</v>
      </c>
      <c r="M98" s="270">
        <f>L98*M7</f>
        <v>30.032999999999998</v>
      </c>
      <c r="N98" s="16">
        <v>0.04</v>
      </c>
      <c r="O98" s="16"/>
      <c r="P98" s="18">
        <f t="shared" si="4"/>
        <v>35.75</v>
      </c>
      <c r="Q98" s="19">
        <v>42.9</v>
      </c>
      <c r="R98" s="20">
        <f t="shared" si="5"/>
        <v>0.15991608391608397</v>
      </c>
      <c r="S98" s="274">
        <f t="shared" si="6"/>
        <v>0</v>
      </c>
      <c r="T98" s="1"/>
      <c r="U98" s="1"/>
      <c r="V98" s="1"/>
      <c r="W98" s="1"/>
      <c r="X98" s="1"/>
    </row>
    <row r="99" spans="1:24" ht="64" customHeight="1">
      <c r="A99" s="108"/>
      <c r="B99" s="13" t="s">
        <v>112</v>
      </c>
      <c r="C99" s="15"/>
      <c r="D99" s="96"/>
      <c r="E99" s="16" t="s">
        <v>35</v>
      </c>
      <c r="F99" s="16" t="s">
        <v>2094</v>
      </c>
      <c r="G99" s="10">
        <v>3662545049752</v>
      </c>
      <c r="H99" s="10"/>
      <c r="I99" s="10">
        <v>1</v>
      </c>
      <c r="J99" s="11" t="s">
        <v>33</v>
      </c>
      <c r="K99" s="16" t="s">
        <v>2781</v>
      </c>
      <c r="L99" s="209">
        <v>8.76</v>
      </c>
      <c r="M99" s="270">
        <f>L99*M7</f>
        <v>8.2343999999999991</v>
      </c>
      <c r="N99" s="16">
        <v>0.04</v>
      </c>
      <c r="O99" s="16"/>
      <c r="P99" s="18">
        <f t="shared" si="4"/>
        <v>14.158333333333333</v>
      </c>
      <c r="Q99" s="19">
        <v>16.989999999999998</v>
      </c>
      <c r="R99" s="20">
        <f t="shared" si="5"/>
        <v>0.41840612124779286</v>
      </c>
      <c r="S99" s="274">
        <f t="shared" si="6"/>
        <v>0</v>
      </c>
      <c r="T99" s="1"/>
      <c r="U99" s="1"/>
      <c r="V99" s="1"/>
      <c r="W99" s="1"/>
      <c r="X99" s="1"/>
    </row>
    <row r="100" spans="1:24" ht="64" customHeight="1">
      <c r="A100" s="108"/>
      <c r="B100" s="13" t="s">
        <v>113</v>
      </c>
      <c r="C100" s="15"/>
      <c r="D100" s="96"/>
      <c r="E100" s="16" t="s">
        <v>35</v>
      </c>
      <c r="F100" s="16" t="s">
        <v>2094</v>
      </c>
      <c r="G100" s="10">
        <v>3662545049769</v>
      </c>
      <c r="H100" s="10"/>
      <c r="I100" s="10">
        <v>1</v>
      </c>
      <c r="J100" s="11" t="s">
        <v>33</v>
      </c>
      <c r="K100" s="16" t="s">
        <v>2782</v>
      </c>
      <c r="L100" s="209">
        <v>16.669999999999998</v>
      </c>
      <c r="M100" s="270">
        <f>L100*M7</f>
        <v>15.669799999999997</v>
      </c>
      <c r="N100" s="16">
        <v>0.04</v>
      </c>
      <c r="O100" s="16"/>
      <c r="P100" s="18">
        <f t="shared" si="4"/>
        <v>24.158333333333331</v>
      </c>
      <c r="Q100" s="19">
        <v>28.99</v>
      </c>
      <c r="R100" s="20">
        <f t="shared" si="5"/>
        <v>0.35137081752328397</v>
      </c>
      <c r="S100" s="274">
        <f t="shared" si="6"/>
        <v>0</v>
      </c>
      <c r="T100" s="1"/>
      <c r="U100" s="1"/>
      <c r="V100" s="1"/>
      <c r="W100" s="1"/>
      <c r="X100" s="1"/>
    </row>
    <row r="101" spans="1:24" ht="64" customHeight="1">
      <c r="A101" s="108"/>
      <c r="B101" s="13" t="s">
        <v>114</v>
      </c>
      <c r="C101" s="15"/>
      <c r="D101" s="96"/>
      <c r="E101" s="16" t="s">
        <v>35</v>
      </c>
      <c r="F101" s="16" t="s">
        <v>2094</v>
      </c>
      <c r="G101" s="10">
        <v>3662545049776</v>
      </c>
      <c r="H101" s="10"/>
      <c r="I101" s="10">
        <v>1</v>
      </c>
      <c r="J101" s="11" t="s">
        <v>33</v>
      </c>
      <c r="K101" s="16" t="s">
        <v>2783</v>
      </c>
      <c r="L101" s="209">
        <v>7.82</v>
      </c>
      <c r="M101" s="270">
        <f>L101*M7</f>
        <v>7.3507999999999996</v>
      </c>
      <c r="N101" s="16">
        <v>0.04</v>
      </c>
      <c r="O101" s="16"/>
      <c r="P101" s="18">
        <f t="shared" si="4"/>
        <v>11.658333333333333</v>
      </c>
      <c r="Q101" s="19">
        <v>13.99</v>
      </c>
      <c r="R101" s="20">
        <f t="shared" si="5"/>
        <v>0.36948105789849894</v>
      </c>
      <c r="S101" s="274">
        <f t="shared" si="6"/>
        <v>0</v>
      </c>
      <c r="T101" s="1"/>
      <c r="U101" s="1"/>
      <c r="V101" s="1"/>
      <c r="W101" s="1"/>
      <c r="X101" s="1"/>
    </row>
    <row r="102" spans="1:24" ht="64" customHeight="1">
      <c r="A102" s="108"/>
      <c r="B102" s="13" t="s">
        <v>115</v>
      </c>
      <c r="C102" s="15"/>
      <c r="D102" s="96"/>
      <c r="E102" s="16" t="s">
        <v>35</v>
      </c>
      <c r="F102" s="16" t="s">
        <v>2094</v>
      </c>
      <c r="G102" s="10">
        <v>3662545049783</v>
      </c>
      <c r="H102" s="10"/>
      <c r="I102" s="10">
        <v>1</v>
      </c>
      <c r="J102" s="11" t="s">
        <v>33</v>
      </c>
      <c r="K102" s="16" t="s">
        <v>2784</v>
      </c>
      <c r="L102" s="209">
        <v>14.43</v>
      </c>
      <c r="M102" s="270">
        <f>L102*M7</f>
        <v>13.5642</v>
      </c>
      <c r="N102" s="16">
        <v>0.04</v>
      </c>
      <c r="O102" s="16"/>
      <c r="P102" s="18">
        <f t="shared" si="4"/>
        <v>20.824999999999999</v>
      </c>
      <c r="Q102" s="19">
        <v>24.99</v>
      </c>
      <c r="R102" s="20">
        <f t="shared" si="5"/>
        <v>0.3486578631452581</v>
      </c>
      <c r="S102" s="274">
        <f t="shared" si="6"/>
        <v>0</v>
      </c>
      <c r="T102" s="1"/>
      <c r="U102" s="1"/>
      <c r="V102" s="1"/>
      <c r="W102" s="1"/>
      <c r="X102" s="1"/>
    </row>
    <row r="103" spans="1:24" ht="64" customHeight="1">
      <c r="A103" s="108"/>
      <c r="B103" s="13" t="s">
        <v>116</v>
      </c>
      <c r="C103" s="15"/>
      <c r="D103" s="96"/>
      <c r="E103" s="16" t="s">
        <v>35</v>
      </c>
      <c r="F103" s="16" t="s">
        <v>2094</v>
      </c>
      <c r="G103" s="10">
        <v>3662545049615</v>
      </c>
      <c r="H103" s="10"/>
      <c r="I103" s="10">
        <v>1</v>
      </c>
      <c r="J103" s="11" t="s">
        <v>1551</v>
      </c>
      <c r="K103" s="16" t="s">
        <v>2785</v>
      </c>
      <c r="L103" s="209">
        <v>12.35</v>
      </c>
      <c r="M103" s="270">
        <f>L103*M7</f>
        <v>11.608999999999998</v>
      </c>
      <c r="N103" s="16">
        <v>0.04</v>
      </c>
      <c r="O103" s="16"/>
      <c r="P103" s="18">
        <f t="shared" si="4"/>
        <v>23.324999999999999</v>
      </c>
      <c r="Q103" s="19">
        <v>27.99</v>
      </c>
      <c r="R103" s="20">
        <f t="shared" si="5"/>
        <v>0.50229367631296895</v>
      </c>
      <c r="S103" s="274">
        <f t="shared" si="6"/>
        <v>0</v>
      </c>
      <c r="T103" s="1"/>
      <c r="U103" s="1"/>
      <c r="V103" s="1"/>
      <c r="W103" s="1"/>
      <c r="X103" s="1"/>
    </row>
    <row r="104" spans="1:24" ht="64" hidden="1" customHeight="1">
      <c r="A104" s="108"/>
      <c r="B104" s="106">
        <v>1111983</v>
      </c>
      <c r="C104" s="15"/>
      <c r="D104" s="96"/>
      <c r="E104" s="16" t="s">
        <v>1645</v>
      </c>
      <c r="F104" s="16" t="s">
        <v>2095</v>
      </c>
      <c r="G104" s="10">
        <v>4960999273433</v>
      </c>
      <c r="H104" s="10"/>
      <c r="I104" s="10"/>
      <c r="J104" s="11" t="s">
        <v>1551</v>
      </c>
      <c r="K104" s="16" t="s">
        <v>1623</v>
      </c>
      <c r="L104" s="19">
        <v>22.277777777777779</v>
      </c>
      <c r="M104" s="271">
        <v>20.05</v>
      </c>
      <c r="N104" s="16">
        <v>0.02</v>
      </c>
      <c r="O104" s="16"/>
      <c r="P104" s="18">
        <f t="shared" ref="P104:P160" si="7">Q104/1.2</f>
        <v>29.158333333333335</v>
      </c>
      <c r="Q104" s="16">
        <v>34.99</v>
      </c>
      <c r="R104" s="20">
        <f t="shared" ref="R104:R160" si="8">(P104-M104)/P104</f>
        <v>0.31237496427550732</v>
      </c>
      <c r="S104" s="274">
        <f t="shared" ref="S104:S160" si="9">A104*M104</f>
        <v>0</v>
      </c>
      <c r="T104" s="1"/>
      <c r="U104" s="1"/>
      <c r="V104" s="1"/>
      <c r="W104" s="1"/>
      <c r="X104" s="1"/>
    </row>
    <row r="105" spans="1:24" ht="64" hidden="1" customHeight="1">
      <c r="A105" s="108"/>
      <c r="B105" s="106">
        <v>1616248</v>
      </c>
      <c r="C105" s="15"/>
      <c r="D105" s="96"/>
      <c r="E105" s="16" t="s">
        <v>1645</v>
      </c>
      <c r="F105" s="16" t="s">
        <v>2095</v>
      </c>
      <c r="G105" s="10">
        <v>4960999617039</v>
      </c>
      <c r="H105" s="10"/>
      <c r="I105" s="10"/>
      <c r="J105" s="11" t="s">
        <v>1551</v>
      </c>
      <c r="K105" s="16" t="s">
        <v>1618</v>
      </c>
      <c r="L105" s="19">
        <v>20.155555555555555</v>
      </c>
      <c r="M105" s="271">
        <v>18.14</v>
      </c>
      <c r="N105" s="16">
        <v>0.01</v>
      </c>
      <c r="O105" s="16"/>
      <c r="P105" s="18">
        <f t="shared" si="7"/>
        <v>24.991666666666667</v>
      </c>
      <c r="Q105" s="16">
        <v>29.99</v>
      </c>
      <c r="R105" s="20">
        <f t="shared" si="8"/>
        <v>0.27415805268422805</v>
      </c>
      <c r="S105" s="274">
        <f t="shared" si="9"/>
        <v>0</v>
      </c>
      <c r="T105" s="1"/>
      <c r="U105" s="1"/>
      <c r="V105" s="1"/>
      <c r="W105" s="1"/>
      <c r="X105" s="1"/>
    </row>
    <row r="106" spans="1:24" ht="64" hidden="1" customHeight="1">
      <c r="A106" s="108"/>
      <c r="B106" s="106">
        <v>6998799</v>
      </c>
      <c r="C106" s="15"/>
      <c r="D106" s="96"/>
      <c r="E106" s="16" t="s">
        <v>1645</v>
      </c>
      <c r="F106" s="16" t="s">
        <v>2095</v>
      </c>
      <c r="G106" s="10">
        <v>4960999782409</v>
      </c>
      <c r="H106" s="10"/>
      <c r="I106" s="10"/>
      <c r="J106" s="11" t="s">
        <v>1551</v>
      </c>
      <c r="K106" s="16" t="s">
        <v>3410</v>
      </c>
      <c r="L106" s="19">
        <v>17.3</v>
      </c>
      <c r="M106" s="271">
        <v>15.57</v>
      </c>
      <c r="N106" s="16">
        <v>0.02</v>
      </c>
      <c r="O106" s="16"/>
      <c r="P106" s="18">
        <f t="shared" si="7"/>
        <v>23.324999999999999</v>
      </c>
      <c r="Q106" s="16">
        <v>27.99</v>
      </c>
      <c r="R106" s="20">
        <f t="shared" si="8"/>
        <v>0.33247588424437297</v>
      </c>
      <c r="S106" s="274">
        <f t="shared" si="9"/>
        <v>0</v>
      </c>
      <c r="T106" s="1"/>
      <c r="U106" s="1"/>
      <c r="V106" s="1"/>
      <c r="W106" s="1"/>
      <c r="X106" s="1"/>
    </row>
    <row r="107" spans="1:24" ht="64" hidden="1" customHeight="1">
      <c r="A107" s="108"/>
      <c r="B107" s="106">
        <v>7923524</v>
      </c>
      <c r="C107" s="15"/>
      <c r="D107" s="96"/>
      <c r="E107" s="16" t="s">
        <v>1645</v>
      </c>
      <c r="F107" s="16" t="s">
        <v>2095</v>
      </c>
      <c r="G107" s="10">
        <v>4549292192025</v>
      </c>
      <c r="H107" s="10"/>
      <c r="I107" s="10"/>
      <c r="J107" s="11" t="s">
        <v>1551</v>
      </c>
      <c r="K107" s="16" t="s">
        <v>1617</v>
      </c>
      <c r="L107" s="19">
        <v>22.4</v>
      </c>
      <c r="M107" s="271">
        <v>19.68</v>
      </c>
      <c r="N107" s="16">
        <v>0.01</v>
      </c>
      <c r="O107" s="16"/>
      <c r="P107" s="18">
        <f t="shared" si="7"/>
        <v>29.158333333333335</v>
      </c>
      <c r="Q107" s="16">
        <v>34.99</v>
      </c>
      <c r="R107" s="20">
        <f t="shared" si="8"/>
        <v>0.32506430408688203</v>
      </c>
      <c r="S107" s="274">
        <f t="shared" si="9"/>
        <v>0</v>
      </c>
      <c r="T107" s="1"/>
      <c r="U107" s="1"/>
      <c r="V107" s="1"/>
      <c r="W107" s="1"/>
      <c r="X107" s="1"/>
    </row>
    <row r="108" spans="1:24" ht="64" hidden="1" customHeight="1">
      <c r="A108" s="108"/>
      <c r="B108" s="106">
        <v>8664679</v>
      </c>
      <c r="C108" s="15"/>
      <c r="D108" s="96"/>
      <c r="E108" s="16" t="s">
        <v>1645</v>
      </c>
      <c r="F108" s="16" t="s">
        <v>2095</v>
      </c>
      <c r="G108" s="10">
        <v>8714574679754</v>
      </c>
      <c r="H108" s="10"/>
      <c r="I108" s="10"/>
      <c r="J108" s="11" t="s">
        <v>1551</v>
      </c>
      <c r="K108" s="16" t="s">
        <v>1616</v>
      </c>
      <c r="L108" s="19">
        <v>40.722222222222221</v>
      </c>
      <c r="M108" s="271">
        <v>36.65</v>
      </c>
      <c r="N108" s="16">
        <v>0.05</v>
      </c>
      <c r="O108" s="16"/>
      <c r="P108" s="18">
        <f t="shared" si="7"/>
        <v>49.991666666666667</v>
      </c>
      <c r="Q108" s="16">
        <v>59.99</v>
      </c>
      <c r="R108" s="20">
        <f t="shared" si="8"/>
        <v>0.26687781296882818</v>
      </c>
      <c r="S108" s="274">
        <f t="shared" si="9"/>
        <v>0</v>
      </c>
      <c r="T108" s="1"/>
      <c r="U108" s="1"/>
      <c r="V108" s="1"/>
      <c r="W108" s="1"/>
      <c r="X108" s="1"/>
    </row>
    <row r="109" spans="1:24" ht="64" hidden="1" customHeight="1">
      <c r="A109" s="108"/>
      <c r="B109" s="106">
        <v>8664721</v>
      </c>
      <c r="C109" s="15"/>
      <c r="D109" s="96"/>
      <c r="E109" s="16" t="s">
        <v>1645</v>
      </c>
      <c r="F109" s="16" t="s">
        <v>2095</v>
      </c>
      <c r="G109" s="10">
        <v>8714574679341</v>
      </c>
      <c r="H109" s="10"/>
      <c r="I109" s="10"/>
      <c r="J109" s="11" t="s">
        <v>1551</v>
      </c>
      <c r="K109" s="16" t="s">
        <v>3411</v>
      </c>
      <c r="L109" s="19">
        <v>47.17</v>
      </c>
      <c r="M109" s="271">
        <v>42.45</v>
      </c>
      <c r="N109" s="16">
        <v>0.08</v>
      </c>
      <c r="O109" s="16"/>
      <c r="P109" s="18">
        <f t="shared" si="7"/>
        <v>54.158333333333331</v>
      </c>
      <c r="Q109" s="16">
        <v>64.989999999999995</v>
      </c>
      <c r="R109" s="20">
        <f t="shared" si="8"/>
        <v>0.21618710570857047</v>
      </c>
      <c r="S109" s="274">
        <f t="shared" si="9"/>
        <v>0</v>
      </c>
      <c r="T109" s="1"/>
      <c r="U109" s="1"/>
      <c r="V109" s="1"/>
      <c r="W109" s="1"/>
      <c r="X109" s="1"/>
    </row>
    <row r="110" spans="1:24" ht="64" hidden="1" customHeight="1">
      <c r="A110" s="108"/>
      <c r="B110" s="106">
        <v>6998797</v>
      </c>
      <c r="C110" s="15"/>
      <c r="D110" s="96"/>
      <c r="E110" s="16" t="s">
        <v>1645</v>
      </c>
      <c r="F110" s="16" t="s">
        <v>2095</v>
      </c>
      <c r="G110" s="10">
        <v>4960999782423</v>
      </c>
      <c r="H110" s="10"/>
      <c r="I110" s="10"/>
      <c r="J110" s="11" t="s">
        <v>1551</v>
      </c>
      <c r="K110" s="16" t="s">
        <v>1615</v>
      </c>
      <c r="L110" s="19">
        <v>21.5</v>
      </c>
      <c r="M110" s="271">
        <v>19.350000000000001</v>
      </c>
      <c r="N110" s="16">
        <v>0.01</v>
      </c>
      <c r="O110" s="16"/>
      <c r="P110" s="18">
        <f t="shared" si="7"/>
        <v>30.825000000000003</v>
      </c>
      <c r="Q110" s="16">
        <v>36.99</v>
      </c>
      <c r="R110" s="20">
        <f t="shared" si="8"/>
        <v>0.37226277372262773</v>
      </c>
      <c r="S110" s="274">
        <f t="shared" si="9"/>
        <v>0</v>
      </c>
      <c r="T110" s="1"/>
      <c r="U110" s="1"/>
      <c r="V110" s="1"/>
      <c r="W110" s="1"/>
      <c r="X110" s="1"/>
    </row>
    <row r="111" spans="1:24" ht="64" hidden="1" customHeight="1">
      <c r="A111" s="108"/>
      <c r="B111" s="160">
        <v>6998798</v>
      </c>
      <c r="C111" s="15"/>
      <c r="D111" s="96"/>
      <c r="E111" s="16" t="s">
        <v>1645</v>
      </c>
      <c r="F111" s="16" t="s">
        <v>2095</v>
      </c>
      <c r="G111" s="10">
        <v>4960999782416</v>
      </c>
      <c r="H111" s="10"/>
      <c r="I111" s="10"/>
      <c r="J111" s="11" t="s">
        <v>1551</v>
      </c>
      <c r="K111" s="16" t="s">
        <v>2135</v>
      </c>
      <c r="L111" s="19">
        <v>25.177777777777777</v>
      </c>
      <c r="M111" s="271">
        <v>22.66</v>
      </c>
      <c r="N111" s="16">
        <v>0.01</v>
      </c>
      <c r="O111" s="16"/>
      <c r="P111" s="18">
        <f t="shared" si="7"/>
        <v>33.325000000000003</v>
      </c>
      <c r="Q111" s="16">
        <v>39.99</v>
      </c>
      <c r="R111" s="20">
        <f t="shared" si="8"/>
        <v>0.32003000750187555</v>
      </c>
      <c r="S111" s="274">
        <f t="shared" si="9"/>
        <v>0</v>
      </c>
      <c r="T111" s="1"/>
      <c r="U111" s="1"/>
      <c r="V111" s="1"/>
      <c r="W111" s="1"/>
      <c r="X111" s="1"/>
    </row>
    <row r="112" spans="1:24" ht="64" hidden="1" customHeight="1">
      <c r="A112" s="108"/>
      <c r="B112" s="106">
        <v>2847403</v>
      </c>
      <c r="C112" s="15"/>
      <c r="D112" s="96"/>
      <c r="E112" s="16" t="s">
        <v>1645</v>
      </c>
      <c r="F112" s="16" t="s">
        <v>2095</v>
      </c>
      <c r="G112" s="10">
        <v>4960999974507</v>
      </c>
      <c r="H112" s="10"/>
      <c r="I112" s="10"/>
      <c r="J112" s="11" t="s">
        <v>1551</v>
      </c>
      <c r="K112" s="16" t="s">
        <v>1613</v>
      </c>
      <c r="L112" s="19">
        <v>15.666666666666666</v>
      </c>
      <c r="M112" s="271">
        <v>14.1</v>
      </c>
      <c r="N112" s="16">
        <v>0.01</v>
      </c>
      <c r="O112" s="16"/>
      <c r="P112" s="18">
        <f t="shared" si="7"/>
        <v>20.824999999999999</v>
      </c>
      <c r="Q112" s="16">
        <v>24.99</v>
      </c>
      <c r="R112" s="20">
        <f t="shared" si="8"/>
        <v>0.32292917166866747</v>
      </c>
      <c r="S112" s="274">
        <f t="shared" si="9"/>
        <v>0</v>
      </c>
      <c r="T112" s="1"/>
      <c r="U112" s="1"/>
      <c r="V112" s="1"/>
      <c r="W112" s="1"/>
      <c r="X112" s="1"/>
    </row>
    <row r="113" spans="1:24" ht="64" hidden="1" customHeight="1">
      <c r="A113" s="108"/>
      <c r="B113" s="160">
        <v>2847405</v>
      </c>
      <c r="C113" s="15"/>
      <c r="D113" s="96"/>
      <c r="E113" s="16" t="s">
        <v>1645</v>
      </c>
      <c r="F113" s="16" t="s">
        <v>2095</v>
      </c>
      <c r="G113" s="10">
        <v>4960999974491</v>
      </c>
      <c r="H113" s="10"/>
      <c r="I113" s="10"/>
      <c r="J113" s="11" t="s">
        <v>1551</v>
      </c>
      <c r="K113" s="16" t="s">
        <v>2136</v>
      </c>
      <c r="L113" s="19">
        <v>21.888888888888889</v>
      </c>
      <c r="M113" s="271">
        <v>19.7</v>
      </c>
      <c r="N113" s="16">
        <v>0.01</v>
      </c>
      <c r="O113" s="16"/>
      <c r="P113" s="18">
        <f t="shared" si="7"/>
        <v>29.158333333333335</v>
      </c>
      <c r="Q113" s="16">
        <v>34.99</v>
      </c>
      <c r="R113" s="20">
        <f t="shared" si="8"/>
        <v>0.32437839382680772</v>
      </c>
      <c r="S113" s="274">
        <f t="shared" si="9"/>
        <v>0</v>
      </c>
      <c r="T113" s="1"/>
      <c r="U113" s="1"/>
      <c r="V113" s="1"/>
      <c r="W113" s="1"/>
      <c r="X113" s="1"/>
    </row>
    <row r="114" spans="1:24" ht="64" hidden="1" customHeight="1">
      <c r="A114" s="108"/>
      <c r="B114" s="106">
        <v>8664676</v>
      </c>
      <c r="C114" s="15"/>
      <c r="D114" s="96"/>
      <c r="E114" s="16" t="s">
        <v>1645</v>
      </c>
      <c r="F114" s="16" t="s">
        <v>2095</v>
      </c>
      <c r="G114" s="10">
        <v>8714574680002</v>
      </c>
      <c r="H114" s="10"/>
      <c r="I114" s="10"/>
      <c r="J114" s="11" t="s">
        <v>1551</v>
      </c>
      <c r="K114" s="16" t="s">
        <v>1612</v>
      </c>
      <c r="L114" s="19">
        <v>36.590000000000003</v>
      </c>
      <c r="M114" s="271">
        <v>32.93</v>
      </c>
      <c r="N114" s="16">
        <v>0.01</v>
      </c>
      <c r="O114" s="16"/>
      <c r="P114" s="18">
        <f t="shared" si="7"/>
        <v>47.491666666666667</v>
      </c>
      <c r="Q114" s="16">
        <v>56.99</v>
      </c>
      <c r="R114" s="20">
        <f t="shared" si="8"/>
        <v>0.30661519564835937</v>
      </c>
      <c r="S114" s="274">
        <f t="shared" si="9"/>
        <v>0</v>
      </c>
      <c r="T114" s="1"/>
      <c r="U114" s="1"/>
      <c r="V114" s="1"/>
      <c r="W114" s="1"/>
      <c r="X114" s="1"/>
    </row>
    <row r="115" spans="1:24" ht="64" hidden="1" customHeight="1">
      <c r="A115" s="108"/>
      <c r="B115" s="106">
        <v>2847492</v>
      </c>
      <c r="C115" s="15"/>
      <c r="D115" s="96"/>
      <c r="E115" s="16" t="s">
        <v>1645</v>
      </c>
      <c r="F115" s="16" t="s">
        <v>2095</v>
      </c>
      <c r="G115" s="10">
        <v>8714574605517</v>
      </c>
      <c r="H115" s="10"/>
      <c r="I115" s="10"/>
      <c r="J115" s="11" t="s">
        <v>1551</v>
      </c>
      <c r="K115" s="16" t="s">
        <v>1611</v>
      </c>
      <c r="L115" s="19">
        <v>31.755555555555553</v>
      </c>
      <c r="M115" s="271">
        <v>28.58</v>
      </c>
      <c r="N115" s="16">
        <v>0.02</v>
      </c>
      <c r="O115" s="16"/>
      <c r="P115" s="18">
        <f t="shared" si="7"/>
        <v>40.825000000000003</v>
      </c>
      <c r="Q115" s="16">
        <v>48.99</v>
      </c>
      <c r="R115" s="20">
        <f t="shared" si="8"/>
        <v>0.29993876301285988</v>
      </c>
      <c r="S115" s="274">
        <f t="shared" si="9"/>
        <v>0</v>
      </c>
      <c r="T115" s="1"/>
      <c r="U115" s="1"/>
      <c r="V115" s="1"/>
      <c r="W115" s="1"/>
      <c r="X115" s="1"/>
    </row>
    <row r="116" spans="1:24" ht="64" hidden="1" customHeight="1">
      <c r="A116" s="108"/>
      <c r="B116" s="106">
        <v>2847404</v>
      </c>
      <c r="C116" s="15"/>
      <c r="D116" s="96"/>
      <c r="E116" s="16" t="s">
        <v>1645</v>
      </c>
      <c r="F116" s="16" t="s">
        <v>2095</v>
      </c>
      <c r="G116" s="10">
        <v>4960999974521</v>
      </c>
      <c r="H116" s="10"/>
      <c r="I116" s="10"/>
      <c r="J116" s="11" t="s">
        <v>1551</v>
      </c>
      <c r="K116" s="16" t="s">
        <v>1614</v>
      </c>
      <c r="L116" s="19">
        <v>19.022222222222222</v>
      </c>
      <c r="M116" s="271">
        <v>17.12</v>
      </c>
      <c r="N116" s="16">
        <v>0.01</v>
      </c>
      <c r="O116" s="16"/>
      <c r="P116" s="18">
        <f t="shared" si="7"/>
        <v>24.991666666666667</v>
      </c>
      <c r="Q116" s="16">
        <v>29.99</v>
      </c>
      <c r="R116" s="20">
        <f t="shared" si="8"/>
        <v>0.314971657219073</v>
      </c>
      <c r="S116" s="274">
        <f t="shared" si="9"/>
        <v>0</v>
      </c>
      <c r="T116" s="1"/>
      <c r="U116" s="1"/>
      <c r="V116" s="1"/>
      <c r="W116" s="1"/>
      <c r="X116" s="1"/>
    </row>
    <row r="117" spans="1:24" ht="64" hidden="1" customHeight="1">
      <c r="A117" s="108"/>
      <c r="B117" s="160">
        <v>2847406</v>
      </c>
      <c r="C117" s="15"/>
      <c r="D117" s="96"/>
      <c r="E117" s="16" t="s">
        <v>1645</v>
      </c>
      <c r="F117" s="16" t="s">
        <v>2095</v>
      </c>
      <c r="G117" s="10">
        <v>4960999974514</v>
      </c>
      <c r="H117" s="10"/>
      <c r="I117" s="10"/>
      <c r="J117" s="11" t="s">
        <v>1551</v>
      </c>
      <c r="K117" s="16" t="s">
        <v>2137</v>
      </c>
      <c r="L117" s="19">
        <v>22.31111111111111</v>
      </c>
      <c r="M117" s="271">
        <v>20.079999999999998</v>
      </c>
      <c r="N117" s="16">
        <v>0.02</v>
      </c>
      <c r="O117" s="16"/>
      <c r="P117" s="18">
        <f t="shared" si="7"/>
        <v>30.825000000000003</v>
      </c>
      <c r="Q117" s="16">
        <v>36.99</v>
      </c>
      <c r="R117" s="20">
        <f t="shared" si="8"/>
        <v>0.34858069748580711</v>
      </c>
      <c r="S117" s="274">
        <f t="shared" si="9"/>
        <v>0</v>
      </c>
      <c r="T117" s="1"/>
      <c r="U117" s="1"/>
      <c r="V117" s="1"/>
      <c r="W117" s="1"/>
      <c r="X117" s="1"/>
    </row>
    <row r="118" spans="1:24" ht="64" hidden="1" customHeight="1">
      <c r="A118" s="108"/>
      <c r="B118" s="106">
        <v>5434492</v>
      </c>
      <c r="C118" s="15"/>
      <c r="D118" s="96"/>
      <c r="E118" s="16" t="s">
        <v>1645</v>
      </c>
      <c r="F118" s="16" t="s">
        <v>2095</v>
      </c>
      <c r="G118" s="10">
        <v>4549292144642</v>
      </c>
      <c r="H118" s="10"/>
      <c r="I118" s="10"/>
      <c r="J118" s="11" t="s">
        <v>1551</v>
      </c>
      <c r="K118" s="16" t="s">
        <v>1619</v>
      </c>
      <c r="L118" s="19">
        <v>17.855555555555554</v>
      </c>
      <c r="M118" s="271">
        <v>16.07</v>
      </c>
      <c r="N118" s="16">
        <v>0.01</v>
      </c>
      <c r="O118" s="16"/>
      <c r="P118" s="18">
        <f t="shared" si="7"/>
        <v>24.991666666666667</v>
      </c>
      <c r="Q118" s="16">
        <v>29.99</v>
      </c>
      <c r="R118" s="20">
        <f t="shared" si="8"/>
        <v>0.35698566188729575</v>
      </c>
      <c r="S118" s="274">
        <f t="shared" si="9"/>
        <v>0</v>
      </c>
      <c r="T118" s="1"/>
      <c r="U118" s="1"/>
      <c r="V118" s="1"/>
      <c r="W118" s="1"/>
      <c r="X118" s="1"/>
    </row>
    <row r="119" spans="1:24" ht="64" hidden="1" customHeight="1">
      <c r="A119" s="108"/>
      <c r="B119" s="160">
        <v>5434494</v>
      </c>
      <c r="C119" s="15"/>
      <c r="D119" s="96"/>
      <c r="E119" s="16" t="s">
        <v>1645</v>
      </c>
      <c r="F119" s="16" t="s">
        <v>2095</v>
      </c>
      <c r="G119" s="10">
        <v>4549292144628</v>
      </c>
      <c r="H119" s="10"/>
      <c r="I119" s="10"/>
      <c r="J119" s="11" t="s">
        <v>1551</v>
      </c>
      <c r="K119" s="16" t="s">
        <v>2138</v>
      </c>
      <c r="L119" s="19">
        <v>24.344444444444445</v>
      </c>
      <c r="M119" s="271">
        <v>21.91</v>
      </c>
      <c r="N119" s="16">
        <v>0.02</v>
      </c>
      <c r="O119" s="16"/>
      <c r="P119" s="18">
        <f t="shared" si="7"/>
        <v>31.658333333333335</v>
      </c>
      <c r="Q119" s="16">
        <v>37.99</v>
      </c>
      <c r="R119" s="20">
        <f t="shared" si="8"/>
        <v>0.30792313766780732</v>
      </c>
      <c r="S119" s="274">
        <f t="shared" si="9"/>
        <v>0</v>
      </c>
      <c r="T119" s="1"/>
      <c r="U119" s="1"/>
      <c r="V119" s="1"/>
      <c r="W119" s="1"/>
      <c r="X119" s="1"/>
    </row>
    <row r="120" spans="1:24" ht="64" hidden="1" customHeight="1">
      <c r="A120" s="108"/>
      <c r="B120" s="160">
        <v>8664720</v>
      </c>
      <c r="C120" s="15"/>
      <c r="D120" s="96"/>
      <c r="E120" s="16" t="s">
        <v>1645</v>
      </c>
      <c r="F120" s="16" t="s">
        <v>2095</v>
      </c>
      <c r="G120" s="10">
        <v>8714574679402</v>
      </c>
      <c r="H120" s="10"/>
      <c r="I120" s="10"/>
      <c r="J120" s="11" t="s">
        <v>1551</v>
      </c>
      <c r="K120" s="16" t="s">
        <v>2139</v>
      </c>
      <c r="L120" s="19">
        <v>48.87777777777778</v>
      </c>
      <c r="M120" s="271">
        <v>43.99</v>
      </c>
      <c r="N120" s="16">
        <v>0.05</v>
      </c>
      <c r="O120" s="16"/>
      <c r="P120" s="18">
        <f>Q120/1.2</f>
        <v>62.491666666666667</v>
      </c>
      <c r="Q120" s="16">
        <v>74.989999999999995</v>
      </c>
      <c r="R120" s="20">
        <f>(P120-M120)/P120</f>
        <v>0.29606614215228694</v>
      </c>
      <c r="S120" s="274">
        <f>A120*M120</f>
        <v>0</v>
      </c>
      <c r="T120" s="1"/>
      <c r="U120" s="1"/>
      <c r="V120" s="1"/>
      <c r="W120" s="1"/>
      <c r="X120" s="1"/>
    </row>
    <row r="121" spans="1:24" ht="64" hidden="1" customHeight="1">
      <c r="A121" s="108"/>
      <c r="B121" s="106">
        <v>8664673</v>
      </c>
      <c r="C121" s="15"/>
      <c r="D121" s="96"/>
      <c r="E121" s="16" t="s">
        <v>1645</v>
      </c>
      <c r="F121" s="16" t="s">
        <v>2095</v>
      </c>
      <c r="G121" s="10">
        <v>8714574679457</v>
      </c>
      <c r="H121" s="10"/>
      <c r="I121" s="10"/>
      <c r="J121" s="11" t="s">
        <v>1551</v>
      </c>
      <c r="K121" s="16" t="s">
        <v>1620</v>
      </c>
      <c r="L121" s="19">
        <v>40.722222222222221</v>
      </c>
      <c r="M121" s="271">
        <v>36.65</v>
      </c>
      <c r="N121" s="16">
        <v>0.05</v>
      </c>
      <c r="O121" s="16"/>
      <c r="P121" s="18">
        <f>Q121/1.2</f>
        <v>54.158333333333331</v>
      </c>
      <c r="Q121" s="16">
        <v>64.989999999999995</v>
      </c>
      <c r="R121" s="20">
        <f>(P121-M121)/P121</f>
        <v>0.32328050469302971</v>
      </c>
      <c r="S121" s="274">
        <f>A121*M121</f>
        <v>0</v>
      </c>
      <c r="T121" s="1"/>
      <c r="U121" s="1"/>
      <c r="V121" s="1"/>
      <c r="W121" s="1"/>
      <c r="X121" s="1"/>
    </row>
    <row r="122" spans="1:24" ht="64" hidden="1" customHeight="1">
      <c r="A122" s="108"/>
      <c r="B122" s="160">
        <v>5434497</v>
      </c>
      <c r="C122" s="15"/>
      <c r="D122" s="96"/>
      <c r="E122" s="16" t="s">
        <v>1645</v>
      </c>
      <c r="F122" s="16" t="s">
        <v>2095</v>
      </c>
      <c r="G122" s="10">
        <v>8714574662879</v>
      </c>
      <c r="H122" s="10"/>
      <c r="I122" s="10"/>
      <c r="J122" s="11" t="s">
        <v>1551</v>
      </c>
      <c r="K122" s="16" t="s">
        <v>2140</v>
      </c>
      <c r="L122" s="19">
        <v>44.644444444444446</v>
      </c>
      <c r="M122" s="271">
        <v>40.18</v>
      </c>
      <c r="N122" s="16">
        <v>0.05</v>
      </c>
      <c r="O122" s="16"/>
      <c r="P122" s="18">
        <f t="shared" si="7"/>
        <v>58.324999999999996</v>
      </c>
      <c r="Q122" s="16">
        <v>69.989999999999995</v>
      </c>
      <c r="R122" s="20">
        <f t="shared" si="8"/>
        <v>0.31110158594084864</v>
      </c>
      <c r="S122" s="274">
        <f t="shared" si="9"/>
        <v>0</v>
      </c>
      <c r="T122" s="1"/>
      <c r="U122" s="1"/>
      <c r="V122" s="1"/>
      <c r="W122" s="1"/>
      <c r="X122" s="1"/>
    </row>
    <row r="123" spans="1:24" ht="64" hidden="1" customHeight="1">
      <c r="A123" s="108"/>
      <c r="B123" s="106">
        <v>5434493</v>
      </c>
      <c r="C123" s="15"/>
      <c r="D123" s="96"/>
      <c r="E123" s="16" t="s">
        <v>1645</v>
      </c>
      <c r="F123" s="16" t="s">
        <v>2095</v>
      </c>
      <c r="G123" s="10">
        <v>4549292145038</v>
      </c>
      <c r="H123" s="10"/>
      <c r="I123" s="10"/>
      <c r="J123" s="11" t="s">
        <v>1551</v>
      </c>
      <c r="K123" s="16" t="s">
        <v>1621</v>
      </c>
      <c r="L123" s="19">
        <v>21.122222222222224</v>
      </c>
      <c r="M123" s="271">
        <v>19.010000000000002</v>
      </c>
      <c r="N123" s="16">
        <v>0.02</v>
      </c>
      <c r="O123" s="16"/>
      <c r="P123" s="18">
        <f t="shared" si="7"/>
        <v>29.158333333333335</v>
      </c>
      <c r="Q123" s="16">
        <v>34.99</v>
      </c>
      <c r="R123" s="20">
        <f t="shared" si="8"/>
        <v>0.34804229779937124</v>
      </c>
      <c r="S123" s="274">
        <f t="shared" si="9"/>
        <v>0</v>
      </c>
      <c r="T123" s="1"/>
      <c r="U123" s="1"/>
      <c r="V123" s="1"/>
      <c r="W123" s="1"/>
      <c r="X123" s="1"/>
    </row>
    <row r="124" spans="1:24" ht="64" hidden="1" customHeight="1">
      <c r="A124" s="108"/>
      <c r="B124" s="160">
        <v>5434495</v>
      </c>
      <c r="C124" s="15"/>
      <c r="D124" s="96"/>
      <c r="E124" s="16" t="s">
        <v>1645</v>
      </c>
      <c r="F124" s="16" t="s">
        <v>2095</v>
      </c>
      <c r="G124" s="10">
        <v>4549292145014</v>
      </c>
      <c r="H124" s="10"/>
      <c r="I124" s="10"/>
      <c r="J124" s="11" t="s">
        <v>1551</v>
      </c>
      <c r="K124" s="16" t="s">
        <v>2141</v>
      </c>
      <c r="L124" s="19">
        <v>23.544444444444444</v>
      </c>
      <c r="M124" s="271">
        <v>21.19</v>
      </c>
      <c r="N124" s="16">
        <v>0.01</v>
      </c>
      <c r="O124" s="16"/>
      <c r="P124" s="18">
        <f t="shared" si="7"/>
        <v>31.658333333333335</v>
      </c>
      <c r="Q124" s="16">
        <v>37.99</v>
      </c>
      <c r="R124" s="20">
        <f t="shared" si="8"/>
        <v>0.33066596472755988</v>
      </c>
      <c r="S124" s="274">
        <f t="shared" si="9"/>
        <v>0</v>
      </c>
      <c r="T124" s="1"/>
      <c r="U124" s="1"/>
      <c r="V124" s="1"/>
      <c r="W124" s="1"/>
      <c r="X124" s="1"/>
    </row>
    <row r="125" spans="1:24" ht="64" hidden="1" customHeight="1">
      <c r="A125" s="108"/>
      <c r="B125" s="106">
        <v>7873415</v>
      </c>
      <c r="C125" s="15"/>
      <c r="D125" s="96"/>
      <c r="E125" s="16" t="s">
        <v>1645</v>
      </c>
      <c r="F125" s="16" t="s">
        <v>2095</v>
      </c>
      <c r="G125" s="10">
        <v>4549292192629</v>
      </c>
      <c r="H125" s="10"/>
      <c r="I125" s="10"/>
      <c r="J125" s="11" t="s">
        <v>1551</v>
      </c>
      <c r="K125" s="16" t="s">
        <v>1622</v>
      </c>
      <c r="L125" s="19">
        <v>12.622222222222222</v>
      </c>
      <c r="M125" s="271">
        <v>11.36</v>
      </c>
      <c r="N125" s="16">
        <v>0.01</v>
      </c>
      <c r="O125" s="16"/>
      <c r="P125" s="18">
        <f t="shared" si="7"/>
        <v>20.824999999999999</v>
      </c>
      <c r="Q125" s="16">
        <v>24.99</v>
      </c>
      <c r="R125" s="20">
        <f t="shared" si="8"/>
        <v>0.45450180072028812</v>
      </c>
      <c r="S125" s="274">
        <f t="shared" si="9"/>
        <v>0</v>
      </c>
      <c r="T125" s="1"/>
      <c r="U125" s="1"/>
      <c r="V125" s="1"/>
      <c r="W125" s="1"/>
      <c r="X125" s="1"/>
    </row>
    <row r="126" spans="1:24" ht="64" hidden="1" customHeight="1">
      <c r="A126" s="108"/>
      <c r="B126" s="160">
        <v>7873414</v>
      </c>
      <c r="C126" s="15"/>
      <c r="D126" s="96"/>
      <c r="E126" s="16" t="s">
        <v>1645</v>
      </c>
      <c r="F126" s="16" t="s">
        <v>2095</v>
      </c>
      <c r="G126" s="10">
        <v>4549292192612</v>
      </c>
      <c r="H126" s="10"/>
      <c r="I126" s="10"/>
      <c r="J126" s="11" t="s">
        <v>1551</v>
      </c>
      <c r="K126" s="16" t="s">
        <v>2142</v>
      </c>
      <c r="L126" s="19">
        <v>25.255555555555556</v>
      </c>
      <c r="M126" s="271">
        <v>22.73</v>
      </c>
      <c r="N126" s="16">
        <v>0.01</v>
      </c>
      <c r="O126" s="16"/>
      <c r="P126" s="18">
        <f t="shared" si="7"/>
        <v>41.658333333333339</v>
      </c>
      <c r="Q126" s="16">
        <v>49.99</v>
      </c>
      <c r="R126" s="20">
        <f t="shared" si="8"/>
        <v>0.45437087417483502</v>
      </c>
      <c r="S126" s="274">
        <f t="shared" si="9"/>
        <v>0</v>
      </c>
      <c r="T126" s="1"/>
      <c r="U126" s="1"/>
      <c r="V126" s="1"/>
      <c r="W126" s="1"/>
      <c r="X126" s="1"/>
    </row>
    <row r="127" spans="1:24" ht="64" hidden="1" customHeight="1">
      <c r="A127" s="108"/>
      <c r="B127" s="106">
        <v>7873418</v>
      </c>
      <c r="C127" s="15"/>
      <c r="D127" s="96"/>
      <c r="E127" s="16" t="s">
        <v>1645</v>
      </c>
      <c r="F127" s="16" t="s">
        <v>2095</v>
      </c>
      <c r="G127" s="10">
        <v>4549292192650</v>
      </c>
      <c r="H127" s="10"/>
      <c r="I127" s="10"/>
      <c r="J127" s="11" t="s">
        <v>1551</v>
      </c>
      <c r="K127" s="16" t="s">
        <v>1624</v>
      </c>
      <c r="L127" s="19">
        <v>12.622222222222222</v>
      </c>
      <c r="M127" s="271">
        <v>11.36</v>
      </c>
      <c r="N127" s="16">
        <v>0.01</v>
      </c>
      <c r="O127" s="16"/>
      <c r="P127" s="18">
        <f t="shared" si="7"/>
        <v>20.824999999999999</v>
      </c>
      <c r="Q127" s="16">
        <v>24.99</v>
      </c>
      <c r="R127" s="20">
        <f t="shared" si="8"/>
        <v>0.45450180072028812</v>
      </c>
      <c r="S127" s="274">
        <f t="shared" si="9"/>
        <v>0</v>
      </c>
      <c r="T127" s="1"/>
      <c r="U127" s="1"/>
      <c r="V127" s="1"/>
      <c r="W127" s="1"/>
      <c r="X127" s="1"/>
    </row>
    <row r="128" spans="1:24" ht="64" hidden="1" customHeight="1">
      <c r="A128" s="108"/>
      <c r="B128" s="160">
        <v>7873419</v>
      </c>
      <c r="C128" s="15"/>
      <c r="D128" s="96"/>
      <c r="E128" s="16" t="s">
        <v>1645</v>
      </c>
      <c r="F128" s="16" t="s">
        <v>2095</v>
      </c>
      <c r="G128" s="10">
        <v>4549292192643</v>
      </c>
      <c r="H128" s="10"/>
      <c r="I128" s="10"/>
      <c r="J128" s="11" t="s">
        <v>1551</v>
      </c>
      <c r="K128" s="16" t="s">
        <v>2143</v>
      </c>
      <c r="L128" s="19">
        <v>25.255555555555556</v>
      </c>
      <c r="M128" s="271">
        <v>22.73</v>
      </c>
      <c r="N128" s="16">
        <v>0.01</v>
      </c>
      <c r="O128" s="16"/>
      <c r="P128" s="18">
        <f t="shared" si="7"/>
        <v>41.658333333333339</v>
      </c>
      <c r="Q128" s="16">
        <v>49.99</v>
      </c>
      <c r="R128" s="20">
        <f t="shared" si="8"/>
        <v>0.45437087417483502</v>
      </c>
      <c r="S128" s="274">
        <f t="shared" si="9"/>
        <v>0</v>
      </c>
      <c r="T128" s="1"/>
      <c r="U128" s="1"/>
      <c r="V128" s="1"/>
      <c r="W128" s="1"/>
      <c r="X128" s="1"/>
    </row>
    <row r="129" spans="1:24" ht="64" hidden="1" customHeight="1">
      <c r="A129" s="108"/>
      <c r="B129" s="106">
        <v>8694217</v>
      </c>
      <c r="C129" s="15"/>
      <c r="D129" s="96"/>
      <c r="E129" s="16" t="s">
        <v>1645</v>
      </c>
      <c r="F129" s="16" t="s">
        <v>2095</v>
      </c>
      <c r="G129" s="10">
        <v>4549292223378</v>
      </c>
      <c r="H129" s="10"/>
      <c r="I129" s="10"/>
      <c r="J129" s="11" t="s">
        <v>1551</v>
      </c>
      <c r="K129" s="16" t="s">
        <v>1625</v>
      </c>
      <c r="L129" s="19">
        <v>18.744444444444444</v>
      </c>
      <c r="M129" s="271">
        <v>16.87</v>
      </c>
      <c r="N129" s="16">
        <v>0.05</v>
      </c>
      <c r="O129" s="16"/>
      <c r="P129" s="18">
        <f t="shared" si="7"/>
        <v>24.991666666666667</v>
      </c>
      <c r="Q129" s="16">
        <v>29.99</v>
      </c>
      <c r="R129" s="20">
        <f t="shared" si="8"/>
        <v>0.32497499166388794</v>
      </c>
      <c r="S129" s="274">
        <f t="shared" si="9"/>
        <v>0</v>
      </c>
      <c r="T129" s="1"/>
      <c r="U129" s="1"/>
      <c r="V129" s="1"/>
      <c r="W129" s="1"/>
      <c r="X129" s="1"/>
    </row>
    <row r="130" spans="1:24" ht="64" hidden="1" customHeight="1">
      <c r="A130" s="108"/>
      <c r="B130" s="160">
        <v>8694221</v>
      </c>
      <c r="C130" s="15"/>
      <c r="D130" s="96"/>
      <c r="E130" s="16" t="s">
        <v>1645</v>
      </c>
      <c r="F130" s="16" t="s">
        <v>2095</v>
      </c>
      <c r="G130" s="10">
        <v>4549292223361</v>
      </c>
      <c r="H130" s="10"/>
      <c r="I130" s="10"/>
      <c r="J130" s="11" t="s">
        <v>1551</v>
      </c>
      <c r="K130" s="16" t="s">
        <v>2144</v>
      </c>
      <c r="L130" s="19">
        <v>24.422222222222221</v>
      </c>
      <c r="M130" s="271">
        <v>21.98</v>
      </c>
      <c r="N130" s="16">
        <v>0.05</v>
      </c>
      <c r="O130" s="16"/>
      <c r="P130" s="18">
        <f t="shared" si="7"/>
        <v>33.325000000000003</v>
      </c>
      <c r="Q130" s="16">
        <v>39.99</v>
      </c>
      <c r="R130" s="20">
        <f t="shared" si="8"/>
        <v>0.34043510877719435</v>
      </c>
      <c r="S130" s="274">
        <f t="shared" si="9"/>
        <v>0</v>
      </c>
      <c r="T130" s="1"/>
      <c r="U130" s="1"/>
      <c r="V130" s="1"/>
      <c r="W130" s="1"/>
      <c r="X130" s="1"/>
    </row>
    <row r="131" spans="1:24" ht="64" hidden="1" customHeight="1">
      <c r="A131" s="108"/>
      <c r="B131" s="106">
        <v>8694219</v>
      </c>
      <c r="C131" s="15"/>
      <c r="D131" s="96"/>
      <c r="E131" s="16" t="s">
        <v>1645</v>
      </c>
      <c r="F131" s="16" t="s">
        <v>2095</v>
      </c>
      <c r="G131" s="10">
        <v>4549292223408</v>
      </c>
      <c r="H131" s="10"/>
      <c r="I131" s="10"/>
      <c r="J131" s="11" t="s">
        <v>1551</v>
      </c>
      <c r="K131" s="16" t="s">
        <v>1626</v>
      </c>
      <c r="L131" s="19">
        <v>22</v>
      </c>
      <c r="M131" s="271">
        <v>19.8</v>
      </c>
      <c r="N131" s="16">
        <v>0.05</v>
      </c>
      <c r="O131" s="16"/>
      <c r="P131" s="18">
        <f t="shared" si="7"/>
        <v>29.158333333333335</v>
      </c>
      <c r="Q131" s="16">
        <v>34.99</v>
      </c>
      <c r="R131" s="20">
        <f t="shared" si="8"/>
        <v>0.32094884252643613</v>
      </c>
      <c r="S131" s="274">
        <f t="shared" si="9"/>
        <v>0</v>
      </c>
      <c r="T131" s="1"/>
      <c r="U131" s="1"/>
      <c r="V131" s="1"/>
      <c r="W131" s="1"/>
      <c r="X131" s="1"/>
    </row>
    <row r="132" spans="1:24" ht="64" hidden="1" customHeight="1">
      <c r="A132" s="108"/>
      <c r="B132" s="160">
        <v>8694218</v>
      </c>
      <c r="C132" s="15"/>
      <c r="D132" s="96"/>
      <c r="E132" s="16" t="s">
        <v>1645</v>
      </c>
      <c r="F132" s="16" t="s">
        <v>2095</v>
      </c>
      <c r="G132" s="10">
        <v>4549292223392</v>
      </c>
      <c r="H132" s="10"/>
      <c r="I132" s="10"/>
      <c r="J132" s="11" t="s">
        <v>1551</v>
      </c>
      <c r="K132" s="16" t="s">
        <v>2145</v>
      </c>
      <c r="L132" s="19">
        <v>28.499999999999996</v>
      </c>
      <c r="M132" s="271">
        <v>25.65</v>
      </c>
      <c r="N132" s="16">
        <v>0.05</v>
      </c>
      <c r="O132" s="16"/>
      <c r="P132" s="18">
        <f t="shared" si="7"/>
        <v>37.491666666666667</v>
      </c>
      <c r="Q132" s="16">
        <v>44.99</v>
      </c>
      <c r="R132" s="20">
        <f t="shared" si="8"/>
        <v>0.31584796621471445</v>
      </c>
      <c r="S132" s="274">
        <f t="shared" si="9"/>
        <v>0</v>
      </c>
      <c r="T132" s="1"/>
      <c r="U132" s="1"/>
      <c r="V132" s="1"/>
      <c r="W132" s="1"/>
      <c r="X132" s="1"/>
    </row>
    <row r="133" spans="1:24" ht="64" hidden="1" customHeight="1">
      <c r="A133" s="108"/>
      <c r="B133" s="106">
        <v>2060330</v>
      </c>
      <c r="C133" s="15"/>
      <c r="D133" s="96"/>
      <c r="E133" s="16" t="s">
        <v>1645</v>
      </c>
      <c r="F133" s="16" t="s">
        <v>2095</v>
      </c>
      <c r="G133" s="10">
        <v>4960999669922</v>
      </c>
      <c r="H133" s="10"/>
      <c r="I133" s="10"/>
      <c r="J133" s="11" t="s">
        <v>1551</v>
      </c>
      <c r="K133" s="16" t="s">
        <v>1627</v>
      </c>
      <c r="L133" s="19">
        <v>14.6</v>
      </c>
      <c r="M133" s="271">
        <v>13.14</v>
      </c>
      <c r="N133" s="16">
        <v>0.01</v>
      </c>
      <c r="O133" s="16"/>
      <c r="P133" s="18">
        <f t="shared" si="7"/>
        <v>20.824999999999999</v>
      </c>
      <c r="Q133" s="16">
        <v>24.99</v>
      </c>
      <c r="R133" s="20">
        <f t="shared" si="8"/>
        <v>0.36902761104441772</v>
      </c>
      <c r="S133" s="274">
        <f t="shared" si="9"/>
        <v>0</v>
      </c>
      <c r="T133" s="1"/>
      <c r="U133" s="1"/>
      <c r="V133" s="1"/>
      <c r="W133" s="1"/>
      <c r="X133" s="1"/>
    </row>
    <row r="134" spans="1:24" ht="64" hidden="1" customHeight="1">
      <c r="A134" s="108"/>
      <c r="B134" s="106">
        <v>8664709</v>
      </c>
      <c r="C134" s="15"/>
      <c r="D134" s="96"/>
      <c r="E134" s="16" t="s">
        <v>1645</v>
      </c>
      <c r="F134" s="16" t="s">
        <v>2095</v>
      </c>
      <c r="G134" s="10">
        <v>8714574679280</v>
      </c>
      <c r="H134" s="10"/>
      <c r="I134" s="10"/>
      <c r="J134" s="11" t="s">
        <v>1551</v>
      </c>
      <c r="K134" s="109" t="s">
        <v>1629</v>
      </c>
      <c r="L134" s="19">
        <v>37.37777777777778</v>
      </c>
      <c r="M134" s="271">
        <v>33.64</v>
      </c>
      <c r="N134" s="16">
        <v>0.05</v>
      </c>
      <c r="O134" s="16"/>
      <c r="P134" s="18">
        <f t="shared" si="7"/>
        <v>40.825000000000003</v>
      </c>
      <c r="Q134" s="16">
        <v>48.99</v>
      </c>
      <c r="R134" s="20">
        <f t="shared" si="8"/>
        <v>0.17599510104102883</v>
      </c>
      <c r="S134" s="274">
        <f t="shared" si="9"/>
        <v>0</v>
      </c>
      <c r="T134" s="1"/>
      <c r="U134" s="1"/>
      <c r="V134" s="1"/>
      <c r="W134" s="1"/>
      <c r="X134" s="1"/>
    </row>
    <row r="135" spans="1:24" ht="64" hidden="1" customHeight="1">
      <c r="A135" s="108"/>
      <c r="B135" s="106">
        <v>2674696</v>
      </c>
      <c r="C135" s="15"/>
      <c r="D135" s="96"/>
      <c r="E135" s="16" t="s">
        <v>1645</v>
      </c>
      <c r="F135" s="16" t="s">
        <v>2095</v>
      </c>
      <c r="G135" s="10">
        <v>4960999974286</v>
      </c>
      <c r="H135" s="10"/>
      <c r="I135" s="10"/>
      <c r="J135" s="11" t="s">
        <v>1551</v>
      </c>
      <c r="K135" s="16" t="s">
        <v>1628</v>
      </c>
      <c r="L135" s="19">
        <v>36.700000000000003</v>
      </c>
      <c r="M135" s="271">
        <v>33.03</v>
      </c>
      <c r="N135" s="16">
        <v>0.02</v>
      </c>
      <c r="O135" s="16"/>
      <c r="P135" s="18">
        <f t="shared" si="7"/>
        <v>41.658333333333339</v>
      </c>
      <c r="Q135" s="16">
        <v>49.99</v>
      </c>
      <c r="R135" s="20">
        <f t="shared" si="8"/>
        <v>0.20712142428485705</v>
      </c>
      <c r="S135" s="274">
        <f t="shared" si="9"/>
        <v>0</v>
      </c>
      <c r="T135" s="1"/>
      <c r="U135" s="1"/>
      <c r="V135" s="1"/>
      <c r="W135" s="1"/>
      <c r="X135" s="1"/>
    </row>
    <row r="136" spans="1:24" ht="64" hidden="1" customHeight="1">
      <c r="A136" s="108"/>
      <c r="B136" s="106">
        <v>2275371</v>
      </c>
      <c r="C136" s="15"/>
      <c r="D136" s="96"/>
      <c r="E136" s="16" t="s">
        <v>1645</v>
      </c>
      <c r="F136" s="16" t="s">
        <v>2095</v>
      </c>
      <c r="G136" s="10">
        <v>8714574554297</v>
      </c>
      <c r="H136" s="10"/>
      <c r="I136" s="10"/>
      <c r="J136" s="11" t="s">
        <v>1551</v>
      </c>
      <c r="K136" s="16" t="s">
        <v>1630</v>
      </c>
      <c r="L136" s="19">
        <v>13.166666666666666</v>
      </c>
      <c r="M136" s="271">
        <v>11.85</v>
      </c>
      <c r="N136" s="16">
        <v>0.01</v>
      </c>
      <c r="O136" s="16"/>
      <c r="P136" s="18">
        <f t="shared" si="7"/>
        <v>21.658333333333331</v>
      </c>
      <c r="Q136" s="16">
        <v>25.99</v>
      </c>
      <c r="R136" s="20">
        <f t="shared" si="8"/>
        <v>0.45286648711042704</v>
      </c>
      <c r="S136" s="274">
        <f t="shared" si="9"/>
        <v>0</v>
      </c>
      <c r="T136" s="1"/>
      <c r="U136" s="1"/>
      <c r="V136" s="1"/>
      <c r="W136" s="1"/>
      <c r="X136" s="1"/>
    </row>
    <row r="137" spans="1:24" ht="64" hidden="1" customHeight="1">
      <c r="A137" s="108"/>
      <c r="B137" s="106">
        <v>2275373</v>
      </c>
      <c r="C137" s="15"/>
      <c r="D137" s="96"/>
      <c r="E137" s="16" t="s">
        <v>1645</v>
      </c>
      <c r="F137" s="16" t="s">
        <v>2095</v>
      </c>
      <c r="G137" s="10">
        <v>8714574554334</v>
      </c>
      <c r="H137" s="10"/>
      <c r="I137" s="10"/>
      <c r="J137" s="11" t="s">
        <v>1551</v>
      </c>
      <c r="K137" s="16" t="s">
        <v>1631</v>
      </c>
      <c r="L137" s="19">
        <v>13.166666666666666</v>
      </c>
      <c r="M137" s="271">
        <v>11.85</v>
      </c>
      <c r="N137" s="16">
        <v>0.01</v>
      </c>
      <c r="O137" s="16"/>
      <c r="P137" s="18">
        <f t="shared" si="7"/>
        <v>16.658333333333331</v>
      </c>
      <c r="Q137" s="16">
        <v>19.989999999999998</v>
      </c>
      <c r="R137" s="20">
        <f t="shared" si="8"/>
        <v>0.28864432216108049</v>
      </c>
      <c r="S137" s="274">
        <f t="shared" si="9"/>
        <v>0</v>
      </c>
      <c r="T137" s="1"/>
      <c r="U137" s="1"/>
      <c r="V137" s="1"/>
      <c r="W137" s="1"/>
      <c r="X137" s="1"/>
    </row>
    <row r="138" spans="1:24" ht="64" hidden="1" customHeight="1">
      <c r="A138" s="108"/>
      <c r="B138" s="106">
        <v>2060332</v>
      </c>
      <c r="C138" s="15"/>
      <c r="D138" s="96"/>
      <c r="E138" s="16" t="s">
        <v>1645</v>
      </c>
      <c r="F138" s="16" t="s">
        <v>2095</v>
      </c>
      <c r="G138" s="10">
        <v>4960999670034</v>
      </c>
      <c r="H138" s="10"/>
      <c r="I138" s="10"/>
      <c r="J138" s="11" t="s">
        <v>1551</v>
      </c>
      <c r="K138" s="16" t="s">
        <v>1632</v>
      </c>
      <c r="L138" s="19">
        <v>12.955555555555556</v>
      </c>
      <c r="M138" s="271">
        <v>11.66</v>
      </c>
      <c r="N138" s="16">
        <v>0.01</v>
      </c>
      <c r="O138" s="16"/>
      <c r="P138" s="18">
        <f t="shared" si="7"/>
        <v>20.741666666666667</v>
      </c>
      <c r="Q138" s="16">
        <v>24.89</v>
      </c>
      <c r="R138" s="20">
        <f t="shared" si="8"/>
        <v>0.43784652470871838</v>
      </c>
      <c r="S138" s="274">
        <f t="shared" si="9"/>
        <v>0</v>
      </c>
      <c r="T138" s="1"/>
      <c r="U138" s="1"/>
      <c r="V138" s="1"/>
      <c r="W138" s="1"/>
      <c r="X138" s="1"/>
    </row>
    <row r="139" spans="1:24" ht="64" hidden="1" customHeight="1">
      <c r="A139" s="108"/>
      <c r="B139" s="160">
        <v>2574003</v>
      </c>
      <c r="C139" s="15"/>
      <c r="D139" s="96"/>
      <c r="E139" s="16" t="s">
        <v>1645</v>
      </c>
      <c r="F139" s="16" t="s">
        <v>2095</v>
      </c>
      <c r="G139" s="10">
        <v>4960999904504</v>
      </c>
      <c r="H139" s="10"/>
      <c r="I139" s="10"/>
      <c r="J139" s="11" t="s">
        <v>1551</v>
      </c>
      <c r="K139" s="16" t="s">
        <v>2146</v>
      </c>
      <c r="L139" s="19">
        <v>16.288888888888888</v>
      </c>
      <c r="M139" s="271">
        <v>14.66</v>
      </c>
      <c r="N139" s="16">
        <v>0.01</v>
      </c>
      <c r="O139" s="16"/>
      <c r="P139" s="18">
        <f t="shared" si="7"/>
        <v>24.991666666666667</v>
      </c>
      <c r="Q139" s="16">
        <v>29.99</v>
      </c>
      <c r="R139" s="20">
        <f t="shared" si="8"/>
        <v>0.41340446815605203</v>
      </c>
      <c r="S139" s="274">
        <f t="shared" si="9"/>
        <v>0</v>
      </c>
      <c r="T139" s="1"/>
      <c r="U139" s="1"/>
      <c r="V139" s="1"/>
      <c r="W139" s="1"/>
      <c r="X139" s="1"/>
    </row>
    <row r="140" spans="1:24" ht="64" hidden="1" customHeight="1">
      <c r="A140" s="108"/>
      <c r="B140" s="106">
        <v>3194271</v>
      </c>
      <c r="C140" s="15"/>
      <c r="D140" s="96"/>
      <c r="E140" s="16" t="s">
        <v>1645</v>
      </c>
      <c r="F140" s="16" t="s">
        <v>2095</v>
      </c>
      <c r="G140" s="10">
        <v>8714574623207</v>
      </c>
      <c r="H140" s="10"/>
      <c r="I140" s="10"/>
      <c r="J140" s="11" t="s">
        <v>1551</v>
      </c>
      <c r="K140" s="16" t="s">
        <v>1633</v>
      </c>
      <c r="L140" s="19">
        <v>68.488888888888894</v>
      </c>
      <c r="M140" s="271">
        <v>61.64</v>
      </c>
      <c r="N140" s="16">
        <v>0.02</v>
      </c>
      <c r="O140" s="16"/>
      <c r="P140" s="18">
        <f t="shared" si="7"/>
        <v>83.325000000000003</v>
      </c>
      <c r="Q140" s="16">
        <v>99.99</v>
      </c>
      <c r="R140" s="20">
        <f t="shared" si="8"/>
        <v>0.26024602460246027</v>
      </c>
      <c r="S140" s="274">
        <f t="shared" si="9"/>
        <v>0</v>
      </c>
      <c r="T140" s="1"/>
      <c r="U140" s="1"/>
      <c r="V140" s="1"/>
      <c r="W140" s="1"/>
      <c r="X140" s="1"/>
    </row>
    <row r="141" spans="1:24" ht="64" hidden="1" customHeight="1">
      <c r="A141" s="108"/>
      <c r="B141" s="106">
        <v>8664706</v>
      </c>
      <c r="C141" s="15"/>
      <c r="D141" s="96"/>
      <c r="E141" s="16" t="s">
        <v>1645</v>
      </c>
      <c r="F141" s="16" t="s">
        <v>2095</v>
      </c>
      <c r="G141" s="10">
        <v>8714574679242</v>
      </c>
      <c r="H141" s="10"/>
      <c r="I141" s="10"/>
      <c r="J141" s="11" t="s">
        <v>1551</v>
      </c>
      <c r="K141" s="16" t="s">
        <v>1634</v>
      </c>
      <c r="L141" s="19">
        <v>45.077777777777776</v>
      </c>
      <c r="M141" s="271">
        <v>40.57</v>
      </c>
      <c r="N141" s="16">
        <v>0.05</v>
      </c>
      <c r="O141" s="16"/>
      <c r="P141" s="18">
        <f t="shared" si="7"/>
        <v>64.158333333333331</v>
      </c>
      <c r="Q141" s="16">
        <v>76.989999999999995</v>
      </c>
      <c r="R141" s="20">
        <f t="shared" si="8"/>
        <v>0.36765813742044418</v>
      </c>
      <c r="S141" s="274">
        <f t="shared" si="9"/>
        <v>0</v>
      </c>
      <c r="T141" s="1"/>
      <c r="U141" s="1"/>
      <c r="V141" s="1"/>
      <c r="W141" s="1"/>
      <c r="X141" s="1"/>
    </row>
    <row r="142" spans="1:24" ht="64" hidden="1" customHeight="1">
      <c r="A142" s="108"/>
      <c r="B142" s="106">
        <v>2574014</v>
      </c>
      <c r="C142" s="15"/>
      <c r="D142" s="96"/>
      <c r="E142" s="16" t="s">
        <v>1645</v>
      </c>
      <c r="F142" s="16" t="s">
        <v>2095</v>
      </c>
      <c r="G142" s="10">
        <v>8714574584409</v>
      </c>
      <c r="H142" s="10"/>
      <c r="I142" s="10"/>
      <c r="J142" s="11" t="s">
        <v>1551</v>
      </c>
      <c r="K142" s="16" t="s">
        <v>1635</v>
      </c>
      <c r="L142" s="19">
        <v>44.155555555555559</v>
      </c>
      <c r="M142" s="271">
        <v>39.74</v>
      </c>
      <c r="N142" s="16">
        <v>0.02</v>
      </c>
      <c r="O142" s="16"/>
      <c r="P142" s="18">
        <f t="shared" si="7"/>
        <v>62.491666666666667</v>
      </c>
      <c r="Q142" s="16">
        <v>74.989999999999995</v>
      </c>
      <c r="R142" s="20">
        <f t="shared" si="8"/>
        <v>0.36407521002800369</v>
      </c>
      <c r="S142" s="274">
        <f t="shared" si="9"/>
        <v>0</v>
      </c>
      <c r="T142" s="1"/>
      <c r="U142" s="1"/>
      <c r="V142" s="1"/>
      <c r="W142" s="1"/>
      <c r="X142" s="1"/>
    </row>
    <row r="143" spans="1:24" ht="64" hidden="1" customHeight="1">
      <c r="A143" s="108"/>
      <c r="B143" s="160">
        <v>2574005</v>
      </c>
      <c r="C143" s="15"/>
      <c r="D143" s="96"/>
      <c r="E143" s="16" t="s">
        <v>1645</v>
      </c>
      <c r="F143" s="16" t="s">
        <v>2095</v>
      </c>
      <c r="G143" s="10">
        <v>4960999904931</v>
      </c>
      <c r="H143" s="10"/>
      <c r="I143" s="10"/>
      <c r="J143" s="11" t="s">
        <v>1551</v>
      </c>
      <c r="K143" s="16" t="s">
        <v>2147</v>
      </c>
      <c r="L143" s="19">
        <v>15.844444444444443</v>
      </c>
      <c r="M143" s="271">
        <v>14.26</v>
      </c>
      <c r="N143" s="16">
        <v>0.01</v>
      </c>
      <c r="O143" s="16"/>
      <c r="P143" s="18">
        <f t="shared" si="7"/>
        <v>24.991666666666667</v>
      </c>
      <c r="Q143" s="16">
        <v>29.99</v>
      </c>
      <c r="R143" s="20">
        <f t="shared" si="8"/>
        <v>0.42940980326775596</v>
      </c>
      <c r="S143" s="274">
        <f t="shared" si="9"/>
        <v>0</v>
      </c>
      <c r="T143" s="1"/>
      <c r="U143" s="1"/>
      <c r="V143" s="1"/>
      <c r="W143" s="1"/>
      <c r="X143" s="1"/>
    </row>
    <row r="144" spans="1:24" ht="64" hidden="1" customHeight="1">
      <c r="A144" s="108"/>
      <c r="B144" s="160">
        <v>2574008</v>
      </c>
      <c r="C144" s="15"/>
      <c r="D144" s="96"/>
      <c r="E144" s="16" t="s">
        <v>1645</v>
      </c>
      <c r="F144" s="16" t="s">
        <v>2095</v>
      </c>
      <c r="G144" s="10">
        <v>4960999904542</v>
      </c>
      <c r="H144" s="10"/>
      <c r="I144" s="10"/>
      <c r="J144" s="11" t="s">
        <v>1551</v>
      </c>
      <c r="K144" s="16" t="s">
        <v>2148</v>
      </c>
      <c r="L144" s="19">
        <v>15.844444444444443</v>
      </c>
      <c r="M144" s="271">
        <v>14.26</v>
      </c>
      <c r="N144" s="16">
        <v>0.01</v>
      </c>
      <c r="O144" s="16"/>
      <c r="P144" s="18">
        <f t="shared" si="7"/>
        <v>24.991666666666667</v>
      </c>
      <c r="Q144" s="16">
        <v>29.99</v>
      </c>
      <c r="R144" s="20">
        <f t="shared" si="8"/>
        <v>0.42940980326775596</v>
      </c>
      <c r="S144" s="274">
        <f t="shared" si="9"/>
        <v>0</v>
      </c>
      <c r="T144" s="1"/>
      <c r="U144" s="1"/>
      <c r="V144" s="1"/>
      <c r="W144" s="1"/>
      <c r="X144" s="1"/>
    </row>
    <row r="145" spans="1:24" ht="64" hidden="1" customHeight="1">
      <c r="A145" s="108"/>
      <c r="B145" s="160">
        <v>2574022</v>
      </c>
      <c r="C145" s="15"/>
      <c r="D145" s="96"/>
      <c r="E145" s="16" t="s">
        <v>1645</v>
      </c>
      <c r="F145" s="16" t="s">
        <v>2095</v>
      </c>
      <c r="G145" s="10">
        <v>8714574584256</v>
      </c>
      <c r="H145" s="10"/>
      <c r="I145" s="10"/>
      <c r="J145" s="11" t="s">
        <v>1551</v>
      </c>
      <c r="K145" s="16" t="s">
        <v>2632</v>
      </c>
      <c r="L145" s="19">
        <v>13.688888888888888</v>
      </c>
      <c r="M145" s="271">
        <v>12.32</v>
      </c>
      <c r="N145" s="16">
        <v>0.01</v>
      </c>
      <c r="O145" s="16"/>
      <c r="P145" s="18">
        <f t="shared" si="7"/>
        <v>24.991666666666667</v>
      </c>
      <c r="Q145" s="16">
        <v>29.99</v>
      </c>
      <c r="R145" s="20">
        <f t="shared" si="8"/>
        <v>0.50703567855951981</v>
      </c>
      <c r="S145" s="274">
        <f t="shared" si="9"/>
        <v>0</v>
      </c>
      <c r="T145" s="1"/>
      <c r="U145" s="1"/>
      <c r="V145" s="1"/>
      <c r="W145" s="1"/>
      <c r="X145" s="1"/>
    </row>
    <row r="146" spans="1:24" ht="64" hidden="1" customHeight="1">
      <c r="A146" s="108"/>
      <c r="B146" s="160">
        <v>2574020</v>
      </c>
      <c r="C146" s="15"/>
      <c r="D146" s="96"/>
      <c r="E146" s="16" t="s">
        <v>1645</v>
      </c>
      <c r="F146" s="16" t="s">
        <v>2095</v>
      </c>
      <c r="G146" s="10">
        <v>8714574584232</v>
      </c>
      <c r="H146" s="10"/>
      <c r="I146" s="10"/>
      <c r="J146" s="11" t="s">
        <v>1551</v>
      </c>
      <c r="K146" s="16" t="s">
        <v>2633</v>
      </c>
      <c r="L146" s="19">
        <v>16.088888888888889</v>
      </c>
      <c r="M146" s="271">
        <v>14.48</v>
      </c>
      <c r="N146" s="16">
        <v>0.01</v>
      </c>
      <c r="O146" s="16"/>
      <c r="P146" s="18">
        <f t="shared" si="7"/>
        <v>24.991666666666667</v>
      </c>
      <c r="Q146" s="16">
        <v>29.99</v>
      </c>
      <c r="R146" s="20">
        <f t="shared" si="8"/>
        <v>0.42060686895631877</v>
      </c>
      <c r="S146" s="274">
        <f t="shared" si="9"/>
        <v>0</v>
      </c>
      <c r="T146" s="1"/>
      <c r="U146" s="1"/>
      <c r="V146" s="1"/>
      <c r="W146" s="1"/>
      <c r="X146" s="1"/>
    </row>
    <row r="147" spans="1:24" ht="64" hidden="1" customHeight="1">
      <c r="A147" s="108"/>
      <c r="B147" s="160">
        <v>2574021</v>
      </c>
      <c r="C147" s="15"/>
      <c r="D147" s="96"/>
      <c r="E147" s="16" t="s">
        <v>1645</v>
      </c>
      <c r="F147" s="16" t="s">
        <v>2095</v>
      </c>
      <c r="G147" s="10">
        <v>8714574584249</v>
      </c>
      <c r="H147" s="10"/>
      <c r="I147" s="10"/>
      <c r="J147" s="11" t="s">
        <v>1551</v>
      </c>
      <c r="K147" s="16" t="s">
        <v>2634</v>
      </c>
      <c r="L147" s="19">
        <v>9.6222222222222218</v>
      </c>
      <c r="M147" s="271">
        <v>8.66</v>
      </c>
      <c r="N147" s="16">
        <v>0.01</v>
      </c>
      <c r="O147" s="16"/>
      <c r="P147" s="18">
        <f t="shared" si="7"/>
        <v>24.991666666666667</v>
      </c>
      <c r="Q147" s="16">
        <v>29.99</v>
      </c>
      <c r="R147" s="20">
        <f t="shared" si="8"/>
        <v>0.65348449483161053</v>
      </c>
      <c r="S147" s="274">
        <f t="shared" si="9"/>
        <v>0</v>
      </c>
      <c r="T147" s="1"/>
      <c r="U147" s="1"/>
      <c r="V147" s="1"/>
      <c r="W147" s="1"/>
      <c r="X147" s="1"/>
    </row>
    <row r="148" spans="1:24" ht="64" hidden="1" customHeight="1">
      <c r="A148" s="108"/>
      <c r="B148" s="106">
        <v>3522251</v>
      </c>
      <c r="C148" s="15"/>
      <c r="D148" s="96"/>
      <c r="E148" s="16" t="s">
        <v>1645</v>
      </c>
      <c r="F148" s="16" t="s">
        <v>2095</v>
      </c>
      <c r="G148" s="10">
        <v>4549292032918</v>
      </c>
      <c r="H148" s="10"/>
      <c r="I148" s="10"/>
      <c r="J148" s="11" t="s">
        <v>1551</v>
      </c>
      <c r="K148" s="16" t="s">
        <v>1636</v>
      </c>
      <c r="L148" s="19">
        <v>14.888888888888889</v>
      </c>
      <c r="M148" s="271">
        <v>13.4</v>
      </c>
      <c r="N148" s="16">
        <v>0.01</v>
      </c>
      <c r="O148" s="16"/>
      <c r="P148" s="18">
        <f t="shared" si="7"/>
        <v>24.158333333333331</v>
      </c>
      <c r="Q148" s="16">
        <v>28.99</v>
      </c>
      <c r="R148" s="20">
        <f t="shared" si="8"/>
        <v>0.4453259744739565</v>
      </c>
      <c r="S148" s="274">
        <f t="shared" si="9"/>
        <v>0</v>
      </c>
      <c r="T148" s="1"/>
      <c r="U148" s="1"/>
      <c r="V148" s="1"/>
      <c r="W148" s="1"/>
      <c r="X148" s="1"/>
    </row>
    <row r="149" spans="1:24" ht="64" hidden="1" customHeight="1">
      <c r="A149" s="108"/>
      <c r="B149" s="160">
        <v>3522252</v>
      </c>
      <c r="C149" s="15"/>
      <c r="D149" s="96"/>
      <c r="E149" s="16" t="s">
        <v>1645</v>
      </c>
      <c r="F149" s="16" t="s">
        <v>2095</v>
      </c>
      <c r="G149" s="10">
        <v>4549292032826</v>
      </c>
      <c r="H149" s="10"/>
      <c r="I149" s="10"/>
      <c r="J149" s="11" t="s">
        <v>1551</v>
      </c>
      <c r="K149" s="16" t="s">
        <v>2149</v>
      </c>
      <c r="L149" s="19">
        <v>16.522222222222222</v>
      </c>
      <c r="M149" s="271">
        <v>14.87</v>
      </c>
      <c r="N149" s="16">
        <v>0.01</v>
      </c>
      <c r="O149" s="16"/>
      <c r="P149" s="18">
        <f t="shared" si="7"/>
        <v>24.991666666666667</v>
      </c>
      <c r="Q149" s="16">
        <v>29.99</v>
      </c>
      <c r="R149" s="20">
        <f t="shared" si="8"/>
        <v>0.40500166722240749</v>
      </c>
      <c r="S149" s="274">
        <f t="shared" si="9"/>
        <v>0</v>
      </c>
      <c r="T149" s="1"/>
      <c r="U149" s="1"/>
      <c r="V149" s="1"/>
      <c r="W149" s="1"/>
      <c r="X149" s="1"/>
    </row>
    <row r="150" spans="1:24" ht="64" hidden="1" customHeight="1">
      <c r="A150" s="108"/>
      <c r="B150" s="106">
        <v>8664703</v>
      </c>
      <c r="C150" s="15"/>
      <c r="D150" s="96"/>
      <c r="E150" s="16" t="s">
        <v>1645</v>
      </c>
      <c r="F150" s="16" t="s">
        <v>2095</v>
      </c>
      <c r="G150" s="10">
        <v>8714574679211</v>
      </c>
      <c r="H150" s="10"/>
      <c r="I150" s="10"/>
      <c r="J150" s="11" t="s">
        <v>1551</v>
      </c>
      <c r="K150" s="16" t="s">
        <v>1637</v>
      </c>
      <c r="L150" s="19">
        <v>57.544444444444444</v>
      </c>
      <c r="M150" s="271">
        <v>51.79</v>
      </c>
      <c r="N150" s="16">
        <v>0.05</v>
      </c>
      <c r="O150" s="16"/>
      <c r="P150" s="18">
        <f t="shared" si="7"/>
        <v>83.325000000000003</v>
      </c>
      <c r="Q150" s="16">
        <v>99.99</v>
      </c>
      <c r="R150" s="20">
        <f t="shared" si="8"/>
        <v>0.37845784578457847</v>
      </c>
      <c r="S150" s="274">
        <f t="shared" si="9"/>
        <v>0</v>
      </c>
      <c r="T150" s="1"/>
      <c r="U150" s="1"/>
      <c r="V150" s="1"/>
      <c r="W150" s="1"/>
      <c r="X150" s="1"/>
    </row>
    <row r="151" spans="1:24" ht="64" hidden="1" customHeight="1">
      <c r="A151" s="108"/>
      <c r="B151" s="106">
        <v>8664701</v>
      </c>
      <c r="C151" s="15"/>
      <c r="D151" s="96"/>
      <c r="E151" s="16" t="s">
        <v>1645</v>
      </c>
      <c r="F151" s="16" t="s">
        <v>2095</v>
      </c>
      <c r="G151" s="10">
        <v>8714574679198</v>
      </c>
      <c r="H151" s="10"/>
      <c r="I151" s="10"/>
      <c r="J151" s="11" t="s">
        <v>1551</v>
      </c>
      <c r="K151" s="16" t="s">
        <v>1638</v>
      </c>
      <c r="L151" s="19">
        <v>43.922222222222224</v>
      </c>
      <c r="M151" s="271">
        <v>39.53</v>
      </c>
      <c r="N151" s="16">
        <v>0.05</v>
      </c>
      <c r="O151" s="16"/>
      <c r="P151" s="18">
        <f t="shared" si="7"/>
        <v>66.658333333333331</v>
      </c>
      <c r="Q151" s="16">
        <v>79.989999999999995</v>
      </c>
      <c r="R151" s="20">
        <f t="shared" si="8"/>
        <v>0.40697587198399798</v>
      </c>
      <c r="S151" s="274">
        <f t="shared" si="9"/>
        <v>0</v>
      </c>
      <c r="T151" s="1"/>
      <c r="U151" s="1"/>
      <c r="V151" s="1"/>
      <c r="W151" s="1"/>
      <c r="X151" s="1"/>
    </row>
    <row r="152" spans="1:24" ht="64" hidden="1" customHeight="1">
      <c r="A152" s="108"/>
      <c r="B152" s="106">
        <v>8664699</v>
      </c>
      <c r="C152" s="15"/>
      <c r="D152" s="96"/>
      <c r="E152" s="16" t="s">
        <v>1645</v>
      </c>
      <c r="F152" s="16" t="s">
        <v>2095</v>
      </c>
      <c r="G152" s="10">
        <v>8714574679181</v>
      </c>
      <c r="H152" s="10"/>
      <c r="I152" s="10"/>
      <c r="J152" s="11" t="s">
        <v>1551</v>
      </c>
      <c r="K152" s="16" t="s">
        <v>1639</v>
      </c>
      <c r="L152" s="19">
        <v>43.76</v>
      </c>
      <c r="M152" s="271">
        <v>39.39</v>
      </c>
      <c r="N152" s="16">
        <v>0.02</v>
      </c>
      <c r="O152" s="16"/>
      <c r="P152" s="18">
        <f t="shared" si="7"/>
        <v>66.658333333333331</v>
      </c>
      <c r="Q152" s="16">
        <v>79.989999999999995</v>
      </c>
      <c r="R152" s="20">
        <f t="shared" si="8"/>
        <v>0.40907613451681457</v>
      </c>
      <c r="S152" s="274">
        <f t="shared" si="9"/>
        <v>0</v>
      </c>
      <c r="T152" s="1"/>
      <c r="U152" s="1"/>
      <c r="V152" s="1"/>
      <c r="W152" s="1"/>
      <c r="X152" s="1"/>
    </row>
    <row r="153" spans="1:24" ht="64" hidden="1" customHeight="1">
      <c r="A153" s="108"/>
      <c r="B153" s="160">
        <v>3522247</v>
      </c>
      <c r="C153" s="15"/>
      <c r="D153" s="96"/>
      <c r="E153" s="16" t="s">
        <v>1645</v>
      </c>
      <c r="F153" s="16" t="s">
        <v>2095</v>
      </c>
      <c r="G153" s="10">
        <v>4549292032857</v>
      </c>
      <c r="H153" s="10"/>
      <c r="I153" s="10"/>
      <c r="J153" s="11" t="s">
        <v>1551</v>
      </c>
      <c r="K153" s="16" t="s">
        <v>1640</v>
      </c>
      <c r="L153" s="19">
        <v>15.666666666666666</v>
      </c>
      <c r="M153" s="271">
        <v>14.1</v>
      </c>
      <c r="N153" s="16">
        <v>0.01</v>
      </c>
      <c r="O153" s="16"/>
      <c r="P153" s="18">
        <f t="shared" si="7"/>
        <v>24.991666666666667</v>
      </c>
      <c r="Q153" s="16">
        <v>29.99</v>
      </c>
      <c r="R153" s="20">
        <f t="shared" si="8"/>
        <v>0.4358119373124375</v>
      </c>
      <c r="S153" s="274">
        <f t="shared" si="9"/>
        <v>0</v>
      </c>
      <c r="T153" s="1"/>
      <c r="U153" s="1"/>
      <c r="V153" s="1"/>
      <c r="W153" s="1"/>
      <c r="X153" s="1"/>
    </row>
    <row r="154" spans="1:24" ht="64" hidden="1" customHeight="1">
      <c r="A154" s="108"/>
      <c r="B154" s="160">
        <v>3522248</v>
      </c>
      <c r="C154" s="15"/>
      <c r="D154" s="96"/>
      <c r="E154" s="16" t="s">
        <v>1645</v>
      </c>
      <c r="F154" s="16" t="s">
        <v>2095</v>
      </c>
      <c r="G154" s="10">
        <v>4549292032901</v>
      </c>
      <c r="H154" s="10"/>
      <c r="I154" s="10"/>
      <c r="J154" s="11" t="s">
        <v>1551</v>
      </c>
      <c r="K154" s="16" t="s">
        <v>1641</v>
      </c>
      <c r="L154" s="19">
        <v>15.666666666666666</v>
      </c>
      <c r="M154" s="271">
        <v>14.1</v>
      </c>
      <c r="N154" s="16">
        <v>0.01</v>
      </c>
      <c r="O154" s="16"/>
      <c r="P154" s="18">
        <f t="shared" si="7"/>
        <v>24.991666666666667</v>
      </c>
      <c r="Q154" s="16">
        <v>29.99</v>
      </c>
      <c r="R154" s="20">
        <f t="shared" si="8"/>
        <v>0.4358119373124375</v>
      </c>
      <c r="S154" s="274">
        <f t="shared" si="9"/>
        <v>0</v>
      </c>
      <c r="T154" s="1"/>
      <c r="U154" s="1"/>
      <c r="V154" s="1"/>
      <c r="W154" s="1"/>
      <c r="X154" s="1"/>
    </row>
    <row r="155" spans="1:24" ht="64" hidden="1" customHeight="1">
      <c r="A155" s="108"/>
      <c r="B155" s="160">
        <v>3522250</v>
      </c>
      <c r="C155" s="15"/>
      <c r="D155" s="96"/>
      <c r="E155" s="16" t="s">
        <v>1645</v>
      </c>
      <c r="F155" s="16" t="s">
        <v>2095</v>
      </c>
      <c r="G155" s="10">
        <v>4549292032888</v>
      </c>
      <c r="H155" s="10"/>
      <c r="I155" s="10"/>
      <c r="J155" s="11" t="s">
        <v>1551</v>
      </c>
      <c r="K155" s="16" t="s">
        <v>1642</v>
      </c>
      <c r="L155" s="19">
        <v>15.666666666666666</v>
      </c>
      <c r="M155" s="271">
        <v>14.1</v>
      </c>
      <c r="N155" s="16">
        <v>0.01</v>
      </c>
      <c r="O155" s="16"/>
      <c r="P155" s="18">
        <f t="shared" si="7"/>
        <v>24.991666666666667</v>
      </c>
      <c r="Q155" s="16">
        <v>29.99</v>
      </c>
      <c r="R155" s="20">
        <f t="shared" si="8"/>
        <v>0.4358119373124375</v>
      </c>
      <c r="S155" s="274">
        <f t="shared" si="9"/>
        <v>0</v>
      </c>
      <c r="T155" s="1"/>
      <c r="U155" s="1"/>
      <c r="V155" s="1"/>
      <c r="W155" s="1"/>
      <c r="X155" s="1"/>
    </row>
    <row r="156" spans="1:24" ht="64" hidden="1" customHeight="1">
      <c r="A156" s="108"/>
      <c r="B156" s="160">
        <v>3522233</v>
      </c>
      <c r="C156" s="15"/>
      <c r="D156" s="96"/>
      <c r="E156" s="16" t="s">
        <v>1645</v>
      </c>
      <c r="F156" s="16" t="s">
        <v>2095</v>
      </c>
      <c r="G156" s="10">
        <v>8714574631769</v>
      </c>
      <c r="H156" s="10"/>
      <c r="I156" s="10"/>
      <c r="J156" s="11" t="s">
        <v>1551</v>
      </c>
      <c r="K156" s="16" t="s">
        <v>1643</v>
      </c>
      <c r="L156" s="19">
        <v>15.9</v>
      </c>
      <c r="M156" s="271">
        <v>14.31</v>
      </c>
      <c r="N156" s="16">
        <v>0.01</v>
      </c>
      <c r="O156" s="16"/>
      <c r="P156" s="18">
        <f t="shared" si="7"/>
        <v>24.991666666666667</v>
      </c>
      <c r="Q156" s="16">
        <v>29.99</v>
      </c>
      <c r="R156" s="20">
        <f t="shared" si="8"/>
        <v>0.42740913637879291</v>
      </c>
      <c r="S156" s="274">
        <f t="shared" si="9"/>
        <v>0</v>
      </c>
      <c r="T156" s="1"/>
      <c r="U156" s="1"/>
      <c r="V156" s="1"/>
      <c r="W156" s="1"/>
      <c r="X156" s="1"/>
    </row>
    <row r="157" spans="1:24" ht="64" hidden="1" customHeight="1">
      <c r="A157" s="108"/>
      <c r="B157" s="106">
        <v>4442019</v>
      </c>
      <c r="C157" s="15"/>
      <c r="D157" s="96"/>
      <c r="E157" s="16" t="s">
        <v>1645</v>
      </c>
      <c r="F157" s="16" t="s">
        <v>2095</v>
      </c>
      <c r="G157" s="10">
        <v>4549292087062</v>
      </c>
      <c r="H157" s="10"/>
      <c r="I157" s="10"/>
      <c r="J157" s="11" t="s">
        <v>1551</v>
      </c>
      <c r="K157" s="16" t="s">
        <v>1644</v>
      </c>
      <c r="L157" s="19">
        <v>12.022222222222222</v>
      </c>
      <c r="M157" s="271">
        <v>10.82</v>
      </c>
      <c r="N157" s="16">
        <v>0.01</v>
      </c>
      <c r="O157" s="16"/>
      <c r="P157" s="18">
        <f t="shared" si="7"/>
        <v>19.991666666666667</v>
      </c>
      <c r="Q157" s="16">
        <v>23.99</v>
      </c>
      <c r="R157" s="20">
        <f t="shared" si="8"/>
        <v>0.45877448937057108</v>
      </c>
      <c r="S157" s="274">
        <f t="shared" si="9"/>
        <v>0</v>
      </c>
      <c r="T157" s="1"/>
      <c r="U157" s="1"/>
      <c r="V157" s="1"/>
      <c r="W157" s="1"/>
      <c r="X157" s="1"/>
    </row>
    <row r="158" spans="1:24" ht="64" hidden="1" customHeight="1">
      <c r="A158" s="108"/>
      <c r="B158" s="106">
        <v>8664698</v>
      </c>
      <c r="C158" s="15"/>
      <c r="D158" s="96"/>
      <c r="E158" s="16" t="s">
        <v>1645</v>
      </c>
      <c r="F158" s="16" t="s">
        <v>2095</v>
      </c>
      <c r="G158" s="10">
        <v>8714574679143</v>
      </c>
      <c r="H158" s="10"/>
      <c r="I158" s="10"/>
      <c r="J158" s="11" t="s">
        <v>1551</v>
      </c>
      <c r="K158" s="16" t="s">
        <v>1654</v>
      </c>
      <c r="L158" s="19">
        <v>51.222222222222221</v>
      </c>
      <c r="M158" s="271">
        <v>46.1</v>
      </c>
      <c r="N158" s="16">
        <v>0.05</v>
      </c>
      <c r="O158" s="16"/>
      <c r="P158" s="18">
        <f t="shared" si="7"/>
        <v>74.99166666666666</v>
      </c>
      <c r="Q158" s="16">
        <v>89.99</v>
      </c>
      <c r="R158" s="20">
        <f t="shared" si="8"/>
        <v>0.38526502944771635</v>
      </c>
      <c r="S158" s="274">
        <f t="shared" si="9"/>
        <v>0</v>
      </c>
      <c r="T158" s="1"/>
      <c r="U158" s="1"/>
      <c r="V158" s="1"/>
      <c r="W158" s="1"/>
      <c r="X158" s="1"/>
    </row>
    <row r="159" spans="1:24" ht="64" hidden="1" customHeight="1">
      <c r="A159" s="108"/>
      <c r="B159" s="106">
        <v>8664693</v>
      </c>
      <c r="C159" s="15"/>
      <c r="D159" s="96"/>
      <c r="E159" s="16" t="s">
        <v>1645</v>
      </c>
      <c r="F159" s="16" t="s">
        <v>2095</v>
      </c>
      <c r="G159" s="10">
        <v>8714574679150</v>
      </c>
      <c r="H159" s="10"/>
      <c r="I159" s="10"/>
      <c r="J159" s="11" t="s">
        <v>1551</v>
      </c>
      <c r="K159" s="16" t="s">
        <v>1649</v>
      </c>
      <c r="L159" s="19">
        <v>41.12222222222222</v>
      </c>
      <c r="M159" s="271">
        <v>37.01</v>
      </c>
      <c r="N159" s="16">
        <v>0.05</v>
      </c>
      <c r="O159" s="16"/>
      <c r="P159" s="18">
        <f t="shared" si="7"/>
        <v>62.491666666666667</v>
      </c>
      <c r="Q159" s="16">
        <v>74.989999999999995</v>
      </c>
      <c r="R159" s="20">
        <f t="shared" si="8"/>
        <v>0.40776103480464065</v>
      </c>
      <c r="S159" s="274">
        <f t="shared" si="9"/>
        <v>0</v>
      </c>
      <c r="T159" s="1"/>
      <c r="U159" s="1"/>
      <c r="V159" s="1"/>
      <c r="W159" s="1"/>
      <c r="X159" s="1"/>
    </row>
    <row r="160" spans="1:24" ht="64" hidden="1" customHeight="1">
      <c r="A160" s="108"/>
      <c r="B160" s="106">
        <v>4442015</v>
      </c>
      <c r="C160" s="15"/>
      <c r="D160" s="96"/>
      <c r="E160" s="16" t="s">
        <v>1645</v>
      </c>
      <c r="F160" s="16" t="s">
        <v>2095</v>
      </c>
      <c r="G160" s="10">
        <v>4549292087017</v>
      </c>
      <c r="H160" s="10"/>
      <c r="I160" s="10"/>
      <c r="J160" s="11" t="s">
        <v>1551</v>
      </c>
      <c r="K160" s="16" t="s">
        <v>1652</v>
      </c>
      <c r="L160" s="19">
        <v>14.555555555555555</v>
      </c>
      <c r="M160" s="271">
        <v>13.1</v>
      </c>
      <c r="N160" s="16">
        <v>0.01</v>
      </c>
      <c r="O160" s="16"/>
      <c r="P160" s="18">
        <f t="shared" si="7"/>
        <v>22.491666666666667</v>
      </c>
      <c r="Q160" s="16">
        <v>26.99</v>
      </c>
      <c r="R160" s="20">
        <f t="shared" si="8"/>
        <v>0.41756206002223051</v>
      </c>
      <c r="S160" s="274">
        <f t="shared" si="9"/>
        <v>0</v>
      </c>
      <c r="T160" s="1"/>
      <c r="U160" s="1"/>
      <c r="V160" s="1"/>
      <c r="W160" s="1"/>
      <c r="X160" s="1"/>
    </row>
    <row r="161" spans="1:24" ht="64" hidden="1" customHeight="1">
      <c r="A161" s="108"/>
      <c r="B161" s="106">
        <v>4442004</v>
      </c>
      <c r="C161" s="15"/>
      <c r="D161" s="96"/>
      <c r="E161" s="16" t="s">
        <v>1645</v>
      </c>
      <c r="F161" s="16" t="s">
        <v>2095</v>
      </c>
      <c r="G161" s="10">
        <v>8714574652252</v>
      </c>
      <c r="H161" s="10"/>
      <c r="I161" s="10"/>
      <c r="J161" s="11" t="s">
        <v>1551</v>
      </c>
      <c r="K161" s="16" t="s">
        <v>1650</v>
      </c>
      <c r="L161" s="19">
        <v>40.166666666666664</v>
      </c>
      <c r="M161" s="271">
        <v>36.15</v>
      </c>
      <c r="N161" s="16">
        <v>0.02</v>
      </c>
      <c r="O161" s="16"/>
      <c r="P161" s="18">
        <f t="shared" ref="P161:P228" si="10">Q161/1.2</f>
        <v>66.658333333333331</v>
      </c>
      <c r="Q161" s="16">
        <v>79.989999999999995</v>
      </c>
      <c r="R161" s="20">
        <f t="shared" ref="R161:R228" si="11">(P161-M161)/P161</f>
        <v>0.45768221027628453</v>
      </c>
      <c r="S161" s="274">
        <f t="shared" ref="S161:S228" si="12">A161*M161</f>
        <v>0</v>
      </c>
      <c r="T161" s="1"/>
      <c r="U161" s="1"/>
      <c r="V161" s="1"/>
      <c r="W161" s="1"/>
      <c r="X161" s="1"/>
    </row>
    <row r="162" spans="1:24" ht="64" hidden="1" customHeight="1">
      <c r="A162" s="108"/>
      <c r="B162" s="106">
        <v>4442001</v>
      </c>
      <c r="C162" s="15"/>
      <c r="D162" s="96"/>
      <c r="E162" s="16" t="s">
        <v>1645</v>
      </c>
      <c r="F162" s="16" t="s">
        <v>2095</v>
      </c>
      <c r="G162" s="10">
        <v>8714574652214</v>
      </c>
      <c r="H162" s="10"/>
      <c r="I162" s="10"/>
      <c r="J162" s="11" t="s">
        <v>1551</v>
      </c>
      <c r="K162" s="16" t="s">
        <v>1651</v>
      </c>
      <c r="L162" s="19">
        <v>39.922222222222224</v>
      </c>
      <c r="M162" s="271">
        <v>35.93</v>
      </c>
      <c r="N162" s="16">
        <v>0.02</v>
      </c>
      <c r="O162" s="16"/>
      <c r="P162" s="18">
        <f t="shared" si="10"/>
        <v>62.491666666666667</v>
      </c>
      <c r="Q162" s="16">
        <v>74.989999999999995</v>
      </c>
      <c r="R162" s="20">
        <f t="shared" si="11"/>
        <v>0.42504333911188158</v>
      </c>
      <c r="S162" s="274">
        <f t="shared" si="12"/>
        <v>0</v>
      </c>
      <c r="T162" s="1"/>
      <c r="U162" s="1"/>
      <c r="V162" s="1"/>
      <c r="W162" s="1"/>
      <c r="X162" s="1"/>
    </row>
    <row r="163" spans="1:24" ht="64" hidden="1" customHeight="1">
      <c r="A163" s="108"/>
      <c r="B163" s="106">
        <v>4441699</v>
      </c>
      <c r="C163" s="15"/>
      <c r="D163" s="96"/>
      <c r="E163" s="16" t="s">
        <v>1645</v>
      </c>
      <c r="F163" s="16" t="s">
        <v>2095</v>
      </c>
      <c r="G163" s="10">
        <v>8714574652221</v>
      </c>
      <c r="H163" s="10"/>
      <c r="I163" s="10"/>
      <c r="J163" s="11" t="s">
        <v>1551</v>
      </c>
      <c r="K163" s="16" t="s">
        <v>1653</v>
      </c>
      <c r="L163" s="19">
        <v>8.8666666666666671</v>
      </c>
      <c r="M163" s="271">
        <v>7.98</v>
      </c>
      <c r="N163" s="16">
        <v>0.01</v>
      </c>
      <c r="O163" s="16"/>
      <c r="P163" s="18">
        <f t="shared" si="10"/>
        <v>22.491666666666667</v>
      </c>
      <c r="Q163" s="16">
        <v>26.99</v>
      </c>
      <c r="R163" s="20">
        <f t="shared" si="11"/>
        <v>0.64520192663949605</v>
      </c>
      <c r="S163" s="274">
        <f t="shared" si="12"/>
        <v>0</v>
      </c>
      <c r="T163" s="1"/>
      <c r="U163" s="1"/>
      <c r="V163" s="1"/>
      <c r="W163" s="1"/>
      <c r="X163" s="1"/>
    </row>
    <row r="164" spans="1:24" ht="64" hidden="1" customHeight="1">
      <c r="A164" s="108"/>
      <c r="B164" s="106">
        <v>1616229</v>
      </c>
      <c r="C164" s="15"/>
      <c r="D164" s="96"/>
      <c r="E164" s="16" t="s">
        <v>1645</v>
      </c>
      <c r="F164" s="16" t="s">
        <v>2095</v>
      </c>
      <c r="G164" s="10">
        <v>4960999577470</v>
      </c>
      <c r="H164" s="10"/>
      <c r="I164" s="10"/>
      <c r="J164" s="11" t="s">
        <v>1551</v>
      </c>
      <c r="K164" s="16" t="s">
        <v>1655</v>
      </c>
      <c r="L164" s="19">
        <v>12.055555555555555</v>
      </c>
      <c r="M164" s="271">
        <v>10.85</v>
      </c>
      <c r="N164" s="16">
        <v>0.01</v>
      </c>
      <c r="O164" s="16"/>
      <c r="P164" s="18">
        <f t="shared" si="10"/>
        <v>15.824999999999999</v>
      </c>
      <c r="Q164" s="16">
        <v>18.989999999999998</v>
      </c>
      <c r="R164" s="20">
        <f t="shared" si="11"/>
        <v>0.31437598736176936</v>
      </c>
      <c r="S164" s="274">
        <f t="shared" si="12"/>
        <v>0</v>
      </c>
      <c r="T164" s="1"/>
      <c r="U164" s="1"/>
      <c r="V164" s="1"/>
      <c r="W164" s="1"/>
      <c r="X164" s="1"/>
    </row>
    <row r="165" spans="1:24" ht="64" hidden="1" customHeight="1">
      <c r="A165" s="108"/>
      <c r="B165" s="106">
        <v>8664716</v>
      </c>
      <c r="C165" s="15"/>
      <c r="D165" s="96"/>
      <c r="E165" s="16" t="s">
        <v>1645</v>
      </c>
      <c r="F165" s="16" t="s">
        <v>2095</v>
      </c>
      <c r="G165" s="10">
        <v>8714574679303</v>
      </c>
      <c r="H165" s="10"/>
      <c r="I165" s="10"/>
      <c r="J165" s="11" t="s">
        <v>1551</v>
      </c>
      <c r="K165" s="16" t="s">
        <v>1656</v>
      </c>
      <c r="L165" s="19">
        <v>34.911111111111111</v>
      </c>
      <c r="M165" s="271">
        <v>31.42</v>
      </c>
      <c r="N165" s="16">
        <v>0.05</v>
      </c>
      <c r="O165" s="16"/>
      <c r="P165" s="18">
        <f t="shared" si="10"/>
        <v>41.658333333333339</v>
      </c>
      <c r="Q165" s="16">
        <v>49.99</v>
      </c>
      <c r="R165" s="20">
        <f t="shared" si="11"/>
        <v>0.2457691538307662</v>
      </c>
      <c r="S165" s="274">
        <f t="shared" si="12"/>
        <v>0</v>
      </c>
      <c r="T165" s="1"/>
      <c r="U165" s="1"/>
      <c r="V165" s="1"/>
      <c r="W165" s="1"/>
      <c r="X165" s="1"/>
    </row>
    <row r="166" spans="1:24" ht="64" hidden="1" customHeight="1">
      <c r="A166" s="108"/>
      <c r="B166" s="106">
        <v>2674695</v>
      </c>
      <c r="C166" s="15"/>
      <c r="D166" s="96"/>
      <c r="E166" s="16" t="s">
        <v>1645</v>
      </c>
      <c r="F166" s="16" t="s">
        <v>2095</v>
      </c>
      <c r="G166" s="10">
        <v>4960999974279</v>
      </c>
      <c r="H166" s="10"/>
      <c r="I166" s="10"/>
      <c r="J166" s="11" t="s">
        <v>1551</v>
      </c>
      <c r="K166" s="16" t="s">
        <v>1657</v>
      </c>
      <c r="L166" s="19">
        <v>34.211111111111109</v>
      </c>
      <c r="M166" s="271">
        <v>30.79</v>
      </c>
      <c r="N166" s="16">
        <v>0.01</v>
      </c>
      <c r="O166" s="16"/>
      <c r="P166" s="18">
        <f t="shared" si="10"/>
        <v>45.825000000000003</v>
      </c>
      <c r="Q166" s="16">
        <v>54.99</v>
      </c>
      <c r="R166" s="20">
        <f t="shared" si="11"/>
        <v>0.32809601745771966</v>
      </c>
      <c r="S166" s="274">
        <f t="shared" si="12"/>
        <v>0</v>
      </c>
      <c r="T166" s="1"/>
      <c r="U166" s="1"/>
      <c r="V166" s="1"/>
      <c r="W166" s="1"/>
      <c r="X166" s="1"/>
    </row>
    <row r="167" spans="1:24" ht="64" hidden="1" customHeight="1">
      <c r="A167" s="108"/>
      <c r="B167" s="106">
        <v>2275347</v>
      </c>
      <c r="C167" s="15"/>
      <c r="D167" s="96"/>
      <c r="E167" s="16" t="s">
        <v>1645</v>
      </c>
      <c r="F167" s="16" t="s">
        <v>2095</v>
      </c>
      <c r="G167" s="10">
        <v>8714574525808</v>
      </c>
      <c r="H167" s="10"/>
      <c r="I167" s="10"/>
      <c r="J167" s="11" t="s">
        <v>1551</v>
      </c>
      <c r="K167" s="16" t="s">
        <v>1658</v>
      </c>
      <c r="L167" s="19">
        <v>33.988888888888887</v>
      </c>
      <c r="M167" s="271">
        <v>30.59</v>
      </c>
      <c r="N167" s="16">
        <v>0.02</v>
      </c>
      <c r="O167" s="16"/>
      <c r="P167" s="18">
        <f t="shared" si="10"/>
        <v>44.158333333333339</v>
      </c>
      <c r="Q167" s="16">
        <v>52.99</v>
      </c>
      <c r="R167" s="20">
        <f t="shared" si="11"/>
        <v>0.30726552179656547</v>
      </c>
      <c r="S167" s="274">
        <f t="shared" si="12"/>
        <v>0</v>
      </c>
      <c r="T167" s="1"/>
      <c r="U167" s="1"/>
      <c r="V167" s="1"/>
      <c r="W167" s="1"/>
      <c r="X167" s="1"/>
    </row>
    <row r="168" spans="1:24" ht="64" hidden="1" customHeight="1">
      <c r="A168" s="108"/>
      <c r="B168" s="106">
        <v>1616249</v>
      </c>
      <c r="C168" s="15"/>
      <c r="D168" s="96"/>
      <c r="E168" s="16" t="s">
        <v>1645</v>
      </c>
      <c r="F168" s="16" t="s">
        <v>2095</v>
      </c>
      <c r="G168" s="10">
        <v>4960999577456</v>
      </c>
      <c r="H168" s="10"/>
      <c r="I168" s="10"/>
      <c r="J168" s="11" t="s">
        <v>1551</v>
      </c>
      <c r="K168" s="16" t="s">
        <v>1659</v>
      </c>
      <c r="L168" s="19">
        <v>13.677777777777777</v>
      </c>
      <c r="M168" s="271">
        <v>12.31</v>
      </c>
      <c r="N168" s="16">
        <v>0.01</v>
      </c>
      <c r="O168" s="16"/>
      <c r="P168" s="18">
        <f t="shared" si="10"/>
        <v>16.658333333333331</v>
      </c>
      <c r="Q168" s="16">
        <v>19.989999999999998</v>
      </c>
      <c r="R168" s="20">
        <f t="shared" si="11"/>
        <v>0.26103051525762871</v>
      </c>
      <c r="S168" s="274">
        <f t="shared" si="12"/>
        <v>0</v>
      </c>
      <c r="T168" s="1"/>
      <c r="U168" s="1"/>
      <c r="V168" s="1"/>
      <c r="W168" s="1"/>
      <c r="X168" s="1"/>
    </row>
    <row r="169" spans="1:24" ht="64" hidden="1" customHeight="1">
      <c r="A169" s="108"/>
      <c r="B169" s="106">
        <v>4028065</v>
      </c>
      <c r="C169" s="15"/>
      <c r="D169" s="96"/>
      <c r="E169" s="16" t="s">
        <v>1645</v>
      </c>
      <c r="F169" s="16" t="s">
        <v>2095</v>
      </c>
      <c r="G169" s="10">
        <v>4549292074710</v>
      </c>
      <c r="H169" s="10"/>
      <c r="I169" s="10"/>
      <c r="J169" s="11" t="s">
        <v>1551</v>
      </c>
      <c r="K169" s="16" t="s">
        <v>1553</v>
      </c>
      <c r="L169" s="19">
        <v>10.933333333333334</v>
      </c>
      <c r="M169" s="271">
        <v>9.84</v>
      </c>
      <c r="N169" s="16">
        <v>0.02</v>
      </c>
      <c r="O169" s="16"/>
      <c r="P169" s="18">
        <f t="shared" si="10"/>
        <v>17.491666666666667</v>
      </c>
      <c r="Q169" s="16">
        <v>20.99</v>
      </c>
      <c r="R169" s="20">
        <f t="shared" si="11"/>
        <v>0.43744640304907101</v>
      </c>
      <c r="S169" s="274">
        <f t="shared" si="12"/>
        <v>0</v>
      </c>
      <c r="T169" s="1"/>
      <c r="U169" s="1"/>
      <c r="V169" s="1"/>
      <c r="W169" s="1"/>
      <c r="X169" s="1"/>
    </row>
    <row r="170" spans="1:24" ht="64" hidden="1" customHeight="1">
      <c r="A170" s="108"/>
      <c r="B170" s="106">
        <v>4028066</v>
      </c>
      <c r="C170" s="15"/>
      <c r="D170" s="96"/>
      <c r="E170" s="16" t="s">
        <v>1645</v>
      </c>
      <c r="F170" s="16" t="s">
        <v>2095</v>
      </c>
      <c r="G170" s="10">
        <v>4549292074727</v>
      </c>
      <c r="H170" s="10"/>
      <c r="I170" s="10"/>
      <c r="J170" s="11" t="s">
        <v>1551</v>
      </c>
      <c r="K170" s="16" t="s">
        <v>1554</v>
      </c>
      <c r="L170" s="19">
        <v>7.8111111111111109</v>
      </c>
      <c r="M170" s="271">
        <v>7.03</v>
      </c>
      <c r="N170" s="16">
        <v>0.02</v>
      </c>
      <c r="O170" s="16"/>
      <c r="P170" s="18">
        <f t="shared" si="10"/>
        <v>13.325000000000001</v>
      </c>
      <c r="Q170" s="16">
        <v>15.99</v>
      </c>
      <c r="R170" s="20">
        <f t="shared" si="11"/>
        <v>0.47242026266416515</v>
      </c>
      <c r="S170" s="274">
        <f t="shared" si="12"/>
        <v>0</v>
      </c>
      <c r="T170" s="1"/>
      <c r="U170" s="1"/>
      <c r="V170" s="1"/>
      <c r="W170" s="1"/>
      <c r="X170" s="1"/>
    </row>
    <row r="171" spans="1:24" ht="64" hidden="1" customHeight="1">
      <c r="A171" s="108"/>
      <c r="B171" s="106">
        <v>4028067</v>
      </c>
      <c r="C171" s="15"/>
      <c r="D171" s="96"/>
      <c r="E171" s="16" t="s">
        <v>1645</v>
      </c>
      <c r="F171" s="16" t="s">
        <v>2095</v>
      </c>
      <c r="G171" s="10">
        <v>4549292074734</v>
      </c>
      <c r="H171" s="10"/>
      <c r="I171" s="10"/>
      <c r="J171" s="11" t="s">
        <v>1551</v>
      </c>
      <c r="K171" s="16" t="s">
        <v>1555</v>
      </c>
      <c r="L171" s="19">
        <v>7.8111111111111109</v>
      </c>
      <c r="M171" s="271">
        <v>7.03</v>
      </c>
      <c r="N171" s="16">
        <v>0.02</v>
      </c>
      <c r="O171" s="16"/>
      <c r="P171" s="18">
        <f t="shared" si="10"/>
        <v>13.325000000000001</v>
      </c>
      <c r="Q171" s="16">
        <v>15.99</v>
      </c>
      <c r="R171" s="20">
        <f t="shared" si="11"/>
        <v>0.47242026266416515</v>
      </c>
      <c r="S171" s="274">
        <f t="shared" si="12"/>
        <v>0</v>
      </c>
      <c r="T171" s="1"/>
      <c r="U171" s="1"/>
      <c r="V171" s="1"/>
      <c r="W171" s="1"/>
      <c r="X171" s="1"/>
    </row>
    <row r="172" spans="1:24" ht="64" hidden="1" customHeight="1">
      <c r="A172" s="108"/>
      <c r="B172" s="106">
        <v>4028068</v>
      </c>
      <c r="C172" s="15"/>
      <c r="D172" s="96"/>
      <c r="E172" s="16" t="s">
        <v>1645</v>
      </c>
      <c r="F172" s="16" t="s">
        <v>2095</v>
      </c>
      <c r="G172" s="10">
        <v>4549292074758</v>
      </c>
      <c r="H172" s="10"/>
      <c r="I172" s="10"/>
      <c r="J172" s="11" t="s">
        <v>1551</v>
      </c>
      <c r="K172" s="16" t="s">
        <v>1556</v>
      </c>
      <c r="L172" s="19">
        <v>7.8111111111111109</v>
      </c>
      <c r="M172" s="271">
        <v>7.03</v>
      </c>
      <c r="N172" s="16">
        <v>0.02</v>
      </c>
      <c r="O172" s="16"/>
      <c r="P172" s="18">
        <f t="shared" si="10"/>
        <v>13.325000000000001</v>
      </c>
      <c r="Q172" s="16">
        <v>15.99</v>
      </c>
      <c r="R172" s="20">
        <f t="shared" si="11"/>
        <v>0.47242026266416515</v>
      </c>
      <c r="S172" s="274">
        <f t="shared" si="12"/>
        <v>0</v>
      </c>
      <c r="T172" s="1"/>
      <c r="U172" s="1"/>
      <c r="V172" s="1"/>
      <c r="W172" s="1"/>
      <c r="X172" s="1"/>
    </row>
    <row r="173" spans="1:24" ht="64" hidden="1" customHeight="1">
      <c r="A173" s="108"/>
      <c r="B173" s="106">
        <v>8664687</v>
      </c>
      <c r="C173" s="15"/>
      <c r="D173" s="96"/>
      <c r="E173" s="16" t="s">
        <v>1645</v>
      </c>
      <c r="F173" s="16" t="s">
        <v>2095</v>
      </c>
      <c r="G173" s="10">
        <v>8714574679020</v>
      </c>
      <c r="H173" s="10"/>
      <c r="I173" s="10"/>
      <c r="J173" s="11" t="s">
        <v>1551</v>
      </c>
      <c r="K173" s="16" t="s">
        <v>1660</v>
      </c>
      <c r="L173" s="19">
        <v>46.766666666666673</v>
      </c>
      <c r="M173" s="271">
        <v>42.09</v>
      </c>
      <c r="N173" s="16">
        <v>0.05</v>
      </c>
      <c r="O173" s="16"/>
      <c r="P173" s="18">
        <f t="shared" si="10"/>
        <v>58.324999999999996</v>
      </c>
      <c r="Q173" s="16">
        <v>69.989999999999995</v>
      </c>
      <c r="R173" s="20">
        <f t="shared" si="11"/>
        <v>0.27835405057865398</v>
      </c>
      <c r="S173" s="274">
        <f t="shared" si="12"/>
        <v>0</v>
      </c>
      <c r="T173" s="1"/>
      <c r="U173" s="1"/>
      <c r="V173" s="1"/>
      <c r="W173" s="1"/>
      <c r="X173" s="1"/>
    </row>
    <row r="174" spans="1:24" ht="64" hidden="1" customHeight="1">
      <c r="A174" s="108"/>
      <c r="B174" s="160">
        <v>8664692</v>
      </c>
      <c r="C174" s="15"/>
      <c r="D174" s="96"/>
      <c r="E174" s="16" t="s">
        <v>1645</v>
      </c>
      <c r="F174" s="16" t="s">
        <v>2095</v>
      </c>
      <c r="G174" s="10">
        <v>8714574679037</v>
      </c>
      <c r="H174" s="10"/>
      <c r="I174" s="10"/>
      <c r="J174" s="11" t="s">
        <v>1551</v>
      </c>
      <c r="K174" s="16" t="s">
        <v>1661</v>
      </c>
      <c r="L174" s="19">
        <v>61.155555555555551</v>
      </c>
      <c r="M174" s="271">
        <v>55.04</v>
      </c>
      <c r="N174" s="16">
        <v>0.05</v>
      </c>
      <c r="O174" s="16"/>
      <c r="P174" s="18">
        <f t="shared" si="10"/>
        <v>74.99166666666666</v>
      </c>
      <c r="Q174" s="16">
        <v>89.99</v>
      </c>
      <c r="R174" s="20">
        <f t="shared" si="11"/>
        <v>0.26605178353150344</v>
      </c>
      <c r="S174" s="274">
        <f t="shared" si="12"/>
        <v>0</v>
      </c>
      <c r="T174" s="1"/>
      <c r="U174" s="1"/>
      <c r="V174" s="1"/>
      <c r="W174" s="1"/>
      <c r="X174" s="1"/>
    </row>
    <row r="175" spans="1:24" ht="64" hidden="1" customHeight="1">
      <c r="A175" s="108"/>
      <c r="B175" s="160">
        <v>8664690</v>
      </c>
      <c r="C175" s="15"/>
      <c r="D175" s="96"/>
      <c r="E175" s="16" t="s">
        <v>1645</v>
      </c>
      <c r="F175" s="16" t="s">
        <v>2095</v>
      </c>
      <c r="G175" s="10">
        <v>8714574679006</v>
      </c>
      <c r="H175" s="10"/>
      <c r="I175" s="10"/>
      <c r="J175" s="11" t="s">
        <v>1551</v>
      </c>
      <c r="K175" s="16" t="s">
        <v>1662</v>
      </c>
      <c r="L175" s="19">
        <v>80.577777777777769</v>
      </c>
      <c r="M175" s="271">
        <v>72.52</v>
      </c>
      <c r="N175" s="16">
        <v>0.05</v>
      </c>
      <c r="O175" s="16"/>
      <c r="P175" s="18">
        <f t="shared" si="10"/>
        <v>91.658333333333331</v>
      </c>
      <c r="Q175" s="16">
        <v>109.99</v>
      </c>
      <c r="R175" s="20">
        <f t="shared" si="11"/>
        <v>0.20880080007273391</v>
      </c>
      <c r="S175" s="274">
        <f t="shared" si="12"/>
        <v>0</v>
      </c>
      <c r="T175" s="1"/>
      <c r="U175" s="1"/>
      <c r="V175" s="1"/>
      <c r="W175" s="1"/>
      <c r="X175" s="1"/>
    </row>
    <row r="176" spans="1:24" ht="64" hidden="1" customHeight="1">
      <c r="A176" s="108"/>
      <c r="B176" s="106">
        <v>2329597</v>
      </c>
      <c r="C176" s="15"/>
      <c r="D176" s="96"/>
      <c r="E176" s="16" t="s">
        <v>1645</v>
      </c>
      <c r="F176" s="16" t="s">
        <v>2095</v>
      </c>
      <c r="G176" s="10">
        <v>8714574577647</v>
      </c>
      <c r="H176" s="10"/>
      <c r="I176" s="10"/>
      <c r="J176" s="11" t="s">
        <v>1551</v>
      </c>
      <c r="K176" s="16" t="s">
        <v>2631</v>
      </c>
      <c r="L176" s="19">
        <v>32.577777777777776</v>
      </c>
      <c r="M176" s="271">
        <v>29.32</v>
      </c>
      <c r="N176" s="16">
        <v>0.02</v>
      </c>
      <c r="O176" s="16"/>
      <c r="P176" s="18">
        <f t="shared" si="10"/>
        <v>41.658333333333339</v>
      </c>
      <c r="Q176" s="16">
        <v>49.99</v>
      </c>
      <c r="R176" s="20">
        <f t="shared" si="11"/>
        <v>0.29617923584716954</v>
      </c>
      <c r="S176" s="274">
        <f t="shared" si="12"/>
        <v>0</v>
      </c>
      <c r="T176" s="1"/>
      <c r="U176" s="1"/>
      <c r="V176" s="1"/>
      <c r="W176" s="1"/>
      <c r="X176" s="1"/>
    </row>
    <row r="177" spans="1:24" ht="64" hidden="1" customHeight="1">
      <c r="A177" s="108"/>
      <c r="B177" s="106">
        <v>2674694</v>
      </c>
      <c r="C177" s="15"/>
      <c r="D177" s="96"/>
      <c r="E177" s="16" t="s">
        <v>1645</v>
      </c>
      <c r="F177" s="16" t="s">
        <v>2095</v>
      </c>
      <c r="G177" s="10">
        <v>4960999974224</v>
      </c>
      <c r="H177" s="10"/>
      <c r="I177" s="10"/>
      <c r="J177" s="11" t="s">
        <v>1551</v>
      </c>
      <c r="K177" s="16" t="s">
        <v>1557</v>
      </c>
      <c r="L177" s="19">
        <v>38.355555555555561</v>
      </c>
      <c r="M177" s="271">
        <v>34.520000000000003</v>
      </c>
      <c r="N177" s="16">
        <v>0.02</v>
      </c>
      <c r="O177" s="16"/>
      <c r="P177" s="18">
        <f t="shared" si="10"/>
        <v>49.991666666666667</v>
      </c>
      <c r="Q177" s="16">
        <v>59.99</v>
      </c>
      <c r="R177" s="20">
        <f t="shared" si="11"/>
        <v>0.30948491415235868</v>
      </c>
      <c r="S177" s="274">
        <f t="shared" si="12"/>
        <v>0</v>
      </c>
      <c r="T177" s="1"/>
      <c r="U177" s="1"/>
      <c r="V177" s="1"/>
      <c r="W177" s="1"/>
      <c r="X177" s="1"/>
    </row>
    <row r="178" spans="1:24" ht="64" hidden="1" customHeight="1">
      <c r="A178" s="108"/>
      <c r="B178" s="106">
        <v>8664686</v>
      </c>
      <c r="C178" s="15"/>
      <c r="D178" s="96"/>
      <c r="E178" s="16" t="s">
        <v>1645</v>
      </c>
      <c r="F178" s="16" t="s">
        <v>2095</v>
      </c>
      <c r="G178" s="10">
        <v>8714574679648</v>
      </c>
      <c r="H178" s="10"/>
      <c r="I178" s="10"/>
      <c r="J178" s="11" t="s">
        <v>1551</v>
      </c>
      <c r="K178" s="16" t="s">
        <v>2630</v>
      </c>
      <c r="L178" s="19">
        <v>39.099999999999994</v>
      </c>
      <c r="M178" s="271">
        <v>35.19</v>
      </c>
      <c r="N178" s="16">
        <v>0.05</v>
      </c>
      <c r="O178" s="16"/>
      <c r="P178" s="18">
        <f t="shared" si="10"/>
        <v>45.825000000000003</v>
      </c>
      <c r="Q178" s="16">
        <v>54.99</v>
      </c>
      <c r="R178" s="20">
        <f t="shared" si="11"/>
        <v>0.23207855973813429</v>
      </c>
      <c r="S178" s="274">
        <f t="shared" si="12"/>
        <v>0</v>
      </c>
      <c r="T178" s="1"/>
      <c r="U178" s="1"/>
      <c r="V178" s="1"/>
      <c r="W178" s="1"/>
      <c r="X178" s="1"/>
    </row>
    <row r="179" spans="1:24" ht="64" hidden="1" customHeight="1">
      <c r="A179" s="108"/>
      <c r="B179" s="106">
        <v>1111981</v>
      </c>
      <c r="C179" s="15"/>
      <c r="D179" s="96"/>
      <c r="E179" s="16" t="s">
        <v>1645</v>
      </c>
      <c r="F179" s="16" t="s">
        <v>2095</v>
      </c>
      <c r="G179" s="10">
        <v>4960999273372</v>
      </c>
      <c r="H179" s="10"/>
      <c r="I179" s="10"/>
      <c r="J179" s="11" t="s">
        <v>1551</v>
      </c>
      <c r="K179" s="16" t="s">
        <v>1558</v>
      </c>
      <c r="L179" s="19">
        <v>18.133333333333333</v>
      </c>
      <c r="M179" s="271">
        <v>16.32</v>
      </c>
      <c r="N179" s="16">
        <v>0.02</v>
      </c>
      <c r="O179" s="16"/>
      <c r="P179" s="18">
        <f t="shared" si="10"/>
        <v>24.991666666666667</v>
      </c>
      <c r="Q179" s="16">
        <v>29.99</v>
      </c>
      <c r="R179" s="20">
        <f t="shared" si="11"/>
        <v>0.34698232744248081</v>
      </c>
      <c r="S179" s="274">
        <f t="shared" si="12"/>
        <v>0</v>
      </c>
      <c r="T179" s="1"/>
      <c r="U179" s="1"/>
      <c r="V179" s="1"/>
      <c r="W179" s="1"/>
      <c r="X179" s="1"/>
    </row>
    <row r="180" spans="1:24" ht="64" hidden="1" customHeight="1">
      <c r="A180" s="108"/>
      <c r="B180" s="106">
        <v>1616246</v>
      </c>
      <c r="C180" s="15"/>
      <c r="D180" s="96"/>
      <c r="E180" s="16" t="s">
        <v>1645</v>
      </c>
      <c r="F180" s="16" t="s">
        <v>2095</v>
      </c>
      <c r="G180" s="10">
        <v>4960999617015</v>
      </c>
      <c r="H180" s="10"/>
      <c r="I180" s="10"/>
      <c r="J180" s="11" t="s">
        <v>1551</v>
      </c>
      <c r="K180" s="16" t="s">
        <v>1559</v>
      </c>
      <c r="L180" s="19">
        <v>15.644444444444444</v>
      </c>
      <c r="M180" s="271">
        <v>14.08</v>
      </c>
      <c r="N180" s="16">
        <v>0.01</v>
      </c>
      <c r="O180" s="16"/>
      <c r="P180" s="18">
        <f t="shared" si="10"/>
        <v>20.824999999999999</v>
      </c>
      <c r="Q180" s="16">
        <v>24.99</v>
      </c>
      <c r="R180" s="20">
        <f t="shared" si="11"/>
        <v>0.32388955582232892</v>
      </c>
      <c r="S180" s="274">
        <f t="shared" si="12"/>
        <v>0</v>
      </c>
      <c r="T180" s="1"/>
      <c r="U180" s="1"/>
      <c r="V180" s="1"/>
      <c r="W180" s="1"/>
      <c r="X180" s="1"/>
    </row>
    <row r="181" spans="1:24" ht="64" hidden="1" customHeight="1">
      <c r="A181" s="108"/>
      <c r="B181" s="106">
        <v>6151625</v>
      </c>
      <c r="C181" s="15"/>
      <c r="D181" s="96"/>
      <c r="E181" s="16" t="s">
        <v>1648</v>
      </c>
      <c r="F181" s="16" t="s">
        <v>2095</v>
      </c>
      <c r="G181" s="10">
        <v>8715946684895</v>
      </c>
      <c r="H181" s="10"/>
      <c r="I181" s="10"/>
      <c r="J181" s="11" t="s">
        <v>1551</v>
      </c>
      <c r="K181" s="16" t="s">
        <v>2150</v>
      </c>
      <c r="L181" s="19">
        <v>35.688888888888883</v>
      </c>
      <c r="M181" s="271">
        <v>31.97</v>
      </c>
      <c r="N181" s="16">
        <v>0.05</v>
      </c>
      <c r="O181" s="16"/>
      <c r="P181" s="18">
        <f t="shared" si="10"/>
        <v>41.658333333333339</v>
      </c>
      <c r="Q181" s="16">
        <v>49.99</v>
      </c>
      <c r="R181" s="20">
        <f t="shared" si="11"/>
        <v>0.23256651330266065</v>
      </c>
      <c r="S181" s="274">
        <f t="shared" si="12"/>
        <v>0</v>
      </c>
      <c r="T181" s="1"/>
      <c r="U181" s="1"/>
      <c r="V181" s="1"/>
      <c r="W181" s="1"/>
      <c r="X181" s="1"/>
    </row>
    <row r="182" spans="1:24" ht="64" hidden="1" customHeight="1">
      <c r="A182" s="108"/>
      <c r="B182" s="106">
        <v>4465895</v>
      </c>
      <c r="C182" s="15"/>
      <c r="D182" s="96"/>
      <c r="E182" s="16" t="s">
        <v>1648</v>
      </c>
      <c r="F182" s="16" t="s">
        <v>2095</v>
      </c>
      <c r="G182" s="10">
        <v>8715946643342</v>
      </c>
      <c r="H182" s="10"/>
      <c r="I182" s="10"/>
      <c r="J182" s="11" t="s">
        <v>1551</v>
      </c>
      <c r="K182" s="16" t="s">
        <v>2151</v>
      </c>
      <c r="L182" s="19">
        <v>12.4</v>
      </c>
      <c r="M182" s="271">
        <v>12.24</v>
      </c>
      <c r="N182" s="16">
        <v>0.02</v>
      </c>
      <c r="O182" s="16"/>
      <c r="P182" s="18">
        <f>Q182/1.2</f>
        <v>16.658333333333331</v>
      </c>
      <c r="Q182" s="16">
        <v>19.989999999999998</v>
      </c>
      <c r="R182" s="20">
        <f t="shared" si="11"/>
        <v>0.26523261630815398</v>
      </c>
      <c r="S182" s="274">
        <f t="shared" si="12"/>
        <v>0</v>
      </c>
      <c r="T182" s="1"/>
      <c r="U182" s="1"/>
      <c r="V182" s="1"/>
      <c r="W182" s="1"/>
      <c r="X182" s="1"/>
    </row>
    <row r="183" spans="1:24" ht="64" hidden="1" customHeight="1">
      <c r="A183" s="108"/>
      <c r="B183" s="106">
        <v>4465896</v>
      </c>
      <c r="C183" s="15"/>
      <c r="D183" s="96"/>
      <c r="E183" s="16" t="s">
        <v>1648</v>
      </c>
      <c r="F183" s="16" t="s">
        <v>2095</v>
      </c>
      <c r="G183" s="10">
        <v>8715946643359</v>
      </c>
      <c r="H183" s="10"/>
      <c r="I183" s="10"/>
      <c r="J183" s="11" t="s">
        <v>1551</v>
      </c>
      <c r="K183" s="16" t="s">
        <v>1646</v>
      </c>
      <c r="L183" s="19">
        <v>7.7555555555555555</v>
      </c>
      <c r="M183" s="271">
        <v>6.98</v>
      </c>
      <c r="N183" s="16">
        <v>0.02</v>
      </c>
      <c r="O183" s="16"/>
      <c r="P183" s="18">
        <f t="shared" si="10"/>
        <v>11.658333333333333</v>
      </c>
      <c r="Q183" s="16">
        <v>13.99</v>
      </c>
      <c r="R183" s="20">
        <f t="shared" si="11"/>
        <v>0.40128663330950676</v>
      </c>
      <c r="S183" s="274">
        <f t="shared" si="12"/>
        <v>0</v>
      </c>
      <c r="T183" s="1"/>
      <c r="U183" s="1"/>
      <c r="V183" s="1"/>
      <c r="W183" s="1"/>
      <c r="X183" s="1"/>
    </row>
    <row r="184" spans="1:24" ht="64" hidden="1" customHeight="1">
      <c r="A184" s="108"/>
      <c r="B184" s="106">
        <v>4465897</v>
      </c>
      <c r="C184" s="15"/>
      <c r="D184" s="96"/>
      <c r="E184" s="16" t="s">
        <v>1648</v>
      </c>
      <c r="F184" s="16" t="s">
        <v>2095</v>
      </c>
      <c r="G184" s="10">
        <v>8715946643366</v>
      </c>
      <c r="H184" s="10"/>
      <c r="I184" s="10"/>
      <c r="J184" s="11" t="s">
        <v>1551</v>
      </c>
      <c r="K184" s="16" t="s">
        <v>1647</v>
      </c>
      <c r="L184" s="19">
        <v>7.7555555555555555</v>
      </c>
      <c r="M184" s="271">
        <v>6.98</v>
      </c>
      <c r="N184" s="16">
        <v>0.02</v>
      </c>
      <c r="O184" s="16"/>
      <c r="P184" s="18">
        <f t="shared" si="10"/>
        <v>11.658333333333333</v>
      </c>
      <c r="Q184" s="16">
        <v>13.99</v>
      </c>
      <c r="R184" s="20">
        <f t="shared" si="11"/>
        <v>0.40128663330950676</v>
      </c>
      <c r="S184" s="274">
        <f t="shared" si="12"/>
        <v>0</v>
      </c>
      <c r="T184" s="1"/>
      <c r="U184" s="1"/>
      <c r="V184" s="1"/>
      <c r="W184" s="1"/>
      <c r="X184" s="1"/>
    </row>
    <row r="185" spans="1:24" ht="64" hidden="1" customHeight="1">
      <c r="A185" s="108"/>
      <c r="B185" s="106">
        <v>4465898</v>
      </c>
      <c r="C185" s="15"/>
      <c r="D185" s="96"/>
      <c r="E185" s="16" t="s">
        <v>1648</v>
      </c>
      <c r="F185" s="16" t="s">
        <v>2095</v>
      </c>
      <c r="G185" s="10">
        <v>8715946643373</v>
      </c>
      <c r="H185" s="10"/>
      <c r="I185" s="10"/>
      <c r="J185" s="11" t="s">
        <v>1551</v>
      </c>
      <c r="K185" s="16" t="s">
        <v>2152</v>
      </c>
      <c r="L185" s="19">
        <v>7.7555555555555555</v>
      </c>
      <c r="M185" s="271">
        <v>6.98</v>
      </c>
      <c r="N185" s="16">
        <v>0.02</v>
      </c>
      <c r="O185" s="16"/>
      <c r="P185" s="18">
        <f t="shared" si="10"/>
        <v>11.658333333333333</v>
      </c>
      <c r="Q185" s="16">
        <v>13.99</v>
      </c>
      <c r="R185" s="20">
        <f t="shared" si="11"/>
        <v>0.40128663330950676</v>
      </c>
      <c r="S185" s="274">
        <f t="shared" si="12"/>
        <v>0</v>
      </c>
      <c r="T185" s="1"/>
      <c r="U185" s="1"/>
      <c r="V185" s="1"/>
      <c r="W185" s="1"/>
      <c r="X185" s="1"/>
    </row>
    <row r="186" spans="1:24" ht="64" hidden="1" customHeight="1">
      <c r="A186" s="108"/>
      <c r="B186" s="106">
        <v>6151621</v>
      </c>
      <c r="C186" s="15"/>
      <c r="D186" s="96"/>
      <c r="E186" s="16" t="s">
        <v>1648</v>
      </c>
      <c r="F186" s="16" t="s">
        <v>2095</v>
      </c>
      <c r="G186" s="10">
        <v>8715946684888</v>
      </c>
      <c r="H186" s="10"/>
      <c r="I186" s="10"/>
      <c r="J186" s="11" t="s">
        <v>1551</v>
      </c>
      <c r="K186" s="16" t="s">
        <v>2180</v>
      </c>
      <c r="L186" s="19">
        <v>31.077777777777776</v>
      </c>
      <c r="M186" s="271">
        <v>27.84</v>
      </c>
      <c r="N186" s="16">
        <v>0.05</v>
      </c>
      <c r="O186" s="16"/>
      <c r="P186" s="18">
        <f t="shared" si="10"/>
        <v>37.491666666666667</v>
      </c>
      <c r="Q186" s="16">
        <v>44.99</v>
      </c>
      <c r="R186" s="20">
        <f t="shared" si="11"/>
        <v>0.25743498555234495</v>
      </c>
      <c r="S186" s="274">
        <f t="shared" si="12"/>
        <v>0</v>
      </c>
      <c r="T186" s="1"/>
      <c r="U186" s="1"/>
      <c r="V186" s="1"/>
      <c r="W186" s="1"/>
      <c r="X186" s="1"/>
    </row>
    <row r="187" spans="1:24" ht="64" hidden="1" customHeight="1">
      <c r="A187" s="108"/>
      <c r="B187" s="106">
        <v>4857244</v>
      </c>
      <c r="C187" s="15"/>
      <c r="D187" s="96"/>
      <c r="E187" s="16" t="s">
        <v>1648</v>
      </c>
      <c r="F187" s="16" t="s">
        <v>2095</v>
      </c>
      <c r="G187" s="10">
        <v>8715946655802</v>
      </c>
      <c r="H187" s="10"/>
      <c r="I187" s="10"/>
      <c r="J187" s="11" t="s">
        <v>1551</v>
      </c>
      <c r="K187" s="16" t="s">
        <v>2181</v>
      </c>
      <c r="L187" s="19">
        <v>7.7666666666666666</v>
      </c>
      <c r="M187" s="271">
        <v>6.99</v>
      </c>
      <c r="N187" s="16">
        <v>0.02</v>
      </c>
      <c r="O187" s="16"/>
      <c r="P187" s="18">
        <f>Q187/1.2</f>
        <v>10.825000000000001</v>
      </c>
      <c r="Q187" s="16">
        <v>12.99</v>
      </c>
      <c r="R187" s="20">
        <f>(P187-M187)/P187</f>
        <v>0.35427251732101622</v>
      </c>
      <c r="S187" s="274">
        <f t="shared" si="12"/>
        <v>0</v>
      </c>
      <c r="T187" s="1"/>
      <c r="U187" s="1"/>
      <c r="V187" s="1"/>
      <c r="W187" s="1"/>
      <c r="X187" s="1"/>
    </row>
    <row r="188" spans="1:24" ht="64" hidden="1" customHeight="1">
      <c r="A188" s="108"/>
      <c r="B188" s="106">
        <v>4857245</v>
      </c>
      <c r="C188" s="15"/>
      <c r="D188" s="96"/>
      <c r="E188" s="16" t="s">
        <v>1648</v>
      </c>
      <c r="F188" s="16" t="s">
        <v>2095</v>
      </c>
      <c r="G188" s="10">
        <v>8715946655819</v>
      </c>
      <c r="H188" s="10"/>
      <c r="I188" s="10"/>
      <c r="J188" s="11" t="s">
        <v>1551</v>
      </c>
      <c r="K188" s="16" t="s">
        <v>2182</v>
      </c>
      <c r="L188" s="19">
        <v>7.7666666666666666</v>
      </c>
      <c r="M188" s="271">
        <v>6.99</v>
      </c>
      <c r="N188" s="16">
        <v>0.02</v>
      </c>
      <c r="O188" s="16"/>
      <c r="P188" s="18">
        <f t="shared" si="10"/>
        <v>10.825000000000001</v>
      </c>
      <c r="Q188" s="16">
        <v>12.99</v>
      </c>
      <c r="R188" s="20">
        <f t="shared" si="11"/>
        <v>0.35427251732101622</v>
      </c>
      <c r="S188" s="274">
        <f t="shared" si="12"/>
        <v>0</v>
      </c>
      <c r="T188" s="1"/>
      <c r="U188" s="1"/>
      <c r="V188" s="1"/>
      <c r="W188" s="1"/>
      <c r="X188" s="1"/>
    </row>
    <row r="189" spans="1:24" ht="64" hidden="1" customHeight="1">
      <c r="A189" s="108"/>
      <c r="B189" s="106">
        <v>4857246</v>
      </c>
      <c r="C189" s="15"/>
      <c r="D189" s="96"/>
      <c r="E189" s="16" t="s">
        <v>1648</v>
      </c>
      <c r="F189" s="16" t="s">
        <v>2095</v>
      </c>
      <c r="G189" s="10">
        <v>8715946655826</v>
      </c>
      <c r="H189" s="10"/>
      <c r="I189" s="10"/>
      <c r="J189" s="11" t="s">
        <v>1551</v>
      </c>
      <c r="K189" s="16" t="s">
        <v>2183</v>
      </c>
      <c r="L189" s="19">
        <v>7.7666666666666666</v>
      </c>
      <c r="M189" s="271">
        <v>6.99</v>
      </c>
      <c r="N189" s="16">
        <v>0.02</v>
      </c>
      <c r="O189" s="16"/>
      <c r="P189" s="18">
        <f>Q189/1.2</f>
        <v>10.825000000000001</v>
      </c>
      <c r="Q189" s="16">
        <v>12.99</v>
      </c>
      <c r="R189" s="20">
        <f>(P189-M189)/P189</f>
        <v>0.35427251732101622</v>
      </c>
      <c r="S189" s="274">
        <f t="shared" si="12"/>
        <v>0</v>
      </c>
      <c r="T189" s="1"/>
      <c r="U189" s="1"/>
      <c r="V189" s="1"/>
      <c r="W189" s="1"/>
      <c r="X189" s="1"/>
    </row>
    <row r="190" spans="1:24" ht="64" hidden="1" customHeight="1">
      <c r="A190" s="108"/>
      <c r="B190" s="106">
        <v>4857334</v>
      </c>
      <c r="C190" s="15"/>
      <c r="D190" s="96"/>
      <c r="E190" s="16" t="s">
        <v>1648</v>
      </c>
      <c r="F190" s="16" t="s">
        <v>2095</v>
      </c>
      <c r="G190" s="10">
        <v>8715946655833</v>
      </c>
      <c r="H190" s="10"/>
      <c r="I190" s="10"/>
      <c r="J190" s="11" t="s">
        <v>1551</v>
      </c>
      <c r="K190" s="16" t="s">
        <v>2185</v>
      </c>
      <c r="L190" s="19">
        <v>7.7666666666666666</v>
      </c>
      <c r="M190" s="271">
        <v>6.99</v>
      </c>
      <c r="N190" s="16">
        <v>0.02</v>
      </c>
      <c r="O190" s="16"/>
      <c r="P190" s="18">
        <f t="shared" si="10"/>
        <v>10.825000000000001</v>
      </c>
      <c r="Q190" s="16">
        <v>12.99</v>
      </c>
      <c r="R190" s="20">
        <f t="shared" si="11"/>
        <v>0.35427251732101622</v>
      </c>
      <c r="S190" s="274">
        <f t="shared" si="12"/>
        <v>0</v>
      </c>
      <c r="T190" s="1"/>
      <c r="U190" s="1"/>
      <c r="V190" s="1"/>
      <c r="W190" s="1"/>
      <c r="X190" s="1"/>
    </row>
    <row r="191" spans="1:24" ht="64" hidden="1" customHeight="1">
      <c r="A191" s="108"/>
      <c r="B191" s="106">
        <v>6151598</v>
      </c>
      <c r="C191" s="15"/>
      <c r="D191" s="96"/>
      <c r="E191" s="16" t="s">
        <v>1648</v>
      </c>
      <c r="F191" s="16" t="s">
        <v>2095</v>
      </c>
      <c r="G191" s="10">
        <v>8715946685205</v>
      </c>
      <c r="H191" s="10"/>
      <c r="I191" s="10"/>
      <c r="J191" s="11" t="s">
        <v>1551</v>
      </c>
      <c r="K191" s="16" t="s">
        <v>2184</v>
      </c>
      <c r="L191" s="19">
        <v>34.12222222222222</v>
      </c>
      <c r="M191" s="271">
        <v>30.71</v>
      </c>
      <c r="N191" s="16">
        <v>0.05</v>
      </c>
      <c r="O191" s="16"/>
      <c r="P191" s="18">
        <f t="shared" si="10"/>
        <v>41.658333333333339</v>
      </c>
      <c r="Q191" s="16">
        <v>49.99</v>
      </c>
      <c r="R191" s="20">
        <f t="shared" si="11"/>
        <v>0.26281256251250257</v>
      </c>
      <c r="S191" s="274">
        <f t="shared" si="12"/>
        <v>0</v>
      </c>
      <c r="T191" s="1"/>
      <c r="U191" s="1"/>
      <c r="V191" s="1"/>
      <c r="W191" s="1"/>
      <c r="X191" s="1"/>
    </row>
    <row r="192" spans="1:24" ht="64" hidden="1" customHeight="1">
      <c r="A192" s="108"/>
      <c r="B192" s="106">
        <v>3274188</v>
      </c>
      <c r="C192" s="15"/>
      <c r="D192" s="96"/>
      <c r="E192" s="16" t="s">
        <v>1648</v>
      </c>
      <c r="F192" s="16" t="s">
        <v>2095</v>
      </c>
      <c r="G192" s="10">
        <v>8715946540979</v>
      </c>
      <c r="H192" s="10"/>
      <c r="I192" s="10"/>
      <c r="J192" s="11" t="s">
        <v>1551</v>
      </c>
      <c r="K192" s="16" t="s">
        <v>2186</v>
      </c>
      <c r="L192" s="19">
        <v>8.5222222222222221</v>
      </c>
      <c r="M192" s="271">
        <v>7.67</v>
      </c>
      <c r="N192" s="16">
        <v>0.02</v>
      </c>
      <c r="O192" s="16"/>
      <c r="P192" s="18">
        <f>Q192/1.2</f>
        <v>10.825000000000001</v>
      </c>
      <c r="Q192" s="16">
        <v>12.99</v>
      </c>
      <c r="R192" s="20">
        <f>(P192-M192)/P192</f>
        <v>0.29145496535796772</v>
      </c>
      <c r="S192" s="274">
        <f t="shared" si="12"/>
        <v>0</v>
      </c>
      <c r="T192" s="1"/>
      <c r="U192" s="1"/>
      <c r="V192" s="1"/>
      <c r="W192" s="1"/>
      <c r="X192" s="1"/>
    </row>
    <row r="193" spans="1:24" ht="64" hidden="1" customHeight="1">
      <c r="A193" s="108"/>
      <c r="B193" s="106">
        <v>3274189</v>
      </c>
      <c r="C193" s="15"/>
      <c r="D193" s="96"/>
      <c r="E193" s="16" t="s">
        <v>1648</v>
      </c>
      <c r="F193" s="16" t="s">
        <v>2095</v>
      </c>
      <c r="G193" s="10">
        <v>8715946540986</v>
      </c>
      <c r="H193" s="10"/>
      <c r="I193" s="10"/>
      <c r="J193" s="11" t="s">
        <v>1551</v>
      </c>
      <c r="K193" s="16" t="s">
        <v>2187</v>
      </c>
      <c r="L193" s="19">
        <v>8.5222222222222221</v>
      </c>
      <c r="M193" s="271">
        <v>7.67</v>
      </c>
      <c r="N193" s="16">
        <v>0.02</v>
      </c>
      <c r="O193" s="16"/>
      <c r="P193" s="18">
        <f t="shared" si="10"/>
        <v>10.825000000000001</v>
      </c>
      <c r="Q193" s="16">
        <v>12.99</v>
      </c>
      <c r="R193" s="20">
        <f t="shared" si="11"/>
        <v>0.29145496535796772</v>
      </c>
      <c r="S193" s="274">
        <f t="shared" si="12"/>
        <v>0</v>
      </c>
      <c r="T193" s="1"/>
      <c r="U193" s="1"/>
      <c r="V193" s="1"/>
      <c r="W193" s="1"/>
      <c r="X193" s="1"/>
    </row>
    <row r="194" spans="1:24" ht="64" hidden="1" customHeight="1">
      <c r="A194" s="108"/>
      <c r="B194" s="106">
        <v>3274190</v>
      </c>
      <c r="C194" s="15"/>
      <c r="D194" s="96"/>
      <c r="E194" s="16" t="s">
        <v>1648</v>
      </c>
      <c r="F194" s="16" t="s">
        <v>2095</v>
      </c>
      <c r="G194" s="10">
        <v>8715946540993</v>
      </c>
      <c r="H194" s="10"/>
      <c r="I194" s="10"/>
      <c r="J194" s="11" t="s">
        <v>1551</v>
      </c>
      <c r="K194" s="16" t="s">
        <v>2188</v>
      </c>
      <c r="L194" s="19">
        <v>8.5222222222222221</v>
      </c>
      <c r="M194" s="271">
        <v>7.67</v>
      </c>
      <c r="N194" s="16">
        <v>0.02</v>
      </c>
      <c r="O194" s="16"/>
      <c r="P194" s="18">
        <f t="shared" si="10"/>
        <v>10.825000000000001</v>
      </c>
      <c r="Q194" s="16">
        <v>12.99</v>
      </c>
      <c r="R194" s="20">
        <f t="shared" si="11"/>
        <v>0.29145496535796772</v>
      </c>
      <c r="S194" s="274">
        <f t="shared" si="12"/>
        <v>0</v>
      </c>
      <c r="T194" s="1"/>
      <c r="U194" s="1"/>
      <c r="V194" s="1"/>
      <c r="W194" s="1"/>
      <c r="X194" s="1"/>
    </row>
    <row r="195" spans="1:24" ht="64" hidden="1" customHeight="1">
      <c r="A195" s="108"/>
      <c r="B195" s="106">
        <v>3274531</v>
      </c>
      <c r="C195" s="15"/>
      <c r="D195" s="96"/>
      <c r="E195" s="16" t="s">
        <v>1648</v>
      </c>
      <c r="F195" s="16" t="s">
        <v>2095</v>
      </c>
      <c r="G195" s="10">
        <v>8715946541006</v>
      </c>
      <c r="H195" s="10"/>
      <c r="I195" s="10"/>
      <c r="J195" s="11" t="s">
        <v>1551</v>
      </c>
      <c r="K195" s="16" t="s">
        <v>2189</v>
      </c>
      <c r="L195" s="19">
        <v>8.5222222222222221</v>
      </c>
      <c r="M195" s="271">
        <v>7.67</v>
      </c>
      <c r="N195" s="16">
        <v>0.02</v>
      </c>
      <c r="O195" s="16"/>
      <c r="P195" s="18">
        <f t="shared" si="10"/>
        <v>10.825000000000001</v>
      </c>
      <c r="Q195" s="16">
        <v>12.99</v>
      </c>
      <c r="R195" s="20">
        <f t="shared" si="11"/>
        <v>0.29145496535796772</v>
      </c>
      <c r="S195" s="274">
        <f t="shared" si="12"/>
        <v>0</v>
      </c>
      <c r="T195" s="1"/>
      <c r="U195" s="1"/>
      <c r="V195" s="1"/>
      <c r="W195" s="1"/>
      <c r="X195" s="1"/>
    </row>
    <row r="196" spans="1:24" ht="64" hidden="1" customHeight="1">
      <c r="A196" s="108"/>
      <c r="B196" s="106">
        <v>7735860</v>
      </c>
      <c r="C196" s="15"/>
      <c r="D196" s="96"/>
      <c r="E196" s="16" t="s">
        <v>1648</v>
      </c>
      <c r="F196" s="16" t="s">
        <v>2095</v>
      </c>
      <c r="G196" s="10">
        <v>8715946707785</v>
      </c>
      <c r="H196" s="10"/>
      <c r="I196" s="10"/>
      <c r="J196" s="11" t="s">
        <v>1551</v>
      </c>
      <c r="K196" s="16" t="s">
        <v>2209</v>
      </c>
      <c r="L196" s="19">
        <v>13.333333333333332</v>
      </c>
      <c r="M196" s="271">
        <v>13.47</v>
      </c>
      <c r="N196" s="16">
        <v>0.01</v>
      </c>
      <c r="O196" s="16"/>
      <c r="P196" s="18">
        <f t="shared" si="10"/>
        <v>15.824999999999999</v>
      </c>
      <c r="Q196" s="16">
        <v>18.989999999999998</v>
      </c>
      <c r="R196" s="20">
        <f t="shared" si="11"/>
        <v>0.14881516587677718</v>
      </c>
      <c r="S196" s="274">
        <f t="shared" si="12"/>
        <v>0</v>
      </c>
      <c r="T196" s="1"/>
      <c r="U196" s="1"/>
      <c r="V196" s="1"/>
      <c r="W196" s="1"/>
      <c r="X196" s="1"/>
    </row>
    <row r="197" spans="1:24" ht="64" hidden="1" customHeight="1">
      <c r="A197" s="108"/>
      <c r="B197" s="160">
        <v>7735856</v>
      </c>
      <c r="C197" s="15"/>
      <c r="D197" s="96"/>
      <c r="E197" s="16" t="s">
        <v>1648</v>
      </c>
      <c r="F197" s="16" t="s">
        <v>2095</v>
      </c>
      <c r="G197" s="10">
        <v>8715946707952</v>
      </c>
      <c r="H197" s="10"/>
      <c r="I197" s="10"/>
      <c r="J197" s="11" t="s">
        <v>1551</v>
      </c>
      <c r="K197" s="16" t="s">
        <v>2208</v>
      </c>
      <c r="L197" s="19">
        <v>28.266666666666666</v>
      </c>
      <c r="M197" s="271">
        <v>25.44</v>
      </c>
      <c r="N197" s="16">
        <v>0.01</v>
      </c>
      <c r="O197" s="16"/>
      <c r="P197" s="18">
        <f t="shared" si="10"/>
        <v>31.658333333333335</v>
      </c>
      <c r="Q197" s="16">
        <v>37.99</v>
      </c>
      <c r="R197" s="20">
        <f t="shared" si="11"/>
        <v>0.19642011055540931</v>
      </c>
      <c r="S197" s="274">
        <f t="shared" si="12"/>
        <v>0</v>
      </c>
      <c r="T197" s="1"/>
      <c r="U197" s="1"/>
      <c r="V197" s="1"/>
      <c r="W197" s="1"/>
      <c r="X197" s="1"/>
    </row>
    <row r="198" spans="1:24" ht="64" hidden="1" customHeight="1">
      <c r="A198" s="108"/>
      <c r="B198" s="106">
        <v>7735827</v>
      </c>
      <c r="C198" s="15"/>
      <c r="D198" s="96"/>
      <c r="E198" s="16" t="s">
        <v>1648</v>
      </c>
      <c r="F198" s="16" t="s">
        <v>2095</v>
      </c>
      <c r="G198" s="10">
        <v>8715946707815</v>
      </c>
      <c r="H198" s="10"/>
      <c r="I198" s="10"/>
      <c r="J198" s="11" t="s">
        <v>1551</v>
      </c>
      <c r="K198" s="16" t="s">
        <v>2207</v>
      </c>
      <c r="L198" s="19">
        <v>7.677777777777778</v>
      </c>
      <c r="M198" s="271">
        <v>7.97</v>
      </c>
      <c r="N198" s="16">
        <v>0.01</v>
      </c>
      <c r="O198" s="16"/>
      <c r="P198" s="18">
        <f t="shared" si="10"/>
        <v>9.1583333333333332</v>
      </c>
      <c r="Q198" s="16">
        <v>10.99</v>
      </c>
      <c r="R198" s="20">
        <f t="shared" si="11"/>
        <v>0.12975432211101001</v>
      </c>
      <c r="S198" s="274">
        <f t="shared" si="12"/>
        <v>0</v>
      </c>
      <c r="T198" s="1"/>
      <c r="U198" s="1"/>
      <c r="V198" s="1"/>
      <c r="W198" s="1"/>
      <c r="X198" s="1"/>
    </row>
    <row r="199" spans="1:24" ht="64" hidden="1" customHeight="1">
      <c r="A199" s="168"/>
      <c r="B199" s="160">
        <v>7735859</v>
      </c>
      <c r="C199" s="15"/>
      <c r="D199" s="96"/>
      <c r="E199" s="16" t="s">
        <v>1648</v>
      </c>
      <c r="F199" s="16" t="s">
        <v>2095</v>
      </c>
      <c r="G199" s="164">
        <v>8715946707983</v>
      </c>
      <c r="H199" s="10"/>
      <c r="I199" s="10"/>
      <c r="J199" s="11" t="s">
        <v>1551</v>
      </c>
      <c r="K199" s="16" t="s">
        <v>2206</v>
      </c>
      <c r="L199" s="19">
        <v>15.555555555555555</v>
      </c>
      <c r="M199" s="271">
        <v>14</v>
      </c>
      <c r="N199" s="16">
        <v>0.01</v>
      </c>
      <c r="O199" s="16"/>
      <c r="P199" s="18">
        <f t="shared" si="10"/>
        <v>19.158333333333331</v>
      </c>
      <c r="Q199" s="16">
        <v>22.99</v>
      </c>
      <c r="R199" s="20">
        <f t="shared" si="11"/>
        <v>0.2692474989125706</v>
      </c>
      <c r="S199" s="274">
        <f t="shared" si="12"/>
        <v>0</v>
      </c>
      <c r="T199" s="1"/>
      <c r="U199" s="1"/>
      <c r="V199" s="1"/>
      <c r="W199" s="1"/>
      <c r="X199" s="1"/>
    </row>
    <row r="200" spans="1:24" ht="64" hidden="1" customHeight="1">
      <c r="A200" s="108"/>
      <c r="B200" s="106">
        <v>7735845</v>
      </c>
      <c r="C200" s="15"/>
      <c r="D200" s="96"/>
      <c r="E200" s="16" t="s">
        <v>1648</v>
      </c>
      <c r="F200" s="16" t="s">
        <v>2095</v>
      </c>
      <c r="G200" s="10">
        <v>8715946707846</v>
      </c>
      <c r="H200" s="10"/>
      <c r="I200" s="10"/>
      <c r="J200" s="11" t="s">
        <v>1551</v>
      </c>
      <c r="K200" s="16" t="s">
        <v>2205</v>
      </c>
      <c r="L200" s="19">
        <v>7.677777777777778</v>
      </c>
      <c r="M200" s="271">
        <v>7.97</v>
      </c>
      <c r="N200" s="16">
        <v>0.01</v>
      </c>
      <c r="O200" s="16"/>
      <c r="P200" s="18">
        <f t="shared" si="10"/>
        <v>9.1583333333333332</v>
      </c>
      <c r="Q200" s="16">
        <v>10.99</v>
      </c>
      <c r="R200" s="20">
        <f t="shared" si="11"/>
        <v>0.12975432211101001</v>
      </c>
      <c r="S200" s="274">
        <f t="shared" si="12"/>
        <v>0</v>
      </c>
      <c r="T200" s="1"/>
      <c r="U200" s="1"/>
      <c r="V200" s="1"/>
      <c r="W200" s="1"/>
      <c r="X200" s="1"/>
    </row>
    <row r="201" spans="1:24" ht="64" hidden="1" customHeight="1">
      <c r="A201" s="108"/>
      <c r="B201" s="160">
        <v>7735836</v>
      </c>
      <c r="C201" s="15"/>
      <c r="D201" s="96"/>
      <c r="E201" s="16" t="s">
        <v>1648</v>
      </c>
      <c r="F201" s="16" t="s">
        <v>2095</v>
      </c>
      <c r="G201" s="10">
        <v>8715946708010</v>
      </c>
      <c r="H201" s="10"/>
      <c r="I201" s="10"/>
      <c r="J201" s="11" t="s">
        <v>1551</v>
      </c>
      <c r="K201" s="16" t="s">
        <v>2204</v>
      </c>
      <c r="L201" s="19">
        <v>15.555555555555555</v>
      </c>
      <c r="M201" s="271">
        <v>14</v>
      </c>
      <c r="N201" s="16">
        <v>0.01</v>
      </c>
      <c r="O201" s="16"/>
      <c r="P201" s="18">
        <f t="shared" si="10"/>
        <v>19.158333333333331</v>
      </c>
      <c r="Q201" s="16">
        <v>22.99</v>
      </c>
      <c r="R201" s="20">
        <f t="shared" si="11"/>
        <v>0.2692474989125706</v>
      </c>
      <c r="S201" s="274">
        <f t="shared" si="12"/>
        <v>0</v>
      </c>
      <c r="T201" s="1"/>
      <c r="U201" s="1"/>
      <c r="V201" s="1"/>
      <c r="W201" s="1"/>
      <c r="X201" s="1"/>
    </row>
    <row r="202" spans="1:24" ht="64" hidden="1" customHeight="1">
      <c r="A202" s="108"/>
      <c r="B202" s="106">
        <v>7735846</v>
      </c>
      <c r="C202" s="15"/>
      <c r="D202" s="96"/>
      <c r="E202" s="16" t="s">
        <v>1648</v>
      </c>
      <c r="F202" s="16" t="s">
        <v>2095</v>
      </c>
      <c r="G202" s="10">
        <v>8715946707877</v>
      </c>
      <c r="H202" s="10"/>
      <c r="I202" s="10"/>
      <c r="J202" s="11" t="s">
        <v>1551</v>
      </c>
      <c r="K202" s="16" t="s">
        <v>2203</v>
      </c>
      <c r="L202" s="19">
        <v>7.677777777777778</v>
      </c>
      <c r="M202" s="271">
        <v>7.97</v>
      </c>
      <c r="N202" s="16">
        <v>0.01</v>
      </c>
      <c r="O202" s="16"/>
      <c r="P202" s="18">
        <f>Q202/1.2</f>
        <v>9.1583333333333332</v>
      </c>
      <c r="Q202" s="16">
        <v>10.99</v>
      </c>
      <c r="R202" s="20">
        <f>(P202-M202)/P202</f>
        <v>0.12975432211101001</v>
      </c>
      <c r="S202" s="274">
        <f>M202*A202</f>
        <v>0</v>
      </c>
      <c r="T202" s="1"/>
      <c r="U202" s="1"/>
      <c r="V202" s="1"/>
      <c r="W202" s="1"/>
      <c r="X202" s="1"/>
    </row>
    <row r="203" spans="1:24" ht="64" hidden="1" customHeight="1">
      <c r="A203" s="108"/>
      <c r="B203" s="160">
        <v>7735851</v>
      </c>
      <c r="C203" s="15"/>
      <c r="D203" s="96"/>
      <c r="E203" s="16" t="s">
        <v>1648</v>
      </c>
      <c r="F203" s="16" t="s">
        <v>2095</v>
      </c>
      <c r="G203" s="10">
        <v>8715946708041</v>
      </c>
      <c r="H203" s="10"/>
      <c r="I203" s="10"/>
      <c r="J203" s="11" t="s">
        <v>1551</v>
      </c>
      <c r="K203" s="16" t="s">
        <v>2202</v>
      </c>
      <c r="L203" s="19">
        <v>15.555555555555555</v>
      </c>
      <c r="M203" s="271">
        <v>14</v>
      </c>
      <c r="N203" s="16">
        <v>0.01</v>
      </c>
      <c r="O203" s="16"/>
      <c r="P203" s="18">
        <f>Q203/1.2</f>
        <v>19.158333333333331</v>
      </c>
      <c r="Q203" s="16">
        <v>22.99</v>
      </c>
      <c r="R203" s="20">
        <f>(P203-M203)/P203</f>
        <v>0.2692474989125706</v>
      </c>
      <c r="S203" s="274">
        <f>M203*A203</f>
        <v>0</v>
      </c>
      <c r="T203" s="1"/>
      <c r="U203" s="1"/>
      <c r="V203" s="1"/>
      <c r="W203" s="1"/>
      <c r="X203" s="1"/>
    </row>
    <row r="204" spans="1:24" ht="64" hidden="1" customHeight="1">
      <c r="A204" s="108"/>
      <c r="B204" s="106">
        <v>7735820</v>
      </c>
      <c r="C204" s="15"/>
      <c r="D204" s="96"/>
      <c r="E204" s="16" t="s">
        <v>1648</v>
      </c>
      <c r="F204" s="16" t="s">
        <v>2095</v>
      </c>
      <c r="G204" s="10">
        <v>8715946707907</v>
      </c>
      <c r="H204" s="10"/>
      <c r="I204" s="10"/>
      <c r="J204" s="11" t="s">
        <v>1551</v>
      </c>
      <c r="K204" s="16" t="s">
        <v>3397</v>
      </c>
      <c r="L204" s="19">
        <v>35.555555555555557</v>
      </c>
      <c r="M204" s="271">
        <v>37.1</v>
      </c>
      <c r="N204" s="16">
        <v>0.04</v>
      </c>
      <c r="O204" s="16"/>
      <c r="P204" s="18">
        <f t="shared" si="10"/>
        <v>45.825000000000003</v>
      </c>
      <c r="Q204" s="16">
        <v>54.99</v>
      </c>
      <c r="R204" s="20">
        <f t="shared" si="11"/>
        <v>0.19039825422804149</v>
      </c>
      <c r="S204" s="274">
        <f t="shared" si="12"/>
        <v>0</v>
      </c>
      <c r="T204" s="1"/>
      <c r="U204" s="1"/>
      <c r="V204" s="1"/>
      <c r="W204" s="1"/>
      <c r="X204" s="1"/>
    </row>
    <row r="205" spans="1:24" ht="64" hidden="1" customHeight="1">
      <c r="A205" s="108"/>
      <c r="B205" s="160">
        <v>7735853</v>
      </c>
      <c r="C205" s="15"/>
      <c r="D205" s="96"/>
      <c r="E205" s="16" t="s">
        <v>1648</v>
      </c>
      <c r="F205" s="16" t="s">
        <v>2095</v>
      </c>
      <c r="G205" s="10">
        <v>8715946708126</v>
      </c>
      <c r="H205" s="10"/>
      <c r="I205" s="10"/>
      <c r="J205" s="11" t="s">
        <v>1551</v>
      </c>
      <c r="K205" s="16" t="s">
        <v>2134</v>
      </c>
      <c r="L205" s="19">
        <v>50</v>
      </c>
      <c r="M205" s="271">
        <v>52.82</v>
      </c>
      <c r="N205" s="16">
        <v>0.02</v>
      </c>
      <c r="O205" s="16"/>
      <c r="P205" s="18">
        <f t="shared" si="10"/>
        <v>58.324999999999996</v>
      </c>
      <c r="Q205" s="16">
        <v>69.989999999999995</v>
      </c>
      <c r="R205" s="20">
        <f t="shared" si="11"/>
        <v>9.4384912130304255E-2</v>
      </c>
      <c r="S205" s="274">
        <f t="shared" si="12"/>
        <v>0</v>
      </c>
      <c r="T205" s="1"/>
      <c r="U205" s="1"/>
      <c r="V205" s="1"/>
      <c r="W205" s="1"/>
      <c r="X205" s="1"/>
    </row>
    <row r="206" spans="1:24" ht="64" hidden="1" customHeight="1">
      <c r="A206" s="108"/>
      <c r="B206" s="106">
        <v>7735819</v>
      </c>
      <c r="C206" s="15"/>
      <c r="D206" s="96"/>
      <c r="E206" s="16" t="s">
        <v>1648</v>
      </c>
      <c r="F206" s="16" t="s">
        <v>2095</v>
      </c>
      <c r="G206" s="10">
        <v>8715946708072</v>
      </c>
      <c r="H206" s="10"/>
      <c r="I206" s="10"/>
      <c r="J206" s="11" t="s">
        <v>1551</v>
      </c>
      <c r="K206" s="16" t="s">
        <v>2200</v>
      </c>
      <c r="L206" s="19">
        <v>73.999999999999986</v>
      </c>
      <c r="M206" s="271">
        <v>66.599999999999994</v>
      </c>
      <c r="N206" s="16">
        <v>0.02</v>
      </c>
      <c r="O206" s="16"/>
      <c r="P206" s="18">
        <f t="shared" si="10"/>
        <v>83.325000000000003</v>
      </c>
      <c r="Q206" s="16">
        <v>99.99</v>
      </c>
      <c r="R206" s="20">
        <f t="shared" si="11"/>
        <v>0.20072007200720082</v>
      </c>
      <c r="S206" s="274">
        <f t="shared" si="12"/>
        <v>0</v>
      </c>
      <c r="T206" s="1"/>
      <c r="U206" s="1"/>
      <c r="V206" s="1"/>
      <c r="W206" s="1"/>
      <c r="X206" s="1"/>
    </row>
    <row r="207" spans="1:24" ht="64" hidden="1" customHeight="1">
      <c r="A207" s="108"/>
      <c r="B207" s="106">
        <v>2243983</v>
      </c>
      <c r="C207" s="15"/>
      <c r="D207" s="96"/>
      <c r="E207" s="16" t="s">
        <v>1648</v>
      </c>
      <c r="F207" s="16" t="s">
        <v>2095</v>
      </c>
      <c r="G207" s="10">
        <v>8715946493053</v>
      </c>
      <c r="H207" s="10"/>
      <c r="I207" s="10"/>
      <c r="J207" s="11" t="s">
        <v>1551</v>
      </c>
      <c r="K207" s="16" t="s">
        <v>2201</v>
      </c>
      <c r="L207" s="19">
        <v>8.2444444444444436</v>
      </c>
      <c r="M207" s="271">
        <v>7.42</v>
      </c>
      <c r="N207" s="16">
        <v>0.01</v>
      </c>
      <c r="O207" s="16"/>
      <c r="P207" s="18">
        <f t="shared" si="10"/>
        <v>12.491666666666667</v>
      </c>
      <c r="Q207" s="16">
        <v>14.99</v>
      </c>
      <c r="R207" s="20">
        <f t="shared" si="11"/>
        <v>0.40600400266844566</v>
      </c>
      <c r="S207" s="274">
        <f t="shared" si="12"/>
        <v>0</v>
      </c>
      <c r="T207" s="1"/>
      <c r="U207" s="1"/>
      <c r="V207" s="1"/>
      <c r="W207" s="1"/>
      <c r="X207" s="1"/>
    </row>
    <row r="208" spans="1:24" ht="64" hidden="1" customHeight="1">
      <c r="A208" s="108"/>
      <c r="B208" s="106">
        <v>2300789</v>
      </c>
      <c r="C208" s="15"/>
      <c r="D208" s="96"/>
      <c r="E208" s="16" t="s">
        <v>1648</v>
      </c>
      <c r="F208" s="16" t="s">
        <v>2095</v>
      </c>
      <c r="G208" s="10">
        <v>8715946507231</v>
      </c>
      <c r="H208" s="10"/>
      <c r="I208" s="10"/>
      <c r="J208" s="11" t="s">
        <v>1551</v>
      </c>
      <c r="K208" s="16" t="s">
        <v>2097</v>
      </c>
      <c r="L208" s="19">
        <v>29.177777777777777</v>
      </c>
      <c r="M208" s="271">
        <v>26.26</v>
      </c>
      <c r="N208" s="16">
        <v>0.02</v>
      </c>
      <c r="O208" s="16"/>
      <c r="P208" s="18">
        <f>Q208/1.2</f>
        <v>37.491666666666667</v>
      </c>
      <c r="Q208" s="16">
        <v>44.99</v>
      </c>
      <c r="R208" s="20">
        <f>(P208-M208)/P208</f>
        <v>0.29957768392976214</v>
      </c>
      <c r="S208" s="274">
        <f>M208*A208</f>
        <v>0</v>
      </c>
      <c r="T208" s="1"/>
      <c r="U208" s="1"/>
      <c r="V208" s="1"/>
      <c r="W208" s="1"/>
      <c r="X208" s="1"/>
    </row>
    <row r="209" spans="1:24" ht="64" hidden="1" customHeight="1">
      <c r="A209" s="108"/>
      <c r="B209" s="106">
        <v>4198521</v>
      </c>
      <c r="C209" s="15"/>
      <c r="D209" s="96"/>
      <c r="E209" s="16" t="s">
        <v>1648</v>
      </c>
      <c r="F209" s="16" t="s">
        <v>2095</v>
      </c>
      <c r="G209" s="10">
        <v>8715946632049</v>
      </c>
      <c r="H209" s="10"/>
      <c r="I209" s="10"/>
      <c r="J209" s="11" t="s">
        <v>1551</v>
      </c>
      <c r="K209" s="16" t="s">
        <v>2199</v>
      </c>
      <c r="L209" s="19">
        <v>19.5</v>
      </c>
      <c r="M209" s="271">
        <v>17.55</v>
      </c>
      <c r="N209" s="16">
        <v>0.01</v>
      </c>
      <c r="O209" s="16"/>
      <c r="P209" s="18">
        <f t="shared" si="10"/>
        <v>24.991666666666667</v>
      </c>
      <c r="Q209" s="16">
        <v>29.99</v>
      </c>
      <c r="R209" s="20">
        <f t="shared" si="11"/>
        <v>0.29776592197399132</v>
      </c>
      <c r="S209" s="274">
        <f t="shared" si="12"/>
        <v>0</v>
      </c>
      <c r="T209" s="1"/>
      <c r="U209" s="1"/>
      <c r="V209" s="1"/>
      <c r="W209" s="1"/>
      <c r="X209" s="1"/>
    </row>
    <row r="210" spans="1:24" ht="64" hidden="1" customHeight="1">
      <c r="A210" s="108"/>
      <c r="B210" s="106">
        <v>4198538</v>
      </c>
      <c r="C210" s="15"/>
      <c r="D210" s="96"/>
      <c r="E210" s="16" t="s">
        <v>1648</v>
      </c>
      <c r="F210" s="16" t="s">
        <v>2095</v>
      </c>
      <c r="G210" s="10">
        <v>8715946632124</v>
      </c>
      <c r="H210" s="10"/>
      <c r="I210" s="10"/>
      <c r="J210" s="11" t="s">
        <v>1551</v>
      </c>
      <c r="K210" s="16" t="s">
        <v>2113</v>
      </c>
      <c r="L210" s="19">
        <v>49.755555555555553</v>
      </c>
      <c r="M210" s="271">
        <v>44.78</v>
      </c>
      <c r="N210" s="16">
        <v>0.02</v>
      </c>
      <c r="O210" s="16"/>
      <c r="P210" s="18">
        <f>Q210/1.2</f>
        <v>62.491666666666667</v>
      </c>
      <c r="Q210" s="16">
        <v>74.989999999999995</v>
      </c>
      <c r="R210" s="20">
        <f>(P210-M210)/P210</f>
        <v>0.28342445659421256</v>
      </c>
      <c r="S210" s="274">
        <f>M210*A210</f>
        <v>0</v>
      </c>
      <c r="T210" s="1"/>
      <c r="U210" s="1"/>
      <c r="V210" s="1"/>
      <c r="W210" s="1"/>
      <c r="X210" s="1"/>
    </row>
    <row r="211" spans="1:24" ht="64" hidden="1" customHeight="1">
      <c r="A211" s="108"/>
      <c r="B211" s="106">
        <v>5416049</v>
      </c>
      <c r="C211" s="15"/>
      <c r="D211" s="96"/>
      <c r="E211" s="16" t="s">
        <v>1648</v>
      </c>
      <c r="F211" s="16" t="s">
        <v>2095</v>
      </c>
      <c r="G211" s="10">
        <v>8715946666747</v>
      </c>
      <c r="H211" s="10"/>
      <c r="I211" s="10"/>
      <c r="J211" s="11" t="s">
        <v>1551</v>
      </c>
      <c r="K211" s="16" t="s">
        <v>3414</v>
      </c>
      <c r="L211" s="19">
        <v>12.511111111111111</v>
      </c>
      <c r="M211" s="271">
        <v>11.9</v>
      </c>
      <c r="N211" s="16">
        <v>0.02</v>
      </c>
      <c r="O211" s="16"/>
      <c r="P211" s="18">
        <f t="shared" si="10"/>
        <v>15.824999999999999</v>
      </c>
      <c r="Q211" s="16">
        <v>18.989999999999998</v>
      </c>
      <c r="R211" s="20">
        <f t="shared" si="11"/>
        <v>0.24802527646129535</v>
      </c>
      <c r="S211" s="274">
        <f t="shared" si="12"/>
        <v>0</v>
      </c>
      <c r="T211" s="1"/>
      <c r="U211" s="1"/>
      <c r="V211" s="1"/>
      <c r="W211" s="1"/>
      <c r="X211" s="1"/>
    </row>
    <row r="212" spans="1:24" ht="64" hidden="1" customHeight="1">
      <c r="A212" s="108"/>
      <c r="B212" s="160">
        <v>5416081</v>
      </c>
      <c r="C212" s="15"/>
      <c r="D212" s="96"/>
      <c r="E212" s="16" t="s">
        <v>1648</v>
      </c>
      <c r="F212" s="16" t="s">
        <v>2095</v>
      </c>
      <c r="G212" s="10">
        <v>8715946666365</v>
      </c>
      <c r="H212" s="10"/>
      <c r="I212" s="10"/>
      <c r="J212" s="11" t="s">
        <v>1551</v>
      </c>
      <c r="K212" s="16" t="s">
        <v>3435</v>
      </c>
      <c r="L212" s="19">
        <v>25.711111111111112</v>
      </c>
      <c r="M212" s="271">
        <v>23.14</v>
      </c>
      <c r="N212" s="16">
        <v>0.02</v>
      </c>
      <c r="O212" s="16"/>
      <c r="P212" s="18">
        <f>Q212/1.2</f>
        <v>30.825000000000003</v>
      </c>
      <c r="Q212" s="16">
        <v>36.99</v>
      </c>
      <c r="R212" s="20">
        <f>(P212-M212)/P212</f>
        <v>0.24931062449310629</v>
      </c>
      <c r="S212" s="274">
        <f>A221*M212</f>
        <v>0</v>
      </c>
      <c r="T212" s="1"/>
      <c r="U212" s="1"/>
      <c r="V212" s="1"/>
      <c r="W212" s="1"/>
      <c r="X212" s="1"/>
    </row>
    <row r="213" spans="1:24" ht="64" hidden="1" customHeight="1">
      <c r="A213" s="108"/>
      <c r="B213" s="106">
        <v>5416071</v>
      </c>
      <c r="C213" s="15"/>
      <c r="D213" s="96"/>
      <c r="E213" s="16" t="s">
        <v>1648</v>
      </c>
      <c r="F213" s="16" t="s">
        <v>2095</v>
      </c>
      <c r="G213" s="10">
        <v>8715946666761</v>
      </c>
      <c r="H213" s="10"/>
      <c r="I213" s="10"/>
      <c r="J213" s="11" t="s">
        <v>1551</v>
      </c>
      <c r="K213" s="16" t="s">
        <v>2198</v>
      </c>
      <c r="L213" s="19">
        <v>7.0666666666666664</v>
      </c>
      <c r="M213" s="271">
        <v>7.02</v>
      </c>
      <c r="N213" s="16">
        <v>0.01</v>
      </c>
      <c r="O213" s="16"/>
      <c r="P213" s="18">
        <f t="shared" si="10"/>
        <v>9.1583333333333332</v>
      </c>
      <c r="Q213" s="16">
        <v>10.99</v>
      </c>
      <c r="R213" s="20">
        <f t="shared" si="11"/>
        <v>0.23348498635122841</v>
      </c>
      <c r="S213" s="274">
        <f t="shared" si="12"/>
        <v>0</v>
      </c>
      <c r="T213" s="1"/>
      <c r="U213" s="1"/>
      <c r="V213" s="1"/>
      <c r="W213" s="1"/>
      <c r="X213" s="1"/>
    </row>
    <row r="214" spans="1:24" ht="64" hidden="1" customHeight="1">
      <c r="A214" s="108"/>
      <c r="B214" s="160">
        <v>5416083</v>
      </c>
      <c r="C214" s="15"/>
      <c r="D214" s="96"/>
      <c r="E214" s="16" t="s">
        <v>1648</v>
      </c>
      <c r="F214" s="16" t="s">
        <v>2095</v>
      </c>
      <c r="G214" s="10">
        <v>8715946666389</v>
      </c>
      <c r="H214" s="10"/>
      <c r="I214" s="10"/>
      <c r="J214" s="11" t="s">
        <v>1551</v>
      </c>
      <c r="K214" s="16" t="s">
        <v>2128</v>
      </c>
      <c r="L214" s="19">
        <v>14.844444444444443</v>
      </c>
      <c r="M214" s="271">
        <v>13.36</v>
      </c>
      <c r="N214" s="16">
        <v>0.01</v>
      </c>
      <c r="O214" s="16"/>
      <c r="P214" s="18">
        <f>Q214/1.2</f>
        <v>19.158333333333331</v>
      </c>
      <c r="Q214" s="16">
        <v>22.99</v>
      </c>
      <c r="R214" s="20">
        <f>(P214-M214)/P214</f>
        <v>0.30265332753371027</v>
      </c>
      <c r="S214" s="274">
        <f>A218*M214</f>
        <v>0</v>
      </c>
      <c r="T214" s="1"/>
      <c r="U214" s="1"/>
      <c r="V214" s="1"/>
      <c r="W214" s="1"/>
      <c r="X214" s="1"/>
    </row>
    <row r="215" spans="1:24" ht="64" hidden="1" customHeight="1">
      <c r="A215" s="108"/>
      <c r="B215" s="106">
        <v>5416073</v>
      </c>
      <c r="C215" s="15"/>
      <c r="D215" s="96"/>
      <c r="E215" s="16" t="s">
        <v>1648</v>
      </c>
      <c r="F215" s="16" t="s">
        <v>2095</v>
      </c>
      <c r="G215" s="10">
        <v>8715946666785</v>
      </c>
      <c r="H215" s="10"/>
      <c r="I215" s="10"/>
      <c r="J215" s="11" t="s">
        <v>1551</v>
      </c>
      <c r="K215" s="16" t="s">
        <v>3415</v>
      </c>
      <c r="L215" s="19">
        <v>7.0666666666666664</v>
      </c>
      <c r="M215" s="271">
        <v>7.02</v>
      </c>
      <c r="N215" s="16">
        <v>0.02</v>
      </c>
      <c r="O215" s="16"/>
      <c r="P215" s="18">
        <f t="shared" si="10"/>
        <v>9.1583333333333332</v>
      </c>
      <c r="Q215" s="16">
        <v>10.99</v>
      </c>
      <c r="R215" s="20">
        <f t="shared" si="11"/>
        <v>0.23348498635122841</v>
      </c>
      <c r="S215" s="274">
        <f t="shared" si="12"/>
        <v>0</v>
      </c>
      <c r="T215" s="1"/>
      <c r="U215" s="1"/>
      <c r="V215" s="1"/>
      <c r="W215" s="1"/>
      <c r="X215" s="1"/>
    </row>
    <row r="216" spans="1:24" ht="64" hidden="1" customHeight="1">
      <c r="A216" s="108"/>
      <c r="B216" s="160">
        <v>5416085</v>
      </c>
      <c r="C216" s="15"/>
      <c r="D216" s="96"/>
      <c r="E216" s="16" t="s">
        <v>1648</v>
      </c>
      <c r="F216" s="16" t="s">
        <v>2095</v>
      </c>
      <c r="G216" s="10">
        <v>8715946666709</v>
      </c>
      <c r="H216" s="10"/>
      <c r="I216" s="10"/>
      <c r="J216" s="11" t="s">
        <v>1551</v>
      </c>
      <c r="K216" s="16" t="s">
        <v>2129</v>
      </c>
      <c r="L216" s="19">
        <v>14.844444444444443</v>
      </c>
      <c r="M216" s="271">
        <v>13.36</v>
      </c>
      <c r="N216" s="16">
        <v>0.01</v>
      </c>
      <c r="O216" s="16"/>
      <c r="P216" s="18">
        <f>Q216/1.2</f>
        <v>19.158333333333331</v>
      </c>
      <c r="Q216" s="16">
        <v>22.99</v>
      </c>
      <c r="R216" s="20">
        <f>(P216-M216)/P216</f>
        <v>0.30265332753371027</v>
      </c>
      <c r="S216" s="274">
        <f>A219*M216</f>
        <v>0</v>
      </c>
      <c r="T216" s="1"/>
      <c r="U216" s="1"/>
      <c r="V216" s="1"/>
      <c r="W216" s="1"/>
      <c r="X216" s="1"/>
    </row>
    <row r="217" spans="1:24" ht="64" hidden="1" customHeight="1">
      <c r="A217" s="108"/>
      <c r="B217" s="106">
        <v>5416075</v>
      </c>
      <c r="C217" s="15"/>
      <c r="D217" s="96"/>
      <c r="E217" s="16" t="s">
        <v>1648</v>
      </c>
      <c r="F217" s="16" t="s">
        <v>2095</v>
      </c>
      <c r="G217" s="10">
        <v>8715946666808</v>
      </c>
      <c r="H217" s="10"/>
      <c r="I217" s="10"/>
      <c r="J217" s="11" t="s">
        <v>1551</v>
      </c>
      <c r="K217" s="16" t="s">
        <v>3416</v>
      </c>
      <c r="L217" s="19">
        <v>7.0666666666666664</v>
      </c>
      <c r="M217" s="271">
        <v>7.02</v>
      </c>
      <c r="N217" s="16">
        <v>0.02</v>
      </c>
      <c r="O217" s="16"/>
      <c r="P217" s="18">
        <f t="shared" si="10"/>
        <v>9.1583333333333332</v>
      </c>
      <c r="Q217" s="16">
        <v>10.99</v>
      </c>
      <c r="R217" s="20">
        <f t="shared" si="11"/>
        <v>0.23348498635122841</v>
      </c>
      <c r="S217" s="274">
        <f t="shared" si="12"/>
        <v>0</v>
      </c>
      <c r="T217" s="1"/>
      <c r="U217" s="1"/>
      <c r="V217" s="1"/>
      <c r="W217" s="1"/>
      <c r="X217" s="1"/>
    </row>
    <row r="218" spans="1:24" ht="64" hidden="1" customHeight="1">
      <c r="A218" s="108"/>
      <c r="B218" s="160">
        <v>5416087</v>
      </c>
      <c r="C218" s="15"/>
      <c r="D218" s="96"/>
      <c r="E218" s="16" t="s">
        <v>1648</v>
      </c>
      <c r="F218" s="16" t="s">
        <v>2095</v>
      </c>
      <c r="G218" s="10">
        <v>8715946666723</v>
      </c>
      <c r="H218" s="10"/>
      <c r="I218" s="10"/>
      <c r="J218" s="11" t="s">
        <v>1551</v>
      </c>
      <c r="K218" s="16" t="s">
        <v>2130</v>
      </c>
      <c r="L218" s="19">
        <v>14.844444444444443</v>
      </c>
      <c r="M218" s="271">
        <v>13.36</v>
      </c>
      <c r="N218" s="16">
        <v>0.01</v>
      </c>
      <c r="O218" s="16"/>
      <c r="P218" s="18">
        <f t="shared" ref="P218:P223" si="13">Q218/1.2</f>
        <v>19.158333333333331</v>
      </c>
      <c r="Q218" s="16">
        <v>22.99</v>
      </c>
      <c r="R218" s="20">
        <f t="shared" ref="R218:R223" si="14">(P218-M218)/P218</f>
        <v>0.30265332753371027</v>
      </c>
      <c r="S218" s="274">
        <f>A222*M218</f>
        <v>0</v>
      </c>
      <c r="T218" s="1"/>
      <c r="U218" s="1"/>
      <c r="V218" s="1"/>
      <c r="W218" s="1"/>
      <c r="X218" s="1"/>
    </row>
    <row r="219" spans="1:24" ht="64" hidden="1" customHeight="1">
      <c r="A219" s="108"/>
      <c r="B219" s="106">
        <v>5416079</v>
      </c>
      <c r="C219" s="15"/>
      <c r="D219" s="96"/>
      <c r="E219" s="16" t="s">
        <v>1648</v>
      </c>
      <c r="F219" s="16" t="s">
        <v>2095</v>
      </c>
      <c r="G219" s="10">
        <v>8715946668253</v>
      </c>
      <c r="H219" s="10"/>
      <c r="I219" s="10"/>
      <c r="J219" s="11" t="s">
        <v>1551</v>
      </c>
      <c r="K219" s="16" t="s">
        <v>3398</v>
      </c>
      <c r="L219" s="19">
        <v>33.466666666666669</v>
      </c>
      <c r="M219" s="271">
        <v>32.700000000000003</v>
      </c>
      <c r="N219" s="16">
        <v>0.04</v>
      </c>
      <c r="O219" s="16"/>
      <c r="P219" s="18">
        <f t="shared" si="13"/>
        <v>45.825000000000003</v>
      </c>
      <c r="Q219" s="16">
        <v>54.99</v>
      </c>
      <c r="R219" s="20">
        <f t="shared" si="14"/>
        <v>0.28641571194762683</v>
      </c>
      <c r="S219" s="274">
        <f>M219*A219</f>
        <v>0</v>
      </c>
      <c r="T219" s="1"/>
      <c r="U219" s="1"/>
      <c r="V219" s="1"/>
      <c r="W219" s="1"/>
      <c r="X219" s="1"/>
    </row>
    <row r="220" spans="1:24" ht="64" hidden="1" customHeight="1">
      <c r="A220" s="108"/>
      <c r="B220" s="160">
        <v>5416047</v>
      </c>
      <c r="C220" s="15"/>
      <c r="D220" s="96"/>
      <c r="E220" s="16" t="s">
        <v>1648</v>
      </c>
      <c r="F220" s="16" t="s">
        <v>2095</v>
      </c>
      <c r="G220" s="10">
        <v>8715946668215</v>
      </c>
      <c r="H220" s="10"/>
      <c r="I220" s="10"/>
      <c r="J220" s="11" t="s">
        <v>1551</v>
      </c>
      <c r="K220" s="16" t="s">
        <v>2131</v>
      </c>
      <c r="L220" s="19">
        <v>69.977777777777774</v>
      </c>
      <c r="M220" s="271">
        <v>66.77</v>
      </c>
      <c r="N220" s="16">
        <v>0.02</v>
      </c>
      <c r="O220" s="16"/>
      <c r="P220" s="18">
        <f t="shared" si="13"/>
        <v>83.325000000000003</v>
      </c>
      <c r="Q220" s="16">
        <v>99.99</v>
      </c>
      <c r="R220" s="20">
        <f t="shared" si="14"/>
        <v>0.19867986798679876</v>
      </c>
      <c r="S220" s="274">
        <f>M220*A220</f>
        <v>0</v>
      </c>
      <c r="T220" s="1"/>
      <c r="U220" s="1"/>
      <c r="V220" s="1"/>
      <c r="W220" s="1"/>
      <c r="X220" s="1"/>
    </row>
    <row r="221" spans="1:24" ht="64" hidden="1" customHeight="1">
      <c r="A221" s="108"/>
      <c r="B221" s="106">
        <v>5416077</v>
      </c>
      <c r="C221" s="15"/>
      <c r="D221" s="96"/>
      <c r="E221" s="16" t="s">
        <v>1648</v>
      </c>
      <c r="F221" s="16" t="s">
        <v>2095</v>
      </c>
      <c r="G221" s="10">
        <v>8715946674155</v>
      </c>
      <c r="H221" s="10"/>
      <c r="I221" s="10"/>
      <c r="J221" s="11" t="s">
        <v>1551</v>
      </c>
      <c r="K221" s="16" t="s">
        <v>2098</v>
      </c>
      <c r="L221" s="19">
        <v>21.055555555555554</v>
      </c>
      <c r="M221" s="271">
        <v>18.95</v>
      </c>
      <c r="N221" s="16">
        <v>0.02</v>
      </c>
      <c r="O221" s="16"/>
      <c r="P221" s="18">
        <f t="shared" si="13"/>
        <v>27.491666666666671</v>
      </c>
      <c r="Q221" s="16">
        <v>32.99</v>
      </c>
      <c r="R221" s="20">
        <f t="shared" si="14"/>
        <v>0.31070021218551086</v>
      </c>
      <c r="S221" s="274">
        <f>M221*A221</f>
        <v>0</v>
      </c>
      <c r="T221" s="1"/>
      <c r="U221" s="1"/>
      <c r="V221" s="1"/>
      <c r="W221" s="1"/>
      <c r="X221" s="1"/>
    </row>
    <row r="222" spans="1:24" ht="64" hidden="1" customHeight="1">
      <c r="A222" s="108"/>
      <c r="B222" s="106">
        <v>4108603</v>
      </c>
      <c r="C222" s="15"/>
      <c r="D222" s="96"/>
      <c r="E222" s="16" t="s">
        <v>1648</v>
      </c>
      <c r="F222" s="16" t="s">
        <v>2095</v>
      </c>
      <c r="G222" s="10">
        <v>8715946625973</v>
      </c>
      <c r="H222" s="10"/>
      <c r="I222" s="10"/>
      <c r="J222" s="11" t="s">
        <v>1551</v>
      </c>
      <c r="K222" s="16" t="s">
        <v>2197</v>
      </c>
      <c r="L222" s="19">
        <v>14.38</v>
      </c>
      <c r="M222" s="271">
        <v>12.95</v>
      </c>
      <c r="N222" s="16">
        <v>0.02</v>
      </c>
      <c r="O222" s="16"/>
      <c r="P222" s="18">
        <f t="shared" si="13"/>
        <v>16.658333333333331</v>
      </c>
      <c r="Q222" s="16">
        <v>19.989999999999998</v>
      </c>
      <c r="R222" s="20">
        <f t="shared" si="14"/>
        <v>0.22261130565282636</v>
      </c>
      <c r="S222" s="274">
        <f>A227*M222</f>
        <v>0</v>
      </c>
      <c r="T222" s="1"/>
      <c r="U222" s="1"/>
      <c r="V222" s="1"/>
      <c r="W222" s="1"/>
      <c r="X222" s="1"/>
    </row>
    <row r="223" spans="1:24" ht="64" hidden="1" customHeight="1">
      <c r="A223" s="108"/>
      <c r="B223" s="160">
        <v>4108613</v>
      </c>
      <c r="C223" s="15"/>
      <c r="D223" s="96"/>
      <c r="E223" s="16" t="s">
        <v>1648</v>
      </c>
      <c r="F223" s="16" t="s">
        <v>2095</v>
      </c>
      <c r="G223" s="10">
        <v>8715946626079</v>
      </c>
      <c r="H223" s="10"/>
      <c r="I223" s="10"/>
      <c r="J223" s="11" t="s">
        <v>1551</v>
      </c>
      <c r="K223" s="16" t="s">
        <v>2127</v>
      </c>
      <c r="L223" s="19">
        <v>22.611111111111111</v>
      </c>
      <c r="M223" s="271">
        <v>21.67</v>
      </c>
      <c r="N223" s="16">
        <v>0.05</v>
      </c>
      <c r="O223" s="16"/>
      <c r="P223" s="18">
        <f t="shared" si="13"/>
        <v>27.491666666666671</v>
      </c>
      <c r="Q223" s="16">
        <v>32.99</v>
      </c>
      <c r="R223" s="20">
        <f t="shared" si="14"/>
        <v>0.21176113973931499</v>
      </c>
      <c r="S223" s="274">
        <f>A231*M223</f>
        <v>0</v>
      </c>
      <c r="T223" s="1"/>
      <c r="U223" s="1"/>
      <c r="V223" s="1"/>
      <c r="W223" s="1"/>
      <c r="X223" s="1"/>
    </row>
    <row r="224" spans="1:24" ht="64" hidden="1" customHeight="1">
      <c r="A224" s="108"/>
      <c r="B224" s="106">
        <v>4108605</v>
      </c>
      <c r="C224" s="15"/>
      <c r="D224" s="96"/>
      <c r="E224" s="16" t="s">
        <v>1648</v>
      </c>
      <c r="F224" s="16" t="s">
        <v>2095</v>
      </c>
      <c r="G224" s="10">
        <v>8715946625997</v>
      </c>
      <c r="H224" s="10"/>
      <c r="I224" s="10"/>
      <c r="J224" s="11" t="s">
        <v>1551</v>
      </c>
      <c r="K224" s="16" t="s">
        <v>2196</v>
      </c>
      <c r="L224" s="19">
        <v>8.6333333333333329</v>
      </c>
      <c r="M224" s="271">
        <v>8.44</v>
      </c>
      <c r="N224" s="16">
        <v>0.02</v>
      </c>
      <c r="O224" s="16"/>
      <c r="P224" s="18">
        <f t="shared" si="10"/>
        <v>11.658333333333333</v>
      </c>
      <c r="Q224" s="16">
        <v>13.99</v>
      </c>
      <c r="R224" s="20">
        <f t="shared" si="11"/>
        <v>0.27605432451751255</v>
      </c>
      <c r="S224" s="274">
        <f t="shared" si="12"/>
        <v>0</v>
      </c>
      <c r="T224" s="1"/>
      <c r="U224" s="1"/>
      <c r="V224" s="1"/>
      <c r="W224" s="1"/>
      <c r="X224" s="1"/>
    </row>
    <row r="225" spans="1:24" ht="64" hidden="1" customHeight="1">
      <c r="A225" s="108"/>
      <c r="B225" s="160">
        <v>4108615</v>
      </c>
      <c r="C225" s="15"/>
      <c r="D225" s="96"/>
      <c r="E225" s="16" t="s">
        <v>1648</v>
      </c>
      <c r="F225" s="16" t="s">
        <v>2095</v>
      </c>
      <c r="G225" s="10">
        <v>8715946626093</v>
      </c>
      <c r="H225" s="10"/>
      <c r="I225" s="10"/>
      <c r="J225" s="11" t="s">
        <v>1551</v>
      </c>
      <c r="K225" s="16" t="s">
        <v>2126</v>
      </c>
      <c r="L225" s="19">
        <v>17.850000000000001</v>
      </c>
      <c r="M225" s="271">
        <v>16.07</v>
      </c>
      <c r="N225" s="16">
        <v>0.01</v>
      </c>
      <c r="O225" s="16"/>
      <c r="P225" s="18">
        <f>Q225/1.2</f>
        <v>20.824999999999999</v>
      </c>
      <c r="Q225" s="16">
        <v>24.99</v>
      </c>
      <c r="R225" s="20">
        <f>(P225-M225)/P225</f>
        <v>0.22833133253301316</v>
      </c>
      <c r="S225" s="274">
        <f>A229*M225</f>
        <v>0</v>
      </c>
      <c r="T225" s="1"/>
      <c r="U225" s="1"/>
      <c r="V225" s="1"/>
      <c r="W225" s="1"/>
      <c r="X225" s="1"/>
    </row>
    <row r="226" spans="1:24" ht="64" hidden="1" customHeight="1">
      <c r="A226" s="108"/>
      <c r="B226" s="106">
        <v>4108607</v>
      </c>
      <c r="C226" s="15"/>
      <c r="D226" s="96"/>
      <c r="E226" s="16" t="s">
        <v>1648</v>
      </c>
      <c r="F226" s="16" t="s">
        <v>2095</v>
      </c>
      <c r="G226" s="10">
        <v>8715946626017</v>
      </c>
      <c r="H226" s="10"/>
      <c r="I226" s="10"/>
      <c r="J226" s="11" t="s">
        <v>1551</v>
      </c>
      <c r="K226" s="16" t="s">
        <v>2193</v>
      </c>
      <c r="L226" s="19">
        <v>8.6333333333333329</v>
      </c>
      <c r="M226" s="271">
        <v>8.44</v>
      </c>
      <c r="N226" s="16">
        <v>0.02</v>
      </c>
      <c r="O226" s="16"/>
      <c r="P226" s="18">
        <f t="shared" si="10"/>
        <v>11.658333333333333</v>
      </c>
      <c r="Q226" s="16">
        <v>13.99</v>
      </c>
      <c r="R226" s="20">
        <f t="shared" si="11"/>
        <v>0.27605432451751255</v>
      </c>
      <c r="S226" s="274">
        <f t="shared" si="12"/>
        <v>0</v>
      </c>
      <c r="T226" s="1"/>
      <c r="U226" s="1"/>
      <c r="V226" s="1"/>
      <c r="W226" s="1"/>
      <c r="X226" s="1"/>
    </row>
    <row r="227" spans="1:24" ht="64" hidden="1" customHeight="1">
      <c r="A227" s="108"/>
      <c r="B227" s="160">
        <v>4108475</v>
      </c>
      <c r="C227" s="15"/>
      <c r="D227" s="96"/>
      <c r="E227" s="16" t="s">
        <v>1648</v>
      </c>
      <c r="F227" s="16" t="s">
        <v>2095</v>
      </c>
      <c r="G227" s="10">
        <v>8715946626116</v>
      </c>
      <c r="H227" s="10"/>
      <c r="I227" s="10"/>
      <c r="J227" s="11" t="s">
        <v>1551</v>
      </c>
      <c r="K227" s="16" t="s">
        <v>2125</v>
      </c>
      <c r="L227" s="19">
        <v>17.850000000000001</v>
      </c>
      <c r="M227" s="271">
        <v>16.07</v>
      </c>
      <c r="N227" s="16">
        <v>0.01</v>
      </c>
      <c r="O227" s="16"/>
      <c r="P227" s="18">
        <f>Q227/1.2</f>
        <v>20.824999999999999</v>
      </c>
      <c r="Q227" s="16">
        <v>24.99</v>
      </c>
      <c r="R227" s="20">
        <f>(P227-M227)/P227</f>
        <v>0.22833133253301316</v>
      </c>
      <c r="S227" s="274">
        <f>A230*M227</f>
        <v>0</v>
      </c>
      <c r="T227" s="1"/>
      <c r="U227" s="1"/>
      <c r="V227" s="1"/>
      <c r="W227" s="1"/>
      <c r="X227" s="1"/>
    </row>
    <row r="228" spans="1:24" ht="64" hidden="1" customHeight="1">
      <c r="A228" s="108"/>
      <c r="B228" s="106">
        <v>4108609</v>
      </c>
      <c r="C228" s="15"/>
      <c r="D228" s="96"/>
      <c r="E228" s="16" t="s">
        <v>1648</v>
      </c>
      <c r="F228" s="16" t="s">
        <v>2095</v>
      </c>
      <c r="G228" s="10">
        <v>8715946626031</v>
      </c>
      <c r="H228" s="10"/>
      <c r="I228" s="10"/>
      <c r="J228" s="11" t="s">
        <v>1551</v>
      </c>
      <c r="K228" s="16" t="s">
        <v>2192</v>
      </c>
      <c r="L228" s="19">
        <v>8.6333333333333329</v>
      </c>
      <c r="M228" s="271">
        <v>8.44</v>
      </c>
      <c r="N228" s="16">
        <v>0.01</v>
      </c>
      <c r="O228" s="16"/>
      <c r="P228" s="18">
        <f t="shared" si="10"/>
        <v>11.658333333333333</v>
      </c>
      <c r="Q228" s="16">
        <v>13.99</v>
      </c>
      <c r="R228" s="20">
        <f t="shared" si="11"/>
        <v>0.27605432451751255</v>
      </c>
      <c r="S228" s="274">
        <f t="shared" si="12"/>
        <v>0</v>
      </c>
      <c r="T228" s="1"/>
      <c r="U228" s="1"/>
      <c r="V228" s="1"/>
      <c r="W228" s="1"/>
      <c r="X228" s="1"/>
    </row>
    <row r="229" spans="1:24" ht="64" hidden="1" customHeight="1">
      <c r="A229" s="108"/>
      <c r="B229" s="160">
        <v>4108477</v>
      </c>
      <c r="C229" s="15"/>
      <c r="D229" s="96"/>
      <c r="E229" s="16" t="s">
        <v>1648</v>
      </c>
      <c r="F229" s="16" t="s">
        <v>2095</v>
      </c>
      <c r="G229" s="10">
        <v>8715946626130</v>
      </c>
      <c r="H229" s="10"/>
      <c r="I229" s="10"/>
      <c r="J229" s="11" t="s">
        <v>1551</v>
      </c>
      <c r="K229" s="16" t="s">
        <v>2124</v>
      </c>
      <c r="L229" s="19">
        <v>17.850000000000001</v>
      </c>
      <c r="M229" s="271">
        <v>16.07</v>
      </c>
      <c r="N229" s="16">
        <v>0.01</v>
      </c>
      <c r="O229" s="16"/>
      <c r="P229" s="18">
        <f t="shared" ref="P229:P269" si="15">Q229/1.2</f>
        <v>20.824999999999999</v>
      </c>
      <c r="Q229" s="16">
        <v>24.99</v>
      </c>
      <c r="R229" s="20">
        <f t="shared" ref="R229:R264" si="16">(P229-M229)/P229</f>
        <v>0.22833133253301316</v>
      </c>
      <c r="S229" s="274">
        <f>M229*A229</f>
        <v>0</v>
      </c>
      <c r="T229" s="1"/>
      <c r="U229" s="1"/>
      <c r="V229" s="1"/>
      <c r="W229" s="1"/>
      <c r="X229" s="1"/>
    </row>
    <row r="230" spans="1:24" ht="64" hidden="1" customHeight="1">
      <c r="A230" s="108"/>
      <c r="B230" s="106">
        <v>4108611</v>
      </c>
      <c r="C230" s="15"/>
      <c r="D230" s="96"/>
      <c r="E230" s="16" t="s">
        <v>1648</v>
      </c>
      <c r="F230" s="16" t="s">
        <v>2095</v>
      </c>
      <c r="G230" s="10">
        <v>8715946626055</v>
      </c>
      <c r="H230" s="10"/>
      <c r="I230" s="10"/>
      <c r="J230" s="11" t="s">
        <v>1551</v>
      </c>
      <c r="K230" s="16" t="s">
        <v>3417</v>
      </c>
      <c r="L230" s="19">
        <v>42.16</v>
      </c>
      <c r="M230" s="271">
        <v>37.950000000000003</v>
      </c>
      <c r="N230" s="16">
        <v>0.04</v>
      </c>
      <c r="O230" s="16"/>
      <c r="P230" s="18">
        <f t="shared" si="15"/>
        <v>49.991666666666667</v>
      </c>
      <c r="Q230" s="16">
        <v>59.99</v>
      </c>
      <c r="R230" s="20">
        <f t="shared" si="16"/>
        <v>0.24087347891315214</v>
      </c>
      <c r="S230" s="274">
        <f>M230*A230</f>
        <v>0</v>
      </c>
      <c r="T230" s="1"/>
      <c r="U230" s="1"/>
      <c r="V230" s="1"/>
      <c r="W230" s="1"/>
      <c r="X230" s="1"/>
    </row>
    <row r="231" spans="1:24" ht="64" hidden="1" customHeight="1">
      <c r="A231" s="108"/>
      <c r="B231" s="160">
        <v>4108479</v>
      </c>
      <c r="C231" s="15"/>
      <c r="D231" s="96"/>
      <c r="E231" s="16" t="s">
        <v>1648</v>
      </c>
      <c r="F231" s="16" t="s">
        <v>2095</v>
      </c>
      <c r="G231" s="10">
        <v>8715946626154</v>
      </c>
      <c r="H231" s="10"/>
      <c r="I231" s="10"/>
      <c r="J231" s="11" t="s">
        <v>1551</v>
      </c>
      <c r="K231" s="91" t="s">
        <v>2194</v>
      </c>
      <c r="L231" s="19">
        <v>71.522222222222226</v>
      </c>
      <c r="M231" s="271">
        <v>64.37</v>
      </c>
      <c r="N231" s="16">
        <v>0.02</v>
      </c>
      <c r="O231" s="16"/>
      <c r="P231" s="18">
        <f t="shared" si="15"/>
        <v>83.325000000000003</v>
      </c>
      <c r="Q231" s="16">
        <v>99.99</v>
      </c>
      <c r="R231" s="20">
        <f t="shared" si="16"/>
        <v>0.22748274827482745</v>
      </c>
      <c r="S231" s="274">
        <f>M231*A231</f>
        <v>0</v>
      </c>
      <c r="T231" s="1"/>
      <c r="U231" s="1"/>
      <c r="V231" s="1"/>
      <c r="W231" s="1"/>
      <c r="X231" s="1"/>
    </row>
    <row r="232" spans="1:24" ht="64" hidden="1" customHeight="1">
      <c r="A232" s="108"/>
      <c r="B232" s="106">
        <v>4108435</v>
      </c>
      <c r="C232" s="15"/>
      <c r="D232" s="96"/>
      <c r="E232" s="16" t="s">
        <v>1648</v>
      </c>
      <c r="F232" s="16" t="s">
        <v>2095</v>
      </c>
      <c r="G232" s="10">
        <v>8715946622996</v>
      </c>
      <c r="H232" s="10"/>
      <c r="I232" s="10"/>
      <c r="J232" s="11" t="s">
        <v>1551</v>
      </c>
      <c r="K232" s="16" t="s">
        <v>2099</v>
      </c>
      <c r="L232" s="19">
        <v>11.733333333333334</v>
      </c>
      <c r="M232" s="271">
        <v>11.2</v>
      </c>
      <c r="N232" s="16">
        <v>0.01</v>
      </c>
      <c r="O232" s="16"/>
      <c r="P232" s="18">
        <f t="shared" si="15"/>
        <v>14.158333333333333</v>
      </c>
      <c r="Q232" s="16">
        <v>16.989999999999998</v>
      </c>
      <c r="R232" s="20">
        <f t="shared" si="16"/>
        <v>0.20894643908181287</v>
      </c>
      <c r="S232" s="274">
        <f t="shared" ref="S232:S286" si="17">A232*M232</f>
        <v>0</v>
      </c>
      <c r="T232" s="1"/>
      <c r="U232" s="1"/>
      <c r="V232" s="1"/>
      <c r="W232" s="1"/>
      <c r="X232" s="1"/>
    </row>
    <row r="233" spans="1:24" ht="64" hidden="1" customHeight="1">
      <c r="A233" s="108"/>
      <c r="B233" s="106">
        <v>4108437</v>
      </c>
      <c r="C233" s="15"/>
      <c r="D233" s="96"/>
      <c r="E233" s="16" t="s">
        <v>1648</v>
      </c>
      <c r="F233" s="16" t="s">
        <v>2095</v>
      </c>
      <c r="G233" s="10">
        <v>8715946624518</v>
      </c>
      <c r="H233" s="10"/>
      <c r="I233" s="10"/>
      <c r="J233" s="11" t="s">
        <v>1551</v>
      </c>
      <c r="K233" s="16" t="s">
        <v>2102</v>
      </c>
      <c r="L233" s="19">
        <v>11.733333333333334</v>
      </c>
      <c r="M233" s="271">
        <v>11.2</v>
      </c>
      <c r="N233" s="16">
        <v>0.01</v>
      </c>
      <c r="O233" s="16"/>
      <c r="P233" s="18">
        <f t="shared" si="15"/>
        <v>14.158333333333333</v>
      </c>
      <c r="Q233" s="16">
        <v>16.989999999999998</v>
      </c>
      <c r="R233" s="20">
        <f t="shared" si="16"/>
        <v>0.20894643908181287</v>
      </c>
      <c r="S233" s="274">
        <f t="shared" si="17"/>
        <v>0</v>
      </c>
      <c r="T233" s="1"/>
      <c r="U233" s="1"/>
      <c r="V233" s="1"/>
      <c r="W233" s="1"/>
      <c r="X233" s="1"/>
    </row>
    <row r="234" spans="1:24" ht="64" hidden="1" customHeight="1">
      <c r="A234" s="108"/>
      <c r="B234" s="106">
        <v>4108439</v>
      </c>
      <c r="C234" s="15"/>
      <c r="D234" s="96"/>
      <c r="E234" s="16" t="s">
        <v>1648</v>
      </c>
      <c r="F234" s="16" t="s">
        <v>2095</v>
      </c>
      <c r="G234" s="10">
        <v>8715946624532</v>
      </c>
      <c r="H234" s="10"/>
      <c r="I234" s="10"/>
      <c r="J234" s="11" t="s">
        <v>1551</v>
      </c>
      <c r="K234" s="16" t="s">
        <v>2100</v>
      </c>
      <c r="L234" s="19">
        <v>11.733333333333334</v>
      </c>
      <c r="M234" s="271">
        <v>11.2</v>
      </c>
      <c r="N234" s="16">
        <v>0.01</v>
      </c>
      <c r="O234" s="16"/>
      <c r="P234" s="18">
        <f t="shared" si="15"/>
        <v>14.158333333333333</v>
      </c>
      <c r="Q234" s="16">
        <v>16.989999999999998</v>
      </c>
      <c r="R234" s="20">
        <f t="shared" si="16"/>
        <v>0.20894643908181287</v>
      </c>
      <c r="S234" s="274">
        <f t="shared" si="17"/>
        <v>0</v>
      </c>
      <c r="T234" s="1"/>
      <c r="U234" s="1"/>
      <c r="V234" s="1"/>
      <c r="W234" s="1"/>
      <c r="X234" s="1"/>
    </row>
    <row r="235" spans="1:24" ht="64" hidden="1" customHeight="1">
      <c r="A235" s="108"/>
      <c r="B235" s="106">
        <v>4108441</v>
      </c>
      <c r="C235" s="15"/>
      <c r="D235" s="96"/>
      <c r="E235" s="16" t="s">
        <v>1648</v>
      </c>
      <c r="F235" s="16" t="s">
        <v>2095</v>
      </c>
      <c r="G235" s="10">
        <v>8715946624556</v>
      </c>
      <c r="H235" s="10"/>
      <c r="I235" s="10"/>
      <c r="J235" s="11" t="s">
        <v>1551</v>
      </c>
      <c r="K235" s="16" t="s">
        <v>2101</v>
      </c>
      <c r="L235" s="19">
        <v>11.733333333333334</v>
      </c>
      <c r="M235" s="271">
        <v>11.2</v>
      </c>
      <c r="N235" s="16">
        <v>0.01</v>
      </c>
      <c r="O235" s="16"/>
      <c r="P235" s="18">
        <f t="shared" si="15"/>
        <v>14.158333333333333</v>
      </c>
      <c r="Q235" s="16">
        <v>16.989999999999998</v>
      </c>
      <c r="R235" s="20">
        <f t="shared" si="16"/>
        <v>0.20894643908181287</v>
      </c>
      <c r="S235" s="274">
        <f t="shared" si="17"/>
        <v>0</v>
      </c>
      <c r="T235" s="1"/>
      <c r="U235" s="1"/>
      <c r="V235" s="1"/>
      <c r="W235" s="1"/>
      <c r="X235" s="1"/>
    </row>
    <row r="236" spans="1:24" ht="64" hidden="1" customHeight="1">
      <c r="A236" s="108"/>
      <c r="B236" s="106">
        <v>4108443</v>
      </c>
      <c r="C236" s="15"/>
      <c r="D236" s="96"/>
      <c r="E236" s="16" t="s">
        <v>1648</v>
      </c>
      <c r="F236" s="16" t="s">
        <v>2095</v>
      </c>
      <c r="G236" s="10">
        <v>8715946624570</v>
      </c>
      <c r="H236" s="10"/>
      <c r="I236" s="10"/>
      <c r="J236" s="11" t="s">
        <v>1551</v>
      </c>
      <c r="K236" s="16" t="s">
        <v>3434</v>
      </c>
      <c r="L236" s="19">
        <v>46.666666666666664</v>
      </c>
      <c r="M236" s="271">
        <v>44.55</v>
      </c>
      <c r="N236" s="16">
        <v>0.04</v>
      </c>
      <c r="O236" s="16"/>
      <c r="P236" s="18">
        <f t="shared" si="15"/>
        <v>54.158333333333331</v>
      </c>
      <c r="Q236" s="16">
        <v>64.989999999999995</v>
      </c>
      <c r="R236" s="20">
        <f t="shared" si="16"/>
        <v>0.17741190952454225</v>
      </c>
      <c r="S236" s="274">
        <f>M236*A236</f>
        <v>0</v>
      </c>
      <c r="T236" s="1"/>
      <c r="U236" s="1"/>
      <c r="V236" s="1"/>
      <c r="W236" s="1"/>
      <c r="X236" s="1"/>
    </row>
    <row r="237" spans="1:24" ht="64" hidden="1" customHeight="1">
      <c r="A237" s="108"/>
      <c r="B237" s="106">
        <v>4682158</v>
      </c>
      <c r="C237" s="15"/>
      <c r="D237" s="96"/>
      <c r="E237" s="16" t="s">
        <v>1648</v>
      </c>
      <c r="F237" s="16" t="s">
        <v>2095</v>
      </c>
      <c r="G237" s="10">
        <v>8715946652733</v>
      </c>
      <c r="H237" s="10"/>
      <c r="I237" s="10"/>
      <c r="J237" s="11" t="s">
        <v>1551</v>
      </c>
      <c r="K237" s="16" t="s">
        <v>2103</v>
      </c>
      <c r="L237" s="19">
        <v>17.166666666666664</v>
      </c>
      <c r="M237" s="271">
        <v>16.760000000000002</v>
      </c>
      <c r="N237" s="16">
        <v>0.01</v>
      </c>
      <c r="O237" s="16"/>
      <c r="P237" s="18">
        <f t="shared" si="15"/>
        <v>20.824999999999999</v>
      </c>
      <c r="Q237" s="16">
        <v>24.99</v>
      </c>
      <c r="R237" s="20">
        <f t="shared" si="16"/>
        <v>0.19519807923169258</v>
      </c>
      <c r="S237" s="274">
        <f t="shared" si="17"/>
        <v>0</v>
      </c>
      <c r="T237" s="1"/>
      <c r="U237" s="1"/>
      <c r="V237" s="1"/>
      <c r="W237" s="1"/>
      <c r="X237" s="1"/>
    </row>
    <row r="238" spans="1:24" ht="64" hidden="1" customHeight="1">
      <c r="A238" s="108"/>
      <c r="B238" s="160">
        <v>4682408</v>
      </c>
      <c r="C238" s="15"/>
      <c r="D238" s="96"/>
      <c r="E238" s="16" t="s">
        <v>1648</v>
      </c>
      <c r="F238" s="16" t="s">
        <v>2095</v>
      </c>
      <c r="G238" s="10">
        <v>8715946652818</v>
      </c>
      <c r="H238" s="10"/>
      <c r="I238" s="10"/>
      <c r="J238" s="11" t="s">
        <v>1551</v>
      </c>
      <c r="K238" s="16" t="s">
        <v>2123</v>
      </c>
      <c r="L238" s="19">
        <v>28.833333333333332</v>
      </c>
      <c r="M238" s="271">
        <v>25.95</v>
      </c>
      <c r="N238" s="16">
        <v>0.01</v>
      </c>
      <c r="O238" s="16"/>
      <c r="P238" s="18">
        <f t="shared" si="15"/>
        <v>33.325000000000003</v>
      </c>
      <c r="Q238" s="16">
        <v>39.99</v>
      </c>
      <c r="R238" s="20">
        <f t="shared" si="16"/>
        <v>0.22130532633158298</v>
      </c>
      <c r="S238" s="274">
        <f>A243*M238</f>
        <v>0</v>
      </c>
      <c r="T238" s="1"/>
      <c r="U238" s="1"/>
      <c r="V238" s="1"/>
      <c r="W238" s="1"/>
      <c r="X238" s="1"/>
    </row>
    <row r="239" spans="1:24" ht="64" hidden="1" customHeight="1">
      <c r="A239" s="108"/>
      <c r="B239" s="106">
        <v>4682160</v>
      </c>
      <c r="C239" s="15"/>
      <c r="D239" s="96"/>
      <c r="E239" s="16" t="s">
        <v>1648</v>
      </c>
      <c r="F239" s="16" t="s">
        <v>2095</v>
      </c>
      <c r="G239" s="10">
        <v>8715946652757</v>
      </c>
      <c r="H239" s="10"/>
      <c r="I239" s="10"/>
      <c r="J239" s="11" t="s">
        <v>1551</v>
      </c>
      <c r="K239" s="16" t="s">
        <v>2107</v>
      </c>
      <c r="L239" s="19">
        <v>7.4555555555555557</v>
      </c>
      <c r="M239" s="271">
        <v>6.71</v>
      </c>
      <c r="N239" s="16">
        <v>0.01</v>
      </c>
      <c r="O239" s="16"/>
      <c r="P239" s="18">
        <f t="shared" si="15"/>
        <v>9.1583333333333332</v>
      </c>
      <c r="Q239" s="16">
        <v>10.99</v>
      </c>
      <c r="R239" s="20">
        <f t="shared" si="16"/>
        <v>0.26733393994540489</v>
      </c>
      <c r="S239" s="274">
        <f t="shared" si="17"/>
        <v>0</v>
      </c>
      <c r="T239" s="1"/>
      <c r="U239" s="1"/>
      <c r="V239" s="1"/>
      <c r="W239" s="1"/>
      <c r="X239" s="1"/>
    </row>
    <row r="240" spans="1:24" ht="64" hidden="1" customHeight="1">
      <c r="A240" s="108"/>
      <c r="B240" s="106">
        <v>4682402</v>
      </c>
      <c r="C240" s="15"/>
      <c r="D240" s="96"/>
      <c r="E240" s="16" t="s">
        <v>1648</v>
      </c>
      <c r="F240" s="16" t="s">
        <v>2095</v>
      </c>
      <c r="G240" s="10">
        <v>8715946652771</v>
      </c>
      <c r="H240" s="10"/>
      <c r="I240" s="10"/>
      <c r="J240" s="11" t="s">
        <v>1551</v>
      </c>
      <c r="K240" s="16" t="s">
        <v>2105</v>
      </c>
      <c r="L240" s="19">
        <v>7.4555555555555557</v>
      </c>
      <c r="M240" s="271">
        <v>6.71</v>
      </c>
      <c r="N240" s="16">
        <v>0.01</v>
      </c>
      <c r="O240" s="16"/>
      <c r="P240" s="18">
        <f t="shared" si="15"/>
        <v>9.1583333333333332</v>
      </c>
      <c r="Q240" s="16">
        <v>10.99</v>
      </c>
      <c r="R240" s="20">
        <f t="shared" si="16"/>
        <v>0.26733393994540489</v>
      </c>
      <c r="S240" s="274">
        <f t="shared" si="17"/>
        <v>0</v>
      </c>
      <c r="T240" s="1"/>
      <c r="U240" s="1"/>
      <c r="V240" s="1"/>
      <c r="W240" s="1"/>
      <c r="X240" s="1"/>
    </row>
    <row r="241" spans="1:24" ht="64" hidden="1" customHeight="1">
      <c r="A241" s="108"/>
      <c r="B241" s="106">
        <v>4682404</v>
      </c>
      <c r="C241" s="15"/>
      <c r="D241" s="96"/>
      <c r="E241" s="16" t="s">
        <v>1648</v>
      </c>
      <c r="F241" s="16" t="s">
        <v>2095</v>
      </c>
      <c r="G241" s="10">
        <v>8715946652795</v>
      </c>
      <c r="H241" s="10"/>
      <c r="I241" s="10"/>
      <c r="J241" s="11" t="s">
        <v>1551</v>
      </c>
      <c r="K241" s="16" t="s">
        <v>2104</v>
      </c>
      <c r="L241" s="19">
        <v>7.4555555555555557</v>
      </c>
      <c r="M241" s="271">
        <v>6.71</v>
      </c>
      <c r="N241" s="16">
        <v>0.01</v>
      </c>
      <c r="O241" s="16"/>
      <c r="P241" s="18">
        <f t="shared" si="15"/>
        <v>9.1583333333333332</v>
      </c>
      <c r="Q241" s="16">
        <v>10.99</v>
      </c>
      <c r="R241" s="20">
        <f t="shared" si="16"/>
        <v>0.26733393994540489</v>
      </c>
      <c r="S241" s="274">
        <f t="shared" si="17"/>
        <v>0</v>
      </c>
      <c r="T241" s="1"/>
      <c r="U241" s="1"/>
      <c r="V241" s="1"/>
      <c r="W241" s="1"/>
      <c r="X241" s="1"/>
    </row>
    <row r="242" spans="1:24" ht="64" hidden="1" customHeight="1">
      <c r="A242" s="108"/>
      <c r="B242" s="106">
        <v>4682406</v>
      </c>
      <c r="C242" s="15"/>
      <c r="D242" s="96"/>
      <c r="E242" s="16" t="s">
        <v>1648</v>
      </c>
      <c r="F242" s="16" t="s">
        <v>2095</v>
      </c>
      <c r="G242" s="10">
        <v>8715946653174</v>
      </c>
      <c r="H242" s="10"/>
      <c r="I242" s="10"/>
      <c r="J242" s="11" t="s">
        <v>1551</v>
      </c>
      <c r="K242" s="16" t="s">
        <v>2106</v>
      </c>
      <c r="L242" s="19">
        <v>39.266666666666673</v>
      </c>
      <c r="M242" s="271">
        <v>37.590000000000003</v>
      </c>
      <c r="N242" s="16">
        <v>0.02</v>
      </c>
      <c r="O242" s="16"/>
      <c r="P242" s="18">
        <f t="shared" si="15"/>
        <v>45.825000000000003</v>
      </c>
      <c r="Q242" s="16">
        <v>54.99</v>
      </c>
      <c r="R242" s="20">
        <f t="shared" si="16"/>
        <v>0.17970540098199669</v>
      </c>
      <c r="S242" s="274">
        <f>M242*A242</f>
        <v>0</v>
      </c>
      <c r="T242" s="1"/>
      <c r="U242" s="1"/>
      <c r="V242" s="1"/>
      <c r="W242" s="1"/>
      <c r="X242" s="1"/>
    </row>
    <row r="243" spans="1:24" ht="64" hidden="1" customHeight="1">
      <c r="A243" s="108"/>
      <c r="B243" s="160">
        <v>4682416</v>
      </c>
      <c r="C243" s="15"/>
      <c r="D243" s="96"/>
      <c r="E243" s="16" t="s">
        <v>1648</v>
      </c>
      <c r="F243" s="16" t="s">
        <v>2095</v>
      </c>
      <c r="G243" s="10">
        <v>8715946653211</v>
      </c>
      <c r="H243" s="10"/>
      <c r="I243" s="10"/>
      <c r="J243" s="11" t="s">
        <v>1551</v>
      </c>
      <c r="K243" s="16" t="s">
        <v>2122</v>
      </c>
      <c r="L243" s="19">
        <v>75.388888888888886</v>
      </c>
      <c r="M243" s="271">
        <v>67.849999999999994</v>
      </c>
      <c r="N243" s="16">
        <v>0.02</v>
      </c>
      <c r="O243" s="16"/>
      <c r="P243" s="18">
        <f t="shared" si="15"/>
        <v>83.325000000000003</v>
      </c>
      <c r="Q243" s="16">
        <v>99.99</v>
      </c>
      <c r="R243" s="20">
        <f t="shared" si="16"/>
        <v>0.18571857185718582</v>
      </c>
      <c r="S243" s="274">
        <f>M243*A243</f>
        <v>0</v>
      </c>
      <c r="T243" s="1"/>
      <c r="U243" s="1"/>
      <c r="V243" s="1"/>
      <c r="W243" s="1"/>
      <c r="X243" s="1"/>
    </row>
    <row r="244" spans="1:24" ht="64" hidden="1" customHeight="1">
      <c r="A244" s="108"/>
      <c r="B244" s="106">
        <v>4465939</v>
      </c>
      <c r="C244" s="15"/>
      <c r="D244" s="96"/>
      <c r="E244" s="16" t="s">
        <v>1648</v>
      </c>
      <c r="F244" s="16" t="s">
        <v>2095</v>
      </c>
      <c r="G244" s="10">
        <v>8715946646190</v>
      </c>
      <c r="H244" s="10"/>
      <c r="I244" s="10"/>
      <c r="J244" s="11" t="s">
        <v>1551</v>
      </c>
      <c r="K244" s="16" t="s">
        <v>2112</v>
      </c>
      <c r="L244" s="19">
        <v>15.599999999999998</v>
      </c>
      <c r="M244" s="271">
        <v>14.04</v>
      </c>
      <c r="N244" s="16">
        <v>0.01</v>
      </c>
      <c r="O244" s="16"/>
      <c r="P244" s="18">
        <f t="shared" si="15"/>
        <v>20.824999999999999</v>
      </c>
      <c r="Q244" s="16">
        <v>24.99</v>
      </c>
      <c r="R244" s="20">
        <f t="shared" si="16"/>
        <v>0.32581032412965188</v>
      </c>
      <c r="S244" s="274">
        <f>A249*M244</f>
        <v>0</v>
      </c>
      <c r="T244" s="1"/>
      <c r="U244" s="1"/>
      <c r="V244" s="1"/>
      <c r="W244" s="1"/>
      <c r="X244" s="1"/>
    </row>
    <row r="245" spans="1:24" ht="64" hidden="1" customHeight="1">
      <c r="A245" s="108"/>
      <c r="B245" s="160">
        <v>4465884</v>
      </c>
      <c r="C245" s="15"/>
      <c r="D245" s="96"/>
      <c r="E245" s="16" t="s">
        <v>1648</v>
      </c>
      <c r="F245" s="16" t="s">
        <v>2095</v>
      </c>
      <c r="G245" s="10">
        <v>8715946646299</v>
      </c>
      <c r="H245" s="10"/>
      <c r="I245" s="10"/>
      <c r="J245" s="11" t="s">
        <v>1551</v>
      </c>
      <c r="K245" s="16" t="s">
        <v>2121</v>
      </c>
      <c r="L245" s="19">
        <v>24.933333333333334</v>
      </c>
      <c r="M245" s="271">
        <v>22.44</v>
      </c>
      <c r="N245" s="16">
        <v>0.01</v>
      </c>
      <c r="O245" s="16"/>
      <c r="P245" s="18">
        <f t="shared" si="15"/>
        <v>31.658333333333335</v>
      </c>
      <c r="Q245" s="16">
        <v>37.99</v>
      </c>
      <c r="R245" s="20">
        <f t="shared" si="16"/>
        <v>0.29118188997104499</v>
      </c>
      <c r="S245" s="274">
        <f>A251*M245</f>
        <v>0</v>
      </c>
      <c r="T245" s="1"/>
      <c r="U245" s="1"/>
      <c r="V245" s="1"/>
      <c r="W245" s="1"/>
      <c r="X245" s="1"/>
    </row>
    <row r="246" spans="1:24" ht="64" hidden="1" customHeight="1">
      <c r="A246" s="108"/>
      <c r="B246" s="160">
        <v>4465547</v>
      </c>
      <c r="C246" s="15"/>
      <c r="D246" s="96"/>
      <c r="E246" s="16" t="s">
        <v>1648</v>
      </c>
      <c r="F246" s="16" t="s">
        <v>2095</v>
      </c>
      <c r="G246" s="10">
        <v>8715946646213</v>
      </c>
      <c r="H246" s="10"/>
      <c r="I246" s="10"/>
      <c r="J246" s="11" t="s">
        <v>1551</v>
      </c>
      <c r="K246" s="16" t="s">
        <v>2133</v>
      </c>
      <c r="L246" s="19">
        <v>11.355555555555556</v>
      </c>
      <c r="M246" s="271">
        <v>10.220000000000001</v>
      </c>
      <c r="N246" s="16">
        <v>0.01</v>
      </c>
      <c r="O246" s="16"/>
      <c r="P246" s="18">
        <f t="shared" si="15"/>
        <v>14.158333333333333</v>
      </c>
      <c r="Q246" s="16">
        <v>16.989999999999998</v>
      </c>
      <c r="R246" s="20">
        <f t="shared" si="16"/>
        <v>0.27816362566215413</v>
      </c>
      <c r="S246" s="274">
        <f>A250*M246</f>
        <v>0</v>
      </c>
      <c r="T246" s="1"/>
      <c r="U246" s="1"/>
      <c r="V246" s="1"/>
      <c r="W246" s="1"/>
      <c r="X246" s="1"/>
    </row>
    <row r="247" spans="1:24" ht="64" hidden="1" customHeight="1">
      <c r="A247" s="108"/>
      <c r="B247" s="106">
        <v>4465548</v>
      </c>
      <c r="C247" s="15"/>
      <c r="D247" s="96"/>
      <c r="E247" s="16" t="s">
        <v>1648</v>
      </c>
      <c r="F247" s="16" t="s">
        <v>2095</v>
      </c>
      <c r="G247" s="10">
        <v>8715946646237</v>
      </c>
      <c r="H247" s="10"/>
      <c r="I247" s="10"/>
      <c r="J247" s="11" t="s">
        <v>1551</v>
      </c>
      <c r="K247" s="16" t="s">
        <v>2109</v>
      </c>
      <c r="L247" s="19">
        <v>11.355555555555556</v>
      </c>
      <c r="M247" s="271">
        <v>10.220000000000001</v>
      </c>
      <c r="N247" s="16">
        <v>0.01</v>
      </c>
      <c r="O247" s="16"/>
      <c r="P247" s="18">
        <f t="shared" si="15"/>
        <v>14.158333333333333</v>
      </c>
      <c r="Q247" s="16">
        <v>16.989999999999998</v>
      </c>
      <c r="R247" s="20">
        <f t="shared" si="16"/>
        <v>0.27816362566215413</v>
      </c>
      <c r="S247" s="274">
        <f t="shared" si="17"/>
        <v>0</v>
      </c>
      <c r="T247" s="1"/>
      <c r="U247" s="1"/>
      <c r="V247" s="1"/>
      <c r="W247" s="1"/>
      <c r="X247" s="1"/>
    </row>
    <row r="248" spans="1:24" ht="64" hidden="1" customHeight="1">
      <c r="A248" s="108"/>
      <c r="B248" s="106">
        <v>4465550</v>
      </c>
      <c r="C248" s="15"/>
      <c r="D248" s="96"/>
      <c r="E248" s="16" t="s">
        <v>1648</v>
      </c>
      <c r="F248" s="16" t="s">
        <v>2095</v>
      </c>
      <c r="G248" s="10">
        <v>8715946646251</v>
      </c>
      <c r="H248" s="10"/>
      <c r="I248" s="10"/>
      <c r="J248" s="11" t="s">
        <v>1551</v>
      </c>
      <c r="K248" s="16" t="s">
        <v>2108</v>
      </c>
      <c r="L248" s="19">
        <v>11.355555555555556</v>
      </c>
      <c r="M248" s="271">
        <v>10.220000000000001</v>
      </c>
      <c r="N248" s="16">
        <v>0.01</v>
      </c>
      <c r="O248" s="16"/>
      <c r="P248" s="18">
        <f t="shared" si="15"/>
        <v>14.158333333333333</v>
      </c>
      <c r="Q248" s="16">
        <v>16.989999999999998</v>
      </c>
      <c r="R248" s="20">
        <f t="shared" si="16"/>
        <v>0.27816362566215413</v>
      </c>
      <c r="S248" s="274">
        <f t="shared" si="17"/>
        <v>0</v>
      </c>
      <c r="T248" s="1"/>
      <c r="U248" s="1"/>
      <c r="V248" s="1"/>
      <c r="W248" s="1"/>
      <c r="X248" s="1"/>
    </row>
    <row r="249" spans="1:24" ht="64" hidden="1" customHeight="1">
      <c r="A249" s="108"/>
      <c r="B249" s="106">
        <v>4465882</v>
      </c>
      <c r="C249" s="15"/>
      <c r="D249" s="96"/>
      <c r="E249" s="16" t="s">
        <v>1648</v>
      </c>
      <c r="F249" s="16" t="s">
        <v>2095</v>
      </c>
      <c r="G249" s="10">
        <v>8715946646275</v>
      </c>
      <c r="H249" s="10"/>
      <c r="I249" s="10"/>
      <c r="J249" s="11" t="s">
        <v>1551</v>
      </c>
      <c r="K249" s="16" t="s">
        <v>2110</v>
      </c>
      <c r="L249" s="19">
        <v>11.355555555555556</v>
      </c>
      <c r="M249" s="271">
        <v>10.220000000000001</v>
      </c>
      <c r="N249" s="16">
        <v>0.01</v>
      </c>
      <c r="O249" s="16"/>
      <c r="P249" s="18">
        <f t="shared" si="15"/>
        <v>14.158333333333333</v>
      </c>
      <c r="Q249" s="16">
        <v>16.989999999999998</v>
      </c>
      <c r="R249" s="20">
        <f t="shared" si="16"/>
        <v>0.27816362566215413</v>
      </c>
      <c r="S249" s="274">
        <f>M249*A249</f>
        <v>0</v>
      </c>
      <c r="T249" s="1"/>
      <c r="U249" s="1"/>
      <c r="V249" s="1"/>
      <c r="W249" s="1"/>
      <c r="X249" s="1"/>
    </row>
    <row r="250" spans="1:24" ht="64" hidden="1" customHeight="1">
      <c r="A250" s="108"/>
      <c r="B250" s="106">
        <v>4465545</v>
      </c>
      <c r="C250" s="15"/>
      <c r="D250" s="96"/>
      <c r="E250" s="16" t="s">
        <v>1648</v>
      </c>
      <c r="F250" s="16" t="s">
        <v>2095</v>
      </c>
      <c r="G250" s="10">
        <v>8715946646442</v>
      </c>
      <c r="H250" s="10"/>
      <c r="I250" s="10"/>
      <c r="J250" s="11" t="s">
        <v>1551</v>
      </c>
      <c r="K250" s="16" t="s">
        <v>2111</v>
      </c>
      <c r="L250" s="19">
        <v>60.62222222222222</v>
      </c>
      <c r="M250" s="271">
        <v>54.56</v>
      </c>
      <c r="N250" s="16">
        <v>0.02</v>
      </c>
      <c r="O250" s="16"/>
      <c r="P250" s="18">
        <f t="shared" si="15"/>
        <v>70.825000000000003</v>
      </c>
      <c r="Q250" s="16">
        <v>84.99</v>
      </c>
      <c r="R250" s="20">
        <f t="shared" si="16"/>
        <v>0.22965054712319097</v>
      </c>
      <c r="S250" s="274">
        <f>M250*A250</f>
        <v>0</v>
      </c>
      <c r="T250" s="1"/>
      <c r="U250" s="1"/>
      <c r="V250" s="1"/>
      <c r="W250" s="1"/>
      <c r="X250" s="1"/>
    </row>
    <row r="251" spans="1:24" ht="64" hidden="1" customHeight="1">
      <c r="A251" s="108"/>
      <c r="B251" s="160">
        <v>4465886</v>
      </c>
      <c r="C251" s="15"/>
      <c r="D251" s="96"/>
      <c r="E251" s="16" t="s">
        <v>1648</v>
      </c>
      <c r="F251" s="16" t="s">
        <v>2095</v>
      </c>
      <c r="G251" s="10">
        <v>8715946646466</v>
      </c>
      <c r="H251" s="10"/>
      <c r="I251" s="10"/>
      <c r="J251" s="11" t="s">
        <v>1551</v>
      </c>
      <c r="K251" s="16" t="s">
        <v>2120</v>
      </c>
      <c r="L251" s="19">
        <v>97.144444444444446</v>
      </c>
      <c r="M251" s="271">
        <v>87.43</v>
      </c>
      <c r="N251" s="16">
        <v>0.02</v>
      </c>
      <c r="O251" s="16"/>
      <c r="P251" s="18">
        <f t="shared" si="15"/>
        <v>108.32500000000002</v>
      </c>
      <c r="Q251" s="16">
        <v>129.99</v>
      </c>
      <c r="R251" s="20">
        <f t="shared" si="16"/>
        <v>0.19289176090468504</v>
      </c>
      <c r="S251" s="274">
        <f>M251*A251</f>
        <v>0</v>
      </c>
      <c r="T251" s="1"/>
      <c r="U251" s="1"/>
      <c r="V251" s="1"/>
      <c r="W251" s="1"/>
      <c r="X251" s="1"/>
    </row>
    <row r="252" spans="1:24" ht="64" hidden="1" customHeight="1">
      <c r="A252" s="108"/>
      <c r="B252" s="106">
        <v>7735830</v>
      </c>
      <c r="C252" s="15"/>
      <c r="D252" s="96"/>
      <c r="E252" s="16" t="s">
        <v>1648</v>
      </c>
      <c r="F252" s="16" t="s">
        <v>2095</v>
      </c>
      <c r="G252" s="10">
        <v>8715946707464</v>
      </c>
      <c r="H252" s="10"/>
      <c r="I252" s="10"/>
      <c r="J252" s="11" t="s">
        <v>1551</v>
      </c>
      <c r="K252" s="16" t="s">
        <v>2118</v>
      </c>
      <c r="L252" s="19">
        <v>18.666666666666668</v>
      </c>
      <c r="M252" s="271">
        <v>16.8</v>
      </c>
      <c r="N252" s="16">
        <v>0.01</v>
      </c>
      <c r="O252" s="16"/>
      <c r="P252" s="18">
        <f t="shared" si="15"/>
        <v>21.583333333333332</v>
      </c>
      <c r="Q252" s="16">
        <v>25.9</v>
      </c>
      <c r="R252" s="20">
        <f t="shared" si="16"/>
        <v>0.22162162162162155</v>
      </c>
      <c r="S252" s="274">
        <f>M252*A252</f>
        <v>0</v>
      </c>
      <c r="T252" s="1"/>
      <c r="U252" s="1"/>
      <c r="V252" s="1"/>
      <c r="W252" s="1"/>
      <c r="X252" s="1"/>
    </row>
    <row r="253" spans="1:24" ht="64" hidden="1" customHeight="1">
      <c r="A253" s="108"/>
      <c r="B253" s="106">
        <v>4108577</v>
      </c>
      <c r="C253" s="15"/>
      <c r="D253" s="96"/>
      <c r="E253" s="16" t="s">
        <v>1648</v>
      </c>
      <c r="F253" s="16" t="s">
        <v>2095</v>
      </c>
      <c r="G253" s="10">
        <v>8715946626178</v>
      </c>
      <c r="H253" s="10"/>
      <c r="I253" s="10"/>
      <c r="J253" s="11" t="s">
        <v>1551</v>
      </c>
      <c r="K253" s="16" t="s">
        <v>2195</v>
      </c>
      <c r="L253" s="19">
        <v>15.599999999999998</v>
      </c>
      <c r="M253" s="271">
        <v>14.04</v>
      </c>
      <c r="N253" s="16">
        <v>0.01</v>
      </c>
      <c r="O253" s="16"/>
      <c r="P253" s="18">
        <f t="shared" si="15"/>
        <v>20.824999999999999</v>
      </c>
      <c r="Q253" s="16">
        <v>24.99</v>
      </c>
      <c r="R253" s="20">
        <f t="shared" si="16"/>
        <v>0.32581032412965188</v>
      </c>
      <c r="S253" s="274">
        <f t="shared" si="17"/>
        <v>0</v>
      </c>
      <c r="T253" s="1"/>
      <c r="U253" s="1"/>
      <c r="V253" s="1"/>
      <c r="W253" s="1"/>
      <c r="X253" s="1"/>
    </row>
    <row r="254" spans="1:24" ht="64" hidden="1" customHeight="1">
      <c r="A254" s="108"/>
      <c r="B254" s="160">
        <v>4108530</v>
      </c>
      <c r="C254" s="15"/>
      <c r="D254" s="96"/>
      <c r="E254" s="16" t="s">
        <v>1648</v>
      </c>
      <c r="F254" s="16" t="s">
        <v>2095</v>
      </c>
      <c r="G254" s="10">
        <v>8715946626277</v>
      </c>
      <c r="H254" s="10"/>
      <c r="I254" s="10"/>
      <c r="J254" s="11" t="s">
        <v>1551</v>
      </c>
      <c r="K254" s="16" t="s">
        <v>2132</v>
      </c>
      <c r="L254" s="19">
        <v>23.388888888888889</v>
      </c>
      <c r="M254" s="271">
        <v>21.05</v>
      </c>
      <c r="N254" s="16">
        <v>0.01</v>
      </c>
      <c r="O254" s="16"/>
      <c r="P254" s="18">
        <f t="shared" si="15"/>
        <v>29.158333333333335</v>
      </c>
      <c r="Q254" s="16">
        <v>34.99</v>
      </c>
      <c r="R254" s="20">
        <f t="shared" si="16"/>
        <v>0.27807945127179196</v>
      </c>
      <c r="S254" s="274">
        <f>A259*M254</f>
        <v>0</v>
      </c>
      <c r="T254" s="1"/>
      <c r="U254" s="1"/>
      <c r="V254" s="1"/>
      <c r="W254" s="1"/>
      <c r="X254" s="1"/>
    </row>
    <row r="255" spans="1:24" ht="64" hidden="1" customHeight="1">
      <c r="A255" s="108"/>
      <c r="B255" s="106">
        <v>4108579</v>
      </c>
      <c r="C255" s="15"/>
      <c r="D255" s="96"/>
      <c r="E255" s="16" t="s">
        <v>1648</v>
      </c>
      <c r="F255" s="16" t="s">
        <v>2095</v>
      </c>
      <c r="G255" s="10">
        <v>8715946626192</v>
      </c>
      <c r="H255" s="10"/>
      <c r="I255" s="10"/>
      <c r="J255" s="11" t="s">
        <v>1551</v>
      </c>
      <c r="K255" s="16" t="s">
        <v>2119</v>
      </c>
      <c r="L255" s="19">
        <v>11.733333333333334</v>
      </c>
      <c r="M255" s="271">
        <v>10.56</v>
      </c>
      <c r="N255" s="16">
        <v>0.01</v>
      </c>
      <c r="O255" s="16"/>
      <c r="P255" s="18">
        <f t="shared" si="15"/>
        <v>14.991666666666665</v>
      </c>
      <c r="Q255" s="16">
        <v>17.989999999999998</v>
      </c>
      <c r="R255" s="20">
        <f t="shared" si="16"/>
        <v>0.29560867148415776</v>
      </c>
      <c r="S255" s="274">
        <f>M255*A255</f>
        <v>0</v>
      </c>
      <c r="T255" s="1"/>
      <c r="U255" s="1"/>
      <c r="V255" s="1"/>
      <c r="W255" s="1"/>
      <c r="X255" s="1"/>
    </row>
    <row r="256" spans="1:24" ht="64" hidden="1" customHeight="1">
      <c r="A256" s="108"/>
      <c r="B256" s="106">
        <v>4108581</v>
      </c>
      <c r="C256" s="15"/>
      <c r="D256" s="96"/>
      <c r="E256" s="16" t="s">
        <v>1648</v>
      </c>
      <c r="F256" s="16" t="s">
        <v>2095</v>
      </c>
      <c r="G256" s="10">
        <v>8715946626215</v>
      </c>
      <c r="H256" s="10"/>
      <c r="I256" s="10"/>
      <c r="J256" s="11" t="s">
        <v>1551</v>
      </c>
      <c r="K256" s="16" t="s">
        <v>2114</v>
      </c>
      <c r="L256" s="19">
        <v>11.733333333333334</v>
      </c>
      <c r="M256" s="271">
        <v>10.56</v>
      </c>
      <c r="N256" s="16">
        <v>0.01</v>
      </c>
      <c r="O256" s="16"/>
      <c r="P256" s="18">
        <f t="shared" si="15"/>
        <v>14.991666666666665</v>
      </c>
      <c r="Q256" s="16">
        <v>17.989999999999998</v>
      </c>
      <c r="R256" s="20">
        <f t="shared" si="16"/>
        <v>0.29560867148415776</v>
      </c>
      <c r="S256" s="274">
        <f t="shared" si="17"/>
        <v>0</v>
      </c>
      <c r="T256" s="1"/>
      <c r="U256" s="1"/>
      <c r="V256" s="1"/>
      <c r="W256" s="1"/>
      <c r="X256" s="1"/>
    </row>
    <row r="257" spans="1:24" ht="64" hidden="1" customHeight="1">
      <c r="A257" s="108"/>
      <c r="B257" s="106">
        <v>4108526</v>
      </c>
      <c r="C257" s="15"/>
      <c r="D257" s="96"/>
      <c r="E257" s="16" t="s">
        <v>1648</v>
      </c>
      <c r="F257" s="16" t="s">
        <v>2095</v>
      </c>
      <c r="G257" s="10">
        <v>8715946626239</v>
      </c>
      <c r="H257" s="10"/>
      <c r="I257" s="10"/>
      <c r="J257" s="11" t="s">
        <v>1551</v>
      </c>
      <c r="K257" s="16" t="s">
        <v>2115</v>
      </c>
      <c r="L257" s="19">
        <v>11.733333333333334</v>
      </c>
      <c r="M257" s="271">
        <v>10.56</v>
      </c>
      <c r="N257" s="16">
        <v>0.01</v>
      </c>
      <c r="O257" s="16"/>
      <c r="P257" s="18">
        <f t="shared" si="15"/>
        <v>14.991666666666665</v>
      </c>
      <c r="Q257" s="16">
        <v>17.989999999999998</v>
      </c>
      <c r="R257" s="20">
        <f t="shared" si="16"/>
        <v>0.29560867148415776</v>
      </c>
      <c r="S257" s="274">
        <f t="shared" si="17"/>
        <v>0</v>
      </c>
      <c r="T257" s="1"/>
      <c r="U257" s="1"/>
      <c r="V257" s="1"/>
      <c r="W257" s="1"/>
      <c r="X257" s="1"/>
    </row>
    <row r="258" spans="1:24" ht="64" hidden="1" customHeight="1">
      <c r="A258" s="108"/>
      <c r="B258" s="106">
        <v>4108528</v>
      </c>
      <c r="C258" s="15"/>
      <c r="D258" s="96"/>
      <c r="E258" s="16" t="s">
        <v>1648</v>
      </c>
      <c r="F258" s="16" t="s">
        <v>2095</v>
      </c>
      <c r="G258" s="10">
        <v>8715946626253</v>
      </c>
      <c r="H258" s="10"/>
      <c r="I258" s="10"/>
      <c r="J258" s="11" t="s">
        <v>1551</v>
      </c>
      <c r="K258" s="16" t="s">
        <v>2116</v>
      </c>
      <c r="L258" s="19">
        <v>11.733333333333334</v>
      </c>
      <c r="M258" s="271">
        <v>10.56</v>
      </c>
      <c r="N258" s="16">
        <v>0.01</v>
      </c>
      <c r="O258" s="16"/>
      <c r="P258" s="18">
        <f t="shared" si="15"/>
        <v>14.991666666666665</v>
      </c>
      <c r="Q258" s="16">
        <v>17.989999999999998</v>
      </c>
      <c r="R258" s="20">
        <f t="shared" si="16"/>
        <v>0.29560867148415776</v>
      </c>
      <c r="S258" s="274">
        <f t="shared" si="17"/>
        <v>0</v>
      </c>
      <c r="T258" s="1"/>
      <c r="U258" s="1"/>
      <c r="V258" s="1"/>
      <c r="W258" s="1"/>
      <c r="X258" s="1"/>
    </row>
    <row r="259" spans="1:24" ht="64" hidden="1" customHeight="1">
      <c r="A259" s="108"/>
      <c r="B259" s="106">
        <v>4465903</v>
      </c>
      <c r="C259" s="15"/>
      <c r="D259" s="96"/>
      <c r="E259" s="16" t="s">
        <v>1648</v>
      </c>
      <c r="F259" s="16" t="s">
        <v>2095</v>
      </c>
      <c r="G259" s="10">
        <v>8715946645285</v>
      </c>
      <c r="H259" s="10"/>
      <c r="I259" s="10"/>
      <c r="J259" s="11" t="s">
        <v>1551</v>
      </c>
      <c r="K259" s="16" t="s">
        <v>2117</v>
      </c>
      <c r="L259" s="19">
        <v>62.188888888888883</v>
      </c>
      <c r="M259" s="271">
        <v>55.97</v>
      </c>
      <c r="N259" s="16">
        <v>0.02</v>
      </c>
      <c r="O259" s="16"/>
      <c r="P259" s="18">
        <f t="shared" si="15"/>
        <v>74.99166666666666</v>
      </c>
      <c r="Q259" s="16">
        <v>89.99</v>
      </c>
      <c r="R259" s="20">
        <f t="shared" si="16"/>
        <v>0.25365040560062224</v>
      </c>
      <c r="S259" s="274">
        <f>M259*A259</f>
        <v>0</v>
      </c>
      <c r="T259" s="1"/>
      <c r="U259" s="1"/>
      <c r="V259" s="1"/>
      <c r="W259" s="1"/>
      <c r="X259" s="1"/>
    </row>
    <row r="260" spans="1:24" ht="64" hidden="1" customHeight="1">
      <c r="A260" s="108"/>
      <c r="B260" s="106">
        <v>4108510</v>
      </c>
      <c r="C260" s="15"/>
      <c r="D260" s="96"/>
      <c r="E260" s="16" t="s">
        <v>1648</v>
      </c>
      <c r="F260" s="16" t="s">
        <v>2095</v>
      </c>
      <c r="G260" s="10">
        <v>8715946625553</v>
      </c>
      <c r="H260" s="10"/>
      <c r="I260" s="10"/>
      <c r="J260" s="11" t="s">
        <v>1551</v>
      </c>
      <c r="K260" s="16" t="s">
        <v>2153</v>
      </c>
      <c r="L260" s="19">
        <v>14.077777777777778</v>
      </c>
      <c r="M260" s="271">
        <v>13.29</v>
      </c>
      <c r="N260" s="16">
        <v>0.01</v>
      </c>
      <c r="O260" s="16"/>
      <c r="P260" s="18">
        <f t="shared" si="15"/>
        <v>16.658333333333331</v>
      </c>
      <c r="Q260" s="16">
        <v>19.989999999999998</v>
      </c>
      <c r="R260" s="20">
        <f t="shared" si="16"/>
        <v>0.2022011005502751</v>
      </c>
      <c r="S260" s="274">
        <f t="shared" si="17"/>
        <v>0</v>
      </c>
      <c r="T260" s="1"/>
      <c r="U260" s="1"/>
      <c r="V260" s="1"/>
      <c r="W260" s="1"/>
      <c r="X260" s="1"/>
    </row>
    <row r="261" spans="1:24" ht="64" hidden="1" customHeight="1">
      <c r="A261" s="108"/>
      <c r="B261" s="106">
        <v>4108512</v>
      </c>
      <c r="C261" s="15"/>
      <c r="D261" s="96"/>
      <c r="E261" s="16" t="s">
        <v>1648</v>
      </c>
      <c r="F261" s="16" t="s">
        <v>2095</v>
      </c>
      <c r="G261" s="10">
        <v>8715946625577</v>
      </c>
      <c r="H261" s="10"/>
      <c r="I261" s="10"/>
      <c r="J261" s="11" t="s">
        <v>1551</v>
      </c>
      <c r="K261" s="16" t="s">
        <v>2163</v>
      </c>
      <c r="L261" s="19">
        <v>11.733333333333334</v>
      </c>
      <c r="M261" s="271">
        <v>10.56</v>
      </c>
      <c r="N261" s="16">
        <v>0.01</v>
      </c>
      <c r="O261" s="16"/>
      <c r="P261" s="18">
        <f t="shared" si="15"/>
        <v>14.991666666666665</v>
      </c>
      <c r="Q261" s="16">
        <v>17.989999999999998</v>
      </c>
      <c r="R261" s="20">
        <f t="shared" si="16"/>
        <v>0.29560867148415776</v>
      </c>
      <c r="S261" s="274">
        <f t="shared" si="17"/>
        <v>0</v>
      </c>
      <c r="T261" s="1"/>
      <c r="U261" s="1"/>
      <c r="V261" s="1"/>
      <c r="W261" s="1"/>
      <c r="X261" s="1"/>
    </row>
    <row r="262" spans="1:24" ht="64" hidden="1" customHeight="1">
      <c r="A262" s="108"/>
      <c r="B262" s="106">
        <v>2533909</v>
      </c>
      <c r="C262" s="15"/>
      <c r="D262" s="96"/>
      <c r="E262" s="16" t="s">
        <v>1648</v>
      </c>
      <c r="F262" s="16" t="s">
        <v>2095</v>
      </c>
      <c r="G262" s="10">
        <v>8715946519876</v>
      </c>
      <c r="H262" s="10"/>
      <c r="I262" s="10"/>
      <c r="J262" s="11" t="s">
        <v>1551</v>
      </c>
      <c r="K262" s="16" t="s">
        <v>2154</v>
      </c>
      <c r="L262" s="19">
        <v>49.011111111111106</v>
      </c>
      <c r="M262" s="271">
        <v>46.62</v>
      </c>
      <c r="N262" s="16">
        <v>0.02</v>
      </c>
      <c r="O262" s="16"/>
      <c r="P262" s="18">
        <f t="shared" si="15"/>
        <v>58.324999999999996</v>
      </c>
      <c r="Q262" s="16">
        <v>69.989999999999995</v>
      </c>
      <c r="R262" s="20">
        <f t="shared" si="16"/>
        <v>0.20068581225889412</v>
      </c>
      <c r="S262" s="274">
        <f t="shared" si="17"/>
        <v>0</v>
      </c>
      <c r="T262" s="1"/>
      <c r="U262" s="1"/>
      <c r="V262" s="1"/>
      <c r="W262" s="1"/>
      <c r="X262" s="1"/>
    </row>
    <row r="263" spans="1:24" ht="64" hidden="1" customHeight="1">
      <c r="A263" s="108"/>
      <c r="B263" s="106">
        <v>4108545</v>
      </c>
      <c r="C263" s="15"/>
      <c r="D263" s="96"/>
      <c r="E263" s="16" t="s">
        <v>1648</v>
      </c>
      <c r="F263" s="16" t="s">
        <v>2095</v>
      </c>
      <c r="G263" s="10">
        <v>8715946625195</v>
      </c>
      <c r="H263" s="10"/>
      <c r="I263" s="10"/>
      <c r="J263" s="11" t="s">
        <v>1551</v>
      </c>
      <c r="K263" s="16" t="s">
        <v>3418</v>
      </c>
      <c r="L263" s="19">
        <v>41.999999999999993</v>
      </c>
      <c r="M263" s="271">
        <v>40.369999999999997</v>
      </c>
      <c r="N263" s="16">
        <v>0.04</v>
      </c>
      <c r="O263" s="16"/>
      <c r="P263" s="18">
        <f t="shared" si="15"/>
        <v>49.991666666666667</v>
      </c>
      <c r="Q263" s="16">
        <v>59.99</v>
      </c>
      <c r="R263" s="20">
        <f t="shared" si="16"/>
        <v>0.19246541090181704</v>
      </c>
      <c r="S263" s="274">
        <f t="shared" si="17"/>
        <v>0</v>
      </c>
      <c r="T263" s="1"/>
      <c r="U263" s="1"/>
      <c r="V263" s="1"/>
      <c r="W263" s="1"/>
      <c r="X263" s="1"/>
    </row>
    <row r="264" spans="1:24" ht="64" hidden="1" customHeight="1">
      <c r="A264" s="108"/>
      <c r="B264" s="160">
        <v>4108484</v>
      </c>
      <c r="C264" s="15"/>
      <c r="D264" s="96"/>
      <c r="E264" s="16" t="s">
        <v>1648</v>
      </c>
      <c r="F264" s="16" t="s">
        <v>2095</v>
      </c>
      <c r="G264" s="10">
        <v>8715946625294</v>
      </c>
      <c r="H264" s="10"/>
      <c r="I264" s="10"/>
      <c r="J264" s="11" t="s">
        <v>1551</v>
      </c>
      <c r="K264" s="16" t="s">
        <v>2164</v>
      </c>
      <c r="L264" s="19">
        <v>69.977777777777774</v>
      </c>
      <c r="M264" s="271">
        <v>62.98</v>
      </c>
      <c r="N264" s="16">
        <v>0.02</v>
      </c>
      <c r="O264" s="16"/>
      <c r="P264" s="18">
        <f t="shared" si="15"/>
        <v>79.158333333333331</v>
      </c>
      <c r="Q264" s="16">
        <v>94.99</v>
      </c>
      <c r="R264" s="20">
        <f t="shared" si="16"/>
        <v>0.20437940835877463</v>
      </c>
      <c r="S264" s="274">
        <f t="shared" si="17"/>
        <v>0</v>
      </c>
      <c r="T264" s="1"/>
      <c r="U264" s="1"/>
      <c r="V264" s="1"/>
      <c r="W264" s="1"/>
      <c r="X264" s="1"/>
    </row>
    <row r="265" spans="1:24" ht="64" hidden="1" customHeight="1">
      <c r="A265" s="108"/>
      <c r="B265" s="106">
        <v>4108568</v>
      </c>
      <c r="C265" s="15"/>
      <c r="D265" s="96"/>
      <c r="E265" s="16" t="s">
        <v>1648</v>
      </c>
      <c r="F265" s="16" t="s">
        <v>2095</v>
      </c>
      <c r="G265" s="10">
        <v>8715946625119</v>
      </c>
      <c r="H265" s="10"/>
      <c r="I265" s="10"/>
      <c r="J265" s="11" t="s">
        <v>1551</v>
      </c>
      <c r="K265" s="16" t="s">
        <v>2165</v>
      </c>
      <c r="L265" s="19">
        <v>12.45</v>
      </c>
      <c r="M265" s="271">
        <v>11.21</v>
      </c>
      <c r="N265" s="16">
        <v>0.02</v>
      </c>
      <c r="O265" s="16"/>
      <c r="P265" s="18">
        <f t="shared" si="15"/>
        <v>14.158333333333333</v>
      </c>
      <c r="Q265" s="16">
        <v>16.989999999999998</v>
      </c>
      <c r="R265" s="20">
        <f t="shared" ref="R265:R276" si="18">(P265-M265)/P265</f>
        <v>0.20824014125956439</v>
      </c>
      <c r="S265" s="274">
        <f t="shared" si="17"/>
        <v>0</v>
      </c>
      <c r="T265" s="1"/>
      <c r="U265" s="1"/>
      <c r="V265" s="1"/>
      <c r="W265" s="1"/>
      <c r="X265" s="1"/>
    </row>
    <row r="266" spans="1:24" ht="64" hidden="1" customHeight="1">
      <c r="A266" s="108"/>
      <c r="B266" s="160">
        <v>4108547</v>
      </c>
      <c r="C266" s="15"/>
      <c r="D266" s="96"/>
      <c r="E266" s="16" t="s">
        <v>1648</v>
      </c>
      <c r="F266" s="16" t="s">
        <v>2095</v>
      </c>
      <c r="G266" s="10">
        <v>8715946625218</v>
      </c>
      <c r="H266" s="10"/>
      <c r="I266" s="10"/>
      <c r="J266" s="11" t="s">
        <v>1551</v>
      </c>
      <c r="K266" s="16" t="s">
        <v>3424</v>
      </c>
      <c r="L266" s="19">
        <v>21.066666666666666</v>
      </c>
      <c r="M266" s="271">
        <v>18.96</v>
      </c>
      <c r="N266" s="16">
        <v>0.02</v>
      </c>
      <c r="O266" s="16"/>
      <c r="P266" s="18">
        <f t="shared" si="15"/>
        <v>24.991666666666667</v>
      </c>
      <c r="Q266" s="16">
        <v>29.99</v>
      </c>
      <c r="R266" s="20">
        <f t="shared" si="18"/>
        <v>0.24134711570523507</v>
      </c>
      <c r="S266" s="274">
        <f t="shared" si="17"/>
        <v>0</v>
      </c>
      <c r="T266" s="1"/>
      <c r="U266" s="1"/>
      <c r="V266" s="1"/>
      <c r="W266" s="1"/>
      <c r="X266" s="1"/>
    </row>
    <row r="267" spans="1:24" ht="64" hidden="1" customHeight="1">
      <c r="A267" s="108"/>
      <c r="B267" s="106">
        <v>4108422</v>
      </c>
      <c r="C267" s="15"/>
      <c r="D267" s="96"/>
      <c r="E267" s="16" t="s">
        <v>1648</v>
      </c>
      <c r="F267" s="16" t="s">
        <v>2095</v>
      </c>
      <c r="G267" s="10">
        <v>8715946625133</v>
      </c>
      <c r="H267" s="10"/>
      <c r="I267" s="10"/>
      <c r="J267" s="11" t="s">
        <v>1551</v>
      </c>
      <c r="K267" s="16" t="s">
        <v>3423</v>
      </c>
      <c r="L267" s="19">
        <v>10.177777777777777</v>
      </c>
      <c r="M267" s="271">
        <v>9.16</v>
      </c>
      <c r="N267" s="16">
        <v>0.02</v>
      </c>
      <c r="O267" s="16"/>
      <c r="P267" s="18">
        <f t="shared" si="15"/>
        <v>12.491666666666667</v>
      </c>
      <c r="Q267" s="16">
        <v>14.99</v>
      </c>
      <c r="R267" s="20">
        <f t="shared" si="18"/>
        <v>0.266711140760507</v>
      </c>
      <c r="S267" s="274">
        <f t="shared" si="17"/>
        <v>0</v>
      </c>
      <c r="T267" s="1"/>
      <c r="U267" s="1"/>
      <c r="V267" s="1"/>
      <c r="W267" s="1"/>
      <c r="X267" s="1"/>
    </row>
    <row r="268" spans="1:24" ht="64" hidden="1" customHeight="1">
      <c r="A268" s="108"/>
      <c r="B268" s="106">
        <v>4108426</v>
      </c>
      <c r="C268" s="15"/>
      <c r="D268" s="96"/>
      <c r="E268" s="16" t="s">
        <v>1648</v>
      </c>
      <c r="F268" s="16" t="s">
        <v>2095</v>
      </c>
      <c r="G268" s="10">
        <v>8715946625157</v>
      </c>
      <c r="H268" s="10"/>
      <c r="I268" s="10"/>
      <c r="J268" s="11" t="s">
        <v>1551</v>
      </c>
      <c r="K268" s="16" t="s">
        <v>3419</v>
      </c>
      <c r="L268" s="19">
        <v>10.177777777777777</v>
      </c>
      <c r="M268" s="271">
        <v>9.16</v>
      </c>
      <c r="N268" s="16">
        <v>0.02</v>
      </c>
      <c r="O268" s="16"/>
      <c r="P268" s="18">
        <f t="shared" si="15"/>
        <v>12.491666666666667</v>
      </c>
      <c r="Q268" s="16">
        <v>14.99</v>
      </c>
      <c r="R268" s="20">
        <f t="shared" si="18"/>
        <v>0.266711140760507</v>
      </c>
      <c r="S268" s="274">
        <f t="shared" si="17"/>
        <v>0</v>
      </c>
      <c r="T268" s="1"/>
      <c r="U268" s="1"/>
      <c r="V268" s="1"/>
      <c r="W268" s="1"/>
      <c r="X268" s="1"/>
    </row>
    <row r="269" spans="1:24" ht="64" hidden="1" customHeight="1">
      <c r="A269" s="108"/>
      <c r="B269" s="106">
        <v>4108430</v>
      </c>
      <c r="C269" s="15"/>
      <c r="D269" s="96"/>
      <c r="E269" s="16" t="s">
        <v>1648</v>
      </c>
      <c r="F269" s="16" t="s">
        <v>2095</v>
      </c>
      <c r="G269" s="10">
        <v>8715946625171</v>
      </c>
      <c r="H269" s="10"/>
      <c r="I269" s="10"/>
      <c r="J269" s="11" t="s">
        <v>1551</v>
      </c>
      <c r="K269" s="16" t="s">
        <v>3422</v>
      </c>
      <c r="L269" s="19">
        <v>10.177777777777777</v>
      </c>
      <c r="M269" s="271">
        <v>9.16</v>
      </c>
      <c r="N269" s="16">
        <v>0.02</v>
      </c>
      <c r="O269" s="16"/>
      <c r="P269" s="18">
        <f t="shared" si="15"/>
        <v>12.491666666666667</v>
      </c>
      <c r="Q269" s="16">
        <v>14.99</v>
      </c>
      <c r="R269" s="20">
        <f t="shared" si="18"/>
        <v>0.266711140760507</v>
      </c>
      <c r="S269" s="274">
        <f t="shared" si="17"/>
        <v>0</v>
      </c>
      <c r="T269" s="1"/>
      <c r="U269" s="1"/>
      <c r="V269" s="1"/>
      <c r="W269" s="1"/>
      <c r="X269" s="1"/>
    </row>
    <row r="270" spans="1:24" ht="64" hidden="1" customHeight="1">
      <c r="A270" s="108"/>
      <c r="B270" s="106">
        <v>4108554</v>
      </c>
      <c r="C270" s="15"/>
      <c r="D270" s="96"/>
      <c r="E270" s="16" t="s">
        <v>1648</v>
      </c>
      <c r="F270" s="16" t="s">
        <v>2095</v>
      </c>
      <c r="G270" s="10">
        <v>8715946624976</v>
      </c>
      <c r="H270" s="10"/>
      <c r="I270" s="10"/>
      <c r="J270" s="11" t="s">
        <v>1551</v>
      </c>
      <c r="K270" s="16" t="s">
        <v>3420</v>
      </c>
      <c r="L270" s="19">
        <v>43.31</v>
      </c>
      <c r="M270" s="271">
        <v>38.979999999999997</v>
      </c>
      <c r="N270" s="16">
        <v>0.04</v>
      </c>
      <c r="O270" s="16"/>
      <c r="P270" s="18">
        <v>54.99</v>
      </c>
      <c r="Q270" s="16">
        <v>59.99</v>
      </c>
      <c r="R270" s="20">
        <f t="shared" si="18"/>
        <v>0.2911438443353338</v>
      </c>
      <c r="S270" s="274">
        <f t="shared" si="17"/>
        <v>0</v>
      </c>
      <c r="T270" s="1"/>
      <c r="U270" s="1"/>
      <c r="V270" s="1"/>
      <c r="W270" s="1"/>
      <c r="X270" s="1"/>
    </row>
    <row r="271" spans="1:24" ht="64" hidden="1" customHeight="1">
      <c r="A271" s="108"/>
      <c r="B271" s="160">
        <v>4108564</v>
      </c>
      <c r="C271" s="15"/>
      <c r="D271" s="96"/>
      <c r="E271" s="16" t="s">
        <v>1648</v>
      </c>
      <c r="F271" s="16" t="s">
        <v>2095</v>
      </c>
      <c r="G271" s="10">
        <v>8715946625072</v>
      </c>
      <c r="H271" s="10"/>
      <c r="I271" s="10"/>
      <c r="J271" s="11" t="s">
        <v>1551</v>
      </c>
      <c r="K271" s="16" t="s">
        <v>2167</v>
      </c>
      <c r="L271" s="19">
        <v>70.75555555555556</v>
      </c>
      <c r="M271" s="271">
        <v>63.68</v>
      </c>
      <c r="N271" s="16">
        <v>0.02</v>
      </c>
      <c r="O271" s="16"/>
      <c r="P271" s="18">
        <f t="shared" ref="P271:P276" si="19">Q271/1.2</f>
        <v>83.325000000000003</v>
      </c>
      <c r="Q271" s="16">
        <v>99.99</v>
      </c>
      <c r="R271" s="20">
        <f t="shared" si="18"/>
        <v>0.23576357635763578</v>
      </c>
      <c r="S271" s="274">
        <f t="shared" si="17"/>
        <v>0</v>
      </c>
      <c r="T271" s="1"/>
      <c r="U271" s="1"/>
      <c r="V271" s="1"/>
      <c r="W271" s="1"/>
      <c r="X271" s="1"/>
    </row>
    <row r="272" spans="1:24" ht="64" hidden="1" customHeight="1">
      <c r="A272" s="108"/>
      <c r="B272" s="106">
        <v>4108540</v>
      </c>
      <c r="C272" s="15"/>
      <c r="D272" s="96"/>
      <c r="E272" s="16" t="s">
        <v>1648</v>
      </c>
      <c r="F272" s="16" t="s">
        <v>2095</v>
      </c>
      <c r="G272" s="10">
        <v>8715946624891</v>
      </c>
      <c r="H272" s="10"/>
      <c r="I272" s="10"/>
      <c r="J272" s="11" t="s">
        <v>1551</v>
      </c>
      <c r="K272" s="16" t="s">
        <v>3421</v>
      </c>
      <c r="L272" s="19">
        <v>12.511111111111111</v>
      </c>
      <c r="M272" s="271">
        <v>11.9</v>
      </c>
      <c r="N272" s="16">
        <v>0.02</v>
      </c>
      <c r="O272" s="16"/>
      <c r="P272" s="18">
        <f t="shared" si="19"/>
        <v>16.658333333333331</v>
      </c>
      <c r="Q272" s="16">
        <v>19.989999999999998</v>
      </c>
      <c r="R272" s="20">
        <f t="shared" si="18"/>
        <v>0.28564282141070524</v>
      </c>
      <c r="S272" s="274">
        <f t="shared" si="17"/>
        <v>0</v>
      </c>
      <c r="T272" s="1"/>
      <c r="U272" s="1"/>
      <c r="V272" s="1"/>
      <c r="W272" s="1"/>
      <c r="X272" s="1"/>
    </row>
    <row r="273" spans="1:24" ht="64" hidden="1" customHeight="1">
      <c r="A273" s="108"/>
      <c r="B273" s="160">
        <v>4108556</v>
      </c>
      <c r="C273" s="15"/>
      <c r="D273" s="96"/>
      <c r="E273" s="16" t="s">
        <v>1648</v>
      </c>
      <c r="F273" s="16" t="s">
        <v>2095</v>
      </c>
      <c r="G273" s="10">
        <v>8715946624990</v>
      </c>
      <c r="H273" s="10"/>
      <c r="I273" s="10"/>
      <c r="J273" s="11" t="s">
        <v>1551</v>
      </c>
      <c r="K273" s="16" t="s">
        <v>2166</v>
      </c>
      <c r="L273" s="19">
        <v>21.833333333333332</v>
      </c>
      <c r="M273" s="271">
        <v>19.649999999999999</v>
      </c>
      <c r="N273" s="16">
        <v>0.01</v>
      </c>
      <c r="O273" s="16"/>
      <c r="P273" s="18">
        <f t="shared" si="19"/>
        <v>24.991666666666667</v>
      </c>
      <c r="Q273" s="16">
        <v>29.99</v>
      </c>
      <c r="R273" s="20">
        <f t="shared" si="18"/>
        <v>0.21373791263754591</v>
      </c>
      <c r="S273" s="274">
        <f t="shared" si="17"/>
        <v>0</v>
      </c>
      <c r="T273" s="1"/>
      <c r="U273" s="1"/>
      <c r="V273" s="1"/>
      <c r="W273" s="1"/>
      <c r="X273" s="1"/>
    </row>
    <row r="274" spans="1:24" ht="64" hidden="1" customHeight="1">
      <c r="A274" s="108"/>
      <c r="B274" s="106">
        <v>4108542</v>
      </c>
      <c r="C274" s="15"/>
      <c r="D274" s="96"/>
      <c r="E274" s="16" t="s">
        <v>1648</v>
      </c>
      <c r="F274" s="16" t="s">
        <v>2095</v>
      </c>
      <c r="G274" s="10">
        <v>8715946624914</v>
      </c>
      <c r="H274" s="10"/>
      <c r="I274" s="10"/>
      <c r="J274" s="11" t="s">
        <v>1551</v>
      </c>
      <c r="K274" s="16" t="s">
        <v>3425</v>
      </c>
      <c r="L274" s="19">
        <v>9.4</v>
      </c>
      <c r="M274" s="271">
        <v>8.4600000000000009</v>
      </c>
      <c r="N274" s="16">
        <v>0.02</v>
      </c>
      <c r="O274" s="16"/>
      <c r="P274" s="18">
        <f t="shared" si="19"/>
        <v>11.658333333333333</v>
      </c>
      <c r="Q274" s="16">
        <v>13.99</v>
      </c>
      <c r="R274" s="20">
        <f t="shared" si="18"/>
        <v>0.27433881343817001</v>
      </c>
      <c r="S274" s="274">
        <f t="shared" si="17"/>
        <v>0</v>
      </c>
      <c r="T274" s="1"/>
      <c r="U274" s="1"/>
      <c r="V274" s="1"/>
      <c r="W274" s="1"/>
      <c r="X274" s="1"/>
    </row>
    <row r="275" spans="1:24" ht="64" hidden="1" customHeight="1">
      <c r="A275" s="108"/>
      <c r="B275" s="106">
        <v>4108544</v>
      </c>
      <c r="C275" s="15"/>
      <c r="D275" s="96"/>
      <c r="E275" s="16" t="s">
        <v>1648</v>
      </c>
      <c r="F275" s="16" t="s">
        <v>2095</v>
      </c>
      <c r="G275" s="10">
        <v>8715946624938</v>
      </c>
      <c r="H275" s="10"/>
      <c r="I275" s="10"/>
      <c r="J275" s="11" t="s">
        <v>1551</v>
      </c>
      <c r="K275" s="16" t="s">
        <v>3426</v>
      </c>
      <c r="L275" s="19">
        <v>9.4</v>
      </c>
      <c r="M275" s="271">
        <v>8.4600000000000009</v>
      </c>
      <c r="N275" s="16">
        <v>0.02</v>
      </c>
      <c r="O275" s="16"/>
      <c r="P275" s="18">
        <f t="shared" si="19"/>
        <v>11.658333333333333</v>
      </c>
      <c r="Q275" s="16">
        <v>13.99</v>
      </c>
      <c r="R275" s="20">
        <f t="shared" si="18"/>
        <v>0.27433881343817001</v>
      </c>
      <c r="S275" s="274">
        <f t="shared" si="17"/>
        <v>0</v>
      </c>
      <c r="T275" s="1"/>
      <c r="U275" s="1"/>
      <c r="V275" s="1"/>
      <c r="W275" s="1"/>
      <c r="X275" s="1"/>
    </row>
    <row r="276" spans="1:24" ht="64" hidden="1" customHeight="1">
      <c r="A276" s="108"/>
      <c r="B276" s="106">
        <v>4108552</v>
      </c>
      <c r="C276" s="15"/>
      <c r="D276" s="96"/>
      <c r="E276" s="16" t="s">
        <v>1648</v>
      </c>
      <c r="F276" s="16" t="s">
        <v>2095</v>
      </c>
      <c r="G276" s="10">
        <v>8715946624952</v>
      </c>
      <c r="H276" s="10"/>
      <c r="I276" s="10"/>
      <c r="J276" s="11" t="s">
        <v>1551</v>
      </c>
      <c r="K276" s="16" t="s">
        <v>3427</v>
      </c>
      <c r="L276" s="19">
        <v>9.4</v>
      </c>
      <c r="M276" s="271">
        <v>8.4600000000000009</v>
      </c>
      <c r="N276" s="16">
        <v>0.02</v>
      </c>
      <c r="O276" s="16"/>
      <c r="P276" s="18">
        <f t="shared" si="19"/>
        <v>11.658333333333333</v>
      </c>
      <c r="Q276" s="16">
        <v>13.99</v>
      </c>
      <c r="R276" s="20">
        <f t="shared" si="18"/>
        <v>0.27433881343817001</v>
      </c>
      <c r="S276" s="274">
        <f t="shared" si="17"/>
        <v>0</v>
      </c>
      <c r="T276" s="1"/>
      <c r="U276" s="1"/>
      <c r="V276" s="1"/>
      <c r="W276" s="1"/>
      <c r="X276" s="1"/>
    </row>
    <row r="277" spans="1:24" ht="64" hidden="1" customHeight="1">
      <c r="A277" s="108"/>
      <c r="B277" s="106">
        <v>4108463</v>
      </c>
      <c r="C277" s="15"/>
      <c r="D277" s="96"/>
      <c r="E277" s="16" t="s">
        <v>1648</v>
      </c>
      <c r="F277" s="16" t="s">
        <v>2095</v>
      </c>
      <c r="G277" s="10">
        <v>8715946624778</v>
      </c>
      <c r="H277" s="10"/>
      <c r="I277" s="10"/>
      <c r="J277" s="11" t="s">
        <v>1551</v>
      </c>
      <c r="K277" s="16" t="s">
        <v>2168</v>
      </c>
      <c r="L277" s="19">
        <v>59.066666666666663</v>
      </c>
      <c r="M277" s="271">
        <v>53.16</v>
      </c>
      <c r="N277" s="16">
        <v>0.02</v>
      </c>
      <c r="O277" s="16"/>
      <c r="P277" s="18">
        <f t="shared" ref="P277:P291" si="20">Q277/1.2</f>
        <v>66.658333333333331</v>
      </c>
      <c r="Q277" s="16">
        <v>79.989999999999995</v>
      </c>
      <c r="R277" s="20">
        <f t="shared" ref="R277:R286" si="21">(P277-M277)/P277</f>
        <v>0.20250031253906742</v>
      </c>
      <c r="S277" s="274">
        <f t="shared" si="17"/>
        <v>0</v>
      </c>
      <c r="T277" s="1"/>
      <c r="U277" s="1"/>
      <c r="V277" s="1"/>
      <c r="W277" s="1"/>
      <c r="X277" s="1"/>
    </row>
    <row r="278" spans="1:24" ht="64" hidden="1" customHeight="1">
      <c r="A278" s="108"/>
      <c r="B278" s="106">
        <v>4108455</v>
      </c>
      <c r="C278" s="15"/>
      <c r="D278" s="96"/>
      <c r="E278" s="16" t="s">
        <v>1648</v>
      </c>
      <c r="F278" s="16" t="s">
        <v>2095</v>
      </c>
      <c r="G278" s="10">
        <v>8715946624693</v>
      </c>
      <c r="H278" s="10"/>
      <c r="I278" s="10"/>
      <c r="J278" s="11" t="s">
        <v>1551</v>
      </c>
      <c r="K278" s="16" t="s">
        <v>3431</v>
      </c>
      <c r="L278" s="19">
        <v>14.844444444444443</v>
      </c>
      <c r="M278" s="271">
        <v>13.36</v>
      </c>
      <c r="N278" s="16">
        <v>0.02</v>
      </c>
      <c r="O278" s="16"/>
      <c r="P278" s="18">
        <f t="shared" si="20"/>
        <v>20.824999999999999</v>
      </c>
      <c r="Q278" s="16">
        <v>24.99</v>
      </c>
      <c r="R278" s="20">
        <f t="shared" si="21"/>
        <v>0.35846338535414168</v>
      </c>
      <c r="S278" s="274">
        <f t="shared" si="17"/>
        <v>0</v>
      </c>
      <c r="T278" s="1"/>
      <c r="U278" s="1"/>
      <c r="V278" s="1"/>
      <c r="W278" s="1"/>
      <c r="X278" s="1"/>
    </row>
    <row r="279" spans="1:24" ht="64" hidden="1" customHeight="1">
      <c r="A279" s="108"/>
      <c r="B279" s="106">
        <v>4108453</v>
      </c>
      <c r="C279" s="15"/>
      <c r="D279" s="96"/>
      <c r="E279" s="16" t="s">
        <v>1648</v>
      </c>
      <c r="F279" s="16" t="s">
        <v>2095</v>
      </c>
      <c r="G279" s="10">
        <v>8715946624679</v>
      </c>
      <c r="H279" s="10"/>
      <c r="I279" s="10"/>
      <c r="J279" s="11" t="s">
        <v>1551</v>
      </c>
      <c r="K279" s="16" t="s">
        <v>3428</v>
      </c>
      <c r="L279" s="19">
        <v>38.988888888888894</v>
      </c>
      <c r="M279" s="271">
        <v>37.58</v>
      </c>
      <c r="N279" s="16">
        <v>0.04</v>
      </c>
      <c r="O279" s="16"/>
      <c r="P279" s="18">
        <f t="shared" si="20"/>
        <v>45.825000000000003</v>
      </c>
      <c r="Q279" s="16">
        <v>54.99</v>
      </c>
      <c r="R279" s="20">
        <f t="shared" si="21"/>
        <v>0.17992362247681407</v>
      </c>
      <c r="S279" s="274">
        <f t="shared" si="17"/>
        <v>0</v>
      </c>
      <c r="T279" s="1"/>
      <c r="U279" s="1"/>
      <c r="V279" s="1"/>
      <c r="W279" s="1"/>
      <c r="X279" s="1"/>
    </row>
    <row r="280" spans="1:24" ht="64" hidden="1" customHeight="1">
      <c r="A280" s="108"/>
      <c r="B280" s="106">
        <v>4108445</v>
      </c>
      <c r="C280" s="15"/>
      <c r="D280" s="96"/>
      <c r="E280" s="16" t="s">
        <v>1648</v>
      </c>
      <c r="F280" s="16" t="s">
        <v>2095</v>
      </c>
      <c r="G280" s="10">
        <v>8715946624594</v>
      </c>
      <c r="H280" s="10"/>
      <c r="I280" s="10"/>
      <c r="J280" s="11" t="s">
        <v>1551</v>
      </c>
      <c r="K280" s="16" t="s">
        <v>3429</v>
      </c>
      <c r="L280" s="19">
        <v>11.444444444444445</v>
      </c>
      <c r="M280" s="271">
        <v>10.51</v>
      </c>
      <c r="N280" s="16">
        <v>0.02</v>
      </c>
      <c r="O280" s="16"/>
      <c r="P280" s="18">
        <f t="shared" si="20"/>
        <v>14.158333333333333</v>
      </c>
      <c r="Q280" s="16">
        <v>16.989999999999998</v>
      </c>
      <c r="R280" s="20">
        <f t="shared" si="21"/>
        <v>0.25768098881695117</v>
      </c>
      <c r="S280" s="274">
        <f t="shared" si="17"/>
        <v>0</v>
      </c>
      <c r="T280" s="1"/>
      <c r="U280" s="1"/>
      <c r="V280" s="1"/>
      <c r="W280" s="1"/>
      <c r="X280" s="1"/>
    </row>
    <row r="281" spans="1:24" ht="64" hidden="1" customHeight="1">
      <c r="A281" s="108"/>
      <c r="B281" s="106">
        <v>4108589</v>
      </c>
      <c r="C281" s="15"/>
      <c r="D281" s="96"/>
      <c r="E281" s="16" t="s">
        <v>1648</v>
      </c>
      <c r="F281" s="16" t="s">
        <v>2095</v>
      </c>
      <c r="G281" s="10">
        <v>8715946625836</v>
      </c>
      <c r="H281" s="10"/>
      <c r="I281" s="10"/>
      <c r="J281" s="11" t="s">
        <v>1551</v>
      </c>
      <c r="K281" s="16" t="s">
        <v>3430</v>
      </c>
      <c r="L281" s="19">
        <v>30.355555555555554</v>
      </c>
      <c r="M281" s="271">
        <v>27.32</v>
      </c>
      <c r="N281" s="16">
        <v>0.04</v>
      </c>
      <c r="O281" s="16"/>
      <c r="P281" s="18">
        <f t="shared" si="20"/>
        <v>41.658333333333339</v>
      </c>
      <c r="Q281" s="16">
        <v>49.99</v>
      </c>
      <c r="R281" s="20">
        <f t="shared" si="21"/>
        <v>0.3441888377675536</v>
      </c>
      <c r="S281" s="274">
        <f t="shared" si="17"/>
        <v>0</v>
      </c>
      <c r="T281" s="1"/>
      <c r="U281" s="1"/>
      <c r="V281" s="1"/>
      <c r="W281" s="1"/>
      <c r="X281" s="1"/>
    </row>
    <row r="282" spans="1:24" ht="64" hidden="1" customHeight="1">
      <c r="A282" s="108"/>
      <c r="B282" s="106">
        <v>4108574</v>
      </c>
      <c r="C282" s="15"/>
      <c r="D282" s="96"/>
      <c r="E282" s="16" t="s">
        <v>1648</v>
      </c>
      <c r="F282" s="16" t="s">
        <v>2095</v>
      </c>
      <c r="G282" s="10">
        <v>8715946625751</v>
      </c>
      <c r="H282" s="10"/>
      <c r="I282" s="10"/>
      <c r="J282" s="11" t="s">
        <v>1551</v>
      </c>
      <c r="K282" s="16" t="s">
        <v>3452</v>
      </c>
      <c r="L282" s="19">
        <v>16.777777777777779</v>
      </c>
      <c r="M282" s="271">
        <v>15.1</v>
      </c>
      <c r="N282" s="16">
        <v>0.02</v>
      </c>
      <c r="O282" s="16"/>
      <c r="P282" s="18">
        <f t="shared" si="20"/>
        <v>20.824999999999999</v>
      </c>
      <c r="Q282" s="16">
        <v>24.99</v>
      </c>
      <c r="R282" s="20">
        <f t="shared" si="21"/>
        <v>0.27490996398559425</v>
      </c>
      <c r="S282" s="274">
        <f t="shared" si="17"/>
        <v>0</v>
      </c>
      <c r="T282" s="1"/>
      <c r="U282" s="1"/>
      <c r="V282" s="1"/>
      <c r="W282" s="1"/>
      <c r="X282" s="1"/>
    </row>
    <row r="283" spans="1:24" ht="64" hidden="1" customHeight="1">
      <c r="A283" s="108"/>
      <c r="B283" s="106">
        <v>1958340</v>
      </c>
      <c r="C283" s="15"/>
      <c r="D283" s="96"/>
      <c r="E283" s="16" t="s">
        <v>2096</v>
      </c>
      <c r="F283" s="16" t="s">
        <v>2095</v>
      </c>
      <c r="G283" s="10">
        <v>884962780749</v>
      </c>
      <c r="H283" s="10"/>
      <c r="I283" s="10" t="s">
        <v>3400</v>
      </c>
      <c r="J283" s="11" t="s">
        <v>1551</v>
      </c>
      <c r="K283" s="16" t="s">
        <v>3451</v>
      </c>
      <c r="L283" s="19">
        <v>26.49</v>
      </c>
      <c r="M283" s="271">
        <v>23.84</v>
      </c>
      <c r="N283" s="16">
        <v>0.02</v>
      </c>
      <c r="O283" s="16"/>
      <c r="P283" s="18">
        <f t="shared" si="20"/>
        <v>29.158333333333335</v>
      </c>
      <c r="Q283" s="16">
        <v>34.99</v>
      </c>
      <c r="R283" s="20">
        <f t="shared" si="21"/>
        <v>0.18239496999142618</v>
      </c>
      <c r="S283" s="274">
        <f t="shared" si="17"/>
        <v>0</v>
      </c>
      <c r="T283" s="1"/>
      <c r="U283" s="1"/>
      <c r="V283" s="1"/>
      <c r="W283" s="1"/>
      <c r="X283" s="1"/>
    </row>
    <row r="284" spans="1:24" ht="64" hidden="1" customHeight="1">
      <c r="A284" s="108"/>
      <c r="B284" s="106">
        <v>1958342</v>
      </c>
      <c r="C284" s="15"/>
      <c r="D284" s="96"/>
      <c r="E284" s="16" t="s">
        <v>2096</v>
      </c>
      <c r="F284" s="16" t="s">
        <v>2095</v>
      </c>
      <c r="G284" s="10">
        <v>884962780787</v>
      </c>
      <c r="H284" s="10"/>
      <c r="I284" s="10" t="s">
        <v>3400</v>
      </c>
      <c r="J284" s="11" t="s">
        <v>1551</v>
      </c>
      <c r="K284" s="16" t="s">
        <v>3450</v>
      </c>
      <c r="L284" s="19">
        <v>37.25</v>
      </c>
      <c r="M284" s="271">
        <v>33.53</v>
      </c>
      <c r="N284" s="16">
        <v>0.02</v>
      </c>
      <c r="O284" s="16"/>
      <c r="P284" s="18">
        <f t="shared" si="20"/>
        <v>41.658333333333339</v>
      </c>
      <c r="Q284" s="16">
        <v>49.99</v>
      </c>
      <c r="R284" s="20">
        <f t="shared" si="21"/>
        <v>0.19511902380476104</v>
      </c>
      <c r="S284" s="274">
        <f t="shared" si="17"/>
        <v>0</v>
      </c>
      <c r="T284" s="1"/>
      <c r="U284" s="1"/>
      <c r="V284" s="1"/>
      <c r="W284" s="1"/>
      <c r="X284" s="1"/>
    </row>
    <row r="285" spans="1:24" ht="64" hidden="1" customHeight="1">
      <c r="A285" s="108"/>
      <c r="B285" s="106">
        <v>1937820</v>
      </c>
      <c r="C285" s="15"/>
      <c r="D285" s="96"/>
      <c r="E285" s="16" t="s">
        <v>2096</v>
      </c>
      <c r="F285" s="16" t="s">
        <v>2095</v>
      </c>
      <c r="G285" s="10">
        <v>884962780473</v>
      </c>
      <c r="H285" s="10"/>
      <c r="I285" s="10"/>
      <c r="J285" s="11" t="s">
        <v>1551</v>
      </c>
      <c r="K285" s="16" t="s">
        <v>3453</v>
      </c>
      <c r="L285" s="19">
        <v>22.244444444444444</v>
      </c>
      <c r="M285" s="271">
        <v>20.02</v>
      </c>
      <c r="N285" s="16">
        <v>0.02</v>
      </c>
      <c r="O285" s="16"/>
      <c r="P285" s="18">
        <f t="shared" si="20"/>
        <v>29.158333333333335</v>
      </c>
      <c r="Q285" s="16">
        <v>34.99</v>
      </c>
      <c r="R285" s="20">
        <f t="shared" si="21"/>
        <v>0.3134038296656188</v>
      </c>
      <c r="S285" s="274">
        <f t="shared" si="17"/>
        <v>0</v>
      </c>
      <c r="T285" s="1"/>
      <c r="U285" s="1"/>
      <c r="V285" s="1"/>
      <c r="W285" s="1"/>
      <c r="X285" s="1"/>
    </row>
    <row r="286" spans="1:24" ht="64" hidden="1" customHeight="1">
      <c r="A286" s="108"/>
      <c r="B286" s="106">
        <v>1903336</v>
      </c>
      <c r="C286" s="15"/>
      <c r="D286" s="96"/>
      <c r="E286" s="16" t="s">
        <v>2096</v>
      </c>
      <c r="F286" s="16" t="s">
        <v>2095</v>
      </c>
      <c r="G286" s="10">
        <v>884962838983</v>
      </c>
      <c r="H286" s="10"/>
      <c r="I286" s="10" t="s">
        <v>3400</v>
      </c>
      <c r="J286" s="11" t="s">
        <v>1551</v>
      </c>
      <c r="K286" s="16" t="s">
        <v>3436</v>
      </c>
      <c r="L286" s="19">
        <v>50.86</v>
      </c>
      <c r="M286" s="271">
        <v>45.77</v>
      </c>
      <c r="N286" s="16">
        <v>0.04</v>
      </c>
      <c r="O286" s="16"/>
      <c r="P286" s="18">
        <f t="shared" si="20"/>
        <v>58.324999999999996</v>
      </c>
      <c r="Q286" s="16">
        <v>69.989999999999995</v>
      </c>
      <c r="R286" s="20">
        <f t="shared" si="21"/>
        <v>0.21525932276039422</v>
      </c>
      <c r="S286" s="274">
        <f t="shared" si="17"/>
        <v>0</v>
      </c>
      <c r="T286" s="1"/>
      <c r="U286" s="1"/>
      <c r="V286" s="1"/>
      <c r="W286" s="1"/>
      <c r="X286" s="1"/>
    </row>
    <row r="287" spans="1:24" ht="64" hidden="1" customHeight="1">
      <c r="A287" s="108"/>
      <c r="B287" s="106">
        <v>1937824</v>
      </c>
      <c r="C287" s="15"/>
      <c r="D287" s="96"/>
      <c r="E287" s="16" t="s">
        <v>2096</v>
      </c>
      <c r="F287" s="16" t="s">
        <v>2095</v>
      </c>
      <c r="G287" s="10">
        <v>884962780497</v>
      </c>
      <c r="H287" s="10"/>
      <c r="I287" s="10"/>
      <c r="J287" s="11" t="s">
        <v>1551</v>
      </c>
      <c r="K287" s="16" t="s">
        <v>3449</v>
      </c>
      <c r="L287" s="19">
        <v>27.044444444444444</v>
      </c>
      <c r="M287" s="271">
        <v>24.34</v>
      </c>
      <c r="N287" s="16">
        <v>0.02</v>
      </c>
      <c r="O287" s="16"/>
      <c r="P287" s="18">
        <f t="shared" si="20"/>
        <v>33.325000000000003</v>
      </c>
      <c r="Q287" s="16">
        <v>39.99</v>
      </c>
      <c r="R287" s="20">
        <f t="shared" ref="R287:R353" si="22">(P287-M287)/P287</f>
        <v>0.26961740435108783</v>
      </c>
      <c r="S287" s="274">
        <f t="shared" ref="S287:S341" si="23">A287*M287</f>
        <v>0</v>
      </c>
      <c r="T287" s="1"/>
      <c r="U287" s="1"/>
      <c r="V287" s="1"/>
      <c r="W287" s="1"/>
      <c r="X287" s="1"/>
    </row>
    <row r="288" spans="1:24" ht="64" hidden="1" customHeight="1">
      <c r="A288" s="108"/>
      <c r="B288" s="106">
        <v>3712196</v>
      </c>
      <c r="C288" s="15"/>
      <c r="D288" s="96"/>
      <c r="E288" s="16" t="s">
        <v>2096</v>
      </c>
      <c r="F288" s="16" t="s">
        <v>2095</v>
      </c>
      <c r="G288" s="10">
        <v>889894419392</v>
      </c>
      <c r="H288" s="10"/>
      <c r="I288" s="10" t="s">
        <v>3400</v>
      </c>
      <c r="J288" s="11" t="s">
        <v>1551</v>
      </c>
      <c r="K288" s="16" t="s">
        <v>3399</v>
      </c>
      <c r="L288" s="19">
        <v>43.46</v>
      </c>
      <c r="M288" s="271">
        <v>39.119999999999997</v>
      </c>
      <c r="N288" s="16">
        <v>0.04</v>
      </c>
      <c r="O288" s="16"/>
      <c r="P288" s="18">
        <f t="shared" si="20"/>
        <v>49.991666666666667</v>
      </c>
      <c r="Q288" s="16">
        <v>59.99</v>
      </c>
      <c r="R288" s="20">
        <f>(P288-M288)/P288</f>
        <v>0.21746957826304389</v>
      </c>
      <c r="S288" s="274">
        <f t="shared" si="23"/>
        <v>0</v>
      </c>
      <c r="T288" s="1"/>
      <c r="U288" s="1"/>
      <c r="V288" s="1"/>
      <c r="W288" s="1"/>
      <c r="X288" s="1"/>
    </row>
    <row r="289" spans="1:24" ht="64" hidden="1" customHeight="1">
      <c r="A289" s="108"/>
      <c r="B289" s="106">
        <v>1996220</v>
      </c>
      <c r="C289" s="15"/>
      <c r="D289" s="96"/>
      <c r="E289" s="16" t="s">
        <v>2096</v>
      </c>
      <c r="F289" s="16" t="s">
        <v>2095</v>
      </c>
      <c r="G289" s="10">
        <v>884962894422</v>
      </c>
      <c r="H289" s="10"/>
      <c r="I289" s="10" t="s">
        <v>3400</v>
      </c>
      <c r="J289" s="11" t="s">
        <v>1551</v>
      </c>
      <c r="K289" s="16" t="s">
        <v>3409</v>
      </c>
      <c r="L289" s="19">
        <v>20.16</v>
      </c>
      <c r="M289" s="271">
        <v>18.14</v>
      </c>
      <c r="N289" s="16">
        <v>0.02</v>
      </c>
      <c r="O289" s="16"/>
      <c r="P289" s="18">
        <f t="shared" si="20"/>
        <v>24.158333333333331</v>
      </c>
      <c r="Q289" s="16">
        <v>28.99</v>
      </c>
      <c r="R289" s="20">
        <f>(P289-M289)/P289</f>
        <v>0.24912038634011721</v>
      </c>
      <c r="S289" s="274">
        <f t="shared" si="23"/>
        <v>0</v>
      </c>
      <c r="T289" s="1"/>
      <c r="U289" s="1"/>
      <c r="V289" s="1"/>
      <c r="W289" s="1"/>
      <c r="X289" s="1"/>
    </row>
    <row r="290" spans="1:24" ht="64" hidden="1" customHeight="1">
      <c r="A290" s="108"/>
      <c r="B290" s="106">
        <v>1996222</v>
      </c>
      <c r="C290" s="15"/>
      <c r="D290" s="96"/>
      <c r="E290" s="16" t="s">
        <v>2096</v>
      </c>
      <c r="F290" s="16" t="s">
        <v>2095</v>
      </c>
      <c r="G290" s="10">
        <v>884962894521</v>
      </c>
      <c r="H290" s="10"/>
      <c r="I290" s="10"/>
      <c r="J290" s="11" t="s">
        <v>1551</v>
      </c>
      <c r="K290" s="16" t="s">
        <v>3447</v>
      </c>
      <c r="L290" s="19">
        <v>23.844444444444445</v>
      </c>
      <c r="M290" s="271">
        <v>21.46</v>
      </c>
      <c r="N290" s="16">
        <v>0.02</v>
      </c>
      <c r="O290" s="16"/>
      <c r="P290" s="18">
        <f t="shared" si="20"/>
        <v>29.158333333333335</v>
      </c>
      <c r="Q290" s="16">
        <v>34.99</v>
      </c>
      <c r="R290" s="20">
        <f t="shared" si="22"/>
        <v>0.26401829094026869</v>
      </c>
      <c r="S290" s="274">
        <f t="shared" si="23"/>
        <v>0</v>
      </c>
      <c r="T290" s="1"/>
      <c r="U290" s="1"/>
      <c r="V290" s="1"/>
      <c r="W290" s="1"/>
      <c r="X290" s="1"/>
    </row>
    <row r="291" spans="1:24" ht="64" hidden="1" customHeight="1">
      <c r="A291" s="108"/>
      <c r="B291" s="160">
        <v>1996224</v>
      </c>
      <c r="C291" s="15"/>
      <c r="D291" s="96"/>
      <c r="E291" s="16" t="s">
        <v>2096</v>
      </c>
      <c r="F291" s="16" t="s">
        <v>2095</v>
      </c>
      <c r="G291" s="10">
        <v>884962894477</v>
      </c>
      <c r="H291" s="10"/>
      <c r="I291" s="10"/>
      <c r="J291" s="11" t="s">
        <v>1551</v>
      </c>
      <c r="K291" s="16" t="s">
        <v>3448</v>
      </c>
      <c r="L291" s="19">
        <v>41.5</v>
      </c>
      <c r="M291" s="271">
        <v>37.35</v>
      </c>
      <c r="N291" s="16">
        <v>0.02</v>
      </c>
      <c r="O291" s="16"/>
      <c r="P291" s="18">
        <f t="shared" si="20"/>
        <v>45.825000000000003</v>
      </c>
      <c r="Q291" s="16">
        <v>54.99</v>
      </c>
      <c r="R291" s="20">
        <f>(P291-M291)/P291</f>
        <v>0.18494271685761049</v>
      </c>
      <c r="S291" s="274">
        <f>A291*M289</f>
        <v>0</v>
      </c>
      <c r="T291" s="1"/>
      <c r="U291" s="1"/>
      <c r="V291" s="1"/>
      <c r="W291" s="1"/>
      <c r="X291" s="1"/>
    </row>
    <row r="292" spans="1:24" ht="64" hidden="1" customHeight="1">
      <c r="A292" s="108"/>
      <c r="B292" s="160">
        <v>1996226</v>
      </c>
      <c r="C292" s="15"/>
      <c r="D292" s="96"/>
      <c r="E292" s="16" t="s">
        <v>2096</v>
      </c>
      <c r="F292" s="16" t="s">
        <v>2095</v>
      </c>
      <c r="G292" s="10">
        <v>884962894576</v>
      </c>
      <c r="H292" s="10"/>
      <c r="I292" s="10" t="s">
        <v>3400</v>
      </c>
      <c r="J292" s="11" t="s">
        <v>1551</v>
      </c>
      <c r="K292" s="16" t="s">
        <v>3437</v>
      </c>
      <c r="L292" s="19">
        <v>41.87</v>
      </c>
      <c r="M292" s="271">
        <v>37.68</v>
      </c>
      <c r="N292" s="16">
        <v>0.02</v>
      </c>
      <c r="O292" s="16"/>
      <c r="P292" s="18">
        <f t="shared" ref="P292:P353" si="24">Q292/1.2</f>
        <v>45.825000000000003</v>
      </c>
      <c r="Q292" s="16">
        <v>54.99</v>
      </c>
      <c r="R292" s="20">
        <f t="shared" si="22"/>
        <v>0.17774140752864162</v>
      </c>
      <c r="S292" s="274">
        <f t="shared" si="23"/>
        <v>0</v>
      </c>
      <c r="T292" s="1"/>
      <c r="U292" s="1"/>
      <c r="V292" s="1"/>
      <c r="W292" s="1"/>
      <c r="X292" s="1"/>
    </row>
    <row r="293" spans="1:24" ht="64" hidden="1" customHeight="1">
      <c r="A293" s="108"/>
      <c r="B293" s="106">
        <v>3988403</v>
      </c>
      <c r="C293" s="15"/>
      <c r="D293" s="96"/>
      <c r="E293" s="16" t="s">
        <v>2096</v>
      </c>
      <c r="F293" s="16" t="s">
        <v>2095</v>
      </c>
      <c r="G293" s="10">
        <v>190780475904</v>
      </c>
      <c r="H293" s="10"/>
      <c r="I293" s="10" t="s">
        <v>3400</v>
      </c>
      <c r="J293" s="11" t="s">
        <v>1551</v>
      </c>
      <c r="K293" s="16" t="s">
        <v>3412</v>
      </c>
      <c r="L293" s="19">
        <v>39.51</v>
      </c>
      <c r="M293" s="271">
        <v>35.56</v>
      </c>
      <c r="N293" s="16">
        <v>0.04</v>
      </c>
      <c r="O293" s="16"/>
      <c r="P293" s="18">
        <f>Q293/1.2</f>
        <v>44.158333333333339</v>
      </c>
      <c r="Q293" s="16">
        <v>52.99</v>
      </c>
      <c r="R293" s="20">
        <f>(P293-M293)/P293</f>
        <v>0.19471598414795249</v>
      </c>
      <c r="S293" s="274">
        <f t="shared" si="23"/>
        <v>0</v>
      </c>
      <c r="T293" s="1"/>
      <c r="U293" s="1"/>
      <c r="V293" s="1"/>
      <c r="W293" s="1"/>
      <c r="X293" s="1"/>
    </row>
    <row r="294" spans="1:24" ht="64" hidden="1" customHeight="1">
      <c r="A294" s="108"/>
      <c r="B294" s="106">
        <v>3406028</v>
      </c>
      <c r="C294" s="15"/>
      <c r="D294" s="96"/>
      <c r="E294" s="16" t="s">
        <v>2096</v>
      </c>
      <c r="F294" s="16" t="s">
        <v>2095</v>
      </c>
      <c r="G294" s="10">
        <v>888793803011</v>
      </c>
      <c r="H294" s="10"/>
      <c r="I294" s="10"/>
      <c r="J294" s="11" t="s">
        <v>1551</v>
      </c>
      <c r="K294" s="16" t="s">
        <v>3401</v>
      </c>
      <c r="L294" s="19">
        <v>17.711111111111109</v>
      </c>
      <c r="M294" s="271">
        <v>15.94</v>
      </c>
      <c r="N294" s="16">
        <v>0.02</v>
      </c>
      <c r="O294" s="16"/>
      <c r="P294" s="18">
        <f>Q294/1.2</f>
        <v>21.658333333333331</v>
      </c>
      <c r="Q294" s="16">
        <v>25.99</v>
      </c>
      <c r="R294" s="20">
        <f>(P294-M294)/P294</f>
        <v>0.26402462485571371</v>
      </c>
      <c r="S294" s="274">
        <f t="shared" si="23"/>
        <v>0</v>
      </c>
      <c r="T294" s="1"/>
      <c r="U294" s="1"/>
      <c r="V294" s="1"/>
      <c r="W294" s="1"/>
      <c r="X294" s="1"/>
    </row>
    <row r="295" spans="1:24" ht="64" hidden="1" customHeight="1">
      <c r="A295" s="108"/>
      <c r="B295" s="106">
        <v>3406024</v>
      </c>
      <c r="C295" s="15"/>
      <c r="D295" s="96"/>
      <c r="E295" s="16" t="s">
        <v>2096</v>
      </c>
      <c r="F295" s="16" t="s">
        <v>2095</v>
      </c>
      <c r="G295" s="10">
        <v>888793802960</v>
      </c>
      <c r="H295" s="10"/>
      <c r="I295" s="10" t="s">
        <v>3400</v>
      </c>
      <c r="J295" s="11" t="s">
        <v>1551</v>
      </c>
      <c r="K295" s="16" t="s">
        <v>3402</v>
      </c>
      <c r="L295" s="19">
        <v>22.49</v>
      </c>
      <c r="M295" s="271">
        <v>20.239999999999998</v>
      </c>
      <c r="N295" s="16">
        <v>0.02</v>
      </c>
      <c r="O295" s="16"/>
      <c r="P295" s="18">
        <f t="shared" si="24"/>
        <v>24.991666666666667</v>
      </c>
      <c r="Q295" s="16">
        <v>29.99</v>
      </c>
      <c r="R295" s="20">
        <f t="shared" si="22"/>
        <v>0.19013004334778266</v>
      </c>
      <c r="S295" s="274">
        <f t="shared" si="23"/>
        <v>0</v>
      </c>
      <c r="T295" s="1"/>
      <c r="U295" s="1"/>
      <c r="V295" s="1"/>
      <c r="W295" s="1"/>
      <c r="X295" s="1"/>
    </row>
    <row r="296" spans="1:24" ht="64" hidden="1" customHeight="1">
      <c r="A296" s="108"/>
      <c r="B296" s="160">
        <v>3406036</v>
      </c>
      <c r="C296" s="15"/>
      <c r="D296" s="96"/>
      <c r="E296" s="16" t="s">
        <v>2096</v>
      </c>
      <c r="F296" s="16" t="s">
        <v>2095</v>
      </c>
      <c r="G296" s="10">
        <v>888793803110</v>
      </c>
      <c r="H296" s="10"/>
      <c r="I296" s="10"/>
      <c r="J296" s="11" t="s">
        <v>1551</v>
      </c>
      <c r="K296" s="16" t="s">
        <v>3438</v>
      </c>
      <c r="L296" s="19">
        <v>37.74444444444444</v>
      </c>
      <c r="M296" s="271">
        <v>33.97</v>
      </c>
      <c r="N296" s="16">
        <v>0.02</v>
      </c>
      <c r="O296" s="16"/>
      <c r="P296" s="18">
        <f>Q296/1.2</f>
        <v>41.658333333333339</v>
      </c>
      <c r="Q296" s="16">
        <v>49.99</v>
      </c>
      <c r="R296" s="20">
        <f>(P296-M296)/P296</f>
        <v>0.18455691138227659</v>
      </c>
      <c r="S296" s="274">
        <f t="shared" si="23"/>
        <v>0</v>
      </c>
      <c r="T296" s="1"/>
      <c r="U296" s="1"/>
      <c r="V296" s="1"/>
      <c r="W296" s="1"/>
      <c r="X296" s="1"/>
    </row>
    <row r="297" spans="1:24" ht="64" hidden="1" customHeight="1">
      <c r="A297" s="108"/>
      <c r="B297" s="160">
        <v>3406032</v>
      </c>
      <c r="C297" s="15"/>
      <c r="D297" s="96"/>
      <c r="E297" s="16" t="s">
        <v>2096</v>
      </c>
      <c r="F297" s="16" t="s">
        <v>2095</v>
      </c>
      <c r="G297" s="10">
        <v>888793803066</v>
      </c>
      <c r="H297" s="10"/>
      <c r="I297" s="10"/>
      <c r="J297" s="11" t="s">
        <v>1551</v>
      </c>
      <c r="K297" s="16" t="s">
        <v>2190</v>
      </c>
      <c r="L297" s="19">
        <v>36.755555555555553</v>
      </c>
      <c r="M297" s="271">
        <v>33.08</v>
      </c>
      <c r="N297" s="16">
        <v>0.02</v>
      </c>
      <c r="O297" s="16"/>
      <c r="P297" s="18">
        <f t="shared" si="24"/>
        <v>41.658333333333339</v>
      </c>
      <c r="Q297" s="16">
        <v>49.99</v>
      </c>
      <c r="R297" s="20">
        <f t="shared" si="22"/>
        <v>0.20592118423684752</v>
      </c>
      <c r="S297" s="274">
        <f t="shared" si="23"/>
        <v>0</v>
      </c>
      <c r="T297" s="1"/>
      <c r="U297" s="1"/>
      <c r="V297" s="1"/>
      <c r="W297" s="1"/>
      <c r="X297" s="1"/>
    </row>
    <row r="298" spans="1:24" ht="64" hidden="1" customHeight="1">
      <c r="A298" s="108"/>
      <c r="B298" s="106">
        <v>4852450</v>
      </c>
      <c r="C298" s="15"/>
      <c r="D298" s="96"/>
      <c r="E298" s="16" t="s">
        <v>2096</v>
      </c>
      <c r="F298" s="16" t="s">
        <v>2095</v>
      </c>
      <c r="G298" s="10">
        <v>192545863988</v>
      </c>
      <c r="H298" s="10"/>
      <c r="I298" s="10" t="s">
        <v>3400</v>
      </c>
      <c r="J298" s="11" t="s">
        <v>1551</v>
      </c>
      <c r="K298" s="16" t="s">
        <v>2191</v>
      </c>
      <c r="L298" s="19">
        <v>37.28</v>
      </c>
      <c r="M298" s="271">
        <v>33.549999999999997</v>
      </c>
      <c r="N298" s="16">
        <v>0.02</v>
      </c>
      <c r="O298" s="16"/>
      <c r="P298" s="18">
        <f>Q298/1.2</f>
        <v>41.658333333333339</v>
      </c>
      <c r="Q298" s="16">
        <v>49.99</v>
      </c>
      <c r="R298" s="20">
        <f>(P298-M298)/P298</f>
        <v>0.19463892778555728</v>
      </c>
      <c r="S298" s="274">
        <f t="shared" si="23"/>
        <v>0</v>
      </c>
      <c r="T298" s="1"/>
      <c r="U298" s="1"/>
      <c r="V298" s="1"/>
      <c r="W298" s="1"/>
      <c r="X298" s="1"/>
    </row>
    <row r="299" spans="1:24" ht="64" hidden="1" customHeight="1">
      <c r="A299" s="108"/>
      <c r="B299" s="106">
        <v>4380486</v>
      </c>
      <c r="C299" s="15"/>
      <c r="D299" s="96"/>
      <c r="E299" s="16" t="s">
        <v>2096</v>
      </c>
      <c r="F299" s="16" t="s">
        <v>2095</v>
      </c>
      <c r="G299" s="10">
        <v>190780571019</v>
      </c>
      <c r="H299" s="10"/>
      <c r="I299" s="10"/>
      <c r="J299" s="11" t="s">
        <v>1551</v>
      </c>
      <c r="K299" s="16" t="s">
        <v>3446</v>
      </c>
      <c r="L299" s="19">
        <v>16.633333333333333</v>
      </c>
      <c r="M299" s="271">
        <v>14.97</v>
      </c>
      <c r="N299" s="16">
        <v>0.02</v>
      </c>
      <c r="O299" s="16"/>
      <c r="P299" s="18">
        <f>Q299/1.2</f>
        <v>20.824999999999999</v>
      </c>
      <c r="Q299" s="16">
        <v>24.99</v>
      </c>
      <c r="R299" s="20">
        <f>(P299-M299)/P299</f>
        <v>0.28115246098439373</v>
      </c>
      <c r="S299" s="274">
        <f t="shared" si="23"/>
        <v>0</v>
      </c>
      <c r="T299" s="1"/>
      <c r="U299" s="1"/>
      <c r="V299" s="1"/>
      <c r="W299" s="1"/>
      <c r="X299" s="1"/>
    </row>
    <row r="300" spans="1:24" ht="64" hidden="1" customHeight="1">
      <c r="A300" s="108"/>
      <c r="B300" s="106">
        <v>4380475</v>
      </c>
      <c r="C300" s="15"/>
      <c r="D300" s="96"/>
      <c r="E300" s="16" t="s">
        <v>2096</v>
      </c>
      <c r="F300" s="16" t="s">
        <v>2095</v>
      </c>
      <c r="G300" s="10">
        <v>190780570975</v>
      </c>
      <c r="H300" s="10"/>
      <c r="I300" s="10" t="s">
        <v>3400</v>
      </c>
      <c r="J300" s="11" t="s">
        <v>1551</v>
      </c>
      <c r="K300" s="16" t="s">
        <v>3443</v>
      </c>
      <c r="L300" s="19">
        <v>21.32</v>
      </c>
      <c r="M300" s="271">
        <v>19.18</v>
      </c>
      <c r="N300" s="16">
        <v>0.02</v>
      </c>
      <c r="O300" s="16"/>
      <c r="P300" s="18">
        <f t="shared" si="24"/>
        <v>24.991666666666667</v>
      </c>
      <c r="Q300" s="16">
        <v>29.99</v>
      </c>
      <c r="R300" s="20">
        <f t="shared" si="22"/>
        <v>0.23254418139379796</v>
      </c>
      <c r="S300" s="274">
        <f t="shared" si="23"/>
        <v>0</v>
      </c>
      <c r="T300" s="1"/>
      <c r="U300" s="1"/>
      <c r="V300" s="1"/>
      <c r="W300" s="1"/>
      <c r="X300" s="1"/>
    </row>
    <row r="301" spans="1:24" ht="64" hidden="1" customHeight="1">
      <c r="A301" s="108"/>
      <c r="B301" s="160">
        <v>4380479</v>
      </c>
      <c r="C301" s="15"/>
      <c r="D301" s="96"/>
      <c r="E301" s="16" t="s">
        <v>2096</v>
      </c>
      <c r="F301" s="16" t="s">
        <v>2095</v>
      </c>
      <c r="G301" s="10">
        <v>190780571095</v>
      </c>
      <c r="H301" s="10"/>
      <c r="I301" s="10"/>
      <c r="J301" s="11" t="s">
        <v>1551</v>
      </c>
      <c r="K301" s="16" t="s">
        <v>3444</v>
      </c>
      <c r="L301" s="19">
        <v>38.144444444444439</v>
      </c>
      <c r="M301" s="271">
        <v>34.33</v>
      </c>
      <c r="N301" s="16">
        <v>0.02</v>
      </c>
      <c r="O301" s="16"/>
      <c r="P301" s="18">
        <f>Q301/1.2</f>
        <v>44.158333333333339</v>
      </c>
      <c r="Q301" s="16">
        <v>52.99</v>
      </c>
      <c r="R301" s="20">
        <f>(P301-M301)/P301</f>
        <v>0.22257029628231756</v>
      </c>
      <c r="S301" s="274">
        <f>A301*M298</f>
        <v>0</v>
      </c>
      <c r="T301" s="1"/>
      <c r="U301" s="1"/>
      <c r="V301" s="1"/>
      <c r="W301" s="1"/>
      <c r="X301" s="1"/>
    </row>
    <row r="302" spans="1:24" ht="64" hidden="1" customHeight="1">
      <c r="A302" s="108"/>
      <c r="B302" s="160">
        <v>4380478</v>
      </c>
      <c r="C302" s="15"/>
      <c r="D302" s="96"/>
      <c r="E302" s="16" t="s">
        <v>2096</v>
      </c>
      <c r="F302" s="16" t="s">
        <v>2095</v>
      </c>
      <c r="G302" s="10">
        <v>190780571057</v>
      </c>
      <c r="H302" s="10"/>
      <c r="I302" s="10"/>
      <c r="J302" s="11" t="s">
        <v>1551</v>
      </c>
      <c r="K302" s="16" t="s">
        <v>3445</v>
      </c>
      <c r="L302" s="19">
        <v>43.511111111111106</v>
      </c>
      <c r="M302" s="271">
        <v>39.159999999999997</v>
      </c>
      <c r="N302" s="16">
        <v>0.02</v>
      </c>
      <c r="O302" s="16"/>
      <c r="P302" s="18">
        <f t="shared" si="24"/>
        <v>49.158333333333339</v>
      </c>
      <c r="Q302" s="16">
        <v>58.99</v>
      </c>
      <c r="R302" s="20">
        <f t="shared" si="22"/>
        <v>0.203390405153416</v>
      </c>
      <c r="S302" s="274">
        <f t="shared" si="23"/>
        <v>0</v>
      </c>
      <c r="T302" s="1"/>
      <c r="U302" s="1"/>
      <c r="V302" s="1"/>
      <c r="W302" s="1"/>
      <c r="X302" s="1"/>
    </row>
    <row r="303" spans="1:24" ht="64" hidden="1" customHeight="1">
      <c r="A303" s="108"/>
      <c r="B303" s="106">
        <v>3773184</v>
      </c>
      <c r="C303" s="15"/>
      <c r="D303" s="96"/>
      <c r="E303" s="16" t="s">
        <v>2096</v>
      </c>
      <c r="F303" s="16" t="s">
        <v>2095</v>
      </c>
      <c r="G303" s="10">
        <v>889894860705</v>
      </c>
      <c r="H303" s="10"/>
      <c r="I303" s="10" t="s">
        <v>3400</v>
      </c>
      <c r="J303" s="11" t="s">
        <v>1551</v>
      </c>
      <c r="K303" s="16" t="s">
        <v>3403</v>
      </c>
      <c r="L303" s="19">
        <v>15.74</v>
      </c>
      <c r="M303" s="271">
        <v>14.16</v>
      </c>
      <c r="N303" s="16">
        <v>0.02</v>
      </c>
      <c r="O303" s="16"/>
      <c r="P303" s="18">
        <f t="shared" si="24"/>
        <v>17.491666666666667</v>
      </c>
      <c r="Q303" s="16">
        <v>20.99</v>
      </c>
      <c r="R303" s="20">
        <f t="shared" si="22"/>
        <v>0.19047165316817533</v>
      </c>
      <c r="S303" s="274">
        <f t="shared" si="23"/>
        <v>0</v>
      </c>
      <c r="T303" s="1"/>
      <c r="U303" s="1"/>
      <c r="V303" s="1"/>
      <c r="W303" s="1"/>
      <c r="X303" s="1"/>
    </row>
    <row r="304" spans="1:24" ht="64" hidden="1" customHeight="1">
      <c r="A304" s="108"/>
      <c r="B304" s="106">
        <v>3773180</v>
      </c>
      <c r="C304" s="15"/>
      <c r="D304" s="96"/>
      <c r="E304" s="16" t="s">
        <v>2096</v>
      </c>
      <c r="F304" s="16" t="s">
        <v>2095</v>
      </c>
      <c r="G304" s="10">
        <v>889894860743</v>
      </c>
      <c r="H304" s="10"/>
      <c r="I304" s="10" t="s">
        <v>3400</v>
      </c>
      <c r="J304" s="11" t="s">
        <v>1551</v>
      </c>
      <c r="K304" s="16" t="s">
        <v>3439</v>
      </c>
      <c r="L304" s="19">
        <v>14.67</v>
      </c>
      <c r="M304" s="271">
        <v>13.21</v>
      </c>
      <c r="N304" s="16">
        <v>0.02</v>
      </c>
      <c r="O304" s="16"/>
      <c r="P304" s="18">
        <f t="shared" si="24"/>
        <v>17.491666666666667</v>
      </c>
      <c r="Q304" s="16">
        <v>20.99</v>
      </c>
      <c r="R304" s="20">
        <f t="shared" si="22"/>
        <v>0.24478323010957595</v>
      </c>
      <c r="S304" s="274">
        <f t="shared" si="23"/>
        <v>0</v>
      </c>
      <c r="T304" s="1"/>
      <c r="U304" s="1"/>
      <c r="V304" s="1"/>
      <c r="W304" s="1"/>
      <c r="X304" s="1"/>
    </row>
    <row r="305" spans="1:24" ht="64" hidden="1" customHeight="1">
      <c r="A305" s="108"/>
      <c r="B305" s="106">
        <v>4855772</v>
      </c>
      <c r="C305" s="15"/>
      <c r="D305" s="96"/>
      <c r="E305" s="16" t="s">
        <v>2096</v>
      </c>
      <c r="F305" s="16" t="s">
        <v>2095</v>
      </c>
      <c r="G305" s="10">
        <v>192545177016</v>
      </c>
      <c r="H305" s="10"/>
      <c r="I305" s="10" t="s">
        <v>3400</v>
      </c>
      <c r="J305" s="11" t="s">
        <v>1551</v>
      </c>
      <c r="K305" s="16" t="s">
        <v>3413</v>
      </c>
      <c r="L305" s="19">
        <v>28.28</v>
      </c>
      <c r="M305" s="271">
        <v>25.45</v>
      </c>
      <c r="N305" s="16">
        <v>0.04</v>
      </c>
      <c r="O305" s="16"/>
      <c r="P305" s="18">
        <f t="shared" si="24"/>
        <v>32.491666666666667</v>
      </c>
      <c r="Q305" s="16">
        <v>38.99</v>
      </c>
      <c r="R305" s="20">
        <f t="shared" si="22"/>
        <v>0.21672223647089001</v>
      </c>
      <c r="S305" s="274">
        <f t="shared" si="23"/>
        <v>0</v>
      </c>
      <c r="T305" s="1"/>
      <c r="U305" s="1"/>
      <c r="V305" s="1"/>
      <c r="W305" s="1"/>
      <c r="X305" s="1"/>
    </row>
    <row r="306" spans="1:24" ht="64" hidden="1" customHeight="1">
      <c r="A306" s="108"/>
      <c r="B306" s="160">
        <v>3773187</v>
      </c>
      <c r="C306" s="15"/>
      <c r="D306" s="96"/>
      <c r="E306" s="16" t="s">
        <v>2096</v>
      </c>
      <c r="F306" s="16" t="s">
        <v>2095</v>
      </c>
      <c r="G306" s="10">
        <v>889894860781</v>
      </c>
      <c r="H306" s="10"/>
      <c r="I306" s="10"/>
      <c r="J306" s="11" t="s">
        <v>1551</v>
      </c>
      <c r="K306" s="16" t="s">
        <v>3440</v>
      </c>
      <c r="L306" s="19">
        <v>33.666666666666664</v>
      </c>
      <c r="M306" s="271">
        <v>30.3</v>
      </c>
      <c r="N306" s="16">
        <v>0.02</v>
      </c>
      <c r="O306" s="16"/>
      <c r="P306" s="18">
        <f t="shared" si="24"/>
        <v>37.491666666666667</v>
      </c>
      <c r="Q306" s="16">
        <v>44.99</v>
      </c>
      <c r="R306" s="20">
        <f t="shared" si="22"/>
        <v>0.19182040453434096</v>
      </c>
      <c r="S306" s="274">
        <f t="shared" si="23"/>
        <v>0</v>
      </c>
      <c r="T306" s="1"/>
      <c r="U306" s="1"/>
      <c r="V306" s="1"/>
      <c r="W306" s="1"/>
      <c r="X306" s="1"/>
    </row>
    <row r="307" spans="1:24" ht="64" hidden="1" customHeight="1">
      <c r="A307" s="108"/>
      <c r="B307" s="160">
        <v>3773191</v>
      </c>
      <c r="C307" s="15"/>
      <c r="D307" s="96"/>
      <c r="E307" s="16" t="s">
        <v>2096</v>
      </c>
      <c r="F307" s="16" t="s">
        <v>2095</v>
      </c>
      <c r="G307" s="10">
        <v>889894860828</v>
      </c>
      <c r="H307" s="10"/>
      <c r="I307" s="10" t="s">
        <v>3400</v>
      </c>
      <c r="J307" s="11" t="s">
        <v>1551</v>
      </c>
      <c r="K307" s="16" t="s">
        <v>3432</v>
      </c>
      <c r="L307" s="19">
        <v>30.82</v>
      </c>
      <c r="M307" s="271">
        <v>27.74</v>
      </c>
      <c r="N307" s="16">
        <v>0.02</v>
      </c>
      <c r="O307" s="16"/>
      <c r="P307" s="18">
        <f t="shared" si="24"/>
        <v>35.825000000000003</v>
      </c>
      <c r="Q307" s="16">
        <v>42.99</v>
      </c>
      <c r="R307" s="20">
        <f t="shared" si="22"/>
        <v>0.22568039078855559</v>
      </c>
      <c r="S307" s="274">
        <f t="shared" si="23"/>
        <v>0</v>
      </c>
      <c r="T307" s="1"/>
      <c r="U307" s="1"/>
      <c r="V307" s="1"/>
      <c r="W307" s="1"/>
      <c r="X307" s="1"/>
    </row>
    <row r="308" spans="1:24" ht="64" hidden="1" customHeight="1">
      <c r="A308" s="108"/>
      <c r="B308" s="106">
        <v>5652381</v>
      </c>
      <c r="C308" s="15"/>
      <c r="D308" s="96"/>
      <c r="E308" s="16" t="s">
        <v>2096</v>
      </c>
      <c r="F308" s="16" t="s">
        <v>2095</v>
      </c>
      <c r="G308" s="10">
        <v>193905429202</v>
      </c>
      <c r="H308" s="10"/>
      <c r="I308" s="10"/>
      <c r="J308" s="11" t="s">
        <v>1551</v>
      </c>
      <c r="K308" s="16" t="s">
        <v>3433</v>
      </c>
      <c r="L308" s="19">
        <v>11.31111111111111</v>
      </c>
      <c r="M308" s="271">
        <v>10.18</v>
      </c>
      <c r="N308" s="16">
        <v>0.02</v>
      </c>
      <c r="O308" s="16"/>
      <c r="P308" s="18">
        <f t="shared" si="24"/>
        <v>14.158333333333333</v>
      </c>
      <c r="Q308" s="16">
        <v>16.989999999999998</v>
      </c>
      <c r="R308" s="20">
        <f t="shared" si="22"/>
        <v>0.28098881695114775</v>
      </c>
      <c r="S308" s="274">
        <f t="shared" si="23"/>
        <v>0</v>
      </c>
      <c r="T308" s="1"/>
      <c r="U308" s="1"/>
      <c r="V308" s="1"/>
      <c r="W308" s="1"/>
      <c r="X308" s="1"/>
    </row>
    <row r="309" spans="1:24" ht="64" hidden="1" customHeight="1">
      <c r="A309" s="108"/>
      <c r="B309" s="106">
        <v>5652384</v>
      </c>
      <c r="C309" s="15"/>
      <c r="D309" s="96"/>
      <c r="E309" s="16" t="s">
        <v>2096</v>
      </c>
      <c r="F309" s="16" t="s">
        <v>2095</v>
      </c>
      <c r="G309" s="10">
        <v>193905429233</v>
      </c>
      <c r="H309" s="10"/>
      <c r="I309" s="10"/>
      <c r="J309" s="11" t="s">
        <v>1551</v>
      </c>
      <c r="K309" s="16" t="s">
        <v>3404</v>
      </c>
      <c r="L309" s="19">
        <v>11.31111111111111</v>
      </c>
      <c r="M309" s="271">
        <v>10.18</v>
      </c>
      <c r="N309" s="16">
        <v>0.02</v>
      </c>
      <c r="O309" s="16"/>
      <c r="P309" s="18">
        <f t="shared" si="24"/>
        <v>14.158333333333333</v>
      </c>
      <c r="Q309" s="16">
        <v>16.989999999999998</v>
      </c>
      <c r="R309" s="20">
        <f t="shared" si="22"/>
        <v>0.28098881695114775</v>
      </c>
      <c r="S309" s="274">
        <f t="shared" si="23"/>
        <v>0</v>
      </c>
      <c r="T309" s="1"/>
      <c r="U309" s="1"/>
      <c r="V309" s="1"/>
      <c r="W309" s="1"/>
      <c r="X309" s="1"/>
    </row>
    <row r="310" spans="1:24" ht="64" hidden="1" customHeight="1">
      <c r="A310" s="108"/>
      <c r="B310" s="106">
        <v>6291513</v>
      </c>
      <c r="C310" s="15"/>
      <c r="D310" s="96"/>
      <c r="E310" s="16" t="s">
        <v>2096</v>
      </c>
      <c r="F310" s="16" t="s">
        <v>2095</v>
      </c>
      <c r="G310" s="10">
        <v>195161227042</v>
      </c>
      <c r="H310" s="10"/>
      <c r="I310" s="10" t="s">
        <v>3400</v>
      </c>
      <c r="J310" s="11" t="s">
        <v>1551</v>
      </c>
      <c r="K310" s="16" t="s">
        <v>3405</v>
      </c>
      <c r="L310" s="19">
        <v>22.5</v>
      </c>
      <c r="M310" s="271">
        <v>20.25</v>
      </c>
      <c r="N310" s="16">
        <v>0.04</v>
      </c>
      <c r="O310" s="16"/>
      <c r="P310" s="18">
        <f t="shared" si="24"/>
        <v>26.658333333333331</v>
      </c>
      <c r="Q310" s="16">
        <v>31.99</v>
      </c>
      <c r="R310" s="20">
        <f t="shared" si="22"/>
        <v>0.24038762113160358</v>
      </c>
      <c r="S310" s="274">
        <f t="shared" si="23"/>
        <v>0</v>
      </c>
      <c r="T310" s="1"/>
      <c r="U310" s="1"/>
      <c r="V310" s="1"/>
      <c r="W310" s="1"/>
      <c r="X310" s="1"/>
    </row>
    <row r="311" spans="1:24" ht="64" hidden="1" customHeight="1">
      <c r="A311" s="108"/>
      <c r="B311" s="160">
        <v>5651649</v>
      </c>
      <c r="C311" s="15"/>
      <c r="D311" s="96"/>
      <c r="E311" s="16" t="s">
        <v>2096</v>
      </c>
      <c r="F311" s="16" t="s">
        <v>2095</v>
      </c>
      <c r="G311" s="10">
        <v>193905429295</v>
      </c>
      <c r="H311" s="10"/>
      <c r="I311" s="10" t="s">
        <v>3400</v>
      </c>
      <c r="J311" s="11" t="s">
        <v>1551</v>
      </c>
      <c r="K311" s="16" t="s">
        <v>3406</v>
      </c>
      <c r="L311" s="19">
        <v>19.399999999999999</v>
      </c>
      <c r="M311" s="271">
        <v>17.73</v>
      </c>
      <c r="N311" s="16">
        <v>0.02</v>
      </c>
      <c r="O311" s="16"/>
      <c r="P311" s="18">
        <f t="shared" si="24"/>
        <v>23.324999999999999</v>
      </c>
      <c r="Q311" s="16">
        <v>27.99</v>
      </c>
      <c r="R311" s="20">
        <f t="shared" si="22"/>
        <v>0.23987138263665592</v>
      </c>
      <c r="S311" s="274">
        <f t="shared" si="23"/>
        <v>0</v>
      </c>
      <c r="T311" s="1"/>
      <c r="U311" s="1"/>
      <c r="V311" s="1"/>
      <c r="W311" s="1"/>
      <c r="X311" s="1"/>
    </row>
    <row r="312" spans="1:24" ht="64" hidden="1" customHeight="1">
      <c r="A312" s="108"/>
      <c r="B312" s="230">
        <v>5652387</v>
      </c>
      <c r="C312" s="15"/>
      <c r="D312" s="96"/>
      <c r="E312" s="16" t="s">
        <v>2096</v>
      </c>
      <c r="F312" s="16" t="s">
        <v>2095</v>
      </c>
      <c r="G312" s="200">
        <v>193905429264</v>
      </c>
      <c r="H312" s="10"/>
      <c r="I312" s="10"/>
      <c r="J312" s="11" t="s">
        <v>1551</v>
      </c>
      <c r="K312" s="227" t="s">
        <v>3407</v>
      </c>
      <c r="L312" s="19">
        <v>20.722222222222221</v>
      </c>
      <c r="M312" s="271">
        <v>18.649999999999999</v>
      </c>
      <c r="N312" s="16">
        <v>0.02</v>
      </c>
      <c r="O312" s="16"/>
      <c r="P312" s="18">
        <f t="shared" si="24"/>
        <v>23.324999999999999</v>
      </c>
      <c r="Q312" s="16">
        <v>27.99</v>
      </c>
      <c r="R312" s="20">
        <f t="shared" si="22"/>
        <v>0.20042872454448021</v>
      </c>
      <c r="S312" s="274">
        <f t="shared" si="23"/>
        <v>0</v>
      </c>
      <c r="T312" s="1"/>
      <c r="U312" s="1"/>
      <c r="V312" s="1"/>
      <c r="W312" s="1"/>
      <c r="X312" s="1"/>
    </row>
    <row r="313" spans="1:24" ht="64" hidden="1" customHeight="1">
      <c r="A313" s="108"/>
      <c r="B313" s="232">
        <v>10443159</v>
      </c>
      <c r="C313" s="229"/>
      <c r="D313" s="96" t="s">
        <v>1213</v>
      </c>
      <c r="E313" s="16" t="s">
        <v>2096</v>
      </c>
      <c r="F313" s="16" t="s">
        <v>2095</v>
      </c>
      <c r="G313" s="228">
        <v>196786390449</v>
      </c>
      <c r="H313" s="10"/>
      <c r="I313" s="10"/>
      <c r="J313" s="11" t="s">
        <v>1551</v>
      </c>
      <c r="K313" s="225" t="s">
        <v>3535</v>
      </c>
      <c r="L313" s="19"/>
      <c r="M313" s="271"/>
      <c r="N313" s="16">
        <v>0.02</v>
      </c>
      <c r="O313" s="16"/>
      <c r="P313" s="18">
        <f t="shared" si="24"/>
        <v>18.324999999999999</v>
      </c>
      <c r="Q313" s="16">
        <v>21.99</v>
      </c>
      <c r="R313" s="20">
        <f t="shared" si="22"/>
        <v>1</v>
      </c>
      <c r="S313" s="274">
        <f t="shared" si="23"/>
        <v>0</v>
      </c>
      <c r="T313" s="1"/>
      <c r="U313" s="1"/>
      <c r="V313" s="1"/>
      <c r="W313" s="1"/>
      <c r="X313" s="1"/>
    </row>
    <row r="314" spans="1:24" ht="64" hidden="1" customHeight="1">
      <c r="A314" s="108"/>
      <c r="B314" s="232">
        <v>10443161</v>
      </c>
      <c r="C314" s="229"/>
      <c r="D314" s="96" t="s">
        <v>1213</v>
      </c>
      <c r="E314" s="16" t="s">
        <v>2096</v>
      </c>
      <c r="F314" s="16" t="s">
        <v>2095</v>
      </c>
      <c r="G314" s="228">
        <v>196786390340</v>
      </c>
      <c r="H314" s="10"/>
      <c r="I314" s="10"/>
      <c r="J314" s="11" t="s">
        <v>1551</v>
      </c>
      <c r="K314" s="225" t="s">
        <v>3536</v>
      </c>
      <c r="L314" s="19"/>
      <c r="M314" s="271"/>
      <c r="N314" s="16">
        <v>0.02</v>
      </c>
      <c r="O314" s="16"/>
      <c r="P314" s="18">
        <f t="shared" si="24"/>
        <v>16.658333333333331</v>
      </c>
      <c r="Q314" s="16">
        <v>19.989999999999998</v>
      </c>
      <c r="R314" s="20">
        <f t="shared" si="22"/>
        <v>1</v>
      </c>
      <c r="S314" s="274">
        <f t="shared" si="23"/>
        <v>0</v>
      </c>
      <c r="T314" s="1"/>
      <c r="U314" s="1"/>
      <c r="V314" s="1"/>
      <c r="W314" s="1"/>
      <c r="X314" s="1"/>
    </row>
    <row r="315" spans="1:24" ht="64" hidden="1" customHeight="1" thickBot="1">
      <c r="A315" s="108"/>
      <c r="B315" s="232">
        <v>10443171</v>
      </c>
      <c r="C315" s="229"/>
      <c r="D315" s="96" t="s">
        <v>1213</v>
      </c>
      <c r="E315" s="16" t="s">
        <v>2096</v>
      </c>
      <c r="F315" s="16" t="s">
        <v>2095</v>
      </c>
      <c r="G315" s="228">
        <v>196786390142</v>
      </c>
      <c r="H315" s="10"/>
      <c r="I315" s="10"/>
      <c r="J315" s="11" t="s">
        <v>1551</v>
      </c>
      <c r="K315" s="226" t="s">
        <v>3534</v>
      </c>
      <c r="L315" s="19"/>
      <c r="M315" s="271"/>
      <c r="N315" s="16">
        <v>0.04</v>
      </c>
      <c r="O315" s="16"/>
      <c r="P315" s="18">
        <f t="shared" si="24"/>
        <v>33.325000000000003</v>
      </c>
      <c r="Q315" s="16">
        <v>39.99</v>
      </c>
      <c r="R315" s="20">
        <f t="shared" si="22"/>
        <v>1</v>
      </c>
      <c r="S315" s="274">
        <f t="shared" si="23"/>
        <v>0</v>
      </c>
      <c r="T315" s="1"/>
      <c r="U315" s="1"/>
      <c r="V315" s="1"/>
      <c r="W315" s="1"/>
      <c r="X315" s="1"/>
    </row>
    <row r="316" spans="1:24" ht="64" hidden="1" customHeight="1">
      <c r="A316" s="108"/>
      <c r="B316" s="231">
        <v>1937841</v>
      </c>
      <c r="C316" s="15"/>
      <c r="D316" s="96"/>
      <c r="E316" s="16" t="s">
        <v>2096</v>
      </c>
      <c r="F316" s="16" t="s">
        <v>2095</v>
      </c>
      <c r="G316" s="201">
        <v>884962780589</v>
      </c>
      <c r="H316" s="10"/>
      <c r="I316" s="10"/>
      <c r="J316" s="11" t="s">
        <v>1551</v>
      </c>
      <c r="K316" s="16" t="s">
        <v>3441</v>
      </c>
      <c r="L316" s="19">
        <v>24.755555555555556</v>
      </c>
      <c r="M316" s="271">
        <v>22.28</v>
      </c>
      <c r="N316" s="16">
        <v>0.02</v>
      </c>
      <c r="O316" s="16"/>
      <c r="P316" s="18">
        <f t="shared" si="24"/>
        <v>29.991666666666671</v>
      </c>
      <c r="Q316" s="16">
        <v>35.99</v>
      </c>
      <c r="R316" s="20">
        <f t="shared" si="22"/>
        <v>0.25712697971658799</v>
      </c>
      <c r="S316" s="274">
        <f t="shared" si="23"/>
        <v>0</v>
      </c>
      <c r="T316" s="1"/>
      <c r="U316" s="1"/>
      <c r="V316" s="1"/>
      <c r="W316" s="1"/>
      <c r="X316" s="1"/>
    </row>
    <row r="317" spans="1:24" ht="64" hidden="1" customHeight="1">
      <c r="A317" s="108"/>
      <c r="B317" s="106">
        <v>1937843</v>
      </c>
      <c r="C317" s="15"/>
      <c r="D317" s="96"/>
      <c r="E317" s="16" t="s">
        <v>2096</v>
      </c>
      <c r="F317" s="16" t="s">
        <v>2095</v>
      </c>
      <c r="G317" s="10">
        <v>884962780602</v>
      </c>
      <c r="H317" s="10"/>
      <c r="I317" s="10"/>
      <c r="J317" s="11" t="s">
        <v>1551</v>
      </c>
      <c r="K317" s="16" t="s">
        <v>3442</v>
      </c>
      <c r="L317" s="19">
        <v>32.333333333333336</v>
      </c>
      <c r="M317" s="271">
        <v>29.1</v>
      </c>
      <c r="N317" s="16">
        <v>0.02</v>
      </c>
      <c r="O317" s="16"/>
      <c r="P317" s="18">
        <f t="shared" si="24"/>
        <v>38.325000000000003</v>
      </c>
      <c r="Q317" s="16">
        <v>45.99</v>
      </c>
      <c r="R317" s="20">
        <f t="shared" si="22"/>
        <v>0.2407045009784736</v>
      </c>
      <c r="S317" s="274">
        <f t="shared" si="23"/>
        <v>0</v>
      </c>
      <c r="T317" s="1"/>
      <c r="U317" s="1"/>
      <c r="V317" s="1"/>
      <c r="W317" s="1"/>
      <c r="X317" s="1"/>
    </row>
    <row r="318" spans="1:24" ht="64" hidden="1" customHeight="1">
      <c r="A318" s="108"/>
      <c r="B318" s="106">
        <v>1927285</v>
      </c>
      <c r="C318" s="15"/>
      <c r="D318" s="96"/>
      <c r="E318" s="16" t="s">
        <v>2096</v>
      </c>
      <c r="F318" s="16" t="s">
        <v>2095</v>
      </c>
      <c r="G318" s="10">
        <v>884962754481</v>
      </c>
      <c r="H318" s="10"/>
      <c r="I318" s="10"/>
      <c r="J318" s="11" t="s">
        <v>1551</v>
      </c>
      <c r="K318" s="16" t="s">
        <v>3454</v>
      </c>
      <c r="L318" s="19">
        <v>13.966666666666667</v>
      </c>
      <c r="M318" s="271">
        <v>12.57</v>
      </c>
      <c r="N318" s="16">
        <v>0.02</v>
      </c>
      <c r="O318" s="16"/>
      <c r="P318" s="18">
        <f t="shared" si="24"/>
        <v>17.491666666666667</v>
      </c>
      <c r="Q318" s="16">
        <v>20.99</v>
      </c>
      <c r="R318" s="20">
        <f t="shared" si="22"/>
        <v>0.28137208194378277</v>
      </c>
      <c r="S318" s="274">
        <f t="shared" si="23"/>
        <v>0</v>
      </c>
      <c r="T318" s="1"/>
      <c r="U318" s="1"/>
      <c r="V318" s="1"/>
      <c r="W318" s="1"/>
      <c r="X318" s="1"/>
    </row>
    <row r="319" spans="1:24" ht="64" hidden="1" customHeight="1">
      <c r="A319" s="108"/>
      <c r="B319" s="106">
        <v>1928701</v>
      </c>
      <c r="C319" s="15"/>
      <c r="D319" s="96"/>
      <c r="E319" s="16" t="s">
        <v>2096</v>
      </c>
      <c r="F319" s="16" t="s">
        <v>2095</v>
      </c>
      <c r="G319" s="10">
        <v>884962754498</v>
      </c>
      <c r="H319" s="10"/>
      <c r="I319" s="10"/>
      <c r="J319" s="11" t="s">
        <v>1551</v>
      </c>
      <c r="K319" s="16" t="s">
        <v>3455</v>
      </c>
      <c r="L319" s="19">
        <v>13.966666666666667</v>
      </c>
      <c r="M319" s="271">
        <v>12.57</v>
      </c>
      <c r="N319" s="16">
        <v>0.02</v>
      </c>
      <c r="O319" s="16"/>
      <c r="P319" s="18">
        <f t="shared" si="24"/>
        <v>17.491666666666667</v>
      </c>
      <c r="Q319" s="16">
        <v>20.99</v>
      </c>
      <c r="R319" s="20">
        <f t="shared" si="22"/>
        <v>0.28137208194378277</v>
      </c>
      <c r="S319" s="274">
        <f t="shared" si="23"/>
        <v>0</v>
      </c>
      <c r="T319" s="1"/>
      <c r="U319" s="1"/>
      <c r="V319" s="1"/>
      <c r="W319" s="1"/>
      <c r="X319" s="1"/>
    </row>
    <row r="320" spans="1:24" ht="64" hidden="1" customHeight="1">
      <c r="A320" s="108"/>
      <c r="B320" s="106">
        <v>1926886</v>
      </c>
      <c r="C320" s="15"/>
      <c r="D320" s="96"/>
      <c r="E320" s="16" t="s">
        <v>2096</v>
      </c>
      <c r="F320" s="16" t="s">
        <v>2095</v>
      </c>
      <c r="G320" s="10">
        <v>884962754504</v>
      </c>
      <c r="H320" s="10"/>
      <c r="I320" s="10"/>
      <c r="J320" s="11" t="s">
        <v>1551</v>
      </c>
      <c r="K320" s="16" t="s">
        <v>3456</v>
      </c>
      <c r="L320" s="19">
        <v>13.966666666666667</v>
      </c>
      <c r="M320" s="271">
        <v>12.57</v>
      </c>
      <c r="N320" s="16">
        <v>0.02</v>
      </c>
      <c r="O320" s="16"/>
      <c r="P320" s="18">
        <f>Q320/1.2</f>
        <v>17.491666666666667</v>
      </c>
      <c r="Q320" s="16">
        <v>20.99</v>
      </c>
      <c r="R320" s="20">
        <f>(P320-M320)/P320</f>
        <v>0.28137208194378277</v>
      </c>
      <c r="S320" s="274">
        <f t="shared" si="23"/>
        <v>0</v>
      </c>
      <c r="T320" s="1"/>
      <c r="U320" s="1"/>
      <c r="V320" s="1"/>
      <c r="W320" s="1"/>
      <c r="X320" s="1"/>
    </row>
    <row r="321" spans="1:24" ht="64" hidden="1" customHeight="1">
      <c r="A321" s="108"/>
      <c r="B321" s="106">
        <v>1928700</v>
      </c>
      <c r="C321" s="15"/>
      <c r="D321" s="96"/>
      <c r="E321" s="16" t="s">
        <v>2096</v>
      </c>
      <c r="F321" s="16" t="s">
        <v>2095</v>
      </c>
      <c r="G321" s="10">
        <v>884962754467</v>
      </c>
      <c r="H321" s="10"/>
      <c r="I321" s="10"/>
      <c r="J321" s="11" t="s">
        <v>1551</v>
      </c>
      <c r="K321" s="16" t="s">
        <v>3457</v>
      </c>
      <c r="L321" s="19">
        <v>15.766666666666666</v>
      </c>
      <c r="M321" s="271">
        <v>14.19</v>
      </c>
      <c r="N321" s="16">
        <v>0.02</v>
      </c>
      <c r="O321" s="16"/>
      <c r="P321" s="18">
        <f t="shared" si="24"/>
        <v>19.158333333333331</v>
      </c>
      <c r="Q321" s="16">
        <v>22.99</v>
      </c>
      <c r="R321" s="20">
        <f t="shared" si="22"/>
        <v>0.2593301435406698</v>
      </c>
      <c r="S321" s="274">
        <f t="shared" si="23"/>
        <v>0</v>
      </c>
      <c r="T321" s="1"/>
      <c r="U321" s="1"/>
      <c r="V321" s="1"/>
      <c r="W321" s="1"/>
      <c r="X321" s="1"/>
    </row>
    <row r="322" spans="1:24" ht="64" hidden="1" customHeight="1">
      <c r="A322" s="108"/>
      <c r="B322" s="106">
        <v>1926852</v>
      </c>
      <c r="C322" s="15"/>
      <c r="D322" s="96"/>
      <c r="E322" s="16" t="s">
        <v>2096</v>
      </c>
      <c r="F322" s="16" t="s">
        <v>2095</v>
      </c>
      <c r="G322" s="10">
        <v>884962754474</v>
      </c>
      <c r="H322" s="10"/>
      <c r="I322" s="10"/>
      <c r="J322" s="11" t="s">
        <v>1551</v>
      </c>
      <c r="K322" s="16" t="s">
        <v>3458</v>
      </c>
      <c r="L322" s="19">
        <v>14.588888888888889</v>
      </c>
      <c r="M322" s="271">
        <v>13.13</v>
      </c>
      <c r="N322" s="16">
        <v>0.02</v>
      </c>
      <c r="O322" s="16"/>
      <c r="P322" s="18">
        <f t="shared" si="24"/>
        <v>19.158333333333331</v>
      </c>
      <c r="Q322" s="16">
        <v>22.99</v>
      </c>
      <c r="R322" s="20">
        <f t="shared" si="22"/>
        <v>0.31465854719443226</v>
      </c>
      <c r="S322" s="274">
        <f t="shared" si="23"/>
        <v>0</v>
      </c>
      <c r="T322" s="1"/>
      <c r="U322" s="1"/>
      <c r="V322" s="1"/>
      <c r="W322" s="1"/>
      <c r="X322" s="1"/>
    </row>
    <row r="323" spans="1:24" ht="64" hidden="1" customHeight="1">
      <c r="A323" s="108"/>
      <c r="B323" s="106">
        <v>3712198</v>
      </c>
      <c r="C323" s="15"/>
      <c r="D323" s="96"/>
      <c r="E323" s="16" t="s">
        <v>2096</v>
      </c>
      <c r="F323" s="16" t="s">
        <v>2095</v>
      </c>
      <c r="G323" s="10">
        <v>889894419408</v>
      </c>
      <c r="H323" s="10"/>
      <c r="I323" s="10"/>
      <c r="J323" s="11" t="s">
        <v>1551</v>
      </c>
      <c r="K323" s="16" t="s">
        <v>2624</v>
      </c>
      <c r="L323" s="19">
        <v>53.588888888888881</v>
      </c>
      <c r="M323" s="271">
        <v>48.23</v>
      </c>
      <c r="N323" s="16">
        <v>0.02</v>
      </c>
      <c r="O323" s="16"/>
      <c r="P323" s="18">
        <f t="shared" si="24"/>
        <v>62.491666666666667</v>
      </c>
      <c r="Q323" s="16">
        <v>74.989999999999995</v>
      </c>
      <c r="R323" s="20">
        <f t="shared" si="22"/>
        <v>0.22821709561274842</v>
      </c>
      <c r="S323" s="274">
        <f t="shared" si="23"/>
        <v>0</v>
      </c>
      <c r="T323" s="1"/>
      <c r="U323" s="1"/>
      <c r="V323" s="1"/>
      <c r="W323" s="1"/>
      <c r="X323" s="1"/>
    </row>
    <row r="324" spans="1:24" ht="64" hidden="1" customHeight="1">
      <c r="A324" s="108"/>
      <c r="B324" s="160">
        <v>2110752</v>
      </c>
      <c r="C324" s="15"/>
      <c r="D324" s="96"/>
      <c r="E324" s="16" t="s">
        <v>2096</v>
      </c>
      <c r="F324" s="16" t="s">
        <v>2095</v>
      </c>
      <c r="G324" s="10">
        <v>885631873700</v>
      </c>
      <c r="H324" s="10"/>
      <c r="I324" s="10"/>
      <c r="J324" s="11" t="s">
        <v>1551</v>
      </c>
      <c r="K324" s="16" t="s">
        <v>2627</v>
      </c>
      <c r="L324" s="19">
        <v>28</v>
      </c>
      <c r="M324" s="271">
        <v>25.2</v>
      </c>
      <c r="N324" s="16">
        <v>0.01</v>
      </c>
      <c r="O324" s="16"/>
      <c r="P324" s="18">
        <f t="shared" si="24"/>
        <v>33.325000000000003</v>
      </c>
      <c r="Q324" s="16">
        <v>39.99</v>
      </c>
      <c r="R324" s="20">
        <f t="shared" si="22"/>
        <v>0.24381095273818462</v>
      </c>
      <c r="S324" s="274">
        <f t="shared" si="23"/>
        <v>0</v>
      </c>
      <c r="T324" s="1"/>
      <c r="U324" s="1"/>
      <c r="V324" s="1"/>
      <c r="W324" s="1"/>
      <c r="X324" s="1"/>
    </row>
    <row r="325" spans="1:24" ht="64" hidden="1" customHeight="1">
      <c r="A325" s="108"/>
      <c r="B325" s="106">
        <v>3169440</v>
      </c>
      <c r="C325" s="15"/>
      <c r="D325" s="96"/>
      <c r="E325" s="16" t="s">
        <v>2096</v>
      </c>
      <c r="F325" s="16" t="s">
        <v>2095</v>
      </c>
      <c r="G325" s="10">
        <v>888182461976</v>
      </c>
      <c r="H325" s="10"/>
      <c r="I325" s="10"/>
      <c r="J325" s="11" t="s">
        <v>1551</v>
      </c>
      <c r="K325" s="16" t="s">
        <v>2625</v>
      </c>
      <c r="L325" s="19">
        <v>23.233333333333334</v>
      </c>
      <c r="M325" s="271">
        <v>20.91</v>
      </c>
      <c r="N325" s="16">
        <v>0.01</v>
      </c>
      <c r="O325" s="16"/>
      <c r="P325" s="18">
        <f t="shared" si="24"/>
        <v>29.158333333333335</v>
      </c>
      <c r="Q325" s="16">
        <v>34.99</v>
      </c>
      <c r="R325" s="20">
        <f t="shared" si="22"/>
        <v>0.28288082309231211</v>
      </c>
      <c r="S325" s="274">
        <f t="shared" si="23"/>
        <v>0</v>
      </c>
      <c r="T325" s="1"/>
      <c r="U325" s="1"/>
      <c r="V325" s="1"/>
      <c r="W325" s="1"/>
      <c r="X325" s="1"/>
    </row>
    <row r="326" spans="1:24" ht="64" hidden="1" customHeight="1">
      <c r="A326" s="108"/>
      <c r="B326" s="106">
        <v>3169438</v>
      </c>
      <c r="C326" s="15"/>
      <c r="D326" s="96"/>
      <c r="E326" s="16" t="s">
        <v>2096</v>
      </c>
      <c r="F326" s="16" t="s">
        <v>2095</v>
      </c>
      <c r="G326" s="10">
        <v>888182461938</v>
      </c>
      <c r="H326" s="10"/>
      <c r="I326" s="10"/>
      <c r="J326" s="11" t="s">
        <v>1551</v>
      </c>
      <c r="K326" s="16" t="s">
        <v>2626</v>
      </c>
      <c r="L326" s="19">
        <v>19.588888888888889</v>
      </c>
      <c r="M326" s="271">
        <v>17.63</v>
      </c>
      <c r="N326" s="16">
        <v>0.01</v>
      </c>
      <c r="O326" s="16"/>
      <c r="P326" s="18">
        <f t="shared" si="24"/>
        <v>24.991666666666667</v>
      </c>
      <c r="Q326" s="16">
        <v>29.99</v>
      </c>
      <c r="R326" s="20">
        <f t="shared" si="22"/>
        <v>0.29456485495165058</v>
      </c>
      <c r="S326" s="274">
        <f t="shared" si="23"/>
        <v>0</v>
      </c>
      <c r="T326" s="1"/>
      <c r="U326" s="1"/>
      <c r="V326" s="1"/>
      <c r="W326" s="1"/>
      <c r="X326" s="1"/>
    </row>
    <row r="327" spans="1:24" ht="64" hidden="1" customHeight="1">
      <c r="A327" s="108"/>
      <c r="B327" s="106">
        <v>3712194</v>
      </c>
      <c r="C327" s="15"/>
      <c r="D327" s="96"/>
      <c r="E327" s="16" t="s">
        <v>2096</v>
      </c>
      <c r="F327" s="16" t="s">
        <v>2095</v>
      </c>
      <c r="G327" s="10">
        <v>889894419385</v>
      </c>
      <c r="H327" s="10"/>
      <c r="I327" s="10" t="s">
        <v>3400</v>
      </c>
      <c r="J327" s="11" t="s">
        <v>1551</v>
      </c>
      <c r="K327" s="16" t="s">
        <v>3408</v>
      </c>
      <c r="L327" s="19">
        <v>42.97</v>
      </c>
      <c r="M327" s="271">
        <v>38.67</v>
      </c>
      <c r="N327" s="16">
        <v>0.04</v>
      </c>
      <c r="O327" s="16"/>
      <c r="P327" s="18">
        <f t="shared" si="24"/>
        <v>49.991666666666667</v>
      </c>
      <c r="Q327" s="16">
        <v>59.99</v>
      </c>
      <c r="R327" s="20">
        <f t="shared" si="22"/>
        <v>0.22647107851308548</v>
      </c>
      <c r="S327" s="274">
        <f t="shared" si="23"/>
        <v>0</v>
      </c>
      <c r="T327" s="1"/>
      <c r="U327" s="1"/>
      <c r="V327" s="1"/>
      <c r="W327" s="1"/>
      <c r="X327" s="1"/>
    </row>
    <row r="328" spans="1:24" ht="64" hidden="1" customHeight="1">
      <c r="A328" s="108"/>
      <c r="B328" s="160">
        <v>3169441</v>
      </c>
      <c r="C328" s="15"/>
      <c r="D328" s="96"/>
      <c r="E328" s="16" t="s">
        <v>2096</v>
      </c>
      <c r="F328" s="16" t="s">
        <v>2095</v>
      </c>
      <c r="G328" s="10">
        <v>888182461990</v>
      </c>
      <c r="H328" s="10"/>
      <c r="I328" s="10"/>
      <c r="J328" s="11" t="s">
        <v>1551</v>
      </c>
      <c r="K328" s="16" t="s">
        <v>2628</v>
      </c>
      <c r="L328" s="19">
        <v>50.05555555555555</v>
      </c>
      <c r="M328" s="271">
        <v>45.05</v>
      </c>
      <c r="N328" s="16">
        <v>0.01</v>
      </c>
      <c r="O328" s="16"/>
      <c r="P328" s="18">
        <f t="shared" si="24"/>
        <v>58.324999999999996</v>
      </c>
      <c r="Q328" s="16">
        <v>69.989999999999995</v>
      </c>
      <c r="R328" s="20">
        <f t="shared" si="22"/>
        <v>0.22760394342048865</v>
      </c>
      <c r="S328" s="274">
        <f t="shared" si="23"/>
        <v>0</v>
      </c>
      <c r="T328" s="1"/>
      <c r="U328" s="1"/>
      <c r="V328" s="1"/>
      <c r="W328" s="1"/>
      <c r="X328" s="1"/>
    </row>
    <row r="329" spans="1:24" ht="64" hidden="1" customHeight="1">
      <c r="A329" s="108"/>
      <c r="B329" s="160">
        <v>3169439</v>
      </c>
      <c r="C329" s="15"/>
      <c r="D329" s="96"/>
      <c r="E329" s="16" t="s">
        <v>2096</v>
      </c>
      <c r="F329" s="16" t="s">
        <v>2095</v>
      </c>
      <c r="G329" s="10">
        <v>888182461952</v>
      </c>
      <c r="H329" s="10"/>
      <c r="I329" s="10"/>
      <c r="J329" s="11" t="s">
        <v>1551</v>
      </c>
      <c r="K329" s="16" t="s">
        <v>2629</v>
      </c>
      <c r="L329" s="19">
        <v>46.62222222222222</v>
      </c>
      <c r="M329" s="271">
        <v>41.96</v>
      </c>
      <c r="N329" s="16">
        <v>0.01</v>
      </c>
      <c r="O329" s="16"/>
      <c r="P329" s="18">
        <f t="shared" si="24"/>
        <v>52.491666666666667</v>
      </c>
      <c r="Q329" s="16">
        <v>62.99</v>
      </c>
      <c r="R329" s="20">
        <f t="shared" si="22"/>
        <v>0.20063502143197331</v>
      </c>
      <c r="S329" s="274">
        <f t="shared" si="23"/>
        <v>0</v>
      </c>
      <c r="T329" s="1"/>
      <c r="U329" s="1"/>
      <c r="V329" s="1"/>
      <c r="W329" s="1"/>
      <c r="X329" s="1"/>
    </row>
    <row r="330" spans="1:24" ht="64" hidden="1" customHeight="1">
      <c r="A330" s="108"/>
      <c r="B330" s="106">
        <v>5829978</v>
      </c>
      <c r="C330" s="15"/>
      <c r="D330" s="96"/>
      <c r="E330" s="16" t="s">
        <v>2096</v>
      </c>
      <c r="F330" s="16" t="s">
        <v>2095</v>
      </c>
      <c r="G330" s="10">
        <v>195122352288</v>
      </c>
      <c r="H330" s="10"/>
      <c r="I330" s="10"/>
      <c r="J330" s="11" t="s">
        <v>1551</v>
      </c>
      <c r="K330" s="16" t="s">
        <v>1560</v>
      </c>
      <c r="L330" s="19">
        <v>50.533333333333331</v>
      </c>
      <c r="M330" s="271">
        <v>45.48</v>
      </c>
      <c r="N330" s="16">
        <v>0.02</v>
      </c>
      <c r="O330" s="16"/>
      <c r="P330" s="18">
        <f t="shared" si="24"/>
        <v>62.491666666666667</v>
      </c>
      <c r="Q330" s="16">
        <v>74.989999999999995</v>
      </c>
      <c r="R330" s="20">
        <f t="shared" si="22"/>
        <v>0.2722229630617416</v>
      </c>
      <c r="S330" s="274">
        <f t="shared" si="23"/>
        <v>0</v>
      </c>
      <c r="T330" s="1"/>
      <c r="U330" s="1"/>
      <c r="V330" s="1"/>
      <c r="W330" s="1"/>
      <c r="X330" s="1"/>
    </row>
    <row r="331" spans="1:24" ht="64" hidden="1" customHeight="1">
      <c r="A331" s="108"/>
      <c r="B331" s="106">
        <v>3844051</v>
      </c>
      <c r="C331" s="15"/>
      <c r="D331" s="96"/>
      <c r="E331" s="16" t="s">
        <v>2096</v>
      </c>
      <c r="F331" s="16" t="s">
        <v>2095</v>
      </c>
      <c r="G331" s="10">
        <v>889894728890</v>
      </c>
      <c r="H331" s="10"/>
      <c r="I331" s="10"/>
      <c r="J331" s="11" t="s">
        <v>1551</v>
      </c>
      <c r="K331" s="16" t="s">
        <v>1561</v>
      </c>
      <c r="L331" s="19">
        <v>20.81111111111111</v>
      </c>
      <c r="M331" s="271">
        <v>18.73</v>
      </c>
      <c r="N331" s="16">
        <v>0.01</v>
      </c>
      <c r="O331" s="16"/>
      <c r="P331" s="18">
        <f t="shared" si="24"/>
        <v>24.991666666666667</v>
      </c>
      <c r="Q331" s="16">
        <v>29.99</v>
      </c>
      <c r="R331" s="20">
        <f t="shared" si="22"/>
        <v>0.25055018339446483</v>
      </c>
      <c r="S331" s="274">
        <f t="shared" si="23"/>
        <v>0</v>
      </c>
      <c r="T331" s="1"/>
      <c r="U331" s="1"/>
      <c r="V331" s="1"/>
      <c r="W331" s="1"/>
      <c r="X331" s="1"/>
    </row>
    <row r="332" spans="1:24" ht="64" hidden="1" customHeight="1">
      <c r="A332" s="108"/>
      <c r="B332" s="106">
        <v>3844055</v>
      </c>
      <c r="C332" s="15"/>
      <c r="D332" s="96"/>
      <c r="E332" s="16" t="s">
        <v>2096</v>
      </c>
      <c r="F332" s="16" t="s">
        <v>2095</v>
      </c>
      <c r="G332" s="10">
        <v>889894728920</v>
      </c>
      <c r="H332" s="10"/>
      <c r="I332" s="10"/>
      <c r="J332" s="11" t="s">
        <v>1551</v>
      </c>
      <c r="K332" s="16" t="s">
        <v>1562</v>
      </c>
      <c r="L332" s="19">
        <v>20.81111111111111</v>
      </c>
      <c r="M332" s="271">
        <v>18.73</v>
      </c>
      <c r="N332" s="16">
        <v>0.01</v>
      </c>
      <c r="O332" s="16"/>
      <c r="P332" s="18">
        <f t="shared" si="24"/>
        <v>24.991666666666667</v>
      </c>
      <c r="Q332" s="16">
        <v>29.99</v>
      </c>
      <c r="R332" s="20">
        <f t="shared" si="22"/>
        <v>0.25055018339446483</v>
      </c>
      <c r="S332" s="274">
        <f t="shared" si="23"/>
        <v>0</v>
      </c>
      <c r="T332" s="1"/>
      <c r="U332" s="1"/>
      <c r="V332" s="1"/>
      <c r="W332" s="1"/>
      <c r="X332" s="1"/>
    </row>
    <row r="333" spans="1:24" ht="64" hidden="1" customHeight="1">
      <c r="A333" s="108"/>
      <c r="B333" s="106">
        <v>3844061</v>
      </c>
      <c r="C333" s="15"/>
      <c r="D333" s="96"/>
      <c r="E333" s="16" t="s">
        <v>2096</v>
      </c>
      <c r="F333" s="16" t="s">
        <v>2095</v>
      </c>
      <c r="G333" s="10">
        <v>889894728982</v>
      </c>
      <c r="H333" s="10"/>
      <c r="I333" s="10"/>
      <c r="J333" s="11" t="s">
        <v>1551</v>
      </c>
      <c r="K333" s="16" t="s">
        <v>1563</v>
      </c>
      <c r="L333" s="19">
        <v>41.533333333333339</v>
      </c>
      <c r="M333" s="271">
        <v>37.380000000000003</v>
      </c>
      <c r="N333" s="16">
        <v>0.01</v>
      </c>
      <c r="O333" s="16"/>
      <c r="P333" s="18">
        <f t="shared" si="24"/>
        <v>47.491666666666667</v>
      </c>
      <c r="Q333" s="16">
        <v>56.99</v>
      </c>
      <c r="R333" s="20">
        <f t="shared" si="22"/>
        <v>0.21291454641165111</v>
      </c>
      <c r="S333" s="274">
        <f t="shared" si="23"/>
        <v>0</v>
      </c>
      <c r="T333" s="1"/>
      <c r="U333" s="1"/>
      <c r="V333" s="1"/>
      <c r="W333" s="1"/>
      <c r="X333" s="1"/>
    </row>
    <row r="334" spans="1:24" ht="64" hidden="1" customHeight="1">
      <c r="A334" s="108"/>
      <c r="B334" s="106">
        <v>3844058</v>
      </c>
      <c r="C334" s="15"/>
      <c r="D334" s="96"/>
      <c r="E334" s="16" t="s">
        <v>2096</v>
      </c>
      <c r="F334" s="16" t="s">
        <v>2095</v>
      </c>
      <c r="G334" s="10">
        <v>889894728951</v>
      </c>
      <c r="H334" s="10"/>
      <c r="I334" s="10"/>
      <c r="J334" s="11" t="s">
        <v>1551</v>
      </c>
      <c r="K334" s="16" t="s">
        <v>1564</v>
      </c>
      <c r="L334" s="19">
        <v>20.81111111111111</v>
      </c>
      <c r="M334" s="271">
        <v>18.73</v>
      </c>
      <c r="N334" s="16">
        <v>0.01</v>
      </c>
      <c r="O334" s="16"/>
      <c r="P334" s="18">
        <f t="shared" si="24"/>
        <v>24.991666666666667</v>
      </c>
      <c r="Q334" s="16">
        <v>29.99</v>
      </c>
      <c r="R334" s="20">
        <f t="shared" si="22"/>
        <v>0.25055018339446483</v>
      </c>
      <c r="S334" s="274">
        <f t="shared" si="23"/>
        <v>0</v>
      </c>
      <c r="T334" s="1"/>
      <c r="U334" s="1"/>
      <c r="V334" s="1"/>
      <c r="W334" s="1"/>
      <c r="X334" s="1"/>
    </row>
    <row r="335" spans="1:24" ht="64" hidden="1" customHeight="1">
      <c r="A335" s="108"/>
      <c r="B335" s="106">
        <v>5830203</v>
      </c>
      <c r="C335" s="15"/>
      <c r="D335" s="96"/>
      <c r="E335" s="16" t="s">
        <v>2096</v>
      </c>
      <c r="F335" s="16" t="s">
        <v>2095</v>
      </c>
      <c r="G335" s="10">
        <v>195122352301</v>
      </c>
      <c r="H335" s="10"/>
      <c r="I335" s="10"/>
      <c r="J335" s="11" t="s">
        <v>1551</v>
      </c>
      <c r="K335" s="16" t="s">
        <v>1565</v>
      </c>
      <c r="L335" s="19">
        <v>41.144444444444446</v>
      </c>
      <c r="M335" s="271">
        <v>37.03</v>
      </c>
      <c r="N335" s="16">
        <v>0.02</v>
      </c>
      <c r="O335" s="16"/>
      <c r="P335" s="18">
        <f t="shared" si="24"/>
        <v>49.991666666666667</v>
      </c>
      <c r="Q335" s="16">
        <v>59.99</v>
      </c>
      <c r="R335" s="20">
        <f t="shared" si="22"/>
        <v>0.25927654609101514</v>
      </c>
      <c r="S335" s="274">
        <f t="shared" si="23"/>
        <v>0</v>
      </c>
      <c r="T335" s="1"/>
      <c r="U335" s="1"/>
      <c r="V335" s="1"/>
      <c r="W335" s="1"/>
      <c r="X335" s="1"/>
    </row>
    <row r="336" spans="1:24" ht="64" hidden="1" customHeight="1">
      <c r="A336" s="108"/>
      <c r="B336" s="106">
        <v>5252723</v>
      </c>
      <c r="C336" s="15"/>
      <c r="D336" s="96"/>
      <c r="E336" s="16" t="s">
        <v>2096</v>
      </c>
      <c r="F336" s="16" t="s">
        <v>2095</v>
      </c>
      <c r="G336" s="10">
        <v>192545866880</v>
      </c>
      <c r="H336" s="10"/>
      <c r="I336" s="10"/>
      <c r="J336" s="11" t="s">
        <v>1551</v>
      </c>
      <c r="K336" s="16" t="s">
        <v>1566</v>
      </c>
      <c r="L336" s="19">
        <v>18.644444444444446</v>
      </c>
      <c r="M336" s="271">
        <v>16.78</v>
      </c>
      <c r="N336" s="16">
        <v>0.01</v>
      </c>
      <c r="O336" s="16"/>
      <c r="P336" s="18">
        <f t="shared" si="24"/>
        <v>22.491666666666667</v>
      </c>
      <c r="Q336" s="16">
        <v>26.99</v>
      </c>
      <c r="R336" s="20">
        <f t="shared" si="22"/>
        <v>0.25394590589107074</v>
      </c>
      <c r="S336" s="274">
        <f t="shared" si="23"/>
        <v>0</v>
      </c>
      <c r="T336" s="1"/>
      <c r="U336" s="1"/>
      <c r="V336" s="1"/>
      <c r="W336" s="1"/>
      <c r="X336" s="1"/>
    </row>
    <row r="337" spans="1:24" ht="64" hidden="1" customHeight="1">
      <c r="A337" s="108"/>
      <c r="B337" s="106">
        <v>5252726</v>
      </c>
      <c r="C337" s="15"/>
      <c r="D337" s="96"/>
      <c r="E337" s="16" t="s">
        <v>2096</v>
      </c>
      <c r="F337" s="16" t="s">
        <v>2095</v>
      </c>
      <c r="G337" s="10">
        <v>192545866927</v>
      </c>
      <c r="H337" s="10"/>
      <c r="I337" s="10"/>
      <c r="J337" s="11" t="s">
        <v>1551</v>
      </c>
      <c r="K337" s="16" t="s">
        <v>1567</v>
      </c>
      <c r="L337" s="19">
        <v>18.644444444444446</v>
      </c>
      <c r="M337" s="271">
        <v>16.78</v>
      </c>
      <c r="N337" s="16">
        <v>0.01</v>
      </c>
      <c r="O337" s="16"/>
      <c r="P337" s="18">
        <f t="shared" si="24"/>
        <v>22.491666666666667</v>
      </c>
      <c r="Q337" s="16">
        <v>26.99</v>
      </c>
      <c r="R337" s="20">
        <f t="shared" si="22"/>
        <v>0.25394590589107074</v>
      </c>
      <c r="S337" s="274">
        <f t="shared" si="23"/>
        <v>0</v>
      </c>
      <c r="T337" s="1"/>
      <c r="U337" s="1"/>
      <c r="V337" s="1"/>
      <c r="W337" s="1"/>
      <c r="X337" s="1"/>
    </row>
    <row r="338" spans="1:24" ht="64" hidden="1" customHeight="1">
      <c r="A338" s="108"/>
      <c r="B338" s="106">
        <v>5252732</v>
      </c>
      <c r="C338" s="15"/>
      <c r="D338" s="96"/>
      <c r="E338" s="16" t="s">
        <v>2096</v>
      </c>
      <c r="F338" s="16" t="s">
        <v>2095</v>
      </c>
      <c r="G338" s="10">
        <v>192545867009</v>
      </c>
      <c r="H338" s="10"/>
      <c r="I338" s="10"/>
      <c r="J338" s="11" t="s">
        <v>1551</v>
      </c>
      <c r="K338" s="16" t="s">
        <v>1568</v>
      </c>
      <c r="L338" s="19">
        <v>35.1</v>
      </c>
      <c r="M338" s="271">
        <v>31.59</v>
      </c>
      <c r="N338" s="16">
        <v>0.01</v>
      </c>
      <c r="O338" s="16"/>
      <c r="P338" s="18">
        <f t="shared" si="24"/>
        <v>40.825000000000003</v>
      </c>
      <c r="Q338" s="16">
        <v>48.99</v>
      </c>
      <c r="R338" s="20">
        <f t="shared" si="22"/>
        <v>0.22620943049601966</v>
      </c>
      <c r="S338" s="274">
        <f t="shared" si="23"/>
        <v>0</v>
      </c>
      <c r="T338" s="1"/>
      <c r="U338" s="1"/>
      <c r="V338" s="1"/>
      <c r="W338" s="1"/>
      <c r="X338" s="1"/>
    </row>
    <row r="339" spans="1:24" ht="64" hidden="1" customHeight="1">
      <c r="A339" s="108"/>
      <c r="B339" s="106">
        <v>5252729</v>
      </c>
      <c r="C339" s="15"/>
      <c r="D339" s="96"/>
      <c r="E339" s="16" t="s">
        <v>2096</v>
      </c>
      <c r="F339" s="16" t="s">
        <v>2095</v>
      </c>
      <c r="G339" s="10">
        <v>192545866965</v>
      </c>
      <c r="H339" s="10"/>
      <c r="I339" s="10"/>
      <c r="J339" s="11" t="s">
        <v>1551</v>
      </c>
      <c r="K339" s="16" t="s">
        <v>1569</v>
      </c>
      <c r="L339" s="19">
        <v>18.644444444444446</v>
      </c>
      <c r="M339" s="271">
        <v>16.78</v>
      </c>
      <c r="N339" s="16">
        <v>0.01</v>
      </c>
      <c r="O339" s="16"/>
      <c r="P339" s="18">
        <f t="shared" si="24"/>
        <v>22.491666666666667</v>
      </c>
      <c r="Q339" s="16">
        <v>26.99</v>
      </c>
      <c r="R339" s="20">
        <f t="shared" si="22"/>
        <v>0.25394590589107074</v>
      </c>
      <c r="S339" s="274">
        <f t="shared" si="23"/>
        <v>0</v>
      </c>
      <c r="T339" s="1"/>
      <c r="U339" s="1"/>
      <c r="V339" s="1"/>
      <c r="W339" s="1"/>
      <c r="X339" s="1"/>
    </row>
    <row r="340" spans="1:24" ht="64" hidden="1" customHeight="1">
      <c r="A340" s="108"/>
      <c r="B340" s="106">
        <v>2278175</v>
      </c>
      <c r="C340" s="15"/>
      <c r="D340" s="96"/>
      <c r="E340" s="16" t="s">
        <v>2096</v>
      </c>
      <c r="F340" s="16" t="s">
        <v>2095</v>
      </c>
      <c r="G340" s="10">
        <v>886111615278</v>
      </c>
      <c r="H340" s="10"/>
      <c r="I340" s="10"/>
      <c r="J340" s="11" t="s">
        <v>1551</v>
      </c>
      <c r="K340" s="16" t="s">
        <v>1570</v>
      </c>
      <c r="L340" s="19">
        <v>52.855555555555554</v>
      </c>
      <c r="M340" s="271">
        <v>47.57</v>
      </c>
      <c r="N340" s="16">
        <v>0.01</v>
      </c>
      <c r="O340" s="16"/>
      <c r="P340" s="18">
        <f t="shared" si="24"/>
        <v>60.824999999999996</v>
      </c>
      <c r="Q340" s="16">
        <v>72.989999999999995</v>
      </c>
      <c r="R340" s="20">
        <f t="shared" si="22"/>
        <v>0.21792026304973278</v>
      </c>
      <c r="S340" s="274">
        <f t="shared" si="23"/>
        <v>0</v>
      </c>
      <c r="T340" s="1"/>
      <c r="U340" s="1"/>
      <c r="V340" s="1"/>
      <c r="W340" s="1"/>
      <c r="X340" s="1"/>
    </row>
    <row r="341" spans="1:24" ht="64" hidden="1" customHeight="1">
      <c r="A341" s="108"/>
      <c r="B341" s="106">
        <v>5829979</v>
      </c>
      <c r="C341" s="15"/>
      <c r="D341" s="96"/>
      <c r="E341" s="16" t="s">
        <v>2096</v>
      </c>
      <c r="F341" s="16" t="s">
        <v>2095</v>
      </c>
      <c r="G341" s="10">
        <v>195122139919</v>
      </c>
      <c r="H341" s="10"/>
      <c r="I341" s="10"/>
      <c r="J341" s="11" t="s">
        <v>1551</v>
      </c>
      <c r="K341" s="16" t="s">
        <v>1571</v>
      </c>
      <c r="L341" s="19">
        <v>97.444444444444443</v>
      </c>
      <c r="M341" s="271">
        <v>87.7</v>
      </c>
      <c r="N341" s="16">
        <v>0.05</v>
      </c>
      <c r="O341" s="16"/>
      <c r="P341" s="18">
        <f t="shared" si="24"/>
        <v>124.99166666666667</v>
      </c>
      <c r="Q341" s="16">
        <v>149.99</v>
      </c>
      <c r="R341" s="20">
        <f t="shared" si="22"/>
        <v>0.29835322354823657</v>
      </c>
      <c r="S341" s="274">
        <f t="shared" si="23"/>
        <v>0</v>
      </c>
      <c r="T341" s="1"/>
      <c r="U341" s="1"/>
      <c r="V341" s="1"/>
      <c r="W341" s="1"/>
      <c r="X341" s="1"/>
    </row>
    <row r="342" spans="1:24" ht="64" hidden="1" customHeight="1">
      <c r="A342" s="108"/>
      <c r="B342" s="106">
        <v>5829975</v>
      </c>
      <c r="C342" s="15"/>
      <c r="D342" s="96"/>
      <c r="E342" s="16" t="s">
        <v>2096</v>
      </c>
      <c r="F342" s="16" t="s">
        <v>2095</v>
      </c>
      <c r="G342" s="10">
        <v>195122352202</v>
      </c>
      <c r="H342" s="10"/>
      <c r="I342" s="10"/>
      <c r="J342" s="11" t="s">
        <v>1551</v>
      </c>
      <c r="K342" s="16" t="s">
        <v>1572</v>
      </c>
      <c r="L342" s="19">
        <v>101.47777777777777</v>
      </c>
      <c r="M342" s="271">
        <v>91.33</v>
      </c>
      <c r="N342" s="16">
        <v>0.05</v>
      </c>
      <c r="O342" s="16"/>
      <c r="P342" s="18">
        <f t="shared" si="24"/>
        <v>120.82500000000002</v>
      </c>
      <c r="Q342" s="16">
        <v>144.99</v>
      </c>
      <c r="R342" s="20">
        <f t="shared" si="22"/>
        <v>0.24411338713014702</v>
      </c>
      <c r="S342" s="274">
        <f>A342*M342</f>
        <v>0</v>
      </c>
      <c r="T342" s="1"/>
      <c r="U342" s="1"/>
      <c r="V342" s="1"/>
      <c r="W342" s="1"/>
      <c r="X342" s="1"/>
    </row>
    <row r="343" spans="1:24" ht="64" hidden="1" customHeight="1">
      <c r="A343" s="108"/>
      <c r="B343" s="106">
        <v>3773192</v>
      </c>
      <c r="C343" s="15"/>
      <c r="D343" s="96"/>
      <c r="E343" s="16" t="s">
        <v>2096</v>
      </c>
      <c r="F343" s="16" t="s">
        <v>2095</v>
      </c>
      <c r="G343" s="10">
        <v>725184104114</v>
      </c>
      <c r="H343" s="10"/>
      <c r="I343" s="10"/>
      <c r="J343" s="11" t="s">
        <v>1551</v>
      </c>
      <c r="K343" s="16" t="s">
        <v>1573</v>
      </c>
      <c r="L343" s="19">
        <v>39.066666666666663</v>
      </c>
      <c r="M343" s="271">
        <v>35.159999999999997</v>
      </c>
      <c r="N343" s="16">
        <v>0.01</v>
      </c>
      <c r="O343" s="16"/>
      <c r="P343" s="18">
        <f t="shared" si="24"/>
        <v>45.825000000000003</v>
      </c>
      <c r="Q343" s="16">
        <v>54.99</v>
      </c>
      <c r="R343" s="20">
        <f t="shared" si="22"/>
        <v>0.23273322422258605</v>
      </c>
      <c r="S343" s="274">
        <f t="shared" ref="S343:S355" si="25">A343*M343</f>
        <v>0</v>
      </c>
      <c r="T343" s="1"/>
      <c r="U343" s="1"/>
      <c r="V343" s="1"/>
      <c r="W343" s="1"/>
      <c r="X343" s="1"/>
    </row>
    <row r="344" spans="1:24" ht="64" hidden="1" customHeight="1">
      <c r="A344" s="108"/>
      <c r="B344" s="106">
        <v>3773166</v>
      </c>
      <c r="C344" s="15"/>
      <c r="D344" s="96"/>
      <c r="E344" s="16" t="s">
        <v>2096</v>
      </c>
      <c r="F344" s="16" t="s">
        <v>2095</v>
      </c>
      <c r="G344" s="10">
        <v>725184104176</v>
      </c>
      <c r="H344" s="10"/>
      <c r="I344" s="10"/>
      <c r="J344" s="11" t="s">
        <v>1551</v>
      </c>
      <c r="K344" s="16" t="s">
        <v>1574</v>
      </c>
      <c r="L344" s="19">
        <v>39.066666666666663</v>
      </c>
      <c r="M344" s="271">
        <v>35.159999999999997</v>
      </c>
      <c r="N344" s="16">
        <v>0.01</v>
      </c>
      <c r="O344" s="16"/>
      <c r="P344" s="18">
        <f t="shared" si="24"/>
        <v>45.825000000000003</v>
      </c>
      <c r="Q344" s="16">
        <v>54.99</v>
      </c>
      <c r="R344" s="20">
        <f t="shared" si="22"/>
        <v>0.23273322422258605</v>
      </c>
      <c r="S344" s="274">
        <f t="shared" si="25"/>
        <v>0</v>
      </c>
      <c r="T344" s="1"/>
      <c r="U344" s="1"/>
      <c r="V344" s="1"/>
      <c r="W344" s="1"/>
      <c r="X344" s="1"/>
    </row>
    <row r="345" spans="1:24" ht="64" hidden="1" customHeight="1">
      <c r="A345" s="108"/>
      <c r="B345" s="106">
        <v>3773195</v>
      </c>
      <c r="C345" s="15"/>
      <c r="D345" s="96"/>
      <c r="E345" s="16" t="s">
        <v>2096</v>
      </c>
      <c r="F345" s="16" t="s">
        <v>2095</v>
      </c>
      <c r="G345" s="10">
        <v>725184104145</v>
      </c>
      <c r="H345" s="10"/>
      <c r="I345" s="10"/>
      <c r="J345" s="11" t="s">
        <v>1551</v>
      </c>
      <c r="K345" s="16" t="s">
        <v>1575</v>
      </c>
      <c r="L345" s="19">
        <v>39.066666666666663</v>
      </c>
      <c r="M345" s="271">
        <v>35.159999999999997</v>
      </c>
      <c r="N345" s="16">
        <v>0.01</v>
      </c>
      <c r="O345" s="16"/>
      <c r="P345" s="18">
        <f t="shared" si="24"/>
        <v>45.825000000000003</v>
      </c>
      <c r="Q345" s="16">
        <v>54.99</v>
      </c>
      <c r="R345" s="20">
        <f t="shared" si="22"/>
        <v>0.23273322422258605</v>
      </c>
      <c r="S345" s="274">
        <f t="shared" si="25"/>
        <v>0</v>
      </c>
      <c r="T345" s="1"/>
      <c r="U345" s="1"/>
      <c r="V345" s="1"/>
      <c r="W345" s="1"/>
      <c r="X345" s="1"/>
    </row>
    <row r="346" spans="1:24" ht="64" hidden="1" customHeight="1">
      <c r="A346" s="108"/>
      <c r="B346" s="106">
        <v>3773177</v>
      </c>
      <c r="C346" s="15"/>
      <c r="D346" s="96"/>
      <c r="E346" s="16" t="s">
        <v>2096</v>
      </c>
      <c r="F346" s="16" t="s">
        <v>2095</v>
      </c>
      <c r="G346" s="10">
        <v>725184104206</v>
      </c>
      <c r="H346" s="10"/>
      <c r="I346" s="10"/>
      <c r="J346" s="11" t="s">
        <v>1551</v>
      </c>
      <c r="K346" s="16" t="s">
        <v>1576</v>
      </c>
      <c r="L346" s="19">
        <v>55.088888888888889</v>
      </c>
      <c r="M346" s="271">
        <v>49.58</v>
      </c>
      <c r="N346" s="16">
        <v>0.01</v>
      </c>
      <c r="O346" s="16"/>
      <c r="P346" s="18">
        <f t="shared" si="24"/>
        <v>62.491666666666667</v>
      </c>
      <c r="Q346" s="16">
        <v>74.989999999999995</v>
      </c>
      <c r="R346" s="20">
        <f t="shared" si="22"/>
        <v>0.20661421522869719</v>
      </c>
      <c r="S346" s="274">
        <f t="shared" si="25"/>
        <v>0</v>
      </c>
      <c r="T346" s="1"/>
      <c r="U346" s="1"/>
      <c r="V346" s="1"/>
      <c r="W346" s="1"/>
      <c r="X346" s="1"/>
    </row>
    <row r="347" spans="1:24" ht="64" hidden="1" customHeight="1">
      <c r="A347" s="108"/>
      <c r="B347" s="106">
        <v>5829971</v>
      </c>
      <c r="C347" s="15"/>
      <c r="D347" s="96"/>
      <c r="E347" s="16" t="s">
        <v>2096</v>
      </c>
      <c r="F347" s="16" t="s">
        <v>2095</v>
      </c>
      <c r="G347" s="10">
        <v>195122352226</v>
      </c>
      <c r="H347" s="10"/>
      <c r="I347" s="10"/>
      <c r="J347" s="11" t="s">
        <v>1551</v>
      </c>
      <c r="K347" s="16" t="s">
        <v>1577</v>
      </c>
      <c r="L347" s="19">
        <v>85.62222222222222</v>
      </c>
      <c r="M347" s="271">
        <v>77.06</v>
      </c>
      <c r="N347" s="16">
        <v>0.05</v>
      </c>
      <c r="O347" s="16"/>
      <c r="P347" s="18">
        <f t="shared" si="24"/>
        <v>99.99166666666666</v>
      </c>
      <c r="Q347" s="16">
        <v>119.99</v>
      </c>
      <c r="R347" s="20">
        <f t="shared" si="22"/>
        <v>0.22933577798149837</v>
      </c>
      <c r="S347" s="274">
        <f t="shared" si="25"/>
        <v>0</v>
      </c>
      <c r="T347" s="1"/>
      <c r="U347" s="1"/>
      <c r="V347" s="1"/>
      <c r="W347" s="1"/>
      <c r="X347" s="1"/>
    </row>
    <row r="348" spans="1:24" ht="64" hidden="1" customHeight="1">
      <c r="A348" s="108"/>
      <c r="B348" s="106">
        <v>5103732</v>
      </c>
      <c r="C348" s="15"/>
      <c r="D348" s="96"/>
      <c r="E348" s="16" t="s">
        <v>2096</v>
      </c>
      <c r="F348" s="16" t="s">
        <v>2095</v>
      </c>
      <c r="G348" s="10">
        <v>192545866521</v>
      </c>
      <c r="H348" s="10"/>
      <c r="I348" s="10"/>
      <c r="J348" s="11" t="s">
        <v>1551</v>
      </c>
      <c r="K348" s="16" t="s">
        <v>1578</v>
      </c>
      <c r="L348" s="19">
        <v>33.044444444444444</v>
      </c>
      <c r="M348" s="271">
        <v>29.74</v>
      </c>
      <c r="N348" s="16">
        <v>0.01</v>
      </c>
      <c r="O348" s="16"/>
      <c r="P348" s="18">
        <f t="shared" si="24"/>
        <v>37.491666666666667</v>
      </c>
      <c r="Q348" s="16">
        <v>44.99</v>
      </c>
      <c r="R348" s="20">
        <f t="shared" si="22"/>
        <v>0.20675705712380535</v>
      </c>
      <c r="S348" s="274">
        <f t="shared" si="25"/>
        <v>0</v>
      </c>
      <c r="T348" s="1"/>
      <c r="U348" s="1"/>
      <c r="V348" s="1"/>
      <c r="W348" s="1"/>
      <c r="X348" s="1"/>
    </row>
    <row r="349" spans="1:24" ht="64" hidden="1" customHeight="1">
      <c r="A349" s="108"/>
      <c r="B349" s="106">
        <v>5103733</v>
      </c>
      <c r="C349" s="15"/>
      <c r="D349" s="96"/>
      <c r="E349" s="16" t="s">
        <v>2096</v>
      </c>
      <c r="F349" s="16" t="s">
        <v>2095</v>
      </c>
      <c r="G349" s="10">
        <v>192545866569</v>
      </c>
      <c r="H349" s="10"/>
      <c r="I349" s="10"/>
      <c r="J349" s="11" t="s">
        <v>1551</v>
      </c>
      <c r="K349" s="16" t="s">
        <v>1579</v>
      </c>
      <c r="L349" s="19">
        <v>33.044444444444444</v>
      </c>
      <c r="M349" s="271">
        <v>29.74</v>
      </c>
      <c r="N349" s="16">
        <v>0.01</v>
      </c>
      <c r="O349" s="16"/>
      <c r="P349" s="18">
        <f t="shared" si="24"/>
        <v>37.491666666666667</v>
      </c>
      <c r="Q349" s="16">
        <v>44.99</v>
      </c>
      <c r="R349" s="20">
        <f t="shared" si="22"/>
        <v>0.20675705712380535</v>
      </c>
      <c r="S349" s="274">
        <f t="shared" si="25"/>
        <v>0</v>
      </c>
      <c r="T349" s="1"/>
      <c r="U349" s="1"/>
      <c r="V349" s="1"/>
      <c r="W349" s="1"/>
      <c r="X349" s="1"/>
    </row>
    <row r="350" spans="1:24" ht="64" hidden="1" customHeight="1">
      <c r="A350" s="108"/>
      <c r="B350" s="106">
        <v>5103735</v>
      </c>
      <c r="C350" s="15"/>
      <c r="D350" s="96"/>
      <c r="E350" s="16" t="s">
        <v>2096</v>
      </c>
      <c r="F350" s="16" t="s">
        <v>2095</v>
      </c>
      <c r="G350" s="10">
        <v>192545866644</v>
      </c>
      <c r="H350" s="10"/>
      <c r="I350" s="10"/>
      <c r="J350" s="11" t="s">
        <v>1551</v>
      </c>
      <c r="K350" s="16" t="s">
        <v>1580</v>
      </c>
      <c r="L350" s="19">
        <v>44</v>
      </c>
      <c r="M350" s="271">
        <v>39.6</v>
      </c>
      <c r="N350" s="16">
        <v>0.01</v>
      </c>
      <c r="O350" s="16"/>
      <c r="P350" s="18">
        <f t="shared" si="24"/>
        <v>49.158333333333339</v>
      </c>
      <c r="Q350" s="16">
        <v>58.99</v>
      </c>
      <c r="R350" s="20">
        <f t="shared" si="22"/>
        <v>0.19443973554839808</v>
      </c>
      <c r="S350" s="274">
        <f t="shared" si="25"/>
        <v>0</v>
      </c>
      <c r="T350" s="1"/>
      <c r="U350" s="1"/>
      <c r="V350" s="1"/>
      <c r="W350" s="1"/>
      <c r="X350" s="1"/>
    </row>
    <row r="351" spans="1:24" ht="64" hidden="1" customHeight="1">
      <c r="A351" s="108"/>
      <c r="B351" s="106">
        <v>5103734</v>
      </c>
      <c r="C351" s="15"/>
      <c r="D351" s="96"/>
      <c r="E351" s="16" t="s">
        <v>2096</v>
      </c>
      <c r="F351" s="16" t="s">
        <v>2095</v>
      </c>
      <c r="G351" s="10">
        <v>192545866606</v>
      </c>
      <c r="H351" s="10"/>
      <c r="I351" s="10"/>
      <c r="J351" s="11" t="s">
        <v>1551</v>
      </c>
      <c r="K351" s="16" t="s">
        <v>1581</v>
      </c>
      <c r="L351" s="19">
        <v>33.044444444444444</v>
      </c>
      <c r="M351" s="271">
        <v>29.74</v>
      </c>
      <c r="N351" s="16">
        <v>0.01</v>
      </c>
      <c r="O351" s="16"/>
      <c r="P351" s="18">
        <f t="shared" si="24"/>
        <v>37.491666666666667</v>
      </c>
      <c r="Q351" s="16">
        <v>44.99</v>
      </c>
      <c r="R351" s="20">
        <f t="shared" si="22"/>
        <v>0.20675705712380535</v>
      </c>
      <c r="S351" s="274">
        <f t="shared" si="25"/>
        <v>0</v>
      </c>
      <c r="T351" s="1"/>
      <c r="U351" s="1"/>
      <c r="V351" s="1"/>
      <c r="W351" s="1"/>
      <c r="X351" s="1"/>
    </row>
    <row r="352" spans="1:24" ht="64" hidden="1" customHeight="1">
      <c r="A352" s="108"/>
      <c r="B352" s="106">
        <v>4420082</v>
      </c>
      <c r="C352" s="15"/>
      <c r="D352" s="96"/>
      <c r="E352" s="16" t="s">
        <v>2096</v>
      </c>
      <c r="F352" s="16" t="s">
        <v>2095</v>
      </c>
      <c r="G352" s="10">
        <v>191628349487</v>
      </c>
      <c r="H352" s="10"/>
      <c r="I352" s="10"/>
      <c r="J352" s="11" t="s">
        <v>1551</v>
      </c>
      <c r="K352" s="16" t="s">
        <v>1582</v>
      </c>
      <c r="L352" s="19">
        <v>9.7555555555555546</v>
      </c>
      <c r="M352" s="271">
        <v>8.7799999999999994</v>
      </c>
      <c r="N352" s="16">
        <v>0.02</v>
      </c>
      <c r="O352" s="16"/>
      <c r="P352" s="18">
        <f t="shared" si="24"/>
        <v>13.325000000000001</v>
      </c>
      <c r="Q352" s="16">
        <v>15.99</v>
      </c>
      <c r="R352" s="20">
        <f t="shared" si="22"/>
        <v>0.34108818011257047</v>
      </c>
      <c r="S352" s="274">
        <f t="shared" si="25"/>
        <v>0</v>
      </c>
      <c r="T352" s="1"/>
      <c r="U352" s="1"/>
      <c r="V352" s="1"/>
      <c r="W352" s="1"/>
      <c r="X352" s="1"/>
    </row>
    <row r="353" spans="1:24" ht="64" hidden="1" customHeight="1">
      <c r="A353" s="108"/>
      <c r="B353" s="106">
        <v>4420083</v>
      </c>
      <c r="C353" s="15"/>
      <c r="D353" s="96"/>
      <c r="E353" s="16" t="s">
        <v>2096</v>
      </c>
      <c r="F353" s="16" t="s">
        <v>2095</v>
      </c>
      <c r="G353" s="10">
        <v>191628349494</v>
      </c>
      <c r="H353" s="10"/>
      <c r="I353" s="10"/>
      <c r="J353" s="11" t="s">
        <v>1551</v>
      </c>
      <c r="K353" s="16" t="s">
        <v>1583</v>
      </c>
      <c r="L353" s="19">
        <v>9.7555555555555546</v>
      </c>
      <c r="M353" s="271">
        <v>8.7799999999999994</v>
      </c>
      <c r="N353" s="16">
        <v>0.02</v>
      </c>
      <c r="O353" s="16"/>
      <c r="P353" s="18">
        <f t="shared" si="24"/>
        <v>13.325000000000001</v>
      </c>
      <c r="Q353" s="16">
        <v>15.99</v>
      </c>
      <c r="R353" s="20">
        <f t="shared" si="22"/>
        <v>0.34108818011257047</v>
      </c>
      <c r="S353" s="274">
        <f t="shared" si="25"/>
        <v>0</v>
      </c>
      <c r="T353" s="1"/>
      <c r="U353" s="1"/>
      <c r="V353" s="1"/>
      <c r="W353" s="1"/>
      <c r="X353" s="1"/>
    </row>
    <row r="354" spans="1:24" ht="64" hidden="1" customHeight="1">
      <c r="A354" s="108"/>
      <c r="B354" s="106">
        <v>4420084</v>
      </c>
      <c r="C354" s="15"/>
      <c r="D354" s="96"/>
      <c r="E354" s="16" t="s">
        <v>2096</v>
      </c>
      <c r="F354" s="16" t="s">
        <v>2095</v>
      </c>
      <c r="G354" s="10">
        <v>191628349500</v>
      </c>
      <c r="H354" s="10"/>
      <c r="I354" s="10"/>
      <c r="J354" s="11" t="s">
        <v>1551</v>
      </c>
      <c r="K354" s="16" t="s">
        <v>1584</v>
      </c>
      <c r="L354" s="19">
        <v>9.7555555555555546</v>
      </c>
      <c r="M354" s="271">
        <v>8.7799999999999994</v>
      </c>
      <c r="N354" s="16">
        <v>0.02</v>
      </c>
      <c r="O354" s="16"/>
      <c r="P354" s="18">
        <f t="shared" ref="P354:P373" si="26">Q354/1.2</f>
        <v>13.325000000000001</v>
      </c>
      <c r="Q354" s="16">
        <v>15.99</v>
      </c>
      <c r="R354" s="20">
        <f t="shared" ref="R354:R373" si="27">(P354-M354)/P354</f>
        <v>0.34108818011257047</v>
      </c>
      <c r="S354" s="274">
        <f t="shared" si="25"/>
        <v>0</v>
      </c>
      <c r="T354" s="1"/>
      <c r="U354" s="1"/>
      <c r="V354" s="1"/>
      <c r="W354" s="1"/>
      <c r="X354" s="1"/>
    </row>
    <row r="355" spans="1:24" ht="64" hidden="1" customHeight="1">
      <c r="A355" s="108"/>
      <c r="B355" s="106">
        <v>5541114</v>
      </c>
      <c r="C355" s="15"/>
      <c r="D355" s="96"/>
      <c r="E355" s="16" t="s">
        <v>2096</v>
      </c>
      <c r="F355" s="16" t="s">
        <v>2095</v>
      </c>
      <c r="G355" s="10">
        <v>192545270687</v>
      </c>
      <c r="H355" s="10"/>
      <c r="I355" s="10"/>
      <c r="J355" s="11" t="s">
        <v>1362</v>
      </c>
      <c r="K355" s="16" t="s">
        <v>1585</v>
      </c>
      <c r="L355" s="19">
        <v>11.544444444444444</v>
      </c>
      <c r="M355" s="271">
        <v>10.39</v>
      </c>
      <c r="N355" s="16">
        <v>0.01</v>
      </c>
      <c r="O355" s="16"/>
      <c r="P355" s="18">
        <f t="shared" si="26"/>
        <v>14.991666666666665</v>
      </c>
      <c r="Q355" s="19">
        <v>17.989999999999998</v>
      </c>
      <c r="R355" s="20">
        <f t="shared" si="27"/>
        <v>0.30694830461367417</v>
      </c>
      <c r="S355" s="274">
        <f t="shared" si="25"/>
        <v>0</v>
      </c>
      <c r="T355" s="1"/>
      <c r="U355" s="1"/>
      <c r="V355" s="1"/>
      <c r="W355" s="1"/>
      <c r="X355" s="1"/>
    </row>
    <row r="356" spans="1:24" ht="64" customHeight="1">
      <c r="A356" s="108"/>
      <c r="B356" s="22" t="s">
        <v>117</v>
      </c>
      <c r="C356" s="15"/>
      <c r="D356" s="96"/>
      <c r="E356" s="16" t="s">
        <v>118</v>
      </c>
      <c r="F356" s="16" t="s">
        <v>2093</v>
      </c>
      <c r="G356" s="10">
        <v>6938595324550</v>
      </c>
      <c r="H356" s="10"/>
      <c r="I356" s="10">
        <v>1</v>
      </c>
      <c r="J356" s="11" t="s">
        <v>1362</v>
      </c>
      <c r="K356" s="23" t="s">
        <v>2786</v>
      </c>
      <c r="L356" s="210">
        <v>8.6599999999999984</v>
      </c>
      <c r="M356" s="270">
        <f>L356*M7</f>
        <v>8.1403999999999979</v>
      </c>
      <c r="N356" s="16">
        <v>0.04</v>
      </c>
      <c r="O356" s="16"/>
      <c r="P356" s="18">
        <f t="shared" si="26"/>
        <v>14.158333333333333</v>
      </c>
      <c r="Q356" s="19">
        <v>16.989999999999998</v>
      </c>
      <c r="R356" s="20">
        <f t="shared" si="27"/>
        <v>0.42504532077692775</v>
      </c>
      <c r="S356" s="274">
        <f t="shared" ref="S356:S373" si="28">M356*A356</f>
        <v>0</v>
      </c>
      <c r="T356" s="1"/>
      <c r="U356" s="1"/>
      <c r="V356" s="1"/>
      <c r="W356" s="1"/>
      <c r="X356" s="1"/>
    </row>
    <row r="357" spans="1:24" ht="64" customHeight="1">
      <c r="A357" s="108"/>
      <c r="B357" s="170" t="s">
        <v>2671</v>
      </c>
      <c r="C357" s="202"/>
      <c r="D357" s="203" t="s">
        <v>1213</v>
      </c>
      <c r="E357" s="16" t="s">
        <v>118</v>
      </c>
      <c r="F357" s="16" t="s">
        <v>2093</v>
      </c>
      <c r="G357" s="204">
        <v>6942297108769</v>
      </c>
      <c r="H357" s="10"/>
      <c r="I357" s="10">
        <v>1</v>
      </c>
      <c r="J357" s="11" t="s">
        <v>1362</v>
      </c>
      <c r="K357" s="205" t="s">
        <v>2871</v>
      </c>
      <c r="L357" s="210">
        <v>5.34</v>
      </c>
      <c r="M357" s="270">
        <f>L357*M7</f>
        <v>5.0195999999999996</v>
      </c>
      <c r="N357" s="16">
        <v>0.04</v>
      </c>
      <c r="O357" s="16"/>
      <c r="P357" s="18">
        <f t="shared" ref="P357:P367" si="29">Q357/1.2</f>
        <v>8.3250000000000011</v>
      </c>
      <c r="Q357" s="32">
        <v>9.99</v>
      </c>
      <c r="R357" s="20">
        <f t="shared" ref="R357:R367" si="30">(P357-M357)/P357</f>
        <v>0.39704504504504518</v>
      </c>
      <c r="S357" s="274">
        <f t="shared" ref="S357:S367" si="31">M357*A357</f>
        <v>0</v>
      </c>
      <c r="T357" s="1"/>
      <c r="U357" s="1"/>
      <c r="V357" s="1"/>
      <c r="W357" s="1"/>
      <c r="X357" s="1"/>
    </row>
    <row r="358" spans="1:24" ht="64" customHeight="1">
      <c r="A358" s="108"/>
      <c r="B358" s="170" t="s">
        <v>2672</v>
      </c>
      <c r="C358" s="202"/>
      <c r="D358" s="203" t="s">
        <v>1213</v>
      </c>
      <c r="E358" s="16" t="s">
        <v>118</v>
      </c>
      <c r="F358" s="16" t="s">
        <v>2093</v>
      </c>
      <c r="G358" s="204">
        <v>6942297108776</v>
      </c>
      <c r="H358" s="10"/>
      <c r="I358" s="10">
        <v>1</v>
      </c>
      <c r="J358" s="11" t="s">
        <v>1362</v>
      </c>
      <c r="K358" s="205" t="s">
        <v>2787</v>
      </c>
      <c r="L358" s="210">
        <v>6.04</v>
      </c>
      <c r="M358" s="270">
        <f>L358*M7</f>
        <v>5.6776</v>
      </c>
      <c r="N358" s="16">
        <v>0.04</v>
      </c>
      <c r="O358" s="16"/>
      <c r="P358" s="18">
        <f t="shared" si="29"/>
        <v>10.825000000000001</v>
      </c>
      <c r="Q358" s="32">
        <v>12.99</v>
      </c>
      <c r="R358" s="20">
        <f t="shared" si="30"/>
        <v>0.47551039260969985</v>
      </c>
      <c r="S358" s="274">
        <f t="shared" si="31"/>
        <v>0</v>
      </c>
      <c r="T358" s="1"/>
      <c r="U358" s="1"/>
      <c r="V358" s="1"/>
      <c r="W358" s="1"/>
      <c r="X358" s="1"/>
    </row>
    <row r="359" spans="1:24" ht="64" customHeight="1">
      <c r="A359" s="108"/>
      <c r="B359" s="170" t="s">
        <v>2673</v>
      </c>
      <c r="C359" s="202"/>
      <c r="D359" s="203" t="s">
        <v>1213</v>
      </c>
      <c r="E359" s="16" t="s">
        <v>118</v>
      </c>
      <c r="F359" s="16" t="s">
        <v>2093</v>
      </c>
      <c r="G359" s="204">
        <v>6942297108783</v>
      </c>
      <c r="H359" s="10"/>
      <c r="I359" s="10">
        <v>1</v>
      </c>
      <c r="J359" s="11" t="s">
        <v>1358</v>
      </c>
      <c r="K359" s="205" t="s">
        <v>2788</v>
      </c>
      <c r="L359" s="210">
        <v>6.04</v>
      </c>
      <c r="M359" s="270">
        <f>L359*M7</f>
        <v>5.6776</v>
      </c>
      <c r="N359" s="16">
        <v>0.04</v>
      </c>
      <c r="O359" s="16"/>
      <c r="P359" s="18">
        <f t="shared" si="29"/>
        <v>10.825000000000001</v>
      </c>
      <c r="Q359" s="32">
        <v>12.99</v>
      </c>
      <c r="R359" s="20">
        <f t="shared" si="30"/>
        <v>0.47551039260969985</v>
      </c>
      <c r="S359" s="274">
        <f t="shared" si="31"/>
        <v>0</v>
      </c>
      <c r="T359" s="1"/>
      <c r="U359" s="1"/>
      <c r="V359" s="1"/>
      <c r="W359" s="1"/>
      <c r="X359" s="1"/>
    </row>
    <row r="360" spans="1:24" ht="64" customHeight="1">
      <c r="A360" s="108"/>
      <c r="B360" s="170" t="s">
        <v>117</v>
      </c>
      <c r="C360" s="202"/>
      <c r="D360" s="203" t="s">
        <v>1213</v>
      </c>
      <c r="E360" s="16" t="s">
        <v>118</v>
      </c>
      <c r="F360" s="16" t="s">
        <v>2093</v>
      </c>
      <c r="G360" s="204">
        <v>6938595324550</v>
      </c>
      <c r="H360" s="10"/>
      <c r="I360" s="10">
        <v>1</v>
      </c>
      <c r="J360" s="11" t="s">
        <v>1362</v>
      </c>
      <c r="K360" s="205" t="s">
        <v>2789</v>
      </c>
      <c r="L360" s="210">
        <v>7.04</v>
      </c>
      <c r="M360" s="270">
        <f>L360*M7</f>
        <v>6.6175999999999995</v>
      </c>
      <c r="N360" s="16">
        <v>0.04</v>
      </c>
      <c r="O360" s="16"/>
      <c r="P360" s="18">
        <f t="shared" si="29"/>
        <v>10.825000000000001</v>
      </c>
      <c r="Q360" s="32">
        <v>12.99</v>
      </c>
      <c r="R360" s="20">
        <f t="shared" si="30"/>
        <v>0.38867436489607399</v>
      </c>
      <c r="S360" s="274">
        <f t="shared" si="31"/>
        <v>0</v>
      </c>
      <c r="T360" s="1"/>
      <c r="U360" s="1"/>
      <c r="V360" s="1"/>
      <c r="W360" s="1"/>
      <c r="X360" s="1"/>
    </row>
    <row r="361" spans="1:24" ht="64" customHeight="1">
      <c r="A361" s="108"/>
      <c r="B361" s="170" t="s">
        <v>2674</v>
      </c>
      <c r="C361" s="202"/>
      <c r="D361" s="203" t="s">
        <v>1213</v>
      </c>
      <c r="E361" s="16" t="s">
        <v>118</v>
      </c>
      <c r="F361" s="16" t="s">
        <v>2093</v>
      </c>
      <c r="G361" s="204">
        <v>6938595354113</v>
      </c>
      <c r="H361" s="10"/>
      <c r="I361" s="10">
        <v>1</v>
      </c>
      <c r="J361" s="11" t="s">
        <v>1362</v>
      </c>
      <c r="K361" s="205" t="s">
        <v>2790</v>
      </c>
      <c r="L361" s="210">
        <v>7.04</v>
      </c>
      <c r="M361" s="270">
        <f>L361*M7</f>
        <v>6.6175999999999995</v>
      </c>
      <c r="N361" s="16">
        <v>0.04</v>
      </c>
      <c r="O361" s="16"/>
      <c r="P361" s="18">
        <f t="shared" si="29"/>
        <v>10.825000000000001</v>
      </c>
      <c r="Q361" s="32">
        <v>12.99</v>
      </c>
      <c r="R361" s="20">
        <f t="shared" si="30"/>
        <v>0.38867436489607399</v>
      </c>
      <c r="S361" s="274">
        <f t="shared" si="31"/>
        <v>0</v>
      </c>
      <c r="T361" s="1"/>
      <c r="U361" s="1"/>
      <c r="V361" s="1"/>
      <c r="W361" s="1"/>
      <c r="X361" s="1"/>
    </row>
    <row r="362" spans="1:24" ht="64" customHeight="1">
      <c r="A362" s="108"/>
      <c r="B362" s="170" t="s">
        <v>2675</v>
      </c>
      <c r="C362" s="202"/>
      <c r="D362" s="203" t="s">
        <v>1213</v>
      </c>
      <c r="E362" s="16" t="s">
        <v>118</v>
      </c>
      <c r="F362" s="16" t="s">
        <v>2093</v>
      </c>
      <c r="G362" s="204">
        <v>6938595354137</v>
      </c>
      <c r="H362" s="10"/>
      <c r="I362" s="10">
        <v>1</v>
      </c>
      <c r="J362" s="11" t="s">
        <v>1358</v>
      </c>
      <c r="K362" s="32" t="s">
        <v>2791</v>
      </c>
      <c r="L362" s="210">
        <v>12.54</v>
      </c>
      <c r="M362" s="270">
        <f>L362*M7</f>
        <v>11.787599999999999</v>
      </c>
      <c r="N362" s="16">
        <v>0.04</v>
      </c>
      <c r="O362" s="16"/>
      <c r="P362" s="18">
        <f t="shared" si="29"/>
        <v>19.158333333333331</v>
      </c>
      <c r="Q362" s="32">
        <v>22.99</v>
      </c>
      <c r="R362" s="20">
        <f t="shared" si="30"/>
        <v>0.3847272727272727</v>
      </c>
      <c r="S362" s="274">
        <f t="shared" si="31"/>
        <v>0</v>
      </c>
      <c r="T362" s="1"/>
      <c r="U362" s="1"/>
      <c r="V362" s="1"/>
      <c r="W362" s="1"/>
      <c r="X362" s="1"/>
    </row>
    <row r="363" spans="1:24" ht="64" customHeight="1">
      <c r="A363" s="108"/>
      <c r="B363" s="170" t="s">
        <v>2676</v>
      </c>
      <c r="C363" s="202"/>
      <c r="D363" s="203" t="s">
        <v>1213</v>
      </c>
      <c r="E363" s="16" t="s">
        <v>118</v>
      </c>
      <c r="F363" s="16" t="s">
        <v>2093</v>
      </c>
      <c r="G363" s="204">
        <v>6938595384882</v>
      </c>
      <c r="H363" s="10"/>
      <c r="I363" s="10">
        <v>1</v>
      </c>
      <c r="J363" s="11" t="s">
        <v>1362</v>
      </c>
      <c r="K363" s="205" t="s">
        <v>2792</v>
      </c>
      <c r="L363" s="210">
        <v>17.04</v>
      </c>
      <c r="M363" s="270">
        <f>L363*M7</f>
        <v>16.017599999999998</v>
      </c>
      <c r="N363" s="16">
        <v>0.04</v>
      </c>
      <c r="O363" s="16"/>
      <c r="P363" s="18">
        <f t="shared" si="29"/>
        <v>24.991666666666667</v>
      </c>
      <c r="Q363" s="32">
        <v>29.99</v>
      </c>
      <c r="R363" s="20">
        <f t="shared" si="30"/>
        <v>0.35908236078692907</v>
      </c>
      <c r="S363" s="274">
        <f t="shared" si="31"/>
        <v>0</v>
      </c>
      <c r="T363" s="1"/>
      <c r="U363" s="1"/>
      <c r="V363" s="1"/>
      <c r="W363" s="1"/>
      <c r="X363" s="1"/>
    </row>
    <row r="364" spans="1:24" ht="64" customHeight="1">
      <c r="A364" s="108"/>
      <c r="B364" s="170" t="s">
        <v>2677</v>
      </c>
      <c r="C364" s="202"/>
      <c r="D364" s="203" t="s">
        <v>1213</v>
      </c>
      <c r="E364" s="16" t="s">
        <v>118</v>
      </c>
      <c r="F364" s="16" t="s">
        <v>2093</v>
      </c>
      <c r="G364" s="204">
        <v>6942297111943</v>
      </c>
      <c r="H364" s="10"/>
      <c r="I364" s="10">
        <v>1</v>
      </c>
      <c r="J364" s="11" t="s">
        <v>1362</v>
      </c>
      <c r="K364" s="32" t="s">
        <v>2793</v>
      </c>
      <c r="L364" s="210">
        <v>5.04</v>
      </c>
      <c r="M364" s="270">
        <f>L364*M7</f>
        <v>4.7375999999999996</v>
      </c>
      <c r="N364" s="16">
        <v>0.04</v>
      </c>
      <c r="O364" s="16"/>
      <c r="P364" s="18">
        <f t="shared" si="29"/>
        <v>7.4916666666666671</v>
      </c>
      <c r="Q364" s="32">
        <v>8.99</v>
      </c>
      <c r="R364" s="20">
        <f t="shared" si="30"/>
        <v>0.36761735261401568</v>
      </c>
      <c r="S364" s="274">
        <f t="shared" si="31"/>
        <v>0</v>
      </c>
      <c r="T364" s="1"/>
      <c r="U364" s="1"/>
      <c r="V364" s="1"/>
      <c r="W364" s="1"/>
      <c r="X364" s="1"/>
    </row>
    <row r="365" spans="1:24" ht="64" customHeight="1">
      <c r="A365" s="108"/>
      <c r="B365" s="170" t="s">
        <v>2678</v>
      </c>
      <c r="C365" s="202"/>
      <c r="D365" s="203" t="s">
        <v>1213</v>
      </c>
      <c r="E365" s="16" t="s">
        <v>118</v>
      </c>
      <c r="F365" s="16" t="s">
        <v>2093</v>
      </c>
      <c r="G365" s="204">
        <v>6942297111936</v>
      </c>
      <c r="H365" s="10"/>
      <c r="I365" s="10">
        <v>1</v>
      </c>
      <c r="J365" s="11" t="s">
        <v>1362</v>
      </c>
      <c r="K365" s="32" t="s">
        <v>2872</v>
      </c>
      <c r="L365" s="210">
        <v>5.04</v>
      </c>
      <c r="M365" s="270">
        <f>L365*M7</f>
        <v>4.7375999999999996</v>
      </c>
      <c r="N365" s="16">
        <v>0.04</v>
      </c>
      <c r="O365" s="16"/>
      <c r="P365" s="18">
        <f t="shared" si="29"/>
        <v>7.4916666666666671</v>
      </c>
      <c r="Q365" s="32">
        <v>8.99</v>
      </c>
      <c r="R365" s="20">
        <f t="shared" si="30"/>
        <v>0.36761735261401568</v>
      </c>
      <c r="S365" s="274">
        <f t="shared" si="31"/>
        <v>0</v>
      </c>
      <c r="T365" s="1"/>
      <c r="U365" s="1"/>
      <c r="V365" s="1"/>
      <c r="W365" s="1"/>
      <c r="X365" s="1"/>
    </row>
    <row r="366" spans="1:24" ht="64" customHeight="1">
      <c r="A366" s="108"/>
      <c r="B366" s="170" t="s">
        <v>2679</v>
      </c>
      <c r="C366" s="202"/>
      <c r="D366" s="203" t="s">
        <v>1213</v>
      </c>
      <c r="E366" s="16" t="s">
        <v>118</v>
      </c>
      <c r="F366" s="16" t="s">
        <v>2093</v>
      </c>
      <c r="G366" s="204">
        <v>6938595399145</v>
      </c>
      <c r="H366" s="10"/>
      <c r="I366" s="10">
        <v>1</v>
      </c>
      <c r="J366" s="11" t="s">
        <v>1362</v>
      </c>
      <c r="K366" s="205" t="s">
        <v>2794</v>
      </c>
      <c r="L366" s="210">
        <v>17.04</v>
      </c>
      <c r="M366" s="270">
        <f>L366*M7</f>
        <v>16.017599999999998</v>
      </c>
      <c r="N366" s="16">
        <v>0.04</v>
      </c>
      <c r="O366" s="16"/>
      <c r="P366" s="18">
        <f t="shared" si="29"/>
        <v>24.991666666666667</v>
      </c>
      <c r="Q366" s="32">
        <v>29.99</v>
      </c>
      <c r="R366" s="20">
        <f t="shared" si="30"/>
        <v>0.35908236078692907</v>
      </c>
      <c r="S366" s="274">
        <f t="shared" si="31"/>
        <v>0</v>
      </c>
      <c r="T366" s="1"/>
      <c r="U366" s="1"/>
      <c r="V366" s="1"/>
      <c r="W366" s="1"/>
      <c r="X366" s="1"/>
    </row>
    <row r="367" spans="1:24" ht="64" customHeight="1">
      <c r="A367" s="108"/>
      <c r="B367" s="170" t="s">
        <v>2677</v>
      </c>
      <c r="C367" s="202"/>
      <c r="D367" s="203" t="s">
        <v>1213</v>
      </c>
      <c r="E367" s="16" t="s">
        <v>118</v>
      </c>
      <c r="F367" s="16" t="s">
        <v>2093</v>
      </c>
      <c r="G367" s="204">
        <v>6942297111943</v>
      </c>
      <c r="H367" s="10"/>
      <c r="I367" s="10">
        <v>1</v>
      </c>
      <c r="J367" s="11" t="s">
        <v>1362</v>
      </c>
      <c r="K367" s="32" t="s">
        <v>2793</v>
      </c>
      <c r="L367" s="210">
        <v>5.04</v>
      </c>
      <c r="M367" s="270">
        <f>L367*M7</f>
        <v>4.7375999999999996</v>
      </c>
      <c r="N367" s="16">
        <v>0.04</v>
      </c>
      <c r="O367" s="16"/>
      <c r="P367" s="18">
        <f t="shared" si="29"/>
        <v>7.4916666666666671</v>
      </c>
      <c r="Q367" s="32">
        <v>8.99</v>
      </c>
      <c r="R367" s="20">
        <f t="shared" si="30"/>
        <v>0.36761735261401568</v>
      </c>
      <c r="S367" s="274">
        <f t="shared" si="31"/>
        <v>0</v>
      </c>
      <c r="T367" s="1"/>
      <c r="U367" s="1"/>
      <c r="V367" s="1"/>
      <c r="W367" s="1"/>
      <c r="X367" s="1"/>
    </row>
    <row r="368" spans="1:24" ht="64" customHeight="1">
      <c r="A368" s="108"/>
      <c r="B368" s="13" t="s">
        <v>119</v>
      </c>
      <c r="C368" s="15"/>
      <c r="D368" s="96"/>
      <c r="E368" s="16" t="s">
        <v>118</v>
      </c>
      <c r="F368" s="16" t="s">
        <v>2093</v>
      </c>
      <c r="G368" s="10">
        <v>6952897986650</v>
      </c>
      <c r="H368" s="10"/>
      <c r="I368" s="10">
        <v>1</v>
      </c>
      <c r="J368" s="11" t="s">
        <v>1358</v>
      </c>
      <c r="K368" s="16" t="s">
        <v>2795</v>
      </c>
      <c r="L368" s="210">
        <v>4.47</v>
      </c>
      <c r="M368" s="270">
        <f>L368*M7</f>
        <v>4.2017999999999995</v>
      </c>
      <c r="N368" s="16">
        <v>0.04</v>
      </c>
      <c r="O368" s="16"/>
      <c r="P368" s="18">
        <f t="shared" si="26"/>
        <v>8.3250000000000011</v>
      </c>
      <c r="Q368" s="19">
        <v>9.99</v>
      </c>
      <c r="R368" s="20">
        <f t="shared" si="27"/>
        <v>0.49527927927927939</v>
      </c>
      <c r="S368" s="274">
        <f t="shared" si="28"/>
        <v>0</v>
      </c>
      <c r="T368" s="1"/>
      <c r="U368" s="1"/>
      <c r="V368" s="1"/>
      <c r="W368" s="1"/>
      <c r="X368" s="1"/>
    </row>
    <row r="369" spans="1:24" ht="64" customHeight="1">
      <c r="A369" s="108"/>
      <c r="B369" s="13" t="s">
        <v>120</v>
      </c>
      <c r="C369" s="15"/>
      <c r="D369" s="96"/>
      <c r="E369" s="16" t="s">
        <v>118</v>
      </c>
      <c r="F369" s="16" t="s">
        <v>2093</v>
      </c>
      <c r="G369" s="10">
        <v>6938595348686</v>
      </c>
      <c r="H369" s="10"/>
      <c r="I369" s="10">
        <v>1</v>
      </c>
      <c r="J369" s="11" t="s">
        <v>1358</v>
      </c>
      <c r="K369" s="16" t="s">
        <v>2878</v>
      </c>
      <c r="L369" s="210">
        <v>4.0199999999999996</v>
      </c>
      <c r="M369" s="270">
        <f>L369*M7</f>
        <v>3.7787999999999995</v>
      </c>
      <c r="N369" s="16">
        <v>0.04</v>
      </c>
      <c r="O369" s="16"/>
      <c r="P369" s="18">
        <f t="shared" si="26"/>
        <v>7.4916666666666671</v>
      </c>
      <c r="Q369" s="19">
        <v>8.99</v>
      </c>
      <c r="R369" s="20">
        <f t="shared" si="27"/>
        <v>0.4955995550611792</v>
      </c>
      <c r="S369" s="274">
        <f t="shared" si="28"/>
        <v>0</v>
      </c>
      <c r="T369" s="1"/>
      <c r="U369" s="1"/>
      <c r="V369" s="1"/>
      <c r="W369" s="1"/>
      <c r="X369" s="1"/>
    </row>
    <row r="370" spans="1:24" ht="64" customHeight="1">
      <c r="A370" s="108"/>
      <c r="B370" s="13" t="s">
        <v>121</v>
      </c>
      <c r="C370" s="15"/>
      <c r="D370" s="96"/>
      <c r="E370" s="16" t="s">
        <v>118</v>
      </c>
      <c r="F370" s="16" t="s">
        <v>2093</v>
      </c>
      <c r="G370" s="10">
        <v>6938595338670</v>
      </c>
      <c r="H370" s="10"/>
      <c r="I370" s="10">
        <v>1</v>
      </c>
      <c r="J370" s="11" t="s">
        <v>1359</v>
      </c>
      <c r="K370" s="16" t="s">
        <v>2879</v>
      </c>
      <c r="L370" s="210">
        <v>21.099999999999998</v>
      </c>
      <c r="M370" s="270">
        <f>L370*M7</f>
        <v>19.833999999999996</v>
      </c>
      <c r="N370" s="16">
        <v>0.04</v>
      </c>
      <c r="O370" s="16"/>
      <c r="P370" s="18">
        <f t="shared" si="26"/>
        <v>33.325000000000003</v>
      </c>
      <c r="Q370" s="19">
        <v>39.99</v>
      </c>
      <c r="R370" s="20">
        <f t="shared" si="27"/>
        <v>0.40483120780195064</v>
      </c>
      <c r="S370" s="274">
        <f t="shared" si="28"/>
        <v>0</v>
      </c>
      <c r="T370" s="1"/>
      <c r="U370" s="1"/>
      <c r="V370" s="1"/>
      <c r="W370" s="1"/>
      <c r="X370" s="1"/>
    </row>
    <row r="371" spans="1:24" ht="64" customHeight="1">
      <c r="A371" s="108"/>
      <c r="B371" s="13" t="s">
        <v>122</v>
      </c>
      <c r="C371" s="15"/>
      <c r="D371" s="96"/>
      <c r="E371" s="16" t="s">
        <v>118</v>
      </c>
      <c r="F371" s="16" t="s">
        <v>2093</v>
      </c>
      <c r="G371" s="10">
        <v>6938595310447</v>
      </c>
      <c r="H371" s="10"/>
      <c r="I371" s="10">
        <v>1</v>
      </c>
      <c r="J371" s="11" t="s">
        <v>1358</v>
      </c>
      <c r="K371" s="16" t="s">
        <v>2880</v>
      </c>
      <c r="L371" s="210">
        <v>3.74</v>
      </c>
      <c r="M371" s="270">
        <f>L371*M7</f>
        <v>3.5156000000000001</v>
      </c>
      <c r="N371" s="16">
        <v>0.04</v>
      </c>
      <c r="O371" s="16"/>
      <c r="P371" s="18">
        <f t="shared" si="26"/>
        <v>7.4916666666666671</v>
      </c>
      <c r="Q371" s="19">
        <v>8.99</v>
      </c>
      <c r="R371" s="20">
        <f t="shared" si="27"/>
        <v>0.53073192436040051</v>
      </c>
      <c r="S371" s="274">
        <f t="shared" si="28"/>
        <v>0</v>
      </c>
      <c r="T371" s="1"/>
      <c r="U371" s="1"/>
      <c r="V371" s="1"/>
      <c r="W371" s="1"/>
      <c r="X371" s="1"/>
    </row>
    <row r="372" spans="1:24" ht="64" customHeight="1">
      <c r="A372" s="108"/>
      <c r="B372" s="13" t="s">
        <v>126</v>
      </c>
      <c r="C372" s="15"/>
      <c r="D372" s="96"/>
      <c r="E372" s="16" t="s">
        <v>118</v>
      </c>
      <c r="F372" s="16" t="s">
        <v>2093</v>
      </c>
      <c r="G372" s="10">
        <v>6952897987077</v>
      </c>
      <c r="H372" s="10"/>
      <c r="I372" s="10">
        <v>1</v>
      </c>
      <c r="J372" s="11" t="s">
        <v>1358</v>
      </c>
      <c r="K372" s="16" t="s">
        <v>2881</v>
      </c>
      <c r="L372" s="210">
        <v>4.7</v>
      </c>
      <c r="M372" s="270">
        <f>L372*M7</f>
        <v>4.4180000000000001</v>
      </c>
      <c r="N372" s="16">
        <v>0.04</v>
      </c>
      <c r="O372" s="16"/>
      <c r="P372" s="18">
        <f t="shared" si="26"/>
        <v>8.3250000000000011</v>
      </c>
      <c r="Q372" s="19">
        <v>9.99</v>
      </c>
      <c r="R372" s="20">
        <f t="shared" si="27"/>
        <v>0.46930930930930936</v>
      </c>
      <c r="S372" s="274">
        <f t="shared" si="28"/>
        <v>0</v>
      </c>
      <c r="T372" s="1"/>
      <c r="U372" s="1"/>
      <c r="V372" s="1"/>
      <c r="W372" s="1"/>
      <c r="X372" s="1"/>
    </row>
    <row r="373" spans="1:24" ht="64" customHeight="1">
      <c r="A373" s="108"/>
      <c r="B373" s="13" t="s">
        <v>127</v>
      </c>
      <c r="C373" s="15"/>
      <c r="D373" s="96"/>
      <c r="E373" s="16" t="s">
        <v>118</v>
      </c>
      <c r="F373" s="16" t="s">
        <v>2093</v>
      </c>
      <c r="G373" s="10">
        <v>6938595310430</v>
      </c>
      <c r="H373" s="10"/>
      <c r="I373" s="10">
        <v>1</v>
      </c>
      <c r="J373" s="11" t="s">
        <v>1358</v>
      </c>
      <c r="K373" s="16" t="s">
        <v>2882</v>
      </c>
      <c r="L373" s="210">
        <v>3.74</v>
      </c>
      <c r="M373" s="270">
        <f>L373*M7</f>
        <v>3.5156000000000001</v>
      </c>
      <c r="N373" s="16">
        <v>0.04</v>
      </c>
      <c r="O373" s="16"/>
      <c r="P373" s="18">
        <f t="shared" si="26"/>
        <v>7.4916666666666671</v>
      </c>
      <c r="Q373" s="19">
        <v>8.99</v>
      </c>
      <c r="R373" s="20">
        <f t="shared" si="27"/>
        <v>0.53073192436040051</v>
      </c>
      <c r="S373" s="274">
        <f t="shared" si="28"/>
        <v>0</v>
      </c>
      <c r="T373" s="1"/>
      <c r="U373" s="1"/>
      <c r="V373" s="1"/>
      <c r="W373" s="1"/>
      <c r="X373" s="1"/>
    </row>
    <row r="374" spans="1:24" ht="64" customHeight="1">
      <c r="A374" s="108"/>
      <c r="B374" s="13" t="s">
        <v>2535</v>
      </c>
      <c r="C374" s="15"/>
      <c r="D374" s="96" t="s">
        <v>1213</v>
      </c>
      <c r="E374" s="16" t="s">
        <v>2566</v>
      </c>
      <c r="F374" s="16" t="s">
        <v>2563</v>
      </c>
      <c r="G374" s="10">
        <v>5902983612469</v>
      </c>
      <c r="H374" s="10"/>
      <c r="I374" s="10">
        <v>1</v>
      </c>
      <c r="J374" s="11" t="s">
        <v>33</v>
      </c>
      <c r="K374" s="211" t="s">
        <v>2987</v>
      </c>
      <c r="L374" s="16">
        <v>15.82</v>
      </c>
      <c r="M374" s="272">
        <v>14.238000000000001</v>
      </c>
      <c r="N374" s="16">
        <v>2.44</v>
      </c>
      <c r="O374" s="16">
        <v>0.5</v>
      </c>
      <c r="P374" s="18">
        <f t="shared" ref="P374:P539" si="32">Q374/1.2</f>
        <v>14.991666666666665</v>
      </c>
      <c r="Q374" s="16">
        <v>17.989999999999998</v>
      </c>
      <c r="R374" s="20">
        <f t="shared" ref="R374:R401" si="33">(P374-M374)/P374</f>
        <v>5.0272373540855862E-2</v>
      </c>
      <c r="S374" s="274">
        <f t="shared" ref="S374:S401" si="34">M374*A374</f>
        <v>0</v>
      </c>
      <c r="T374" s="1"/>
      <c r="U374" s="1"/>
      <c r="V374" s="1"/>
      <c r="W374" s="1"/>
      <c r="X374" s="1"/>
    </row>
    <row r="375" spans="1:24" ht="64" customHeight="1">
      <c r="A375" s="108"/>
      <c r="B375" s="13" t="s">
        <v>2536</v>
      </c>
      <c r="C375" s="15"/>
      <c r="D375" s="96" t="s">
        <v>1213</v>
      </c>
      <c r="E375" s="16" t="s">
        <v>2566</v>
      </c>
      <c r="F375" s="16" t="s">
        <v>2563</v>
      </c>
      <c r="G375" s="10">
        <v>5902983624974</v>
      </c>
      <c r="H375" s="10"/>
      <c r="I375" s="10">
        <v>1</v>
      </c>
      <c r="J375" s="11" t="s">
        <v>33</v>
      </c>
      <c r="K375" s="211" t="s">
        <v>2988</v>
      </c>
      <c r="L375" s="16">
        <v>28.26</v>
      </c>
      <c r="M375" s="272">
        <v>25.434000000000001</v>
      </c>
      <c r="N375" s="16">
        <v>2.44</v>
      </c>
      <c r="O375" s="16">
        <v>0.5</v>
      </c>
      <c r="P375" s="18">
        <f t="shared" si="32"/>
        <v>29.158333333333335</v>
      </c>
      <c r="Q375" s="16">
        <v>34.99</v>
      </c>
      <c r="R375" s="20">
        <f t="shared" si="33"/>
        <v>0.12772792226350388</v>
      </c>
      <c r="S375" s="274">
        <f t="shared" si="34"/>
        <v>0</v>
      </c>
      <c r="T375" s="1"/>
      <c r="U375" s="1"/>
      <c r="V375" s="1"/>
      <c r="W375" s="1"/>
      <c r="X375" s="1"/>
    </row>
    <row r="376" spans="1:24" ht="64" customHeight="1">
      <c r="A376" s="108"/>
      <c r="B376" s="13" t="s">
        <v>2537</v>
      </c>
      <c r="C376" s="15"/>
      <c r="D376" s="96" t="s">
        <v>1213</v>
      </c>
      <c r="E376" s="16" t="s">
        <v>2566</v>
      </c>
      <c r="F376" s="16" t="s">
        <v>2563</v>
      </c>
      <c r="G376" s="10">
        <v>5902983622741</v>
      </c>
      <c r="H376" s="10"/>
      <c r="I376" s="10">
        <v>1</v>
      </c>
      <c r="J376" s="11" t="s">
        <v>33</v>
      </c>
      <c r="K376" s="211" t="s">
        <v>2989</v>
      </c>
      <c r="L376" s="16">
        <v>31.87</v>
      </c>
      <c r="M376" s="272">
        <v>28.683</v>
      </c>
      <c r="N376" s="16">
        <v>2.44</v>
      </c>
      <c r="O376" s="16">
        <v>0.5</v>
      </c>
      <c r="P376" s="18">
        <f t="shared" si="32"/>
        <v>30.825000000000003</v>
      </c>
      <c r="Q376" s="16">
        <v>36.99</v>
      </c>
      <c r="R376" s="20">
        <f t="shared" si="33"/>
        <v>6.9489051094890605E-2</v>
      </c>
      <c r="S376" s="274">
        <f t="shared" si="34"/>
        <v>0</v>
      </c>
      <c r="T376" s="1"/>
      <c r="U376" s="1"/>
      <c r="V376" s="1"/>
      <c r="W376" s="1"/>
      <c r="X376" s="1"/>
    </row>
    <row r="377" spans="1:24" ht="64" customHeight="1">
      <c r="A377" s="108"/>
      <c r="B377" s="13" t="s">
        <v>2538</v>
      </c>
      <c r="C377" s="15"/>
      <c r="D377" s="96" t="s">
        <v>1213</v>
      </c>
      <c r="E377" s="16" t="s">
        <v>2566</v>
      </c>
      <c r="F377" s="16" t="s">
        <v>2563</v>
      </c>
      <c r="G377" s="10">
        <v>5902983624042</v>
      </c>
      <c r="H377" s="10"/>
      <c r="I377" s="10">
        <v>1</v>
      </c>
      <c r="J377" s="11" t="s">
        <v>33</v>
      </c>
      <c r="K377" s="211" t="s">
        <v>2990</v>
      </c>
      <c r="L377" s="16">
        <v>31.87</v>
      </c>
      <c r="M377" s="272">
        <v>28.683</v>
      </c>
      <c r="N377" s="16">
        <v>2.44</v>
      </c>
      <c r="O377" s="16">
        <v>0.5</v>
      </c>
      <c r="P377" s="18">
        <f t="shared" si="32"/>
        <v>33.25</v>
      </c>
      <c r="Q377" s="16">
        <v>39.9</v>
      </c>
      <c r="R377" s="20">
        <f t="shared" si="33"/>
        <v>0.13735338345864662</v>
      </c>
      <c r="S377" s="274">
        <f t="shared" si="34"/>
        <v>0</v>
      </c>
      <c r="T377" s="1"/>
      <c r="U377" s="1"/>
      <c r="V377" s="1"/>
      <c r="W377" s="1"/>
      <c r="X377" s="1"/>
    </row>
    <row r="378" spans="1:24" ht="64" customHeight="1">
      <c r="A378" s="108"/>
      <c r="B378" s="13" t="s">
        <v>2539</v>
      </c>
      <c r="C378" s="15"/>
      <c r="D378" s="96" t="s">
        <v>1213</v>
      </c>
      <c r="E378" s="16" t="s">
        <v>2566</v>
      </c>
      <c r="F378" s="16" t="s">
        <v>2563</v>
      </c>
      <c r="G378" s="10">
        <v>5902983622635</v>
      </c>
      <c r="H378" s="10"/>
      <c r="I378" s="10">
        <v>1</v>
      </c>
      <c r="J378" s="11" t="s">
        <v>33</v>
      </c>
      <c r="K378" s="211" t="s">
        <v>2991</v>
      </c>
      <c r="L378" s="16">
        <v>39.099999999999994</v>
      </c>
      <c r="M378" s="272">
        <v>35.19</v>
      </c>
      <c r="N378" s="16">
        <v>2.44</v>
      </c>
      <c r="O378" s="16">
        <v>0.5</v>
      </c>
      <c r="P378" s="18">
        <f t="shared" si="32"/>
        <v>41.658333333333339</v>
      </c>
      <c r="Q378" s="16">
        <v>49.99</v>
      </c>
      <c r="R378" s="20">
        <f t="shared" si="33"/>
        <v>0.15527105421084234</v>
      </c>
      <c r="S378" s="274">
        <f t="shared" si="34"/>
        <v>0</v>
      </c>
      <c r="T378" s="1"/>
      <c r="U378" s="1"/>
      <c r="V378" s="1"/>
      <c r="W378" s="1"/>
      <c r="X378" s="1"/>
    </row>
    <row r="379" spans="1:24" ht="64" customHeight="1">
      <c r="A379" s="108"/>
      <c r="B379" s="13" t="s">
        <v>2540</v>
      </c>
      <c r="C379" s="15"/>
      <c r="D379" s="96" t="s">
        <v>1213</v>
      </c>
      <c r="E379" s="16" t="s">
        <v>2566</v>
      </c>
      <c r="F379" s="16" t="s">
        <v>2563</v>
      </c>
      <c r="G379" s="10">
        <v>5902983624998</v>
      </c>
      <c r="H379" s="10"/>
      <c r="I379" s="10">
        <v>1</v>
      </c>
      <c r="J379" s="11" t="s">
        <v>33</v>
      </c>
      <c r="K379" s="211" t="s">
        <v>2992</v>
      </c>
      <c r="L379" s="16">
        <v>42.71</v>
      </c>
      <c r="M379" s="272">
        <v>38.439</v>
      </c>
      <c r="N379" s="16">
        <v>2.44</v>
      </c>
      <c r="O379" s="16">
        <v>0.5</v>
      </c>
      <c r="P379" s="18">
        <f t="shared" si="32"/>
        <v>45.825000000000003</v>
      </c>
      <c r="Q379" s="16">
        <v>54.99</v>
      </c>
      <c r="R379" s="20">
        <f t="shared" si="33"/>
        <v>0.16117839607201315</v>
      </c>
      <c r="S379" s="274">
        <f t="shared" si="34"/>
        <v>0</v>
      </c>
      <c r="T379" s="1"/>
      <c r="U379" s="1"/>
      <c r="V379" s="1"/>
      <c r="W379" s="1"/>
      <c r="X379" s="1"/>
    </row>
    <row r="380" spans="1:24" ht="64" customHeight="1">
      <c r="A380" s="108"/>
      <c r="B380" s="13" t="s">
        <v>2541</v>
      </c>
      <c r="C380" s="15"/>
      <c r="D380" s="96" t="s">
        <v>1213</v>
      </c>
      <c r="E380" s="16" t="s">
        <v>2566</v>
      </c>
      <c r="F380" s="16" t="s">
        <v>2563</v>
      </c>
      <c r="G380" s="10">
        <v>5902983626374</v>
      </c>
      <c r="H380" s="10"/>
      <c r="I380" s="10">
        <v>1</v>
      </c>
      <c r="J380" s="11" t="s">
        <v>33</v>
      </c>
      <c r="K380" s="211" t="s">
        <v>2993</v>
      </c>
      <c r="L380" s="16">
        <v>46.54</v>
      </c>
      <c r="M380" s="272">
        <v>41.886000000000003</v>
      </c>
      <c r="N380" s="16">
        <v>2.44</v>
      </c>
      <c r="O380" s="16">
        <v>0.5</v>
      </c>
      <c r="P380" s="18">
        <f t="shared" si="32"/>
        <v>46.658333333333339</v>
      </c>
      <c r="Q380" s="16">
        <v>55.99</v>
      </c>
      <c r="R380" s="20">
        <f t="shared" si="33"/>
        <v>0.10228255045543851</v>
      </c>
      <c r="S380" s="274">
        <f t="shared" si="34"/>
        <v>0</v>
      </c>
      <c r="T380" s="1"/>
      <c r="U380" s="1"/>
      <c r="V380" s="1"/>
      <c r="W380" s="1"/>
      <c r="X380" s="1"/>
    </row>
    <row r="381" spans="1:24" ht="64" customHeight="1">
      <c r="A381" s="108"/>
      <c r="B381" s="13" t="s">
        <v>2542</v>
      </c>
      <c r="C381" s="15"/>
      <c r="D381" s="96" t="s">
        <v>1213</v>
      </c>
      <c r="E381" s="16" t="s">
        <v>2566</v>
      </c>
      <c r="F381" s="16" t="s">
        <v>2563</v>
      </c>
      <c r="G381" s="10">
        <v>5902983617280</v>
      </c>
      <c r="H381" s="10"/>
      <c r="I381" s="10">
        <v>1</v>
      </c>
      <c r="J381" s="11" t="s">
        <v>33</v>
      </c>
      <c r="K381" s="211" t="s">
        <v>2994</v>
      </c>
      <c r="L381" s="16">
        <v>50.57</v>
      </c>
      <c r="M381" s="272">
        <v>45.512999999999998</v>
      </c>
      <c r="N381" s="16">
        <v>2.44</v>
      </c>
      <c r="O381" s="16">
        <v>0.5</v>
      </c>
      <c r="P381" s="18">
        <f t="shared" si="32"/>
        <v>54.158333333333331</v>
      </c>
      <c r="Q381" s="16">
        <v>64.989999999999995</v>
      </c>
      <c r="R381" s="20">
        <f t="shared" si="33"/>
        <v>0.15963071241729498</v>
      </c>
      <c r="S381" s="274">
        <f t="shared" si="34"/>
        <v>0</v>
      </c>
      <c r="T381" s="1"/>
      <c r="U381" s="1"/>
      <c r="V381" s="1"/>
      <c r="W381" s="1"/>
      <c r="X381" s="1"/>
    </row>
    <row r="382" spans="1:24" ht="64" customHeight="1">
      <c r="A382" s="108"/>
      <c r="B382" s="13" t="s">
        <v>2543</v>
      </c>
      <c r="C382" s="15"/>
      <c r="D382" s="96" t="s">
        <v>1213</v>
      </c>
      <c r="E382" s="16" t="s">
        <v>2566</v>
      </c>
      <c r="F382" s="16" t="s">
        <v>2563</v>
      </c>
      <c r="G382" s="10">
        <v>5902983615934</v>
      </c>
      <c r="H382" s="10"/>
      <c r="I382" s="10">
        <v>1</v>
      </c>
      <c r="J382" s="11" t="s">
        <v>33</v>
      </c>
      <c r="K382" s="211" t="s">
        <v>2995</v>
      </c>
      <c r="L382" s="16">
        <v>69.11</v>
      </c>
      <c r="M382" s="272">
        <v>62.198999999999998</v>
      </c>
      <c r="N382" s="16">
        <v>2.44</v>
      </c>
      <c r="O382" s="16">
        <v>8</v>
      </c>
      <c r="P382" s="18">
        <f t="shared" si="32"/>
        <v>74.99166666666666</v>
      </c>
      <c r="Q382" s="16">
        <v>89.99</v>
      </c>
      <c r="R382" s="20">
        <f t="shared" si="33"/>
        <v>0.17058784309367703</v>
      </c>
      <c r="S382" s="274">
        <f t="shared" si="34"/>
        <v>0</v>
      </c>
      <c r="T382" s="1"/>
      <c r="U382" s="1"/>
      <c r="V382" s="1"/>
      <c r="W382" s="1"/>
      <c r="X382" s="1"/>
    </row>
    <row r="383" spans="1:24" ht="64" customHeight="1">
      <c r="A383" s="108"/>
      <c r="B383" s="13" t="s">
        <v>2544</v>
      </c>
      <c r="C383" s="15"/>
      <c r="D383" s="96" t="s">
        <v>1213</v>
      </c>
      <c r="E383" s="16" t="s">
        <v>2563</v>
      </c>
      <c r="F383" s="16" t="s">
        <v>2563</v>
      </c>
      <c r="G383" s="10">
        <v>5902983605997</v>
      </c>
      <c r="H383" s="10"/>
      <c r="I383" s="10">
        <v>1</v>
      </c>
      <c r="J383" s="11" t="s">
        <v>33</v>
      </c>
      <c r="K383" s="211" t="s">
        <v>3008</v>
      </c>
      <c r="L383" s="16">
        <v>8.8800000000000008</v>
      </c>
      <c r="M383" s="272">
        <v>7.9920000000000009</v>
      </c>
      <c r="N383" s="16"/>
      <c r="O383" s="16"/>
      <c r="P383" s="18">
        <f t="shared" si="32"/>
        <v>11.658333333333333</v>
      </c>
      <c r="Q383" s="16">
        <v>13.99</v>
      </c>
      <c r="R383" s="20">
        <f t="shared" si="33"/>
        <v>0.31448177269478189</v>
      </c>
      <c r="S383" s="274">
        <f t="shared" si="34"/>
        <v>0</v>
      </c>
      <c r="T383" s="1"/>
      <c r="U383" s="1"/>
      <c r="V383" s="1"/>
      <c r="W383" s="1"/>
      <c r="X383" s="1"/>
    </row>
    <row r="384" spans="1:24" ht="64" customHeight="1">
      <c r="A384" s="108"/>
      <c r="B384" s="13" t="s">
        <v>2545</v>
      </c>
      <c r="C384" s="15"/>
      <c r="D384" s="96" t="s">
        <v>1213</v>
      </c>
      <c r="E384" s="16" t="s">
        <v>2563</v>
      </c>
      <c r="F384" s="16" t="s">
        <v>2563</v>
      </c>
      <c r="G384" s="10">
        <v>5902983606291</v>
      </c>
      <c r="H384" s="10"/>
      <c r="I384" s="10">
        <v>1</v>
      </c>
      <c r="J384" s="11" t="s">
        <v>33</v>
      </c>
      <c r="K384" s="211" t="s">
        <v>3009</v>
      </c>
      <c r="L384" s="16">
        <v>8.92</v>
      </c>
      <c r="M384" s="272">
        <v>8.0280000000000005</v>
      </c>
      <c r="N384" s="16">
        <v>0.04</v>
      </c>
      <c r="O384" s="16"/>
      <c r="P384" s="18">
        <f t="shared" si="32"/>
        <v>11.658333333333333</v>
      </c>
      <c r="Q384" s="16">
        <v>13.99</v>
      </c>
      <c r="R384" s="20">
        <f t="shared" si="33"/>
        <v>0.31139385275196563</v>
      </c>
      <c r="S384" s="274">
        <f t="shared" si="34"/>
        <v>0</v>
      </c>
      <c r="T384" s="1"/>
      <c r="U384" s="1"/>
      <c r="V384" s="1"/>
      <c r="W384" s="1"/>
      <c r="X384" s="1"/>
    </row>
    <row r="385" spans="1:24" ht="64" customHeight="1">
      <c r="A385" s="108"/>
      <c r="B385" s="13" t="s">
        <v>2546</v>
      </c>
      <c r="C385" s="15"/>
      <c r="D385" s="96" t="s">
        <v>1213</v>
      </c>
      <c r="E385" s="16" t="s">
        <v>2563</v>
      </c>
      <c r="F385" s="16" t="s">
        <v>2563</v>
      </c>
      <c r="G385" s="10">
        <v>5902983623229</v>
      </c>
      <c r="H385" s="10"/>
      <c r="I385" s="10">
        <v>1</v>
      </c>
      <c r="J385" s="11" t="s">
        <v>33</v>
      </c>
      <c r="K385" s="211" t="s">
        <v>3010</v>
      </c>
      <c r="L385" s="16">
        <v>12.53</v>
      </c>
      <c r="M385" s="272">
        <v>11.276999999999999</v>
      </c>
      <c r="N385" s="16">
        <v>0.04</v>
      </c>
      <c r="O385" s="16"/>
      <c r="P385" s="18">
        <f t="shared" si="32"/>
        <v>16.658333333333331</v>
      </c>
      <c r="Q385" s="16">
        <v>19.989999999999998</v>
      </c>
      <c r="R385" s="20">
        <f t="shared" si="33"/>
        <v>0.32304152076038017</v>
      </c>
      <c r="S385" s="274">
        <f t="shared" si="34"/>
        <v>0</v>
      </c>
      <c r="T385" s="1"/>
      <c r="U385" s="1"/>
      <c r="V385" s="1"/>
      <c r="W385" s="1"/>
      <c r="X385" s="1"/>
    </row>
    <row r="386" spans="1:24" ht="64" customHeight="1">
      <c r="A386" s="108"/>
      <c r="B386" s="13" t="s">
        <v>2547</v>
      </c>
      <c r="C386" s="15"/>
      <c r="D386" s="96" t="s">
        <v>1213</v>
      </c>
      <c r="E386" s="16" t="s">
        <v>2563</v>
      </c>
      <c r="F386" s="16" t="s">
        <v>2563</v>
      </c>
      <c r="G386" s="10">
        <v>5902983626541</v>
      </c>
      <c r="H386" s="10"/>
      <c r="I386" s="10">
        <v>1</v>
      </c>
      <c r="J386" s="11" t="s">
        <v>33</v>
      </c>
      <c r="K386" s="211" t="s">
        <v>2564</v>
      </c>
      <c r="L386" s="16">
        <v>16.66</v>
      </c>
      <c r="M386" s="272">
        <v>14.994</v>
      </c>
      <c r="N386" s="16"/>
      <c r="O386" s="16"/>
      <c r="P386" s="18">
        <f t="shared" si="32"/>
        <v>20.75</v>
      </c>
      <c r="Q386" s="16">
        <v>24.9</v>
      </c>
      <c r="R386" s="20">
        <f t="shared" si="33"/>
        <v>0.27739759036144579</v>
      </c>
      <c r="S386" s="274">
        <f t="shared" si="34"/>
        <v>0</v>
      </c>
      <c r="T386" s="1"/>
      <c r="U386" s="1"/>
      <c r="V386" s="1"/>
      <c r="W386" s="1"/>
      <c r="X386" s="1"/>
    </row>
    <row r="387" spans="1:24" ht="64" customHeight="1">
      <c r="A387" s="108"/>
      <c r="B387" s="13" t="s">
        <v>2548</v>
      </c>
      <c r="C387" s="15"/>
      <c r="D387" s="96" t="s">
        <v>1213</v>
      </c>
      <c r="E387" s="16" t="s">
        <v>2563</v>
      </c>
      <c r="F387" s="16" t="s">
        <v>2563</v>
      </c>
      <c r="G387" s="10">
        <v>5902983609537</v>
      </c>
      <c r="H387" s="10"/>
      <c r="I387" s="10">
        <v>1</v>
      </c>
      <c r="J387" s="11" t="s">
        <v>33</v>
      </c>
      <c r="K387" s="211" t="s">
        <v>3013</v>
      </c>
      <c r="L387" s="16">
        <v>20.83</v>
      </c>
      <c r="M387" s="272">
        <v>18.747</v>
      </c>
      <c r="N387" s="16"/>
      <c r="O387" s="16"/>
      <c r="P387" s="18">
        <f t="shared" si="32"/>
        <v>24.991666666666667</v>
      </c>
      <c r="Q387" s="16">
        <v>29.99</v>
      </c>
      <c r="R387" s="20">
        <f t="shared" si="33"/>
        <v>0.24986995665221742</v>
      </c>
      <c r="S387" s="274">
        <f t="shared" si="34"/>
        <v>0</v>
      </c>
      <c r="T387" s="1"/>
      <c r="U387" s="1"/>
      <c r="V387" s="1"/>
      <c r="W387" s="1"/>
      <c r="X387" s="1"/>
    </row>
    <row r="388" spans="1:24" ht="64" customHeight="1">
      <c r="A388" s="108"/>
      <c r="B388" s="13" t="s">
        <v>2549</v>
      </c>
      <c r="C388" s="15"/>
      <c r="D388" s="96" t="s">
        <v>1213</v>
      </c>
      <c r="E388" s="16" t="s">
        <v>2563</v>
      </c>
      <c r="F388" s="16" t="s">
        <v>2563</v>
      </c>
      <c r="G388" s="10">
        <v>5902983631095</v>
      </c>
      <c r="H388" s="10"/>
      <c r="I388" s="10">
        <v>1</v>
      </c>
      <c r="J388" s="11" t="s">
        <v>33</v>
      </c>
      <c r="K388" s="211" t="s">
        <v>3011</v>
      </c>
      <c r="L388" s="16">
        <v>61.42</v>
      </c>
      <c r="M388" s="272">
        <v>55.278000000000006</v>
      </c>
      <c r="N388" s="16">
        <v>0.04</v>
      </c>
      <c r="O388" s="16"/>
      <c r="P388" s="18">
        <f t="shared" si="32"/>
        <v>74.99166666666666</v>
      </c>
      <c r="Q388" s="16">
        <v>89.99</v>
      </c>
      <c r="R388" s="20">
        <f t="shared" si="33"/>
        <v>0.26287809756639613</v>
      </c>
      <c r="S388" s="274">
        <f t="shared" si="34"/>
        <v>0</v>
      </c>
      <c r="T388" s="1"/>
      <c r="U388" s="1"/>
      <c r="V388" s="1"/>
      <c r="W388" s="1"/>
      <c r="X388" s="1"/>
    </row>
    <row r="389" spans="1:24" ht="64" customHeight="1">
      <c r="A389" s="108"/>
      <c r="B389" s="13" t="s">
        <v>2550</v>
      </c>
      <c r="C389" s="15"/>
      <c r="D389" s="96" t="s">
        <v>1213</v>
      </c>
      <c r="E389" s="16" t="s">
        <v>2563</v>
      </c>
      <c r="F389" s="16" t="s">
        <v>2563</v>
      </c>
      <c r="G389" s="10">
        <v>5902983620709</v>
      </c>
      <c r="H389" s="10"/>
      <c r="I389" s="10">
        <v>1</v>
      </c>
      <c r="J389" s="11" t="s">
        <v>33</v>
      </c>
      <c r="K389" s="211" t="s">
        <v>3012</v>
      </c>
      <c r="L389" s="16">
        <v>66.7</v>
      </c>
      <c r="M389" s="272">
        <v>60.03</v>
      </c>
      <c r="N389" s="16">
        <v>0.04</v>
      </c>
      <c r="O389" s="16"/>
      <c r="P389" s="18">
        <f t="shared" si="32"/>
        <v>82.5</v>
      </c>
      <c r="Q389" s="16">
        <v>99</v>
      </c>
      <c r="R389" s="20">
        <f t="shared" si="33"/>
        <v>0.27236363636363636</v>
      </c>
      <c r="S389" s="274">
        <f t="shared" si="34"/>
        <v>0</v>
      </c>
      <c r="T389" s="1"/>
      <c r="U389" s="1"/>
      <c r="V389" s="1"/>
      <c r="W389" s="1"/>
      <c r="X389" s="1"/>
    </row>
    <row r="390" spans="1:24" ht="64" customHeight="1">
      <c r="A390" s="108"/>
      <c r="B390" s="13" t="s">
        <v>2551</v>
      </c>
      <c r="C390" s="15"/>
      <c r="D390" s="96" t="s">
        <v>1213</v>
      </c>
      <c r="E390" s="16" t="s">
        <v>2563</v>
      </c>
      <c r="F390" s="16" t="s">
        <v>2563</v>
      </c>
      <c r="G390" s="10">
        <v>5902983617747</v>
      </c>
      <c r="H390" s="10"/>
      <c r="I390" s="10">
        <v>1</v>
      </c>
      <c r="J390" s="11" t="s">
        <v>33</v>
      </c>
      <c r="K390" s="211" t="s">
        <v>2996</v>
      </c>
      <c r="L390" s="16">
        <v>39.46</v>
      </c>
      <c r="M390" s="272">
        <v>35.514000000000003</v>
      </c>
      <c r="N390" s="16">
        <v>2.44</v>
      </c>
      <c r="O390" s="16">
        <v>0.5</v>
      </c>
      <c r="P390" s="18">
        <f t="shared" si="32"/>
        <v>41.658333333333339</v>
      </c>
      <c r="Q390" s="16">
        <v>49.99</v>
      </c>
      <c r="R390" s="20">
        <f t="shared" si="33"/>
        <v>0.14749349869973999</v>
      </c>
      <c r="S390" s="274">
        <f t="shared" si="34"/>
        <v>0</v>
      </c>
      <c r="T390" s="1"/>
      <c r="U390" s="1"/>
      <c r="V390" s="1"/>
      <c r="W390" s="1"/>
      <c r="X390" s="1"/>
    </row>
    <row r="391" spans="1:24" ht="64" customHeight="1">
      <c r="A391" s="108"/>
      <c r="B391" s="13" t="s">
        <v>2552</v>
      </c>
      <c r="C391" s="15"/>
      <c r="D391" s="96" t="s">
        <v>1213</v>
      </c>
      <c r="E391" s="16" t="s">
        <v>2563</v>
      </c>
      <c r="F391" s="16" t="s">
        <v>2563</v>
      </c>
      <c r="G391" s="10">
        <v>5902983626558</v>
      </c>
      <c r="H391" s="10"/>
      <c r="I391" s="10">
        <v>1</v>
      </c>
      <c r="J391" s="11" t="s">
        <v>33</v>
      </c>
      <c r="K391" s="211" t="s">
        <v>2997</v>
      </c>
      <c r="L391" s="16">
        <v>57.15</v>
      </c>
      <c r="M391" s="272">
        <v>51.435000000000002</v>
      </c>
      <c r="N391" s="16">
        <v>2.44</v>
      </c>
      <c r="O391" s="16">
        <v>0.5</v>
      </c>
      <c r="P391" s="18">
        <f t="shared" si="32"/>
        <v>58.333333333333336</v>
      </c>
      <c r="Q391" s="16">
        <v>70</v>
      </c>
      <c r="R391" s="20">
        <f t="shared" si="33"/>
        <v>0.11825714285714285</v>
      </c>
      <c r="S391" s="274">
        <f t="shared" si="34"/>
        <v>0</v>
      </c>
      <c r="T391" s="1"/>
      <c r="U391" s="1"/>
      <c r="V391" s="1"/>
      <c r="W391" s="1"/>
      <c r="X391" s="1"/>
    </row>
    <row r="392" spans="1:24" ht="64" customHeight="1">
      <c r="A392" s="108"/>
      <c r="B392" s="13" t="s">
        <v>2553</v>
      </c>
      <c r="C392" s="15"/>
      <c r="D392" s="96" t="s">
        <v>1213</v>
      </c>
      <c r="E392" s="16" t="s">
        <v>2563</v>
      </c>
      <c r="F392" s="16" t="s">
        <v>2563</v>
      </c>
      <c r="G392" s="10">
        <v>5902983617778</v>
      </c>
      <c r="H392" s="10"/>
      <c r="I392" s="10">
        <v>1</v>
      </c>
      <c r="J392" s="11" t="s">
        <v>33</v>
      </c>
      <c r="K392" s="211" t="s">
        <v>2998</v>
      </c>
      <c r="L392" s="16">
        <v>71.33</v>
      </c>
      <c r="M392" s="272">
        <v>64.197000000000003</v>
      </c>
      <c r="N392" s="16">
        <v>2.44</v>
      </c>
      <c r="O392" s="16">
        <v>1.5</v>
      </c>
      <c r="P392" s="18">
        <f t="shared" si="32"/>
        <v>74.99166666666666</v>
      </c>
      <c r="Q392" s="16">
        <v>89.99</v>
      </c>
      <c r="R392" s="20">
        <f t="shared" si="33"/>
        <v>0.14394488276475154</v>
      </c>
      <c r="S392" s="274">
        <f t="shared" si="34"/>
        <v>0</v>
      </c>
      <c r="T392" s="1"/>
      <c r="U392" s="1"/>
      <c r="V392" s="1"/>
      <c r="W392" s="1"/>
      <c r="X392" s="1"/>
    </row>
    <row r="393" spans="1:24" ht="64" customHeight="1">
      <c r="A393" s="108"/>
      <c r="B393" s="13" t="s">
        <v>2554</v>
      </c>
      <c r="C393" s="15"/>
      <c r="D393" s="96" t="s">
        <v>1213</v>
      </c>
      <c r="E393" s="16" t="s">
        <v>2563</v>
      </c>
      <c r="F393" s="16" t="s">
        <v>2563</v>
      </c>
      <c r="G393" s="10">
        <v>5902983626176</v>
      </c>
      <c r="H393" s="10"/>
      <c r="I393" s="10">
        <v>1</v>
      </c>
      <c r="J393" s="11" t="s">
        <v>33</v>
      </c>
      <c r="K393" s="211" t="s">
        <v>2999</v>
      </c>
      <c r="L393" s="16">
        <v>78.539999999999992</v>
      </c>
      <c r="M393" s="272">
        <v>70.685999999999993</v>
      </c>
      <c r="N393" s="16">
        <v>2.44</v>
      </c>
      <c r="O393" s="16">
        <v>0.5</v>
      </c>
      <c r="P393" s="18">
        <f t="shared" si="32"/>
        <v>83.325000000000003</v>
      </c>
      <c r="Q393" s="16">
        <v>99.99</v>
      </c>
      <c r="R393" s="20">
        <f t="shared" si="33"/>
        <v>0.15168316831683179</v>
      </c>
      <c r="S393" s="274">
        <f t="shared" si="34"/>
        <v>0</v>
      </c>
      <c r="T393" s="1"/>
      <c r="U393" s="1"/>
      <c r="V393" s="1"/>
      <c r="W393" s="1"/>
      <c r="X393" s="1"/>
    </row>
    <row r="394" spans="1:24" ht="64" customHeight="1">
      <c r="A394" s="108"/>
      <c r="B394" s="13" t="s">
        <v>2555</v>
      </c>
      <c r="C394" s="15"/>
      <c r="D394" s="96" t="s">
        <v>1213</v>
      </c>
      <c r="E394" s="16" t="s">
        <v>2563</v>
      </c>
      <c r="F394" s="16" t="s">
        <v>2563</v>
      </c>
      <c r="G394" s="10">
        <v>5902983621959</v>
      </c>
      <c r="H394" s="10"/>
      <c r="I394" s="10">
        <v>1</v>
      </c>
      <c r="J394" s="11" t="s">
        <v>33</v>
      </c>
      <c r="K394" s="211" t="s">
        <v>3000</v>
      </c>
      <c r="L394" s="16">
        <v>177.98</v>
      </c>
      <c r="M394" s="272">
        <v>160.18199999999999</v>
      </c>
      <c r="N394" s="16">
        <v>2.44</v>
      </c>
      <c r="O394" s="16">
        <v>12</v>
      </c>
      <c r="P394" s="18">
        <f t="shared" si="32"/>
        <v>182.5</v>
      </c>
      <c r="Q394" s="16">
        <v>219</v>
      </c>
      <c r="R394" s="20">
        <f t="shared" si="33"/>
        <v>0.12229041095890418</v>
      </c>
      <c r="S394" s="274">
        <f t="shared" si="34"/>
        <v>0</v>
      </c>
      <c r="T394" s="1"/>
      <c r="U394" s="1"/>
      <c r="V394" s="1"/>
      <c r="W394" s="1"/>
      <c r="X394" s="1"/>
    </row>
    <row r="395" spans="1:24" ht="64" customHeight="1">
      <c r="A395" s="108"/>
      <c r="B395" s="13" t="s">
        <v>2556</v>
      </c>
      <c r="C395" s="15"/>
      <c r="D395" s="96" t="s">
        <v>1213</v>
      </c>
      <c r="E395" s="16" t="s">
        <v>2563</v>
      </c>
      <c r="F395" s="16" t="s">
        <v>2563</v>
      </c>
      <c r="G395" s="10">
        <v>5902983626305</v>
      </c>
      <c r="H395" s="10"/>
      <c r="I395" s="10">
        <v>1</v>
      </c>
      <c r="J395" s="11" t="s">
        <v>33</v>
      </c>
      <c r="K395" s="211" t="s">
        <v>3001</v>
      </c>
      <c r="L395" s="16">
        <v>202.44</v>
      </c>
      <c r="M395" s="272">
        <v>182.196</v>
      </c>
      <c r="N395" s="16">
        <v>2.44</v>
      </c>
      <c r="O395" s="16">
        <v>12</v>
      </c>
      <c r="P395" s="18">
        <f t="shared" si="32"/>
        <v>208.32500000000002</v>
      </c>
      <c r="Q395" s="16">
        <v>249.99</v>
      </c>
      <c r="R395" s="20">
        <f t="shared" si="33"/>
        <v>0.12542421696867884</v>
      </c>
      <c r="S395" s="274">
        <f t="shared" si="34"/>
        <v>0</v>
      </c>
      <c r="T395" s="1"/>
      <c r="U395" s="1"/>
      <c r="V395" s="1"/>
      <c r="W395" s="1"/>
      <c r="X395" s="1"/>
    </row>
    <row r="396" spans="1:24" ht="64" customHeight="1">
      <c r="A396" s="108"/>
      <c r="B396" s="13" t="s">
        <v>2557</v>
      </c>
      <c r="C396" s="15"/>
      <c r="D396" s="96" t="s">
        <v>1213</v>
      </c>
      <c r="E396" s="16" t="s">
        <v>2563</v>
      </c>
      <c r="F396" s="16" t="s">
        <v>2563</v>
      </c>
      <c r="G396" s="10">
        <v>5902983625520</v>
      </c>
      <c r="H396" s="10"/>
      <c r="I396" s="10">
        <v>1</v>
      </c>
      <c r="J396" s="11" t="s">
        <v>33</v>
      </c>
      <c r="K396" s="211" t="s">
        <v>3002</v>
      </c>
      <c r="L396" s="16">
        <v>202.44</v>
      </c>
      <c r="M396" s="272">
        <v>182.196</v>
      </c>
      <c r="N396" s="16">
        <v>2.44</v>
      </c>
      <c r="O396" s="16">
        <v>12</v>
      </c>
      <c r="P396" s="18">
        <f t="shared" si="32"/>
        <v>208.32500000000002</v>
      </c>
      <c r="Q396" s="16">
        <v>249.99</v>
      </c>
      <c r="R396" s="20">
        <f t="shared" si="33"/>
        <v>0.12542421696867884</v>
      </c>
      <c r="S396" s="274">
        <f t="shared" si="34"/>
        <v>0</v>
      </c>
      <c r="T396" s="1"/>
      <c r="U396" s="1"/>
      <c r="V396" s="1"/>
      <c r="W396" s="1"/>
      <c r="X396" s="1"/>
    </row>
    <row r="397" spans="1:24" ht="64" customHeight="1">
      <c r="A397" s="108"/>
      <c r="B397" s="13" t="s">
        <v>2561</v>
      </c>
      <c r="C397" s="15"/>
      <c r="D397" s="96" t="s">
        <v>1213</v>
      </c>
      <c r="E397" s="16" t="s">
        <v>2563</v>
      </c>
      <c r="F397" s="16" t="s">
        <v>2563</v>
      </c>
      <c r="G397" s="10">
        <v>5902983625766</v>
      </c>
      <c r="H397" s="10"/>
      <c r="I397" s="10">
        <v>1</v>
      </c>
      <c r="J397" s="11" t="s">
        <v>33</v>
      </c>
      <c r="K397" s="114" t="s">
        <v>3003</v>
      </c>
      <c r="L397" s="16">
        <v>351.61</v>
      </c>
      <c r="M397" s="272">
        <v>316.44900000000001</v>
      </c>
      <c r="N397" s="16">
        <v>2.44</v>
      </c>
      <c r="O397" s="16">
        <v>14</v>
      </c>
      <c r="P397" s="18">
        <f t="shared" si="32"/>
        <v>349.99166666666667</v>
      </c>
      <c r="Q397" s="16">
        <v>419.99</v>
      </c>
      <c r="R397" s="20">
        <f t="shared" si="33"/>
        <v>9.5838472344579623E-2</v>
      </c>
      <c r="S397" s="274">
        <f t="shared" si="34"/>
        <v>0</v>
      </c>
      <c r="T397" s="1"/>
      <c r="U397" s="1"/>
      <c r="V397" s="1"/>
      <c r="W397" s="1"/>
      <c r="X397" s="1"/>
    </row>
    <row r="398" spans="1:24" ht="64" customHeight="1">
      <c r="A398" s="108"/>
      <c r="B398" s="13" t="s">
        <v>2558</v>
      </c>
      <c r="C398" s="15"/>
      <c r="D398" s="96" t="s">
        <v>1213</v>
      </c>
      <c r="E398" s="16" t="s">
        <v>2563</v>
      </c>
      <c r="F398" s="16" t="s">
        <v>2563</v>
      </c>
      <c r="G398" s="10">
        <v>5902983627333</v>
      </c>
      <c r="H398" s="10"/>
      <c r="I398" s="10">
        <v>1</v>
      </c>
      <c r="J398" s="11" t="s">
        <v>33</v>
      </c>
      <c r="K398" s="211" t="s">
        <v>3004</v>
      </c>
      <c r="L398" s="16">
        <v>245.77</v>
      </c>
      <c r="M398" s="272">
        <v>221.19300000000001</v>
      </c>
      <c r="N398" s="16">
        <v>2.44</v>
      </c>
      <c r="O398" s="16">
        <v>14</v>
      </c>
      <c r="P398" s="18">
        <f t="shared" si="32"/>
        <v>249.16666666666669</v>
      </c>
      <c r="Q398" s="16">
        <v>299</v>
      </c>
      <c r="R398" s="20">
        <f t="shared" si="33"/>
        <v>0.11226889632107025</v>
      </c>
      <c r="S398" s="274">
        <f t="shared" si="34"/>
        <v>0</v>
      </c>
      <c r="T398" s="1"/>
      <c r="U398" s="1"/>
      <c r="V398" s="1"/>
      <c r="W398" s="1"/>
      <c r="X398" s="1"/>
    </row>
    <row r="399" spans="1:24" ht="64" customHeight="1">
      <c r="A399" s="108"/>
      <c r="B399" s="13" t="s">
        <v>2559</v>
      </c>
      <c r="C399" s="15"/>
      <c r="D399" s="96" t="s">
        <v>1213</v>
      </c>
      <c r="E399" s="16" t="s">
        <v>2563</v>
      </c>
      <c r="F399" s="16" t="s">
        <v>2563</v>
      </c>
      <c r="G399" s="10">
        <v>5902983620365</v>
      </c>
      <c r="H399" s="10"/>
      <c r="I399" s="10">
        <v>1</v>
      </c>
      <c r="J399" s="11" t="s">
        <v>33</v>
      </c>
      <c r="K399" s="211" t="s">
        <v>3005</v>
      </c>
      <c r="L399" s="16">
        <v>284.94</v>
      </c>
      <c r="M399" s="272">
        <v>256.44600000000003</v>
      </c>
      <c r="N399" s="16">
        <v>2.44</v>
      </c>
      <c r="O399" s="16">
        <v>14</v>
      </c>
      <c r="P399" s="18">
        <f t="shared" si="32"/>
        <v>282.5</v>
      </c>
      <c r="Q399" s="16">
        <v>339</v>
      </c>
      <c r="R399" s="20">
        <f t="shared" si="33"/>
        <v>9.2226548672566272E-2</v>
      </c>
      <c r="S399" s="274">
        <f t="shared" si="34"/>
        <v>0</v>
      </c>
      <c r="T399" s="1"/>
      <c r="U399" s="1"/>
      <c r="V399" s="1"/>
      <c r="W399" s="1"/>
      <c r="X399" s="1"/>
    </row>
    <row r="400" spans="1:24" ht="64" customHeight="1">
      <c r="A400" s="108"/>
      <c r="B400" s="13" t="s">
        <v>2560</v>
      </c>
      <c r="C400" s="15"/>
      <c r="D400" s="96" t="s">
        <v>1213</v>
      </c>
      <c r="E400" s="16" t="s">
        <v>2563</v>
      </c>
      <c r="F400" s="16" t="s">
        <v>2563</v>
      </c>
      <c r="G400" s="10">
        <v>5902983629276</v>
      </c>
      <c r="H400" s="10"/>
      <c r="I400" s="10">
        <v>1</v>
      </c>
      <c r="J400" s="11" t="s">
        <v>33</v>
      </c>
      <c r="K400" s="211" t="s">
        <v>3006</v>
      </c>
      <c r="L400" s="16">
        <v>337.44</v>
      </c>
      <c r="M400" s="272">
        <v>303.69600000000003</v>
      </c>
      <c r="N400" s="16">
        <v>2.44</v>
      </c>
      <c r="O400" s="16">
        <v>14</v>
      </c>
      <c r="P400" s="18">
        <f t="shared" si="32"/>
        <v>316.65833333333336</v>
      </c>
      <c r="Q400" s="16">
        <v>379.99</v>
      </c>
      <c r="R400" s="20">
        <f t="shared" si="33"/>
        <v>4.0934761441090553E-2</v>
      </c>
      <c r="S400" s="274">
        <f t="shared" si="34"/>
        <v>0</v>
      </c>
      <c r="T400" s="1"/>
      <c r="U400" s="1"/>
      <c r="V400" s="1"/>
      <c r="W400" s="1"/>
      <c r="X400" s="1"/>
    </row>
    <row r="401" spans="1:24" ht="64" customHeight="1">
      <c r="A401" s="108"/>
      <c r="B401" s="13" t="s">
        <v>2562</v>
      </c>
      <c r="C401" s="15"/>
      <c r="D401" s="96" t="s">
        <v>1213</v>
      </c>
      <c r="E401" s="16" t="s">
        <v>2563</v>
      </c>
      <c r="F401" s="16" t="s">
        <v>2563</v>
      </c>
      <c r="G401" s="10">
        <v>5902983628842</v>
      </c>
      <c r="H401" s="10"/>
      <c r="I401" s="10">
        <v>1</v>
      </c>
      <c r="J401" s="11" t="s">
        <v>33</v>
      </c>
      <c r="K401" s="211" t="s">
        <v>3007</v>
      </c>
      <c r="L401" s="16">
        <v>480.21999999999997</v>
      </c>
      <c r="M401" s="272">
        <v>432.19799999999998</v>
      </c>
      <c r="N401" s="16">
        <v>2.44</v>
      </c>
      <c r="O401" s="16">
        <v>14</v>
      </c>
      <c r="P401" s="18">
        <f t="shared" si="32"/>
        <v>499.99166666666667</v>
      </c>
      <c r="Q401" s="16">
        <v>599.99</v>
      </c>
      <c r="R401" s="20">
        <f t="shared" si="33"/>
        <v>0.13558959315988606</v>
      </c>
      <c r="S401" s="274">
        <f t="shared" si="34"/>
        <v>0</v>
      </c>
      <c r="T401" s="1"/>
      <c r="U401" s="1"/>
      <c r="V401" s="1"/>
      <c r="W401" s="1"/>
      <c r="X401" s="1"/>
    </row>
    <row r="402" spans="1:24" ht="64" customHeight="1">
      <c r="A402" s="108"/>
      <c r="B402" s="121" t="s">
        <v>1439</v>
      </c>
      <c r="C402" s="15"/>
      <c r="D402" s="96"/>
      <c r="E402" s="16" t="s">
        <v>1313</v>
      </c>
      <c r="F402" s="16" t="s">
        <v>2092</v>
      </c>
      <c r="G402" s="10">
        <v>3760024829120</v>
      </c>
      <c r="H402" s="10"/>
      <c r="I402" s="10">
        <v>2</v>
      </c>
      <c r="J402" s="11" t="s">
        <v>33</v>
      </c>
      <c r="K402" s="26" t="s">
        <v>1442</v>
      </c>
      <c r="L402" s="122">
        <v>103.17</v>
      </c>
      <c r="M402" s="270">
        <f>L402*M7</f>
        <v>96.979799999999997</v>
      </c>
      <c r="N402" s="16">
        <v>0.21</v>
      </c>
      <c r="O402" s="16"/>
      <c r="P402" s="18">
        <f t="shared" si="32"/>
        <v>124.99166666666667</v>
      </c>
      <c r="Q402" s="19">
        <v>149.99</v>
      </c>
      <c r="R402" s="20">
        <f t="shared" ref="R402:R404" si="35">(P402-M402)/P402</f>
        <v>0.22410987399159951</v>
      </c>
      <c r="S402" s="274">
        <f t="shared" ref="S402:S435" si="36">M402*A402</f>
        <v>0</v>
      </c>
      <c r="T402" s="1"/>
      <c r="U402" s="1"/>
      <c r="V402" s="1"/>
      <c r="W402" s="1"/>
      <c r="X402" s="1"/>
    </row>
    <row r="403" spans="1:24" ht="64" customHeight="1">
      <c r="A403" s="108"/>
      <c r="B403" s="121" t="s">
        <v>1440</v>
      </c>
      <c r="C403" s="15"/>
      <c r="D403" s="96"/>
      <c r="E403" s="16" t="s">
        <v>1313</v>
      </c>
      <c r="F403" s="16" t="s">
        <v>2092</v>
      </c>
      <c r="G403" s="10">
        <v>3760024829144</v>
      </c>
      <c r="H403" s="10"/>
      <c r="I403" s="10">
        <v>2</v>
      </c>
      <c r="J403" s="11" t="s">
        <v>33</v>
      </c>
      <c r="K403" s="26" t="s">
        <v>1443</v>
      </c>
      <c r="L403" s="26">
        <v>209</v>
      </c>
      <c r="M403" s="270">
        <f>L403*M7</f>
        <v>196.45999999999998</v>
      </c>
      <c r="N403" s="16">
        <v>0.42</v>
      </c>
      <c r="O403" s="16"/>
      <c r="P403" s="18">
        <f t="shared" si="32"/>
        <v>249.99166666666667</v>
      </c>
      <c r="Q403" s="19">
        <v>299.99</v>
      </c>
      <c r="R403" s="20">
        <f t="shared" si="35"/>
        <v>0.21413380446014879</v>
      </c>
      <c r="S403" s="274">
        <f t="shared" si="36"/>
        <v>0</v>
      </c>
      <c r="T403" s="1"/>
      <c r="U403" s="1"/>
      <c r="V403" s="1"/>
      <c r="W403" s="1"/>
      <c r="X403" s="1"/>
    </row>
    <row r="404" spans="1:24" ht="64" customHeight="1">
      <c r="A404" s="108"/>
      <c r="B404" s="121" t="s">
        <v>1441</v>
      </c>
      <c r="C404" s="15"/>
      <c r="D404" s="96"/>
      <c r="E404" s="16" t="s">
        <v>1313</v>
      </c>
      <c r="F404" s="16" t="s">
        <v>2092</v>
      </c>
      <c r="G404" s="10">
        <v>3760024829106</v>
      </c>
      <c r="H404" s="10"/>
      <c r="I404" s="10">
        <v>2</v>
      </c>
      <c r="J404" s="11" t="s">
        <v>33</v>
      </c>
      <c r="K404" s="26" t="s">
        <v>3631</v>
      </c>
      <c r="L404" s="26">
        <v>30.76</v>
      </c>
      <c r="M404" s="270">
        <f>L404*M7</f>
        <v>28.914400000000001</v>
      </c>
      <c r="N404" s="16">
        <v>0.62</v>
      </c>
      <c r="O404" s="16"/>
      <c r="P404" s="18">
        <f t="shared" si="32"/>
        <v>41.658333333333339</v>
      </c>
      <c r="Q404" s="19">
        <v>49.99</v>
      </c>
      <c r="R404" s="20">
        <f t="shared" si="35"/>
        <v>0.30591558311662342</v>
      </c>
      <c r="S404" s="274">
        <f t="shared" si="36"/>
        <v>0</v>
      </c>
      <c r="T404" s="1"/>
      <c r="U404" s="1"/>
      <c r="V404" s="1"/>
      <c r="W404" s="1"/>
      <c r="X404" s="1"/>
    </row>
    <row r="405" spans="1:24" ht="64" customHeight="1">
      <c r="A405" s="108"/>
      <c r="B405" s="13" t="s">
        <v>1285</v>
      </c>
      <c r="C405" s="15"/>
      <c r="D405" s="96"/>
      <c r="E405" s="16" t="s">
        <v>1313</v>
      </c>
      <c r="F405" s="16" t="s">
        <v>2092</v>
      </c>
      <c r="G405" s="10">
        <v>3760024822749</v>
      </c>
      <c r="H405" s="10" t="s">
        <v>1356</v>
      </c>
      <c r="I405" s="10">
        <v>10</v>
      </c>
      <c r="J405" s="16" t="s">
        <v>33</v>
      </c>
      <c r="K405" s="16" t="s">
        <v>1382</v>
      </c>
      <c r="L405" s="16">
        <v>19.940000000000001</v>
      </c>
      <c r="M405" s="270">
        <f>L405*M7</f>
        <v>18.743600000000001</v>
      </c>
      <c r="N405" s="16">
        <v>0.02</v>
      </c>
      <c r="O405" s="16"/>
      <c r="P405" s="18">
        <f t="shared" si="32"/>
        <v>24.991666666666667</v>
      </c>
      <c r="Q405" s="16">
        <v>29.99</v>
      </c>
      <c r="R405" s="20">
        <f t="shared" ref="R405:R539" si="37">(P405-M405)/P405</f>
        <v>0.25000600200066686</v>
      </c>
      <c r="S405" s="274">
        <f t="shared" si="36"/>
        <v>0</v>
      </c>
      <c r="T405" s="1"/>
      <c r="U405" s="1"/>
      <c r="V405" s="1"/>
      <c r="W405" s="1"/>
      <c r="X405" s="1"/>
    </row>
    <row r="406" spans="1:24" ht="64" customHeight="1">
      <c r="A406" s="108"/>
      <c r="B406" s="13" t="s">
        <v>1286</v>
      </c>
      <c r="C406" s="15"/>
      <c r="D406" s="96"/>
      <c r="E406" s="16" t="s">
        <v>1313</v>
      </c>
      <c r="F406" s="16" t="s">
        <v>2092</v>
      </c>
      <c r="G406" s="10">
        <v>3760024825795</v>
      </c>
      <c r="H406" s="10" t="s">
        <v>1355</v>
      </c>
      <c r="I406" s="10">
        <v>2</v>
      </c>
      <c r="J406" s="16" t="s">
        <v>33</v>
      </c>
      <c r="K406" s="16" t="s">
        <v>1381</v>
      </c>
      <c r="L406" s="16">
        <v>21.44</v>
      </c>
      <c r="M406" s="270">
        <f>L406*M7</f>
        <v>20.153600000000001</v>
      </c>
      <c r="N406" s="16">
        <v>0.21</v>
      </c>
      <c r="O406" s="16"/>
      <c r="P406" s="18">
        <f t="shared" si="32"/>
        <v>24.991666666666667</v>
      </c>
      <c r="Q406" s="16">
        <v>29.99</v>
      </c>
      <c r="R406" s="20">
        <f t="shared" si="37"/>
        <v>0.19358719573191061</v>
      </c>
      <c r="S406" s="274">
        <f t="shared" si="36"/>
        <v>0</v>
      </c>
      <c r="T406" s="1"/>
      <c r="U406" s="1"/>
      <c r="V406" s="1"/>
      <c r="W406" s="1"/>
      <c r="X406" s="1"/>
    </row>
    <row r="407" spans="1:24" ht="64" customHeight="1">
      <c r="A407" s="108"/>
      <c r="B407" s="13" t="s">
        <v>1287</v>
      </c>
      <c r="C407" s="15"/>
      <c r="D407" s="96"/>
      <c r="E407" s="16" t="s">
        <v>1313</v>
      </c>
      <c r="F407" s="16" t="s">
        <v>2092</v>
      </c>
      <c r="G407" s="10">
        <v>3760024828925</v>
      </c>
      <c r="H407" s="10" t="s">
        <v>1355</v>
      </c>
      <c r="I407" s="10">
        <v>6</v>
      </c>
      <c r="J407" s="16" t="s">
        <v>33</v>
      </c>
      <c r="K407" s="16" t="s">
        <v>1379</v>
      </c>
      <c r="L407" s="16">
        <v>22.87</v>
      </c>
      <c r="M407" s="270">
        <f>L407*M7</f>
        <v>21.497799999999998</v>
      </c>
      <c r="N407" s="16">
        <v>0.02</v>
      </c>
      <c r="O407" s="16"/>
      <c r="P407" s="18">
        <f t="shared" si="32"/>
        <v>29.158333333333335</v>
      </c>
      <c r="Q407" s="16">
        <v>34.99</v>
      </c>
      <c r="R407" s="20">
        <f t="shared" si="37"/>
        <v>0.26272192054872834</v>
      </c>
      <c r="S407" s="274">
        <f t="shared" si="36"/>
        <v>0</v>
      </c>
      <c r="T407" s="1"/>
      <c r="U407" s="1"/>
      <c r="V407" s="1"/>
      <c r="W407" s="1"/>
      <c r="X407" s="1"/>
    </row>
    <row r="408" spans="1:24" ht="64" customHeight="1">
      <c r="A408" s="108"/>
      <c r="B408" s="13" t="s">
        <v>1586</v>
      </c>
      <c r="C408" s="127"/>
      <c r="D408" s="96"/>
      <c r="E408" s="16" t="s">
        <v>1313</v>
      </c>
      <c r="F408" s="16" t="s">
        <v>2092</v>
      </c>
      <c r="G408" s="10">
        <v>3760024825755</v>
      </c>
      <c r="H408" s="10"/>
      <c r="I408" s="10">
        <v>2</v>
      </c>
      <c r="J408" s="16" t="s">
        <v>33</v>
      </c>
      <c r="K408" s="126" t="s">
        <v>1587</v>
      </c>
      <c r="L408" s="16">
        <v>22.22</v>
      </c>
      <c r="M408" s="270">
        <f>L408*M7</f>
        <v>20.886799999999997</v>
      </c>
      <c r="N408" s="16">
        <v>0.21</v>
      </c>
      <c r="O408" s="16"/>
      <c r="P408" s="18">
        <f t="shared" si="32"/>
        <v>33.325000000000003</v>
      </c>
      <c r="Q408" s="16">
        <v>39.99</v>
      </c>
      <c r="R408" s="20">
        <f t="shared" si="37"/>
        <v>0.37323930982745701</v>
      </c>
      <c r="S408" s="274">
        <f t="shared" si="36"/>
        <v>0</v>
      </c>
      <c r="T408" s="1"/>
      <c r="U408" s="1"/>
      <c r="V408" s="1"/>
      <c r="W408" s="1"/>
      <c r="X408" s="1"/>
    </row>
    <row r="409" spans="1:24" ht="64" customHeight="1">
      <c r="A409" s="108"/>
      <c r="B409" s="13" t="s">
        <v>1288</v>
      </c>
      <c r="C409" s="15"/>
      <c r="D409" s="96"/>
      <c r="E409" s="16" t="s">
        <v>1313</v>
      </c>
      <c r="F409" s="16" t="s">
        <v>2092</v>
      </c>
      <c r="G409" s="10">
        <v>3760024827874</v>
      </c>
      <c r="H409" s="10" t="s">
        <v>1355</v>
      </c>
      <c r="I409" s="10">
        <v>2</v>
      </c>
      <c r="J409" s="16" t="s">
        <v>33</v>
      </c>
      <c r="K409" s="16" t="s">
        <v>1380</v>
      </c>
      <c r="L409" s="16">
        <v>21.9</v>
      </c>
      <c r="M409" s="270">
        <f>L409*M7</f>
        <v>20.585999999999999</v>
      </c>
      <c r="N409" s="16">
        <v>0.21</v>
      </c>
      <c r="O409" s="16"/>
      <c r="P409" s="18">
        <f t="shared" si="32"/>
        <v>33.325000000000003</v>
      </c>
      <c r="Q409" s="16">
        <v>39.99</v>
      </c>
      <c r="R409" s="20">
        <f t="shared" si="37"/>
        <v>0.38226556639159798</v>
      </c>
      <c r="S409" s="274">
        <f t="shared" si="36"/>
        <v>0</v>
      </c>
      <c r="T409" s="1"/>
      <c r="U409" s="1"/>
      <c r="V409" s="1"/>
      <c r="W409" s="1"/>
      <c r="X409" s="1"/>
    </row>
    <row r="410" spans="1:24" ht="64" customHeight="1">
      <c r="A410" s="108"/>
      <c r="B410" s="13" t="s">
        <v>1588</v>
      </c>
      <c r="C410" s="15"/>
      <c r="D410" s="96"/>
      <c r="E410" s="16" t="s">
        <v>1313</v>
      </c>
      <c r="F410" s="16" t="s">
        <v>2092</v>
      </c>
      <c r="G410" s="10">
        <v>3760024826716</v>
      </c>
      <c r="H410" s="10"/>
      <c r="I410" s="10">
        <v>2</v>
      </c>
      <c r="J410" s="16" t="s">
        <v>33</v>
      </c>
      <c r="K410" s="126" t="s">
        <v>1589</v>
      </c>
      <c r="L410" s="16">
        <v>31.29</v>
      </c>
      <c r="M410" s="270">
        <f>L410*M7</f>
        <v>29.412599999999998</v>
      </c>
      <c r="N410" s="16">
        <v>0.21</v>
      </c>
      <c r="O410" s="16"/>
      <c r="P410" s="18">
        <f t="shared" si="32"/>
        <v>45.75</v>
      </c>
      <c r="Q410" s="16">
        <v>54.9</v>
      </c>
      <c r="R410" s="20">
        <f t="shared" si="37"/>
        <v>0.35710163934426237</v>
      </c>
      <c r="S410" s="274">
        <f t="shared" si="36"/>
        <v>0</v>
      </c>
      <c r="T410" s="1"/>
      <c r="U410" s="1"/>
      <c r="V410" s="1"/>
      <c r="W410" s="1"/>
      <c r="X410" s="1"/>
    </row>
    <row r="411" spans="1:24" ht="64" customHeight="1">
      <c r="A411" s="108"/>
      <c r="B411" s="13" t="s">
        <v>1402</v>
      </c>
      <c r="C411" s="15"/>
      <c r="D411" s="96"/>
      <c r="E411" s="16" t="s">
        <v>1313</v>
      </c>
      <c r="F411" s="16" t="s">
        <v>2092</v>
      </c>
      <c r="G411" s="10">
        <v>3760024827058</v>
      </c>
      <c r="H411" s="10" t="s">
        <v>1355</v>
      </c>
      <c r="I411" s="10">
        <v>2</v>
      </c>
      <c r="J411" s="16" t="s">
        <v>33</v>
      </c>
      <c r="K411" s="16" t="s">
        <v>1405</v>
      </c>
      <c r="L411" s="19">
        <v>58.119658119658119</v>
      </c>
      <c r="M411" s="270">
        <f>L411*M7</f>
        <v>54.63247863247863</v>
      </c>
      <c r="N411" s="16">
        <v>0.42</v>
      </c>
      <c r="O411" s="16"/>
      <c r="P411" s="18">
        <f t="shared" si="32"/>
        <v>74.916666666666671</v>
      </c>
      <c r="Q411" s="19">
        <v>89.9</v>
      </c>
      <c r="R411" s="20">
        <f t="shared" si="37"/>
        <v>0.2707566812127436</v>
      </c>
      <c r="S411" s="274">
        <f t="shared" si="36"/>
        <v>0</v>
      </c>
      <c r="T411" s="1"/>
      <c r="U411" s="1"/>
      <c r="V411" s="1"/>
      <c r="W411" s="1"/>
      <c r="X411" s="1"/>
    </row>
    <row r="412" spans="1:24" ht="64" customHeight="1">
      <c r="A412" s="108"/>
      <c r="B412" s="13" t="s">
        <v>1594</v>
      </c>
      <c r="C412" s="15"/>
      <c r="D412" s="96"/>
      <c r="E412" s="16" t="s">
        <v>1313</v>
      </c>
      <c r="F412" s="16" t="s">
        <v>2092</v>
      </c>
      <c r="G412" s="10">
        <v>3760024825832</v>
      </c>
      <c r="H412" s="10" t="s">
        <v>1355</v>
      </c>
      <c r="I412" s="10">
        <v>2</v>
      </c>
      <c r="J412" s="16" t="s">
        <v>33</v>
      </c>
      <c r="K412" s="128" t="s">
        <v>1595</v>
      </c>
      <c r="L412" s="19">
        <v>49.81</v>
      </c>
      <c r="M412" s="270">
        <f>L412*M7</f>
        <v>46.821399999999997</v>
      </c>
      <c r="N412" s="16">
        <v>0.42</v>
      </c>
      <c r="O412" s="16"/>
      <c r="P412" s="18">
        <f t="shared" si="32"/>
        <v>74.916666666666671</v>
      </c>
      <c r="Q412" s="19">
        <v>89.9</v>
      </c>
      <c r="R412" s="20">
        <f t="shared" si="37"/>
        <v>0.37502024471635159</v>
      </c>
      <c r="S412" s="274">
        <f t="shared" si="36"/>
        <v>0</v>
      </c>
      <c r="T412" s="1"/>
      <c r="U412" s="1"/>
      <c r="V412" s="1"/>
      <c r="W412" s="1"/>
      <c r="X412" s="1"/>
    </row>
    <row r="413" spans="1:24" ht="64" customHeight="1">
      <c r="A413" s="108"/>
      <c r="B413" s="13" t="s">
        <v>1590</v>
      </c>
      <c r="C413" s="125"/>
      <c r="D413" s="96"/>
      <c r="E413" s="16" t="s">
        <v>1313</v>
      </c>
      <c r="F413" s="16" t="s">
        <v>2092</v>
      </c>
      <c r="G413" s="10">
        <v>3760024827034</v>
      </c>
      <c r="H413" s="10" t="s">
        <v>1355</v>
      </c>
      <c r="I413" s="10">
        <v>2</v>
      </c>
      <c r="J413" s="16" t="s">
        <v>33</v>
      </c>
      <c r="K413" s="128" t="s">
        <v>1591</v>
      </c>
      <c r="L413" s="19">
        <v>49.81</v>
      </c>
      <c r="M413" s="270">
        <f>L413*M7</f>
        <v>46.821399999999997</v>
      </c>
      <c r="N413" s="16">
        <v>0.42</v>
      </c>
      <c r="O413" s="16"/>
      <c r="P413" s="18">
        <f t="shared" si="32"/>
        <v>74.99166666666666</v>
      </c>
      <c r="Q413" s="19">
        <v>89.99</v>
      </c>
      <c r="R413" s="20">
        <f t="shared" si="37"/>
        <v>0.37564529392154683</v>
      </c>
      <c r="S413" s="274">
        <f t="shared" si="36"/>
        <v>0</v>
      </c>
      <c r="T413" s="1"/>
      <c r="U413" s="1"/>
      <c r="V413" s="1"/>
      <c r="W413" s="1"/>
      <c r="X413" s="1"/>
    </row>
    <row r="414" spans="1:24" ht="64" customHeight="1">
      <c r="A414" s="108"/>
      <c r="B414" s="13" t="s">
        <v>1592</v>
      </c>
      <c r="C414" s="125"/>
      <c r="D414" s="96"/>
      <c r="E414" s="16" t="s">
        <v>1313</v>
      </c>
      <c r="F414" s="16" t="s">
        <v>2092</v>
      </c>
      <c r="G414" s="10">
        <v>3760024827805</v>
      </c>
      <c r="H414" s="10"/>
      <c r="I414" s="10">
        <v>2</v>
      </c>
      <c r="J414" s="16" t="s">
        <v>33</v>
      </c>
      <c r="K414" s="129" t="s">
        <v>1593</v>
      </c>
      <c r="L414" s="19">
        <v>52.7</v>
      </c>
      <c r="M414" s="270">
        <f>L414*M7</f>
        <v>49.537999999999997</v>
      </c>
      <c r="N414" s="16">
        <v>0.42</v>
      </c>
      <c r="O414" s="16"/>
      <c r="P414" s="18">
        <f t="shared" si="32"/>
        <v>83.250000000000014</v>
      </c>
      <c r="Q414" s="19">
        <v>99.9</v>
      </c>
      <c r="R414" s="20">
        <f t="shared" si="37"/>
        <v>0.40494894894894912</v>
      </c>
      <c r="S414" s="274">
        <f t="shared" si="36"/>
        <v>0</v>
      </c>
      <c r="T414" s="1"/>
      <c r="U414" s="1"/>
      <c r="V414" s="1"/>
      <c r="W414" s="1"/>
      <c r="X414" s="1"/>
    </row>
    <row r="415" spans="1:24" ht="64" customHeight="1">
      <c r="A415" s="108"/>
      <c r="B415" s="13" t="s">
        <v>1404</v>
      </c>
      <c r="C415" s="15"/>
      <c r="D415" s="96"/>
      <c r="E415" s="16" t="s">
        <v>1313</v>
      </c>
      <c r="F415" s="16" t="s">
        <v>2092</v>
      </c>
      <c r="G415" s="10">
        <v>3760024826464</v>
      </c>
      <c r="H415" s="10" t="s">
        <v>1355</v>
      </c>
      <c r="I415" s="10">
        <v>2</v>
      </c>
      <c r="J415" s="16" t="s">
        <v>33</v>
      </c>
      <c r="K415" s="16" t="s">
        <v>1406</v>
      </c>
      <c r="L415" s="19">
        <v>59.82905982905983</v>
      </c>
      <c r="M415" s="270">
        <f>L415*M7</f>
        <v>56.239316239316238</v>
      </c>
      <c r="N415" s="16">
        <v>1</v>
      </c>
      <c r="O415" s="16"/>
      <c r="P415" s="18">
        <f t="shared" si="32"/>
        <v>83.250000000000014</v>
      </c>
      <c r="Q415" s="19">
        <v>99.9</v>
      </c>
      <c r="R415" s="20">
        <f t="shared" si="37"/>
        <v>0.32445265778599125</v>
      </c>
      <c r="S415" s="274">
        <f t="shared" si="36"/>
        <v>0</v>
      </c>
      <c r="T415" s="1"/>
      <c r="U415" s="1"/>
      <c r="V415" s="1"/>
      <c r="W415" s="1"/>
      <c r="X415" s="1"/>
    </row>
    <row r="416" spans="1:24" ht="64" customHeight="1">
      <c r="A416" s="108"/>
      <c r="B416" s="13" t="s">
        <v>1596</v>
      </c>
      <c r="C416" s="15"/>
      <c r="D416" s="96"/>
      <c r="E416" s="16" t="s">
        <v>1313</v>
      </c>
      <c r="F416" s="16" t="s">
        <v>2092</v>
      </c>
      <c r="G416" s="10">
        <v>3760024828932</v>
      </c>
      <c r="H416" s="10" t="s">
        <v>1355</v>
      </c>
      <c r="I416" s="10">
        <v>2</v>
      </c>
      <c r="J416" s="16" t="s">
        <v>33</v>
      </c>
      <c r="K416" s="126" t="s">
        <v>2174</v>
      </c>
      <c r="L416" s="19">
        <v>74.069999999999993</v>
      </c>
      <c r="M416" s="270">
        <f>L416*M7</f>
        <v>69.625799999999984</v>
      </c>
      <c r="N416" s="16">
        <v>0.71</v>
      </c>
      <c r="O416" s="16"/>
      <c r="P416" s="18">
        <f t="shared" si="32"/>
        <v>108.25000000000001</v>
      </c>
      <c r="Q416" s="19">
        <v>129.9</v>
      </c>
      <c r="R416" s="20">
        <f t="shared" si="37"/>
        <v>0.35680554272517345</v>
      </c>
      <c r="S416" s="274">
        <f t="shared" si="36"/>
        <v>0</v>
      </c>
      <c r="T416" s="1"/>
      <c r="U416" s="1"/>
      <c r="V416" s="1"/>
      <c r="W416" s="1"/>
      <c r="X416" s="1"/>
    </row>
    <row r="417" spans="1:24" ht="64" customHeight="1">
      <c r="A417" s="108"/>
      <c r="B417" s="13" t="s">
        <v>1597</v>
      </c>
      <c r="C417" s="15"/>
      <c r="D417" s="96"/>
      <c r="E417" s="16" t="s">
        <v>1313</v>
      </c>
      <c r="F417" s="16" t="s">
        <v>2092</v>
      </c>
      <c r="G417" s="10">
        <v>3760024823562</v>
      </c>
      <c r="H417" s="10" t="s">
        <v>1355</v>
      </c>
      <c r="I417" s="10">
        <v>2</v>
      </c>
      <c r="J417" s="16" t="s">
        <v>33</v>
      </c>
      <c r="K417" s="128" t="s">
        <v>2173</v>
      </c>
      <c r="L417" s="19">
        <v>109.45</v>
      </c>
      <c r="M417" s="270">
        <f>L417*M7</f>
        <v>102.883</v>
      </c>
      <c r="N417" s="16">
        <v>1.33</v>
      </c>
      <c r="O417" s="16"/>
      <c r="P417" s="18">
        <f t="shared" si="32"/>
        <v>157.5</v>
      </c>
      <c r="Q417" s="19">
        <v>189</v>
      </c>
      <c r="R417" s="20">
        <f t="shared" si="37"/>
        <v>0.34677460317460318</v>
      </c>
      <c r="S417" s="274">
        <f t="shared" si="36"/>
        <v>0</v>
      </c>
      <c r="T417" s="1"/>
      <c r="U417" s="1"/>
      <c r="V417" s="1"/>
      <c r="W417" s="1"/>
      <c r="X417" s="1"/>
    </row>
    <row r="418" spans="1:24" ht="64" customHeight="1">
      <c r="A418" s="108"/>
      <c r="B418" s="13" t="s">
        <v>1598</v>
      </c>
      <c r="C418" s="15"/>
      <c r="D418" s="96"/>
      <c r="E418" s="16" t="s">
        <v>1313</v>
      </c>
      <c r="F418" s="16" t="s">
        <v>2092</v>
      </c>
      <c r="G418" s="10">
        <v>376002482140</v>
      </c>
      <c r="H418" s="10" t="s">
        <v>1355</v>
      </c>
      <c r="I418" s="10">
        <v>2</v>
      </c>
      <c r="J418" s="16" t="s">
        <v>33</v>
      </c>
      <c r="K418" s="126" t="s">
        <v>2172</v>
      </c>
      <c r="L418" s="19">
        <v>134.91999999999999</v>
      </c>
      <c r="M418" s="270">
        <f>L418*M7</f>
        <v>126.82479999999998</v>
      </c>
      <c r="N418" s="16">
        <v>1</v>
      </c>
      <c r="O418" s="16"/>
      <c r="P418" s="18">
        <f t="shared" si="32"/>
        <v>191.58333333333334</v>
      </c>
      <c r="Q418" s="19">
        <v>229.9</v>
      </c>
      <c r="R418" s="20">
        <f t="shared" si="37"/>
        <v>0.33801757285776435</v>
      </c>
      <c r="S418" s="274">
        <f t="shared" si="36"/>
        <v>0</v>
      </c>
      <c r="T418" s="1"/>
      <c r="U418" s="1"/>
      <c r="V418" s="1"/>
      <c r="W418" s="1"/>
      <c r="X418" s="1"/>
    </row>
    <row r="419" spans="1:24" ht="64" customHeight="1">
      <c r="A419" s="108"/>
      <c r="B419" s="13" t="s">
        <v>1403</v>
      </c>
      <c r="C419" s="15"/>
      <c r="D419" s="96"/>
      <c r="E419" s="16" t="s">
        <v>1313</v>
      </c>
      <c r="F419" s="16" t="s">
        <v>2092</v>
      </c>
      <c r="G419" s="10">
        <v>3760024827867</v>
      </c>
      <c r="H419" s="10" t="s">
        <v>1355</v>
      </c>
      <c r="I419" s="10">
        <v>2</v>
      </c>
      <c r="J419" s="16" t="s">
        <v>33</v>
      </c>
      <c r="K419" s="16" t="s">
        <v>2670</v>
      </c>
      <c r="L419" s="19">
        <v>143.58974358974359</v>
      </c>
      <c r="M419" s="270">
        <f>L419*M7</f>
        <v>134.97435897435898</v>
      </c>
      <c r="N419" s="16">
        <v>1.33</v>
      </c>
      <c r="O419" s="16"/>
      <c r="P419" s="18">
        <f>Q419/1.2</f>
        <v>191.58333333333334</v>
      </c>
      <c r="Q419" s="19">
        <v>229.9</v>
      </c>
      <c r="R419" s="20">
        <f>(P419-M419)/P419</f>
        <v>0.29547963997724763</v>
      </c>
      <c r="S419" s="274">
        <f t="shared" si="36"/>
        <v>0</v>
      </c>
      <c r="T419" s="1"/>
      <c r="U419" s="1"/>
      <c r="V419" s="1"/>
      <c r="W419" s="1"/>
      <c r="X419" s="1"/>
    </row>
    <row r="420" spans="1:24" ht="64" customHeight="1">
      <c r="A420" s="108"/>
      <c r="B420" s="106" t="s">
        <v>1398</v>
      </c>
      <c r="C420" s="15"/>
      <c r="D420" s="96"/>
      <c r="E420" s="16" t="s">
        <v>1313</v>
      </c>
      <c r="F420" s="16" t="s">
        <v>2092</v>
      </c>
      <c r="G420" s="10">
        <v>3760024821971</v>
      </c>
      <c r="H420" s="10" t="s">
        <v>1355</v>
      </c>
      <c r="I420" s="10">
        <v>2</v>
      </c>
      <c r="J420" s="16" t="s">
        <v>33</v>
      </c>
      <c r="K420" s="16" t="s">
        <v>1400</v>
      </c>
      <c r="L420" s="19">
        <v>61.538461538461533</v>
      </c>
      <c r="M420" s="270">
        <f>L420*M7</f>
        <v>57.84615384615384</v>
      </c>
      <c r="N420" s="16">
        <v>0.42</v>
      </c>
      <c r="O420" s="16"/>
      <c r="P420" s="18">
        <f t="shared" si="32"/>
        <v>79.083333333333343</v>
      </c>
      <c r="Q420" s="16">
        <v>94.9</v>
      </c>
      <c r="R420" s="20">
        <f t="shared" si="37"/>
        <v>0.26854178487476715</v>
      </c>
      <c r="S420" s="274">
        <f t="shared" si="36"/>
        <v>0</v>
      </c>
      <c r="T420" s="1"/>
      <c r="U420" s="1"/>
      <c r="V420" s="1"/>
      <c r="W420" s="1"/>
      <c r="X420" s="1"/>
    </row>
    <row r="421" spans="1:24" ht="64" customHeight="1">
      <c r="A421" s="108"/>
      <c r="B421" s="106" t="s">
        <v>1399</v>
      </c>
      <c r="C421" s="15"/>
      <c r="D421" s="96"/>
      <c r="E421" s="16" t="s">
        <v>1313</v>
      </c>
      <c r="F421" s="16" t="s">
        <v>2092</v>
      </c>
      <c r="G421" s="10">
        <v>3760024829076</v>
      </c>
      <c r="H421" s="10" t="s">
        <v>1355</v>
      </c>
      <c r="I421" s="10">
        <v>2</v>
      </c>
      <c r="J421" s="16" t="s">
        <v>33</v>
      </c>
      <c r="K421" s="16" t="s">
        <v>1401</v>
      </c>
      <c r="L421" s="19">
        <v>32.478632478632477</v>
      </c>
      <c r="M421" s="270">
        <f>L421*M7</f>
        <v>30.529914529914528</v>
      </c>
      <c r="N421" s="16">
        <v>0.21</v>
      </c>
      <c r="O421" s="16"/>
      <c r="P421" s="18">
        <f t="shared" si="32"/>
        <v>41.583333333333336</v>
      </c>
      <c r="Q421" s="16">
        <v>49.9</v>
      </c>
      <c r="R421" s="20">
        <f t="shared" si="37"/>
        <v>0.26581367863933003</v>
      </c>
      <c r="S421" s="274">
        <f t="shared" si="36"/>
        <v>0</v>
      </c>
      <c r="T421" s="1"/>
      <c r="U421" s="1"/>
      <c r="V421" s="1"/>
      <c r="W421" s="1"/>
      <c r="X421" s="1"/>
    </row>
    <row r="422" spans="1:24" ht="64" customHeight="1">
      <c r="A422" s="108"/>
      <c r="B422" s="13" t="s">
        <v>1290</v>
      </c>
      <c r="C422" s="15"/>
      <c r="D422" s="96"/>
      <c r="E422" s="16" t="s">
        <v>1313</v>
      </c>
      <c r="F422" s="16" t="s">
        <v>2092</v>
      </c>
      <c r="G422" s="10">
        <v>3760024828079</v>
      </c>
      <c r="H422" s="10" t="s">
        <v>1355</v>
      </c>
      <c r="I422" s="10">
        <v>2</v>
      </c>
      <c r="J422" s="16" t="s">
        <v>33</v>
      </c>
      <c r="K422" s="16" t="s">
        <v>3632</v>
      </c>
      <c r="L422" s="16">
        <v>48.89</v>
      </c>
      <c r="M422" s="270">
        <f>L422*M7</f>
        <v>45.956599999999995</v>
      </c>
      <c r="N422" s="16">
        <v>0.59</v>
      </c>
      <c r="O422" s="16"/>
      <c r="P422" s="18">
        <f t="shared" si="32"/>
        <v>58.324999999999996</v>
      </c>
      <c r="Q422" s="16">
        <v>69.989999999999995</v>
      </c>
      <c r="R422" s="20">
        <f t="shared" si="37"/>
        <v>0.21206000857265328</v>
      </c>
      <c r="S422" s="274">
        <f t="shared" si="36"/>
        <v>0</v>
      </c>
      <c r="T422" s="1"/>
      <c r="U422" s="1"/>
      <c r="V422" s="1"/>
      <c r="W422" s="1"/>
      <c r="X422" s="1"/>
    </row>
    <row r="423" spans="1:24" ht="59" customHeight="1">
      <c r="A423" s="113"/>
      <c r="B423" s="13" t="s">
        <v>1291</v>
      </c>
      <c r="C423" s="15"/>
      <c r="D423" s="96"/>
      <c r="E423" s="16" t="s">
        <v>1313</v>
      </c>
      <c r="F423" s="16" t="s">
        <v>2092</v>
      </c>
      <c r="G423" s="10">
        <v>3760024828741</v>
      </c>
      <c r="H423" s="10" t="s">
        <v>1355</v>
      </c>
      <c r="I423" s="10">
        <v>2</v>
      </c>
      <c r="J423" s="16" t="s">
        <v>2680</v>
      </c>
      <c r="K423" s="16" t="s">
        <v>3633</v>
      </c>
      <c r="L423" s="16">
        <v>155.56</v>
      </c>
      <c r="M423" s="270">
        <f>L423*M7</f>
        <v>146.22639999999998</v>
      </c>
      <c r="N423" s="16">
        <v>0.59</v>
      </c>
      <c r="O423" s="16"/>
      <c r="P423" s="18">
        <f t="shared" si="32"/>
        <v>208.32500000000002</v>
      </c>
      <c r="Q423" s="16">
        <v>249.99</v>
      </c>
      <c r="R423" s="20">
        <f t="shared" si="37"/>
        <v>0.29808520340813643</v>
      </c>
      <c r="S423" s="274">
        <f t="shared" si="36"/>
        <v>0</v>
      </c>
      <c r="T423" s="1"/>
      <c r="U423" s="1"/>
      <c r="V423" s="1"/>
      <c r="W423" s="1"/>
      <c r="X423" s="1"/>
    </row>
    <row r="424" spans="1:24" ht="59" customHeight="1">
      <c r="A424" s="113"/>
      <c r="B424" s="13" t="s">
        <v>1599</v>
      </c>
      <c r="C424" s="15"/>
      <c r="D424" s="96"/>
      <c r="E424" s="16" t="s">
        <v>1313</v>
      </c>
      <c r="F424" s="16" t="s">
        <v>2092</v>
      </c>
      <c r="G424" s="10">
        <v>3760024827584</v>
      </c>
      <c r="H424" s="10"/>
      <c r="I424" s="132">
        <v>2</v>
      </c>
      <c r="J424" s="16" t="s">
        <v>2680</v>
      </c>
      <c r="K424" s="16" t="s">
        <v>2170</v>
      </c>
      <c r="L424" s="16">
        <v>144.44</v>
      </c>
      <c r="M424" s="270">
        <f>L424*M7</f>
        <v>135.77359999999999</v>
      </c>
      <c r="N424" s="16">
        <v>2.5</v>
      </c>
      <c r="O424" s="16"/>
      <c r="P424" s="18">
        <f t="shared" si="32"/>
        <v>190.83333333333334</v>
      </c>
      <c r="Q424" s="16">
        <v>229</v>
      </c>
      <c r="R424" s="20">
        <f t="shared" si="37"/>
        <v>0.28852262008733637</v>
      </c>
      <c r="S424" s="274">
        <f t="shared" si="36"/>
        <v>0</v>
      </c>
      <c r="T424" s="1"/>
      <c r="U424" s="1"/>
      <c r="V424" s="1"/>
      <c r="W424" s="1"/>
      <c r="X424" s="1"/>
    </row>
    <row r="425" spans="1:24" ht="59" customHeight="1">
      <c r="A425" s="113"/>
      <c r="B425" s="13" t="s">
        <v>1600</v>
      </c>
      <c r="C425" s="15"/>
      <c r="D425" s="96"/>
      <c r="E425" s="16" t="s">
        <v>1313</v>
      </c>
      <c r="F425" s="16" t="s">
        <v>2092</v>
      </c>
      <c r="G425" s="10">
        <v>3760024827607</v>
      </c>
      <c r="H425" s="10"/>
      <c r="I425" s="132">
        <v>2</v>
      </c>
      <c r="J425" s="16" t="s">
        <v>2680</v>
      </c>
      <c r="K425" s="16" t="s">
        <v>2170</v>
      </c>
      <c r="L425" s="16">
        <v>144.44</v>
      </c>
      <c r="M425" s="270">
        <f>L425*M7</f>
        <v>135.77359999999999</v>
      </c>
      <c r="N425" s="16">
        <v>2.5</v>
      </c>
      <c r="O425" s="16"/>
      <c r="P425" s="18">
        <f t="shared" si="32"/>
        <v>190.83333333333334</v>
      </c>
      <c r="Q425" s="16">
        <v>229</v>
      </c>
      <c r="R425" s="20">
        <f t="shared" si="37"/>
        <v>0.28852262008733637</v>
      </c>
      <c r="S425" s="274">
        <f t="shared" si="36"/>
        <v>0</v>
      </c>
      <c r="T425" s="1"/>
      <c r="U425" s="1"/>
      <c r="V425" s="1"/>
      <c r="W425" s="1"/>
      <c r="X425" s="1"/>
    </row>
    <row r="426" spans="1:24" ht="59" customHeight="1">
      <c r="A426" s="113"/>
      <c r="B426" s="13" t="s">
        <v>1601</v>
      </c>
      <c r="C426" s="15"/>
      <c r="D426" s="96"/>
      <c r="E426" s="16" t="s">
        <v>1313</v>
      </c>
      <c r="F426" s="16" t="s">
        <v>2092</v>
      </c>
      <c r="G426" s="10">
        <v>3760024827591</v>
      </c>
      <c r="H426" s="10"/>
      <c r="I426" s="132">
        <v>2</v>
      </c>
      <c r="J426" s="16" t="s">
        <v>33</v>
      </c>
      <c r="K426" s="16" t="s">
        <v>2170</v>
      </c>
      <c r="L426" s="16">
        <v>144.44</v>
      </c>
      <c r="M426" s="270">
        <f>L426*M7</f>
        <v>135.77359999999999</v>
      </c>
      <c r="N426" s="16">
        <v>2.5</v>
      </c>
      <c r="O426" s="16"/>
      <c r="P426" s="18">
        <f t="shared" si="32"/>
        <v>190.83333333333334</v>
      </c>
      <c r="Q426" s="16">
        <v>229</v>
      </c>
      <c r="R426" s="20">
        <f t="shared" si="37"/>
        <v>0.28852262008733637</v>
      </c>
      <c r="S426" s="274">
        <f t="shared" si="36"/>
        <v>0</v>
      </c>
      <c r="T426" s="1"/>
      <c r="U426" s="1"/>
      <c r="V426" s="1"/>
      <c r="W426" s="1"/>
      <c r="X426" s="1"/>
    </row>
    <row r="427" spans="1:24" ht="59" customHeight="1">
      <c r="A427" s="113"/>
      <c r="B427" s="13" t="s">
        <v>1602</v>
      </c>
      <c r="C427" s="15"/>
      <c r="D427" s="96"/>
      <c r="E427" s="16" t="s">
        <v>1313</v>
      </c>
      <c r="F427" s="16" t="s">
        <v>2092</v>
      </c>
      <c r="G427" s="10">
        <v>3760024827638</v>
      </c>
      <c r="H427" s="10"/>
      <c r="I427" s="132">
        <v>2</v>
      </c>
      <c r="J427" s="16" t="s">
        <v>33</v>
      </c>
      <c r="K427" s="128" t="s">
        <v>2171</v>
      </c>
      <c r="L427" s="16">
        <v>92.06</v>
      </c>
      <c r="M427" s="270">
        <f>L427*M7</f>
        <v>86.5364</v>
      </c>
      <c r="N427" s="16">
        <v>2.5</v>
      </c>
      <c r="O427" s="16"/>
      <c r="P427" s="18">
        <f t="shared" si="32"/>
        <v>133.25</v>
      </c>
      <c r="Q427" s="16">
        <v>159.9</v>
      </c>
      <c r="R427" s="20">
        <f t="shared" si="37"/>
        <v>0.35057110694183863</v>
      </c>
      <c r="S427" s="274">
        <f t="shared" si="36"/>
        <v>0</v>
      </c>
      <c r="T427" s="1"/>
      <c r="U427" s="1"/>
      <c r="V427" s="1"/>
      <c r="W427" s="1"/>
      <c r="X427" s="1"/>
    </row>
    <row r="428" spans="1:24" ht="59" customHeight="1">
      <c r="A428" s="113"/>
      <c r="B428" s="13" t="s">
        <v>1603</v>
      </c>
      <c r="C428" s="15"/>
      <c r="D428" s="96"/>
      <c r="E428" s="16" t="s">
        <v>1313</v>
      </c>
      <c r="F428" s="16" t="s">
        <v>2092</v>
      </c>
      <c r="G428" s="10">
        <v>3760024827621</v>
      </c>
      <c r="H428" s="10"/>
      <c r="I428" s="132">
        <v>2</v>
      </c>
      <c r="J428" s="16" t="s">
        <v>33</v>
      </c>
      <c r="K428" s="128" t="s">
        <v>2171</v>
      </c>
      <c r="L428" s="16">
        <v>92.06</v>
      </c>
      <c r="M428" s="270">
        <f>L428*M7</f>
        <v>86.5364</v>
      </c>
      <c r="N428" s="16">
        <v>2.5</v>
      </c>
      <c r="O428" s="16"/>
      <c r="P428" s="18">
        <f t="shared" si="32"/>
        <v>133.25</v>
      </c>
      <c r="Q428" s="16">
        <v>159.9</v>
      </c>
      <c r="R428" s="20">
        <f t="shared" si="37"/>
        <v>0.35057110694183863</v>
      </c>
      <c r="S428" s="274">
        <f t="shared" si="36"/>
        <v>0</v>
      </c>
      <c r="T428" s="1"/>
      <c r="U428" s="1"/>
      <c r="V428" s="1"/>
      <c r="W428" s="1"/>
      <c r="X428" s="1"/>
    </row>
    <row r="429" spans="1:24" ht="59" customHeight="1">
      <c r="A429" s="131"/>
      <c r="B429" s="13" t="s">
        <v>1604</v>
      </c>
      <c r="C429" s="15"/>
      <c r="D429" s="96"/>
      <c r="E429" s="16" t="s">
        <v>1313</v>
      </c>
      <c r="F429" s="16" t="s">
        <v>2092</v>
      </c>
      <c r="G429" s="10">
        <v>3760024827614</v>
      </c>
      <c r="H429" s="10"/>
      <c r="I429" s="132">
        <v>2</v>
      </c>
      <c r="J429" s="16" t="s">
        <v>33</v>
      </c>
      <c r="K429" s="128" t="s">
        <v>2171</v>
      </c>
      <c r="L429" s="16">
        <v>92.06</v>
      </c>
      <c r="M429" s="270">
        <f>L429*M7</f>
        <v>86.5364</v>
      </c>
      <c r="N429" s="16">
        <v>2.5</v>
      </c>
      <c r="O429" s="16"/>
      <c r="P429" s="18">
        <f t="shared" si="32"/>
        <v>133.25</v>
      </c>
      <c r="Q429" s="16">
        <v>159.9</v>
      </c>
      <c r="R429" s="20">
        <f t="shared" si="37"/>
        <v>0.35057110694183863</v>
      </c>
      <c r="S429" s="274">
        <f t="shared" si="36"/>
        <v>0</v>
      </c>
      <c r="T429" s="1"/>
      <c r="U429" s="1"/>
      <c r="V429" s="1"/>
      <c r="W429" s="1"/>
      <c r="X429" s="1"/>
    </row>
    <row r="430" spans="1:24" ht="59" customHeight="1">
      <c r="A430" s="113"/>
      <c r="B430" s="13" t="s">
        <v>1605</v>
      </c>
      <c r="C430" s="15"/>
      <c r="D430" s="96"/>
      <c r="E430" s="16" t="s">
        <v>1313</v>
      </c>
      <c r="F430" s="16" t="s">
        <v>2092</v>
      </c>
      <c r="G430" s="10">
        <v>3760024828420</v>
      </c>
      <c r="H430" s="10"/>
      <c r="I430" s="132">
        <v>2</v>
      </c>
      <c r="J430" s="16" t="s">
        <v>1663</v>
      </c>
      <c r="K430" s="128" t="s">
        <v>2171</v>
      </c>
      <c r="L430" s="16">
        <v>92.06</v>
      </c>
      <c r="M430" s="270">
        <f>L430*M7</f>
        <v>86.5364</v>
      </c>
      <c r="N430" s="16">
        <v>2.5</v>
      </c>
      <c r="O430" s="16"/>
      <c r="P430" s="18">
        <f t="shared" si="32"/>
        <v>133.25</v>
      </c>
      <c r="Q430" s="16">
        <v>159.9</v>
      </c>
      <c r="R430" s="20">
        <f t="shared" si="37"/>
        <v>0.35057110694183863</v>
      </c>
      <c r="S430" s="274">
        <f t="shared" si="36"/>
        <v>0</v>
      </c>
      <c r="T430" s="1"/>
      <c r="U430" s="1"/>
      <c r="V430" s="1"/>
      <c r="W430" s="1"/>
      <c r="X430" s="1"/>
    </row>
    <row r="431" spans="1:24" ht="64" customHeight="1">
      <c r="A431" s="108"/>
      <c r="B431" s="13" t="s">
        <v>1292</v>
      </c>
      <c r="C431" s="15"/>
      <c r="D431" s="96"/>
      <c r="E431" s="16" t="s">
        <v>1313</v>
      </c>
      <c r="F431" s="16" t="s">
        <v>2092</v>
      </c>
      <c r="G431" s="10">
        <v>3760024827522</v>
      </c>
      <c r="H431" s="10" t="s">
        <v>1355</v>
      </c>
      <c r="I431" s="116">
        <v>2</v>
      </c>
      <c r="J431" s="16" t="s">
        <v>33</v>
      </c>
      <c r="K431" s="16" t="s">
        <v>1376</v>
      </c>
      <c r="L431" s="16">
        <v>554.44000000000005</v>
      </c>
      <c r="M431" s="270">
        <f>L431*M7</f>
        <v>521.17360000000008</v>
      </c>
      <c r="N431" s="16">
        <v>5</v>
      </c>
      <c r="O431" s="16"/>
      <c r="P431" s="18">
        <f t="shared" si="32"/>
        <v>583.32500000000005</v>
      </c>
      <c r="Q431" s="16">
        <v>699.99</v>
      </c>
      <c r="R431" s="20">
        <f t="shared" si="37"/>
        <v>0.10654677923970336</v>
      </c>
      <c r="S431" s="274">
        <f t="shared" si="36"/>
        <v>0</v>
      </c>
      <c r="T431" s="1"/>
      <c r="U431" s="1"/>
      <c r="V431" s="1"/>
      <c r="W431" s="1"/>
      <c r="X431" s="1"/>
    </row>
    <row r="432" spans="1:24" ht="64" customHeight="1">
      <c r="A432" s="108"/>
      <c r="B432" s="13" t="s">
        <v>2210</v>
      </c>
      <c r="C432" s="15"/>
      <c r="D432" s="118"/>
      <c r="E432" s="16" t="s">
        <v>1313</v>
      </c>
      <c r="F432" s="16" t="s">
        <v>2092</v>
      </c>
      <c r="G432" s="10"/>
      <c r="H432" s="18"/>
      <c r="I432" s="132">
        <v>5</v>
      </c>
      <c r="J432" s="16" t="s">
        <v>33</v>
      </c>
      <c r="K432" s="16" t="s">
        <v>2217</v>
      </c>
      <c r="L432" s="16">
        <v>28.88</v>
      </c>
      <c r="M432" s="270">
        <f>L432*M7</f>
        <v>27.147199999999998</v>
      </c>
      <c r="N432" s="16">
        <v>0.05</v>
      </c>
      <c r="O432" s="16"/>
      <c r="P432" s="18">
        <f t="shared" si="32"/>
        <v>37.491666666666667</v>
      </c>
      <c r="Q432" s="16">
        <v>44.99</v>
      </c>
      <c r="R432" s="20">
        <f t="shared" si="37"/>
        <v>0.2759137586130252</v>
      </c>
      <c r="S432" s="274">
        <f t="shared" si="36"/>
        <v>0</v>
      </c>
      <c r="T432" s="1"/>
      <c r="U432" s="1"/>
      <c r="V432" s="1"/>
      <c r="W432" s="1"/>
      <c r="X432" s="1"/>
    </row>
    <row r="433" spans="1:24" ht="64" customHeight="1">
      <c r="A433" s="108"/>
      <c r="B433" s="13" t="s">
        <v>2211</v>
      </c>
      <c r="C433" s="15"/>
      <c r="D433" s="118"/>
      <c r="E433" s="16" t="s">
        <v>1313</v>
      </c>
      <c r="F433" s="16" t="s">
        <v>2092</v>
      </c>
      <c r="G433" s="10"/>
      <c r="H433" s="18"/>
      <c r="I433" s="132">
        <v>5</v>
      </c>
      <c r="J433" s="16" t="s">
        <v>33</v>
      </c>
      <c r="K433" s="16" t="s">
        <v>2214</v>
      </c>
      <c r="L433" s="16">
        <v>21</v>
      </c>
      <c r="M433" s="270">
        <f>L433*M7</f>
        <v>19.739999999999998</v>
      </c>
      <c r="N433" s="16">
        <v>0.05</v>
      </c>
      <c r="O433" s="16"/>
      <c r="P433" s="18">
        <f t="shared" si="32"/>
        <v>29.158333333333335</v>
      </c>
      <c r="Q433" s="16">
        <v>34.99</v>
      </c>
      <c r="R433" s="20">
        <f t="shared" si="37"/>
        <v>0.32300657330665916</v>
      </c>
      <c r="S433" s="274">
        <f t="shared" si="36"/>
        <v>0</v>
      </c>
      <c r="T433" s="1"/>
      <c r="U433" s="1"/>
      <c r="V433" s="1"/>
      <c r="W433" s="1"/>
      <c r="X433" s="1"/>
    </row>
    <row r="434" spans="1:24" ht="64" customHeight="1">
      <c r="A434" s="108"/>
      <c r="B434" s="13" t="s">
        <v>2212</v>
      </c>
      <c r="C434" s="15"/>
      <c r="D434" s="118"/>
      <c r="E434" s="16" t="s">
        <v>1313</v>
      </c>
      <c r="F434" s="16" t="s">
        <v>2092</v>
      </c>
      <c r="G434" s="10">
        <v>3760024829564</v>
      </c>
      <c r="H434" s="18"/>
      <c r="I434" s="132">
        <v>5</v>
      </c>
      <c r="J434" s="16" t="s">
        <v>33</v>
      </c>
      <c r="K434" s="16" t="s">
        <v>2215</v>
      </c>
      <c r="L434" s="16">
        <v>18.5</v>
      </c>
      <c r="M434" s="270">
        <f>L434*M7</f>
        <v>17.39</v>
      </c>
      <c r="N434" s="16">
        <v>0.05</v>
      </c>
      <c r="O434" s="16"/>
      <c r="P434" s="18">
        <f t="shared" si="32"/>
        <v>24.991666666666667</v>
      </c>
      <c r="Q434" s="16">
        <v>29.99</v>
      </c>
      <c r="R434" s="20">
        <f t="shared" si="37"/>
        <v>0.30416805601867286</v>
      </c>
      <c r="S434" s="274">
        <f t="shared" si="36"/>
        <v>0</v>
      </c>
      <c r="T434" s="1"/>
      <c r="U434" s="1"/>
      <c r="V434" s="1"/>
      <c r="W434" s="1"/>
      <c r="X434" s="1"/>
    </row>
    <row r="435" spans="1:24" ht="64" customHeight="1">
      <c r="A435" s="108"/>
      <c r="B435" s="13" t="s">
        <v>2213</v>
      </c>
      <c r="C435" s="15"/>
      <c r="D435" s="118"/>
      <c r="E435" s="16" t="s">
        <v>1313</v>
      </c>
      <c r="F435" s="16" t="s">
        <v>2092</v>
      </c>
      <c r="G435" s="10"/>
      <c r="H435" s="18"/>
      <c r="I435" s="132">
        <v>5</v>
      </c>
      <c r="J435" s="16" t="s">
        <v>33</v>
      </c>
      <c r="K435" s="16" t="s">
        <v>2216</v>
      </c>
      <c r="L435" s="16">
        <v>19.5</v>
      </c>
      <c r="M435" s="270">
        <f>L435*M7</f>
        <v>18.329999999999998</v>
      </c>
      <c r="N435" s="16">
        <v>0.05</v>
      </c>
      <c r="O435" s="16"/>
      <c r="P435" s="18">
        <f t="shared" si="32"/>
        <v>27.491666666666671</v>
      </c>
      <c r="Q435" s="16">
        <v>32.99</v>
      </c>
      <c r="R435" s="20">
        <f t="shared" si="37"/>
        <v>0.33325250075780555</v>
      </c>
      <c r="S435" s="274">
        <f t="shared" si="36"/>
        <v>0</v>
      </c>
      <c r="T435" s="1"/>
      <c r="U435" s="1"/>
      <c r="V435" s="1"/>
      <c r="W435" s="1"/>
      <c r="X435" s="1"/>
    </row>
    <row r="436" spans="1:24" ht="64" customHeight="1">
      <c r="A436" s="108"/>
      <c r="B436" s="106" t="s">
        <v>1407</v>
      </c>
      <c r="C436" s="15"/>
      <c r="D436" s="96"/>
      <c r="E436" s="16" t="s">
        <v>1313</v>
      </c>
      <c r="F436" s="16" t="s">
        <v>2092</v>
      </c>
      <c r="G436" s="10">
        <v>3760024820288</v>
      </c>
      <c r="H436" s="10" t="s">
        <v>1355</v>
      </c>
      <c r="I436" s="10">
        <v>4</v>
      </c>
      <c r="J436" s="16" t="s">
        <v>33</v>
      </c>
      <c r="K436" s="16" t="s">
        <v>1408</v>
      </c>
      <c r="L436" s="16">
        <v>45.3</v>
      </c>
      <c r="M436" s="270">
        <f>L436*M7</f>
        <v>42.581999999999994</v>
      </c>
      <c r="N436" s="16">
        <v>0.21</v>
      </c>
      <c r="O436" s="16"/>
      <c r="P436" s="18">
        <f t="shared" si="32"/>
        <v>58.324999999999996</v>
      </c>
      <c r="Q436" s="16">
        <v>69.989999999999995</v>
      </c>
      <c r="R436" s="20">
        <f t="shared" ref="R436:R441" si="38">(P436-M436)/P436</f>
        <v>0.26991855979425639</v>
      </c>
      <c r="S436" s="274">
        <f t="shared" ref="S436:S441" si="39">M436*A436</f>
        <v>0</v>
      </c>
      <c r="T436" s="1"/>
      <c r="U436" s="1"/>
      <c r="V436" s="1"/>
      <c r="W436" s="1"/>
      <c r="X436" s="1"/>
    </row>
    <row r="437" spans="1:24" ht="64" customHeight="1">
      <c r="A437" s="108"/>
      <c r="B437" s="13" t="s">
        <v>1409</v>
      </c>
      <c r="C437" s="15"/>
      <c r="D437" s="96"/>
      <c r="E437" s="16" t="s">
        <v>1313</v>
      </c>
      <c r="F437" s="16" t="s">
        <v>2092</v>
      </c>
      <c r="G437" s="10">
        <v>3760024820271</v>
      </c>
      <c r="H437" s="10" t="s">
        <v>1355</v>
      </c>
      <c r="I437" s="10">
        <v>4</v>
      </c>
      <c r="J437" s="16" t="s">
        <v>33</v>
      </c>
      <c r="K437" s="16" t="s">
        <v>1410</v>
      </c>
      <c r="L437" s="16">
        <v>141.88</v>
      </c>
      <c r="M437" s="270">
        <f>L437*M7</f>
        <v>133.3672</v>
      </c>
      <c r="N437" s="16">
        <v>0.71</v>
      </c>
      <c r="O437" s="16"/>
      <c r="P437" s="18">
        <f t="shared" si="32"/>
        <v>183.32500000000002</v>
      </c>
      <c r="Q437" s="16">
        <v>219.99</v>
      </c>
      <c r="R437" s="20">
        <f t="shared" si="38"/>
        <v>0.27250947770353207</v>
      </c>
      <c r="S437" s="274">
        <f t="shared" si="39"/>
        <v>0</v>
      </c>
      <c r="T437" s="1"/>
      <c r="U437" s="1"/>
      <c r="V437" s="1"/>
      <c r="W437" s="1"/>
      <c r="X437" s="1"/>
    </row>
    <row r="438" spans="1:24" ht="64" customHeight="1">
      <c r="A438" s="108"/>
      <c r="B438" s="25" t="s">
        <v>1363</v>
      </c>
      <c r="C438" s="15"/>
      <c r="D438" s="96"/>
      <c r="E438" s="16" t="s">
        <v>1313</v>
      </c>
      <c r="F438" s="16" t="s">
        <v>2092</v>
      </c>
      <c r="G438" s="10">
        <v>3760024823814</v>
      </c>
      <c r="H438" s="10"/>
      <c r="I438" s="10">
        <v>2</v>
      </c>
      <c r="J438" s="16" t="s">
        <v>33</v>
      </c>
      <c r="K438" s="114" t="s">
        <v>1466</v>
      </c>
      <c r="L438" s="16">
        <v>204.75</v>
      </c>
      <c r="M438" s="270">
        <f>L438*M7</f>
        <v>192.46499999999997</v>
      </c>
      <c r="N438" s="16">
        <v>1.33</v>
      </c>
      <c r="O438" s="16"/>
      <c r="P438" s="18">
        <f t="shared" si="32"/>
        <v>249.16666666666669</v>
      </c>
      <c r="Q438" s="16">
        <v>299</v>
      </c>
      <c r="R438" s="20">
        <f t="shared" si="38"/>
        <v>0.2275652173913045</v>
      </c>
      <c r="S438" s="274">
        <f t="shared" si="39"/>
        <v>0</v>
      </c>
      <c r="T438" s="1"/>
      <c r="U438" s="1"/>
      <c r="V438" s="1"/>
      <c r="W438" s="1"/>
      <c r="X438" s="1"/>
    </row>
    <row r="439" spans="1:24" ht="64" customHeight="1">
      <c r="A439" s="108"/>
      <c r="B439" s="13" t="s">
        <v>1411</v>
      </c>
      <c r="C439" s="15"/>
      <c r="D439" s="96"/>
      <c r="E439" s="16" t="s">
        <v>1313</v>
      </c>
      <c r="F439" s="16" t="s">
        <v>2092</v>
      </c>
      <c r="G439" s="10">
        <v>3760024823814</v>
      </c>
      <c r="H439" s="10" t="s">
        <v>1355</v>
      </c>
      <c r="I439" s="10">
        <v>2</v>
      </c>
      <c r="J439" s="16" t="s">
        <v>33</v>
      </c>
      <c r="K439" s="16" t="s">
        <v>1412</v>
      </c>
      <c r="L439" s="16">
        <v>139.32</v>
      </c>
      <c r="M439" s="270">
        <f>L439*M7</f>
        <v>130.96079999999998</v>
      </c>
      <c r="N439" s="16">
        <v>0.71</v>
      </c>
      <c r="O439" s="16"/>
      <c r="P439" s="18">
        <f t="shared" si="32"/>
        <v>183.32500000000002</v>
      </c>
      <c r="Q439" s="16">
        <v>219.99</v>
      </c>
      <c r="R439" s="20">
        <f t="shared" si="38"/>
        <v>0.2856358925405702</v>
      </c>
      <c r="S439" s="274">
        <f t="shared" si="39"/>
        <v>0</v>
      </c>
      <c r="T439" s="1"/>
      <c r="U439" s="1"/>
      <c r="V439" s="1"/>
      <c r="W439" s="1"/>
      <c r="X439" s="1"/>
    </row>
    <row r="440" spans="1:24" ht="64" customHeight="1">
      <c r="A440" s="108"/>
      <c r="B440" s="13" t="s">
        <v>1413</v>
      </c>
      <c r="C440" s="15"/>
      <c r="D440" s="96"/>
      <c r="E440" s="16" t="s">
        <v>1313</v>
      </c>
      <c r="F440" s="16" t="s">
        <v>2092</v>
      </c>
      <c r="G440" s="10">
        <v>3760024822879</v>
      </c>
      <c r="H440" s="10" t="s">
        <v>1355</v>
      </c>
      <c r="I440" s="10">
        <v>4</v>
      </c>
      <c r="J440" s="16" t="s">
        <v>33</v>
      </c>
      <c r="K440" s="16" t="s">
        <v>1415</v>
      </c>
      <c r="L440" s="16">
        <v>24.27</v>
      </c>
      <c r="M440" s="270">
        <f>L440*M7</f>
        <v>22.813799999999997</v>
      </c>
      <c r="N440" s="16">
        <v>0.11</v>
      </c>
      <c r="O440" s="16"/>
      <c r="P440" s="18">
        <f t="shared" si="32"/>
        <v>33.325000000000003</v>
      </c>
      <c r="Q440" s="16">
        <v>39.99</v>
      </c>
      <c r="R440" s="20">
        <f t="shared" si="38"/>
        <v>0.31541485371342853</v>
      </c>
      <c r="S440" s="274">
        <f t="shared" si="39"/>
        <v>0</v>
      </c>
      <c r="T440" s="1"/>
      <c r="U440" s="1"/>
      <c r="V440" s="1"/>
      <c r="W440" s="1"/>
      <c r="X440" s="1"/>
    </row>
    <row r="441" spans="1:24" ht="64" customHeight="1">
      <c r="A441" s="108"/>
      <c r="B441" s="13" t="s">
        <v>1414</v>
      </c>
      <c r="C441" s="15"/>
      <c r="D441" s="96"/>
      <c r="E441" s="16" t="s">
        <v>1313</v>
      </c>
      <c r="F441" s="16" t="s">
        <v>2092</v>
      </c>
      <c r="G441" s="10">
        <v>3760024822886</v>
      </c>
      <c r="H441" s="10" t="s">
        <v>1355</v>
      </c>
      <c r="I441" s="10">
        <v>4</v>
      </c>
      <c r="J441" s="16" t="s">
        <v>33</v>
      </c>
      <c r="K441" s="16" t="s">
        <v>1416</v>
      </c>
      <c r="L441" s="16">
        <v>24.27</v>
      </c>
      <c r="M441" s="270">
        <f>L441*M7</f>
        <v>22.813799999999997</v>
      </c>
      <c r="N441" s="16">
        <v>0.11</v>
      </c>
      <c r="O441" s="16"/>
      <c r="P441" s="18">
        <f t="shared" si="32"/>
        <v>33.325000000000003</v>
      </c>
      <c r="Q441" s="16">
        <v>39.99</v>
      </c>
      <c r="R441" s="20">
        <f t="shared" si="38"/>
        <v>0.31541485371342853</v>
      </c>
      <c r="S441" s="274">
        <f t="shared" si="39"/>
        <v>0</v>
      </c>
      <c r="T441" s="1"/>
      <c r="U441" s="1"/>
      <c r="V441" s="1"/>
      <c r="W441" s="1"/>
      <c r="X441" s="1"/>
    </row>
    <row r="442" spans="1:24" ht="64" customHeight="1">
      <c r="A442" s="108"/>
      <c r="B442" s="106" t="s">
        <v>1417</v>
      </c>
      <c r="C442" s="15"/>
      <c r="D442" s="96"/>
      <c r="E442" s="16" t="s">
        <v>1313</v>
      </c>
      <c r="F442" s="16" t="s">
        <v>2092</v>
      </c>
      <c r="G442" s="10">
        <v>3760024824743</v>
      </c>
      <c r="H442" s="10" t="s">
        <v>1355</v>
      </c>
      <c r="I442" s="10">
        <v>5</v>
      </c>
      <c r="J442" s="16" t="s">
        <v>33</v>
      </c>
      <c r="K442" s="16" t="s">
        <v>1419</v>
      </c>
      <c r="L442" s="16">
        <v>29.91</v>
      </c>
      <c r="M442" s="270">
        <f>L442*M7</f>
        <v>28.115399999999998</v>
      </c>
      <c r="N442" s="16">
        <v>0.11</v>
      </c>
      <c r="O442" s="16"/>
      <c r="P442" s="18">
        <f t="shared" si="32"/>
        <v>41.658333333333339</v>
      </c>
      <c r="Q442" s="16">
        <v>49.99</v>
      </c>
      <c r="R442" s="20">
        <f>(P442-M442)/P442</f>
        <v>0.32509541908381689</v>
      </c>
      <c r="S442" s="274">
        <f t="shared" ref="S442:S473" si="40">M442*A442</f>
        <v>0</v>
      </c>
      <c r="T442" s="1"/>
      <c r="U442" s="1"/>
      <c r="V442" s="1"/>
      <c r="W442" s="1"/>
      <c r="X442" s="1"/>
    </row>
    <row r="443" spans="1:24" ht="64" customHeight="1">
      <c r="A443" s="108"/>
      <c r="B443" s="106" t="s">
        <v>1418</v>
      </c>
      <c r="C443" s="15"/>
      <c r="D443" s="96"/>
      <c r="E443" s="16" t="s">
        <v>1313</v>
      </c>
      <c r="F443" s="16" t="s">
        <v>2092</v>
      </c>
      <c r="G443" s="10">
        <v>3760024821810</v>
      </c>
      <c r="H443" s="10" t="s">
        <v>1355</v>
      </c>
      <c r="I443" s="10">
        <v>5</v>
      </c>
      <c r="J443" s="16" t="s">
        <v>33</v>
      </c>
      <c r="K443" s="16" t="s">
        <v>1420</v>
      </c>
      <c r="L443" s="16">
        <v>29.91</v>
      </c>
      <c r="M443" s="270">
        <f>L443*M7</f>
        <v>28.115399999999998</v>
      </c>
      <c r="N443" s="16">
        <v>0.21</v>
      </c>
      <c r="O443" s="16"/>
      <c r="P443" s="18">
        <f t="shared" si="32"/>
        <v>41.658333333333339</v>
      </c>
      <c r="Q443" s="16">
        <v>49.99</v>
      </c>
      <c r="R443" s="20">
        <f>(P443-M443)/P443</f>
        <v>0.32509541908381689</v>
      </c>
      <c r="S443" s="274">
        <f t="shared" si="40"/>
        <v>0</v>
      </c>
      <c r="T443" s="1"/>
      <c r="U443" s="1"/>
      <c r="V443" s="1"/>
      <c r="W443" s="1"/>
      <c r="X443" s="1"/>
    </row>
    <row r="444" spans="1:24" ht="64" customHeight="1">
      <c r="A444" s="108"/>
      <c r="B444" s="13" t="s">
        <v>1293</v>
      </c>
      <c r="C444" s="15"/>
      <c r="D444" s="96"/>
      <c r="E444" s="16" t="s">
        <v>1313</v>
      </c>
      <c r="F444" s="16" t="s">
        <v>2092</v>
      </c>
      <c r="G444" s="10">
        <v>3760024826709</v>
      </c>
      <c r="H444" s="10" t="s">
        <v>1355</v>
      </c>
      <c r="I444" s="10">
        <v>2</v>
      </c>
      <c r="J444" s="16" t="s">
        <v>33</v>
      </c>
      <c r="K444" s="16" t="s">
        <v>1377</v>
      </c>
      <c r="L444" s="16">
        <v>139.68</v>
      </c>
      <c r="M444" s="270">
        <f>L444*M7</f>
        <v>131.29919999999998</v>
      </c>
      <c r="N444" s="16">
        <v>1.33</v>
      </c>
      <c r="O444" s="16"/>
      <c r="P444" s="18">
        <f t="shared" si="32"/>
        <v>141.65833333333336</v>
      </c>
      <c r="Q444" s="16">
        <v>169.99</v>
      </c>
      <c r="R444" s="20">
        <f t="shared" si="37"/>
        <v>7.3127595740926213E-2</v>
      </c>
      <c r="S444" s="274">
        <f t="shared" si="40"/>
        <v>0</v>
      </c>
      <c r="T444" s="1"/>
      <c r="U444" s="1"/>
      <c r="V444" s="1"/>
      <c r="W444" s="1"/>
      <c r="X444" s="1"/>
    </row>
    <row r="445" spans="1:24" ht="64" customHeight="1">
      <c r="A445" s="108"/>
      <c r="B445" s="13" t="s">
        <v>1429</v>
      </c>
      <c r="C445" s="15"/>
      <c r="D445" s="96"/>
      <c r="E445" s="16" t="s">
        <v>1313</v>
      </c>
      <c r="F445" s="16" t="s">
        <v>2092</v>
      </c>
      <c r="G445" s="11">
        <v>3760024820295</v>
      </c>
      <c r="H445" s="10" t="s">
        <v>1355</v>
      </c>
      <c r="I445" s="10">
        <v>3</v>
      </c>
      <c r="J445" s="16" t="s">
        <v>33</v>
      </c>
      <c r="K445" s="16" t="s">
        <v>1430</v>
      </c>
      <c r="L445" s="16">
        <v>41.88</v>
      </c>
      <c r="M445" s="270">
        <f>L445*M7</f>
        <v>39.367199999999997</v>
      </c>
      <c r="N445" s="16">
        <v>0.21</v>
      </c>
      <c r="O445" s="16"/>
      <c r="P445" s="18">
        <f t="shared" si="32"/>
        <v>58.324999999999996</v>
      </c>
      <c r="Q445" s="16">
        <v>69.989999999999995</v>
      </c>
      <c r="R445" s="20">
        <f>(P445-M445)/P445</f>
        <v>0.32503729104157736</v>
      </c>
      <c r="S445" s="274">
        <f t="shared" si="40"/>
        <v>0</v>
      </c>
      <c r="T445" s="1"/>
      <c r="U445" s="1"/>
      <c r="V445" s="1"/>
      <c r="W445" s="1"/>
      <c r="X445" s="1"/>
    </row>
    <row r="446" spans="1:24" ht="64" customHeight="1">
      <c r="A446" s="108"/>
      <c r="B446" s="25" t="s">
        <v>1365</v>
      </c>
      <c r="C446" s="15"/>
      <c r="D446" s="96"/>
      <c r="E446" s="16" t="s">
        <v>1313</v>
      </c>
      <c r="F446" s="16" t="s">
        <v>2092</v>
      </c>
      <c r="G446" s="10">
        <v>3760024828680</v>
      </c>
      <c r="H446" s="10" t="s">
        <v>1355</v>
      </c>
      <c r="I446" s="10">
        <v>3</v>
      </c>
      <c r="J446" s="16" t="s">
        <v>33</v>
      </c>
      <c r="K446" s="26" t="s">
        <v>1364</v>
      </c>
      <c r="L446" s="16">
        <v>134.91</v>
      </c>
      <c r="M446" s="270">
        <f>L446*M7</f>
        <v>126.81539999999998</v>
      </c>
      <c r="N446" s="16">
        <v>0.21</v>
      </c>
      <c r="O446" s="16"/>
      <c r="P446" s="18">
        <f t="shared" si="32"/>
        <v>166.65833333333336</v>
      </c>
      <c r="Q446" s="16">
        <v>199.99</v>
      </c>
      <c r="R446" s="20">
        <f t="shared" si="37"/>
        <v>0.23906955347767411</v>
      </c>
      <c r="S446" s="274">
        <f t="shared" si="40"/>
        <v>0</v>
      </c>
      <c r="T446" s="1"/>
      <c r="U446" s="1"/>
      <c r="V446" s="1"/>
      <c r="W446" s="1"/>
      <c r="X446" s="1"/>
    </row>
    <row r="447" spans="1:24" ht="64" customHeight="1">
      <c r="A447" s="108"/>
      <c r="B447" s="13" t="s">
        <v>1294</v>
      </c>
      <c r="C447" s="15"/>
      <c r="D447" s="96"/>
      <c r="E447" s="16" t="s">
        <v>1313</v>
      </c>
      <c r="F447" s="16" t="s">
        <v>2092</v>
      </c>
      <c r="G447" s="10">
        <v>3760024828901</v>
      </c>
      <c r="H447" s="10" t="s">
        <v>1355</v>
      </c>
      <c r="I447" s="10">
        <v>10</v>
      </c>
      <c r="J447" s="16" t="s">
        <v>33</v>
      </c>
      <c r="K447" s="16" t="s">
        <v>1375</v>
      </c>
      <c r="L447" s="16">
        <v>13.89</v>
      </c>
      <c r="M447" s="270">
        <f>L447*M7</f>
        <v>13.0566</v>
      </c>
      <c r="N447" s="16">
        <v>0.02</v>
      </c>
      <c r="O447" s="16"/>
      <c r="P447" s="18">
        <f t="shared" si="32"/>
        <v>18.25</v>
      </c>
      <c r="Q447" s="16">
        <v>21.9</v>
      </c>
      <c r="R447" s="20">
        <f t="shared" si="37"/>
        <v>0.28456986301369863</v>
      </c>
      <c r="S447" s="274">
        <f t="shared" si="40"/>
        <v>0</v>
      </c>
      <c r="T447" s="1"/>
      <c r="U447" s="1"/>
      <c r="V447" s="1"/>
      <c r="W447" s="1"/>
      <c r="X447" s="1"/>
    </row>
    <row r="448" spans="1:24" ht="64" customHeight="1">
      <c r="A448" s="108"/>
      <c r="B448" s="13" t="s">
        <v>1366</v>
      </c>
      <c r="C448" s="15"/>
      <c r="D448" s="96"/>
      <c r="E448" s="16" t="s">
        <v>1313</v>
      </c>
      <c r="F448" s="16" t="s">
        <v>2092</v>
      </c>
      <c r="G448" s="10"/>
      <c r="H448" s="10" t="s">
        <v>1355</v>
      </c>
      <c r="I448" s="10">
        <v>5</v>
      </c>
      <c r="J448" s="16" t="s">
        <v>33</v>
      </c>
      <c r="K448" s="114" t="s">
        <v>1367</v>
      </c>
      <c r="L448" s="16">
        <v>13.58</v>
      </c>
      <c r="M448" s="270">
        <f>L448*M7</f>
        <v>12.7652</v>
      </c>
      <c r="N448" s="16">
        <v>0.02</v>
      </c>
      <c r="O448" s="16"/>
      <c r="P448" s="18">
        <f t="shared" si="32"/>
        <v>24.991666666666667</v>
      </c>
      <c r="Q448" s="16">
        <v>29.99</v>
      </c>
      <c r="R448" s="20">
        <f t="shared" si="37"/>
        <v>0.48922174058019341</v>
      </c>
      <c r="S448" s="274">
        <f t="shared" si="40"/>
        <v>0</v>
      </c>
      <c r="T448" s="1"/>
      <c r="U448" s="1"/>
      <c r="V448" s="1"/>
      <c r="W448" s="1"/>
      <c r="X448" s="1"/>
    </row>
    <row r="449" spans="1:24" ht="64" customHeight="1">
      <c r="A449" s="108"/>
      <c r="B449" s="13" t="s">
        <v>1295</v>
      </c>
      <c r="C449" s="15"/>
      <c r="D449" s="96"/>
      <c r="E449" s="16" t="s">
        <v>1313</v>
      </c>
      <c r="F449" s="16" t="s">
        <v>2092</v>
      </c>
      <c r="G449" s="10">
        <v>3760024814034</v>
      </c>
      <c r="H449" s="10" t="s">
        <v>1355</v>
      </c>
      <c r="I449" s="10">
        <v>10</v>
      </c>
      <c r="J449" s="16" t="s">
        <v>33</v>
      </c>
      <c r="K449" s="16" t="s">
        <v>1374</v>
      </c>
      <c r="L449" s="16">
        <v>22.21</v>
      </c>
      <c r="M449" s="270">
        <f>L449*M7</f>
        <v>20.877399999999998</v>
      </c>
      <c r="N449" s="16">
        <v>0.02</v>
      </c>
      <c r="O449" s="16"/>
      <c r="P449" s="18">
        <f t="shared" si="32"/>
        <v>24.991666666666667</v>
      </c>
      <c r="Q449" s="16">
        <v>29.99</v>
      </c>
      <c r="R449" s="20">
        <f t="shared" si="37"/>
        <v>0.16462554184728254</v>
      </c>
      <c r="S449" s="274">
        <f t="shared" si="40"/>
        <v>0</v>
      </c>
      <c r="T449" s="1"/>
      <c r="U449" s="1"/>
      <c r="V449" s="1"/>
      <c r="W449" s="1"/>
      <c r="X449" s="1"/>
    </row>
    <row r="450" spans="1:24" ht="64" customHeight="1">
      <c r="A450" s="108"/>
      <c r="B450" s="13">
        <v>9454</v>
      </c>
      <c r="C450" s="15"/>
      <c r="D450" s="118"/>
      <c r="E450" s="16" t="s">
        <v>1313</v>
      </c>
      <c r="F450" s="16" t="s">
        <v>2092</v>
      </c>
      <c r="G450" s="10"/>
      <c r="H450" s="10" t="s">
        <v>1355</v>
      </c>
      <c r="I450" s="10">
        <v>10</v>
      </c>
      <c r="J450" s="16" t="s">
        <v>33</v>
      </c>
      <c r="K450" s="126" t="s">
        <v>2157</v>
      </c>
      <c r="L450" s="16">
        <v>8.52</v>
      </c>
      <c r="M450" s="270">
        <f>L450*M7</f>
        <v>8.008799999999999</v>
      </c>
      <c r="N450" s="16"/>
      <c r="O450" s="16"/>
      <c r="P450" s="18">
        <f t="shared" si="32"/>
        <v>12.416666666666668</v>
      </c>
      <c r="Q450" s="16">
        <v>14.9</v>
      </c>
      <c r="R450" s="20">
        <f t="shared" si="37"/>
        <v>0.35499597315436254</v>
      </c>
      <c r="S450" s="274">
        <f t="shared" si="40"/>
        <v>0</v>
      </c>
      <c r="T450" s="1"/>
      <c r="U450" s="1"/>
      <c r="V450" s="1"/>
      <c r="W450" s="1"/>
      <c r="X450" s="1"/>
    </row>
    <row r="451" spans="1:24" ht="64" customHeight="1">
      <c r="A451" s="108"/>
      <c r="B451" s="13" t="s">
        <v>1606</v>
      </c>
      <c r="C451" s="15"/>
      <c r="D451" s="118"/>
      <c r="E451" s="16" t="s">
        <v>1313</v>
      </c>
      <c r="F451" s="16" t="s">
        <v>2092</v>
      </c>
      <c r="G451" s="10">
        <v>3760024810937</v>
      </c>
      <c r="H451" s="10" t="s">
        <v>1355</v>
      </c>
      <c r="I451" s="10">
        <v>10</v>
      </c>
      <c r="J451" s="16" t="s">
        <v>33</v>
      </c>
      <c r="K451" s="16" t="s">
        <v>2158</v>
      </c>
      <c r="L451" s="16">
        <v>3.2</v>
      </c>
      <c r="M451" s="270">
        <f>L451*M7</f>
        <v>3.008</v>
      </c>
      <c r="N451" s="16"/>
      <c r="O451" s="16"/>
      <c r="P451" s="18">
        <f t="shared" si="32"/>
        <v>4.916666666666667</v>
      </c>
      <c r="Q451" s="16">
        <v>5.9</v>
      </c>
      <c r="R451" s="20">
        <f t="shared" si="37"/>
        <v>0.38820338983050851</v>
      </c>
      <c r="S451" s="274">
        <f t="shared" si="40"/>
        <v>0</v>
      </c>
      <c r="T451" s="1"/>
      <c r="U451" s="1"/>
      <c r="V451" s="1"/>
      <c r="W451" s="1"/>
      <c r="X451" s="1"/>
    </row>
    <row r="452" spans="1:24" ht="64" customHeight="1">
      <c r="A452" s="108"/>
      <c r="B452" s="13" t="s">
        <v>1607</v>
      </c>
      <c r="C452" s="15"/>
      <c r="D452" s="118"/>
      <c r="E452" s="16" t="s">
        <v>1313</v>
      </c>
      <c r="F452" s="16" t="s">
        <v>2092</v>
      </c>
      <c r="G452" s="10">
        <v>3760024812214</v>
      </c>
      <c r="H452" s="10" t="s">
        <v>1355</v>
      </c>
      <c r="I452" s="10">
        <v>10</v>
      </c>
      <c r="J452" s="16" t="s">
        <v>33</v>
      </c>
      <c r="K452" s="126" t="s">
        <v>2159</v>
      </c>
      <c r="L452" s="16">
        <v>9.25</v>
      </c>
      <c r="M452" s="270">
        <f>L452*M7</f>
        <v>8.6950000000000003</v>
      </c>
      <c r="N452" s="16"/>
      <c r="O452" s="16"/>
      <c r="P452" s="18">
        <f t="shared" si="32"/>
        <v>13.25</v>
      </c>
      <c r="Q452" s="16">
        <v>15.9</v>
      </c>
      <c r="R452" s="20">
        <f t="shared" si="37"/>
        <v>0.34377358490566035</v>
      </c>
      <c r="S452" s="274">
        <f t="shared" si="40"/>
        <v>0</v>
      </c>
      <c r="T452" s="1"/>
      <c r="U452" s="1"/>
      <c r="V452" s="1"/>
      <c r="W452" s="1"/>
      <c r="X452" s="1"/>
    </row>
    <row r="453" spans="1:24" ht="64" customHeight="1">
      <c r="A453" s="108"/>
      <c r="B453" s="13" t="s">
        <v>1296</v>
      </c>
      <c r="C453" s="15"/>
      <c r="D453" s="96"/>
      <c r="E453" s="16" t="s">
        <v>1313</v>
      </c>
      <c r="F453" s="16" t="s">
        <v>2092</v>
      </c>
      <c r="G453" s="10">
        <v>3760024816342</v>
      </c>
      <c r="H453" s="10" t="s">
        <v>1355</v>
      </c>
      <c r="I453" s="10">
        <v>10</v>
      </c>
      <c r="J453" s="16" t="s">
        <v>33</v>
      </c>
      <c r="K453" s="16" t="s">
        <v>1370</v>
      </c>
      <c r="L453" s="16">
        <v>11.83</v>
      </c>
      <c r="M453" s="270">
        <f>L453*M7</f>
        <v>11.120199999999999</v>
      </c>
      <c r="N453" s="16">
        <v>0.02</v>
      </c>
      <c r="O453" s="16"/>
      <c r="P453" s="18">
        <f t="shared" si="32"/>
        <v>15.824999999999999</v>
      </c>
      <c r="Q453" s="16">
        <v>18.989999999999998</v>
      </c>
      <c r="R453" s="20">
        <f t="shared" si="37"/>
        <v>0.29730173775671409</v>
      </c>
      <c r="S453" s="274">
        <f t="shared" si="40"/>
        <v>0</v>
      </c>
      <c r="T453" s="1"/>
      <c r="U453" s="1"/>
      <c r="V453" s="1"/>
      <c r="W453" s="1"/>
      <c r="X453" s="1"/>
    </row>
    <row r="454" spans="1:24" ht="64" customHeight="1">
      <c r="A454" s="108"/>
      <c r="B454" s="13" t="s">
        <v>1297</v>
      </c>
      <c r="C454" s="15"/>
      <c r="D454" s="96"/>
      <c r="E454" s="16" t="s">
        <v>1313</v>
      </c>
      <c r="F454" s="16" t="s">
        <v>2092</v>
      </c>
      <c r="G454" s="10">
        <v>3760024816335</v>
      </c>
      <c r="H454" s="10" t="s">
        <v>1356</v>
      </c>
      <c r="I454" s="10">
        <v>10</v>
      </c>
      <c r="J454" s="16" t="s">
        <v>33</v>
      </c>
      <c r="K454" s="16" t="s">
        <v>1371</v>
      </c>
      <c r="L454" s="16">
        <v>11.83</v>
      </c>
      <c r="M454" s="270">
        <f>L454*M7</f>
        <v>11.120199999999999</v>
      </c>
      <c r="N454" s="16">
        <v>0.02</v>
      </c>
      <c r="O454" s="16"/>
      <c r="P454" s="18">
        <f t="shared" si="32"/>
        <v>15.824999999999999</v>
      </c>
      <c r="Q454" s="16">
        <v>18.989999999999998</v>
      </c>
      <c r="R454" s="20">
        <f t="shared" si="37"/>
        <v>0.29730173775671409</v>
      </c>
      <c r="S454" s="274">
        <f t="shared" si="40"/>
        <v>0</v>
      </c>
      <c r="T454" s="1"/>
      <c r="U454" s="1"/>
      <c r="V454" s="1"/>
      <c r="W454" s="1"/>
      <c r="X454" s="1"/>
    </row>
    <row r="455" spans="1:24" ht="64" customHeight="1">
      <c r="A455" s="108"/>
      <c r="B455" s="13" t="s">
        <v>1298</v>
      </c>
      <c r="C455" s="15"/>
      <c r="D455" s="96"/>
      <c r="E455" s="16" t="s">
        <v>1313</v>
      </c>
      <c r="F455" s="16" t="s">
        <v>2092</v>
      </c>
      <c r="G455" s="10">
        <v>3760024816991</v>
      </c>
      <c r="H455" s="10" t="s">
        <v>1356</v>
      </c>
      <c r="I455" s="10">
        <v>10</v>
      </c>
      <c r="J455" s="16" t="s">
        <v>33</v>
      </c>
      <c r="K455" s="16" t="s">
        <v>1372</v>
      </c>
      <c r="L455" s="16">
        <v>16.670000000000002</v>
      </c>
      <c r="M455" s="270">
        <f>L455*M7</f>
        <v>15.6698</v>
      </c>
      <c r="N455" s="16">
        <v>0.02</v>
      </c>
      <c r="O455" s="16"/>
      <c r="P455" s="18">
        <f t="shared" si="32"/>
        <v>20.824999999999999</v>
      </c>
      <c r="Q455" s="16">
        <v>24.99</v>
      </c>
      <c r="R455" s="20">
        <f t="shared" si="37"/>
        <v>0.24754861944777906</v>
      </c>
      <c r="S455" s="274">
        <f t="shared" si="40"/>
        <v>0</v>
      </c>
      <c r="T455" s="1"/>
      <c r="U455" s="1"/>
      <c r="V455" s="1"/>
      <c r="W455" s="1"/>
      <c r="X455" s="1"/>
    </row>
    <row r="456" spans="1:24" ht="64" customHeight="1">
      <c r="A456" s="108"/>
      <c r="B456" s="13" t="s">
        <v>1299</v>
      </c>
      <c r="C456" s="15"/>
      <c r="D456" s="96"/>
      <c r="E456" s="16" t="s">
        <v>1313</v>
      </c>
      <c r="F456" s="16" t="s">
        <v>2092</v>
      </c>
      <c r="G456" s="10">
        <v>3760024816939</v>
      </c>
      <c r="H456" s="10" t="s">
        <v>1356</v>
      </c>
      <c r="I456" s="10">
        <v>10</v>
      </c>
      <c r="J456" s="16" t="s">
        <v>33</v>
      </c>
      <c r="K456" s="16" t="s">
        <v>1373</v>
      </c>
      <c r="L456" s="16">
        <v>16.670000000000002</v>
      </c>
      <c r="M456" s="270">
        <f>L456*M7</f>
        <v>15.6698</v>
      </c>
      <c r="N456" s="16">
        <v>0.02</v>
      </c>
      <c r="O456" s="16"/>
      <c r="P456" s="18">
        <f t="shared" si="32"/>
        <v>20.824999999999999</v>
      </c>
      <c r="Q456" s="16">
        <v>24.99</v>
      </c>
      <c r="R456" s="20">
        <f t="shared" si="37"/>
        <v>0.24754861944777906</v>
      </c>
      <c r="S456" s="274">
        <f t="shared" si="40"/>
        <v>0</v>
      </c>
      <c r="T456" s="1"/>
      <c r="U456" s="1"/>
      <c r="V456" s="1"/>
      <c r="W456" s="1"/>
      <c r="X456" s="1"/>
    </row>
    <row r="457" spans="1:24" ht="64" customHeight="1">
      <c r="A457" s="108"/>
      <c r="B457" s="13" t="s">
        <v>1300</v>
      </c>
      <c r="C457" s="15"/>
      <c r="D457" s="96"/>
      <c r="E457" s="16" t="s">
        <v>1313</v>
      </c>
      <c r="F457" s="16" t="s">
        <v>2092</v>
      </c>
      <c r="G457" s="10">
        <v>3760024821780</v>
      </c>
      <c r="H457" s="10" t="s">
        <v>1356</v>
      </c>
      <c r="I457" s="10">
        <v>4</v>
      </c>
      <c r="J457" s="16" t="s">
        <v>33</v>
      </c>
      <c r="K457" s="16" t="s">
        <v>3630</v>
      </c>
      <c r="L457" s="16">
        <v>26.67</v>
      </c>
      <c r="M457" s="270">
        <f>L457*M7</f>
        <v>25.069800000000001</v>
      </c>
      <c r="N457" s="16">
        <v>0.06</v>
      </c>
      <c r="O457" s="16"/>
      <c r="P457" s="18">
        <f t="shared" si="32"/>
        <v>31.658333333333335</v>
      </c>
      <c r="Q457" s="16">
        <v>37.99</v>
      </c>
      <c r="R457" s="20">
        <f t="shared" si="37"/>
        <v>0.20811371413529878</v>
      </c>
      <c r="S457" s="274">
        <f t="shared" si="40"/>
        <v>0</v>
      </c>
      <c r="T457" s="1"/>
      <c r="U457" s="1"/>
      <c r="V457" s="1"/>
      <c r="W457" s="1"/>
      <c r="X457" s="1"/>
    </row>
    <row r="458" spans="1:24" ht="64" customHeight="1">
      <c r="A458" s="108"/>
      <c r="B458" s="13" t="s">
        <v>1301</v>
      </c>
      <c r="C458" s="15"/>
      <c r="D458" s="96"/>
      <c r="E458" s="16" t="s">
        <v>1313</v>
      </c>
      <c r="F458" s="16" t="s">
        <v>2092</v>
      </c>
      <c r="G458" s="10">
        <v>3760024824002</v>
      </c>
      <c r="H458" s="10" t="s">
        <v>1356</v>
      </c>
      <c r="I458" s="10">
        <v>4</v>
      </c>
      <c r="J458" s="16" t="s">
        <v>33</v>
      </c>
      <c r="K458" s="16" t="s">
        <v>3629</v>
      </c>
      <c r="L458" s="16">
        <v>39.44</v>
      </c>
      <c r="M458" s="270">
        <f>L458*M7</f>
        <v>37.073599999999999</v>
      </c>
      <c r="N458" s="16">
        <v>0.08</v>
      </c>
      <c r="O458" s="16"/>
      <c r="P458" s="18">
        <f t="shared" si="32"/>
        <v>48.325000000000003</v>
      </c>
      <c r="Q458" s="16">
        <v>57.99</v>
      </c>
      <c r="R458" s="20">
        <f t="shared" si="37"/>
        <v>0.23282772891877918</v>
      </c>
      <c r="S458" s="274">
        <f t="shared" si="40"/>
        <v>0</v>
      </c>
      <c r="T458" s="1"/>
      <c r="U458" s="1"/>
      <c r="V458" s="1"/>
      <c r="W458" s="1"/>
      <c r="X458" s="1"/>
    </row>
    <row r="459" spans="1:24" ht="64" customHeight="1">
      <c r="A459" s="108"/>
      <c r="B459" s="13" t="s">
        <v>1302</v>
      </c>
      <c r="C459" s="15"/>
      <c r="D459" s="96"/>
      <c r="E459" s="16" t="s">
        <v>1313</v>
      </c>
      <c r="F459" s="16" t="s">
        <v>2092</v>
      </c>
      <c r="G459" s="10">
        <v>3760024822077</v>
      </c>
      <c r="H459" s="10" t="s">
        <v>1356</v>
      </c>
      <c r="I459" s="10">
        <v>4</v>
      </c>
      <c r="J459" s="16" t="s">
        <v>33</v>
      </c>
      <c r="K459" s="16" t="s">
        <v>3628</v>
      </c>
      <c r="L459" s="16">
        <v>27.78</v>
      </c>
      <c r="M459" s="270">
        <f>L459*M7</f>
        <v>26.113199999999999</v>
      </c>
      <c r="N459" s="16">
        <v>0.08</v>
      </c>
      <c r="O459" s="16"/>
      <c r="P459" s="18">
        <f t="shared" si="32"/>
        <v>33.291666666666671</v>
      </c>
      <c r="Q459" s="16">
        <v>39.950000000000003</v>
      </c>
      <c r="R459" s="20">
        <f t="shared" si="37"/>
        <v>0.21562352941176485</v>
      </c>
      <c r="S459" s="274">
        <f t="shared" si="40"/>
        <v>0</v>
      </c>
      <c r="T459" s="1"/>
      <c r="U459" s="1"/>
      <c r="V459" s="1"/>
      <c r="W459" s="1"/>
      <c r="X459" s="1"/>
    </row>
    <row r="460" spans="1:24" ht="64" customHeight="1">
      <c r="A460" s="108"/>
      <c r="B460" s="13" t="s">
        <v>1303</v>
      </c>
      <c r="C460" s="15"/>
      <c r="D460" s="96"/>
      <c r="E460" s="16" t="s">
        <v>1313</v>
      </c>
      <c r="F460" s="16" t="s">
        <v>2092</v>
      </c>
      <c r="G460" s="10">
        <v>3760024825023</v>
      </c>
      <c r="H460" s="10" t="s">
        <v>1356</v>
      </c>
      <c r="I460" s="10">
        <v>4</v>
      </c>
      <c r="J460" s="16" t="s">
        <v>33</v>
      </c>
      <c r="K460" s="16" t="s">
        <v>3627</v>
      </c>
      <c r="L460" s="16">
        <v>22.21</v>
      </c>
      <c r="M460" s="270">
        <f>L460*M7</f>
        <v>20.877399999999998</v>
      </c>
      <c r="N460" s="16">
        <v>0.08</v>
      </c>
      <c r="O460" s="16"/>
      <c r="P460" s="18">
        <f t="shared" si="32"/>
        <v>24.991666666666667</v>
      </c>
      <c r="Q460" s="16">
        <v>29.99</v>
      </c>
      <c r="R460" s="20">
        <f t="shared" si="37"/>
        <v>0.16462554184728254</v>
      </c>
      <c r="S460" s="274">
        <f t="shared" si="40"/>
        <v>0</v>
      </c>
      <c r="T460" s="1"/>
      <c r="U460" s="1"/>
      <c r="V460" s="1"/>
      <c r="W460" s="1"/>
      <c r="X460" s="1"/>
    </row>
    <row r="461" spans="1:24" ht="64" customHeight="1">
      <c r="A461" s="108"/>
      <c r="B461" s="13" t="s">
        <v>1304</v>
      </c>
      <c r="C461" s="15"/>
      <c r="D461" s="96"/>
      <c r="E461" s="16" t="s">
        <v>1313</v>
      </c>
      <c r="F461" s="16" t="s">
        <v>2092</v>
      </c>
      <c r="G461" s="10">
        <v>3760024827195</v>
      </c>
      <c r="H461" s="10" t="s">
        <v>1356</v>
      </c>
      <c r="I461" s="10">
        <v>4</v>
      </c>
      <c r="J461" s="16" t="s">
        <v>33</v>
      </c>
      <c r="K461" s="16" t="s">
        <v>3626</v>
      </c>
      <c r="L461" s="16">
        <v>22.21</v>
      </c>
      <c r="M461" s="270">
        <f>L461*M7</f>
        <v>20.877399999999998</v>
      </c>
      <c r="N461" s="16">
        <v>0.08</v>
      </c>
      <c r="O461" s="16"/>
      <c r="P461" s="18">
        <f t="shared" si="32"/>
        <v>24.991666666666667</v>
      </c>
      <c r="Q461" s="16">
        <v>29.99</v>
      </c>
      <c r="R461" s="20">
        <f t="shared" si="37"/>
        <v>0.16462554184728254</v>
      </c>
      <c r="S461" s="274">
        <f t="shared" si="40"/>
        <v>0</v>
      </c>
      <c r="T461" s="1"/>
      <c r="U461" s="1"/>
      <c r="V461" s="1"/>
      <c r="W461" s="1"/>
      <c r="X461" s="1"/>
    </row>
    <row r="462" spans="1:24" ht="64" customHeight="1">
      <c r="A462" s="108"/>
      <c r="B462" s="13" t="s">
        <v>1305</v>
      </c>
      <c r="C462" s="15"/>
      <c r="D462" s="96"/>
      <c r="E462" s="16" t="s">
        <v>1313</v>
      </c>
      <c r="F462" s="16" t="s">
        <v>2092</v>
      </c>
      <c r="G462" s="10">
        <v>3760024826532</v>
      </c>
      <c r="H462" s="10" t="s">
        <v>1356</v>
      </c>
      <c r="I462" s="10">
        <v>4</v>
      </c>
      <c r="J462" s="16" t="s">
        <v>33</v>
      </c>
      <c r="K462" s="16" t="s">
        <v>3625</v>
      </c>
      <c r="L462" s="16">
        <v>33.06</v>
      </c>
      <c r="M462" s="270">
        <f>L462*M7</f>
        <v>31.0764</v>
      </c>
      <c r="N462" s="16">
        <v>0.08</v>
      </c>
      <c r="O462" s="16"/>
      <c r="P462" s="18">
        <f t="shared" si="32"/>
        <v>37.491666666666667</v>
      </c>
      <c r="Q462" s="16">
        <v>44.99</v>
      </c>
      <c r="R462" s="20">
        <f t="shared" si="37"/>
        <v>0.17111180262280509</v>
      </c>
      <c r="S462" s="274">
        <f t="shared" si="40"/>
        <v>0</v>
      </c>
      <c r="T462" s="1"/>
      <c r="U462" s="1"/>
      <c r="V462" s="1"/>
      <c r="W462" s="1"/>
      <c r="X462" s="1"/>
    </row>
    <row r="463" spans="1:24" ht="64" customHeight="1">
      <c r="A463" s="108"/>
      <c r="B463" s="13" t="s">
        <v>1306</v>
      </c>
      <c r="C463" s="15"/>
      <c r="D463" s="96"/>
      <c r="E463" s="16" t="s">
        <v>1313</v>
      </c>
      <c r="F463" s="16" t="s">
        <v>2092</v>
      </c>
      <c r="G463" s="10">
        <v>3760024828437</v>
      </c>
      <c r="H463" s="10" t="s">
        <v>1356</v>
      </c>
      <c r="I463" s="10">
        <v>4</v>
      </c>
      <c r="J463" s="16" t="s">
        <v>33</v>
      </c>
      <c r="K463" s="16" t="s">
        <v>3624</v>
      </c>
      <c r="L463" s="16">
        <v>33.06</v>
      </c>
      <c r="M463" s="270">
        <f>L463*M7</f>
        <v>31.0764</v>
      </c>
      <c r="N463" s="16">
        <v>0.08</v>
      </c>
      <c r="O463" s="16"/>
      <c r="P463" s="18">
        <f t="shared" si="32"/>
        <v>37.491666666666667</v>
      </c>
      <c r="Q463" s="16">
        <v>44.99</v>
      </c>
      <c r="R463" s="20">
        <f t="shared" si="37"/>
        <v>0.17111180262280509</v>
      </c>
      <c r="S463" s="274">
        <f t="shared" si="40"/>
        <v>0</v>
      </c>
      <c r="T463" s="1"/>
      <c r="U463" s="1"/>
      <c r="V463" s="1"/>
      <c r="W463" s="1"/>
      <c r="X463" s="1"/>
    </row>
    <row r="464" spans="1:24" ht="64" customHeight="1">
      <c r="A464" s="108"/>
      <c r="B464" s="13" t="s">
        <v>1307</v>
      </c>
      <c r="C464" s="15"/>
      <c r="D464" s="118"/>
      <c r="E464" s="16" t="s">
        <v>1313</v>
      </c>
      <c r="F464" s="16" t="s">
        <v>2092</v>
      </c>
      <c r="G464" s="10">
        <v>3760024810890</v>
      </c>
      <c r="H464" s="10" t="s">
        <v>1356</v>
      </c>
      <c r="I464" s="10">
        <v>4</v>
      </c>
      <c r="J464" s="16" t="s">
        <v>33</v>
      </c>
      <c r="K464" s="16" t="s">
        <v>3623</v>
      </c>
      <c r="L464" s="16">
        <v>27.5</v>
      </c>
      <c r="M464" s="270">
        <f>L464*M7</f>
        <v>25.849999999999998</v>
      </c>
      <c r="N464" s="16">
        <v>0.08</v>
      </c>
      <c r="O464" s="16"/>
      <c r="P464" s="18">
        <f t="shared" si="32"/>
        <v>33.325000000000003</v>
      </c>
      <c r="Q464" s="16">
        <v>39.99</v>
      </c>
      <c r="R464" s="20">
        <f t="shared" si="37"/>
        <v>0.2243060765191299</v>
      </c>
      <c r="S464" s="274">
        <f t="shared" si="40"/>
        <v>0</v>
      </c>
      <c r="T464" s="1"/>
      <c r="U464" s="1"/>
      <c r="V464" s="1"/>
      <c r="W464" s="1"/>
      <c r="X464" s="1"/>
    </row>
    <row r="465" spans="1:24" ht="64" customHeight="1">
      <c r="A465" s="108"/>
      <c r="B465" s="13" t="s">
        <v>1308</v>
      </c>
      <c r="C465" s="15"/>
      <c r="D465" s="118"/>
      <c r="E465" s="16" t="s">
        <v>1313</v>
      </c>
      <c r="F465" s="16" t="s">
        <v>2092</v>
      </c>
      <c r="G465" s="10">
        <v>3760024812665</v>
      </c>
      <c r="H465" s="10" t="s">
        <v>1356</v>
      </c>
      <c r="I465" s="10">
        <v>4</v>
      </c>
      <c r="J465" s="16" t="s">
        <v>33</v>
      </c>
      <c r="K465" s="16" t="s">
        <v>3622</v>
      </c>
      <c r="L465" s="16">
        <v>24.39</v>
      </c>
      <c r="M465" s="270">
        <f>L465*M7</f>
        <v>22.926600000000001</v>
      </c>
      <c r="N465" s="16">
        <v>0.08</v>
      </c>
      <c r="O465" s="16"/>
      <c r="P465" s="18">
        <f t="shared" si="32"/>
        <v>33.325000000000003</v>
      </c>
      <c r="Q465" s="16">
        <v>39.99</v>
      </c>
      <c r="R465" s="20">
        <f t="shared" si="37"/>
        <v>0.31203000750187554</v>
      </c>
      <c r="S465" s="274">
        <f t="shared" si="40"/>
        <v>0</v>
      </c>
      <c r="T465" s="1"/>
      <c r="U465" s="1"/>
      <c r="V465" s="1"/>
      <c r="W465" s="1"/>
      <c r="X465" s="1"/>
    </row>
    <row r="466" spans="1:24" ht="64" customHeight="1">
      <c r="A466" s="108"/>
      <c r="B466" s="13" t="s">
        <v>1309</v>
      </c>
      <c r="C466" s="15"/>
      <c r="D466" s="118"/>
      <c r="E466" s="16" t="s">
        <v>1313</v>
      </c>
      <c r="F466" s="16" t="s">
        <v>2092</v>
      </c>
      <c r="G466" s="10">
        <v>3760024816403</v>
      </c>
      <c r="H466" s="10" t="s">
        <v>1356</v>
      </c>
      <c r="I466" s="10">
        <v>4</v>
      </c>
      <c r="J466" s="16" t="s">
        <v>33</v>
      </c>
      <c r="K466" s="16" t="s">
        <v>3621</v>
      </c>
      <c r="L466" s="16">
        <v>26.67</v>
      </c>
      <c r="M466" s="270">
        <f>L466*M7</f>
        <v>25.069800000000001</v>
      </c>
      <c r="N466" s="16">
        <v>0.08</v>
      </c>
      <c r="O466" s="16"/>
      <c r="P466" s="18">
        <f t="shared" si="32"/>
        <v>33.325000000000003</v>
      </c>
      <c r="Q466" s="16">
        <v>39.99</v>
      </c>
      <c r="R466" s="20">
        <f t="shared" si="37"/>
        <v>0.24771792948237065</v>
      </c>
      <c r="S466" s="274">
        <f t="shared" si="40"/>
        <v>0</v>
      </c>
      <c r="T466" s="1"/>
      <c r="U466" s="1"/>
      <c r="V466" s="1"/>
      <c r="W466" s="1"/>
      <c r="X466" s="1"/>
    </row>
    <row r="467" spans="1:24" ht="64" customHeight="1">
      <c r="A467" s="108"/>
      <c r="B467" s="13" t="s">
        <v>1310</v>
      </c>
      <c r="C467" s="15"/>
      <c r="D467" s="118"/>
      <c r="E467" s="16" t="s">
        <v>1313</v>
      </c>
      <c r="F467" s="16" t="s">
        <v>2092</v>
      </c>
      <c r="G467" s="10">
        <v>3760024825290</v>
      </c>
      <c r="H467" s="10" t="s">
        <v>1356</v>
      </c>
      <c r="I467" s="10">
        <v>2</v>
      </c>
      <c r="J467" s="16" t="s">
        <v>33</v>
      </c>
      <c r="K467" s="16" t="s">
        <v>3620</v>
      </c>
      <c r="L467" s="16">
        <v>108.89</v>
      </c>
      <c r="M467" s="270">
        <f>L467*M7</f>
        <v>102.3566</v>
      </c>
      <c r="N467" s="16">
        <v>0.25</v>
      </c>
      <c r="O467" s="16"/>
      <c r="P467" s="18">
        <f t="shared" si="32"/>
        <v>124.16666666666667</v>
      </c>
      <c r="Q467" s="16">
        <v>149</v>
      </c>
      <c r="R467" s="20">
        <f t="shared" si="37"/>
        <v>0.17565154362416111</v>
      </c>
      <c r="S467" s="274">
        <f t="shared" si="40"/>
        <v>0</v>
      </c>
      <c r="T467" s="1"/>
      <c r="U467" s="1"/>
      <c r="V467" s="1"/>
      <c r="W467" s="1"/>
      <c r="X467" s="1"/>
    </row>
    <row r="468" spans="1:24" ht="64" customHeight="1">
      <c r="A468" s="108"/>
      <c r="B468" s="13" t="s">
        <v>1311</v>
      </c>
      <c r="C468" s="15"/>
      <c r="D468" s="118"/>
      <c r="E468" s="16" t="s">
        <v>1313</v>
      </c>
      <c r="F468" s="16" t="s">
        <v>2092</v>
      </c>
      <c r="G468" s="10">
        <v>3760024817059</v>
      </c>
      <c r="H468" s="10" t="s">
        <v>1356</v>
      </c>
      <c r="I468" s="10">
        <v>4</v>
      </c>
      <c r="J468" s="16" t="s">
        <v>33</v>
      </c>
      <c r="K468" s="16" t="s">
        <v>1368</v>
      </c>
      <c r="L468" s="16">
        <v>10.83</v>
      </c>
      <c r="M468" s="270">
        <f>L468*M7</f>
        <v>10.180199999999999</v>
      </c>
      <c r="N468" s="16">
        <v>0.02</v>
      </c>
      <c r="O468" s="16"/>
      <c r="P468" s="18">
        <f t="shared" si="32"/>
        <v>14.125</v>
      </c>
      <c r="Q468" s="16">
        <v>16.95</v>
      </c>
      <c r="R468" s="20">
        <f t="shared" si="37"/>
        <v>0.27927787610619476</v>
      </c>
      <c r="S468" s="274">
        <f t="shared" si="40"/>
        <v>0</v>
      </c>
      <c r="T468" s="1"/>
      <c r="U468" s="1"/>
      <c r="V468" s="1"/>
      <c r="W468" s="1"/>
      <c r="X468" s="1"/>
    </row>
    <row r="469" spans="1:24" ht="64" customHeight="1">
      <c r="A469" s="130"/>
      <c r="B469" s="13" t="s">
        <v>1608</v>
      </c>
      <c r="C469" s="15"/>
      <c r="D469" s="161"/>
      <c r="E469" s="16" t="s">
        <v>1313</v>
      </c>
      <c r="F469" s="16" t="s">
        <v>2092</v>
      </c>
      <c r="G469" s="10">
        <v>3760024822466</v>
      </c>
      <c r="H469" s="10" t="s">
        <v>1356</v>
      </c>
      <c r="I469" s="10">
        <v>4</v>
      </c>
      <c r="J469" s="16" t="s">
        <v>33</v>
      </c>
      <c r="K469" s="128" t="s">
        <v>2160</v>
      </c>
      <c r="L469" s="16">
        <v>15.18</v>
      </c>
      <c r="M469" s="270">
        <f>L469*M7</f>
        <v>14.2692</v>
      </c>
      <c r="N469" s="16">
        <v>0.11</v>
      </c>
      <c r="O469" s="16"/>
      <c r="P469" s="18">
        <f t="shared" si="32"/>
        <v>24.916666666666668</v>
      </c>
      <c r="Q469" s="16">
        <v>29.9</v>
      </c>
      <c r="R469" s="20">
        <f t="shared" si="37"/>
        <v>0.42732307692307697</v>
      </c>
      <c r="S469" s="274">
        <f t="shared" si="40"/>
        <v>0</v>
      </c>
      <c r="T469" s="1"/>
      <c r="U469" s="1"/>
      <c r="V469" s="1"/>
      <c r="W469" s="1"/>
      <c r="X469" s="1"/>
    </row>
    <row r="470" spans="1:24" ht="64" customHeight="1">
      <c r="A470" s="125"/>
      <c r="B470" s="13" t="s">
        <v>1609</v>
      </c>
      <c r="C470" s="15"/>
      <c r="D470" s="96"/>
      <c r="E470" s="16" t="s">
        <v>1313</v>
      </c>
      <c r="F470" s="16" t="s">
        <v>2092</v>
      </c>
      <c r="G470" s="10">
        <v>3760024824866</v>
      </c>
      <c r="H470" s="10" t="s">
        <v>1356</v>
      </c>
      <c r="I470" s="10">
        <v>4</v>
      </c>
      <c r="J470" s="16" t="s">
        <v>33</v>
      </c>
      <c r="K470" s="128" t="s">
        <v>2161</v>
      </c>
      <c r="L470" s="16">
        <v>15.18</v>
      </c>
      <c r="M470" s="270">
        <f>L470*M7</f>
        <v>14.2692</v>
      </c>
      <c r="N470" s="16">
        <v>0.11</v>
      </c>
      <c r="O470" s="16"/>
      <c r="P470" s="18">
        <f t="shared" si="32"/>
        <v>24.916666666666668</v>
      </c>
      <c r="Q470" s="16">
        <v>29.9</v>
      </c>
      <c r="R470" s="20">
        <f t="shared" si="37"/>
        <v>0.42732307692307697</v>
      </c>
      <c r="S470" s="274">
        <f t="shared" si="40"/>
        <v>0</v>
      </c>
      <c r="T470" s="1"/>
      <c r="U470" s="1"/>
      <c r="V470" s="1"/>
      <c r="W470" s="1"/>
      <c r="X470" s="1"/>
    </row>
    <row r="471" spans="1:24" ht="64" customHeight="1">
      <c r="A471" s="108"/>
      <c r="B471" s="133" t="s">
        <v>1610</v>
      </c>
      <c r="C471" s="15"/>
      <c r="D471" s="96"/>
      <c r="E471" s="16" t="s">
        <v>1313</v>
      </c>
      <c r="F471" s="16" t="s">
        <v>2092</v>
      </c>
      <c r="G471" s="10">
        <v>3760024828918</v>
      </c>
      <c r="H471" s="10" t="s">
        <v>1356</v>
      </c>
      <c r="I471" s="10">
        <v>4</v>
      </c>
      <c r="J471" s="16" t="s">
        <v>33</v>
      </c>
      <c r="K471" s="126" t="s">
        <v>2162</v>
      </c>
      <c r="L471" s="16">
        <v>17.59</v>
      </c>
      <c r="M471" s="270">
        <f>L471*M7</f>
        <v>16.534599999999998</v>
      </c>
      <c r="N471" s="16">
        <v>0.11</v>
      </c>
      <c r="O471" s="16"/>
      <c r="P471" s="18">
        <f t="shared" si="32"/>
        <v>24.916666666666668</v>
      </c>
      <c r="Q471" s="16">
        <v>29.9</v>
      </c>
      <c r="R471" s="20">
        <f t="shared" si="37"/>
        <v>0.33640401337792653</v>
      </c>
      <c r="S471" s="274">
        <f t="shared" si="40"/>
        <v>0</v>
      </c>
      <c r="T471" s="1"/>
      <c r="U471" s="1"/>
      <c r="V471" s="1"/>
      <c r="W471" s="1"/>
      <c r="X471" s="1"/>
    </row>
    <row r="472" spans="1:24" ht="64" customHeight="1">
      <c r="A472" s="108"/>
      <c r="B472" s="106" t="s">
        <v>2169</v>
      </c>
      <c r="C472" s="15"/>
      <c r="D472" s="118"/>
      <c r="E472" s="16" t="s">
        <v>1313</v>
      </c>
      <c r="F472" s="16" t="s">
        <v>2092</v>
      </c>
      <c r="G472" s="10">
        <v>3760024817400</v>
      </c>
      <c r="H472" s="10"/>
      <c r="I472" s="10">
        <v>4</v>
      </c>
      <c r="J472" s="16" t="s">
        <v>33</v>
      </c>
      <c r="K472" s="16" t="s">
        <v>1436</v>
      </c>
      <c r="L472" s="117">
        <v>17.606837606837608</v>
      </c>
      <c r="M472" s="270">
        <f>L472*M7</f>
        <v>16.550427350427352</v>
      </c>
      <c r="N472" s="16">
        <v>0.02</v>
      </c>
      <c r="O472" s="16"/>
      <c r="P472" s="18">
        <f t="shared" si="32"/>
        <v>24.916666666666668</v>
      </c>
      <c r="Q472" s="19">
        <v>29.9</v>
      </c>
      <c r="R472" s="20">
        <f t="shared" ref="R472:R481" si="41">(P472-M472)/P472</f>
        <v>0.33576880198953774</v>
      </c>
      <c r="S472" s="274">
        <f t="shared" si="40"/>
        <v>0</v>
      </c>
      <c r="T472" s="1"/>
      <c r="U472" s="1"/>
      <c r="V472" s="1"/>
      <c r="W472" s="1"/>
      <c r="X472" s="1"/>
    </row>
    <row r="473" spans="1:24" ht="64" customHeight="1">
      <c r="A473" s="108"/>
      <c r="B473" s="106" t="s">
        <v>1433</v>
      </c>
      <c r="C473" s="15"/>
      <c r="D473" s="118"/>
      <c r="E473" s="16" t="s">
        <v>1313</v>
      </c>
      <c r="F473" s="16" t="s">
        <v>2092</v>
      </c>
      <c r="G473" s="10">
        <v>3760024821742</v>
      </c>
      <c r="H473" s="10"/>
      <c r="I473" s="10">
        <v>4</v>
      </c>
      <c r="J473" s="16" t="s">
        <v>33</v>
      </c>
      <c r="K473" s="16" t="s">
        <v>1437</v>
      </c>
      <c r="L473" s="117">
        <v>44.102564102564102</v>
      </c>
      <c r="M473" s="270">
        <f>L473*M7</f>
        <v>41.456410256410251</v>
      </c>
      <c r="N473" s="16">
        <v>0.02</v>
      </c>
      <c r="O473" s="16"/>
      <c r="P473" s="18">
        <f t="shared" si="32"/>
        <v>58.250000000000007</v>
      </c>
      <c r="Q473" s="19">
        <v>69.900000000000006</v>
      </c>
      <c r="R473" s="20">
        <f t="shared" si="41"/>
        <v>0.28830196984703438</v>
      </c>
      <c r="S473" s="274">
        <f t="shared" si="40"/>
        <v>0</v>
      </c>
      <c r="T473" s="1"/>
      <c r="U473" s="1"/>
      <c r="V473" s="1"/>
      <c r="W473" s="1"/>
      <c r="X473" s="1"/>
    </row>
    <row r="474" spans="1:24" ht="64" customHeight="1">
      <c r="A474" s="108"/>
      <c r="B474" s="106" t="s">
        <v>1434</v>
      </c>
      <c r="C474" s="15"/>
      <c r="D474" s="118"/>
      <c r="E474" s="16" t="s">
        <v>1313</v>
      </c>
      <c r="F474" s="16" t="s">
        <v>2092</v>
      </c>
      <c r="G474" s="10">
        <v>3760024824057</v>
      </c>
      <c r="H474" s="10"/>
      <c r="I474" s="10">
        <v>4</v>
      </c>
      <c r="J474" s="16" t="s">
        <v>33</v>
      </c>
      <c r="K474" s="16" t="s">
        <v>1437</v>
      </c>
      <c r="L474" s="117">
        <v>29.05982905982906</v>
      </c>
      <c r="M474" s="270">
        <f>L474*M7</f>
        <v>27.316239316239315</v>
      </c>
      <c r="N474" s="16">
        <v>0.02</v>
      </c>
      <c r="O474" s="16"/>
      <c r="P474" s="18">
        <f t="shared" si="32"/>
        <v>37.416666666666664</v>
      </c>
      <c r="Q474" s="19">
        <v>44.9</v>
      </c>
      <c r="R474" s="20">
        <f t="shared" si="41"/>
        <v>0.26994460624750155</v>
      </c>
      <c r="S474" s="274">
        <f t="shared" ref="S474:S503" si="42">M474*A474</f>
        <v>0</v>
      </c>
      <c r="T474" s="1"/>
      <c r="U474" s="1"/>
      <c r="V474" s="1"/>
      <c r="W474" s="1"/>
      <c r="X474" s="1"/>
    </row>
    <row r="475" spans="1:24" ht="64" customHeight="1">
      <c r="A475" s="108"/>
      <c r="B475" s="106" t="s">
        <v>1435</v>
      </c>
      <c r="C475" s="15"/>
      <c r="D475" s="118"/>
      <c r="E475" s="16" t="s">
        <v>1313</v>
      </c>
      <c r="F475" s="16" t="s">
        <v>2092</v>
      </c>
      <c r="G475" s="10">
        <v>3760024824286</v>
      </c>
      <c r="H475" s="10"/>
      <c r="I475" s="10">
        <v>4</v>
      </c>
      <c r="J475" s="16" t="s">
        <v>33</v>
      </c>
      <c r="K475" s="16" t="s">
        <v>1438</v>
      </c>
      <c r="L475" s="117">
        <v>37.606837606837608</v>
      </c>
      <c r="M475" s="270">
        <f>L475*M7</f>
        <v>35.350427350427353</v>
      </c>
      <c r="N475" s="16">
        <v>0.02</v>
      </c>
      <c r="O475" s="16"/>
      <c r="P475" s="18">
        <f t="shared" si="32"/>
        <v>49.916666666666664</v>
      </c>
      <c r="Q475" s="19">
        <v>59.9</v>
      </c>
      <c r="R475" s="20">
        <f t="shared" si="41"/>
        <v>0.29181113822182264</v>
      </c>
      <c r="S475" s="274">
        <f t="shared" si="42"/>
        <v>0</v>
      </c>
      <c r="T475" s="1"/>
      <c r="U475" s="1"/>
      <c r="V475" s="1"/>
      <c r="W475" s="1"/>
      <c r="X475" s="1"/>
    </row>
    <row r="476" spans="1:24" ht="64" customHeight="1">
      <c r="A476" s="108"/>
      <c r="B476" s="162" t="s">
        <v>2155</v>
      </c>
      <c r="C476" s="15"/>
      <c r="D476" s="118"/>
      <c r="E476" s="16" t="s">
        <v>1313</v>
      </c>
      <c r="F476" s="16" t="s">
        <v>2092</v>
      </c>
      <c r="G476" s="10">
        <v>3760024827683</v>
      </c>
      <c r="H476" s="10"/>
      <c r="I476" s="10">
        <v>4</v>
      </c>
      <c r="J476" s="16" t="s">
        <v>33</v>
      </c>
      <c r="K476" s="163" t="s">
        <v>2156</v>
      </c>
      <c r="L476" s="117">
        <v>51.85</v>
      </c>
      <c r="M476" s="270">
        <f>L476*M7</f>
        <v>48.738999999999997</v>
      </c>
      <c r="N476" s="16">
        <v>0.02</v>
      </c>
      <c r="O476" s="16"/>
      <c r="P476" s="18">
        <f t="shared" si="32"/>
        <v>66.658333333333331</v>
      </c>
      <c r="Q476" s="19">
        <v>79.989999999999995</v>
      </c>
      <c r="R476" s="20">
        <f t="shared" si="41"/>
        <v>0.26882360295036883</v>
      </c>
      <c r="S476" s="274">
        <f t="shared" si="42"/>
        <v>0</v>
      </c>
      <c r="T476" s="1"/>
      <c r="U476" s="1"/>
      <c r="V476" s="1"/>
      <c r="W476" s="1"/>
      <c r="X476" s="1"/>
    </row>
    <row r="477" spans="1:24" ht="64" customHeight="1">
      <c r="A477" s="108"/>
      <c r="B477" s="106" t="s">
        <v>1421</v>
      </c>
      <c r="C477" s="15"/>
      <c r="D477" s="118"/>
      <c r="E477" s="16" t="s">
        <v>1313</v>
      </c>
      <c r="F477" s="16" t="s">
        <v>2092</v>
      </c>
      <c r="G477" s="10">
        <v>3760024828376</v>
      </c>
      <c r="H477" s="10" t="s">
        <v>1355</v>
      </c>
      <c r="I477" s="10">
        <v>5</v>
      </c>
      <c r="J477" s="16" t="s">
        <v>33</v>
      </c>
      <c r="K477" s="16" t="s">
        <v>1425</v>
      </c>
      <c r="L477" s="117">
        <v>8.2051282051282044</v>
      </c>
      <c r="M477" s="270">
        <f>L477*M7</f>
        <v>7.7128205128205121</v>
      </c>
      <c r="N477" s="16">
        <v>0.02</v>
      </c>
      <c r="O477" s="16"/>
      <c r="P477" s="18">
        <f t="shared" si="32"/>
        <v>12.416666666666668</v>
      </c>
      <c r="Q477" s="19">
        <v>14.9</v>
      </c>
      <c r="R477" s="20">
        <f t="shared" si="41"/>
        <v>0.37883324728962325</v>
      </c>
      <c r="S477" s="274">
        <f t="shared" si="42"/>
        <v>0</v>
      </c>
      <c r="T477" s="1"/>
      <c r="U477" s="1"/>
      <c r="V477" s="1"/>
      <c r="W477" s="1"/>
      <c r="X477" s="1"/>
    </row>
    <row r="478" spans="1:24" ht="64" customHeight="1">
      <c r="A478" s="108"/>
      <c r="B478" s="106" t="s">
        <v>1422</v>
      </c>
      <c r="C478" s="15"/>
      <c r="D478" s="118"/>
      <c r="E478" s="16" t="s">
        <v>1313</v>
      </c>
      <c r="F478" s="16" t="s">
        <v>2092</v>
      </c>
      <c r="G478" s="10">
        <v>3760024828383</v>
      </c>
      <c r="H478" s="10" t="s">
        <v>1355</v>
      </c>
      <c r="I478" s="10">
        <v>5</v>
      </c>
      <c r="J478" s="16" t="s">
        <v>33</v>
      </c>
      <c r="K478" s="16" t="s">
        <v>1426</v>
      </c>
      <c r="L478" s="117">
        <v>15.384615384615383</v>
      </c>
      <c r="M478" s="270">
        <f>L478*M7</f>
        <v>14.46153846153846</v>
      </c>
      <c r="N478" s="16">
        <v>0.02</v>
      </c>
      <c r="O478" s="16"/>
      <c r="P478" s="18">
        <f t="shared" si="32"/>
        <v>20.75</v>
      </c>
      <c r="Q478" s="19">
        <v>24.9</v>
      </c>
      <c r="R478" s="20">
        <f t="shared" si="41"/>
        <v>0.30305838739573687</v>
      </c>
      <c r="S478" s="274">
        <f t="shared" si="42"/>
        <v>0</v>
      </c>
      <c r="T478" s="1"/>
      <c r="U478" s="1"/>
      <c r="V478" s="1"/>
      <c r="W478" s="1"/>
      <c r="X478" s="1"/>
    </row>
    <row r="479" spans="1:24" ht="64" customHeight="1">
      <c r="A479" s="108"/>
      <c r="B479" s="106" t="s">
        <v>1423</v>
      </c>
      <c r="C479" s="15"/>
      <c r="D479" s="118"/>
      <c r="E479" s="16" t="s">
        <v>1313</v>
      </c>
      <c r="F479" s="16" t="s">
        <v>2092</v>
      </c>
      <c r="G479" s="10">
        <v>3760024827256</v>
      </c>
      <c r="H479" s="10" t="s">
        <v>1356</v>
      </c>
      <c r="I479" s="10">
        <v>5</v>
      </c>
      <c r="J479" s="16" t="s">
        <v>33</v>
      </c>
      <c r="K479" s="16" t="s">
        <v>1427</v>
      </c>
      <c r="L479" s="117">
        <v>3.2478632478632474</v>
      </c>
      <c r="M479" s="270">
        <f>L479*M7</f>
        <v>3.0529914529914524</v>
      </c>
      <c r="N479" s="16">
        <v>0.02</v>
      </c>
      <c r="O479" s="16"/>
      <c r="P479" s="18">
        <f t="shared" si="32"/>
        <v>6.5833333333333339</v>
      </c>
      <c r="Q479" s="19">
        <v>7.9</v>
      </c>
      <c r="R479" s="20">
        <f t="shared" si="41"/>
        <v>0.5362544628367415</v>
      </c>
      <c r="S479" s="274">
        <f t="shared" si="42"/>
        <v>0</v>
      </c>
      <c r="T479" s="1"/>
      <c r="U479" s="1"/>
      <c r="V479" s="1"/>
      <c r="W479" s="1"/>
      <c r="X479" s="1"/>
    </row>
    <row r="480" spans="1:24" ht="64" customHeight="1">
      <c r="A480" s="108"/>
      <c r="B480" s="106" t="s">
        <v>1424</v>
      </c>
      <c r="C480" s="15"/>
      <c r="D480" s="118"/>
      <c r="E480" s="16" t="s">
        <v>1313</v>
      </c>
      <c r="F480" s="16" t="s">
        <v>2092</v>
      </c>
      <c r="G480" s="10">
        <v>3760024827263</v>
      </c>
      <c r="H480" s="10" t="s">
        <v>1356</v>
      </c>
      <c r="I480" s="10">
        <v>5</v>
      </c>
      <c r="J480" s="16" t="s">
        <v>33</v>
      </c>
      <c r="K480" s="16" t="s">
        <v>1428</v>
      </c>
      <c r="L480" s="117">
        <v>3.2478632478632474</v>
      </c>
      <c r="M480" s="270">
        <f>L480*M7</f>
        <v>3.0529914529914524</v>
      </c>
      <c r="N480" s="16">
        <v>0.02</v>
      </c>
      <c r="O480" s="16"/>
      <c r="P480" s="18">
        <f t="shared" si="32"/>
        <v>6.5833333333333339</v>
      </c>
      <c r="Q480" s="19">
        <v>7.9</v>
      </c>
      <c r="R480" s="20">
        <f t="shared" si="41"/>
        <v>0.5362544628367415</v>
      </c>
      <c r="S480" s="274">
        <f t="shared" si="42"/>
        <v>0</v>
      </c>
      <c r="T480" s="1"/>
      <c r="U480" s="1"/>
      <c r="V480" s="1"/>
      <c r="W480" s="1"/>
      <c r="X480" s="1"/>
    </row>
    <row r="481" spans="1:24" ht="64" customHeight="1">
      <c r="A481" s="108"/>
      <c r="B481" s="106" t="s">
        <v>1431</v>
      </c>
      <c r="C481" s="15"/>
      <c r="D481" s="118"/>
      <c r="E481" s="16" t="s">
        <v>1313</v>
      </c>
      <c r="F481" s="16" t="s">
        <v>2092</v>
      </c>
      <c r="G481" s="10"/>
      <c r="H481" s="10" t="s">
        <v>1355</v>
      </c>
      <c r="I481" s="10">
        <v>5</v>
      </c>
      <c r="J481" s="16" t="s">
        <v>33</v>
      </c>
      <c r="K481" s="119" t="s">
        <v>1432</v>
      </c>
      <c r="L481" s="117">
        <v>15.96</v>
      </c>
      <c r="M481" s="270">
        <f>L481*M7</f>
        <v>15.0024</v>
      </c>
      <c r="N481" s="16">
        <v>0.02</v>
      </c>
      <c r="O481" s="16"/>
      <c r="P481" s="18">
        <f t="shared" si="32"/>
        <v>20.824999999999999</v>
      </c>
      <c r="Q481" s="19">
        <v>24.99</v>
      </c>
      <c r="R481" s="20">
        <f t="shared" si="41"/>
        <v>0.27959663865546219</v>
      </c>
      <c r="S481" s="274">
        <f t="shared" si="42"/>
        <v>0</v>
      </c>
      <c r="T481" s="1"/>
      <c r="U481" s="1"/>
      <c r="V481" s="1"/>
      <c r="W481" s="1"/>
      <c r="X481" s="1"/>
    </row>
    <row r="482" spans="1:24" ht="64" customHeight="1">
      <c r="A482" s="108"/>
      <c r="B482" s="13" t="s">
        <v>1289</v>
      </c>
      <c r="C482" s="15"/>
      <c r="D482" s="118"/>
      <c r="E482" s="16" t="s">
        <v>1313</v>
      </c>
      <c r="F482" s="16" t="s">
        <v>2092</v>
      </c>
      <c r="G482" s="10">
        <v>3760024825078</v>
      </c>
      <c r="H482" s="10" t="s">
        <v>1355</v>
      </c>
      <c r="I482" s="10">
        <v>10</v>
      </c>
      <c r="J482" s="16" t="s">
        <v>33</v>
      </c>
      <c r="K482" s="16" t="s">
        <v>1378</v>
      </c>
      <c r="L482" s="16">
        <v>11.02</v>
      </c>
      <c r="M482" s="270">
        <f>L482*M7</f>
        <v>10.358799999999999</v>
      </c>
      <c r="N482" s="16">
        <v>0.02</v>
      </c>
      <c r="O482" s="16"/>
      <c r="P482" s="18">
        <f t="shared" si="32"/>
        <v>13.325000000000001</v>
      </c>
      <c r="Q482" s="16">
        <v>15.99</v>
      </c>
      <c r="R482" s="20">
        <f t="shared" si="37"/>
        <v>0.22260412757973749</v>
      </c>
      <c r="S482" s="274">
        <f t="shared" si="42"/>
        <v>0</v>
      </c>
      <c r="T482" s="1"/>
      <c r="U482" s="1"/>
      <c r="V482" s="1"/>
      <c r="W482" s="1"/>
      <c r="X482" s="1"/>
    </row>
    <row r="483" spans="1:24" ht="64" customHeight="1">
      <c r="A483" s="108"/>
      <c r="B483" s="106" t="s">
        <v>1392</v>
      </c>
      <c r="C483" s="15"/>
      <c r="D483" s="118"/>
      <c r="E483" s="16" t="s">
        <v>1313</v>
      </c>
      <c r="F483" s="16" t="s">
        <v>2092</v>
      </c>
      <c r="G483" s="10">
        <v>3760024825221</v>
      </c>
      <c r="H483" s="10" t="s">
        <v>1355</v>
      </c>
      <c r="I483" s="10">
        <v>2</v>
      </c>
      <c r="J483" s="16" t="s">
        <v>33</v>
      </c>
      <c r="K483" s="16" t="s">
        <v>1395</v>
      </c>
      <c r="L483" s="19">
        <v>17.094017094017094</v>
      </c>
      <c r="M483" s="270">
        <f>L483*M7</f>
        <v>16.068376068376068</v>
      </c>
      <c r="N483" s="16">
        <v>0.02</v>
      </c>
      <c r="O483" s="16"/>
      <c r="P483" s="18">
        <f t="shared" si="32"/>
        <v>24.916666666666668</v>
      </c>
      <c r="Q483" s="19">
        <v>29.9</v>
      </c>
      <c r="R483" s="20">
        <f t="shared" si="37"/>
        <v>0.35511534173741538</v>
      </c>
      <c r="S483" s="274">
        <f t="shared" si="42"/>
        <v>0</v>
      </c>
      <c r="T483" s="1"/>
      <c r="U483" s="1"/>
      <c r="V483" s="1"/>
      <c r="W483" s="1"/>
      <c r="X483" s="1"/>
    </row>
    <row r="484" spans="1:24" ht="64" customHeight="1">
      <c r="A484" s="108"/>
      <c r="B484" s="106" t="s">
        <v>1393</v>
      </c>
      <c r="C484" s="15"/>
      <c r="D484" s="118"/>
      <c r="E484" s="16" t="s">
        <v>1313</v>
      </c>
      <c r="F484" s="16" t="s">
        <v>2092</v>
      </c>
      <c r="G484" s="10">
        <v>3760024825306</v>
      </c>
      <c r="H484" s="10" t="s">
        <v>1355</v>
      </c>
      <c r="I484" s="10">
        <v>2</v>
      </c>
      <c r="J484" s="16" t="s">
        <v>33</v>
      </c>
      <c r="K484" s="16" t="s">
        <v>1396</v>
      </c>
      <c r="L484" s="19">
        <v>22.051282051282051</v>
      </c>
      <c r="M484" s="270">
        <f>L484*M7</f>
        <v>20.728205128205126</v>
      </c>
      <c r="N484" s="16">
        <v>0.02</v>
      </c>
      <c r="O484" s="16"/>
      <c r="P484" s="18">
        <f t="shared" si="32"/>
        <v>29.083333333333332</v>
      </c>
      <c r="Q484" s="19">
        <v>34.9</v>
      </c>
      <c r="R484" s="20">
        <f t="shared" si="37"/>
        <v>0.28728234516200141</v>
      </c>
      <c r="S484" s="274">
        <f t="shared" si="42"/>
        <v>0</v>
      </c>
      <c r="T484" s="1"/>
      <c r="U484" s="1"/>
      <c r="V484" s="1"/>
      <c r="W484" s="1"/>
      <c r="X484" s="1"/>
    </row>
    <row r="485" spans="1:24" ht="64" customHeight="1">
      <c r="A485" s="108"/>
      <c r="B485" s="106" t="s">
        <v>1394</v>
      </c>
      <c r="C485" s="15"/>
      <c r="D485" s="118"/>
      <c r="E485" s="16" t="s">
        <v>1313</v>
      </c>
      <c r="F485" s="16" t="s">
        <v>2092</v>
      </c>
      <c r="G485" s="10">
        <v>3760024825238</v>
      </c>
      <c r="H485" s="10" t="s">
        <v>1355</v>
      </c>
      <c r="I485" s="10">
        <v>2</v>
      </c>
      <c r="J485" s="16" t="s">
        <v>33</v>
      </c>
      <c r="K485" s="16" t="s">
        <v>1397</v>
      </c>
      <c r="L485" s="19">
        <v>27.350427350427346</v>
      </c>
      <c r="M485" s="270">
        <f>L485*M7</f>
        <v>25.709401709401703</v>
      </c>
      <c r="N485" s="16">
        <v>0.02</v>
      </c>
      <c r="O485" s="16"/>
      <c r="P485" s="18">
        <f t="shared" si="32"/>
        <v>37.416666666666664</v>
      </c>
      <c r="Q485" s="19">
        <v>44.9</v>
      </c>
      <c r="R485" s="20">
        <f t="shared" si="37"/>
        <v>0.31288904117411925</v>
      </c>
      <c r="S485" s="274">
        <f t="shared" si="42"/>
        <v>0</v>
      </c>
      <c r="T485" s="1"/>
      <c r="U485" s="1"/>
      <c r="V485" s="1"/>
      <c r="W485" s="1"/>
      <c r="X485" s="1"/>
    </row>
    <row r="486" spans="1:24" ht="64" customHeight="1">
      <c r="A486" s="108"/>
      <c r="B486" s="106" t="s">
        <v>1312</v>
      </c>
      <c r="C486" s="15"/>
      <c r="D486" s="118"/>
      <c r="E486" s="16" t="s">
        <v>1313</v>
      </c>
      <c r="F486" s="16" t="s">
        <v>2092</v>
      </c>
      <c r="G486" s="10">
        <v>3760024825269</v>
      </c>
      <c r="H486" s="10" t="s">
        <v>1355</v>
      </c>
      <c r="I486" s="10">
        <v>10</v>
      </c>
      <c r="J486" s="16" t="s">
        <v>33</v>
      </c>
      <c r="K486" s="16" t="s">
        <v>1369</v>
      </c>
      <c r="L486" s="16">
        <v>14.8</v>
      </c>
      <c r="M486" s="270">
        <f>L486*M7</f>
        <v>13.911999999999999</v>
      </c>
      <c r="N486" s="16">
        <v>0.02</v>
      </c>
      <c r="O486" s="16"/>
      <c r="P486" s="18">
        <f t="shared" si="32"/>
        <v>16.658333333333331</v>
      </c>
      <c r="Q486" s="16">
        <v>19.989999999999998</v>
      </c>
      <c r="R486" s="20">
        <f t="shared" si="37"/>
        <v>0.16486243121560776</v>
      </c>
      <c r="S486" s="274">
        <f t="shared" si="42"/>
        <v>0</v>
      </c>
      <c r="T486" s="1"/>
      <c r="U486" s="1"/>
      <c r="V486" s="1"/>
      <c r="W486" s="1"/>
      <c r="X486" s="1"/>
    </row>
    <row r="487" spans="1:24" ht="64" hidden="1" customHeight="1">
      <c r="A487" s="108"/>
      <c r="B487" s="13">
        <v>311607</v>
      </c>
      <c r="C487" s="15"/>
      <c r="D487" s="96"/>
      <c r="E487" s="16" t="s">
        <v>130</v>
      </c>
      <c r="F487" s="16" t="s">
        <v>2088</v>
      </c>
      <c r="G487" s="10">
        <v>3540493116071</v>
      </c>
      <c r="H487" s="10" t="s">
        <v>131</v>
      </c>
      <c r="I487" s="10">
        <v>10</v>
      </c>
      <c r="J487" s="11" t="s">
        <v>33</v>
      </c>
      <c r="K487" s="16" t="s">
        <v>823</v>
      </c>
      <c r="L487" s="16">
        <v>6.57</v>
      </c>
      <c r="M487" s="270">
        <f>L487*M7</f>
        <v>6.1757999999999997</v>
      </c>
      <c r="N487" s="13">
        <v>0.02</v>
      </c>
      <c r="O487" s="13"/>
      <c r="P487" s="18">
        <f t="shared" si="32"/>
        <v>10.825000000000001</v>
      </c>
      <c r="Q487" s="19">
        <v>12.99</v>
      </c>
      <c r="R487" s="20">
        <f t="shared" si="37"/>
        <v>0.42948729792147816</v>
      </c>
      <c r="S487" s="275">
        <f t="shared" si="42"/>
        <v>0</v>
      </c>
      <c r="T487" s="1"/>
      <c r="U487" s="1"/>
      <c r="V487" s="1"/>
      <c r="W487" s="1"/>
      <c r="X487" s="1"/>
    </row>
    <row r="488" spans="1:24" ht="64" hidden="1" customHeight="1">
      <c r="A488" s="108"/>
      <c r="B488" s="13">
        <v>311605</v>
      </c>
      <c r="C488" s="15"/>
      <c r="D488" s="96"/>
      <c r="E488" s="16" t="s">
        <v>130</v>
      </c>
      <c r="F488" s="16" t="s">
        <v>2088</v>
      </c>
      <c r="G488" s="10">
        <v>3540493116057</v>
      </c>
      <c r="H488" s="10" t="s">
        <v>131</v>
      </c>
      <c r="I488" s="10">
        <v>10</v>
      </c>
      <c r="J488" s="11" t="s">
        <v>33</v>
      </c>
      <c r="K488" s="16" t="s">
        <v>824</v>
      </c>
      <c r="L488" s="16">
        <v>6.4</v>
      </c>
      <c r="M488" s="270">
        <f>L488*M7</f>
        <v>6.016</v>
      </c>
      <c r="N488" s="13">
        <v>0.02</v>
      </c>
      <c r="O488" s="13"/>
      <c r="P488" s="18">
        <f t="shared" si="32"/>
        <v>10.825000000000001</v>
      </c>
      <c r="Q488" s="19">
        <v>12.99</v>
      </c>
      <c r="R488" s="20">
        <f t="shared" si="37"/>
        <v>0.44424942263279449</v>
      </c>
      <c r="S488" s="275">
        <f t="shared" si="42"/>
        <v>0</v>
      </c>
      <c r="T488" s="1"/>
      <c r="U488" s="1"/>
      <c r="V488" s="1"/>
      <c r="W488" s="1"/>
      <c r="X488" s="1"/>
    </row>
    <row r="489" spans="1:24" ht="64" hidden="1" customHeight="1">
      <c r="A489" s="108"/>
      <c r="B489" s="13">
        <v>311600</v>
      </c>
      <c r="C489" s="15"/>
      <c r="D489" s="96"/>
      <c r="E489" s="16" t="s">
        <v>130</v>
      </c>
      <c r="F489" s="16" t="s">
        <v>2088</v>
      </c>
      <c r="G489" s="10">
        <v>3540493116002</v>
      </c>
      <c r="H489" s="10" t="s">
        <v>131</v>
      </c>
      <c r="I489" s="10">
        <v>10</v>
      </c>
      <c r="J489" s="11" t="s">
        <v>33</v>
      </c>
      <c r="K489" s="16" t="s">
        <v>825</v>
      </c>
      <c r="L489" s="16">
        <v>4.8099999999999996</v>
      </c>
      <c r="M489" s="270">
        <f>L489*M7</f>
        <v>4.521399999999999</v>
      </c>
      <c r="N489" s="13">
        <v>0.02</v>
      </c>
      <c r="O489" s="13"/>
      <c r="P489" s="18">
        <f t="shared" si="32"/>
        <v>8.3250000000000011</v>
      </c>
      <c r="Q489" s="19">
        <v>9.99</v>
      </c>
      <c r="R489" s="20">
        <f t="shared" si="37"/>
        <v>0.45688888888888907</v>
      </c>
      <c r="S489" s="275">
        <f t="shared" si="42"/>
        <v>0</v>
      </c>
      <c r="T489" s="1"/>
      <c r="U489" s="1"/>
      <c r="V489" s="1"/>
      <c r="W489" s="1"/>
      <c r="X489" s="1"/>
    </row>
    <row r="490" spans="1:24" ht="64" hidden="1" customHeight="1">
      <c r="A490" s="108"/>
      <c r="B490" s="13">
        <v>311311</v>
      </c>
      <c r="C490" s="15"/>
      <c r="D490" s="96"/>
      <c r="E490" s="16" t="s">
        <v>130</v>
      </c>
      <c r="F490" s="16" t="s">
        <v>2088</v>
      </c>
      <c r="G490" s="10">
        <v>3540493113117</v>
      </c>
      <c r="H490" s="10" t="s">
        <v>131</v>
      </c>
      <c r="I490" s="10">
        <v>10</v>
      </c>
      <c r="J490" s="11" t="s">
        <v>33</v>
      </c>
      <c r="K490" s="16" t="s">
        <v>826</v>
      </c>
      <c r="L490" s="16">
        <v>1.94</v>
      </c>
      <c r="M490" s="270">
        <f>L490*M7</f>
        <v>1.8235999999999999</v>
      </c>
      <c r="N490" s="13">
        <v>0.02</v>
      </c>
      <c r="O490" s="13"/>
      <c r="P490" s="18">
        <f t="shared" si="32"/>
        <v>4.1583333333333341</v>
      </c>
      <c r="Q490" s="19">
        <v>4.99</v>
      </c>
      <c r="R490" s="20">
        <f t="shared" si="37"/>
        <v>0.56145891783567148</v>
      </c>
      <c r="S490" s="275">
        <f t="shared" si="42"/>
        <v>0</v>
      </c>
      <c r="T490" s="1"/>
      <c r="U490" s="1"/>
      <c r="V490" s="1"/>
      <c r="W490" s="1"/>
      <c r="X490" s="1"/>
    </row>
    <row r="491" spans="1:24" ht="64" hidden="1" customHeight="1">
      <c r="A491" s="108"/>
      <c r="B491" s="13">
        <v>311301</v>
      </c>
      <c r="C491" s="15"/>
      <c r="D491" s="96"/>
      <c r="E491" s="16" t="s">
        <v>130</v>
      </c>
      <c r="F491" s="16" t="s">
        <v>2088</v>
      </c>
      <c r="G491" s="10">
        <v>3540493113018</v>
      </c>
      <c r="H491" s="10" t="s">
        <v>131</v>
      </c>
      <c r="I491" s="10">
        <v>10</v>
      </c>
      <c r="J491" s="11" t="s">
        <v>33</v>
      </c>
      <c r="K491" s="16" t="s">
        <v>827</v>
      </c>
      <c r="L491" s="16">
        <v>2.2999999999999998</v>
      </c>
      <c r="M491" s="270">
        <f>L491*M7</f>
        <v>2.1619999999999999</v>
      </c>
      <c r="N491" s="13">
        <v>0.02</v>
      </c>
      <c r="O491" s="13"/>
      <c r="P491" s="18">
        <f t="shared" si="32"/>
        <v>4.1583333333333341</v>
      </c>
      <c r="Q491" s="19">
        <v>4.99</v>
      </c>
      <c r="R491" s="20">
        <f t="shared" si="37"/>
        <v>0.48008016032064138</v>
      </c>
      <c r="S491" s="275">
        <f t="shared" si="42"/>
        <v>0</v>
      </c>
      <c r="T491" s="1"/>
      <c r="U491" s="1"/>
      <c r="V491" s="1"/>
      <c r="W491" s="1"/>
      <c r="X491" s="1"/>
    </row>
    <row r="492" spans="1:24" ht="64" hidden="1" customHeight="1">
      <c r="A492" s="108"/>
      <c r="B492" s="13">
        <v>311220</v>
      </c>
      <c r="C492" s="15"/>
      <c r="D492" s="96"/>
      <c r="E492" s="16" t="s">
        <v>130</v>
      </c>
      <c r="F492" s="16" t="s">
        <v>2088</v>
      </c>
      <c r="G492" s="10">
        <v>3540493112202</v>
      </c>
      <c r="H492" s="10" t="s">
        <v>131</v>
      </c>
      <c r="I492" s="10">
        <v>10</v>
      </c>
      <c r="J492" s="11" t="s">
        <v>33</v>
      </c>
      <c r="K492" s="16" t="s">
        <v>828</v>
      </c>
      <c r="L492" s="16">
        <v>2.2599999999999998</v>
      </c>
      <c r="M492" s="270">
        <f>L492*M7</f>
        <v>2.1243999999999996</v>
      </c>
      <c r="N492" s="13">
        <v>0.02</v>
      </c>
      <c r="O492" s="13"/>
      <c r="P492" s="18">
        <f t="shared" si="32"/>
        <v>4.1583333333333341</v>
      </c>
      <c r="Q492" s="19">
        <v>4.99</v>
      </c>
      <c r="R492" s="20">
        <f t="shared" si="37"/>
        <v>0.48912224448897812</v>
      </c>
      <c r="S492" s="275">
        <f t="shared" si="42"/>
        <v>0</v>
      </c>
      <c r="T492" s="1"/>
      <c r="U492" s="1"/>
      <c r="V492" s="1"/>
      <c r="W492" s="1"/>
      <c r="X492" s="1"/>
    </row>
    <row r="493" spans="1:24" ht="64" hidden="1" customHeight="1">
      <c r="A493" s="108"/>
      <c r="B493" s="13">
        <v>311212</v>
      </c>
      <c r="C493" s="15"/>
      <c r="D493" s="96"/>
      <c r="E493" s="16" t="s">
        <v>130</v>
      </c>
      <c r="F493" s="16" t="s">
        <v>2088</v>
      </c>
      <c r="G493" s="10">
        <v>3540493112127</v>
      </c>
      <c r="H493" s="10" t="s">
        <v>131</v>
      </c>
      <c r="I493" s="10">
        <v>10</v>
      </c>
      <c r="J493" s="11" t="s">
        <v>33</v>
      </c>
      <c r="K493" s="16" t="s">
        <v>829</v>
      </c>
      <c r="L493" s="16">
        <v>1.51</v>
      </c>
      <c r="M493" s="270">
        <f>L493*M7</f>
        <v>1.4194</v>
      </c>
      <c r="N493" s="13">
        <v>0.02</v>
      </c>
      <c r="O493" s="13"/>
      <c r="P493" s="18">
        <f t="shared" si="32"/>
        <v>4.1583333333333341</v>
      </c>
      <c r="Q493" s="19">
        <v>4.99</v>
      </c>
      <c r="R493" s="20">
        <f t="shared" si="37"/>
        <v>0.65866132264529065</v>
      </c>
      <c r="S493" s="275">
        <f t="shared" si="42"/>
        <v>0</v>
      </c>
      <c r="T493" s="1"/>
      <c r="U493" s="1"/>
      <c r="V493" s="1"/>
      <c r="W493" s="1"/>
      <c r="X493" s="1"/>
    </row>
    <row r="494" spans="1:24" ht="64" hidden="1" customHeight="1">
      <c r="A494" s="108"/>
      <c r="B494" s="13">
        <v>311211</v>
      </c>
      <c r="C494" s="15"/>
      <c r="D494" s="96"/>
      <c r="E494" s="16" t="s">
        <v>130</v>
      </c>
      <c r="F494" s="16" t="s">
        <v>2088</v>
      </c>
      <c r="G494" s="10">
        <v>3540493112110</v>
      </c>
      <c r="H494" s="10" t="s">
        <v>131</v>
      </c>
      <c r="I494" s="10">
        <v>10</v>
      </c>
      <c r="J494" s="11" t="s">
        <v>33</v>
      </c>
      <c r="K494" s="16" t="s">
        <v>830</v>
      </c>
      <c r="L494" s="16">
        <v>2.12</v>
      </c>
      <c r="M494" s="270">
        <f>L494*M7</f>
        <v>1.9927999999999999</v>
      </c>
      <c r="N494" s="13">
        <v>0.02</v>
      </c>
      <c r="O494" s="13"/>
      <c r="P494" s="18">
        <f t="shared" si="32"/>
        <v>4.1583333333333341</v>
      </c>
      <c r="Q494" s="19">
        <v>4.99</v>
      </c>
      <c r="R494" s="20">
        <f t="shared" si="37"/>
        <v>0.52076953907815637</v>
      </c>
      <c r="S494" s="275">
        <f t="shared" si="42"/>
        <v>0</v>
      </c>
      <c r="T494" s="1"/>
      <c r="U494" s="1"/>
      <c r="V494" s="1"/>
      <c r="W494" s="1"/>
      <c r="X494" s="1"/>
    </row>
    <row r="495" spans="1:24" ht="64" hidden="1" customHeight="1">
      <c r="A495" s="108"/>
      <c r="B495" s="13">
        <v>313821</v>
      </c>
      <c r="C495" s="15"/>
      <c r="D495" s="96"/>
      <c r="E495" s="16" t="s">
        <v>130</v>
      </c>
      <c r="F495" s="16" t="s">
        <v>2088</v>
      </c>
      <c r="G495" s="10">
        <v>3540493138219</v>
      </c>
      <c r="H495" s="10" t="s">
        <v>132</v>
      </c>
      <c r="I495" s="10">
        <v>10</v>
      </c>
      <c r="J495" s="11" t="s">
        <v>33</v>
      </c>
      <c r="K495" s="16" t="s">
        <v>831</v>
      </c>
      <c r="L495" s="16">
        <v>4.21</v>
      </c>
      <c r="M495" s="270">
        <f>L495*M7</f>
        <v>3.9573999999999998</v>
      </c>
      <c r="N495" s="13">
        <v>0.02</v>
      </c>
      <c r="O495" s="13"/>
      <c r="P495" s="18">
        <f t="shared" si="32"/>
        <v>6.6583333333333341</v>
      </c>
      <c r="Q495" s="19">
        <v>7.99</v>
      </c>
      <c r="R495" s="20">
        <f t="shared" si="37"/>
        <v>0.40564705882352953</v>
      </c>
      <c r="S495" s="275">
        <f t="shared" si="42"/>
        <v>0</v>
      </c>
      <c r="T495" s="1"/>
      <c r="U495" s="1"/>
      <c r="V495" s="1"/>
      <c r="W495" s="1"/>
      <c r="X495" s="1"/>
    </row>
    <row r="496" spans="1:24" ht="64" hidden="1" customHeight="1">
      <c r="A496" s="108"/>
      <c r="B496" s="13">
        <v>313726</v>
      </c>
      <c r="C496" s="15"/>
      <c r="D496" s="96"/>
      <c r="E496" s="16" t="s">
        <v>130</v>
      </c>
      <c r="F496" s="16" t="s">
        <v>2088</v>
      </c>
      <c r="G496" s="10">
        <v>3540493137267</v>
      </c>
      <c r="H496" s="10"/>
      <c r="I496" s="10">
        <v>10</v>
      </c>
      <c r="J496" s="11" t="s">
        <v>33</v>
      </c>
      <c r="K496" s="16" t="s">
        <v>832</v>
      </c>
      <c r="L496" s="16">
        <v>8.2100000000000009</v>
      </c>
      <c r="M496" s="270">
        <f>L496*M7</f>
        <v>7.7174000000000005</v>
      </c>
      <c r="N496" s="13">
        <v>0.02</v>
      </c>
      <c r="O496" s="13"/>
      <c r="P496" s="18">
        <f t="shared" si="32"/>
        <v>12.491666666666667</v>
      </c>
      <c r="Q496" s="19">
        <v>14.99</v>
      </c>
      <c r="R496" s="20">
        <f t="shared" si="37"/>
        <v>0.38219613075383585</v>
      </c>
      <c r="S496" s="275">
        <f t="shared" si="42"/>
        <v>0</v>
      </c>
      <c r="T496" s="1"/>
      <c r="U496" s="1"/>
      <c r="V496" s="1"/>
      <c r="W496" s="1"/>
      <c r="X496" s="1"/>
    </row>
    <row r="497" spans="1:24" ht="64" hidden="1" customHeight="1">
      <c r="A497" s="108"/>
      <c r="B497" s="13">
        <v>313718</v>
      </c>
      <c r="C497" s="15"/>
      <c r="D497" s="96"/>
      <c r="E497" s="16" t="s">
        <v>130</v>
      </c>
      <c r="F497" s="16" t="s">
        <v>2088</v>
      </c>
      <c r="G497" s="10">
        <v>3540493137182</v>
      </c>
      <c r="H497" s="10" t="s">
        <v>132</v>
      </c>
      <c r="I497" s="10">
        <v>10</v>
      </c>
      <c r="J497" s="11" t="s">
        <v>33</v>
      </c>
      <c r="K497" s="16" t="s">
        <v>833</v>
      </c>
      <c r="L497" s="16">
        <v>8.5299999999999994</v>
      </c>
      <c r="M497" s="270">
        <f>L497*M7</f>
        <v>8.0181999999999984</v>
      </c>
      <c r="N497" s="13">
        <v>0.02</v>
      </c>
      <c r="O497" s="13"/>
      <c r="P497" s="18">
        <f t="shared" si="32"/>
        <v>13.325000000000001</v>
      </c>
      <c r="Q497" s="19">
        <v>15.99</v>
      </c>
      <c r="R497" s="20">
        <f t="shared" si="37"/>
        <v>0.3982589118198876</v>
      </c>
      <c r="S497" s="275">
        <f t="shared" si="42"/>
        <v>0</v>
      </c>
      <c r="T497" s="1"/>
      <c r="U497" s="1"/>
      <c r="V497" s="1"/>
      <c r="W497" s="1"/>
      <c r="X497" s="1"/>
    </row>
    <row r="498" spans="1:24" ht="64" hidden="1" customHeight="1">
      <c r="A498" s="108"/>
      <c r="B498" s="13">
        <v>313715</v>
      </c>
      <c r="C498" s="15"/>
      <c r="D498" s="96"/>
      <c r="E498" s="16" t="s">
        <v>130</v>
      </c>
      <c r="F498" s="16" t="s">
        <v>2088</v>
      </c>
      <c r="G498" s="10">
        <v>3540493137151</v>
      </c>
      <c r="H498" s="10" t="s">
        <v>132</v>
      </c>
      <c r="I498" s="10">
        <v>10</v>
      </c>
      <c r="J498" s="11" t="s">
        <v>33</v>
      </c>
      <c r="K498" s="16" t="s">
        <v>834</v>
      </c>
      <c r="L498" s="16">
        <v>7.21</v>
      </c>
      <c r="M498" s="270">
        <f>L498*M7</f>
        <v>6.7773999999999992</v>
      </c>
      <c r="N498" s="13">
        <v>0.02</v>
      </c>
      <c r="O498" s="13"/>
      <c r="P498" s="18">
        <f t="shared" si="32"/>
        <v>11.658333333333333</v>
      </c>
      <c r="Q498" s="19">
        <v>13.99</v>
      </c>
      <c r="R498" s="20">
        <f t="shared" si="37"/>
        <v>0.41866476054324525</v>
      </c>
      <c r="S498" s="275">
        <f t="shared" si="42"/>
        <v>0</v>
      </c>
      <c r="T498" s="1"/>
      <c r="U498" s="1"/>
      <c r="V498" s="1"/>
      <c r="W498" s="1"/>
      <c r="X498" s="1"/>
    </row>
    <row r="499" spans="1:24" ht="64" hidden="1" customHeight="1">
      <c r="A499" s="108"/>
      <c r="B499" s="13">
        <v>313714</v>
      </c>
      <c r="C499" s="15"/>
      <c r="D499" s="96"/>
      <c r="E499" s="16" t="s">
        <v>130</v>
      </c>
      <c r="F499" s="16" t="s">
        <v>2088</v>
      </c>
      <c r="G499" s="10">
        <v>3540493137144</v>
      </c>
      <c r="H499" s="10" t="s">
        <v>133</v>
      </c>
      <c r="I499" s="10">
        <v>10</v>
      </c>
      <c r="J499" s="11" t="s">
        <v>33</v>
      </c>
      <c r="K499" s="16" t="s">
        <v>835</v>
      </c>
      <c r="L499" s="16">
        <v>7.45</v>
      </c>
      <c r="M499" s="270">
        <f>L499*M7</f>
        <v>7.0030000000000001</v>
      </c>
      <c r="N499" s="13">
        <v>0.02</v>
      </c>
      <c r="O499" s="13"/>
      <c r="P499" s="18">
        <f t="shared" si="32"/>
        <v>10.825000000000001</v>
      </c>
      <c r="Q499" s="19">
        <v>12.99</v>
      </c>
      <c r="R499" s="20">
        <f t="shared" si="37"/>
        <v>0.35307159353348733</v>
      </c>
      <c r="S499" s="275">
        <f t="shared" si="42"/>
        <v>0</v>
      </c>
      <c r="T499" s="1"/>
      <c r="U499" s="1"/>
      <c r="V499" s="1"/>
      <c r="W499" s="1"/>
      <c r="X499" s="1"/>
    </row>
    <row r="500" spans="1:24" ht="64" hidden="1" customHeight="1">
      <c r="A500" s="108"/>
      <c r="B500" s="13">
        <v>313713</v>
      </c>
      <c r="C500" s="15"/>
      <c r="D500" s="96"/>
      <c r="E500" s="16" t="s">
        <v>130</v>
      </c>
      <c r="F500" s="16" t="s">
        <v>2088</v>
      </c>
      <c r="G500" s="10">
        <v>3540493137137</v>
      </c>
      <c r="H500" s="10" t="s">
        <v>133</v>
      </c>
      <c r="I500" s="10">
        <v>10</v>
      </c>
      <c r="J500" s="11" t="s">
        <v>33</v>
      </c>
      <c r="K500" s="16" t="s">
        <v>836</v>
      </c>
      <c r="L500" s="16">
        <v>5.63</v>
      </c>
      <c r="M500" s="270">
        <f>L500*M7</f>
        <v>5.2921999999999993</v>
      </c>
      <c r="N500" s="13">
        <v>0.02</v>
      </c>
      <c r="O500" s="13"/>
      <c r="P500" s="18">
        <f t="shared" si="32"/>
        <v>8.3250000000000011</v>
      </c>
      <c r="Q500" s="19">
        <v>9.99</v>
      </c>
      <c r="R500" s="20">
        <f t="shared" si="37"/>
        <v>0.36430030030030047</v>
      </c>
      <c r="S500" s="275">
        <f t="shared" si="42"/>
        <v>0</v>
      </c>
      <c r="T500" s="1"/>
      <c r="U500" s="1"/>
      <c r="V500" s="1"/>
      <c r="W500" s="1"/>
      <c r="X500" s="1"/>
    </row>
    <row r="501" spans="1:24" ht="64" hidden="1" customHeight="1">
      <c r="A501" s="108"/>
      <c r="B501" s="13">
        <v>313712</v>
      </c>
      <c r="C501" s="15"/>
      <c r="D501" s="96"/>
      <c r="E501" s="16" t="s">
        <v>130</v>
      </c>
      <c r="F501" s="16" t="s">
        <v>2088</v>
      </c>
      <c r="G501" s="10">
        <v>3540493137120</v>
      </c>
      <c r="H501" s="10" t="s">
        <v>132</v>
      </c>
      <c r="I501" s="10">
        <v>10</v>
      </c>
      <c r="J501" s="11" t="s">
        <v>33</v>
      </c>
      <c r="K501" s="16" t="s">
        <v>837</v>
      </c>
      <c r="L501" s="16">
        <v>4.62</v>
      </c>
      <c r="M501" s="270">
        <f>L501*M7</f>
        <v>4.3427999999999995</v>
      </c>
      <c r="N501" s="13">
        <v>0.02</v>
      </c>
      <c r="O501" s="13"/>
      <c r="P501" s="18">
        <f t="shared" si="32"/>
        <v>8.3250000000000011</v>
      </c>
      <c r="Q501" s="19">
        <v>9.99</v>
      </c>
      <c r="R501" s="20">
        <f t="shared" si="37"/>
        <v>0.47834234234234246</v>
      </c>
      <c r="S501" s="275">
        <f t="shared" si="42"/>
        <v>0</v>
      </c>
      <c r="T501" s="1"/>
      <c r="U501" s="1"/>
      <c r="V501" s="1"/>
      <c r="W501" s="1"/>
      <c r="X501" s="1"/>
    </row>
    <row r="502" spans="1:24" ht="64" hidden="1" customHeight="1">
      <c r="A502" s="108"/>
      <c r="B502" s="13">
        <v>312312</v>
      </c>
      <c r="C502" s="15"/>
      <c r="D502" s="96"/>
      <c r="E502" s="16" t="s">
        <v>130</v>
      </c>
      <c r="F502" s="16" t="s">
        <v>2088</v>
      </c>
      <c r="G502" s="10">
        <v>3540493123123</v>
      </c>
      <c r="H502" s="10" t="s">
        <v>131</v>
      </c>
      <c r="I502" s="10">
        <v>10</v>
      </c>
      <c r="J502" s="11" t="s">
        <v>33</v>
      </c>
      <c r="K502" s="16" t="s">
        <v>838</v>
      </c>
      <c r="L502" s="16">
        <v>1.83</v>
      </c>
      <c r="M502" s="270">
        <f>L502*M7</f>
        <v>1.7202</v>
      </c>
      <c r="N502" s="13">
        <v>0.02</v>
      </c>
      <c r="O502" s="13"/>
      <c r="P502" s="18">
        <f t="shared" si="32"/>
        <v>4.1583333333333341</v>
      </c>
      <c r="Q502" s="19">
        <v>4.99</v>
      </c>
      <c r="R502" s="20">
        <f t="shared" si="37"/>
        <v>0.58632464929859718</v>
      </c>
      <c r="S502" s="275">
        <f t="shared" si="42"/>
        <v>0</v>
      </c>
      <c r="T502" s="1"/>
      <c r="U502" s="1"/>
      <c r="V502" s="1"/>
      <c r="W502" s="1"/>
      <c r="X502" s="1"/>
    </row>
    <row r="503" spans="1:24" ht="64" hidden="1" customHeight="1">
      <c r="A503" s="108"/>
      <c r="B503" s="13">
        <v>312203</v>
      </c>
      <c r="C503" s="15"/>
      <c r="D503" s="96"/>
      <c r="E503" s="16" t="s">
        <v>130</v>
      </c>
      <c r="F503" s="16" t="s">
        <v>2088</v>
      </c>
      <c r="G503" s="10">
        <v>3540493122034</v>
      </c>
      <c r="H503" s="10" t="s">
        <v>131</v>
      </c>
      <c r="I503" s="10">
        <v>10</v>
      </c>
      <c r="J503" s="11" t="s">
        <v>33</v>
      </c>
      <c r="K503" s="16" t="s">
        <v>134</v>
      </c>
      <c r="L503" s="16">
        <v>2.77</v>
      </c>
      <c r="M503" s="270">
        <f>L503*M7</f>
        <v>2.6037999999999997</v>
      </c>
      <c r="N503" s="13">
        <v>0.02</v>
      </c>
      <c r="O503" s="13"/>
      <c r="P503" s="18">
        <f t="shared" si="32"/>
        <v>4.9916666666666671</v>
      </c>
      <c r="Q503" s="19">
        <v>5.99</v>
      </c>
      <c r="R503" s="20">
        <f t="shared" si="37"/>
        <v>0.47837061769616041</v>
      </c>
      <c r="S503" s="275">
        <f t="shared" si="42"/>
        <v>0</v>
      </c>
      <c r="T503" s="1"/>
      <c r="U503" s="1"/>
      <c r="V503" s="1"/>
      <c r="W503" s="1"/>
      <c r="X503" s="1"/>
    </row>
    <row r="504" spans="1:24" ht="64" hidden="1" customHeight="1">
      <c r="A504" s="108"/>
      <c r="B504" s="13">
        <v>312202</v>
      </c>
      <c r="C504" s="15"/>
      <c r="D504" s="96"/>
      <c r="E504" s="16" t="s">
        <v>130</v>
      </c>
      <c r="F504" s="16" t="s">
        <v>2088</v>
      </c>
      <c r="G504" s="10">
        <v>3540493122027</v>
      </c>
      <c r="H504" s="10" t="s">
        <v>131</v>
      </c>
      <c r="I504" s="10">
        <v>10</v>
      </c>
      <c r="J504" s="11" t="s">
        <v>33</v>
      </c>
      <c r="K504" s="16" t="s">
        <v>839</v>
      </c>
      <c r="L504" s="16">
        <v>1.98</v>
      </c>
      <c r="M504" s="270">
        <f>L504*M7</f>
        <v>1.8612</v>
      </c>
      <c r="N504" s="13">
        <v>0.02</v>
      </c>
      <c r="O504" s="13"/>
      <c r="P504" s="18">
        <f t="shared" si="32"/>
        <v>4.1583333333333341</v>
      </c>
      <c r="Q504" s="19">
        <v>4.99</v>
      </c>
      <c r="R504" s="20">
        <f t="shared" si="37"/>
        <v>0.55241683366733474</v>
      </c>
      <c r="S504" s="275">
        <f t="shared" ref="S504:S556" si="43">M504*A504</f>
        <v>0</v>
      </c>
      <c r="T504" s="1"/>
      <c r="U504" s="1"/>
      <c r="V504" s="1"/>
      <c r="W504" s="1"/>
      <c r="X504" s="1"/>
    </row>
    <row r="505" spans="1:24" ht="64" hidden="1" customHeight="1">
      <c r="A505" s="108"/>
      <c r="B505" s="13">
        <v>312201</v>
      </c>
      <c r="C505" s="15"/>
      <c r="D505" s="96"/>
      <c r="E505" s="16" t="s">
        <v>130</v>
      </c>
      <c r="F505" s="16" t="s">
        <v>2088</v>
      </c>
      <c r="G505" s="10">
        <v>3540493122010</v>
      </c>
      <c r="H505" s="10" t="s">
        <v>135</v>
      </c>
      <c r="I505" s="10">
        <v>10</v>
      </c>
      <c r="J505" s="11" t="s">
        <v>33</v>
      </c>
      <c r="K505" s="16" t="s">
        <v>840</v>
      </c>
      <c r="L505" s="16">
        <v>3.4</v>
      </c>
      <c r="M505" s="270">
        <f>L505*M7</f>
        <v>3.1959999999999997</v>
      </c>
      <c r="N505" s="13">
        <v>0.02</v>
      </c>
      <c r="O505" s="13"/>
      <c r="P505" s="18">
        <f t="shared" si="32"/>
        <v>5.8166666666666673</v>
      </c>
      <c r="Q505" s="19">
        <v>6.98</v>
      </c>
      <c r="R505" s="20">
        <f t="shared" si="37"/>
        <v>0.45054441260744998</v>
      </c>
      <c r="S505" s="275">
        <f t="shared" si="43"/>
        <v>0</v>
      </c>
      <c r="T505" s="1"/>
      <c r="U505" s="1"/>
      <c r="V505" s="1"/>
      <c r="W505" s="1"/>
      <c r="X505" s="1"/>
    </row>
    <row r="506" spans="1:24" ht="64" hidden="1" customHeight="1">
      <c r="A506" s="108"/>
      <c r="B506" s="13">
        <v>311110</v>
      </c>
      <c r="C506" s="15"/>
      <c r="D506" s="96"/>
      <c r="E506" s="16" t="s">
        <v>130</v>
      </c>
      <c r="F506" s="16" t="s">
        <v>2088</v>
      </c>
      <c r="G506" s="10">
        <v>3540493111106</v>
      </c>
      <c r="H506" s="10" t="s">
        <v>131</v>
      </c>
      <c r="I506" s="10">
        <v>10</v>
      </c>
      <c r="J506" s="11" t="s">
        <v>33</v>
      </c>
      <c r="K506" s="16" t="s">
        <v>841</v>
      </c>
      <c r="L506" s="16">
        <v>2.79</v>
      </c>
      <c r="M506" s="270">
        <f>L506*M7</f>
        <v>2.6225999999999998</v>
      </c>
      <c r="N506" s="13">
        <v>0.02</v>
      </c>
      <c r="O506" s="13"/>
      <c r="P506" s="18">
        <f t="shared" si="32"/>
        <v>4.9916666666666671</v>
      </c>
      <c r="Q506" s="19">
        <v>5.99</v>
      </c>
      <c r="R506" s="20">
        <f t="shared" si="37"/>
        <v>0.47460434056761275</v>
      </c>
      <c r="S506" s="275">
        <f t="shared" si="43"/>
        <v>0</v>
      </c>
      <c r="T506" s="1"/>
      <c r="U506" s="1"/>
      <c r="V506" s="1"/>
      <c r="W506" s="1"/>
      <c r="X506" s="1"/>
    </row>
    <row r="507" spans="1:24" ht="64" hidden="1" customHeight="1">
      <c r="A507" s="108"/>
      <c r="B507" s="13">
        <v>311109</v>
      </c>
      <c r="C507" s="15">
        <f>M7</f>
        <v>0.94</v>
      </c>
      <c r="D507" s="96"/>
      <c r="E507" s="16" t="s">
        <v>130</v>
      </c>
      <c r="F507" s="16" t="s">
        <v>2088</v>
      </c>
      <c r="G507" s="10">
        <v>3540493111090</v>
      </c>
      <c r="H507" s="10" t="s">
        <v>131</v>
      </c>
      <c r="I507" s="10">
        <v>10</v>
      </c>
      <c r="J507" s="11" t="s">
        <v>33</v>
      </c>
      <c r="K507" s="16" t="s">
        <v>842</v>
      </c>
      <c r="L507" s="16">
        <v>2.4700000000000002</v>
      </c>
      <c r="M507" s="270">
        <f>L507*C507</f>
        <v>2.3218000000000001</v>
      </c>
      <c r="N507" s="13">
        <v>0.02</v>
      </c>
      <c r="O507" s="13"/>
      <c r="P507" s="18">
        <f t="shared" si="32"/>
        <v>4.1583333333333341</v>
      </c>
      <c r="Q507" s="19">
        <v>4.99</v>
      </c>
      <c r="R507" s="20">
        <f t="shared" si="37"/>
        <v>0.44165130260521052</v>
      </c>
      <c r="S507" s="275">
        <f t="shared" si="43"/>
        <v>0</v>
      </c>
      <c r="T507" s="1"/>
      <c r="U507" s="1"/>
      <c r="V507" s="1"/>
      <c r="W507" s="1"/>
      <c r="X507" s="1"/>
    </row>
    <row r="508" spans="1:24" ht="64" hidden="1" customHeight="1">
      <c r="A508" s="108"/>
      <c r="B508" s="13">
        <v>311106</v>
      </c>
      <c r="C508" s="15">
        <f>M7</f>
        <v>0.94</v>
      </c>
      <c r="D508" s="96"/>
      <c r="E508" s="16" t="s">
        <v>130</v>
      </c>
      <c r="F508" s="16" t="s">
        <v>2088</v>
      </c>
      <c r="G508" s="10">
        <v>3540493111069</v>
      </c>
      <c r="H508" s="10" t="s">
        <v>131</v>
      </c>
      <c r="I508" s="10">
        <v>10</v>
      </c>
      <c r="J508" s="11" t="s">
        <v>33</v>
      </c>
      <c r="K508" s="16" t="s">
        <v>843</v>
      </c>
      <c r="L508" s="16">
        <v>1.98</v>
      </c>
      <c r="M508" s="270">
        <f t="shared" ref="M508:M556" si="44">L508*C508</f>
        <v>1.8612</v>
      </c>
      <c r="N508" s="13">
        <v>0.02</v>
      </c>
      <c r="O508" s="13"/>
      <c r="P508" s="18">
        <f t="shared" si="32"/>
        <v>4.1583333333333341</v>
      </c>
      <c r="Q508" s="19">
        <v>4.99</v>
      </c>
      <c r="R508" s="20">
        <f t="shared" si="37"/>
        <v>0.55241683366733474</v>
      </c>
      <c r="S508" s="275">
        <f t="shared" si="43"/>
        <v>0</v>
      </c>
      <c r="T508" s="1"/>
      <c r="U508" s="1"/>
      <c r="V508" s="1"/>
      <c r="W508" s="1"/>
      <c r="X508" s="1"/>
    </row>
    <row r="509" spans="1:24" ht="64" hidden="1" customHeight="1">
      <c r="A509" s="108"/>
      <c r="B509" s="13">
        <v>311105</v>
      </c>
      <c r="C509" s="15">
        <f>M7</f>
        <v>0.94</v>
      </c>
      <c r="D509" s="96"/>
      <c r="E509" s="16" t="s">
        <v>130</v>
      </c>
      <c r="F509" s="16" t="s">
        <v>2088</v>
      </c>
      <c r="G509" s="10">
        <v>3540493111052</v>
      </c>
      <c r="H509" s="10" t="s">
        <v>131</v>
      </c>
      <c r="I509" s="10">
        <v>10</v>
      </c>
      <c r="J509" s="11" t="s">
        <v>33</v>
      </c>
      <c r="K509" s="16" t="s">
        <v>844</v>
      </c>
      <c r="L509" s="16">
        <v>1.98</v>
      </c>
      <c r="M509" s="270">
        <f t="shared" si="44"/>
        <v>1.8612</v>
      </c>
      <c r="N509" s="13">
        <v>0.02</v>
      </c>
      <c r="O509" s="13"/>
      <c r="P509" s="18">
        <f t="shared" si="32"/>
        <v>4.1583333333333341</v>
      </c>
      <c r="Q509" s="19">
        <v>4.99</v>
      </c>
      <c r="R509" s="20">
        <f t="shared" si="37"/>
        <v>0.55241683366733474</v>
      </c>
      <c r="S509" s="275">
        <f t="shared" si="43"/>
        <v>0</v>
      </c>
      <c r="T509" s="1"/>
      <c r="U509" s="1"/>
      <c r="V509" s="1"/>
      <c r="W509" s="1"/>
      <c r="X509" s="1"/>
    </row>
    <row r="510" spans="1:24" ht="64" hidden="1" customHeight="1">
      <c r="A510" s="108"/>
      <c r="B510" s="13">
        <v>311104</v>
      </c>
      <c r="C510" s="15">
        <f>M7</f>
        <v>0.94</v>
      </c>
      <c r="D510" s="96"/>
      <c r="E510" s="16" t="s">
        <v>130</v>
      </c>
      <c r="F510" s="16" t="s">
        <v>2088</v>
      </c>
      <c r="G510" s="10">
        <v>3540493111045</v>
      </c>
      <c r="H510" s="10" t="s">
        <v>131</v>
      </c>
      <c r="I510" s="10">
        <v>10</v>
      </c>
      <c r="J510" s="11" t="s">
        <v>33</v>
      </c>
      <c r="K510" s="16" t="s">
        <v>845</v>
      </c>
      <c r="L510" s="16">
        <v>1.94</v>
      </c>
      <c r="M510" s="270">
        <f t="shared" si="44"/>
        <v>1.8235999999999999</v>
      </c>
      <c r="N510" s="13">
        <v>0.02</v>
      </c>
      <c r="O510" s="13"/>
      <c r="P510" s="18">
        <f t="shared" si="32"/>
        <v>4.1583333333333341</v>
      </c>
      <c r="Q510" s="19">
        <v>4.99</v>
      </c>
      <c r="R510" s="20">
        <f t="shared" si="37"/>
        <v>0.56145891783567148</v>
      </c>
      <c r="S510" s="275">
        <f t="shared" si="43"/>
        <v>0</v>
      </c>
      <c r="T510" s="1"/>
      <c r="U510" s="1"/>
      <c r="V510" s="1"/>
      <c r="W510" s="1"/>
      <c r="X510" s="1"/>
    </row>
    <row r="511" spans="1:24" ht="64" hidden="1" customHeight="1">
      <c r="A511" s="108"/>
      <c r="B511" s="13">
        <v>311103</v>
      </c>
      <c r="C511" s="15">
        <f>M7</f>
        <v>0.94</v>
      </c>
      <c r="D511" s="96"/>
      <c r="E511" s="16" t="s">
        <v>130</v>
      </c>
      <c r="F511" s="16" t="s">
        <v>2088</v>
      </c>
      <c r="G511" s="10">
        <v>3540493111038</v>
      </c>
      <c r="H511" s="10" t="s">
        <v>131</v>
      </c>
      <c r="I511" s="10">
        <v>10</v>
      </c>
      <c r="J511" s="11" t="s">
        <v>33</v>
      </c>
      <c r="K511" s="16" t="s">
        <v>136</v>
      </c>
      <c r="L511" s="16">
        <v>2.34</v>
      </c>
      <c r="M511" s="270">
        <f t="shared" si="44"/>
        <v>2.1995999999999998</v>
      </c>
      <c r="N511" s="13">
        <v>0.02</v>
      </c>
      <c r="O511" s="13"/>
      <c r="P511" s="18">
        <f t="shared" si="32"/>
        <v>4.1583333333333341</v>
      </c>
      <c r="Q511" s="19">
        <v>4.99</v>
      </c>
      <c r="R511" s="20">
        <f t="shared" si="37"/>
        <v>0.47103807615230475</v>
      </c>
      <c r="S511" s="275">
        <f t="shared" si="43"/>
        <v>0</v>
      </c>
      <c r="T511" s="1"/>
      <c r="U511" s="1"/>
      <c r="V511" s="1"/>
      <c r="W511" s="1"/>
      <c r="X511" s="1"/>
    </row>
    <row r="512" spans="1:24" ht="64" hidden="1" customHeight="1">
      <c r="A512" s="108"/>
      <c r="B512" s="13">
        <v>313160</v>
      </c>
      <c r="C512" s="15">
        <f>M7</f>
        <v>0.94</v>
      </c>
      <c r="D512" s="96"/>
      <c r="E512" s="16" t="s">
        <v>130</v>
      </c>
      <c r="F512" s="16" t="s">
        <v>2088</v>
      </c>
      <c r="G512" s="10">
        <v>3540493131609</v>
      </c>
      <c r="H512" s="10" t="s">
        <v>135</v>
      </c>
      <c r="I512" s="10">
        <v>10</v>
      </c>
      <c r="J512" s="11" t="s">
        <v>33</v>
      </c>
      <c r="K512" s="16" t="s">
        <v>846</v>
      </c>
      <c r="L512" s="16">
        <v>6.45</v>
      </c>
      <c r="M512" s="270">
        <f t="shared" si="44"/>
        <v>6.0629999999999997</v>
      </c>
      <c r="N512" s="13">
        <v>0.02</v>
      </c>
      <c r="O512" s="13"/>
      <c r="P512" s="18">
        <f t="shared" si="32"/>
        <v>10.825000000000001</v>
      </c>
      <c r="Q512" s="19">
        <v>12.99</v>
      </c>
      <c r="R512" s="20">
        <f t="shared" si="37"/>
        <v>0.43990762124711325</v>
      </c>
      <c r="S512" s="275">
        <f t="shared" si="43"/>
        <v>0</v>
      </c>
      <c r="T512" s="1"/>
      <c r="U512" s="1"/>
      <c r="V512" s="1"/>
      <c r="W512" s="1"/>
      <c r="X512" s="1"/>
    </row>
    <row r="513" spans="1:24" ht="64" hidden="1" customHeight="1">
      <c r="A513" s="108"/>
      <c r="B513" s="13">
        <v>313159</v>
      </c>
      <c r="C513" s="15">
        <f>M7</f>
        <v>0.94</v>
      </c>
      <c r="D513" s="96"/>
      <c r="E513" s="16" t="s">
        <v>130</v>
      </c>
      <c r="F513" s="16" t="s">
        <v>2088</v>
      </c>
      <c r="G513" s="10">
        <v>3540493131593</v>
      </c>
      <c r="H513" s="10" t="s">
        <v>132</v>
      </c>
      <c r="I513" s="10">
        <v>10</v>
      </c>
      <c r="J513" s="11" t="s">
        <v>33</v>
      </c>
      <c r="K513" s="16" t="s">
        <v>847</v>
      </c>
      <c r="L513" s="16">
        <v>7.72</v>
      </c>
      <c r="M513" s="270">
        <f t="shared" si="44"/>
        <v>7.2567999999999993</v>
      </c>
      <c r="N513" s="13">
        <v>0.02</v>
      </c>
      <c r="O513" s="13"/>
      <c r="P513" s="18">
        <f t="shared" si="32"/>
        <v>12.491666666666667</v>
      </c>
      <c r="Q513" s="19">
        <v>14.99</v>
      </c>
      <c r="R513" s="20">
        <f t="shared" si="37"/>
        <v>0.4190687124749834</v>
      </c>
      <c r="S513" s="275">
        <f t="shared" si="43"/>
        <v>0</v>
      </c>
      <c r="T513" s="1"/>
      <c r="U513" s="1"/>
      <c r="V513" s="1"/>
      <c r="W513" s="1"/>
      <c r="X513" s="1"/>
    </row>
    <row r="514" spans="1:24" ht="64" hidden="1" customHeight="1">
      <c r="A514" s="108"/>
      <c r="B514" s="13">
        <v>313158</v>
      </c>
      <c r="C514" s="15">
        <f>M7</f>
        <v>0.94</v>
      </c>
      <c r="D514" s="96"/>
      <c r="E514" s="16" t="s">
        <v>130</v>
      </c>
      <c r="F514" s="16" t="s">
        <v>2088</v>
      </c>
      <c r="G514" s="10">
        <v>3540493131586</v>
      </c>
      <c r="H514" s="10" t="s">
        <v>132</v>
      </c>
      <c r="I514" s="10">
        <v>10</v>
      </c>
      <c r="J514" s="11" t="s">
        <v>33</v>
      </c>
      <c r="K514" s="16" t="s">
        <v>848</v>
      </c>
      <c r="L514" s="16">
        <v>5.63</v>
      </c>
      <c r="M514" s="270">
        <f t="shared" si="44"/>
        <v>5.2921999999999993</v>
      </c>
      <c r="N514" s="13">
        <v>0.02</v>
      </c>
      <c r="O514" s="13"/>
      <c r="P514" s="18">
        <f t="shared" si="32"/>
        <v>7.4916666666666671</v>
      </c>
      <c r="Q514" s="19">
        <v>8.99</v>
      </c>
      <c r="R514" s="20">
        <f t="shared" si="37"/>
        <v>0.2935884315906564</v>
      </c>
      <c r="S514" s="275">
        <f t="shared" si="43"/>
        <v>0</v>
      </c>
      <c r="T514" s="1"/>
      <c r="U514" s="1"/>
      <c r="V514" s="1"/>
      <c r="W514" s="1"/>
      <c r="X514" s="1"/>
    </row>
    <row r="515" spans="1:24" ht="64" hidden="1" customHeight="1">
      <c r="A515" s="108"/>
      <c r="B515" s="13">
        <v>313152</v>
      </c>
      <c r="C515" s="15">
        <f>M7</f>
        <v>0.94</v>
      </c>
      <c r="D515" s="96"/>
      <c r="E515" s="16" t="s">
        <v>130</v>
      </c>
      <c r="F515" s="16" t="s">
        <v>2088</v>
      </c>
      <c r="G515" s="10">
        <v>3540493131524</v>
      </c>
      <c r="H515" s="10" t="s">
        <v>131</v>
      </c>
      <c r="I515" s="10">
        <v>10</v>
      </c>
      <c r="J515" s="11" t="s">
        <v>33</v>
      </c>
      <c r="K515" s="16" t="s">
        <v>849</v>
      </c>
      <c r="L515" s="16">
        <v>3.06</v>
      </c>
      <c r="M515" s="270">
        <f t="shared" si="44"/>
        <v>2.8763999999999998</v>
      </c>
      <c r="N515" s="13">
        <v>0.02</v>
      </c>
      <c r="O515" s="13"/>
      <c r="P515" s="18">
        <f t="shared" si="32"/>
        <v>4.9916666666666671</v>
      </c>
      <c r="Q515" s="19">
        <v>5.99</v>
      </c>
      <c r="R515" s="20">
        <f t="shared" si="37"/>
        <v>0.42375959933222046</v>
      </c>
      <c r="S515" s="275">
        <f t="shared" si="43"/>
        <v>0</v>
      </c>
      <c r="T515" s="1"/>
      <c r="U515" s="1"/>
      <c r="V515" s="1"/>
      <c r="W515" s="1"/>
      <c r="X515" s="1"/>
    </row>
    <row r="516" spans="1:24" ht="64" hidden="1" customHeight="1">
      <c r="A516" s="108"/>
      <c r="B516" s="13">
        <v>313132</v>
      </c>
      <c r="C516" s="15">
        <f>M7</f>
        <v>0.94</v>
      </c>
      <c r="D516" s="96"/>
      <c r="E516" s="16" t="s">
        <v>130</v>
      </c>
      <c r="F516" s="16" t="s">
        <v>2088</v>
      </c>
      <c r="G516" s="10">
        <v>3540493131326</v>
      </c>
      <c r="H516" s="10" t="s">
        <v>131</v>
      </c>
      <c r="I516" s="10">
        <v>10</v>
      </c>
      <c r="J516" s="11" t="s">
        <v>33</v>
      </c>
      <c r="K516" s="16" t="s">
        <v>850</v>
      </c>
      <c r="L516" s="16">
        <v>2.94</v>
      </c>
      <c r="M516" s="270">
        <f t="shared" si="44"/>
        <v>2.7635999999999998</v>
      </c>
      <c r="N516" s="13">
        <v>0.02</v>
      </c>
      <c r="O516" s="13"/>
      <c r="P516" s="18">
        <f t="shared" si="32"/>
        <v>4.9916666666666671</v>
      </c>
      <c r="Q516" s="19">
        <v>5.99</v>
      </c>
      <c r="R516" s="20">
        <f t="shared" si="37"/>
        <v>0.4463572621035059</v>
      </c>
      <c r="S516" s="275">
        <f t="shared" si="43"/>
        <v>0</v>
      </c>
      <c r="T516" s="1"/>
      <c r="U516" s="1"/>
      <c r="V516" s="1"/>
      <c r="W516" s="1"/>
      <c r="X516" s="1"/>
    </row>
    <row r="517" spans="1:24" ht="64" hidden="1" customHeight="1">
      <c r="A517" s="108"/>
      <c r="B517" s="13">
        <v>313124</v>
      </c>
      <c r="C517" s="15">
        <f>M7</f>
        <v>0.94</v>
      </c>
      <c r="D517" s="96"/>
      <c r="E517" s="16" t="s">
        <v>130</v>
      </c>
      <c r="F517" s="16" t="s">
        <v>2088</v>
      </c>
      <c r="G517" s="10">
        <v>3540493131241</v>
      </c>
      <c r="H517" s="10" t="s">
        <v>132</v>
      </c>
      <c r="I517" s="10">
        <v>10</v>
      </c>
      <c r="J517" s="11" t="s">
        <v>33</v>
      </c>
      <c r="K517" s="16" t="s">
        <v>851</v>
      </c>
      <c r="L517" s="16">
        <v>5.48</v>
      </c>
      <c r="M517" s="270">
        <f t="shared" si="44"/>
        <v>5.1512000000000002</v>
      </c>
      <c r="N517" s="13">
        <v>0.02</v>
      </c>
      <c r="O517" s="13"/>
      <c r="P517" s="18">
        <f t="shared" si="32"/>
        <v>7.4916666666666671</v>
      </c>
      <c r="Q517" s="19">
        <v>8.99</v>
      </c>
      <c r="R517" s="20">
        <f t="shared" si="37"/>
        <v>0.31240934371523915</v>
      </c>
      <c r="S517" s="275">
        <f t="shared" si="43"/>
        <v>0</v>
      </c>
      <c r="T517" s="1"/>
      <c r="U517" s="1"/>
      <c r="V517" s="1"/>
      <c r="W517" s="1"/>
      <c r="X517" s="1"/>
    </row>
    <row r="518" spans="1:24" ht="64" hidden="1" customHeight="1">
      <c r="A518" s="108"/>
      <c r="B518" s="13">
        <v>313122</v>
      </c>
      <c r="C518" s="15">
        <f>M7</f>
        <v>0.94</v>
      </c>
      <c r="D518" s="96"/>
      <c r="E518" s="16" t="s">
        <v>130</v>
      </c>
      <c r="F518" s="16" t="s">
        <v>2088</v>
      </c>
      <c r="G518" s="10">
        <v>3540493131227</v>
      </c>
      <c r="H518" s="10" t="s">
        <v>131</v>
      </c>
      <c r="I518" s="10">
        <v>10</v>
      </c>
      <c r="J518" s="11" t="s">
        <v>33</v>
      </c>
      <c r="K518" s="16" t="s">
        <v>852</v>
      </c>
      <c r="L518" s="16">
        <v>4.47</v>
      </c>
      <c r="M518" s="270">
        <f t="shared" si="44"/>
        <v>4.2017999999999995</v>
      </c>
      <c r="N518" s="13">
        <v>0.02</v>
      </c>
      <c r="O518" s="13"/>
      <c r="P518" s="18">
        <f t="shared" si="32"/>
        <v>6.6583333333333341</v>
      </c>
      <c r="Q518" s="19">
        <v>7.99</v>
      </c>
      <c r="R518" s="20">
        <f t="shared" si="37"/>
        <v>0.36894117647058838</v>
      </c>
      <c r="S518" s="275">
        <f t="shared" si="43"/>
        <v>0</v>
      </c>
      <c r="T518" s="1"/>
      <c r="U518" s="1"/>
      <c r="V518" s="1"/>
      <c r="W518" s="1"/>
      <c r="X518" s="1"/>
    </row>
    <row r="519" spans="1:24" ht="64" hidden="1" customHeight="1">
      <c r="A519" s="108"/>
      <c r="B519" s="13">
        <v>313115</v>
      </c>
      <c r="C519" s="15">
        <f>M7</f>
        <v>0.94</v>
      </c>
      <c r="D519" s="96"/>
      <c r="E519" s="16" t="s">
        <v>130</v>
      </c>
      <c r="F519" s="16" t="s">
        <v>2088</v>
      </c>
      <c r="G519" s="10">
        <v>3540493131159</v>
      </c>
      <c r="H519" s="10" t="s">
        <v>137</v>
      </c>
      <c r="I519" s="10">
        <v>10</v>
      </c>
      <c r="J519" s="11" t="s">
        <v>33</v>
      </c>
      <c r="K519" s="16" t="s">
        <v>853</v>
      </c>
      <c r="L519" s="16">
        <v>6.45</v>
      </c>
      <c r="M519" s="270">
        <f t="shared" si="44"/>
        <v>6.0629999999999997</v>
      </c>
      <c r="N519" s="13">
        <v>0.02</v>
      </c>
      <c r="O519" s="13"/>
      <c r="P519" s="18">
        <f t="shared" si="32"/>
        <v>10.825000000000001</v>
      </c>
      <c r="Q519" s="19">
        <v>12.99</v>
      </c>
      <c r="R519" s="20">
        <f t="shared" si="37"/>
        <v>0.43990762124711325</v>
      </c>
      <c r="S519" s="275">
        <f t="shared" si="43"/>
        <v>0</v>
      </c>
      <c r="T519" s="1"/>
      <c r="U519" s="1"/>
      <c r="V519" s="1"/>
      <c r="W519" s="1"/>
      <c r="X519" s="1"/>
    </row>
    <row r="520" spans="1:24" ht="64" hidden="1" customHeight="1">
      <c r="A520" s="108"/>
      <c r="B520" s="13">
        <v>313113</v>
      </c>
      <c r="C520" s="15">
        <f>M7</f>
        <v>0.94</v>
      </c>
      <c r="D520" s="96"/>
      <c r="E520" s="16" t="s">
        <v>130</v>
      </c>
      <c r="F520" s="16" t="s">
        <v>2088</v>
      </c>
      <c r="G520" s="10">
        <v>3540493131135</v>
      </c>
      <c r="H520" s="10" t="s">
        <v>138</v>
      </c>
      <c r="I520" s="10">
        <v>10</v>
      </c>
      <c r="J520" s="11" t="s">
        <v>33</v>
      </c>
      <c r="K520" s="16" t="s">
        <v>854</v>
      </c>
      <c r="L520" s="16">
        <v>4.9000000000000004</v>
      </c>
      <c r="M520" s="270">
        <f t="shared" si="44"/>
        <v>4.6059999999999999</v>
      </c>
      <c r="N520" s="13">
        <v>0.02</v>
      </c>
      <c r="O520" s="13"/>
      <c r="P520" s="18">
        <f t="shared" si="32"/>
        <v>8.3250000000000011</v>
      </c>
      <c r="Q520" s="19">
        <v>9.99</v>
      </c>
      <c r="R520" s="20">
        <f t="shared" si="37"/>
        <v>0.44672672672672681</v>
      </c>
      <c r="S520" s="275">
        <f t="shared" si="43"/>
        <v>0</v>
      </c>
      <c r="T520" s="1"/>
      <c r="U520" s="1"/>
      <c r="V520" s="1"/>
      <c r="W520" s="1"/>
      <c r="X520" s="1"/>
    </row>
    <row r="521" spans="1:24" ht="64" hidden="1" customHeight="1">
      <c r="A521" s="108"/>
      <c r="B521" s="13">
        <v>313112</v>
      </c>
      <c r="C521" s="15">
        <f>M7</f>
        <v>0.94</v>
      </c>
      <c r="D521" s="96"/>
      <c r="E521" s="16" t="s">
        <v>130</v>
      </c>
      <c r="F521" s="16" t="s">
        <v>2088</v>
      </c>
      <c r="G521" s="10">
        <v>3540493131128</v>
      </c>
      <c r="H521" s="10" t="s">
        <v>131</v>
      </c>
      <c r="I521" s="10">
        <v>10</v>
      </c>
      <c r="J521" s="11" t="s">
        <v>33</v>
      </c>
      <c r="K521" s="16" t="s">
        <v>855</v>
      </c>
      <c r="L521" s="16">
        <v>2.83</v>
      </c>
      <c r="M521" s="270">
        <f t="shared" si="44"/>
        <v>2.6602000000000001</v>
      </c>
      <c r="N521" s="13">
        <v>0.02</v>
      </c>
      <c r="O521" s="13"/>
      <c r="P521" s="18">
        <f t="shared" si="32"/>
        <v>4.9916666666666671</v>
      </c>
      <c r="Q521" s="19">
        <v>5.99</v>
      </c>
      <c r="R521" s="20">
        <f t="shared" si="37"/>
        <v>0.46707178631051754</v>
      </c>
      <c r="S521" s="275">
        <f t="shared" si="43"/>
        <v>0</v>
      </c>
      <c r="T521" s="1"/>
      <c r="U521" s="1"/>
      <c r="V521" s="1"/>
      <c r="W521" s="1"/>
      <c r="X521" s="1"/>
    </row>
    <row r="522" spans="1:24" ht="64" hidden="1" customHeight="1">
      <c r="A522" s="108"/>
      <c r="B522" s="13">
        <v>313111</v>
      </c>
      <c r="C522" s="15">
        <f>M7</f>
        <v>0.94</v>
      </c>
      <c r="D522" s="96"/>
      <c r="E522" s="16" t="s">
        <v>130</v>
      </c>
      <c r="F522" s="16" t="s">
        <v>2088</v>
      </c>
      <c r="G522" s="10">
        <v>3540493131111</v>
      </c>
      <c r="H522" s="10" t="s">
        <v>131</v>
      </c>
      <c r="I522" s="10">
        <v>10</v>
      </c>
      <c r="J522" s="11" t="s">
        <v>33</v>
      </c>
      <c r="K522" s="16" t="s">
        <v>856</v>
      </c>
      <c r="L522" s="16">
        <v>3.4</v>
      </c>
      <c r="M522" s="270">
        <f t="shared" si="44"/>
        <v>3.1959999999999997</v>
      </c>
      <c r="N522" s="13">
        <v>0.02</v>
      </c>
      <c r="O522" s="13"/>
      <c r="P522" s="18">
        <f t="shared" si="32"/>
        <v>5.8250000000000002</v>
      </c>
      <c r="Q522" s="19">
        <v>6.99</v>
      </c>
      <c r="R522" s="20">
        <f t="shared" si="37"/>
        <v>0.45133047210300437</v>
      </c>
      <c r="S522" s="275">
        <f t="shared" si="43"/>
        <v>0</v>
      </c>
      <c r="T522" s="1"/>
      <c r="U522" s="1"/>
      <c r="V522" s="1"/>
      <c r="W522" s="1"/>
      <c r="X522" s="1"/>
    </row>
    <row r="523" spans="1:24" ht="64" hidden="1" customHeight="1">
      <c r="A523" s="108"/>
      <c r="B523" s="13">
        <v>313110</v>
      </c>
      <c r="C523" s="15">
        <f>M7</f>
        <v>0.94</v>
      </c>
      <c r="D523" s="96"/>
      <c r="E523" s="16" t="s">
        <v>130</v>
      </c>
      <c r="F523" s="16" t="s">
        <v>2088</v>
      </c>
      <c r="G523" s="10">
        <v>3540493131104</v>
      </c>
      <c r="H523" s="10" t="s">
        <v>131</v>
      </c>
      <c r="I523" s="10">
        <v>10</v>
      </c>
      <c r="J523" s="11" t="s">
        <v>33</v>
      </c>
      <c r="K523" s="16" t="s">
        <v>857</v>
      </c>
      <c r="L523" s="16">
        <v>2.4700000000000002</v>
      </c>
      <c r="M523" s="270">
        <f t="shared" si="44"/>
        <v>2.3218000000000001</v>
      </c>
      <c r="N523" s="13">
        <v>0.02</v>
      </c>
      <c r="O523" s="13"/>
      <c r="P523" s="18">
        <f t="shared" si="32"/>
        <v>4.1583333333333341</v>
      </c>
      <c r="Q523" s="19">
        <v>4.99</v>
      </c>
      <c r="R523" s="20">
        <f t="shared" si="37"/>
        <v>0.44165130260521052</v>
      </c>
      <c r="S523" s="275">
        <f t="shared" si="43"/>
        <v>0</v>
      </c>
      <c r="T523" s="1"/>
      <c r="U523" s="1"/>
      <c r="V523" s="1"/>
      <c r="W523" s="1"/>
      <c r="X523" s="1"/>
    </row>
    <row r="524" spans="1:24" ht="64" hidden="1" customHeight="1">
      <c r="A524" s="108"/>
      <c r="B524" s="13">
        <v>311101</v>
      </c>
      <c r="C524" s="15">
        <f>M7</f>
        <v>0.94</v>
      </c>
      <c r="D524" s="96"/>
      <c r="E524" s="16" t="s">
        <v>130</v>
      </c>
      <c r="F524" s="16" t="s">
        <v>2088</v>
      </c>
      <c r="G524" s="10">
        <v>3540493111014</v>
      </c>
      <c r="H524" s="10" t="s">
        <v>131</v>
      </c>
      <c r="I524" s="10">
        <v>10</v>
      </c>
      <c r="J524" s="11" t="s">
        <v>33</v>
      </c>
      <c r="K524" s="16" t="s">
        <v>858</v>
      </c>
      <c r="L524" s="16">
        <v>4.1900000000000004</v>
      </c>
      <c r="M524" s="270">
        <f t="shared" si="44"/>
        <v>3.9386000000000001</v>
      </c>
      <c r="N524" s="13">
        <v>0.02</v>
      </c>
      <c r="O524" s="13"/>
      <c r="P524" s="18">
        <f t="shared" si="32"/>
        <v>6.6583333333333341</v>
      </c>
      <c r="Q524" s="19">
        <v>7.99</v>
      </c>
      <c r="R524" s="20">
        <f t="shared" si="37"/>
        <v>0.4084705882352942</v>
      </c>
      <c r="S524" s="275">
        <f t="shared" si="43"/>
        <v>0</v>
      </c>
    </row>
    <row r="525" spans="1:24" ht="64" hidden="1" customHeight="1">
      <c r="A525" s="108"/>
      <c r="B525" s="13">
        <v>311100</v>
      </c>
      <c r="C525" s="12">
        <f>M7</f>
        <v>0.94</v>
      </c>
      <c r="D525" s="96"/>
      <c r="E525" s="16" t="s">
        <v>130</v>
      </c>
      <c r="F525" s="16" t="s">
        <v>2088</v>
      </c>
      <c r="G525" s="10">
        <v>3540493111007</v>
      </c>
      <c r="H525" s="10" t="s">
        <v>131</v>
      </c>
      <c r="I525" s="10">
        <v>10</v>
      </c>
      <c r="J525" s="11" t="s">
        <v>33</v>
      </c>
      <c r="K525" s="16" t="s">
        <v>859</v>
      </c>
      <c r="L525" s="16">
        <v>3.64</v>
      </c>
      <c r="M525" s="270">
        <f t="shared" si="44"/>
        <v>3.4215999999999998</v>
      </c>
      <c r="N525" s="13">
        <v>0.02</v>
      </c>
      <c r="O525" s="13"/>
      <c r="P525" s="18">
        <f t="shared" si="32"/>
        <v>5.8250000000000002</v>
      </c>
      <c r="Q525" s="19">
        <v>6.99</v>
      </c>
      <c r="R525" s="20">
        <f t="shared" si="37"/>
        <v>0.41260085836909877</v>
      </c>
      <c r="S525" s="275">
        <f t="shared" si="43"/>
        <v>0</v>
      </c>
    </row>
    <row r="526" spans="1:24" ht="64" hidden="1" customHeight="1">
      <c r="A526" s="108"/>
      <c r="B526" s="13">
        <v>302020</v>
      </c>
      <c r="C526" s="12">
        <f>M7</f>
        <v>0.94</v>
      </c>
      <c r="D526" s="96"/>
      <c r="E526" s="16" t="s">
        <v>130</v>
      </c>
      <c r="F526" s="16" t="s">
        <v>2088</v>
      </c>
      <c r="G526" s="10">
        <v>3540493020200</v>
      </c>
      <c r="H526" s="10" t="s">
        <v>139</v>
      </c>
      <c r="I526" s="10">
        <v>10</v>
      </c>
      <c r="J526" s="11" t="s">
        <v>33</v>
      </c>
      <c r="K526" s="16" t="s">
        <v>860</v>
      </c>
      <c r="L526" s="16">
        <v>8.83</v>
      </c>
      <c r="M526" s="270">
        <f t="shared" si="44"/>
        <v>8.3002000000000002</v>
      </c>
      <c r="N526" s="13">
        <v>0.02</v>
      </c>
      <c r="O526" s="13"/>
      <c r="P526" s="18">
        <f t="shared" si="32"/>
        <v>13.325000000000001</v>
      </c>
      <c r="Q526" s="19">
        <v>15.99</v>
      </c>
      <c r="R526" s="20">
        <f t="shared" si="37"/>
        <v>0.37709568480300193</v>
      </c>
      <c r="S526" s="275">
        <f t="shared" si="43"/>
        <v>0</v>
      </c>
    </row>
    <row r="527" spans="1:24" ht="64" hidden="1" customHeight="1">
      <c r="A527" s="108"/>
      <c r="B527" s="13">
        <v>313661</v>
      </c>
      <c r="C527" s="12">
        <f>M7</f>
        <v>0.94</v>
      </c>
      <c r="D527" s="96"/>
      <c r="E527" s="16" t="s">
        <v>130</v>
      </c>
      <c r="F527" s="16" t="s">
        <v>2088</v>
      </c>
      <c r="G527" s="10">
        <v>3540493136611</v>
      </c>
      <c r="H527" s="10" t="s">
        <v>132</v>
      </c>
      <c r="I527" s="10">
        <v>10</v>
      </c>
      <c r="J527" s="11" t="s">
        <v>33</v>
      </c>
      <c r="K527" s="16" t="s">
        <v>140</v>
      </c>
      <c r="L527" s="16">
        <v>9.0399999999999991</v>
      </c>
      <c r="M527" s="270">
        <f t="shared" si="44"/>
        <v>8.4975999999999985</v>
      </c>
      <c r="N527" s="13">
        <v>0.02</v>
      </c>
      <c r="O527" s="13"/>
      <c r="P527" s="18">
        <f t="shared" si="32"/>
        <v>14.158333333333333</v>
      </c>
      <c r="Q527" s="19">
        <v>16.989999999999998</v>
      </c>
      <c r="R527" s="20">
        <f t="shared" si="37"/>
        <v>0.3998163625662155</v>
      </c>
      <c r="S527" s="275">
        <f t="shared" si="43"/>
        <v>0</v>
      </c>
    </row>
    <row r="528" spans="1:24" ht="64" hidden="1" customHeight="1">
      <c r="A528" s="108"/>
      <c r="B528" s="13">
        <v>313633</v>
      </c>
      <c r="C528" s="12">
        <f>M7</f>
        <v>0.94</v>
      </c>
      <c r="D528" s="96"/>
      <c r="E528" s="16" t="s">
        <v>130</v>
      </c>
      <c r="F528" s="16" t="s">
        <v>2088</v>
      </c>
      <c r="G528" s="10">
        <v>3540493136338</v>
      </c>
      <c r="H528" s="10" t="s">
        <v>132</v>
      </c>
      <c r="I528" s="10">
        <v>10</v>
      </c>
      <c r="J528" s="11" t="s">
        <v>33</v>
      </c>
      <c r="K528" s="16" t="s">
        <v>861</v>
      </c>
      <c r="L528" s="16">
        <v>10.28</v>
      </c>
      <c r="M528" s="270">
        <f t="shared" si="44"/>
        <v>9.663199999999998</v>
      </c>
      <c r="N528" s="13">
        <v>0.02</v>
      </c>
      <c r="O528" s="13"/>
      <c r="P528" s="18">
        <f t="shared" si="32"/>
        <v>16.658333333333331</v>
      </c>
      <c r="Q528" s="19">
        <v>19.989999999999998</v>
      </c>
      <c r="R528" s="20">
        <f t="shared" si="37"/>
        <v>0.4199179589794898</v>
      </c>
      <c r="S528" s="275">
        <f t="shared" si="43"/>
        <v>0</v>
      </c>
    </row>
    <row r="529" spans="1:19" ht="64" hidden="1" customHeight="1">
      <c r="A529" s="108"/>
      <c r="B529" s="13">
        <v>313632</v>
      </c>
      <c r="C529" s="12">
        <f>M7</f>
        <v>0.94</v>
      </c>
      <c r="D529" s="96"/>
      <c r="E529" s="16" t="s">
        <v>130</v>
      </c>
      <c r="F529" s="16" t="s">
        <v>2088</v>
      </c>
      <c r="G529" s="10">
        <v>3540493136321</v>
      </c>
      <c r="H529" s="10" t="s">
        <v>132</v>
      </c>
      <c r="I529" s="10">
        <v>10</v>
      </c>
      <c r="J529" s="11" t="s">
        <v>33</v>
      </c>
      <c r="K529" s="16" t="s">
        <v>141</v>
      </c>
      <c r="L529" s="16">
        <v>8.14</v>
      </c>
      <c r="M529" s="270">
        <f t="shared" si="44"/>
        <v>7.6516000000000002</v>
      </c>
      <c r="N529" s="13">
        <v>0.02</v>
      </c>
      <c r="O529" s="13"/>
      <c r="P529" s="18">
        <f t="shared" si="32"/>
        <v>12.491666666666667</v>
      </c>
      <c r="Q529" s="19">
        <v>14.99</v>
      </c>
      <c r="R529" s="20">
        <f t="shared" si="37"/>
        <v>0.38746364242828552</v>
      </c>
      <c r="S529" s="275">
        <f t="shared" si="43"/>
        <v>0</v>
      </c>
    </row>
    <row r="530" spans="1:19" ht="64" hidden="1" customHeight="1">
      <c r="A530" s="108"/>
      <c r="B530" s="13">
        <v>313631</v>
      </c>
      <c r="C530" s="12">
        <f>M7</f>
        <v>0.94</v>
      </c>
      <c r="D530" s="96"/>
      <c r="E530" s="16" t="s">
        <v>130</v>
      </c>
      <c r="F530" s="16" t="s">
        <v>2088</v>
      </c>
      <c r="G530" s="10">
        <v>3540493136314</v>
      </c>
      <c r="H530" s="10" t="s">
        <v>132</v>
      </c>
      <c r="I530" s="10">
        <v>10</v>
      </c>
      <c r="J530" s="11" t="s">
        <v>33</v>
      </c>
      <c r="K530" s="16" t="s">
        <v>862</v>
      </c>
      <c r="L530" s="16">
        <v>7.45</v>
      </c>
      <c r="M530" s="270">
        <f t="shared" si="44"/>
        <v>7.0030000000000001</v>
      </c>
      <c r="N530" s="13">
        <v>0.02</v>
      </c>
      <c r="O530" s="13"/>
      <c r="P530" s="18">
        <f t="shared" si="32"/>
        <v>12.491666666666667</v>
      </c>
      <c r="Q530" s="19">
        <v>14.99</v>
      </c>
      <c r="R530" s="20">
        <f t="shared" si="37"/>
        <v>0.43938625750500337</v>
      </c>
      <c r="S530" s="275">
        <f t="shared" si="43"/>
        <v>0</v>
      </c>
    </row>
    <row r="531" spans="1:19" ht="64" hidden="1" customHeight="1">
      <c r="A531" s="108"/>
      <c r="B531" s="13">
        <v>313614</v>
      </c>
      <c r="C531" s="15">
        <f>M7</f>
        <v>0.94</v>
      </c>
      <c r="D531" s="96"/>
      <c r="E531" s="16" t="s">
        <v>130</v>
      </c>
      <c r="F531" s="16" t="s">
        <v>2088</v>
      </c>
      <c r="G531" s="10">
        <v>3540493136147</v>
      </c>
      <c r="H531" s="10" t="s">
        <v>132</v>
      </c>
      <c r="I531" s="10">
        <v>10</v>
      </c>
      <c r="J531" s="11" t="s">
        <v>33</v>
      </c>
      <c r="K531" s="16" t="s">
        <v>863</v>
      </c>
      <c r="L531" s="16">
        <v>10.45</v>
      </c>
      <c r="M531" s="270">
        <f t="shared" si="44"/>
        <v>9.8229999999999986</v>
      </c>
      <c r="N531" s="13">
        <v>0.02</v>
      </c>
      <c r="O531" s="13"/>
      <c r="P531" s="18">
        <f t="shared" si="32"/>
        <v>16.658333333333331</v>
      </c>
      <c r="Q531" s="19">
        <v>19.989999999999998</v>
      </c>
      <c r="R531" s="20">
        <f t="shared" si="37"/>
        <v>0.41032516258129065</v>
      </c>
      <c r="S531" s="275">
        <f t="shared" si="43"/>
        <v>0</v>
      </c>
    </row>
    <row r="532" spans="1:19" ht="64" hidden="1" customHeight="1">
      <c r="A532" s="108"/>
      <c r="B532" s="13">
        <v>313612</v>
      </c>
      <c r="C532" s="15">
        <f>M7</f>
        <v>0.94</v>
      </c>
      <c r="D532" s="96"/>
      <c r="E532" s="16" t="s">
        <v>130</v>
      </c>
      <c r="F532" s="16" t="s">
        <v>2088</v>
      </c>
      <c r="G532" s="10">
        <v>3540493136123</v>
      </c>
      <c r="H532" s="10" t="s">
        <v>132</v>
      </c>
      <c r="I532" s="10">
        <v>10</v>
      </c>
      <c r="J532" s="11" t="s">
        <v>33</v>
      </c>
      <c r="K532" s="16" t="s">
        <v>142</v>
      </c>
      <c r="L532" s="16">
        <v>8.7200000000000006</v>
      </c>
      <c r="M532" s="270">
        <f t="shared" si="44"/>
        <v>8.1967999999999996</v>
      </c>
      <c r="N532" s="13">
        <v>0.02</v>
      </c>
      <c r="O532" s="13"/>
      <c r="P532" s="18">
        <f t="shared" si="32"/>
        <v>12.491666666666667</v>
      </c>
      <c r="Q532" s="19">
        <v>14.99</v>
      </c>
      <c r="R532" s="20">
        <f t="shared" si="37"/>
        <v>0.34381854569713149</v>
      </c>
      <c r="S532" s="275">
        <f t="shared" si="43"/>
        <v>0</v>
      </c>
    </row>
    <row r="533" spans="1:19" ht="64" hidden="1" customHeight="1">
      <c r="A533" s="108"/>
      <c r="B533" s="13">
        <v>313604</v>
      </c>
      <c r="C533" s="15">
        <f>M7</f>
        <v>0.94</v>
      </c>
      <c r="D533" s="96"/>
      <c r="E533" s="16" t="s">
        <v>130</v>
      </c>
      <c r="F533" s="16" t="s">
        <v>2088</v>
      </c>
      <c r="G533" s="10">
        <v>3540493136048</v>
      </c>
      <c r="H533" s="10" t="s">
        <v>133</v>
      </c>
      <c r="I533" s="10">
        <v>10</v>
      </c>
      <c r="J533" s="11" t="s">
        <v>33</v>
      </c>
      <c r="K533" s="16" t="s">
        <v>864</v>
      </c>
      <c r="L533" s="16">
        <v>11.38</v>
      </c>
      <c r="M533" s="270">
        <f t="shared" si="44"/>
        <v>10.6972</v>
      </c>
      <c r="N533" s="13">
        <v>0.02</v>
      </c>
      <c r="O533" s="13"/>
      <c r="P533" s="18">
        <f t="shared" si="32"/>
        <v>16.658333333333331</v>
      </c>
      <c r="Q533" s="19">
        <v>19.989999999999998</v>
      </c>
      <c r="R533" s="20">
        <f t="shared" si="37"/>
        <v>0.35784692346173075</v>
      </c>
      <c r="S533" s="275">
        <f t="shared" si="43"/>
        <v>0</v>
      </c>
    </row>
    <row r="534" spans="1:19" ht="64" hidden="1" customHeight="1">
      <c r="A534" s="108"/>
      <c r="B534" s="13">
        <v>313642</v>
      </c>
      <c r="C534" s="15">
        <f>M7</f>
        <v>0.94</v>
      </c>
      <c r="D534" s="96"/>
      <c r="E534" s="16" t="s">
        <v>130</v>
      </c>
      <c r="F534" s="16" t="s">
        <v>2088</v>
      </c>
      <c r="G534" s="10">
        <v>3540493136420</v>
      </c>
      <c r="H534" s="10" t="s">
        <v>132</v>
      </c>
      <c r="I534" s="10">
        <v>10</v>
      </c>
      <c r="J534" s="11" t="s">
        <v>33</v>
      </c>
      <c r="K534" s="16" t="s">
        <v>143</v>
      </c>
      <c r="L534" s="16">
        <v>7.79</v>
      </c>
      <c r="M534" s="270">
        <f t="shared" si="44"/>
        <v>7.3225999999999996</v>
      </c>
      <c r="N534" s="13">
        <v>0.02</v>
      </c>
      <c r="O534" s="13"/>
      <c r="P534" s="18">
        <f t="shared" si="32"/>
        <v>12.491666666666667</v>
      </c>
      <c r="Q534" s="19">
        <v>14.99</v>
      </c>
      <c r="R534" s="20">
        <f t="shared" si="37"/>
        <v>0.41380120080053373</v>
      </c>
      <c r="S534" s="275">
        <f t="shared" si="43"/>
        <v>0</v>
      </c>
    </row>
    <row r="535" spans="1:19" ht="64" hidden="1" customHeight="1">
      <c r="A535" s="108"/>
      <c r="B535" s="13">
        <v>313177</v>
      </c>
      <c r="C535" s="15">
        <f>M7</f>
        <v>0.94</v>
      </c>
      <c r="D535" s="96"/>
      <c r="E535" s="16" t="s">
        <v>130</v>
      </c>
      <c r="F535" s="16" t="s">
        <v>2088</v>
      </c>
      <c r="G535" s="10">
        <v>3540493131777</v>
      </c>
      <c r="H535" s="10" t="s">
        <v>133</v>
      </c>
      <c r="I535" s="10">
        <v>10</v>
      </c>
      <c r="J535" s="11" t="s">
        <v>33</v>
      </c>
      <c r="K535" s="16" t="s">
        <v>865</v>
      </c>
      <c r="L535" s="16">
        <v>13.24</v>
      </c>
      <c r="M535" s="270">
        <f t="shared" si="44"/>
        <v>12.445599999999999</v>
      </c>
      <c r="N535" s="13">
        <v>0.02</v>
      </c>
      <c r="O535" s="13"/>
      <c r="P535" s="18">
        <f t="shared" si="32"/>
        <v>20.824999999999999</v>
      </c>
      <c r="Q535" s="19">
        <v>24.99</v>
      </c>
      <c r="R535" s="20">
        <f t="shared" si="37"/>
        <v>0.40237214885954387</v>
      </c>
      <c r="S535" s="275">
        <f t="shared" si="43"/>
        <v>0</v>
      </c>
    </row>
    <row r="536" spans="1:19" ht="64" hidden="1" customHeight="1">
      <c r="A536" s="108"/>
      <c r="B536" s="13">
        <v>313173</v>
      </c>
      <c r="C536" s="15">
        <f>M7</f>
        <v>0.94</v>
      </c>
      <c r="D536" s="96"/>
      <c r="E536" s="16" t="s">
        <v>130</v>
      </c>
      <c r="F536" s="16" t="s">
        <v>2088</v>
      </c>
      <c r="G536" s="10">
        <v>3540493131739</v>
      </c>
      <c r="H536" s="10" t="s">
        <v>133</v>
      </c>
      <c r="I536" s="10">
        <v>10</v>
      </c>
      <c r="J536" s="11" t="s">
        <v>33</v>
      </c>
      <c r="K536" s="16" t="s">
        <v>865</v>
      </c>
      <c r="L536" s="16">
        <v>5.57</v>
      </c>
      <c r="M536" s="270">
        <f t="shared" si="44"/>
        <v>5.2358000000000002</v>
      </c>
      <c r="N536" s="13">
        <v>0.02</v>
      </c>
      <c r="O536" s="13"/>
      <c r="P536" s="18">
        <f t="shared" si="32"/>
        <v>9.1583333333333332</v>
      </c>
      <c r="Q536" s="19">
        <v>10.99</v>
      </c>
      <c r="R536" s="20">
        <f t="shared" si="37"/>
        <v>0.42830209281164694</v>
      </c>
      <c r="S536" s="275">
        <f t="shared" si="43"/>
        <v>0</v>
      </c>
    </row>
    <row r="537" spans="1:19" ht="64" hidden="1" customHeight="1">
      <c r="A537" s="108"/>
      <c r="B537" s="13">
        <v>313411</v>
      </c>
      <c r="C537" s="15">
        <f>M7</f>
        <v>0.94</v>
      </c>
      <c r="D537" s="96"/>
      <c r="E537" s="16" t="s">
        <v>130</v>
      </c>
      <c r="F537" s="16" t="s">
        <v>2088</v>
      </c>
      <c r="G537" s="10">
        <v>3540493134112</v>
      </c>
      <c r="H537" s="10" t="s">
        <v>132</v>
      </c>
      <c r="I537" s="10">
        <v>10</v>
      </c>
      <c r="J537" s="11" t="s">
        <v>33</v>
      </c>
      <c r="K537" s="16" t="s">
        <v>866</v>
      </c>
      <c r="L537" s="16">
        <v>4.62</v>
      </c>
      <c r="M537" s="270">
        <f t="shared" si="44"/>
        <v>4.3427999999999995</v>
      </c>
      <c r="N537" s="13">
        <v>0.02</v>
      </c>
      <c r="O537" s="13"/>
      <c r="P537" s="18">
        <f t="shared" si="32"/>
        <v>8.3250000000000011</v>
      </c>
      <c r="Q537" s="19">
        <v>9.99</v>
      </c>
      <c r="R537" s="20">
        <f t="shared" si="37"/>
        <v>0.47834234234234246</v>
      </c>
      <c r="S537" s="275">
        <f t="shared" si="43"/>
        <v>0</v>
      </c>
    </row>
    <row r="538" spans="1:19" ht="64" hidden="1" customHeight="1">
      <c r="A538" s="108"/>
      <c r="B538" s="13">
        <v>305127</v>
      </c>
      <c r="C538" s="15">
        <f>M7</f>
        <v>0.94</v>
      </c>
      <c r="D538" s="96"/>
      <c r="E538" s="16" t="s">
        <v>130</v>
      </c>
      <c r="F538" s="16" t="s">
        <v>2088</v>
      </c>
      <c r="G538" s="10">
        <v>3540493051273</v>
      </c>
      <c r="H538" s="10" t="s">
        <v>132</v>
      </c>
      <c r="I538" s="10">
        <v>10</v>
      </c>
      <c r="J538" s="11" t="s">
        <v>33</v>
      </c>
      <c r="K538" s="16" t="s">
        <v>867</v>
      </c>
      <c r="L538" s="16">
        <v>4.53</v>
      </c>
      <c r="M538" s="270">
        <f t="shared" si="44"/>
        <v>4.2582000000000004</v>
      </c>
      <c r="N538" s="13">
        <v>0.02</v>
      </c>
      <c r="O538" s="13"/>
      <c r="P538" s="18">
        <f t="shared" si="32"/>
        <v>7.4916666666666671</v>
      </c>
      <c r="Q538" s="19">
        <v>8.99</v>
      </c>
      <c r="R538" s="20">
        <f t="shared" si="37"/>
        <v>0.43160845383759733</v>
      </c>
      <c r="S538" s="275">
        <f t="shared" si="43"/>
        <v>0</v>
      </c>
    </row>
    <row r="539" spans="1:19" ht="64" hidden="1" customHeight="1">
      <c r="A539" s="108"/>
      <c r="B539" s="13">
        <v>305125</v>
      </c>
      <c r="C539" s="15">
        <f>M7</f>
        <v>0.94</v>
      </c>
      <c r="D539" s="96"/>
      <c r="E539" s="16" t="s">
        <v>130</v>
      </c>
      <c r="F539" s="16" t="s">
        <v>2088</v>
      </c>
      <c r="G539" s="10">
        <v>3540493051259</v>
      </c>
      <c r="H539" s="10" t="s">
        <v>132</v>
      </c>
      <c r="I539" s="10">
        <v>10</v>
      </c>
      <c r="J539" s="11" t="s">
        <v>33</v>
      </c>
      <c r="K539" s="16" t="s">
        <v>868</v>
      </c>
      <c r="L539" s="16">
        <v>3.74</v>
      </c>
      <c r="M539" s="270">
        <f t="shared" si="44"/>
        <v>3.5156000000000001</v>
      </c>
      <c r="N539" s="13">
        <v>0.02</v>
      </c>
      <c r="O539" s="13"/>
      <c r="P539" s="18">
        <f t="shared" si="32"/>
        <v>6.6583333333333341</v>
      </c>
      <c r="Q539" s="19">
        <v>7.99</v>
      </c>
      <c r="R539" s="20">
        <f t="shared" si="37"/>
        <v>0.47200000000000003</v>
      </c>
      <c r="S539" s="275">
        <f t="shared" si="43"/>
        <v>0</v>
      </c>
    </row>
    <row r="540" spans="1:19" ht="64" hidden="1" customHeight="1">
      <c r="A540" s="108"/>
      <c r="B540" s="13">
        <v>305120</v>
      </c>
      <c r="C540" s="15">
        <f>M7</f>
        <v>0.94</v>
      </c>
      <c r="D540" s="96"/>
      <c r="E540" s="16" t="s">
        <v>130</v>
      </c>
      <c r="F540" s="16" t="s">
        <v>2088</v>
      </c>
      <c r="G540" s="10">
        <v>3540493051204</v>
      </c>
      <c r="H540" s="10" t="s">
        <v>132</v>
      </c>
      <c r="I540" s="10">
        <v>10</v>
      </c>
      <c r="J540" s="11" t="s">
        <v>33</v>
      </c>
      <c r="K540" s="16" t="s">
        <v>869</v>
      </c>
      <c r="L540" s="16">
        <v>4.38</v>
      </c>
      <c r="M540" s="270">
        <f t="shared" si="44"/>
        <v>4.1171999999999995</v>
      </c>
      <c r="N540" s="13">
        <v>0.02</v>
      </c>
      <c r="O540" s="13"/>
      <c r="P540" s="18">
        <f t="shared" ref="P540:P590" si="45">Q540/1.2</f>
        <v>7.4916666666666671</v>
      </c>
      <c r="Q540" s="19">
        <v>8.99</v>
      </c>
      <c r="R540" s="20">
        <f t="shared" ref="R540:R590" si="46">(P540-M540)/P540</f>
        <v>0.45042936596218031</v>
      </c>
      <c r="S540" s="275">
        <f t="shared" si="43"/>
        <v>0</v>
      </c>
    </row>
    <row r="541" spans="1:19" ht="64" hidden="1" customHeight="1">
      <c r="A541" s="108"/>
      <c r="B541" s="13">
        <v>305119</v>
      </c>
      <c r="C541" s="15">
        <f>M7</f>
        <v>0.94</v>
      </c>
      <c r="D541" s="96"/>
      <c r="E541" s="16" t="s">
        <v>130</v>
      </c>
      <c r="F541" s="16" t="s">
        <v>2088</v>
      </c>
      <c r="G541" s="10">
        <v>3540493051198</v>
      </c>
      <c r="H541" s="10" t="s">
        <v>132</v>
      </c>
      <c r="I541" s="10">
        <v>10</v>
      </c>
      <c r="J541" s="11" t="s">
        <v>33</v>
      </c>
      <c r="K541" s="16" t="s">
        <v>870</v>
      </c>
      <c r="L541" s="16">
        <v>4.32</v>
      </c>
      <c r="M541" s="270">
        <f t="shared" si="44"/>
        <v>4.0608000000000004</v>
      </c>
      <c r="N541" s="13">
        <v>0.02</v>
      </c>
      <c r="O541" s="13"/>
      <c r="P541" s="18">
        <f t="shared" si="45"/>
        <v>7.4916666666666671</v>
      </c>
      <c r="Q541" s="19">
        <v>8.99</v>
      </c>
      <c r="R541" s="20">
        <f t="shared" si="46"/>
        <v>0.45795773081201335</v>
      </c>
      <c r="S541" s="275">
        <f t="shared" si="43"/>
        <v>0</v>
      </c>
    </row>
    <row r="542" spans="1:19" ht="64" hidden="1" customHeight="1">
      <c r="A542" s="108"/>
      <c r="B542" s="13">
        <v>305319</v>
      </c>
      <c r="C542" s="15">
        <f>M7</f>
        <v>0.94</v>
      </c>
      <c r="D542" s="96"/>
      <c r="E542" s="16" t="s">
        <v>130</v>
      </c>
      <c r="F542" s="16" t="s">
        <v>2088</v>
      </c>
      <c r="G542" s="10">
        <v>3540493053192</v>
      </c>
      <c r="H542" s="10" t="s">
        <v>144</v>
      </c>
      <c r="I542" s="10">
        <v>10</v>
      </c>
      <c r="J542" s="11" t="s">
        <v>33</v>
      </c>
      <c r="K542" s="16" t="s">
        <v>871</v>
      </c>
      <c r="L542" s="16">
        <v>13.81</v>
      </c>
      <c r="M542" s="270">
        <f t="shared" si="44"/>
        <v>12.981399999999999</v>
      </c>
      <c r="N542" s="13">
        <v>0.02</v>
      </c>
      <c r="O542" s="13"/>
      <c r="P542" s="18">
        <f t="shared" si="45"/>
        <v>20.824999999999999</v>
      </c>
      <c r="Q542" s="19">
        <v>24.99</v>
      </c>
      <c r="R542" s="20">
        <f t="shared" si="46"/>
        <v>0.37664345738295318</v>
      </c>
      <c r="S542" s="275">
        <f t="shared" si="43"/>
        <v>0</v>
      </c>
    </row>
    <row r="543" spans="1:19" ht="64" hidden="1" customHeight="1">
      <c r="A543" s="108"/>
      <c r="B543" s="13">
        <v>305311</v>
      </c>
      <c r="C543" s="15">
        <f>M7</f>
        <v>0.94</v>
      </c>
      <c r="D543" s="96"/>
      <c r="E543" s="16" t="s">
        <v>130</v>
      </c>
      <c r="F543" s="16" t="s">
        <v>2088</v>
      </c>
      <c r="G543" s="10">
        <v>3540493053116</v>
      </c>
      <c r="H543" s="10" t="s">
        <v>145</v>
      </c>
      <c r="I543" s="10">
        <v>10</v>
      </c>
      <c r="J543" s="11" t="s">
        <v>33</v>
      </c>
      <c r="K543" s="16" t="s">
        <v>872</v>
      </c>
      <c r="L543" s="16">
        <v>4.87</v>
      </c>
      <c r="M543" s="270">
        <f t="shared" si="44"/>
        <v>4.5777999999999999</v>
      </c>
      <c r="N543" s="13">
        <v>0.02</v>
      </c>
      <c r="O543" s="13"/>
      <c r="P543" s="18">
        <f t="shared" si="45"/>
        <v>8.3250000000000011</v>
      </c>
      <c r="Q543" s="19">
        <v>9.99</v>
      </c>
      <c r="R543" s="20">
        <f t="shared" si="46"/>
        <v>0.45011411411411423</v>
      </c>
      <c r="S543" s="275">
        <f t="shared" si="43"/>
        <v>0</v>
      </c>
    </row>
    <row r="544" spans="1:19" ht="64" hidden="1" customHeight="1">
      <c r="A544" s="108"/>
      <c r="B544" s="13">
        <v>305309</v>
      </c>
      <c r="C544" s="15">
        <f>M7</f>
        <v>0.94</v>
      </c>
      <c r="D544" s="96"/>
      <c r="E544" s="16" t="s">
        <v>130</v>
      </c>
      <c r="F544" s="16" t="s">
        <v>2088</v>
      </c>
      <c r="G544" s="10">
        <v>3540493053093</v>
      </c>
      <c r="H544" s="10" t="s">
        <v>132</v>
      </c>
      <c r="I544" s="10">
        <v>10</v>
      </c>
      <c r="J544" s="11" t="s">
        <v>33</v>
      </c>
      <c r="K544" s="16" t="s">
        <v>873</v>
      </c>
      <c r="L544" s="16">
        <v>3.36</v>
      </c>
      <c r="M544" s="270">
        <f t="shared" si="44"/>
        <v>3.1583999999999999</v>
      </c>
      <c r="N544" s="13">
        <v>0.02</v>
      </c>
      <c r="O544" s="13"/>
      <c r="P544" s="18">
        <f t="shared" si="45"/>
        <v>5.8250000000000002</v>
      </c>
      <c r="Q544" s="19">
        <v>6.99</v>
      </c>
      <c r="R544" s="20">
        <f t="shared" si="46"/>
        <v>0.45778540772532195</v>
      </c>
      <c r="S544" s="275">
        <f t="shared" si="43"/>
        <v>0</v>
      </c>
    </row>
    <row r="545" spans="1:21" ht="64" hidden="1" customHeight="1">
      <c r="A545" s="108"/>
      <c r="B545" s="13">
        <v>305308</v>
      </c>
      <c r="C545" s="15">
        <f>M7</f>
        <v>0.94</v>
      </c>
      <c r="D545" s="96"/>
      <c r="E545" s="16" t="s">
        <v>130</v>
      </c>
      <c r="F545" s="16" t="s">
        <v>2088</v>
      </c>
      <c r="G545" s="10">
        <v>3540493053086</v>
      </c>
      <c r="H545" s="10" t="s">
        <v>132</v>
      </c>
      <c r="I545" s="10">
        <v>10</v>
      </c>
      <c r="J545" s="11" t="s">
        <v>33</v>
      </c>
      <c r="K545" s="16" t="s">
        <v>874</v>
      </c>
      <c r="L545" s="16">
        <v>3.05</v>
      </c>
      <c r="M545" s="270">
        <f t="shared" si="44"/>
        <v>2.8669999999999995</v>
      </c>
      <c r="N545" s="13">
        <v>0.02</v>
      </c>
      <c r="O545" s="13"/>
      <c r="P545" s="18">
        <f t="shared" si="45"/>
        <v>5.8250000000000002</v>
      </c>
      <c r="Q545" s="19">
        <v>6.99</v>
      </c>
      <c r="R545" s="20">
        <f t="shared" si="46"/>
        <v>0.50781115879828331</v>
      </c>
      <c r="S545" s="275">
        <f t="shared" si="43"/>
        <v>0</v>
      </c>
    </row>
    <row r="546" spans="1:21" ht="64" hidden="1" customHeight="1">
      <c r="A546" s="108"/>
      <c r="B546" s="13">
        <v>303820</v>
      </c>
      <c r="C546" s="15">
        <f>M7</f>
        <v>0.94</v>
      </c>
      <c r="D546" s="96"/>
      <c r="E546" s="16" t="s">
        <v>130</v>
      </c>
      <c r="F546" s="16" t="s">
        <v>2088</v>
      </c>
      <c r="G546" s="10">
        <v>3540493038205</v>
      </c>
      <c r="H546" s="10" t="s">
        <v>132</v>
      </c>
      <c r="I546" s="10">
        <v>10</v>
      </c>
      <c r="J546" s="11" t="s">
        <v>33</v>
      </c>
      <c r="K546" s="16" t="s">
        <v>875</v>
      </c>
      <c r="L546" s="16">
        <v>9.02</v>
      </c>
      <c r="M546" s="270">
        <f t="shared" si="44"/>
        <v>8.4787999999999997</v>
      </c>
      <c r="N546" s="13">
        <v>0.02</v>
      </c>
      <c r="O546" s="13"/>
      <c r="P546" s="18">
        <f t="shared" si="45"/>
        <v>14.158333333333333</v>
      </c>
      <c r="Q546" s="19">
        <v>16.989999999999998</v>
      </c>
      <c r="R546" s="20">
        <f t="shared" si="46"/>
        <v>0.40114420247204241</v>
      </c>
      <c r="S546" s="275">
        <f t="shared" si="43"/>
        <v>0</v>
      </c>
    </row>
    <row r="547" spans="1:21" ht="64" hidden="1" customHeight="1">
      <c r="A547" s="108"/>
      <c r="B547" s="13">
        <v>303807</v>
      </c>
      <c r="C547" s="15">
        <f>M7</f>
        <v>0.94</v>
      </c>
      <c r="D547" s="96"/>
      <c r="E547" s="16" t="s">
        <v>130</v>
      </c>
      <c r="F547" s="16" t="s">
        <v>2088</v>
      </c>
      <c r="G547" s="10">
        <v>3540493038076</v>
      </c>
      <c r="H547" s="10" t="s">
        <v>131</v>
      </c>
      <c r="I547" s="10">
        <v>10</v>
      </c>
      <c r="J547" s="11" t="s">
        <v>33</v>
      </c>
      <c r="K547" s="16" t="s">
        <v>146</v>
      </c>
      <c r="L547" s="16">
        <v>6.17</v>
      </c>
      <c r="M547" s="270">
        <f t="shared" si="44"/>
        <v>5.7997999999999994</v>
      </c>
      <c r="N547" s="13">
        <v>0.02</v>
      </c>
      <c r="O547" s="13"/>
      <c r="P547" s="18">
        <f t="shared" si="45"/>
        <v>9.1583333333333332</v>
      </c>
      <c r="Q547" s="19">
        <v>10.99</v>
      </c>
      <c r="R547" s="20">
        <f t="shared" si="46"/>
        <v>0.36671883530482263</v>
      </c>
      <c r="S547" s="275">
        <f t="shared" si="43"/>
        <v>0</v>
      </c>
    </row>
    <row r="548" spans="1:21" ht="64" hidden="1" customHeight="1">
      <c r="A548" s="108"/>
      <c r="B548" s="13">
        <v>303806</v>
      </c>
      <c r="C548" s="15">
        <f>M7</f>
        <v>0.94</v>
      </c>
      <c r="D548" s="96"/>
      <c r="E548" s="16" t="s">
        <v>130</v>
      </c>
      <c r="F548" s="16" t="s">
        <v>2088</v>
      </c>
      <c r="G548" s="10">
        <v>3540493038069</v>
      </c>
      <c r="H548" s="10" t="s">
        <v>132</v>
      </c>
      <c r="I548" s="10">
        <v>10</v>
      </c>
      <c r="J548" s="11" t="s">
        <v>33</v>
      </c>
      <c r="K548" s="16" t="s">
        <v>147</v>
      </c>
      <c r="L548" s="16">
        <v>5.19</v>
      </c>
      <c r="M548" s="270">
        <f t="shared" si="44"/>
        <v>4.8786000000000005</v>
      </c>
      <c r="N548" s="13">
        <v>0.02</v>
      </c>
      <c r="O548" s="13"/>
      <c r="P548" s="18">
        <f t="shared" si="45"/>
        <v>8.3250000000000011</v>
      </c>
      <c r="Q548" s="19">
        <v>9.99</v>
      </c>
      <c r="R548" s="20">
        <f t="shared" si="46"/>
        <v>0.41398198198198199</v>
      </c>
      <c r="S548" s="275">
        <f t="shared" si="43"/>
        <v>0</v>
      </c>
    </row>
    <row r="549" spans="1:21" ht="64" hidden="1" customHeight="1">
      <c r="A549" s="108"/>
      <c r="B549" s="13">
        <v>303805</v>
      </c>
      <c r="C549" s="15">
        <f>M7</f>
        <v>0.94</v>
      </c>
      <c r="D549" s="96"/>
      <c r="E549" s="16" t="s">
        <v>130</v>
      </c>
      <c r="F549" s="16" t="s">
        <v>2088</v>
      </c>
      <c r="G549" s="10">
        <v>3540493038052</v>
      </c>
      <c r="H549" s="10" t="s">
        <v>132</v>
      </c>
      <c r="I549" s="10">
        <v>10</v>
      </c>
      <c r="J549" s="11" t="s">
        <v>33</v>
      </c>
      <c r="K549" s="16" t="s">
        <v>876</v>
      </c>
      <c r="L549" s="16">
        <v>3.11</v>
      </c>
      <c r="M549" s="270">
        <f t="shared" si="44"/>
        <v>2.9233999999999996</v>
      </c>
      <c r="N549" s="13">
        <v>0.02</v>
      </c>
      <c r="O549" s="13"/>
      <c r="P549" s="18">
        <f t="shared" si="45"/>
        <v>5.8250000000000002</v>
      </c>
      <c r="Q549" s="19">
        <v>6.99</v>
      </c>
      <c r="R549" s="20">
        <f t="shared" si="46"/>
        <v>0.49812875536480694</v>
      </c>
      <c r="S549" s="275">
        <f t="shared" si="43"/>
        <v>0</v>
      </c>
    </row>
    <row r="550" spans="1:21" ht="64" hidden="1" customHeight="1">
      <c r="A550" s="108"/>
      <c r="B550" s="13">
        <v>303803</v>
      </c>
      <c r="C550" s="15">
        <f>M7</f>
        <v>0.94</v>
      </c>
      <c r="D550" s="96"/>
      <c r="E550" s="16" t="s">
        <v>130</v>
      </c>
      <c r="F550" s="16" t="s">
        <v>2088</v>
      </c>
      <c r="G550" s="10">
        <v>3540493038038</v>
      </c>
      <c r="H550" s="10" t="s">
        <v>131</v>
      </c>
      <c r="I550" s="10">
        <v>10</v>
      </c>
      <c r="J550" s="11" t="s">
        <v>33</v>
      </c>
      <c r="K550" s="16" t="s">
        <v>877</v>
      </c>
      <c r="L550" s="16">
        <v>4.8099999999999996</v>
      </c>
      <c r="M550" s="270">
        <f t="shared" si="44"/>
        <v>4.521399999999999</v>
      </c>
      <c r="N550" s="13">
        <v>0.02</v>
      </c>
      <c r="O550" s="13"/>
      <c r="P550" s="18">
        <f t="shared" si="45"/>
        <v>9.1583333333333332</v>
      </c>
      <c r="Q550" s="19">
        <v>10.99</v>
      </c>
      <c r="R550" s="20">
        <f t="shared" si="46"/>
        <v>0.50630755232029123</v>
      </c>
      <c r="S550" s="275">
        <f t="shared" si="43"/>
        <v>0</v>
      </c>
    </row>
    <row r="551" spans="1:21" ht="64" hidden="1" customHeight="1">
      <c r="A551" s="108"/>
      <c r="B551" s="13">
        <v>303802</v>
      </c>
      <c r="C551" s="15">
        <f>M7</f>
        <v>0.94</v>
      </c>
      <c r="D551" s="96"/>
      <c r="E551" s="16" t="s">
        <v>130</v>
      </c>
      <c r="F551" s="16" t="s">
        <v>2088</v>
      </c>
      <c r="G551" s="10">
        <v>3540493038021</v>
      </c>
      <c r="H551" s="10" t="s">
        <v>132</v>
      </c>
      <c r="I551" s="10">
        <v>10</v>
      </c>
      <c r="J551" s="11" t="s">
        <v>33</v>
      </c>
      <c r="K551" s="16" t="s">
        <v>148</v>
      </c>
      <c r="L551" s="16">
        <v>5.9</v>
      </c>
      <c r="M551" s="270">
        <f t="shared" si="44"/>
        <v>5.5460000000000003</v>
      </c>
      <c r="N551" s="13">
        <v>0.02</v>
      </c>
      <c r="O551" s="13"/>
      <c r="P551" s="18">
        <f t="shared" si="45"/>
        <v>9.1583333333333332</v>
      </c>
      <c r="Q551" s="19">
        <v>10.99</v>
      </c>
      <c r="R551" s="20">
        <f t="shared" si="46"/>
        <v>0.39443130118289349</v>
      </c>
      <c r="S551" s="275">
        <f t="shared" si="43"/>
        <v>0</v>
      </c>
    </row>
    <row r="552" spans="1:21" ht="64" hidden="1" customHeight="1">
      <c r="A552" s="108"/>
      <c r="B552" s="13">
        <v>303801</v>
      </c>
      <c r="C552" s="15">
        <f>M7</f>
        <v>0.94</v>
      </c>
      <c r="D552" s="96"/>
      <c r="E552" s="16" t="s">
        <v>130</v>
      </c>
      <c r="F552" s="16" t="s">
        <v>2088</v>
      </c>
      <c r="G552" s="10">
        <v>3540493038014</v>
      </c>
      <c r="H552" s="10" t="s">
        <v>132</v>
      </c>
      <c r="I552" s="10">
        <v>10</v>
      </c>
      <c r="J552" s="11" t="s">
        <v>33</v>
      </c>
      <c r="K552" s="16" t="s">
        <v>878</v>
      </c>
      <c r="L552" s="16">
        <v>4.04</v>
      </c>
      <c r="M552" s="270">
        <f t="shared" si="44"/>
        <v>3.7975999999999996</v>
      </c>
      <c r="N552" s="13">
        <v>0.02</v>
      </c>
      <c r="O552" s="13"/>
      <c r="P552" s="18">
        <f t="shared" si="45"/>
        <v>6.6583333333333341</v>
      </c>
      <c r="Q552" s="19">
        <v>7.99</v>
      </c>
      <c r="R552" s="20">
        <f t="shared" si="46"/>
        <v>0.42964705882352955</v>
      </c>
      <c r="S552" s="275">
        <f t="shared" si="43"/>
        <v>0</v>
      </c>
    </row>
    <row r="553" spans="1:21" ht="64" hidden="1" customHeight="1">
      <c r="A553" s="108"/>
      <c r="B553" s="13">
        <v>303800</v>
      </c>
      <c r="C553" s="15">
        <f>M7</f>
        <v>0.94</v>
      </c>
      <c r="D553" s="96"/>
      <c r="E553" s="16" t="s">
        <v>130</v>
      </c>
      <c r="F553" s="16" t="s">
        <v>2088</v>
      </c>
      <c r="G553" s="10">
        <v>3540493038007</v>
      </c>
      <c r="H553" s="10" t="s">
        <v>132</v>
      </c>
      <c r="I553" s="10">
        <v>10</v>
      </c>
      <c r="J553" s="11" t="s">
        <v>33</v>
      </c>
      <c r="K553" s="16" t="s">
        <v>879</v>
      </c>
      <c r="L553" s="16">
        <v>3.91</v>
      </c>
      <c r="M553" s="270">
        <f t="shared" si="44"/>
        <v>3.6753999999999998</v>
      </c>
      <c r="N553" s="13">
        <v>0.02</v>
      </c>
      <c r="O553" s="13"/>
      <c r="P553" s="18">
        <f t="shared" si="45"/>
        <v>5.8250000000000002</v>
      </c>
      <c r="Q553" s="19">
        <v>6.99</v>
      </c>
      <c r="R553" s="20">
        <f t="shared" si="46"/>
        <v>0.36903004291845498</v>
      </c>
      <c r="S553" s="275">
        <f t="shared" si="43"/>
        <v>0</v>
      </c>
    </row>
    <row r="554" spans="1:21" ht="64" hidden="1" customHeight="1">
      <c r="A554" s="108"/>
      <c r="B554" s="13">
        <v>303799</v>
      </c>
      <c r="C554" s="15">
        <f>M7</f>
        <v>0.94</v>
      </c>
      <c r="D554" s="96"/>
      <c r="E554" s="16" t="s">
        <v>130</v>
      </c>
      <c r="F554" s="16" t="s">
        <v>2088</v>
      </c>
      <c r="G554" s="10">
        <v>3540493037994</v>
      </c>
      <c r="H554" s="10" t="s">
        <v>132</v>
      </c>
      <c r="I554" s="10">
        <v>10</v>
      </c>
      <c r="J554" s="11" t="s">
        <v>33</v>
      </c>
      <c r="K554" s="16" t="s">
        <v>880</v>
      </c>
      <c r="L554" s="16">
        <v>3.54</v>
      </c>
      <c r="M554" s="270">
        <f t="shared" si="44"/>
        <v>3.3275999999999999</v>
      </c>
      <c r="N554" s="13">
        <v>0.02</v>
      </c>
      <c r="O554" s="13"/>
      <c r="P554" s="18">
        <f t="shared" si="45"/>
        <v>6.6583333333333341</v>
      </c>
      <c r="Q554" s="19">
        <v>7.99</v>
      </c>
      <c r="R554" s="20">
        <f t="shared" si="46"/>
        <v>0.50023529411764711</v>
      </c>
      <c r="S554" s="275">
        <f t="shared" si="43"/>
        <v>0</v>
      </c>
    </row>
    <row r="555" spans="1:21" ht="64" hidden="1" customHeight="1">
      <c r="A555" s="108"/>
      <c r="B555" s="13">
        <v>303731</v>
      </c>
      <c r="C555" s="15">
        <f>M7</f>
        <v>0.94</v>
      </c>
      <c r="D555" s="96"/>
      <c r="E555" s="16" t="s">
        <v>130</v>
      </c>
      <c r="F555" s="16" t="s">
        <v>2088</v>
      </c>
      <c r="G555" s="10">
        <v>3540493037314</v>
      </c>
      <c r="H555" s="10" t="s">
        <v>131</v>
      </c>
      <c r="I555" s="10">
        <v>10</v>
      </c>
      <c r="J555" s="11" t="s">
        <v>33</v>
      </c>
      <c r="K555" s="16" t="s">
        <v>881</v>
      </c>
      <c r="L555" s="16">
        <v>2.4700000000000002</v>
      </c>
      <c r="M555" s="270">
        <f t="shared" si="44"/>
        <v>2.3218000000000001</v>
      </c>
      <c r="N555" s="13">
        <v>0.02</v>
      </c>
      <c r="O555" s="13"/>
      <c r="P555" s="18">
        <f t="shared" si="45"/>
        <v>4.1583333333333341</v>
      </c>
      <c r="Q555" s="19">
        <v>4.99</v>
      </c>
      <c r="R555" s="20">
        <f t="shared" si="46"/>
        <v>0.44165130260521052</v>
      </c>
      <c r="S555" s="275">
        <f t="shared" si="43"/>
        <v>0</v>
      </c>
    </row>
    <row r="556" spans="1:21" ht="64" hidden="1" customHeight="1">
      <c r="A556" s="108"/>
      <c r="B556" s="13">
        <v>315801</v>
      </c>
      <c r="C556" s="15">
        <f>M7</f>
        <v>0.94</v>
      </c>
      <c r="D556" s="96"/>
      <c r="E556" s="16" t="s">
        <v>130</v>
      </c>
      <c r="F556" s="16" t="s">
        <v>2088</v>
      </c>
      <c r="G556" s="10">
        <v>3540493158019</v>
      </c>
      <c r="H556" s="10"/>
      <c r="I556" s="10">
        <v>10</v>
      </c>
      <c r="J556" s="11" t="s">
        <v>1358</v>
      </c>
      <c r="K556" s="16" t="s">
        <v>882</v>
      </c>
      <c r="L556" s="16">
        <v>13.85</v>
      </c>
      <c r="M556" s="270">
        <f t="shared" si="44"/>
        <v>13.018999999999998</v>
      </c>
      <c r="N556" s="13">
        <v>0.02</v>
      </c>
      <c r="O556" s="13"/>
      <c r="P556" s="18">
        <f t="shared" si="45"/>
        <v>20.824999999999999</v>
      </c>
      <c r="Q556" s="19">
        <v>24.99</v>
      </c>
      <c r="R556" s="20">
        <f t="shared" si="46"/>
        <v>0.37483793517406966</v>
      </c>
      <c r="S556" s="275">
        <f t="shared" si="43"/>
        <v>0</v>
      </c>
    </row>
    <row r="557" spans="1:21" ht="64" customHeight="1">
      <c r="A557" s="108"/>
      <c r="B557" s="13" t="s">
        <v>1714</v>
      </c>
      <c r="C557" s="15"/>
      <c r="D557" s="96"/>
      <c r="E557" s="16" t="s">
        <v>1726</v>
      </c>
      <c r="F557" s="16" t="s">
        <v>2089</v>
      </c>
      <c r="G557" s="159">
        <v>5907691901164</v>
      </c>
      <c r="H557" s="10"/>
      <c r="I557" s="10"/>
      <c r="J557" s="11" t="s">
        <v>1358</v>
      </c>
      <c r="K557" s="16" t="s">
        <v>3293</v>
      </c>
      <c r="L557" s="19">
        <v>2.8877777777777776</v>
      </c>
      <c r="M557" s="270">
        <f>L557*M7</f>
        <v>2.7145111111111109</v>
      </c>
      <c r="N557" s="16">
        <v>0.11</v>
      </c>
      <c r="O557" s="16"/>
      <c r="P557" s="18">
        <f t="shared" si="45"/>
        <v>4.1583333333333341</v>
      </c>
      <c r="Q557" s="19">
        <v>4.99</v>
      </c>
      <c r="R557" s="20">
        <f t="shared" ref="R557:R576" si="47">(P557-M557)/P557</f>
        <v>0.34721175684702754</v>
      </c>
      <c r="S557" s="274">
        <f t="shared" ref="S557:S576" si="48">M557*A557</f>
        <v>0</v>
      </c>
      <c r="U557" s="134"/>
    </row>
    <row r="558" spans="1:21" ht="64" customHeight="1">
      <c r="A558" s="108"/>
      <c r="B558" s="13" t="s">
        <v>1715</v>
      </c>
      <c r="C558" s="15"/>
      <c r="D558" s="96"/>
      <c r="E558" s="16" t="s">
        <v>1726</v>
      </c>
      <c r="F558" s="16" t="s">
        <v>2089</v>
      </c>
      <c r="G558" s="159">
        <v>5907691901096</v>
      </c>
      <c r="H558" s="10"/>
      <c r="I558" s="10"/>
      <c r="J558" s="11" t="s">
        <v>1358</v>
      </c>
      <c r="K558" s="16" t="s">
        <v>3294</v>
      </c>
      <c r="L558" s="19">
        <v>10.665555555555555</v>
      </c>
      <c r="M558" s="270">
        <f>L558*M7</f>
        <v>10.025622222222221</v>
      </c>
      <c r="N558" s="16">
        <v>0.11</v>
      </c>
      <c r="O558" s="16"/>
      <c r="P558" s="18">
        <f t="shared" si="45"/>
        <v>16.658333333333331</v>
      </c>
      <c r="Q558" s="19">
        <v>19.989999999999998</v>
      </c>
      <c r="R558" s="20">
        <f t="shared" si="47"/>
        <v>0.39816174754043687</v>
      </c>
      <c r="S558" s="274">
        <f t="shared" si="48"/>
        <v>0</v>
      </c>
      <c r="U558" s="134"/>
    </row>
    <row r="559" spans="1:21" ht="64" customHeight="1">
      <c r="A559" s="108"/>
      <c r="B559" s="13" t="s">
        <v>1716</v>
      </c>
      <c r="C559" s="15"/>
      <c r="D559" s="96"/>
      <c r="E559" s="16" t="s">
        <v>1726</v>
      </c>
      <c r="F559" s="16" t="s">
        <v>2089</v>
      </c>
      <c r="G559" s="159">
        <v>5907691901034</v>
      </c>
      <c r="H559" s="10"/>
      <c r="I559" s="10"/>
      <c r="J559" s="11" t="s">
        <v>1358</v>
      </c>
      <c r="K559" s="16" t="s">
        <v>3295</v>
      </c>
      <c r="L559" s="19">
        <v>8.9988888888888887</v>
      </c>
      <c r="M559" s="270">
        <f>L559*M7</f>
        <v>8.4589555555555549</v>
      </c>
      <c r="N559" s="16">
        <v>0.11</v>
      </c>
      <c r="O559" s="16"/>
      <c r="P559" s="18">
        <f t="shared" si="45"/>
        <v>12.491666666666667</v>
      </c>
      <c r="Q559" s="19">
        <v>14.99</v>
      </c>
      <c r="R559" s="20">
        <f t="shared" si="47"/>
        <v>0.32283211029575282</v>
      </c>
      <c r="S559" s="274">
        <f t="shared" si="48"/>
        <v>0</v>
      </c>
      <c r="U559" s="134"/>
    </row>
    <row r="560" spans="1:21" ht="64" customHeight="1">
      <c r="A560" s="108"/>
      <c r="B560" s="13" t="s">
        <v>1717</v>
      </c>
      <c r="C560" s="15"/>
      <c r="D560" s="96"/>
      <c r="E560" s="16" t="s">
        <v>1726</v>
      </c>
      <c r="F560" s="16" t="s">
        <v>2089</v>
      </c>
      <c r="G560" s="159">
        <v>5907691901010</v>
      </c>
      <c r="H560" s="10"/>
      <c r="I560" s="10"/>
      <c r="J560" s="11" t="s">
        <v>1358</v>
      </c>
      <c r="K560" s="16" t="s">
        <v>3296</v>
      </c>
      <c r="L560" s="19">
        <v>7.887777777777778</v>
      </c>
      <c r="M560" s="270">
        <f>L560*M7</f>
        <v>7.4145111111111106</v>
      </c>
      <c r="N560" s="16">
        <v>0.11</v>
      </c>
      <c r="O560" s="16"/>
      <c r="P560" s="18">
        <f t="shared" si="45"/>
        <v>12.491666666666667</v>
      </c>
      <c r="Q560" s="19">
        <v>14.99</v>
      </c>
      <c r="R560" s="20">
        <f t="shared" si="47"/>
        <v>0.40644340671558821</v>
      </c>
      <c r="S560" s="274">
        <f t="shared" si="48"/>
        <v>0</v>
      </c>
      <c r="U560" s="134"/>
    </row>
    <row r="561" spans="1:21" ht="64" customHeight="1">
      <c r="A561" s="108"/>
      <c r="B561" s="13" t="s">
        <v>1718</v>
      </c>
      <c r="C561" s="15"/>
      <c r="D561" s="96"/>
      <c r="E561" s="16" t="s">
        <v>1726</v>
      </c>
      <c r="F561" s="16" t="s">
        <v>2089</v>
      </c>
      <c r="G561" s="159">
        <v>5907691901102</v>
      </c>
      <c r="H561" s="10"/>
      <c r="I561" s="10"/>
      <c r="J561" s="11" t="s">
        <v>1358</v>
      </c>
      <c r="K561" s="16" t="s">
        <v>3297</v>
      </c>
      <c r="L561" s="19">
        <v>14.554444444444444</v>
      </c>
      <c r="M561" s="270">
        <f>L561*M7</f>
        <v>13.681177777777776</v>
      </c>
      <c r="N561" s="16">
        <v>0.11</v>
      </c>
      <c r="O561" s="16"/>
      <c r="P561" s="18">
        <f t="shared" si="45"/>
        <v>19.158333333333331</v>
      </c>
      <c r="Q561" s="19">
        <v>22.99</v>
      </c>
      <c r="R561" s="20">
        <f t="shared" si="47"/>
        <v>0.28588893721908076</v>
      </c>
      <c r="S561" s="274">
        <f t="shared" si="48"/>
        <v>0</v>
      </c>
      <c r="U561" s="134"/>
    </row>
    <row r="562" spans="1:21" ht="64" customHeight="1">
      <c r="A562" s="108"/>
      <c r="B562" s="13" t="s">
        <v>1719</v>
      </c>
      <c r="C562" s="15"/>
      <c r="D562" s="96"/>
      <c r="E562" s="16" t="s">
        <v>1726</v>
      </c>
      <c r="F562" s="16" t="s">
        <v>2089</v>
      </c>
      <c r="G562" s="159">
        <v>5907691901164</v>
      </c>
      <c r="H562" s="10"/>
      <c r="I562" s="10"/>
      <c r="J562" s="11" t="s">
        <v>1358</v>
      </c>
      <c r="K562" s="16" t="s">
        <v>3298</v>
      </c>
      <c r="L562" s="19">
        <v>7.887777777777778</v>
      </c>
      <c r="M562" s="270">
        <f>L562*M7</f>
        <v>7.4145111111111106</v>
      </c>
      <c r="N562" s="16">
        <v>0.11</v>
      </c>
      <c r="O562" s="16"/>
      <c r="P562" s="18">
        <f t="shared" si="45"/>
        <v>12.491666666666667</v>
      </c>
      <c r="Q562" s="19">
        <v>14.99</v>
      </c>
      <c r="R562" s="20">
        <f t="shared" si="47"/>
        <v>0.40644340671558821</v>
      </c>
      <c r="S562" s="274">
        <f t="shared" si="48"/>
        <v>0</v>
      </c>
      <c r="U562" s="134"/>
    </row>
    <row r="563" spans="1:21" ht="64" customHeight="1">
      <c r="A563" s="108"/>
      <c r="B563" s="13" t="s">
        <v>1720</v>
      </c>
      <c r="C563" s="15"/>
      <c r="D563" s="96"/>
      <c r="E563" s="16" t="s">
        <v>1726</v>
      </c>
      <c r="F563" s="16" t="s">
        <v>2089</v>
      </c>
      <c r="G563" s="159">
        <v>5907691901171</v>
      </c>
      <c r="H563" s="10"/>
      <c r="I563" s="10"/>
      <c r="J563" s="11" t="s">
        <v>1358</v>
      </c>
      <c r="K563" s="16" t="s">
        <v>3299</v>
      </c>
      <c r="L563" s="19">
        <v>6.221111111111111</v>
      </c>
      <c r="M563" s="270">
        <f>L563*M7</f>
        <v>5.8478444444444442</v>
      </c>
      <c r="N563" s="16">
        <v>0.11</v>
      </c>
      <c r="O563" s="16"/>
      <c r="P563" s="18">
        <f t="shared" si="45"/>
        <v>8.3250000000000011</v>
      </c>
      <c r="Q563" s="19">
        <v>9.99</v>
      </c>
      <c r="R563" s="20">
        <f t="shared" si="47"/>
        <v>0.29755622288955635</v>
      </c>
      <c r="S563" s="274">
        <f t="shared" si="48"/>
        <v>0</v>
      </c>
      <c r="U563" s="134"/>
    </row>
    <row r="564" spans="1:21" ht="64" customHeight="1">
      <c r="A564" s="108"/>
      <c r="B564" s="13" t="s">
        <v>1721</v>
      </c>
      <c r="C564" s="15"/>
      <c r="D564" s="96"/>
      <c r="E564" s="16" t="s">
        <v>1726</v>
      </c>
      <c r="F564" s="16" t="s">
        <v>2089</v>
      </c>
      <c r="G564" s="159">
        <v>5907691901058</v>
      </c>
      <c r="H564" s="10"/>
      <c r="I564" s="10"/>
      <c r="J564" s="11" t="s">
        <v>1358</v>
      </c>
      <c r="K564" s="16" t="s">
        <v>3300</v>
      </c>
      <c r="L564" s="19">
        <v>13.22111111111111</v>
      </c>
      <c r="M564" s="270">
        <f>L564*M7</f>
        <v>12.427844444444442</v>
      </c>
      <c r="N564" s="16">
        <v>0.11</v>
      </c>
      <c r="O564" s="16"/>
      <c r="P564" s="18">
        <f t="shared" si="45"/>
        <v>16.658333333333331</v>
      </c>
      <c r="Q564" s="19">
        <v>19.989999999999998</v>
      </c>
      <c r="R564" s="20">
        <f t="shared" si="47"/>
        <v>0.25395631148907788</v>
      </c>
      <c r="S564" s="274">
        <f t="shared" si="48"/>
        <v>0</v>
      </c>
      <c r="U564" s="134"/>
    </row>
    <row r="565" spans="1:21" ht="64" customHeight="1">
      <c r="A565" s="108"/>
      <c r="B565" s="13" t="s">
        <v>1722</v>
      </c>
      <c r="C565" s="15"/>
      <c r="D565" s="96"/>
      <c r="E565" s="16" t="s">
        <v>1726</v>
      </c>
      <c r="F565" s="16" t="s">
        <v>2089</v>
      </c>
      <c r="G565" s="159">
        <v>5907691901270</v>
      </c>
      <c r="H565" s="10"/>
      <c r="I565" s="10"/>
      <c r="J565" s="11" t="s">
        <v>1358</v>
      </c>
      <c r="K565" s="16" t="s">
        <v>3301</v>
      </c>
      <c r="L565" s="19">
        <v>21.776666666666667</v>
      </c>
      <c r="M565" s="270">
        <f>L565*M7</f>
        <v>20.470066666666668</v>
      </c>
      <c r="N565" s="16">
        <v>0.11</v>
      </c>
      <c r="O565" s="16"/>
      <c r="P565" s="18">
        <f t="shared" si="45"/>
        <v>29.158333333333335</v>
      </c>
      <c r="Q565" s="19">
        <v>34.99</v>
      </c>
      <c r="R565" s="20">
        <f t="shared" si="47"/>
        <v>0.29796856244641329</v>
      </c>
      <c r="S565" s="274">
        <f t="shared" si="48"/>
        <v>0</v>
      </c>
      <c r="U565" s="134"/>
    </row>
    <row r="566" spans="1:21" ht="64" customHeight="1">
      <c r="A566" s="108"/>
      <c r="B566" s="13" t="s">
        <v>1723</v>
      </c>
      <c r="C566" s="15"/>
      <c r="D566" s="96"/>
      <c r="E566" s="16" t="s">
        <v>1726</v>
      </c>
      <c r="F566" s="16" t="s">
        <v>2089</v>
      </c>
      <c r="G566" s="159">
        <v>5907691901263</v>
      </c>
      <c r="H566" s="10"/>
      <c r="I566" s="10"/>
      <c r="J566" s="11" t="s">
        <v>1358</v>
      </c>
      <c r="K566" s="16" t="s">
        <v>3302</v>
      </c>
      <c r="L566" s="19">
        <v>21.776666666666667</v>
      </c>
      <c r="M566" s="270">
        <f>L566*M7</f>
        <v>20.470066666666668</v>
      </c>
      <c r="N566" s="16">
        <v>0.11</v>
      </c>
      <c r="O566" s="16"/>
      <c r="P566" s="18">
        <f t="shared" si="45"/>
        <v>18.058333333333337</v>
      </c>
      <c r="Q566" s="19">
        <v>21.67</v>
      </c>
      <c r="R566" s="20">
        <f t="shared" si="47"/>
        <v>-0.13355237655745253</v>
      </c>
      <c r="S566" s="274">
        <f t="shared" si="48"/>
        <v>0</v>
      </c>
      <c r="U566" s="134"/>
    </row>
    <row r="567" spans="1:21" ht="64" customHeight="1">
      <c r="A567" s="108"/>
      <c r="B567" s="13" t="s">
        <v>1724</v>
      </c>
      <c r="C567" s="15"/>
      <c r="D567" s="96"/>
      <c r="E567" s="16" t="s">
        <v>1726</v>
      </c>
      <c r="F567" s="16" t="s">
        <v>2089</v>
      </c>
      <c r="G567" s="159">
        <v>5907691901188</v>
      </c>
      <c r="H567" s="10"/>
      <c r="I567" s="10"/>
      <c r="J567" s="11" t="s">
        <v>1358</v>
      </c>
      <c r="K567" s="16" t="s">
        <v>3303</v>
      </c>
      <c r="L567" s="19">
        <v>29.554444444444442</v>
      </c>
      <c r="M567" s="270">
        <f>L567*M7</f>
        <v>27.781177777777774</v>
      </c>
      <c r="N567" s="16">
        <v>0.11</v>
      </c>
      <c r="O567" s="16"/>
      <c r="P567" s="18">
        <f t="shared" si="45"/>
        <v>37.491666666666667</v>
      </c>
      <c r="Q567" s="19">
        <v>44.99</v>
      </c>
      <c r="R567" s="20">
        <f t="shared" si="47"/>
        <v>0.25900392679854795</v>
      </c>
      <c r="S567" s="274">
        <f t="shared" si="48"/>
        <v>0</v>
      </c>
      <c r="U567" s="134"/>
    </row>
    <row r="568" spans="1:21" ht="64" customHeight="1">
      <c r="A568" s="108"/>
      <c r="B568" s="13" t="s">
        <v>1725</v>
      </c>
      <c r="C568" s="15"/>
      <c r="D568" s="96"/>
      <c r="E568" s="16" t="s">
        <v>1726</v>
      </c>
      <c r="F568" s="16" t="s">
        <v>2089</v>
      </c>
      <c r="G568" s="159">
        <v>5907691901195</v>
      </c>
      <c r="H568" s="10"/>
      <c r="I568" s="10"/>
      <c r="J568" s="11" t="s">
        <v>1358</v>
      </c>
      <c r="K568" s="16" t="s">
        <v>3304</v>
      </c>
      <c r="L568" s="19">
        <v>29.554444444444442</v>
      </c>
      <c r="M568" s="270">
        <f>L568*M7</f>
        <v>27.781177777777774</v>
      </c>
      <c r="N568" s="16">
        <v>0.11</v>
      </c>
      <c r="O568" s="16"/>
      <c r="P568" s="18">
        <f t="shared" si="45"/>
        <v>37.491666666666667</v>
      </c>
      <c r="Q568" s="19">
        <v>44.99</v>
      </c>
      <c r="R568" s="20">
        <f t="shared" si="47"/>
        <v>0.25900392679854795</v>
      </c>
      <c r="S568" s="274">
        <f t="shared" si="48"/>
        <v>0</v>
      </c>
      <c r="U568" s="134"/>
    </row>
    <row r="569" spans="1:21" ht="64" customHeight="1">
      <c r="A569" s="108"/>
      <c r="B569" s="13" t="s">
        <v>2300</v>
      </c>
      <c r="C569" s="15"/>
      <c r="D569" s="96" t="s">
        <v>1213</v>
      </c>
      <c r="E569" s="16" t="s">
        <v>2334</v>
      </c>
      <c r="F569" s="16" t="s">
        <v>2089</v>
      </c>
      <c r="G569" s="159">
        <v>6975222044498</v>
      </c>
      <c r="H569" s="18"/>
      <c r="I569" s="10">
        <v>5</v>
      </c>
      <c r="J569" s="11" t="s">
        <v>1358</v>
      </c>
      <c r="K569" s="16" t="s">
        <v>3285</v>
      </c>
      <c r="L569" s="219">
        <v>35.04</v>
      </c>
      <c r="M569" s="270">
        <f>L569*M7</f>
        <v>32.937599999999996</v>
      </c>
      <c r="N569" s="16">
        <v>0.04</v>
      </c>
      <c r="O569" s="16"/>
      <c r="P569" s="18">
        <f t="shared" si="45"/>
        <v>41.658333333333339</v>
      </c>
      <c r="Q569" s="19">
        <v>49.99</v>
      </c>
      <c r="R569" s="20">
        <f t="shared" si="47"/>
        <v>0.20933946789357891</v>
      </c>
      <c r="S569" s="274">
        <f t="shared" si="48"/>
        <v>0</v>
      </c>
    </row>
    <row r="570" spans="1:21" ht="64" customHeight="1">
      <c r="A570" s="108"/>
      <c r="B570" s="13" t="s">
        <v>2301</v>
      </c>
      <c r="C570" s="15"/>
      <c r="D570" s="96" t="s">
        <v>1213</v>
      </c>
      <c r="E570" s="16" t="s">
        <v>2334</v>
      </c>
      <c r="F570" s="16" t="s">
        <v>2089</v>
      </c>
      <c r="G570" s="159">
        <v>6975222044474</v>
      </c>
      <c r="H570" s="18"/>
      <c r="I570" s="10">
        <v>5</v>
      </c>
      <c r="J570" s="11" t="s">
        <v>1358</v>
      </c>
      <c r="K570" s="16" t="s">
        <v>3286</v>
      </c>
      <c r="L570" s="219">
        <v>35.04</v>
      </c>
      <c r="M570" s="270">
        <f>L570*M7</f>
        <v>32.937599999999996</v>
      </c>
      <c r="N570" s="16">
        <v>0.04</v>
      </c>
      <c r="O570" s="16"/>
      <c r="P570" s="18">
        <f t="shared" si="45"/>
        <v>41.658333333333339</v>
      </c>
      <c r="Q570" s="19">
        <v>49.99</v>
      </c>
      <c r="R570" s="20">
        <f t="shared" si="47"/>
        <v>0.20933946789357891</v>
      </c>
      <c r="S570" s="274">
        <f t="shared" si="48"/>
        <v>0</v>
      </c>
    </row>
    <row r="571" spans="1:21" ht="64" customHeight="1">
      <c r="A571" s="108"/>
      <c r="B571" s="179" t="s">
        <v>2584</v>
      </c>
      <c r="C571" s="15"/>
      <c r="D571" s="96" t="s">
        <v>1213</v>
      </c>
      <c r="E571" s="16" t="s">
        <v>2334</v>
      </c>
      <c r="F571" s="16" t="s">
        <v>2089</v>
      </c>
      <c r="G571" s="176">
        <v>6975222044450</v>
      </c>
      <c r="H571" s="18"/>
      <c r="I571" s="10"/>
      <c r="J571" s="11" t="s">
        <v>1362</v>
      </c>
      <c r="K571" s="180" t="s">
        <v>3287</v>
      </c>
      <c r="L571" s="219">
        <v>45.4</v>
      </c>
      <c r="M571" s="270">
        <f>L571*M7</f>
        <v>42.675999999999995</v>
      </c>
      <c r="N571" s="16">
        <v>0.04</v>
      </c>
      <c r="O571" s="16"/>
      <c r="P571" s="18">
        <f t="shared" si="45"/>
        <v>58.324999999999996</v>
      </c>
      <c r="Q571" s="16">
        <v>69.989999999999995</v>
      </c>
      <c r="R571" s="20">
        <f t="shared" si="47"/>
        <v>0.26830690098585513</v>
      </c>
      <c r="S571" s="274">
        <f t="shared" si="48"/>
        <v>0</v>
      </c>
    </row>
    <row r="572" spans="1:21" ht="64" customHeight="1">
      <c r="A572" s="108"/>
      <c r="B572" s="16" t="s">
        <v>2583</v>
      </c>
      <c r="C572" s="15"/>
      <c r="D572" s="96" t="s">
        <v>1213</v>
      </c>
      <c r="E572" s="16" t="s">
        <v>2334</v>
      </c>
      <c r="F572" s="16" t="s">
        <v>2089</v>
      </c>
      <c r="G572" s="176">
        <v>6975222042616</v>
      </c>
      <c r="H572" s="18"/>
      <c r="I572" s="10"/>
      <c r="J572" s="11" t="s">
        <v>1358</v>
      </c>
      <c r="K572" s="178" t="s">
        <v>3288</v>
      </c>
      <c r="L572" s="219">
        <v>34.479999999999997</v>
      </c>
      <c r="M572" s="270">
        <f>L572*M7</f>
        <v>32.411199999999994</v>
      </c>
      <c r="N572" s="16">
        <v>0.04</v>
      </c>
      <c r="O572" s="16"/>
      <c r="P572" s="18">
        <f t="shared" si="45"/>
        <v>49.991666666666667</v>
      </c>
      <c r="Q572" s="16">
        <v>59.99</v>
      </c>
      <c r="R572" s="20">
        <f t="shared" si="47"/>
        <v>0.35166794465744305</v>
      </c>
      <c r="S572" s="274">
        <f t="shared" si="48"/>
        <v>0</v>
      </c>
    </row>
    <row r="573" spans="1:21" ht="64" customHeight="1">
      <c r="A573" s="108"/>
      <c r="B573" s="16" t="s">
        <v>2636</v>
      </c>
      <c r="C573" s="15"/>
      <c r="D573" s="96" t="s">
        <v>1213</v>
      </c>
      <c r="E573" s="16" t="s">
        <v>2334</v>
      </c>
      <c r="F573" s="16" t="s">
        <v>2089</v>
      </c>
      <c r="G573" s="176">
        <v>6975222041916</v>
      </c>
      <c r="H573" s="18"/>
      <c r="I573" s="10"/>
      <c r="J573" s="11" t="s">
        <v>1358</v>
      </c>
      <c r="K573" s="177" t="s">
        <v>3289</v>
      </c>
      <c r="L573" s="219">
        <v>22.259999999999998</v>
      </c>
      <c r="M573" s="270">
        <f>L573*M7</f>
        <v>20.924399999999999</v>
      </c>
      <c r="N573" s="16">
        <v>0.04</v>
      </c>
      <c r="O573" s="16"/>
      <c r="P573" s="18">
        <f t="shared" si="45"/>
        <v>33.325000000000003</v>
      </c>
      <c r="Q573" s="16">
        <v>39.99</v>
      </c>
      <c r="R573" s="20">
        <f t="shared" si="47"/>
        <v>0.37211102775693933</v>
      </c>
      <c r="S573" s="274">
        <f t="shared" si="48"/>
        <v>0</v>
      </c>
    </row>
    <row r="574" spans="1:21" ht="64" customHeight="1">
      <c r="A574" s="108"/>
      <c r="B574" s="16" t="s">
        <v>2585</v>
      </c>
      <c r="C574" s="15"/>
      <c r="D574" s="96" t="s">
        <v>1213</v>
      </c>
      <c r="E574" s="16" t="s">
        <v>2334</v>
      </c>
      <c r="F574" s="16" t="s">
        <v>2089</v>
      </c>
      <c r="G574" s="176">
        <v>6975222041923</v>
      </c>
      <c r="H574" s="18"/>
      <c r="I574" s="10"/>
      <c r="J574" s="11" t="s">
        <v>1358</v>
      </c>
      <c r="K574" s="177" t="s">
        <v>3290</v>
      </c>
      <c r="L574" s="219">
        <v>22.259999999999998</v>
      </c>
      <c r="M574" s="270">
        <f>L574*M7</f>
        <v>20.924399999999999</v>
      </c>
      <c r="N574" s="16">
        <v>0.04</v>
      </c>
      <c r="O574" s="16"/>
      <c r="P574" s="18">
        <f t="shared" si="45"/>
        <v>33.325000000000003</v>
      </c>
      <c r="Q574" s="16">
        <v>39.99</v>
      </c>
      <c r="R574" s="20">
        <f t="shared" si="47"/>
        <v>0.37211102775693933</v>
      </c>
      <c r="S574" s="274">
        <f t="shared" si="48"/>
        <v>0</v>
      </c>
    </row>
    <row r="575" spans="1:21" ht="64" customHeight="1">
      <c r="A575" s="108"/>
      <c r="B575" s="16" t="s">
        <v>2586</v>
      </c>
      <c r="C575" s="15"/>
      <c r="D575" s="96" t="s">
        <v>1213</v>
      </c>
      <c r="E575" s="16" t="s">
        <v>2334</v>
      </c>
      <c r="F575" s="16" t="s">
        <v>2089</v>
      </c>
      <c r="G575" s="176">
        <v>6975222042135</v>
      </c>
      <c r="H575" s="18"/>
      <c r="I575" s="10"/>
      <c r="J575" s="11" t="s">
        <v>1358</v>
      </c>
      <c r="K575" s="177" t="s">
        <v>3291</v>
      </c>
      <c r="L575" s="219">
        <v>27.81</v>
      </c>
      <c r="M575" s="270">
        <f>L575*M7</f>
        <v>26.141399999999997</v>
      </c>
      <c r="N575" s="16">
        <v>0.04</v>
      </c>
      <c r="O575" s="16"/>
      <c r="P575" s="18">
        <f t="shared" si="45"/>
        <v>41.658333333333339</v>
      </c>
      <c r="Q575" s="16">
        <v>49.99</v>
      </c>
      <c r="R575" s="20">
        <f t="shared" si="47"/>
        <v>0.37248089617923597</v>
      </c>
      <c r="S575" s="274">
        <f t="shared" si="48"/>
        <v>0</v>
      </c>
    </row>
    <row r="576" spans="1:21" ht="64" customHeight="1">
      <c r="A576" s="108"/>
      <c r="B576" s="16" t="s">
        <v>2582</v>
      </c>
      <c r="C576" s="15"/>
      <c r="D576" s="96" t="s">
        <v>1213</v>
      </c>
      <c r="E576" s="16" t="s">
        <v>2334</v>
      </c>
      <c r="F576" s="16" t="s">
        <v>2089</v>
      </c>
      <c r="G576" s="176">
        <v>6975222043279</v>
      </c>
      <c r="H576" s="18"/>
      <c r="I576" s="10"/>
      <c r="J576" s="11" t="s">
        <v>1362</v>
      </c>
      <c r="K576" s="178" t="s">
        <v>3292</v>
      </c>
      <c r="L576" s="219">
        <v>34.479999999999997</v>
      </c>
      <c r="M576" s="270">
        <f>L576*M7</f>
        <v>32.411199999999994</v>
      </c>
      <c r="N576" s="16">
        <v>0.04</v>
      </c>
      <c r="O576" s="16"/>
      <c r="P576" s="18">
        <f t="shared" si="45"/>
        <v>49.991666666666667</v>
      </c>
      <c r="Q576" s="16">
        <v>59.99</v>
      </c>
      <c r="R576" s="20">
        <f t="shared" si="47"/>
        <v>0.35166794465744305</v>
      </c>
      <c r="S576" s="274">
        <f t="shared" si="48"/>
        <v>0</v>
      </c>
    </row>
    <row r="577" spans="1:19" ht="64" customHeight="1">
      <c r="A577" s="108"/>
      <c r="B577" s="13" t="s">
        <v>184</v>
      </c>
      <c r="C577" s="15">
        <f>M7</f>
        <v>0.94</v>
      </c>
      <c r="D577" s="96"/>
      <c r="E577" s="16" t="s">
        <v>174</v>
      </c>
      <c r="F577" s="16" t="s">
        <v>2089</v>
      </c>
      <c r="G577" s="10">
        <v>5900495072283</v>
      </c>
      <c r="H577" s="10"/>
      <c r="I577" s="10"/>
      <c r="J577" s="11" t="s">
        <v>1358</v>
      </c>
      <c r="K577" s="124" t="s">
        <v>2796</v>
      </c>
      <c r="L577" s="16">
        <v>42.38</v>
      </c>
      <c r="M577" s="270">
        <f t="shared" ref="M577:M616" si="49">L577*C577</f>
        <v>39.837200000000003</v>
      </c>
      <c r="N577" s="16">
        <v>0.04</v>
      </c>
      <c r="O577" s="16"/>
      <c r="P577" s="18">
        <f t="shared" si="45"/>
        <v>58.324999999999996</v>
      </c>
      <c r="Q577" s="19">
        <v>69.989999999999995</v>
      </c>
      <c r="R577" s="20">
        <f t="shared" si="46"/>
        <v>0.31697899699957127</v>
      </c>
      <c r="S577" s="274">
        <f t="shared" ref="S577:S612" si="50">M577*A577</f>
        <v>0</v>
      </c>
    </row>
    <row r="578" spans="1:19" ht="64" customHeight="1">
      <c r="A578" s="108"/>
      <c r="B578" s="13" t="s">
        <v>185</v>
      </c>
      <c r="C578" s="15">
        <f>M7</f>
        <v>0.94</v>
      </c>
      <c r="D578" s="96"/>
      <c r="E578" s="16" t="s">
        <v>174</v>
      </c>
      <c r="F578" s="16" t="s">
        <v>2089</v>
      </c>
      <c r="G578" s="10">
        <v>5900495072269</v>
      </c>
      <c r="H578" s="10"/>
      <c r="I578" s="10"/>
      <c r="J578" s="11" t="s">
        <v>1358</v>
      </c>
      <c r="K578" s="124" t="s">
        <v>2797</v>
      </c>
      <c r="L578" s="16">
        <v>42.38</v>
      </c>
      <c r="M578" s="270">
        <f t="shared" si="49"/>
        <v>39.837200000000003</v>
      </c>
      <c r="N578" s="16">
        <v>0.04</v>
      </c>
      <c r="O578" s="16"/>
      <c r="P578" s="18">
        <f t="shared" si="45"/>
        <v>58.324999999999996</v>
      </c>
      <c r="Q578" s="19">
        <v>69.989999999999995</v>
      </c>
      <c r="R578" s="20">
        <f t="shared" si="46"/>
        <v>0.31697899699957127</v>
      </c>
      <c r="S578" s="274">
        <f t="shared" si="50"/>
        <v>0</v>
      </c>
    </row>
    <row r="579" spans="1:19" ht="64" customHeight="1">
      <c r="A579" s="108"/>
      <c r="B579" s="13" t="s">
        <v>186</v>
      </c>
      <c r="C579" s="15">
        <f>M7</f>
        <v>0.94</v>
      </c>
      <c r="D579" s="96"/>
      <c r="E579" s="16" t="s">
        <v>174</v>
      </c>
      <c r="F579" s="16" t="s">
        <v>2089</v>
      </c>
      <c r="G579" s="10">
        <v>5900495072290</v>
      </c>
      <c r="H579" s="10"/>
      <c r="I579" s="10"/>
      <c r="J579" s="11" t="s">
        <v>1358</v>
      </c>
      <c r="K579" s="124" t="s">
        <v>2883</v>
      </c>
      <c r="L579" s="16">
        <v>42.38</v>
      </c>
      <c r="M579" s="270">
        <f t="shared" si="49"/>
        <v>39.837200000000003</v>
      </c>
      <c r="N579" s="16">
        <v>0.04</v>
      </c>
      <c r="O579" s="16"/>
      <c r="P579" s="18">
        <f t="shared" si="45"/>
        <v>58.324999999999996</v>
      </c>
      <c r="Q579" s="19">
        <v>69.989999999999995</v>
      </c>
      <c r="R579" s="20">
        <f t="shared" si="46"/>
        <v>0.31697899699957127</v>
      </c>
      <c r="S579" s="274">
        <f t="shared" si="50"/>
        <v>0</v>
      </c>
    </row>
    <row r="580" spans="1:19" ht="64" customHeight="1">
      <c r="A580" s="108"/>
      <c r="B580" s="13" t="s">
        <v>187</v>
      </c>
      <c r="C580" s="15">
        <f>M7</f>
        <v>0.94</v>
      </c>
      <c r="D580" s="96"/>
      <c r="E580" s="16" t="s">
        <v>174</v>
      </c>
      <c r="F580" s="16" t="s">
        <v>2089</v>
      </c>
      <c r="G580" s="10">
        <v>5900495072276</v>
      </c>
      <c r="H580" s="10"/>
      <c r="I580" s="10"/>
      <c r="J580" s="11" t="s">
        <v>1358</v>
      </c>
      <c r="K580" s="124" t="s">
        <v>2798</v>
      </c>
      <c r="L580" s="16">
        <v>42.38</v>
      </c>
      <c r="M580" s="270">
        <f t="shared" si="49"/>
        <v>39.837200000000003</v>
      </c>
      <c r="N580" s="16">
        <v>0.04</v>
      </c>
      <c r="O580" s="16"/>
      <c r="P580" s="18">
        <f t="shared" si="45"/>
        <v>58.324999999999996</v>
      </c>
      <c r="Q580" s="19">
        <v>69.989999999999995</v>
      </c>
      <c r="R580" s="20">
        <f t="shared" si="46"/>
        <v>0.31697899699957127</v>
      </c>
      <c r="S580" s="274">
        <f t="shared" si="50"/>
        <v>0</v>
      </c>
    </row>
    <row r="581" spans="1:19" ht="64" customHeight="1">
      <c r="A581" s="108"/>
      <c r="B581" s="13" t="s">
        <v>188</v>
      </c>
      <c r="C581" s="15">
        <f>M7</f>
        <v>0.94</v>
      </c>
      <c r="D581" s="96"/>
      <c r="E581" s="16" t="s">
        <v>174</v>
      </c>
      <c r="F581" s="16" t="s">
        <v>2089</v>
      </c>
      <c r="G581" s="10">
        <v>5900495072252</v>
      </c>
      <c r="H581" s="10"/>
      <c r="I581" s="10"/>
      <c r="J581" s="11" t="s">
        <v>1358</v>
      </c>
      <c r="K581" s="124" t="s">
        <v>2799</v>
      </c>
      <c r="L581" s="16">
        <v>42.38</v>
      </c>
      <c r="M581" s="270">
        <f t="shared" si="49"/>
        <v>39.837200000000003</v>
      </c>
      <c r="N581" s="16">
        <v>0.04</v>
      </c>
      <c r="O581" s="16"/>
      <c r="P581" s="18">
        <f t="shared" si="45"/>
        <v>58.324999999999996</v>
      </c>
      <c r="Q581" s="19">
        <v>69.989999999999995</v>
      </c>
      <c r="R581" s="20">
        <f t="shared" si="46"/>
        <v>0.31697899699957127</v>
      </c>
      <c r="S581" s="274">
        <f t="shared" si="50"/>
        <v>0</v>
      </c>
    </row>
    <row r="582" spans="1:19" ht="64" customHeight="1">
      <c r="A582" s="108"/>
      <c r="B582" s="13" t="s">
        <v>189</v>
      </c>
      <c r="C582" s="15">
        <f>M7</f>
        <v>0.94</v>
      </c>
      <c r="D582" s="96"/>
      <c r="E582" s="16" t="s">
        <v>190</v>
      </c>
      <c r="F582" s="16" t="s">
        <v>2089</v>
      </c>
      <c r="G582" s="10">
        <v>5900495222374</v>
      </c>
      <c r="H582" s="10"/>
      <c r="I582" s="10"/>
      <c r="J582" s="11" t="s">
        <v>3604</v>
      </c>
      <c r="K582" s="124" t="s">
        <v>191</v>
      </c>
      <c r="L582" s="16">
        <v>2.65</v>
      </c>
      <c r="M582" s="270">
        <f t="shared" si="49"/>
        <v>2.4909999999999997</v>
      </c>
      <c r="N582" s="16"/>
      <c r="O582" s="16"/>
      <c r="P582" s="18">
        <f t="shared" si="45"/>
        <v>4.9916666666666671</v>
      </c>
      <c r="Q582" s="19">
        <v>5.99</v>
      </c>
      <c r="R582" s="20">
        <f t="shared" si="46"/>
        <v>0.5009682804674459</v>
      </c>
      <c r="S582" s="274">
        <f t="shared" si="50"/>
        <v>0</v>
      </c>
    </row>
    <row r="583" spans="1:19" ht="64" customHeight="1">
      <c r="A583" s="108"/>
      <c r="B583" s="13" t="s">
        <v>192</v>
      </c>
      <c r="C583" s="15">
        <f>M7</f>
        <v>0.94</v>
      </c>
      <c r="D583" s="96"/>
      <c r="E583" s="16" t="s">
        <v>190</v>
      </c>
      <c r="F583" s="16" t="s">
        <v>2089</v>
      </c>
      <c r="G583" s="10">
        <v>5900495620248</v>
      </c>
      <c r="H583" s="10"/>
      <c r="I583" s="10"/>
      <c r="J583" s="11" t="s">
        <v>1358</v>
      </c>
      <c r="K583" s="124" t="s">
        <v>2884</v>
      </c>
      <c r="L583" s="16">
        <v>4.45</v>
      </c>
      <c r="M583" s="270">
        <f t="shared" si="49"/>
        <v>4.1829999999999998</v>
      </c>
      <c r="N583" s="16">
        <v>0.04</v>
      </c>
      <c r="O583" s="16"/>
      <c r="P583" s="18">
        <f t="shared" si="45"/>
        <v>7.4916666666666671</v>
      </c>
      <c r="Q583" s="19">
        <v>8.99</v>
      </c>
      <c r="R583" s="20">
        <f t="shared" si="46"/>
        <v>0.44164627363737491</v>
      </c>
      <c r="S583" s="274">
        <f t="shared" si="50"/>
        <v>0</v>
      </c>
    </row>
    <row r="584" spans="1:19" ht="64" customHeight="1">
      <c r="A584" s="108"/>
      <c r="B584" s="13" t="s">
        <v>193</v>
      </c>
      <c r="C584" s="15">
        <f>M7</f>
        <v>0.94</v>
      </c>
      <c r="D584" s="96"/>
      <c r="E584" s="16" t="s">
        <v>190</v>
      </c>
      <c r="F584" s="16" t="s">
        <v>2089</v>
      </c>
      <c r="G584" s="10">
        <v>5900495620224</v>
      </c>
      <c r="H584" s="10"/>
      <c r="I584" s="10"/>
      <c r="J584" s="11" t="s">
        <v>1358</v>
      </c>
      <c r="K584" s="124" t="s">
        <v>2885</v>
      </c>
      <c r="L584" s="16">
        <v>4.45</v>
      </c>
      <c r="M584" s="270">
        <f t="shared" si="49"/>
        <v>4.1829999999999998</v>
      </c>
      <c r="N584" s="16">
        <v>0.04</v>
      </c>
      <c r="O584" s="16"/>
      <c r="P584" s="18">
        <f t="shared" si="45"/>
        <v>7.4916666666666671</v>
      </c>
      <c r="Q584" s="19">
        <v>8.99</v>
      </c>
      <c r="R584" s="20">
        <f t="shared" si="46"/>
        <v>0.44164627363737491</v>
      </c>
      <c r="S584" s="274">
        <f t="shared" si="50"/>
        <v>0</v>
      </c>
    </row>
    <row r="585" spans="1:19" ht="64" customHeight="1">
      <c r="A585" s="108"/>
      <c r="B585" s="13" t="s">
        <v>194</v>
      </c>
      <c r="C585" s="15">
        <f>M7</f>
        <v>0.94</v>
      </c>
      <c r="D585" s="96"/>
      <c r="E585" s="16" t="s">
        <v>190</v>
      </c>
      <c r="F585" s="16" t="s">
        <v>2089</v>
      </c>
      <c r="G585" s="10">
        <v>5900495900210</v>
      </c>
      <c r="H585" s="10"/>
      <c r="I585" s="10"/>
      <c r="J585" s="11" t="s">
        <v>1358</v>
      </c>
      <c r="K585" s="124" t="s">
        <v>2886</v>
      </c>
      <c r="L585" s="16">
        <v>4.9800000000000004</v>
      </c>
      <c r="M585" s="270">
        <f t="shared" si="49"/>
        <v>4.6812000000000005</v>
      </c>
      <c r="N585" s="16">
        <v>0.04</v>
      </c>
      <c r="O585" s="16"/>
      <c r="P585" s="18">
        <f t="shared" si="45"/>
        <v>8.3250000000000011</v>
      </c>
      <c r="Q585" s="19">
        <v>9.99</v>
      </c>
      <c r="R585" s="20">
        <f t="shared" si="46"/>
        <v>0.43769369369369371</v>
      </c>
      <c r="S585" s="274">
        <f t="shared" si="50"/>
        <v>0</v>
      </c>
    </row>
    <row r="586" spans="1:19" ht="64" customHeight="1">
      <c r="A586" s="108"/>
      <c r="B586" s="13" t="s">
        <v>196</v>
      </c>
      <c r="C586" s="15">
        <f>M7</f>
        <v>0.94</v>
      </c>
      <c r="D586" s="96"/>
      <c r="E586" s="16" t="s">
        <v>190</v>
      </c>
      <c r="F586" s="16" t="s">
        <v>2089</v>
      </c>
      <c r="G586" s="10">
        <v>5900495452719</v>
      </c>
      <c r="H586" s="10"/>
      <c r="I586" s="10"/>
      <c r="J586" s="11" t="s">
        <v>1358</v>
      </c>
      <c r="K586" s="124" t="s">
        <v>2887</v>
      </c>
      <c r="L586" s="16">
        <v>2.99</v>
      </c>
      <c r="M586" s="270">
        <f t="shared" si="49"/>
        <v>2.8106</v>
      </c>
      <c r="N586" s="16">
        <v>0.04</v>
      </c>
      <c r="O586" s="16"/>
      <c r="P586" s="18">
        <f t="shared" si="45"/>
        <v>4.9916666666666671</v>
      </c>
      <c r="Q586" s="19">
        <v>5.99</v>
      </c>
      <c r="R586" s="20">
        <f t="shared" si="46"/>
        <v>0.43694156928213695</v>
      </c>
      <c r="S586" s="274">
        <f t="shared" si="50"/>
        <v>0</v>
      </c>
    </row>
    <row r="587" spans="1:19" ht="64" customHeight="1">
      <c r="A587" s="108"/>
      <c r="B587" s="13" t="s">
        <v>197</v>
      </c>
      <c r="C587" s="15">
        <f>M7</f>
        <v>0.94</v>
      </c>
      <c r="D587" s="96"/>
      <c r="E587" s="16" t="s">
        <v>190</v>
      </c>
      <c r="F587" s="16" t="s">
        <v>2089</v>
      </c>
      <c r="G587" s="10">
        <v>5900495323767</v>
      </c>
      <c r="H587" s="10"/>
      <c r="I587" s="10"/>
      <c r="J587" s="11" t="s">
        <v>1358</v>
      </c>
      <c r="K587" s="124" t="s">
        <v>2888</v>
      </c>
      <c r="L587" s="16">
        <v>2</v>
      </c>
      <c r="M587" s="270">
        <f t="shared" si="49"/>
        <v>1.88</v>
      </c>
      <c r="N587" s="16">
        <v>0.04</v>
      </c>
      <c r="O587" s="16"/>
      <c r="P587" s="18">
        <f t="shared" si="45"/>
        <v>4.1583333333333341</v>
      </c>
      <c r="Q587" s="19">
        <v>4.99</v>
      </c>
      <c r="R587" s="20">
        <f t="shared" si="46"/>
        <v>0.54789579158316648</v>
      </c>
      <c r="S587" s="274">
        <f t="shared" si="50"/>
        <v>0</v>
      </c>
    </row>
    <row r="588" spans="1:19" ht="64" customHeight="1">
      <c r="A588" s="108"/>
      <c r="B588" s="13" t="s">
        <v>198</v>
      </c>
      <c r="C588" s="15">
        <f>M7</f>
        <v>0.94</v>
      </c>
      <c r="D588" s="96"/>
      <c r="E588" s="16" t="s">
        <v>190</v>
      </c>
      <c r="F588" s="16" t="s">
        <v>2089</v>
      </c>
      <c r="G588" s="10">
        <v>5900495811417</v>
      </c>
      <c r="H588" s="10"/>
      <c r="I588" s="10"/>
      <c r="J588" s="11" t="s">
        <v>3574</v>
      </c>
      <c r="K588" s="124" t="s">
        <v>2889</v>
      </c>
      <c r="L588" s="16">
        <v>4.43</v>
      </c>
      <c r="M588" s="270">
        <f t="shared" si="49"/>
        <v>4.1641999999999992</v>
      </c>
      <c r="N588" s="16">
        <v>0.04</v>
      </c>
      <c r="O588" s="16"/>
      <c r="P588" s="18">
        <f t="shared" si="45"/>
        <v>8.3250000000000011</v>
      </c>
      <c r="Q588" s="19">
        <v>9.99</v>
      </c>
      <c r="R588" s="20">
        <f t="shared" si="46"/>
        <v>0.49979579579579597</v>
      </c>
      <c r="S588" s="274">
        <f t="shared" si="50"/>
        <v>0</v>
      </c>
    </row>
    <row r="589" spans="1:19" ht="64" customHeight="1">
      <c r="A589" s="108"/>
      <c r="B589" s="13" t="s">
        <v>199</v>
      </c>
      <c r="C589" s="15">
        <f>M7</f>
        <v>0.94</v>
      </c>
      <c r="D589" s="96"/>
      <c r="E589" s="16" t="s">
        <v>190</v>
      </c>
      <c r="F589" s="16" t="s">
        <v>2089</v>
      </c>
      <c r="G589" s="10">
        <v>5900495811400</v>
      </c>
      <c r="H589" s="10"/>
      <c r="I589" s="10"/>
      <c r="J589" s="11" t="s">
        <v>1358</v>
      </c>
      <c r="K589" s="124" t="s">
        <v>2890</v>
      </c>
      <c r="L589" s="16">
        <v>4.43</v>
      </c>
      <c r="M589" s="270">
        <f t="shared" si="49"/>
        <v>4.1641999999999992</v>
      </c>
      <c r="N589" s="16">
        <v>0.04</v>
      </c>
      <c r="O589" s="16"/>
      <c r="P589" s="18">
        <f t="shared" si="45"/>
        <v>8.3250000000000011</v>
      </c>
      <c r="Q589" s="19">
        <v>9.99</v>
      </c>
      <c r="R589" s="20">
        <f t="shared" si="46"/>
        <v>0.49979579579579597</v>
      </c>
      <c r="S589" s="274">
        <f t="shared" si="50"/>
        <v>0</v>
      </c>
    </row>
    <row r="590" spans="1:19" ht="64" customHeight="1">
      <c r="A590" s="108"/>
      <c r="B590" s="13" t="s">
        <v>200</v>
      </c>
      <c r="C590" s="15">
        <f>M7</f>
        <v>0.94</v>
      </c>
      <c r="D590" s="96"/>
      <c r="E590" s="16" t="s">
        <v>190</v>
      </c>
      <c r="F590" s="16" t="s">
        <v>2089</v>
      </c>
      <c r="G590" s="10">
        <v>5900495811394</v>
      </c>
      <c r="H590" s="10"/>
      <c r="I590" s="10"/>
      <c r="J590" s="11" t="s">
        <v>1358</v>
      </c>
      <c r="K590" s="124" t="s">
        <v>2891</v>
      </c>
      <c r="L590" s="16">
        <v>4.43</v>
      </c>
      <c r="M590" s="270">
        <f t="shared" si="49"/>
        <v>4.1641999999999992</v>
      </c>
      <c r="N590" s="16">
        <v>0.04</v>
      </c>
      <c r="O590" s="16"/>
      <c r="P590" s="18">
        <f t="shared" si="45"/>
        <v>8.3250000000000011</v>
      </c>
      <c r="Q590" s="19">
        <v>9.99</v>
      </c>
      <c r="R590" s="20">
        <f t="shared" si="46"/>
        <v>0.49979579579579597</v>
      </c>
      <c r="S590" s="274">
        <f t="shared" si="50"/>
        <v>0</v>
      </c>
    </row>
    <row r="591" spans="1:19" ht="64" customHeight="1">
      <c r="A591" s="108"/>
      <c r="B591" s="13" t="s">
        <v>201</v>
      </c>
      <c r="C591" s="15">
        <f>M7</f>
        <v>0.94</v>
      </c>
      <c r="D591" s="96"/>
      <c r="E591" s="16" t="s">
        <v>190</v>
      </c>
      <c r="F591" s="16" t="s">
        <v>2089</v>
      </c>
      <c r="G591" s="10">
        <v>5900495679345</v>
      </c>
      <c r="H591" s="10"/>
      <c r="I591" s="10"/>
      <c r="J591" s="11" t="s">
        <v>1358</v>
      </c>
      <c r="K591" s="124" t="s">
        <v>2892</v>
      </c>
      <c r="L591" s="16">
        <v>2.99</v>
      </c>
      <c r="M591" s="270">
        <f t="shared" si="49"/>
        <v>2.8106</v>
      </c>
      <c r="N591" s="16">
        <v>0.04</v>
      </c>
      <c r="O591" s="16"/>
      <c r="P591" s="18">
        <f t="shared" ref="P591:P641" si="51">Q591/1.2</f>
        <v>6.6583333333333341</v>
      </c>
      <c r="Q591" s="19">
        <v>7.99</v>
      </c>
      <c r="R591" s="20">
        <f t="shared" ref="R591:R641" si="52">(P591-M591)/P591</f>
        <v>0.57788235294117651</v>
      </c>
      <c r="S591" s="274">
        <f t="shared" si="50"/>
        <v>0</v>
      </c>
    </row>
    <row r="592" spans="1:19" ht="64" customHeight="1">
      <c r="A592" s="108"/>
      <c r="B592" s="13" t="s">
        <v>202</v>
      </c>
      <c r="C592" s="15">
        <f>M7</f>
        <v>0.94</v>
      </c>
      <c r="D592" s="96"/>
      <c r="E592" s="16" t="s">
        <v>190</v>
      </c>
      <c r="F592" s="16" t="s">
        <v>2089</v>
      </c>
      <c r="G592" s="10">
        <v>5900495621412</v>
      </c>
      <c r="H592" s="10"/>
      <c r="I592" s="10"/>
      <c r="J592" s="11" t="s">
        <v>1360</v>
      </c>
      <c r="K592" s="124" t="s">
        <v>2893</v>
      </c>
      <c r="L592" s="16">
        <v>3.45</v>
      </c>
      <c r="M592" s="270">
        <f t="shared" si="49"/>
        <v>3.2429999999999999</v>
      </c>
      <c r="N592" s="16">
        <v>0.04</v>
      </c>
      <c r="O592" s="16"/>
      <c r="P592" s="18">
        <f t="shared" si="51"/>
        <v>6.6583333333333341</v>
      </c>
      <c r="Q592" s="19">
        <v>7.99</v>
      </c>
      <c r="R592" s="20">
        <f t="shared" si="52"/>
        <v>0.51294117647058834</v>
      </c>
      <c r="S592" s="274">
        <f t="shared" si="50"/>
        <v>0</v>
      </c>
    </row>
    <row r="593" spans="1:19" ht="64" customHeight="1">
      <c r="A593" s="108"/>
      <c r="B593" s="13" t="s">
        <v>203</v>
      </c>
      <c r="C593" s="15">
        <f>M7</f>
        <v>0.94</v>
      </c>
      <c r="D593" s="96"/>
      <c r="E593" s="16" t="s">
        <v>190</v>
      </c>
      <c r="F593" s="16" t="s">
        <v>2089</v>
      </c>
      <c r="G593" s="10">
        <v>5900495082732</v>
      </c>
      <c r="H593" s="18"/>
      <c r="I593" s="10">
        <v>10</v>
      </c>
      <c r="J593" s="11" t="s">
        <v>1358</v>
      </c>
      <c r="K593" s="211" t="s">
        <v>2894</v>
      </c>
      <c r="L593" s="16">
        <v>9.61</v>
      </c>
      <c r="M593" s="270">
        <f t="shared" si="49"/>
        <v>9.0333999999999985</v>
      </c>
      <c r="N593" s="16">
        <v>0.04</v>
      </c>
      <c r="O593" s="16"/>
      <c r="P593" s="18">
        <f t="shared" si="51"/>
        <v>16.658333333333331</v>
      </c>
      <c r="Q593" s="19">
        <v>19.989999999999998</v>
      </c>
      <c r="R593" s="20">
        <f t="shared" si="52"/>
        <v>0.45772486243121563</v>
      </c>
      <c r="S593" s="274">
        <f t="shared" si="50"/>
        <v>0</v>
      </c>
    </row>
    <row r="594" spans="1:19" ht="64" customHeight="1">
      <c r="A594" s="108"/>
      <c r="B594" s="13" t="s">
        <v>204</v>
      </c>
      <c r="C594" s="15">
        <f>M7</f>
        <v>0.94</v>
      </c>
      <c r="D594" s="96"/>
      <c r="E594" s="16" t="s">
        <v>190</v>
      </c>
      <c r="F594" s="16" t="s">
        <v>2089</v>
      </c>
      <c r="G594" s="10">
        <v>5900495978400</v>
      </c>
      <c r="H594" s="18"/>
      <c r="I594" s="10">
        <v>10</v>
      </c>
      <c r="J594" s="11" t="s">
        <v>3530</v>
      </c>
      <c r="K594" s="211" t="s">
        <v>2895</v>
      </c>
      <c r="L594" s="16">
        <v>4.47</v>
      </c>
      <c r="M594" s="270">
        <f t="shared" si="49"/>
        <v>4.2017999999999995</v>
      </c>
      <c r="N594" s="16">
        <v>0.04</v>
      </c>
      <c r="O594" s="16"/>
      <c r="P594" s="18">
        <f t="shared" si="51"/>
        <v>8.3250000000000011</v>
      </c>
      <c r="Q594" s="19">
        <v>9.99</v>
      </c>
      <c r="R594" s="20">
        <f t="shared" si="52"/>
        <v>0.49527927927927939</v>
      </c>
      <c r="S594" s="274">
        <f t="shared" si="50"/>
        <v>0</v>
      </c>
    </row>
    <row r="595" spans="1:19" ht="64" customHeight="1">
      <c r="A595" s="108"/>
      <c r="B595" s="13" t="s">
        <v>205</v>
      </c>
      <c r="C595" s="15">
        <f>M7</f>
        <v>0.94</v>
      </c>
      <c r="D595" s="96"/>
      <c r="E595" s="16" t="s">
        <v>190</v>
      </c>
      <c r="F595" s="16" t="s">
        <v>2089</v>
      </c>
      <c r="G595" s="10">
        <v>5900495978516</v>
      </c>
      <c r="H595" s="10"/>
      <c r="I595" s="10"/>
      <c r="J595" s="11" t="s">
        <v>1358</v>
      </c>
      <c r="K595" s="124" t="s">
        <v>2800</v>
      </c>
      <c r="L595" s="16">
        <v>5.2</v>
      </c>
      <c r="M595" s="270">
        <f t="shared" si="49"/>
        <v>4.8879999999999999</v>
      </c>
      <c r="N595" s="16">
        <v>0.04</v>
      </c>
      <c r="O595" s="16"/>
      <c r="P595" s="18">
        <f t="shared" si="51"/>
        <v>10.825000000000001</v>
      </c>
      <c r="Q595" s="19">
        <v>12.99</v>
      </c>
      <c r="R595" s="20">
        <f t="shared" si="52"/>
        <v>0.5484526558891456</v>
      </c>
      <c r="S595" s="274">
        <f t="shared" si="50"/>
        <v>0</v>
      </c>
    </row>
    <row r="596" spans="1:19" ht="64" customHeight="1">
      <c r="A596" s="108"/>
      <c r="B596" s="13" t="s">
        <v>206</v>
      </c>
      <c r="C596" s="15">
        <f>M7</f>
        <v>0.94</v>
      </c>
      <c r="D596" s="96"/>
      <c r="E596" s="16" t="s">
        <v>190</v>
      </c>
      <c r="F596" s="16" t="s">
        <v>2089</v>
      </c>
      <c r="G596" s="10">
        <v>5900495978509</v>
      </c>
      <c r="H596" s="10"/>
      <c r="I596" s="10"/>
      <c r="J596" s="11" t="s">
        <v>1358</v>
      </c>
      <c r="K596" s="124" t="s">
        <v>2801</v>
      </c>
      <c r="L596" s="16">
        <v>4.45</v>
      </c>
      <c r="M596" s="270">
        <f t="shared" si="49"/>
        <v>4.1829999999999998</v>
      </c>
      <c r="N596" s="16">
        <v>0.04</v>
      </c>
      <c r="O596" s="16"/>
      <c r="P596" s="18">
        <f t="shared" si="51"/>
        <v>8.3250000000000011</v>
      </c>
      <c r="Q596" s="19">
        <v>9.99</v>
      </c>
      <c r="R596" s="20">
        <f t="shared" si="52"/>
        <v>0.4975375375375376</v>
      </c>
      <c r="S596" s="274">
        <f t="shared" si="50"/>
        <v>0</v>
      </c>
    </row>
    <row r="597" spans="1:19" ht="64" customHeight="1">
      <c r="A597" s="108"/>
      <c r="B597" s="13" t="s">
        <v>207</v>
      </c>
      <c r="C597" s="15">
        <f>M7</f>
        <v>0.94</v>
      </c>
      <c r="D597" s="96"/>
      <c r="E597" s="16" t="s">
        <v>190</v>
      </c>
      <c r="F597" s="16" t="s">
        <v>2089</v>
      </c>
      <c r="G597" s="10">
        <v>5900495323750</v>
      </c>
      <c r="H597" s="10"/>
      <c r="I597" s="10"/>
      <c r="J597" s="11" t="s">
        <v>1358</v>
      </c>
      <c r="K597" s="124" t="s">
        <v>2896</v>
      </c>
      <c r="L597" s="16">
        <v>2</v>
      </c>
      <c r="M597" s="270">
        <f t="shared" si="49"/>
        <v>1.88</v>
      </c>
      <c r="N597" s="16">
        <v>0.04</v>
      </c>
      <c r="O597" s="16"/>
      <c r="P597" s="18">
        <f t="shared" si="51"/>
        <v>3.3250000000000002</v>
      </c>
      <c r="Q597" s="19">
        <v>3.99</v>
      </c>
      <c r="R597" s="20">
        <f t="shared" si="52"/>
        <v>0.43458646616541358</v>
      </c>
      <c r="S597" s="274">
        <f t="shared" si="50"/>
        <v>0</v>
      </c>
    </row>
    <row r="598" spans="1:19" ht="64" customHeight="1">
      <c r="A598" s="108"/>
      <c r="B598" s="13" t="s">
        <v>209</v>
      </c>
      <c r="C598" s="15">
        <f>M7</f>
        <v>0.94</v>
      </c>
      <c r="D598" s="96"/>
      <c r="E598" s="16" t="s">
        <v>190</v>
      </c>
      <c r="F598" s="16" t="s">
        <v>2089</v>
      </c>
      <c r="G598" s="10">
        <v>5900495811424</v>
      </c>
      <c r="H598" s="10"/>
      <c r="I598" s="10"/>
      <c r="J598" s="11" t="s">
        <v>1358</v>
      </c>
      <c r="K598" s="124" t="s">
        <v>2897</v>
      </c>
      <c r="L598" s="16">
        <v>4.43</v>
      </c>
      <c r="M598" s="270">
        <f t="shared" si="49"/>
        <v>4.1641999999999992</v>
      </c>
      <c r="N598" s="16">
        <v>0.04</v>
      </c>
      <c r="O598" s="16"/>
      <c r="P598" s="18">
        <f t="shared" si="51"/>
        <v>8.3250000000000011</v>
      </c>
      <c r="Q598" s="19">
        <v>9.99</v>
      </c>
      <c r="R598" s="20">
        <f t="shared" si="52"/>
        <v>0.49979579579579597</v>
      </c>
      <c r="S598" s="274">
        <f t="shared" si="50"/>
        <v>0</v>
      </c>
    </row>
    <row r="599" spans="1:19" ht="64" customHeight="1">
      <c r="A599" s="108"/>
      <c r="B599" s="13" t="s">
        <v>210</v>
      </c>
      <c r="C599" s="15">
        <f>M7</f>
        <v>0.94</v>
      </c>
      <c r="D599" s="96"/>
      <c r="E599" s="16" t="s">
        <v>190</v>
      </c>
      <c r="F599" s="16" t="s">
        <v>2089</v>
      </c>
      <c r="G599" s="10">
        <v>5900495679321</v>
      </c>
      <c r="H599" s="10"/>
      <c r="I599" s="10"/>
      <c r="J599" s="11" t="s">
        <v>1358</v>
      </c>
      <c r="K599" s="124" t="s">
        <v>2898</v>
      </c>
      <c r="L599" s="16">
        <v>3.2800000000000002</v>
      </c>
      <c r="M599" s="270">
        <f t="shared" si="49"/>
        <v>3.0832000000000002</v>
      </c>
      <c r="N599" s="16">
        <v>0.04</v>
      </c>
      <c r="O599" s="16"/>
      <c r="P599" s="18">
        <f t="shared" si="51"/>
        <v>6.6583333333333341</v>
      </c>
      <c r="Q599" s="19">
        <v>7.99</v>
      </c>
      <c r="R599" s="20">
        <f t="shared" si="52"/>
        <v>0.53694117647058826</v>
      </c>
      <c r="S599" s="274">
        <f t="shared" si="50"/>
        <v>0</v>
      </c>
    </row>
    <row r="600" spans="1:19" ht="64" customHeight="1">
      <c r="A600" s="108"/>
      <c r="B600" s="13" t="s">
        <v>214</v>
      </c>
      <c r="C600" s="15">
        <f>M7</f>
        <v>0.94</v>
      </c>
      <c r="D600" s="96"/>
      <c r="E600" s="16" t="s">
        <v>190</v>
      </c>
      <c r="F600" s="16" t="s">
        <v>2089</v>
      </c>
      <c r="G600" s="10">
        <v>5900495598530</v>
      </c>
      <c r="H600" s="10"/>
      <c r="I600" s="10"/>
      <c r="J600" s="11" t="s">
        <v>3530</v>
      </c>
      <c r="K600" s="124" t="s">
        <v>2899</v>
      </c>
      <c r="L600" s="16">
        <v>3.45</v>
      </c>
      <c r="M600" s="270">
        <f t="shared" si="49"/>
        <v>3.2429999999999999</v>
      </c>
      <c r="N600" s="16">
        <v>0.04</v>
      </c>
      <c r="O600" s="16"/>
      <c r="P600" s="18">
        <f t="shared" si="51"/>
        <v>6.6583333333333341</v>
      </c>
      <c r="Q600" s="19">
        <v>7.99</v>
      </c>
      <c r="R600" s="20">
        <f t="shared" si="52"/>
        <v>0.51294117647058834</v>
      </c>
      <c r="S600" s="274">
        <f t="shared" si="50"/>
        <v>0</v>
      </c>
    </row>
    <row r="601" spans="1:19" ht="64" customHeight="1">
      <c r="A601" s="108"/>
      <c r="B601" s="13" t="s">
        <v>215</v>
      </c>
      <c r="C601" s="15">
        <f>M7</f>
        <v>0.94</v>
      </c>
      <c r="D601" s="96"/>
      <c r="E601" s="16" t="s">
        <v>190</v>
      </c>
      <c r="F601" s="16" t="s">
        <v>2089</v>
      </c>
      <c r="G601" s="10">
        <v>5900495427915</v>
      </c>
      <c r="H601" s="10"/>
      <c r="I601" s="10"/>
      <c r="J601" s="11" t="s">
        <v>3584</v>
      </c>
      <c r="K601" s="124" t="s">
        <v>2900</v>
      </c>
      <c r="L601" s="16">
        <v>2</v>
      </c>
      <c r="M601" s="270">
        <f t="shared" si="49"/>
        <v>1.88</v>
      </c>
      <c r="N601" s="16">
        <v>0.04</v>
      </c>
      <c r="O601" s="16"/>
      <c r="P601" s="18">
        <f t="shared" si="51"/>
        <v>4.1583333333333341</v>
      </c>
      <c r="Q601" s="19">
        <v>4.99</v>
      </c>
      <c r="R601" s="20">
        <f t="shared" si="52"/>
        <v>0.54789579158316648</v>
      </c>
      <c r="S601" s="274">
        <f t="shared" si="50"/>
        <v>0</v>
      </c>
    </row>
    <row r="602" spans="1:19" ht="64" customHeight="1">
      <c r="A602" s="108"/>
      <c r="B602" s="13" t="s">
        <v>216</v>
      </c>
      <c r="C602" s="15">
        <f>M7</f>
        <v>0.94</v>
      </c>
      <c r="D602" s="96"/>
      <c r="E602" s="16" t="s">
        <v>190</v>
      </c>
      <c r="F602" s="16" t="s">
        <v>2089</v>
      </c>
      <c r="G602" s="10">
        <v>5900495900173</v>
      </c>
      <c r="H602" s="10"/>
      <c r="I602" s="10"/>
      <c r="J602" s="11" t="s">
        <v>3530</v>
      </c>
      <c r="K602" s="124" t="s">
        <v>2901</v>
      </c>
      <c r="L602" s="16">
        <v>3.92</v>
      </c>
      <c r="M602" s="270">
        <f t="shared" si="49"/>
        <v>3.6847999999999996</v>
      </c>
      <c r="N602" s="16">
        <v>0.04</v>
      </c>
      <c r="O602" s="16"/>
      <c r="P602" s="18">
        <f t="shared" si="51"/>
        <v>7.4916666666666671</v>
      </c>
      <c r="Q602" s="19">
        <v>8.99</v>
      </c>
      <c r="R602" s="20">
        <f t="shared" si="52"/>
        <v>0.50814682981090109</v>
      </c>
      <c r="S602" s="274">
        <f t="shared" si="50"/>
        <v>0</v>
      </c>
    </row>
    <row r="603" spans="1:19" ht="64" customHeight="1">
      <c r="A603" s="108"/>
      <c r="B603" s="13" t="s">
        <v>1391</v>
      </c>
      <c r="C603" s="15"/>
      <c r="D603" s="118"/>
      <c r="E603" s="16" t="s">
        <v>190</v>
      </c>
      <c r="F603" s="16" t="s">
        <v>2089</v>
      </c>
      <c r="G603" s="10">
        <v>5900495754639</v>
      </c>
      <c r="H603" s="18"/>
      <c r="I603" s="10">
        <v>10</v>
      </c>
      <c r="J603" s="11" t="s">
        <v>3605</v>
      </c>
      <c r="K603" s="115" t="s">
        <v>2802</v>
      </c>
      <c r="L603" s="16">
        <v>5.35</v>
      </c>
      <c r="M603" s="270">
        <f>L603*M7</f>
        <v>5.028999999999999</v>
      </c>
      <c r="N603" s="16">
        <v>0.04</v>
      </c>
      <c r="O603" s="16"/>
      <c r="P603" s="18">
        <f t="shared" si="51"/>
        <v>10.825000000000001</v>
      </c>
      <c r="Q603" s="19">
        <v>12.99</v>
      </c>
      <c r="R603" s="20">
        <f t="shared" si="52"/>
        <v>0.53542725173210171</v>
      </c>
      <c r="S603" s="274">
        <f t="shared" si="50"/>
        <v>0</v>
      </c>
    </row>
    <row r="604" spans="1:19" ht="64" customHeight="1">
      <c r="A604" s="108"/>
      <c r="B604" s="13" t="s">
        <v>217</v>
      </c>
      <c r="C604" s="15">
        <f>M7</f>
        <v>0.94</v>
      </c>
      <c r="D604" s="118"/>
      <c r="E604" s="16" t="s">
        <v>190</v>
      </c>
      <c r="F604" s="16" t="s">
        <v>2089</v>
      </c>
      <c r="G604" s="10">
        <v>5900495084309</v>
      </c>
      <c r="H604" s="18"/>
      <c r="I604" s="10">
        <v>10</v>
      </c>
      <c r="J604" s="11" t="s">
        <v>1358</v>
      </c>
      <c r="K604" s="124" t="s">
        <v>2945</v>
      </c>
      <c r="L604" s="16">
        <v>5.35</v>
      </c>
      <c r="M604" s="270">
        <f t="shared" si="49"/>
        <v>5.028999999999999</v>
      </c>
      <c r="N604" s="16">
        <v>0.04</v>
      </c>
      <c r="O604" s="16"/>
      <c r="P604" s="18">
        <f t="shared" si="51"/>
        <v>10.825000000000001</v>
      </c>
      <c r="Q604" s="19">
        <v>12.99</v>
      </c>
      <c r="R604" s="20">
        <f t="shared" si="52"/>
        <v>0.53542725173210171</v>
      </c>
      <c r="S604" s="274">
        <f t="shared" si="50"/>
        <v>0</v>
      </c>
    </row>
    <row r="605" spans="1:19" ht="64" customHeight="1">
      <c r="A605" s="108"/>
      <c r="B605" s="13" t="s">
        <v>218</v>
      </c>
      <c r="C605" s="15">
        <f>M7</f>
        <v>0.94</v>
      </c>
      <c r="D605" s="118"/>
      <c r="E605" s="16" t="s">
        <v>190</v>
      </c>
      <c r="F605" s="16" t="s">
        <v>2089</v>
      </c>
      <c r="G605" s="10">
        <v>5900495082718</v>
      </c>
      <c r="H605" s="18"/>
      <c r="I605" s="10">
        <v>10</v>
      </c>
      <c r="J605" s="11" t="s">
        <v>1358</v>
      </c>
      <c r="K605" s="124" t="s">
        <v>2946</v>
      </c>
      <c r="L605" s="16">
        <v>5.35</v>
      </c>
      <c r="M605" s="270">
        <f t="shared" si="49"/>
        <v>5.028999999999999</v>
      </c>
      <c r="N605" s="16">
        <v>0.04</v>
      </c>
      <c r="O605" s="16"/>
      <c r="P605" s="18">
        <f t="shared" si="51"/>
        <v>10.825000000000001</v>
      </c>
      <c r="Q605" s="19">
        <v>12.99</v>
      </c>
      <c r="R605" s="20">
        <f t="shared" si="52"/>
        <v>0.53542725173210171</v>
      </c>
      <c r="S605" s="274">
        <f t="shared" si="50"/>
        <v>0</v>
      </c>
    </row>
    <row r="606" spans="1:19" ht="64" customHeight="1">
      <c r="A606" s="108"/>
      <c r="B606" s="13" t="s">
        <v>219</v>
      </c>
      <c r="C606" s="15">
        <f>M7</f>
        <v>0.94</v>
      </c>
      <c r="D606" s="118"/>
      <c r="E606" s="16" t="s">
        <v>190</v>
      </c>
      <c r="F606" s="16" t="s">
        <v>2089</v>
      </c>
      <c r="G606" s="10">
        <v>5900495084293</v>
      </c>
      <c r="H606" s="18"/>
      <c r="I606" s="10">
        <v>10</v>
      </c>
      <c r="J606" s="11" t="s">
        <v>1358</v>
      </c>
      <c r="K606" s="124" t="s">
        <v>2803</v>
      </c>
      <c r="L606" s="16">
        <v>5.35</v>
      </c>
      <c r="M606" s="270">
        <f t="shared" si="49"/>
        <v>5.028999999999999</v>
      </c>
      <c r="N606" s="16">
        <v>0.04</v>
      </c>
      <c r="O606" s="16"/>
      <c r="P606" s="18">
        <f t="shared" si="51"/>
        <v>10.825000000000001</v>
      </c>
      <c r="Q606" s="19">
        <v>12.99</v>
      </c>
      <c r="R606" s="20">
        <f t="shared" si="52"/>
        <v>0.53542725173210171</v>
      </c>
      <c r="S606" s="274">
        <f t="shared" si="50"/>
        <v>0</v>
      </c>
    </row>
    <row r="607" spans="1:19" ht="64" customHeight="1">
      <c r="A607" s="108"/>
      <c r="B607" s="13" t="s">
        <v>220</v>
      </c>
      <c r="C607" s="15">
        <f>M7</f>
        <v>0.94</v>
      </c>
      <c r="D607" s="118"/>
      <c r="E607" s="16" t="s">
        <v>190</v>
      </c>
      <c r="F607" s="16" t="s">
        <v>2089</v>
      </c>
      <c r="G607" s="10">
        <v>5900495082725</v>
      </c>
      <c r="H607" s="18"/>
      <c r="I607" s="10">
        <v>10</v>
      </c>
      <c r="J607" s="11" t="s">
        <v>1358</v>
      </c>
      <c r="K607" s="124" t="s">
        <v>2804</v>
      </c>
      <c r="L607" s="16">
        <v>5.35</v>
      </c>
      <c r="M607" s="270">
        <f t="shared" si="49"/>
        <v>5.028999999999999</v>
      </c>
      <c r="N607" s="16">
        <v>0.04</v>
      </c>
      <c r="O607" s="16"/>
      <c r="P607" s="18">
        <f t="shared" si="51"/>
        <v>10.825000000000001</v>
      </c>
      <c r="Q607" s="19">
        <v>12.99</v>
      </c>
      <c r="R607" s="20">
        <f t="shared" si="52"/>
        <v>0.53542725173210171</v>
      </c>
      <c r="S607" s="274">
        <f t="shared" si="50"/>
        <v>0</v>
      </c>
    </row>
    <row r="608" spans="1:19" ht="64" customHeight="1">
      <c r="A608" s="108"/>
      <c r="B608" s="13" t="s">
        <v>221</v>
      </c>
      <c r="C608" s="15">
        <f>M7</f>
        <v>0.94</v>
      </c>
      <c r="D608" s="118"/>
      <c r="E608" s="16" t="s">
        <v>190</v>
      </c>
      <c r="F608" s="16" t="s">
        <v>2089</v>
      </c>
      <c r="G608" s="10">
        <v>5900495082695</v>
      </c>
      <c r="H608" s="18"/>
      <c r="I608" s="10">
        <v>10</v>
      </c>
      <c r="J608" s="11" t="s">
        <v>3478</v>
      </c>
      <c r="K608" s="124" t="s">
        <v>2805</v>
      </c>
      <c r="L608" s="16">
        <v>5.35</v>
      </c>
      <c r="M608" s="270">
        <f t="shared" si="49"/>
        <v>5.028999999999999</v>
      </c>
      <c r="N608" s="16">
        <v>0.04</v>
      </c>
      <c r="O608" s="16"/>
      <c r="P608" s="18">
        <f t="shared" si="51"/>
        <v>10.825000000000001</v>
      </c>
      <c r="Q608" s="19">
        <v>12.99</v>
      </c>
      <c r="R608" s="20">
        <f t="shared" si="52"/>
        <v>0.53542725173210171</v>
      </c>
      <c r="S608" s="274">
        <f t="shared" si="50"/>
        <v>0</v>
      </c>
    </row>
    <row r="609" spans="1:19" ht="64" customHeight="1">
      <c r="A609" s="108"/>
      <c r="B609" s="13" t="s">
        <v>222</v>
      </c>
      <c r="C609" s="15">
        <f>M7</f>
        <v>0.94</v>
      </c>
      <c r="D609" s="118"/>
      <c r="E609" s="16" t="s">
        <v>190</v>
      </c>
      <c r="F609" s="16" t="s">
        <v>2089</v>
      </c>
      <c r="G609" s="10">
        <v>5900495082701</v>
      </c>
      <c r="H609" s="18"/>
      <c r="I609" s="10">
        <v>10</v>
      </c>
      <c r="J609" s="11" t="s">
        <v>1358</v>
      </c>
      <c r="K609" s="124" t="s">
        <v>2806</v>
      </c>
      <c r="L609" s="16">
        <v>5.35</v>
      </c>
      <c r="M609" s="270">
        <f t="shared" si="49"/>
        <v>5.028999999999999</v>
      </c>
      <c r="N609" s="16">
        <v>0.04</v>
      </c>
      <c r="O609" s="16"/>
      <c r="P609" s="18">
        <f t="shared" si="51"/>
        <v>10.825000000000001</v>
      </c>
      <c r="Q609" s="19">
        <v>12.99</v>
      </c>
      <c r="R609" s="20">
        <f t="shared" si="52"/>
        <v>0.53542725173210171</v>
      </c>
      <c r="S609" s="274">
        <f t="shared" si="50"/>
        <v>0</v>
      </c>
    </row>
    <row r="610" spans="1:19" ht="64" customHeight="1">
      <c r="A610" s="108"/>
      <c r="B610" s="13" t="s">
        <v>223</v>
      </c>
      <c r="C610" s="15">
        <f>M7</f>
        <v>0.94</v>
      </c>
      <c r="D610" s="118"/>
      <c r="E610" s="16" t="s">
        <v>190</v>
      </c>
      <c r="F610" s="16" t="s">
        <v>2089</v>
      </c>
      <c r="G610" s="10">
        <v>5900495082688</v>
      </c>
      <c r="H610" s="18"/>
      <c r="I610" s="10">
        <v>10</v>
      </c>
      <c r="J610" s="11" t="s">
        <v>1358</v>
      </c>
      <c r="K610" s="124" t="s">
        <v>2807</v>
      </c>
      <c r="L610" s="16">
        <v>5.58</v>
      </c>
      <c r="M610" s="270">
        <f t="shared" si="49"/>
        <v>5.2451999999999996</v>
      </c>
      <c r="N610" s="16">
        <v>0.04</v>
      </c>
      <c r="O610" s="16"/>
      <c r="P610" s="18">
        <f t="shared" si="51"/>
        <v>10.825000000000001</v>
      </c>
      <c r="Q610" s="19">
        <v>12.99</v>
      </c>
      <c r="R610" s="20">
        <f t="shared" si="52"/>
        <v>0.51545496535796775</v>
      </c>
      <c r="S610" s="274">
        <f t="shared" si="50"/>
        <v>0</v>
      </c>
    </row>
    <row r="611" spans="1:19" ht="64" customHeight="1">
      <c r="A611" s="108"/>
      <c r="B611" s="13" t="s">
        <v>224</v>
      </c>
      <c r="C611" s="15">
        <f>M7</f>
        <v>0.94</v>
      </c>
      <c r="D611" s="96"/>
      <c r="E611" s="16" t="s">
        <v>190</v>
      </c>
      <c r="F611" s="16" t="s">
        <v>2089</v>
      </c>
      <c r="G611" s="10">
        <v>5900495900166</v>
      </c>
      <c r="H611" s="10"/>
      <c r="I611" s="10">
        <v>10</v>
      </c>
      <c r="J611" s="11" t="s">
        <v>1358</v>
      </c>
      <c r="K611" s="124" t="s">
        <v>2902</v>
      </c>
      <c r="L611" s="16">
        <v>4.34</v>
      </c>
      <c r="M611" s="270">
        <f t="shared" si="49"/>
        <v>4.0795999999999992</v>
      </c>
      <c r="N611" s="16">
        <v>0.04</v>
      </c>
      <c r="O611" s="16"/>
      <c r="P611" s="18">
        <f t="shared" si="51"/>
        <v>7.4916666666666671</v>
      </c>
      <c r="Q611" s="19">
        <v>8.99</v>
      </c>
      <c r="R611" s="20">
        <f t="shared" si="52"/>
        <v>0.4554482758620691</v>
      </c>
      <c r="S611" s="274">
        <f t="shared" si="50"/>
        <v>0</v>
      </c>
    </row>
    <row r="612" spans="1:19" ht="64" customHeight="1">
      <c r="A612" s="108"/>
      <c r="B612" s="13" t="s">
        <v>225</v>
      </c>
      <c r="C612" s="15">
        <f>M7</f>
        <v>0.94</v>
      </c>
      <c r="D612" s="96"/>
      <c r="E612" s="16" t="s">
        <v>190</v>
      </c>
      <c r="F612" s="16" t="s">
        <v>2089</v>
      </c>
      <c r="G612" s="10">
        <v>5900495811479</v>
      </c>
      <c r="H612" s="10"/>
      <c r="I612" s="10">
        <v>10</v>
      </c>
      <c r="J612" s="11" t="s">
        <v>3574</v>
      </c>
      <c r="K612" s="124" t="s">
        <v>2903</v>
      </c>
      <c r="L612" s="16">
        <v>3.84</v>
      </c>
      <c r="M612" s="270">
        <f t="shared" si="49"/>
        <v>3.6095999999999995</v>
      </c>
      <c r="N612" s="16">
        <v>0.04</v>
      </c>
      <c r="O612" s="16"/>
      <c r="P612" s="18">
        <f t="shared" si="51"/>
        <v>8.3250000000000011</v>
      </c>
      <c r="Q612" s="19">
        <v>9.99</v>
      </c>
      <c r="R612" s="20">
        <f t="shared" si="52"/>
        <v>0.56641441441441454</v>
      </c>
      <c r="S612" s="274">
        <f t="shared" si="50"/>
        <v>0</v>
      </c>
    </row>
    <row r="613" spans="1:19" ht="64" customHeight="1">
      <c r="A613" s="108"/>
      <c r="B613" s="13" t="s">
        <v>226</v>
      </c>
      <c r="C613" s="15">
        <f>M7</f>
        <v>0.94</v>
      </c>
      <c r="D613" s="96"/>
      <c r="E613" s="16" t="s">
        <v>190</v>
      </c>
      <c r="F613" s="16" t="s">
        <v>2089</v>
      </c>
      <c r="G613" s="10">
        <v>5900495811462</v>
      </c>
      <c r="H613" s="10"/>
      <c r="I613" s="10">
        <v>10</v>
      </c>
      <c r="J613" s="11" t="s">
        <v>3574</v>
      </c>
      <c r="K613" s="124" t="s">
        <v>2904</v>
      </c>
      <c r="L613" s="16">
        <v>4.43</v>
      </c>
      <c r="M613" s="270">
        <f t="shared" si="49"/>
        <v>4.1641999999999992</v>
      </c>
      <c r="N613" s="16">
        <v>0.04</v>
      </c>
      <c r="O613" s="16"/>
      <c r="P613" s="18">
        <f t="shared" si="51"/>
        <v>8.3250000000000011</v>
      </c>
      <c r="Q613" s="19">
        <v>9.99</v>
      </c>
      <c r="R613" s="20">
        <f t="shared" si="52"/>
        <v>0.49979579579579597</v>
      </c>
      <c r="S613" s="274">
        <f t="shared" ref="S613:S671" si="53">M613*A613</f>
        <v>0</v>
      </c>
    </row>
    <row r="614" spans="1:19" ht="64" customHeight="1">
      <c r="A614" s="108"/>
      <c r="B614" s="13" t="s">
        <v>227</v>
      </c>
      <c r="C614" s="15">
        <f>M7</f>
        <v>0.94</v>
      </c>
      <c r="D614" s="96"/>
      <c r="E614" s="16" t="s">
        <v>190</v>
      </c>
      <c r="F614" s="16" t="s">
        <v>2089</v>
      </c>
      <c r="G614" s="10">
        <v>5900495811455</v>
      </c>
      <c r="H614" s="10"/>
      <c r="I614" s="10">
        <v>10</v>
      </c>
      <c r="J614" s="11" t="s">
        <v>3530</v>
      </c>
      <c r="K614" s="124" t="s">
        <v>2905</v>
      </c>
      <c r="L614" s="16">
        <v>4.43</v>
      </c>
      <c r="M614" s="270">
        <f t="shared" si="49"/>
        <v>4.1641999999999992</v>
      </c>
      <c r="N614" s="16">
        <v>0.04</v>
      </c>
      <c r="O614" s="16"/>
      <c r="P614" s="18">
        <f t="shared" si="51"/>
        <v>8.3250000000000011</v>
      </c>
      <c r="Q614" s="19">
        <v>9.99</v>
      </c>
      <c r="R614" s="20">
        <f t="shared" si="52"/>
        <v>0.49979579579579597</v>
      </c>
      <c r="S614" s="274">
        <f t="shared" si="53"/>
        <v>0</v>
      </c>
    </row>
    <row r="615" spans="1:19" ht="64" customHeight="1">
      <c r="A615" s="108"/>
      <c r="B615" s="13" t="s">
        <v>229</v>
      </c>
      <c r="C615" s="15">
        <f>M7</f>
        <v>0.94</v>
      </c>
      <c r="D615" s="96"/>
      <c r="E615" s="16" t="s">
        <v>190</v>
      </c>
      <c r="F615" s="16" t="s">
        <v>2089</v>
      </c>
      <c r="G615" s="10">
        <v>5900495679369</v>
      </c>
      <c r="H615" s="10"/>
      <c r="I615" s="10">
        <v>10</v>
      </c>
      <c r="J615" s="11" t="s">
        <v>1358</v>
      </c>
      <c r="K615" s="124" t="s">
        <v>2906</v>
      </c>
      <c r="L615" s="16">
        <v>3.52</v>
      </c>
      <c r="M615" s="270">
        <f t="shared" si="49"/>
        <v>3.3087999999999997</v>
      </c>
      <c r="N615" s="16">
        <v>0.04</v>
      </c>
      <c r="O615" s="16"/>
      <c r="P615" s="18">
        <f t="shared" si="51"/>
        <v>6.6583333333333341</v>
      </c>
      <c r="Q615" s="19">
        <v>7.99</v>
      </c>
      <c r="R615" s="20">
        <f t="shared" si="52"/>
        <v>0.50305882352941189</v>
      </c>
      <c r="S615" s="274">
        <f t="shared" si="53"/>
        <v>0</v>
      </c>
    </row>
    <row r="616" spans="1:19" ht="64" customHeight="1">
      <c r="A616" s="108"/>
      <c r="B616" s="13" t="s">
        <v>230</v>
      </c>
      <c r="C616" s="15">
        <f>M7</f>
        <v>0.94</v>
      </c>
      <c r="D616" s="96"/>
      <c r="E616" s="16" t="s">
        <v>190</v>
      </c>
      <c r="F616" s="16" t="s">
        <v>2089</v>
      </c>
      <c r="G616" s="10">
        <v>5900495621429</v>
      </c>
      <c r="H616" s="10"/>
      <c r="I616" s="10">
        <v>10</v>
      </c>
      <c r="J616" s="11" t="s">
        <v>1358</v>
      </c>
      <c r="K616" s="124" t="s">
        <v>2907</v>
      </c>
      <c r="L616" s="16">
        <v>3.45</v>
      </c>
      <c r="M616" s="270">
        <f t="shared" si="49"/>
        <v>3.2429999999999999</v>
      </c>
      <c r="N616" s="16">
        <v>0.04</v>
      </c>
      <c r="O616" s="16"/>
      <c r="P616" s="18">
        <f t="shared" si="51"/>
        <v>6.6583333333333341</v>
      </c>
      <c r="Q616" s="19">
        <v>7.99</v>
      </c>
      <c r="R616" s="20">
        <f t="shared" si="52"/>
        <v>0.51294117647058834</v>
      </c>
      <c r="S616" s="274">
        <f t="shared" si="53"/>
        <v>0</v>
      </c>
    </row>
    <row r="617" spans="1:19" ht="64" customHeight="1">
      <c r="A617" s="108"/>
      <c r="B617" s="13" t="s">
        <v>231</v>
      </c>
      <c r="C617" s="15">
        <f>M7</f>
        <v>0.94</v>
      </c>
      <c r="D617" s="96"/>
      <c r="E617" s="16" t="s">
        <v>190</v>
      </c>
      <c r="F617" s="16" t="s">
        <v>2089</v>
      </c>
      <c r="G617" s="10">
        <v>5900495900203</v>
      </c>
      <c r="H617" s="10"/>
      <c r="I617" s="10">
        <v>10</v>
      </c>
      <c r="J617" s="11" t="s">
        <v>3574</v>
      </c>
      <c r="K617" s="124" t="s">
        <v>2908</v>
      </c>
      <c r="L617" s="16">
        <v>4.34</v>
      </c>
      <c r="M617" s="270">
        <f t="shared" ref="M617:M673" si="54">L617*C617</f>
        <v>4.0795999999999992</v>
      </c>
      <c r="N617" s="16">
        <v>0.04</v>
      </c>
      <c r="O617" s="16"/>
      <c r="P617" s="18">
        <f t="shared" si="51"/>
        <v>8.3250000000000011</v>
      </c>
      <c r="Q617" s="19">
        <v>9.99</v>
      </c>
      <c r="R617" s="20">
        <f t="shared" si="52"/>
        <v>0.50995795795795806</v>
      </c>
      <c r="S617" s="274">
        <f t="shared" si="53"/>
        <v>0</v>
      </c>
    </row>
    <row r="618" spans="1:19" ht="64" customHeight="1">
      <c r="A618" s="108"/>
      <c r="B618" s="13" t="s">
        <v>232</v>
      </c>
      <c r="C618" s="15">
        <f>M7</f>
        <v>0.94</v>
      </c>
      <c r="D618" s="96"/>
      <c r="E618" s="16" t="s">
        <v>190</v>
      </c>
      <c r="F618" s="16" t="s">
        <v>2089</v>
      </c>
      <c r="G618" s="10">
        <v>5900495978486</v>
      </c>
      <c r="H618" s="18"/>
      <c r="I618" s="10">
        <v>10</v>
      </c>
      <c r="J618" s="11" t="s">
        <v>3530</v>
      </c>
      <c r="K618" s="211" t="s">
        <v>2909</v>
      </c>
      <c r="L618" s="16">
        <v>4.24</v>
      </c>
      <c r="M618" s="270">
        <f t="shared" si="54"/>
        <v>3.9855999999999998</v>
      </c>
      <c r="N618" s="16">
        <v>0.04</v>
      </c>
      <c r="O618" s="16"/>
      <c r="P618" s="18">
        <f t="shared" si="51"/>
        <v>8.3250000000000011</v>
      </c>
      <c r="Q618" s="19">
        <v>9.99</v>
      </c>
      <c r="R618" s="20">
        <f t="shared" si="52"/>
        <v>0.52124924924924931</v>
      </c>
      <c r="S618" s="274">
        <f t="shared" si="53"/>
        <v>0</v>
      </c>
    </row>
    <row r="619" spans="1:19" ht="64" customHeight="1">
      <c r="A619" s="108"/>
      <c r="B619" s="13" t="s">
        <v>233</v>
      </c>
      <c r="C619" s="15">
        <f>M7</f>
        <v>0.94</v>
      </c>
      <c r="D619" s="96"/>
      <c r="E619" s="16" t="s">
        <v>190</v>
      </c>
      <c r="F619" s="16" t="s">
        <v>2089</v>
      </c>
      <c r="G619" s="10">
        <v>5900495978448</v>
      </c>
      <c r="H619" s="18"/>
      <c r="I619" s="10">
        <v>10</v>
      </c>
      <c r="J619" s="11" t="s">
        <v>1358</v>
      </c>
      <c r="K619" s="211" t="s">
        <v>2910</v>
      </c>
      <c r="L619" s="16">
        <v>4.24</v>
      </c>
      <c r="M619" s="270">
        <f t="shared" si="54"/>
        <v>3.9855999999999998</v>
      </c>
      <c r="N619" s="16">
        <v>0.04</v>
      </c>
      <c r="O619" s="16"/>
      <c r="P619" s="18">
        <f t="shared" si="51"/>
        <v>8.3250000000000011</v>
      </c>
      <c r="Q619" s="19">
        <v>9.99</v>
      </c>
      <c r="R619" s="20">
        <f t="shared" si="52"/>
        <v>0.52124924924924931</v>
      </c>
      <c r="S619" s="274">
        <f t="shared" si="53"/>
        <v>0</v>
      </c>
    </row>
    <row r="620" spans="1:19" ht="64" customHeight="1">
      <c r="A620" s="108"/>
      <c r="B620" s="13" t="s">
        <v>234</v>
      </c>
      <c r="C620" s="15">
        <f>M7</f>
        <v>0.94</v>
      </c>
      <c r="D620" s="96"/>
      <c r="E620" s="16" t="s">
        <v>190</v>
      </c>
      <c r="F620" s="16" t="s">
        <v>2089</v>
      </c>
      <c r="G620" s="10">
        <v>5900495082749</v>
      </c>
      <c r="H620" s="18"/>
      <c r="I620" s="10">
        <v>10</v>
      </c>
      <c r="J620" s="11" t="s">
        <v>1358</v>
      </c>
      <c r="K620" s="211" t="s">
        <v>2947</v>
      </c>
      <c r="L620" s="16">
        <v>9.61</v>
      </c>
      <c r="M620" s="270">
        <f t="shared" si="54"/>
        <v>9.0333999999999985</v>
      </c>
      <c r="N620" s="16">
        <v>0.04</v>
      </c>
      <c r="O620" s="16"/>
      <c r="P620" s="18">
        <f t="shared" si="51"/>
        <v>16.658333333333331</v>
      </c>
      <c r="Q620" s="19">
        <v>19.989999999999998</v>
      </c>
      <c r="R620" s="20">
        <f t="shared" si="52"/>
        <v>0.45772486243121563</v>
      </c>
      <c r="S620" s="274">
        <f t="shared" si="53"/>
        <v>0</v>
      </c>
    </row>
    <row r="621" spans="1:19" ht="64" customHeight="1">
      <c r="A621" s="108"/>
      <c r="B621" s="13" t="s">
        <v>235</v>
      </c>
      <c r="C621" s="15">
        <f>M7</f>
        <v>0.94</v>
      </c>
      <c r="D621" s="96"/>
      <c r="E621" s="16" t="s">
        <v>190</v>
      </c>
      <c r="F621" s="16" t="s">
        <v>2089</v>
      </c>
      <c r="G621" s="10">
        <v>5900495978554</v>
      </c>
      <c r="H621" s="10"/>
      <c r="I621" s="10">
        <v>10</v>
      </c>
      <c r="J621" s="11" t="s">
        <v>3574</v>
      </c>
      <c r="K621" s="124" t="s">
        <v>2948</v>
      </c>
      <c r="L621" s="16">
        <v>6</v>
      </c>
      <c r="M621" s="270">
        <f t="shared" si="54"/>
        <v>5.64</v>
      </c>
      <c r="N621" s="16">
        <v>0.04</v>
      </c>
      <c r="O621" s="16"/>
      <c r="P621" s="18">
        <f t="shared" si="51"/>
        <v>10.825000000000001</v>
      </c>
      <c r="Q621" s="19">
        <v>12.99</v>
      </c>
      <c r="R621" s="20">
        <f t="shared" si="52"/>
        <v>0.47898383371824488</v>
      </c>
      <c r="S621" s="274">
        <f t="shared" si="53"/>
        <v>0</v>
      </c>
    </row>
    <row r="622" spans="1:19" ht="64" customHeight="1">
      <c r="A622" s="108"/>
      <c r="B622" s="13" t="s">
        <v>236</v>
      </c>
      <c r="C622" s="15">
        <f>M7</f>
        <v>0.94</v>
      </c>
      <c r="D622" s="96"/>
      <c r="E622" s="16" t="s">
        <v>190</v>
      </c>
      <c r="F622" s="16" t="s">
        <v>2089</v>
      </c>
      <c r="G622" s="10">
        <v>5900495978530</v>
      </c>
      <c r="H622" s="10"/>
      <c r="I622" s="10">
        <v>10</v>
      </c>
      <c r="J622" s="11" t="s">
        <v>1358</v>
      </c>
      <c r="K622" s="124" t="s">
        <v>2808</v>
      </c>
      <c r="L622" s="16">
        <v>4.93</v>
      </c>
      <c r="M622" s="270">
        <f t="shared" si="54"/>
        <v>4.6341999999999999</v>
      </c>
      <c r="N622" s="16">
        <v>0.04</v>
      </c>
      <c r="O622" s="16"/>
      <c r="P622" s="18">
        <f t="shared" si="51"/>
        <v>9.1583333333333332</v>
      </c>
      <c r="Q622" s="19">
        <v>10.99</v>
      </c>
      <c r="R622" s="20">
        <f t="shared" si="52"/>
        <v>0.49399090081892633</v>
      </c>
      <c r="S622" s="274">
        <f t="shared" si="53"/>
        <v>0</v>
      </c>
    </row>
    <row r="623" spans="1:19" ht="64" customHeight="1">
      <c r="A623" s="108"/>
      <c r="B623" s="13" t="s">
        <v>237</v>
      </c>
      <c r="C623" s="15">
        <f>M7</f>
        <v>0.94</v>
      </c>
      <c r="D623" s="96"/>
      <c r="E623" s="16" t="s">
        <v>190</v>
      </c>
      <c r="F623" s="16" t="s">
        <v>2089</v>
      </c>
      <c r="G623" s="10">
        <v>5900495978523</v>
      </c>
      <c r="H623" s="10"/>
      <c r="I623" s="10">
        <v>10</v>
      </c>
      <c r="J623" s="11" t="s">
        <v>1358</v>
      </c>
      <c r="K623" s="124" t="s">
        <v>2809</v>
      </c>
      <c r="L623" s="16">
        <v>4.45</v>
      </c>
      <c r="M623" s="270">
        <f t="shared" si="54"/>
        <v>4.1829999999999998</v>
      </c>
      <c r="N623" s="16">
        <v>0.04</v>
      </c>
      <c r="O623" s="16"/>
      <c r="P623" s="18">
        <f t="shared" si="51"/>
        <v>8.3250000000000011</v>
      </c>
      <c r="Q623" s="19">
        <v>9.99</v>
      </c>
      <c r="R623" s="20">
        <f t="shared" si="52"/>
        <v>0.4975375375375376</v>
      </c>
      <c r="S623" s="274">
        <f t="shared" si="53"/>
        <v>0</v>
      </c>
    </row>
    <row r="624" spans="1:19" ht="64" customHeight="1">
      <c r="A624" s="108"/>
      <c r="B624" s="13" t="s">
        <v>238</v>
      </c>
      <c r="C624" s="15">
        <f>M7</f>
        <v>0.94</v>
      </c>
      <c r="D624" s="96"/>
      <c r="E624" s="16" t="s">
        <v>190</v>
      </c>
      <c r="F624" s="16" t="s">
        <v>2089</v>
      </c>
      <c r="G624" s="10">
        <v>5900495900197</v>
      </c>
      <c r="H624" s="10"/>
      <c r="I624" s="10">
        <v>10</v>
      </c>
      <c r="J624" s="11" t="s">
        <v>3574</v>
      </c>
      <c r="K624" s="124" t="s">
        <v>2911</v>
      </c>
      <c r="L624" s="16">
        <v>4.34</v>
      </c>
      <c r="M624" s="270">
        <f t="shared" si="54"/>
        <v>4.0795999999999992</v>
      </c>
      <c r="N624" s="16">
        <v>0.04</v>
      </c>
      <c r="O624" s="16"/>
      <c r="P624" s="18">
        <f t="shared" si="51"/>
        <v>8.3250000000000011</v>
      </c>
      <c r="Q624" s="19">
        <v>9.99</v>
      </c>
      <c r="R624" s="20">
        <f t="shared" si="52"/>
        <v>0.50995795795795806</v>
      </c>
      <c r="S624" s="274">
        <f t="shared" si="53"/>
        <v>0</v>
      </c>
    </row>
    <row r="625" spans="1:19" ht="64" customHeight="1">
      <c r="A625" s="108"/>
      <c r="B625" s="13" t="s">
        <v>239</v>
      </c>
      <c r="C625" s="15">
        <f>M7</f>
        <v>0.94</v>
      </c>
      <c r="D625" s="96"/>
      <c r="E625" s="16" t="s">
        <v>190</v>
      </c>
      <c r="F625" s="16" t="s">
        <v>2089</v>
      </c>
      <c r="G625" s="10">
        <v>5900495900180</v>
      </c>
      <c r="H625" s="10"/>
      <c r="I625" s="10">
        <v>10</v>
      </c>
      <c r="J625" s="11" t="s">
        <v>3529</v>
      </c>
      <c r="K625" s="124" t="s">
        <v>2912</v>
      </c>
      <c r="L625" s="16">
        <v>4.34</v>
      </c>
      <c r="M625" s="270">
        <f t="shared" si="54"/>
        <v>4.0795999999999992</v>
      </c>
      <c r="N625" s="16">
        <v>0.04</v>
      </c>
      <c r="O625" s="16"/>
      <c r="P625" s="18">
        <f t="shared" si="51"/>
        <v>8.3250000000000011</v>
      </c>
      <c r="Q625" s="19">
        <v>9.99</v>
      </c>
      <c r="R625" s="20">
        <f t="shared" si="52"/>
        <v>0.50995795795795806</v>
      </c>
      <c r="S625" s="274">
        <f t="shared" si="53"/>
        <v>0</v>
      </c>
    </row>
    <row r="626" spans="1:19" ht="64" customHeight="1">
      <c r="A626" s="108"/>
      <c r="B626" s="13" t="s">
        <v>240</v>
      </c>
      <c r="C626" s="15">
        <f>M7</f>
        <v>0.94</v>
      </c>
      <c r="D626" s="96"/>
      <c r="E626" s="16" t="s">
        <v>190</v>
      </c>
      <c r="F626" s="16" t="s">
        <v>2089</v>
      </c>
      <c r="G626" s="10">
        <v>5900495826992</v>
      </c>
      <c r="H626" s="10"/>
      <c r="I626" s="10">
        <v>10</v>
      </c>
      <c r="J626" s="11" t="s">
        <v>3574</v>
      </c>
      <c r="K626" s="124" t="s">
        <v>2913</v>
      </c>
      <c r="L626" s="16">
        <v>5.63</v>
      </c>
      <c r="M626" s="270">
        <f t="shared" si="54"/>
        <v>5.2921999999999993</v>
      </c>
      <c r="N626" s="16">
        <v>0.04</v>
      </c>
      <c r="O626" s="16"/>
      <c r="P626" s="18">
        <f t="shared" si="51"/>
        <v>7.4916666666666671</v>
      </c>
      <c r="Q626" s="19">
        <v>8.99</v>
      </c>
      <c r="R626" s="20">
        <f t="shared" si="52"/>
        <v>0.2935884315906564</v>
      </c>
      <c r="S626" s="274">
        <f t="shared" si="53"/>
        <v>0</v>
      </c>
    </row>
    <row r="627" spans="1:19" ht="64" customHeight="1">
      <c r="A627" s="108"/>
      <c r="B627" s="13" t="s">
        <v>241</v>
      </c>
      <c r="C627" s="15">
        <f>M7</f>
        <v>0.94</v>
      </c>
      <c r="D627" s="96"/>
      <c r="E627" s="16" t="s">
        <v>190</v>
      </c>
      <c r="F627" s="16" t="s">
        <v>2089</v>
      </c>
      <c r="G627" s="10">
        <v>5900495648952</v>
      </c>
      <c r="H627" s="10"/>
      <c r="I627" s="10">
        <v>10</v>
      </c>
      <c r="J627" s="11" t="s">
        <v>1358</v>
      </c>
      <c r="K627" s="124" t="s">
        <v>2914</v>
      </c>
      <c r="L627" s="16">
        <v>6.38</v>
      </c>
      <c r="M627" s="270">
        <f t="shared" si="54"/>
        <v>5.9971999999999994</v>
      </c>
      <c r="N627" s="16">
        <v>0.04</v>
      </c>
      <c r="O627" s="16"/>
      <c r="P627" s="18">
        <f t="shared" si="51"/>
        <v>9.1583333333333332</v>
      </c>
      <c r="Q627" s="19">
        <v>10.99</v>
      </c>
      <c r="R627" s="20">
        <f t="shared" si="52"/>
        <v>0.34516469517743409</v>
      </c>
      <c r="S627" s="274">
        <f t="shared" si="53"/>
        <v>0</v>
      </c>
    </row>
    <row r="628" spans="1:19" ht="64" customHeight="1">
      <c r="A628" s="108"/>
      <c r="B628" s="13" t="s">
        <v>242</v>
      </c>
      <c r="C628" s="15">
        <f>M7</f>
        <v>0.94</v>
      </c>
      <c r="D628" s="96"/>
      <c r="E628" s="16" t="s">
        <v>190</v>
      </c>
      <c r="F628" s="16" t="s">
        <v>2089</v>
      </c>
      <c r="G628" s="10">
        <v>5900495648945</v>
      </c>
      <c r="H628" s="10"/>
      <c r="I628" s="10">
        <v>10</v>
      </c>
      <c r="J628" s="11" t="s">
        <v>1358</v>
      </c>
      <c r="K628" s="124" t="s">
        <v>2915</v>
      </c>
      <c r="L628" s="16">
        <v>5.16</v>
      </c>
      <c r="M628" s="270">
        <f t="shared" si="54"/>
        <v>4.8503999999999996</v>
      </c>
      <c r="N628" s="16">
        <v>0.04</v>
      </c>
      <c r="O628" s="16"/>
      <c r="P628" s="18">
        <f t="shared" si="51"/>
        <v>5.8250000000000002</v>
      </c>
      <c r="Q628" s="19">
        <v>6.99</v>
      </c>
      <c r="R628" s="20">
        <f t="shared" si="52"/>
        <v>0.16731330472103015</v>
      </c>
      <c r="S628" s="274">
        <f t="shared" si="53"/>
        <v>0</v>
      </c>
    </row>
    <row r="629" spans="1:19" ht="64" customHeight="1">
      <c r="A629" s="108"/>
      <c r="B629" s="13" t="s">
        <v>248</v>
      </c>
      <c r="C629" s="15">
        <f>M7</f>
        <v>0.94</v>
      </c>
      <c r="D629" s="96"/>
      <c r="E629" s="16" t="s">
        <v>190</v>
      </c>
      <c r="F629" s="16" t="s">
        <v>2089</v>
      </c>
      <c r="G629" s="10">
        <v>5900495647139</v>
      </c>
      <c r="H629" s="10"/>
      <c r="I629" s="10">
        <v>10</v>
      </c>
      <c r="J629" s="11" t="s">
        <v>1362</v>
      </c>
      <c r="K629" s="124" t="s">
        <v>2916</v>
      </c>
      <c r="L629" s="16">
        <v>7.59</v>
      </c>
      <c r="M629" s="270">
        <f t="shared" si="54"/>
        <v>7.1345999999999998</v>
      </c>
      <c r="N629" s="16">
        <v>0.04</v>
      </c>
      <c r="O629" s="16"/>
      <c r="P629" s="18">
        <f t="shared" si="51"/>
        <v>8.3250000000000011</v>
      </c>
      <c r="Q629" s="19">
        <v>9.99</v>
      </c>
      <c r="R629" s="20">
        <f t="shared" si="52"/>
        <v>0.14299099099099113</v>
      </c>
      <c r="S629" s="274">
        <f t="shared" si="53"/>
        <v>0</v>
      </c>
    </row>
    <row r="630" spans="1:19" ht="64" customHeight="1">
      <c r="A630" s="108"/>
      <c r="B630" s="13" t="s">
        <v>250</v>
      </c>
      <c r="C630" s="15">
        <f>M7</f>
        <v>0.94</v>
      </c>
      <c r="D630" s="96"/>
      <c r="E630" s="16" t="s">
        <v>190</v>
      </c>
      <c r="F630" s="16" t="s">
        <v>2089</v>
      </c>
      <c r="G630" s="10">
        <v>5900495950925</v>
      </c>
      <c r="H630" s="10"/>
      <c r="I630" s="10">
        <v>10</v>
      </c>
      <c r="J630" s="11" t="s">
        <v>1358</v>
      </c>
      <c r="K630" s="124" t="s">
        <v>2917</v>
      </c>
      <c r="L630" s="16">
        <v>6.41</v>
      </c>
      <c r="M630" s="270">
        <f t="shared" si="54"/>
        <v>6.0253999999999994</v>
      </c>
      <c r="N630" s="16">
        <v>0.04</v>
      </c>
      <c r="O630" s="16"/>
      <c r="P630" s="18">
        <f t="shared" si="51"/>
        <v>12.491666666666667</v>
      </c>
      <c r="Q630" s="19">
        <v>14.99</v>
      </c>
      <c r="R630" s="20">
        <f t="shared" si="52"/>
        <v>0.51764643095396934</v>
      </c>
      <c r="S630" s="274">
        <f t="shared" si="53"/>
        <v>0</v>
      </c>
    </row>
    <row r="631" spans="1:19" ht="64" customHeight="1">
      <c r="A631" s="108"/>
      <c r="B631" s="13" t="s">
        <v>251</v>
      </c>
      <c r="C631" s="15">
        <f>M7</f>
        <v>0.94</v>
      </c>
      <c r="D631" s="96"/>
      <c r="E631" s="16" t="s">
        <v>190</v>
      </c>
      <c r="F631" s="16" t="s">
        <v>2089</v>
      </c>
      <c r="G631" s="10">
        <v>5900495950918</v>
      </c>
      <c r="H631" s="10"/>
      <c r="I631" s="10">
        <v>10</v>
      </c>
      <c r="J631" s="11" t="s">
        <v>3574</v>
      </c>
      <c r="K631" s="124" t="s">
        <v>2918</v>
      </c>
      <c r="L631" s="16">
        <v>6.81</v>
      </c>
      <c r="M631" s="270">
        <f t="shared" si="54"/>
        <v>6.4013999999999989</v>
      </c>
      <c r="N631" s="16">
        <v>0.04</v>
      </c>
      <c r="O631" s="16"/>
      <c r="P631" s="18">
        <f t="shared" si="51"/>
        <v>13.325000000000001</v>
      </c>
      <c r="Q631" s="19">
        <v>15.99</v>
      </c>
      <c r="R631" s="20">
        <f t="shared" si="52"/>
        <v>0.51959474671669803</v>
      </c>
      <c r="S631" s="274">
        <f t="shared" si="53"/>
        <v>0</v>
      </c>
    </row>
    <row r="632" spans="1:19" ht="64" customHeight="1">
      <c r="A632" s="108"/>
      <c r="B632" s="13" t="s">
        <v>252</v>
      </c>
      <c r="C632" s="15">
        <f>M7</f>
        <v>0.94</v>
      </c>
      <c r="D632" s="96"/>
      <c r="E632" s="16" t="s">
        <v>190</v>
      </c>
      <c r="F632" s="16" t="s">
        <v>2089</v>
      </c>
      <c r="G632" s="10">
        <v>5900495647146</v>
      </c>
      <c r="H632" s="10"/>
      <c r="I632" s="10">
        <v>10</v>
      </c>
      <c r="J632" s="11" t="s">
        <v>1358</v>
      </c>
      <c r="K632" s="124" t="s">
        <v>2919</v>
      </c>
      <c r="L632" s="16">
        <v>7.45</v>
      </c>
      <c r="M632" s="270">
        <f t="shared" si="54"/>
        <v>7.0030000000000001</v>
      </c>
      <c r="N632" s="16">
        <v>0.04</v>
      </c>
      <c r="O632" s="16"/>
      <c r="P632" s="18">
        <f t="shared" si="51"/>
        <v>10.825000000000001</v>
      </c>
      <c r="Q632" s="19">
        <v>12.99</v>
      </c>
      <c r="R632" s="20">
        <f t="shared" si="52"/>
        <v>0.35307159353348733</v>
      </c>
      <c r="S632" s="274">
        <f t="shared" si="53"/>
        <v>0</v>
      </c>
    </row>
    <row r="633" spans="1:19" ht="64" customHeight="1">
      <c r="A633" s="108"/>
      <c r="B633" s="13" t="s">
        <v>253</v>
      </c>
      <c r="C633" s="15">
        <f>M7</f>
        <v>0.94</v>
      </c>
      <c r="D633" s="96"/>
      <c r="E633" s="16" t="s">
        <v>190</v>
      </c>
      <c r="F633" s="16" t="s">
        <v>2089</v>
      </c>
      <c r="G633" s="10">
        <v>5900495623546</v>
      </c>
      <c r="H633" s="10"/>
      <c r="I633" s="10">
        <v>10</v>
      </c>
      <c r="J633" s="11" t="s">
        <v>1358</v>
      </c>
      <c r="K633" s="124" t="s">
        <v>2920</v>
      </c>
      <c r="L633" s="16">
        <v>6.87</v>
      </c>
      <c r="M633" s="270">
        <f t="shared" si="54"/>
        <v>6.4577999999999998</v>
      </c>
      <c r="N633" s="16">
        <v>0.04</v>
      </c>
      <c r="O633" s="16"/>
      <c r="P633" s="18">
        <f t="shared" si="51"/>
        <v>8.3250000000000011</v>
      </c>
      <c r="Q633" s="19">
        <v>9.99</v>
      </c>
      <c r="R633" s="20">
        <f t="shared" si="52"/>
        <v>0.22428828828828842</v>
      </c>
      <c r="S633" s="274">
        <f t="shared" si="53"/>
        <v>0</v>
      </c>
    </row>
    <row r="634" spans="1:19" ht="64" customHeight="1">
      <c r="A634" s="108"/>
      <c r="B634" s="13" t="s">
        <v>257</v>
      </c>
      <c r="C634" s="15">
        <f>M7</f>
        <v>0.94</v>
      </c>
      <c r="D634" s="96"/>
      <c r="E634" s="16" t="s">
        <v>190</v>
      </c>
      <c r="F634" s="16" t="s">
        <v>2089</v>
      </c>
      <c r="G634" s="10">
        <v>5907457708174</v>
      </c>
      <c r="H634" s="10"/>
      <c r="I634" s="10"/>
      <c r="J634" s="11" t="s">
        <v>1358</v>
      </c>
      <c r="K634" s="124" t="s">
        <v>2810</v>
      </c>
      <c r="L634" s="16">
        <v>27.95</v>
      </c>
      <c r="M634" s="270">
        <f t="shared" si="54"/>
        <v>26.272999999999996</v>
      </c>
      <c r="N634" s="16">
        <v>0.04</v>
      </c>
      <c r="O634" s="16"/>
      <c r="P634" s="18">
        <f t="shared" si="51"/>
        <v>37.491666666666667</v>
      </c>
      <c r="Q634" s="19">
        <v>44.99</v>
      </c>
      <c r="R634" s="20">
        <f t="shared" si="52"/>
        <v>0.29923094020893543</v>
      </c>
      <c r="S634" s="274">
        <f t="shared" si="53"/>
        <v>0</v>
      </c>
    </row>
    <row r="635" spans="1:19" ht="64" customHeight="1">
      <c r="A635" s="108"/>
      <c r="B635" s="13" t="s">
        <v>258</v>
      </c>
      <c r="C635" s="15">
        <f>M7</f>
        <v>0.94</v>
      </c>
      <c r="D635" s="96"/>
      <c r="E635" s="16" t="s">
        <v>190</v>
      </c>
      <c r="F635" s="16" t="s">
        <v>2089</v>
      </c>
      <c r="G635" s="10">
        <v>5900495925251</v>
      </c>
      <c r="H635" s="10"/>
      <c r="I635" s="10"/>
      <c r="J635" s="11" t="s">
        <v>1358</v>
      </c>
      <c r="K635" s="124" t="s">
        <v>259</v>
      </c>
      <c r="L635" s="16">
        <v>3.97</v>
      </c>
      <c r="M635" s="270">
        <f t="shared" si="54"/>
        <v>3.7317999999999998</v>
      </c>
      <c r="N635" s="16"/>
      <c r="O635" s="16"/>
      <c r="P635" s="18">
        <f t="shared" si="51"/>
        <v>7.4916666666666671</v>
      </c>
      <c r="Q635" s="19">
        <v>8.99</v>
      </c>
      <c r="R635" s="20">
        <f t="shared" si="52"/>
        <v>0.50187319243604012</v>
      </c>
      <c r="S635" s="274">
        <f t="shared" si="53"/>
        <v>0</v>
      </c>
    </row>
    <row r="636" spans="1:19" ht="64" customHeight="1">
      <c r="A636" s="108"/>
      <c r="B636" s="13" t="s">
        <v>260</v>
      </c>
      <c r="C636" s="15">
        <f>M7</f>
        <v>0.94</v>
      </c>
      <c r="D636" s="96"/>
      <c r="E636" s="16" t="s">
        <v>190</v>
      </c>
      <c r="F636" s="16" t="s">
        <v>2089</v>
      </c>
      <c r="G636" s="10">
        <v>5900495892362</v>
      </c>
      <c r="H636" s="10"/>
      <c r="I636" s="10"/>
      <c r="J636" s="11" t="s">
        <v>1362</v>
      </c>
      <c r="K636" s="124" t="s">
        <v>261</v>
      </c>
      <c r="L636" s="16">
        <v>2.64</v>
      </c>
      <c r="M636" s="270">
        <f t="shared" si="54"/>
        <v>2.4815999999999998</v>
      </c>
      <c r="N636" s="16"/>
      <c r="O636" s="16"/>
      <c r="P636" s="18">
        <f t="shared" si="51"/>
        <v>4.9916666666666671</v>
      </c>
      <c r="Q636" s="19">
        <v>5.99</v>
      </c>
      <c r="R636" s="20">
        <f t="shared" si="52"/>
        <v>0.50285141903171959</v>
      </c>
      <c r="S636" s="274">
        <f t="shared" si="53"/>
        <v>0</v>
      </c>
    </row>
    <row r="637" spans="1:19" ht="64" customHeight="1">
      <c r="A637" s="108"/>
      <c r="B637" s="13" t="s">
        <v>262</v>
      </c>
      <c r="C637" s="15">
        <f>M7</f>
        <v>0.94</v>
      </c>
      <c r="D637" s="96"/>
      <c r="E637" s="16" t="s">
        <v>190</v>
      </c>
      <c r="F637" s="16" t="s">
        <v>2089</v>
      </c>
      <c r="G637" s="10">
        <v>5900495709110</v>
      </c>
      <c r="H637" s="10"/>
      <c r="I637" s="10"/>
      <c r="J637" s="11" t="s">
        <v>1360</v>
      </c>
      <c r="K637" s="124" t="s">
        <v>263</v>
      </c>
      <c r="L637" s="16">
        <v>3.52</v>
      </c>
      <c r="M637" s="270">
        <f t="shared" si="54"/>
        <v>3.3087999999999997</v>
      </c>
      <c r="N637" s="16"/>
      <c r="O637" s="16"/>
      <c r="P637" s="18">
        <f t="shared" si="51"/>
        <v>6.6583333333333341</v>
      </c>
      <c r="Q637" s="19">
        <v>7.99</v>
      </c>
      <c r="R637" s="20">
        <f t="shared" si="52"/>
        <v>0.50305882352941189</v>
      </c>
      <c r="S637" s="274">
        <f t="shared" si="53"/>
        <v>0</v>
      </c>
    </row>
    <row r="638" spans="1:19" ht="64" customHeight="1">
      <c r="A638" s="108"/>
      <c r="B638" s="13" t="s">
        <v>264</v>
      </c>
      <c r="C638" s="15">
        <f>M7</f>
        <v>0.94</v>
      </c>
      <c r="D638" s="96"/>
      <c r="E638" s="16" t="s">
        <v>190</v>
      </c>
      <c r="F638" s="16" t="s">
        <v>2089</v>
      </c>
      <c r="G638" s="10">
        <v>5900495973986</v>
      </c>
      <c r="H638" s="10"/>
      <c r="I638" s="10"/>
      <c r="J638" s="11" t="s">
        <v>1358</v>
      </c>
      <c r="K638" s="124" t="s">
        <v>2873</v>
      </c>
      <c r="L638" s="16">
        <v>31.419999999999998</v>
      </c>
      <c r="M638" s="270">
        <f t="shared" si="54"/>
        <v>29.534799999999997</v>
      </c>
      <c r="N638" s="16">
        <v>0.04</v>
      </c>
      <c r="O638" s="16"/>
      <c r="P638" s="18">
        <f t="shared" si="51"/>
        <v>41.658333333333339</v>
      </c>
      <c r="Q638" s="19">
        <v>49.99</v>
      </c>
      <c r="R638" s="20">
        <f t="shared" si="52"/>
        <v>0.29102300460092034</v>
      </c>
      <c r="S638" s="274">
        <f t="shared" si="53"/>
        <v>0</v>
      </c>
    </row>
    <row r="639" spans="1:19" ht="64" customHeight="1">
      <c r="A639" s="108"/>
      <c r="B639" s="13" t="s">
        <v>265</v>
      </c>
      <c r="C639" s="15">
        <f>M7</f>
        <v>0.94</v>
      </c>
      <c r="D639" s="96"/>
      <c r="E639" s="16" t="s">
        <v>190</v>
      </c>
      <c r="F639" s="16" t="s">
        <v>2089</v>
      </c>
      <c r="G639" s="10">
        <v>5900495973979</v>
      </c>
      <c r="H639" s="10"/>
      <c r="I639" s="10"/>
      <c r="J639" s="11" t="s">
        <v>1358</v>
      </c>
      <c r="K639" s="124" t="s">
        <v>2874</v>
      </c>
      <c r="L639" s="16">
        <v>31.419999999999998</v>
      </c>
      <c r="M639" s="270">
        <f t="shared" si="54"/>
        <v>29.534799999999997</v>
      </c>
      <c r="N639" s="16">
        <v>0.04</v>
      </c>
      <c r="O639" s="16"/>
      <c r="P639" s="18">
        <f t="shared" si="51"/>
        <v>41.658333333333339</v>
      </c>
      <c r="Q639" s="19">
        <v>49.99</v>
      </c>
      <c r="R639" s="20">
        <f t="shared" si="52"/>
        <v>0.29102300460092034</v>
      </c>
      <c r="S639" s="274">
        <f t="shared" si="53"/>
        <v>0</v>
      </c>
    </row>
    <row r="640" spans="1:19" ht="64" customHeight="1">
      <c r="A640" s="108"/>
      <c r="B640" s="13" t="s">
        <v>267</v>
      </c>
      <c r="C640" s="15">
        <f>M7</f>
        <v>0.94</v>
      </c>
      <c r="D640" s="96"/>
      <c r="E640" s="16" t="s">
        <v>190</v>
      </c>
      <c r="F640" s="16" t="s">
        <v>2089</v>
      </c>
      <c r="G640" s="10">
        <v>5900495973955</v>
      </c>
      <c r="H640" s="10"/>
      <c r="I640" s="10"/>
      <c r="J640" s="11" t="s">
        <v>1358</v>
      </c>
      <c r="K640" s="124" t="s">
        <v>2949</v>
      </c>
      <c r="L640" s="16">
        <v>13.7</v>
      </c>
      <c r="M640" s="270">
        <f t="shared" si="54"/>
        <v>12.877999999999998</v>
      </c>
      <c r="N640" s="16">
        <v>0.04</v>
      </c>
      <c r="O640" s="16"/>
      <c r="P640" s="18">
        <f t="shared" si="51"/>
        <v>20.824999999999999</v>
      </c>
      <c r="Q640" s="19">
        <v>24.99</v>
      </c>
      <c r="R640" s="20">
        <f t="shared" si="52"/>
        <v>0.38160864345738299</v>
      </c>
      <c r="S640" s="274">
        <f t="shared" si="53"/>
        <v>0</v>
      </c>
    </row>
    <row r="641" spans="1:19" ht="64" customHeight="1">
      <c r="A641" s="108"/>
      <c r="B641" s="13" t="s">
        <v>268</v>
      </c>
      <c r="C641" s="15">
        <f>M7</f>
        <v>0.94</v>
      </c>
      <c r="D641" s="96"/>
      <c r="E641" s="16" t="s">
        <v>190</v>
      </c>
      <c r="F641" s="16" t="s">
        <v>2089</v>
      </c>
      <c r="G641" s="10">
        <v>5900495973948</v>
      </c>
      <c r="H641" s="10"/>
      <c r="I641" s="10"/>
      <c r="J641" s="11" t="s">
        <v>1362</v>
      </c>
      <c r="K641" s="124" t="s">
        <v>2950</v>
      </c>
      <c r="L641" s="16">
        <v>13.7</v>
      </c>
      <c r="M641" s="270">
        <f t="shared" si="54"/>
        <v>12.877999999999998</v>
      </c>
      <c r="N641" s="16">
        <v>0.04</v>
      </c>
      <c r="O641" s="16"/>
      <c r="P641" s="18">
        <f t="shared" si="51"/>
        <v>20.824999999999999</v>
      </c>
      <c r="Q641" s="19">
        <v>24.99</v>
      </c>
      <c r="R641" s="20">
        <f t="shared" si="52"/>
        <v>0.38160864345738299</v>
      </c>
      <c r="S641" s="274">
        <f t="shared" si="53"/>
        <v>0</v>
      </c>
    </row>
    <row r="642" spans="1:19" ht="64" customHeight="1">
      <c r="A642" s="108"/>
      <c r="B642" s="13" t="s">
        <v>269</v>
      </c>
      <c r="C642" s="15">
        <f>M7</f>
        <v>0.94</v>
      </c>
      <c r="D642" s="96"/>
      <c r="E642" s="16" t="s">
        <v>190</v>
      </c>
      <c r="F642" s="16" t="s">
        <v>2089</v>
      </c>
      <c r="G642" s="10">
        <v>5900495973931</v>
      </c>
      <c r="H642" s="10"/>
      <c r="I642" s="10"/>
      <c r="J642" s="11" t="s">
        <v>1358</v>
      </c>
      <c r="K642" s="124" t="s">
        <v>2951</v>
      </c>
      <c r="L642" s="16">
        <v>13.7</v>
      </c>
      <c r="M642" s="270">
        <f t="shared" si="54"/>
        <v>12.877999999999998</v>
      </c>
      <c r="N642" s="16">
        <v>0.04</v>
      </c>
      <c r="O642" s="16"/>
      <c r="P642" s="18">
        <f t="shared" ref="P642:P704" si="55">Q642/1.2</f>
        <v>20.824999999999999</v>
      </c>
      <c r="Q642" s="19">
        <v>24.99</v>
      </c>
      <c r="R642" s="20">
        <f t="shared" ref="R642:R704" si="56">(P642-M642)/P642</f>
        <v>0.38160864345738299</v>
      </c>
      <c r="S642" s="274">
        <f t="shared" si="53"/>
        <v>0</v>
      </c>
    </row>
    <row r="643" spans="1:19" ht="64" customHeight="1">
      <c r="A643" s="108"/>
      <c r="B643" s="13" t="s">
        <v>270</v>
      </c>
      <c r="C643" s="15">
        <f>M7</f>
        <v>0.94</v>
      </c>
      <c r="D643" s="96"/>
      <c r="E643" s="16" t="s">
        <v>190</v>
      </c>
      <c r="F643" s="16" t="s">
        <v>2089</v>
      </c>
      <c r="G643" s="10">
        <v>5900495921406</v>
      </c>
      <c r="H643" s="10"/>
      <c r="I643" s="10"/>
      <c r="J643" s="11" t="s">
        <v>1358</v>
      </c>
      <c r="K643" s="124" t="s">
        <v>2921</v>
      </c>
      <c r="L643" s="16">
        <v>10.059999999999999</v>
      </c>
      <c r="M643" s="270">
        <f t="shared" si="54"/>
        <v>9.4563999999999986</v>
      </c>
      <c r="N643" s="16">
        <v>0.04</v>
      </c>
      <c r="O643" s="16"/>
      <c r="P643" s="18">
        <f t="shared" si="55"/>
        <v>14.158333333333333</v>
      </c>
      <c r="Q643" s="19">
        <v>16.989999999999998</v>
      </c>
      <c r="R643" s="20">
        <f t="shared" si="56"/>
        <v>0.33209652736904072</v>
      </c>
      <c r="S643" s="274">
        <f t="shared" si="53"/>
        <v>0</v>
      </c>
    </row>
    <row r="644" spans="1:19" ht="64" customHeight="1">
      <c r="A644" s="108"/>
      <c r="B644" s="16" t="s">
        <v>286</v>
      </c>
      <c r="C644" s="15"/>
      <c r="D644" s="96" t="s">
        <v>1213</v>
      </c>
      <c r="E644" s="16" t="s">
        <v>190</v>
      </c>
      <c r="F644" s="16" t="s">
        <v>2089</v>
      </c>
      <c r="G644" s="181">
        <v>5900495088659</v>
      </c>
      <c r="H644" s="10"/>
      <c r="I644" s="10"/>
      <c r="J644" s="11" t="s">
        <v>3574</v>
      </c>
      <c r="K644" s="212" t="s">
        <v>2811</v>
      </c>
      <c r="L644" s="16">
        <v>8.3699999999999992</v>
      </c>
      <c r="M644" s="270">
        <f>L644*M7</f>
        <v>7.867799999999999</v>
      </c>
      <c r="N644" s="16">
        <v>0.04</v>
      </c>
      <c r="O644" s="16"/>
      <c r="P644" s="18">
        <f t="shared" si="55"/>
        <v>13.325000000000001</v>
      </c>
      <c r="Q644" s="16">
        <v>15.99</v>
      </c>
      <c r="R644" s="20">
        <f t="shared" si="56"/>
        <v>0.40954596622889317</v>
      </c>
      <c r="S644" s="274">
        <f t="shared" si="53"/>
        <v>0</v>
      </c>
    </row>
    <row r="645" spans="1:19" ht="64" customHeight="1">
      <c r="A645" s="108"/>
      <c r="B645" s="16" t="s">
        <v>2573</v>
      </c>
      <c r="C645" s="15"/>
      <c r="D645" s="96" t="s">
        <v>1213</v>
      </c>
      <c r="E645" s="16" t="s">
        <v>190</v>
      </c>
      <c r="F645" s="16" t="s">
        <v>2089</v>
      </c>
      <c r="G645" s="181">
        <v>5907457732551</v>
      </c>
      <c r="H645" s="10"/>
      <c r="I645" s="10"/>
      <c r="J645" s="11" t="s">
        <v>1358</v>
      </c>
      <c r="K645" s="213" t="s">
        <v>2952</v>
      </c>
      <c r="L645" s="16">
        <v>8.7899999999999991</v>
      </c>
      <c r="M645" s="270">
        <f>L645*M7</f>
        <v>8.2625999999999991</v>
      </c>
      <c r="N645" s="16">
        <v>0.04</v>
      </c>
      <c r="O645" s="16"/>
      <c r="P645" s="18">
        <f>Q645/1.2</f>
        <v>12.491666666666667</v>
      </c>
      <c r="Q645" s="16">
        <v>14.99</v>
      </c>
      <c r="R645" s="20">
        <f>(P645-M645)/P645</f>
        <v>0.33855103402268188</v>
      </c>
      <c r="S645" s="274">
        <f t="shared" si="53"/>
        <v>0</v>
      </c>
    </row>
    <row r="646" spans="1:19" ht="64" customHeight="1">
      <c r="A646" s="108"/>
      <c r="B646" s="16" t="s">
        <v>2574</v>
      </c>
      <c r="C646" s="15"/>
      <c r="D646" s="96" t="s">
        <v>1213</v>
      </c>
      <c r="E646" s="16" t="s">
        <v>190</v>
      </c>
      <c r="F646" s="16" t="s">
        <v>2089</v>
      </c>
      <c r="G646" s="181">
        <v>5900495088666</v>
      </c>
      <c r="H646" s="10"/>
      <c r="I646" s="10"/>
      <c r="J646" s="11" t="s">
        <v>33</v>
      </c>
      <c r="K646" s="212" t="s">
        <v>2812</v>
      </c>
      <c r="L646" s="16">
        <v>13.059999999999999</v>
      </c>
      <c r="M646" s="270">
        <f>L646*M7</f>
        <v>12.276399999999999</v>
      </c>
      <c r="N646" s="16">
        <v>0.04</v>
      </c>
      <c r="O646" s="16"/>
      <c r="P646" s="18">
        <f>Q646/1.2</f>
        <v>20.824999999999999</v>
      </c>
      <c r="Q646" s="16">
        <v>24.99</v>
      </c>
      <c r="R646" s="20">
        <f>(P646-M646)/P646</f>
        <v>0.41049699879951984</v>
      </c>
      <c r="S646" s="274">
        <f t="shared" si="53"/>
        <v>0</v>
      </c>
    </row>
    <row r="647" spans="1:19" ht="64" customHeight="1">
      <c r="A647" s="108"/>
      <c r="B647" s="16" t="s">
        <v>289</v>
      </c>
      <c r="C647" s="15"/>
      <c r="D647" s="96" t="s">
        <v>1213</v>
      </c>
      <c r="E647" s="16" t="s">
        <v>190</v>
      </c>
      <c r="F647" s="16" t="s">
        <v>2089</v>
      </c>
      <c r="G647" s="181">
        <v>5900495088680</v>
      </c>
      <c r="H647" s="10"/>
      <c r="I647" s="10"/>
      <c r="J647" s="11" t="s">
        <v>1358</v>
      </c>
      <c r="K647" s="212" t="s">
        <v>2813</v>
      </c>
      <c r="L647" s="16">
        <v>18.369999999999997</v>
      </c>
      <c r="M647" s="270">
        <f>L647*M7</f>
        <v>17.267799999999998</v>
      </c>
      <c r="N647" s="16">
        <v>0.04</v>
      </c>
      <c r="O647" s="16"/>
      <c r="P647" s="18">
        <f t="shared" si="55"/>
        <v>24.991666666666667</v>
      </c>
      <c r="Q647" s="16">
        <v>29.99</v>
      </c>
      <c r="R647" s="20">
        <f t="shared" si="56"/>
        <v>0.30905768589529853</v>
      </c>
      <c r="S647" s="274">
        <f t="shared" si="53"/>
        <v>0</v>
      </c>
    </row>
    <row r="648" spans="1:19" ht="64" customHeight="1">
      <c r="A648" s="108"/>
      <c r="B648" s="16" t="s">
        <v>2575</v>
      </c>
      <c r="C648" s="15"/>
      <c r="D648" s="96" t="s">
        <v>1213</v>
      </c>
      <c r="E648" s="16" t="s">
        <v>190</v>
      </c>
      <c r="F648" s="16" t="s">
        <v>2089</v>
      </c>
      <c r="G648" s="181">
        <v>5907457732544</v>
      </c>
      <c r="H648" s="10"/>
      <c r="I648" s="10"/>
      <c r="J648" s="11" t="s">
        <v>1358</v>
      </c>
      <c r="K648" s="212" t="s">
        <v>2814</v>
      </c>
      <c r="L648" s="16">
        <v>9.9699999999999989</v>
      </c>
      <c r="M648" s="270">
        <f>L648*M7</f>
        <v>9.3717999999999986</v>
      </c>
      <c r="N648" s="16">
        <v>0.04</v>
      </c>
      <c r="O648" s="16"/>
      <c r="P648" s="18">
        <f t="shared" si="55"/>
        <v>14.991666666666665</v>
      </c>
      <c r="Q648" s="16">
        <v>17.989999999999998</v>
      </c>
      <c r="R648" s="20">
        <f t="shared" si="56"/>
        <v>0.37486603668704838</v>
      </c>
      <c r="S648" s="274">
        <f t="shared" si="53"/>
        <v>0</v>
      </c>
    </row>
    <row r="649" spans="1:19" ht="64" customHeight="1">
      <c r="A649" s="108"/>
      <c r="B649" s="16" t="s">
        <v>2576</v>
      </c>
      <c r="C649" s="15"/>
      <c r="D649" s="96" t="s">
        <v>1213</v>
      </c>
      <c r="E649" s="16" t="s">
        <v>190</v>
      </c>
      <c r="F649" s="16" t="s">
        <v>2089</v>
      </c>
      <c r="G649" s="181">
        <v>5900495088840</v>
      </c>
      <c r="H649" s="10"/>
      <c r="I649" s="10"/>
      <c r="J649" s="11" t="s">
        <v>1358</v>
      </c>
      <c r="K649" s="212" t="s">
        <v>2815</v>
      </c>
      <c r="L649" s="16">
        <v>11.149999999999999</v>
      </c>
      <c r="M649" s="270">
        <f>L649*M7</f>
        <v>10.480999999999998</v>
      </c>
      <c r="N649" s="16">
        <v>0.04</v>
      </c>
      <c r="O649" s="16"/>
      <c r="P649" s="18">
        <f t="shared" si="55"/>
        <v>16.658333333333331</v>
      </c>
      <c r="Q649" s="16">
        <v>19.989999999999998</v>
      </c>
      <c r="R649" s="20">
        <f t="shared" si="56"/>
        <v>0.37082541270635322</v>
      </c>
      <c r="S649" s="274">
        <f t="shared" si="53"/>
        <v>0</v>
      </c>
    </row>
    <row r="650" spans="1:19" ht="64" customHeight="1">
      <c r="A650" s="108"/>
      <c r="B650" s="16" t="s">
        <v>2577</v>
      </c>
      <c r="C650" s="15"/>
      <c r="D650" s="96" t="s">
        <v>1213</v>
      </c>
      <c r="E650" s="16" t="s">
        <v>190</v>
      </c>
      <c r="F650" s="16" t="s">
        <v>2089</v>
      </c>
      <c r="G650" s="181">
        <v>5907457738560</v>
      </c>
      <c r="H650" s="10"/>
      <c r="I650" s="10"/>
      <c r="J650" s="11" t="s">
        <v>1358</v>
      </c>
      <c r="K650" s="213" t="s">
        <v>2816</v>
      </c>
      <c r="L650" s="16">
        <v>8.7999999999999989</v>
      </c>
      <c r="M650" s="270">
        <f>L650*M7</f>
        <v>8.2719999999999985</v>
      </c>
      <c r="N650" s="16">
        <v>0.04</v>
      </c>
      <c r="O650" s="16"/>
      <c r="P650" s="18">
        <f t="shared" si="55"/>
        <v>12.491666666666667</v>
      </c>
      <c r="Q650" s="16">
        <v>14.99</v>
      </c>
      <c r="R650" s="20">
        <f t="shared" si="56"/>
        <v>0.33779853235490342</v>
      </c>
      <c r="S650" s="274">
        <f t="shared" si="53"/>
        <v>0</v>
      </c>
    </row>
    <row r="651" spans="1:19" ht="64" customHeight="1">
      <c r="A651" s="108"/>
      <c r="B651" s="16" t="s">
        <v>2578</v>
      </c>
      <c r="C651" s="15"/>
      <c r="D651" s="96" t="s">
        <v>1213</v>
      </c>
      <c r="E651" s="16" t="s">
        <v>190</v>
      </c>
      <c r="F651" s="16" t="s">
        <v>2089</v>
      </c>
      <c r="G651" s="181">
        <v>5907457738447</v>
      </c>
      <c r="H651" s="10"/>
      <c r="I651" s="10"/>
      <c r="J651" s="11" t="s">
        <v>1358</v>
      </c>
      <c r="K651" s="213" t="s">
        <v>2817</v>
      </c>
      <c r="L651" s="16">
        <v>10.92</v>
      </c>
      <c r="M651" s="270">
        <f>L651*M7</f>
        <v>10.264799999999999</v>
      </c>
      <c r="N651" s="16">
        <v>0.04</v>
      </c>
      <c r="O651" s="16"/>
      <c r="P651" s="18">
        <f t="shared" si="55"/>
        <v>16.658333333333331</v>
      </c>
      <c r="Q651" s="16">
        <v>19.989999999999998</v>
      </c>
      <c r="R651" s="20">
        <f t="shared" si="56"/>
        <v>0.38380390195097547</v>
      </c>
      <c r="S651" s="274">
        <f t="shared" si="53"/>
        <v>0</v>
      </c>
    </row>
    <row r="652" spans="1:19" ht="64" customHeight="1">
      <c r="A652" s="108"/>
      <c r="B652" s="16" t="s">
        <v>2579</v>
      </c>
      <c r="C652" s="15"/>
      <c r="D652" s="96" t="s">
        <v>1213</v>
      </c>
      <c r="E652" s="16" t="s">
        <v>190</v>
      </c>
      <c r="F652" s="16" t="s">
        <v>2089</v>
      </c>
      <c r="G652" s="181">
        <v>5907457738553</v>
      </c>
      <c r="H652" s="10"/>
      <c r="I652" s="10"/>
      <c r="J652" s="11" t="s">
        <v>1358</v>
      </c>
      <c r="K652" s="212" t="s">
        <v>2818</v>
      </c>
      <c r="L652" s="16">
        <v>8.7899999999999991</v>
      </c>
      <c r="M652" s="270">
        <f>L652*M7</f>
        <v>8.2625999999999991</v>
      </c>
      <c r="N652" s="16">
        <v>0.04</v>
      </c>
      <c r="O652" s="16"/>
      <c r="P652" s="18">
        <f t="shared" si="55"/>
        <v>12.491666666666667</v>
      </c>
      <c r="Q652" s="16">
        <v>14.99</v>
      </c>
      <c r="R652" s="20">
        <f t="shared" si="56"/>
        <v>0.33855103402268188</v>
      </c>
      <c r="S652" s="274">
        <f t="shared" si="53"/>
        <v>0</v>
      </c>
    </row>
    <row r="653" spans="1:19" ht="64" customHeight="1">
      <c r="A653" s="108"/>
      <c r="B653" s="16" t="s">
        <v>2580</v>
      </c>
      <c r="C653" s="15"/>
      <c r="D653" s="96" t="s">
        <v>1213</v>
      </c>
      <c r="E653" s="16" t="s">
        <v>190</v>
      </c>
      <c r="F653" s="16" t="s">
        <v>2089</v>
      </c>
      <c r="G653" s="181">
        <v>5904124435584</v>
      </c>
      <c r="H653" s="10"/>
      <c r="I653" s="10"/>
      <c r="J653" s="11" t="s">
        <v>1358</v>
      </c>
      <c r="K653" s="212" t="s">
        <v>2819</v>
      </c>
      <c r="L653" s="16">
        <v>10.92</v>
      </c>
      <c r="M653" s="270">
        <f>L653*M7</f>
        <v>10.264799999999999</v>
      </c>
      <c r="N653" s="16">
        <v>0.04</v>
      </c>
      <c r="O653" s="16"/>
      <c r="P653" s="18">
        <f t="shared" si="55"/>
        <v>16.658333333333331</v>
      </c>
      <c r="Q653" s="16">
        <v>19.989999999999998</v>
      </c>
      <c r="R653" s="20">
        <f t="shared" si="56"/>
        <v>0.38380390195097547</v>
      </c>
      <c r="S653" s="274">
        <f t="shared" si="53"/>
        <v>0</v>
      </c>
    </row>
    <row r="654" spans="1:19" ht="64" customHeight="1">
      <c r="A654" s="108"/>
      <c r="B654" s="16" t="s">
        <v>2581</v>
      </c>
      <c r="C654" s="15"/>
      <c r="D654" s="96" t="s">
        <v>1213</v>
      </c>
      <c r="E654" s="16" t="s">
        <v>190</v>
      </c>
      <c r="F654" s="16" t="s">
        <v>2089</v>
      </c>
      <c r="G654" s="181">
        <v>5907457738577</v>
      </c>
      <c r="H654" s="10"/>
      <c r="I654" s="10"/>
      <c r="J654" s="11" t="s">
        <v>1358</v>
      </c>
      <c r="K654" s="212" t="s">
        <v>2820</v>
      </c>
      <c r="L654" s="16">
        <v>10.92</v>
      </c>
      <c r="M654" s="270">
        <f>L654*M7</f>
        <v>10.264799999999999</v>
      </c>
      <c r="N654" s="16">
        <v>0.04</v>
      </c>
      <c r="O654" s="16"/>
      <c r="P654" s="18">
        <f t="shared" si="55"/>
        <v>16.658333333333331</v>
      </c>
      <c r="Q654" s="16">
        <v>19.989999999999998</v>
      </c>
      <c r="R654" s="20">
        <f t="shared" si="56"/>
        <v>0.38380390195097547</v>
      </c>
      <c r="S654" s="274">
        <f t="shared" si="53"/>
        <v>0</v>
      </c>
    </row>
    <row r="655" spans="1:19" ht="64" customHeight="1">
      <c r="A655" s="108"/>
      <c r="B655" s="13" t="s">
        <v>275</v>
      </c>
      <c r="C655" s="15">
        <f>M7</f>
        <v>0.94</v>
      </c>
      <c r="D655" s="118"/>
      <c r="E655" s="16" t="s">
        <v>190</v>
      </c>
      <c r="F655" s="16" t="s">
        <v>2089</v>
      </c>
      <c r="G655" s="10">
        <v>5900495139351</v>
      </c>
      <c r="H655" s="18"/>
      <c r="I655" s="10"/>
      <c r="J655" s="11" t="s">
        <v>3527</v>
      </c>
      <c r="K655" s="124" t="s">
        <v>2922</v>
      </c>
      <c r="L655" s="16">
        <v>8.9799999999999986</v>
      </c>
      <c r="M655" s="270">
        <f t="shared" si="54"/>
        <v>8.4411999999999985</v>
      </c>
      <c r="N655" s="16">
        <v>0.04</v>
      </c>
      <c r="O655" s="16"/>
      <c r="P655" s="18">
        <f t="shared" si="55"/>
        <v>14.158333333333333</v>
      </c>
      <c r="Q655" s="19">
        <v>16.989999999999998</v>
      </c>
      <c r="R655" s="20">
        <f t="shared" si="56"/>
        <v>0.4037998822836964</v>
      </c>
      <c r="S655" s="274">
        <f t="shared" si="53"/>
        <v>0</v>
      </c>
    </row>
    <row r="656" spans="1:19" ht="64" customHeight="1">
      <c r="A656" s="108"/>
      <c r="B656" s="13" t="s">
        <v>276</v>
      </c>
      <c r="C656" s="15">
        <f>M7</f>
        <v>0.94</v>
      </c>
      <c r="D656" s="96"/>
      <c r="E656" s="16" t="s">
        <v>190</v>
      </c>
      <c r="F656" s="16" t="s">
        <v>2089</v>
      </c>
      <c r="G656" s="10">
        <v>5900495677723</v>
      </c>
      <c r="H656" s="10"/>
      <c r="I656" s="10"/>
      <c r="J656" s="11" t="s">
        <v>3574</v>
      </c>
      <c r="K656" s="124" t="s">
        <v>2923</v>
      </c>
      <c r="L656" s="16">
        <v>5.54</v>
      </c>
      <c r="M656" s="270">
        <f t="shared" si="54"/>
        <v>5.2075999999999993</v>
      </c>
      <c r="N656" s="16">
        <v>0.04</v>
      </c>
      <c r="O656" s="16"/>
      <c r="P656" s="18">
        <f t="shared" si="55"/>
        <v>7.4916666666666671</v>
      </c>
      <c r="Q656" s="19">
        <v>8.99</v>
      </c>
      <c r="R656" s="20">
        <f t="shared" si="56"/>
        <v>0.30488097886540616</v>
      </c>
      <c r="S656" s="274">
        <f t="shared" si="53"/>
        <v>0</v>
      </c>
    </row>
    <row r="657" spans="1:19" ht="64" customHeight="1">
      <c r="A657" s="108"/>
      <c r="B657" s="13" t="s">
        <v>277</v>
      </c>
      <c r="C657" s="15">
        <f>M7</f>
        <v>0.94</v>
      </c>
      <c r="D657" s="96"/>
      <c r="E657" s="16" t="s">
        <v>190</v>
      </c>
      <c r="F657" s="16" t="s">
        <v>2089</v>
      </c>
      <c r="G657" s="10">
        <v>5900495623270</v>
      </c>
      <c r="H657" s="10"/>
      <c r="I657" s="10"/>
      <c r="J657" s="11" t="s">
        <v>1358</v>
      </c>
      <c r="K657" s="124" t="s">
        <v>2924</v>
      </c>
      <c r="L657" s="16">
        <v>7.8</v>
      </c>
      <c r="M657" s="270">
        <f t="shared" si="54"/>
        <v>7.3319999999999999</v>
      </c>
      <c r="N657" s="16">
        <v>0.04</v>
      </c>
      <c r="O657" s="16"/>
      <c r="P657" s="18">
        <f t="shared" si="55"/>
        <v>8.3250000000000011</v>
      </c>
      <c r="Q657" s="19">
        <v>9.99</v>
      </c>
      <c r="R657" s="20">
        <f t="shared" si="56"/>
        <v>0.11927927927927941</v>
      </c>
      <c r="S657" s="274">
        <f t="shared" si="53"/>
        <v>0</v>
      </c>
    </row>
    <row r="658" spans="1:19" ht="64" customHeight="1">
      <c r="A658" s="108"/>
      <c r="B658" s="13" t="s">
        <v>278</v>
      </c>
      <c r="C658" s="15">
        <f>M7</f>
        <v>0.94</v>
      </c>
      <c r="D658" s="96"/>
      <c r="E658" s="16" t="s">
        <v>190</v>
      </c>
      <c r="F658" s="16" t="s">
        <v>2089</v>
      </c>
      <c r="G658" s="10">
        <v>5900495623263</v>
      </c>
      <c r="H658" s="10"/>
      <c r="I658" s="10"/>
      <c r="J658" s="11" t="s">
        <v>3478</v>
      </c>
      <c r="K658" s="124" t="s">
        <v>2925</v>
      </c>
      <c r="L658" s="16">
        <v>5.54</v>
      </c>
      <c r="M658" s="270">
        <f t="shared" si="54"/>
        <v>5.2075999999999993</v>
      </c>
      <c r="N658" s="16">
        <v>0.04</v>
      </c>
      <c r="O658" s="16"/>
      <c r="P658" s="18">
        <f t="shared" si="55"/>
        <v>7.4916666666666671</v>
      </c>
      <c r="Q658" s="19">
        <v>8.99</v>
      </c>
      <c r="R658" s="20">
        <f t="shared" si="56"/>
        <v>0.30488097886540616</v>
      </c>
      <c r="S658" s="274">
        <f t="shared" si="53"/>
        <v>0</v>
      </c>
    </row>
    <row r="659" spans="1:19" ht="64" customHeight="1">
      <c r="A659" s="108"/>
      <c r="B659" s="13" t="s">
        <v>279</v>
      </c>
      <c r="C659" s="15">
        <f>M7</f>
        <v>0.94</v>
      </c>
      <c r="D659" s="96"/>
      <c r="E659" s="16" t="s">
        <v>190</v>
      </c>
      <c r="F659" s="16" t="s">
        <v>2089</v>
      </c>
      <c r="G659" s="10">
        <v>5900495623256</v>
      </c>
      <c r="H659" s="10"/>
      <c r="I659" s="10"/>
      <c r="J659" s="11" t="s">
        <v>3527</v>
      </c>
      <c r="K659" s="124" t="s">
        <v>2926</v>
      </c>
      <c r="L659" s="16">
        <v>3.84</v>
      </c>
      <c r="M659" s="270">
        <f t="shared" si="54"/>
        <v>3.6095999999999995</v>
      </c>
      <c r="N659" s="16">
        <v>0.04</v>
      </c>
      <c r="O659" s="16"/>
      <c r="P659" s="18">
        <f t="shared" si="55"/>
        <v>6.6583333333333341</v>
      </c>
      <c r="Q659" s="19">
        <v>7.99</v>
      </c>
      <c r="R659" s="20">
        <f t="shared" si="56"/>
        <v>0.45788235294117663</v>
      </c>
      <c r="S659" s="274">
        <f t="shared" si="53"/>
        <v>0</v>
      </c>
    </row>
    <row r="660" spans="1:19" ht="64" customHeight="1">
      <c r="A660" s="108"/>
      <c r="B660" s="13" t="s">
        <v>280</v>
      </c>
      <c r="C660" s="15">
        <f>M7</f>
        <v>0.94</v>
      </c>
      <c r="D660" s="96"/>
      <c r="E660" s="16" t="s">
        <v>190</v>
      </c>
      <c r="F660" s="16" t="s">
        <v>2089</v>
      </c>
      <c r="G660" s="10">
        <v>5900495623331</v>
      </c>
      <c r="H660" s="10"/>
      <c r="I660" s="10"/>
      <c r="J660" s="11" t="s">
        <v>1358</v>
      </c>
      <c r="K660" s="124" t="s">
        <v>2927</v>
      </c>
      <c r="L660" s="16">
        <v>6.68</v>
      </c>
      <c r="M660" s="270">
        <f t="shared" si="54"/>
        <v>6.2791999999999994</v>
      </c>
      <c r="N660" s="16">
        <v>0.04</v>
      </c>
      <c r="O660" s="16"/>
      <c r="P660" s="18">
        <f t="shared" si="55"/>
        <v>11.658333333333333</v>
      </c>
      <c r="Q660" s="19">
        <v>13.99</v>
      </c>
      <c r="R660" s="20">
        <f t="shared" si="56"/>
        <v>0.46139814152966407</v>
      </c>
      <c r="S660" s="274">
        <f t="shared" si="53"/>
        <v>0</v>
      </c>
    </row>
    <row r="661" spans="1:19" ht="64" customHeight="1">
      <c r="A661" s="108"/>
      <c r="B661" s="13" t="s">
        <v>281</v>
      </c>
      <c r="C661" s="15">
        <f>M7</f>
        <v>0.94</v>
      </c>
      <c r="D661" s="96"/>
      <c r="E661" s="16" t="s">
        <v>190</v>
      </c>
      <c r="F661" s="16" t="s">
        <v>2089</v>
      </c>
      <c r="G661" s="10">
        <v>5900495623324</v>
      </c>
      <c r="H661" s="10"/>
      <c r="I661" s="10"/>
      <c r="J661" s="11" t="s">
        <v>1358</v>
      </c>
      <c r="K661" s="124" t="s">
        <v>2928</v>
      </c>
      <c r="L661" s="16">
        <v>8.1399999999999988</v>
      </c>
      <c r="M661" s="270">
        <f t="shared" si="54"/>
        <v>7.6515999999999984</v>
      </c>
      <c r="N661" s="16">
        <v>0.04</v>
      </c>
      <c r="O661" s="16"/>
      <c r="P661" s="18">
        <f t="shared" si="55"/>
        <v>10.825000000000001</v>
      </c>
      <c r="Q661" s="19">
        <v>12.99</v>
      </c>
      <c r="R661" s="20">
        <f t="shared" si="56"/>
        <v>0.29315473441108569</v>
      </c>
      <c r="S661" s="274">
        <f t="shared" si="53"/>
        <v>0</v>
      </c>
    </row>
    <row r="662" spans="1:19" ht="64" customHeight="1">
      <c r="A662" s="108"/>
      <c r="B662" s="13" t="s">
        <v>282</v>
      </c>
      <c r="C662" s="15">
        <f>M7</f>
        <v>0.94</v>
      </c>
      <c r="D662" s="96"/>
      <c r="E662" s="16" t="s">
        <v>190</v>
      </c>
      <c r="F662" s="16" t="s">
        <v>2089</v>
      </c>
      <c r="G662" s="10">
        <v>5900495623317</v>
      </c>
      <c r="H662" s="10"/>
      <c r="I662" s="10"/>
      <c r="J662" s="11" t="s">
        <v>1358</v>
      </c>
      <c r="K662" s="124" t="s">
        <v>2929</v>
      </c>
      <c r="L662" s="16">
        <v>5.37</v>
      </c>
      <c r="M662" s="270">
        <f t="shared" si="54"/>
        <v>5.0477999999999996</v>
      </c>
      <c r="N662" s="16">
        <v>0.04</v>
      </c>
      <c r="O662" s="16"/>
      <c r="P662" s="18">
        <f t="shared" si="55"/>
        <v>6.6583333333333341</v>
      </c>
      <c r="Q662" s="19">
        <v>7.99</v>
      </c>
      <c r="R662" s="20">
        <f t="shared" si="56"/>
        <v>0.2418823529411766</v>
      </c>
      <c r="S662" s="274">
        <f t="shared" si="53"/>
        <v>0</v>
      </c>
    </row>
    <row r="663" spans="1:19" ht="64" customHeight="1">
      <c r="A663" s="108"/>
      <c r="B663" s="13" t="s">
        <v>283</v>
      </c>
      <c r="C663" s="15">
        <f>M7</f>
        <v>0.94</v>
      </c>
      <c r="D663" s="96"/>
      <c r="E663" s="16" t="s">
        <v>190</v>
      </c>
      <c r="F663" s="16" t="s">
        <v>2089</v>
      </c>
      <c r="G663" s="10">
        <v>5900495677730</v>
      </c>
      <c r="H663" s="10"/>
      <c r="I663" s="10"/>
      <c r="J663" s="11" t="s">
        <v>1358</v>
      </c>
      <c r="K663" s="124" t="s">
        <v>2930</v>
      </c>
      <c r="L663" s="16">
        <v>6.91</v>
      </c>
      <c r="M663" s="270">
        <f t="shared" si="54"/>
        <v>6.4954000000000001</v>
      </c>
      <c r="N663" s="16">
        <v>0.04</v>
      </c>
      <c r="O663" s="16"/>
      <c r="P663" s="18">
        <f t="shared" si="55"/>
        <v>10.825000000000001</v>
      </c>
      <c r="Q663" s="19">
        <v>12.99</v>
      </c>
      <c r="R663" s="20">
        <f t="shared" si="56"/>
        <v>0.39996304849884534</v>
      </c>
      <c r="S663" s="274">
        <f t="shared" si="53"/>
        <v>0</v>
      </c>
    </row>
    <row r="664" spans="1:19" ht="64" customHeight="1">
      <c r="A664" s="108"/>
      <c r="B664" s="13" t="s">
        <v>284</v>
      </c>
      <c r="C664" s="15">
        <f>M7</f>
        <v>0.94</v>
      </c>
      <c r="D664" s="96"/>
      <c r="E664" s="16" t="s">
        <v>190</v>
      </c>
      <c r="F664" s="16" t="s">
        <v>2089</v>
      </c>
      <c r="G664" s="10">
        <v>5900495623294</v>
      </c>
      <c r="H664" s="10"/>
      <c r="I664" s="10"/>
      <c r="J664" s="11" t="s">
        <v>1358</v>
      </c>
      <c r="K664" s="124" t="s">
        <v>2931</v>
      </c>
      <c r="L664" s="16">
        <v>7.61</v>
      </c>
      <c r="M664" s="270">
        <f t="shared" si="54"/>
        <v>7.1533999999999995</v>
      </c>
      <c r="N664" s="16">
        <v>0.04</v>
      </c>
      <c r="O664" s="16"/>
      <c r="P664" s="18">
        <f t="shared" si="55"/>
        <v>10.825000000000001</v>
      </c>
      <c r="Q664" s="19">
        <v>12.99</v>
      </c>
      <c r="R664" s="20">
        <f t="shared" si="56"/>
        <v>0.33917782909930727</v>
      </c>
      <c r="S664" s="274">
        <f t="shared" si="53"/>
        <v>0</v>
      </c>
    </row>
    <row r="665" spans="1:19" ht="64" customHeight="1">
      <c r="A665" s="108"/>
      <c r="B665" s="13" t="s">
        <v>285</v>
      </c>
      <c r="C665" s="15">
        <f>M7</f>
        <v>0.94</v>
      </c>
      <c r="D665" s="96"/>
      <c r="E665" s="16" t="s">
        <v>190</v>
      </c>
      <c r="F665" s="16" t="s">
        <v>2089</v>
      </c>
      <c r="G665" s="10">
        <v>5900495080752</v>
      </c>
      <c r="H665" s="18"/>
      <c r="I665" s="10">
        <v>10</v>
      </c>
      <c r="J665" s="11" t="s">
        <v>1358</v>
      </c>
      <c r="K665" s="211" t="s">
        <v>2932</v>
      </c>
      <c r="L665" s="16">
        <v>7.56</v>
      </c>
      <c r="M665" s="270">
        <f t="shared" si="54"/>
        <v>7.1063999999999989</v>
      </c>
      <c r="N665" s="16">
        <v>0.04</v>
      </c>
      <c r="O665" s="16"/>
      <c r="P665" s="18">
        <f t="shared" si="55"/>
        <v>12.491666666666667</v>
      </c>
      <c r="Q665" s="19">
        <v>14.99</v>
      </c>
      <c r="R665" s="20">
        <f t="shared" si="56"/>
        <v>0.43110873915943976</v>
      </c>
      <c r="S665" s="274">
        <f t="shared" si="53"/>
        <v>0</v>
      </c>
    </row>
    <row r="666" spans="1:19" ht="64" customHeight="1">
      <c r="A666" s="108"/>
      <c r="B666" s="13" t="s">
        <v>286</v>
      </c>
      <c r="C666" s="15">
        <f>M7</f>
        <v>0.94</v>
      </c>
      <c r="D666" s="96"/>
      <c r="E666" s="16" t="s">
        <v>190</v>
      </c>
      <c r="F666" s="16" t="s">
        <v>2089</v>
      </c>
      <c r="G666" s="10">
        <v>5900495088659</v>
      </c>
      <c r="H666" s="18"/>
      <c r="I666" s="10">
        <v>10</v>
      </c>
      <c r="J666" s="11" t="s">
        <v>3574</v>
      </c>
      <c r="K666" s="211" t="s">
        <v>2811</v>
      </c>
      <c r="L666" s="16">
        <v>7.56</v>
      </c>
      <c r="M666" s="270">
        <f t="shared" si="54"/>
        <v>7.1063999999999989</v>
      </c>
      <c r="N666" s="16">
        <v>0.04</v>
      </c>
      <c r="O666" s="16"/>
      <c r="P666" s="18">
        <f t="shared" si="55"/>
        <v>12.491666666666667</v>
      </c>
      <c r="Q666" s="19">
        <v>14.99</v>
      </c>
      <c r="R666" s="20">
        <f t="shared" si="56"/>
        <v>0.43110873915943976</v>
      </c>
      <c r="S666" s="274">
        <f t="shared" si="53"/>
        <v>0</v>
      </c>
    </row>
    <row r="667" spans="1:19" ht="64" customHeight="1">
      <c r="A667" s="108"/>
      <c r="B667" s="13" t="s">
        <v>287</v>
      </c>
      <c r="C667" s="15">
        <f>M7</f>
        <v>0.94</v>
      </c>
      <c r="D667" s="96"/>
      <c r="E667" s="16" t="s">
        <v>190</v>
      </c>
      <c r="F667" s="16" t="s">
        <v>2089</v>
      </c>
      <c r="G667" s="10">
        <v>5900495088666</v>
      </c>
      <c r="H667" s="18"/>
      <c r="I667" s="10">
        <v>10</v>
      </c>
      <c r="J667" s="11" t="s">
        <v>1358</v>
      </c>
      <c r="K667" s="211" t="s">
        <v>2812</v>
      </c>
      <c r="L667" s="16">
        <v>11.489999999999998</v>
      </c>
      <c r="M667" s="270">
        <f t="shared" si="54"/>
        <v>10.800599999999998</v>
      </c>
      <c r="N667" s="16">
        <v>0.04</v>
      </c>
      <c r="O667" s="16"/>
      <c r="P667" s="18">
        <f t="shared" si="55"/>
        <v>19.991666666666667</v>
      </c>
      <c r="Q667" s="19">
        <v>23.99</v>
      </c>
      <c r="R667" s="20">
        <f t="shared" si="56"/>
        <v>0.45974489370571087</v>
      </c>
      <c r="S667" s="274">
        <f t="shared" si="53"/>
        <v>0</v>
      </c>
    </row>
    <row r="668" spans="1:19" ht="64" customHeight="1">
      <c r="A668" s="108"/>
      <c r="B668" s="13" t="s">
        <v>288</v>
      </c>
      <c r="C668" s="15">
        <f>M7</f>
        <v>0.94</v>
      </c>
      <c r="D668" s="96"/>
      <c r="E668" s="16" t="s">
        <v>190</v>
      </c>
      <c r="F668" s="16" t="s">
        <v>2089</v>
      </c>
      <c r="G668" s="10">
        <v>5900495088673</v>
      </c>
      <c r="H668" s="18"/>
      <c r="I668" s="10">
        <v>10</v>
      </c>
      <c r="J668" s="11" t="s">
        <v>1358</v>
      </c>
      <c r="K668" s="211" t="s">
        <v>2933</v>
      </c>
      <c r="L668" s="16">
        <v>14.27</v>
      </c>
      <c r="M668" s="270">
        <f t="shared" si="54"/>
        <v>13.413799999999998</v>
      </c>
      <c r="N668" s="16">
        <v>0.04</v>
      </c>
      <c r="O668" s="16"/>
      <c r="P668" s="18">
        <f t="shared" si="55"/>
        <v>20.824999999999999</v>
      </c>
      <c r="Q668" s="19">
        <v>24.99</v>
      </c>
      <c r="R668" s="20">
        <f t="shared" si="56"/>
        <v>0.35587995198079236</v>
      </c>
      <c r="S668" s="274">
        <f t="shared" si="53"/>
        <v>0</v>
      </c>
    </row>
    <row r="669" spans="1:19" ht="64" customHeight="1">
      <c r="A669" s="108"/>
      <c r="B669" s="13" t="s">
        <v>289</v>
      </c>
      <c r="C669" s="15">
        <f>M7</f>
        <v>0.94</v>
      </c>
      <c r="D669" s="96"/>
      <c r="E669" s="16" t="s">
        <v>190</v>
      </c>
      <c r="F669" s="16" t="s">
        <v>2089</v>
      </c>
      <c r="G669" s="10">
        <v>5900495088680</v>
      </c>
      <c r="H669" s="18"/>
      <c r="I669" s="10">
        <v>10</v>
      </c>
      <c r="J669" s="11" t="s">
        <v>1358</v>
      </c>
      <c r="K669" s="211" t="s">
        <v>2934</v>
      </c>
      <c r="L669" s="16">
        <v>18.84</v>
      </c>
      <c r="M669" s="270">
        <f t="shared" si="54"/>
        <v>17.709599999999998</v>
      </c>
      <c r="N669" s="16">
        <v>0.04</v>
      </c>
      <c r="O669" s="16"/>
      <c r="P669" s="18">
        <f t="shared" si="55"/>
        <v>29.158333333333335</v>
      </c>
      <c r="Q669" s="19">
        <v>34.99</v>
      </c>
      <c r="R669" s="20">
        <f t="shared" si="56"/>
        <v>0.39264018290940278</v>
      </c>
      <c r="S669" s="274">
        <f t="shared" si="53"/>
        <v>0</v>
      </c>
    </row>
    <row r="670" spans="1:19" ht="64" customHeight="1">
      <c r="A670" s="108"/>
      <c r="B670" s="13" t="s">
        <v>290</v>
      </c>
      <c r="C670" s="15">
        <f>M7</f>
        <v>0.94</v>
      </c>
      <c r="D670" s="96"/>
      <c r="E670" s="16" t="s">
        <v>190</v>
      </c>
      <c r="F670" s="16" t="s">
        <v>2089</v>
      </c>
      <c r="G670" s="10">
        <v>5900495885968</v>
      </c>
      <c r="H670" s="10"/>
      <c r="I670" s="10">
        <v>10</v>
      </c>
      <c r="J670" s="11" t="s">
        <v>1358</v>
      </c>
      <c r="K670" s="124" t="s">
        <v>2935</v>
      </c>
      <c r="L670" s="16">
        <v>10.37</v>
      </c>
      <c r="M670" s="270">
        <f t="shared" si="54"/>
        <v>9.747799999999998</v>
      </c>
      <c r="N670" s="16">
        <v>0.04</v>
      </c>
      <c r="O670" s="16"/>
      <c r="P670" s="18">
        <f t="shared" si="55"/>
        <v>8.3250000000000011</v>
      </c>
      <c r="Q670" s="19">
        <v>9.99</v>
      </c>
      <c r="R670" s="20">
        <f t="shared" si="56"/>
        <v>-0.17090690690690652</v>
      </c>
      <c r="S670" s="274">
        <f t="shared" si="53"/>
        <v>0</v>
      </c>
    </row>
    <row r="671" spans="1:19" ht="64" customHeight="1">
      <c r="A671" s="108"/>
      <c r="B671" s="13" t="s">
        <v>291</v>
      </c>
      <c r="C671" s="15">
        <f>M7</f>
        <v>0.94</v>
      </c>
      <c r="D671" s="96"/>
      <c r="E671" s="16" t="s">
        <v>190</v>
      </c>
      <c r="F671" s="16" t="s">
        <v>2089</v>
      </c>
      <c r="G671" s="10">
        <v>5900495978226</v>
      </c>
      <c r="H671" s="10"/>
      <c r="I671" s="10">
        <v>10</v>
      </c>
      <c r="J671" s="11" t="s">
        <v>1358</v>
      </c>
      <c r="K671" s="124" t="s">
        <v>2953</v>
      </c>
      <c r="L671" s="16">
        <v>16.529999999999998</v>
      </c>
      <c r="M671" s="270">
        <f t="shared" si="54"/>
        <v>15.538199999999996</v>
      </c>
      <c r="N671" s="16">
        <v>0.04</v>
      </c>
      <c r="O671" s="16"/>
      <c r="P671" s="18">
        <f t="shared" si="55"/>
        <v>24.991666666666667</v>
      </c>
      <c r="Q671" s="19">
        <v>29.99</v>
      </c>
      <c r="R671" s="20">
        <f t="shared" si="56"/>
        <v>0.37826475491830625</v>
      </c>
      <c r="S671" s="274">
        <f t="shared" si="53"/>
        <v>0</v>
      </c>
    </row>
    <row r="672" spans="1:19" ht="64" customHeight="1">
      <c r="A672" s="108"/>
      <c r="B672" s="13" t="s">
        <v>293</v>
      </c>
      <c r="C672" s="15">
        <f>M7</f>
        <v>0.94</v>
      </c>
      <c r="D672" s="96"/>
      <c r="E672" s="16" t="s">
        <v>190</v>
      </c>
      <c r="F672" s="16" t="s">
        <v>2089</v>
      </c>
      <c r="G672" s="10">
        <v>5900495623355</v>
      </c>
      <c r="H672" s="10"/>
      <c r="I672" s="10">
        <v>10</v>
      </c>
      <c r="J672" s="11" t="s">
        <v>3574</v>
      </c>
      <c r="K672" s="124" t="s">
        <v>2936</v>
      </c>
      <c r="L672" s="16">
        <v>7.61</v>
      </c>
      <c r="M672" s="270">
        <f t="shared" si="54"/>
        <v>7.1533999999999995</v>
      </c>
      <c r="N672" s="16">
        <v>0.04</v>
      </c>
      <c r="O672" s="16"/>
      <c r="P672" s="18">
        <f t="shared" si="55"/>
        <v>10.825000000000001</v>
      </c>
      <c r="Q672" s="19">
        <v>12.99</v>
      </c>
      <c r="R672" s="20">
        <f t="shared" si="56"/>
        <v>0.33917782909930727</v>
      </c>
      <c r="S672" s="274">
        <f t="shared" ref="S672:S756" si="57">M672*A672</f>
        <v>0</v>
      </c>
    </row>
    <row r="673" spans="1:19" ht="64" customHeight="1">
      <c r="A673" s="108"/>
      <c r="B673" s="13" t="s">
        <v>294</v>
      </c>
      <c r="C673" s="15">
        <f>M7</f>
        <v>0.94</v>
      </c>
      <c r="D673" s="96"/>
      <c r="E673" s="16" t="s">
        <v>190</v>
      </c>
      <c r="F673" s="16" t="s">
        <v>2089</v>
      </c>
      <c r="G673" s="10">
        <v>5900495829191</v>
      </c>
      <c r="H673" s="10"/>
      <c r="I673" s="10">
        <v>10</v>
      </c>
      <c r="J673" s="11" t="s">
        <v>1358</v>
      </c>
      <c r="K673" s="124" t="s">
        <v>2937</v>
      </c>
      <c r="L673" s="16">
        <v>10.7</v>
      </c>
      <c r="M673" s="270">
        <f t="shared" si="54"/>
        <v>10.057999999999998</v>
      </c>
      <c r="N673" s="16">
        <v>0.04</v>
      </c>
      <c r="O673" s="16"/>
      <c r="P673" s="18">
        <f t="shared" si="55"/>
        <v>12.491666666666667</v>
      </c>
      <c r="Q673" s="19">
        <v>14.99</v>
      </c>
      <c r="R673" s="20">
        <f t="shared" si="56"/>
        <v>0.19482321547698483</v>
      </c>
      <c r="S673" s="274">
        <f t="shared" si="57"/>
        <v>0</v>
      </c>
    </row>
    <row r="674" spans="1:19" ht="64" customHeight="1">
      <c r="A674" s="108"/>
      <c r="B674" s="13" t="s">
        <v>298</v>
      </c>
      <c r="C674" s="15">
        <f>M7</f>
        <v>0.94</v>
      </c>
      <c r="D674" s="96"/>
      <c r="E674" s="16" t="s">
        <v>190</v>
      </c>
      <c r="F674" s="16" t="s">
        <v>2089</v>
      </c>
      <c r="G674" s="10">
        <v>5900495878236</v>
      </c>
      <c r="H674" s="10"/>
      <c r="I674" s="10">
        <v>10</v>
      </c>
      <c r="J674" s="11" t="s">
        <v>3574</v>
      </c>
      <c r="K674" s="124" t="s">
        <v>2938</v>
      </c>
      <c r="L674" s="16">
        <v>16.02</v>
      </c>
      <c r="M674" s="270">
        <f t="shared" ref="M674:M761" si="58">L674*C674</f>
        <v>15.058799999999998</v>
      </c>
      <c r="N674" s="16">
        <v>0.04</v>
      </c>
      <c r="O674" s="16"/>
      <c r="P674" s="18">
        <f t="shared" si="55"/>
        <v>20.824999999999999</v>
      </c>
      <c r="Q674" s="19">
        <v>24.99</v>
      </c>
      <c r="R674" s="20">
        <f t="shared" si="56"/>
        <v>0.2768883553421369</v>
      </c>
      <c r="S674" s="274">
        <f t="shared" si="57"/>
        <v>0</v>
      </c>
    </row>
    <row r="675" spans="1:19" ht="64" customHeight="1">
      <c r="A675" s="108"/>
      <c r="B675" s="13" t="s">
        <v>299</v>
      </c>
      <c r="C675" s="15">
        <f>M7</f>
        <v>0.94</v>
      </c>
      <c r="D675" s="96"/>
      <c r="E675" s="16" t="s">
        <v>190</v>
      </c>
      <c r="F675" s="16" t="s">
        <v>2089</v>
      </c>
      <c r="G675" s="10">
        <v>5900495829245</v>
      </c>
      <c r="H675" s="10"/>
      <c r="I675" s="10">
        <v>10</v>
      </c>
      <c r="J675" s="11" t="s">
        <v>1358</v>
      </c>
      <c r="K675" s="124" t="s">
        <v>2939</v>
      </c>
      <c r="L675" s="16">
        <v>14.69</v>
      </c>
      <c r="M675" s="270">
        <f t="shared" si="58"/>
        <v>13.808599999999998</v>
      </c>
      <c r="N675" s="16">
        <v>0.04</v>
      </c>
      <c r="O675" s="16"/>
      <c r="P675" s="18">
        <f t="shared" si="55"/>
        <v>16.658333333333331</v>
      </c>
      <c r="Q675" s="19">
        <v>19.989999999999998</v>
      </c>
      <c r="R675" s="20">
        <f t="shared" si="56"/>
        <v>0.17106953476738368</v>
      </c>
      <c r="S675" s="274">
        <f t="shared" si="57"/>
        <v>0</v>
      </c>
    </row>
    <row r="676" spans="1:19" ht="64" customHeight="1">
      <c r="A676" s="108"/>
      <c r="B676" s="13" t="s">
        <v>300</v>
      </c>
      <c r="C676" s="15">
        <f>M7</f>
        <v>0.94</v>
      </c>
      <c r="D676" s="96"/>
      <c r="E676" s="16" t="s">
        <v>190</v>
      </c>
      <c r="F676" s="16" t="s">
        <v>2089</v>
      </c>
      <c r="G676" s="10">
        <v>5900495829207</v>
      </c>
      <c r="H676" s="10"/>
      <c r="I676" s="10">
        <v>10</v>
      </c>
      <c r="J676" s="11" t="s">
        <v>3574</v>
      </c>
      <c r="K676" s="124" t="s">
        <v>2940</v>
      </c>
      <c r="L676" s="16">
        <v>15.219999999999999</v>
      </c>
      <c r="M676" s="270">
        <f t="shared" si="58"/>
        <v>14.306799999999997</v>
      </c>
      <c r="N676" s="16">
        <v>0.04</v>
      </c>
      <c r="O676" s="16"/>
      <c r="P676" s="18">
        <f t="shared" si="55"/>
        <v>16.658333333333331</v>
      </c>
      <c r="Q676" s="19">
        <v>19.989999999999998</v>
      </c>
      <c r="R676" s="20">
        <f t="shared" si="56"/>
        <v>0.14116258129064538</v>
      </c>
      <c r="S676" s="274">
        <f t="shared" si="57"/>
        <v>0</v>
      </c>
    </row>
    <row r="677" spans="1:19" ht="64" customHeight="1">
      <c r="A677" s="108"/>
      <c r="B677" s="13" t="s">
        <v>302</v>
      </c>
      <c r="C677" s="15">
        <f>M7</f>
        <v>0.94</v>
      </c>
      <c r="D677" s="96"/>
      <c r="E677" s="16" t="s">
        <v>190</v>
      </c>
      <c r="F677" s="16" t="s">
        <v>2089</v>
      </c>
      <c r="G677" s="10">
        <v>5900495829214</v>
      </c>
      <c r="H677" s="10"/>
      <c r="I677" s="10">
        <v>10</v>
      </c>
      <c r="J677" s="11" t="s">
        <v>3527</v>
      </c>
      <c r="K677" s="124" t="s">
        <v>2941</v>
      </c>
      <c r="L677" s="16">
        <v>19.739999999999998</v>
      </c>
      <c r="M677" s="270">
        <f t="shared" si="58"/>
        <v>18.555599999999998</v>
      </c>
      <c r="N677" s="16">
        <v>0.04</v>
      </c>
      <c r="O677" s="16"/>
      <c r="P677" s="18">
        <f t="shared" si="55"/>
        <v>24.991666666666667</v>
      </c>
      <c r="Q677" s="19">
        <v>29.99</v>
      </c>
      <c r="R677" s="20">
        <f t="shared" si="56"/>
        <v>0.2575285095031678</v>
      </c>
      <c r="S677" s="274">
        <f t="shared" si="57"/>
        <v>0</v>
      </c>
    </row>
    <row r="678" spans="1:19" ht="64" customHeight="1">
      <c r="A678" s="108"/>
      <c r="B678" s="13" t="s">
        <v>303</v>
      </c>
      <c r="C678" s="15">
        <f>M7</f>
        <v>0.94</v>
      </c>
      <c r="D678" s="118"/>
      <c r="E678" s="16" t="s">
        <v>190</v>
      </c>
      <c r="F678" s="16" t="s">
        <v>2089</v>
      </c>
      <c r="G678" s="10">
        <v>5900495275165</v>
      </c>
      <c r="H678" s="18"/>
      <c r="I678" s="10">
        <v>10</v>
      </c>
      <c r="J678" s="11" t="s">
        <v>3574</v>
      </c>
      <c r="K678" s="124" t="s">
        <v>2954</v>
      </c>
      <c r="L678" s="16">
        <v>20.22</v>
      </c>
      <c r="M678" s="270">
        <f t="shared" si="58"/>
        <v>19.006799999999998</v>
      </c>
      <c r="N678" s="16">
        <v>0.04</v>
      </c>
      <c r="O678" s="16"/>
      <c r="P678" s="18">
        <f t="shared" si="55"/>
        <v>24.991666666666667</v>
      </c>
      <c r="Q678" s="19">
        <v>29.99</v>
      </c>
      <c r="R678" s="20">
        <f t="shared" si="56"/>
        <v>0.23947449149716579</v>
      </c>
      <c r="S678" s="274">
        <f t="shared" si="57"/>
        <v>0</v>
      </c>
    </row>
    <row r="679" spans="1:19" ht="64" customHeight="1">
      <c r="A679" s="108"/>
      <c r="B679" s="13" t="s">
        <v>306</v>
      </c>
      <c r="C679" s="15">
        <f>M7</f>
        <v>0.94</v>
      </c>
      <c r="D679" s="118"/>
      <c r="E679" s="16" t="s">
        <v>190</v>
      </c>
      <c r="F679" s="16" t="s">
        <v>2089</v>
      </c>
      <c r="G679" s="10">
        <v>5900495275301</v>
      </c>
      <c r="H679" s="18"/>
      <c r="I679" s="10">
        <v>10</v>
      </c>
      <c r="J679" s="11" t="s">
        <v>1358</v>
      </c>
      <c r="K679" s="124" t="s">
        <v>2821</v>
      </c>
      <c r="L679" s="16">
        <v>49.89</v>
      </c>
      <c r="M679" s="270">
        <f t="shared" si="58"/>
        <v>46.896599999999999</v>
      </c>
      <c r="N679" s="16">
        <v>0.04</v>
      </c>
      <c r="O679" s="16"/>
      <c r="P679" s="18">
        <f t="shared" si="55"/>
        <v>62.491666666666667</v>
      </c>
      <c r="Q679" s="19">
        <v>74.989999999999995</v>
      </c>
      <c r="R679" s="20">
        <f t="shared" si="56"/>
        <v>0.24955434057874384</v>
      </c>
      <c r="S679" s="274">
        <f t="shared" si="57"/>
        <v>0</v>
      </c>
    </row>
    <row r="680" spans="1:19" ht="64" customHeight="1">
      <c r="A680" s="108"/>
      <c r="B680" s="13" t="s">
        <v>307</v>
      </c>
      <c r="C680" s="15">
        <f>M7</f>
        <v>0.94</v>
      </c>
      <c r="D680" s="96"/>
      <c r="E680" s="16" t="s">
        <v>190</v>
      </c>
      <c r="F680" s="16" t="s">
        <v>2089</v>
      </c>
      <c r="G680" s="10">
        <v>5900495607577</v>
      </c>
      <c r="H680" s="10"/>
      <c r="I680" s="10">
        <v>10</v>
      </c>
      <c r="J680" s="11" t="s">
        <v>1358</v>
      </c>
      <c r="K680" s="124" t="s">
        <v>308</v>
      </c>
      <c r="L680" s="16">
        <v>3.92</v>
      </c>
      <c r="M680" s="270">
        <f t="shared" si="58"/>
        <v>3.6847999999999996</v>
      </c>
      <c r="N680" s="16"/>
      <c r="O680" s="16"/>
      <c r="P680" s="18">
        <f t="shared" si="55"/>
        <v>6.6583333333333341</v>
      </c>
      <c r="Q680" s="19">
        <v>7.99</v>
      </c>
      <c r="R680" s="20">
        <f t="shared" si="56"/>
        <v>0.44658823529411779</v>
      </c>
      <c r="S680" s="274">
        <f t="shared" si="57"/>
        <v>0</v>
      </c>
    </row>
    <row r="681" spans="1:19" ht="64" customHeight="1">
      <c r="A681" s="108"/>
      <c r="B681" s="13" t="s">
        <v>309</v>
      </c>
      <c r="C681" s="15">
        <f>M7</f>
        <v>0.94</v>
      </c>
      <c r="D681" s="96"/>
      <c r="E681" s="16" t="s">
        <v>190</v>
      </c>
      <c r="F681" s="16" t="s">
        <v>2089</v>
      </c>
      <c r="G681" s="10">
        <v>5900495607546</v>
      </c>
      <c r="H681" s="10"/>
      <c r="I681" s="10">
        <v>10</v>
      </c>
      <c r="J681" s="11" t="s">
        <v>1358</v>
      </c>
      <c r="K681" s="124" t="s">
        <v>310</v>
      </c>
      <c r="L681" s="16">
        <v>7.94</v>
      </c>
      <c r="M681" s="270">
        <f t="shared" si="58"/>
        <v>7.4635999999999996</v>
      </c>
      <c r="N681" s="16"/>
      <c r="O681" s="16"/>
      <c r="P681" s="18">
        <f t="shared" si="55"/>
        <v>10.825000000000001</v>
      </c>
      <c r="Q681" s="19">
        <v>12.99</v>
      </c>
      <c r="R681" s="20">
        <f t="shared" si="56"/>
        <v>0.31052193995381072</v>
      </c>
      <c r="S681" s="274">
        <f t="shared" si="57"/>
        <v>0</v>
      </c>
    </row>
    <row r="682" spans="1:19" ht="64" customHeight="1">
      <c r="A682" s="108"/>
      <c r="B682" s="13" t="s">
        <v>311</v>
      </c>
      <c r="C682" s="15">
        <f>M7</f>
        <v>0.94</v>
      </c>
      <c r="D682" s="96"/>
      <c r="E682" s="16" t="s">
        <v>190</v>
      </c>
      <c r="F682" s="16" t="s">
        <v>2089</v>
      </c>
      <c r="G682" s="10">
        <v>5900495607539</v>
      </c>
      <c r="H682" s="10"/>
      <c r="I682" s="10">
        <v>10</v>
      </c>
      <c r="J682" s="11" t="s">
        <v>1358</v>
      </c>
      <c r="K682" s="124" t="s">
        <v>312</v>
      </c>
      <c r="L682" s="16">
        <v>5.72</v>
      </c>
      <c r="M682" s="270">
        <f t="shared" si="58"/>
        <v>5.3767999999999994</v>
      </c>
      <c r="N682" s="16"/>
      <c r="O682" s="16"/>
      <c r="P682" s="18">
        <f t="shared" si="55"/>
        <v>8.3250000000000011</v>
      </c>
      <c r="Q682" s="19">
        <v>9.99</v>
      </c>
      <c r="R682" s="20">
        <f t="shared" si="56"/>
        <v>0.35413813813813833</v>
      </c>
      <c r="S682" s="274">
        <f t="shared" si="57"/>
        <v>0</v>
      </c>
    </row>
    <row r="683" spans="1:19" ht="64" customHeight="1">
      <c r="A683" s="108"/>
      <c r="B683" s="13" t="s">
        <v>313</v>
      </c>
      <c r="C683" s="15">
        <f>M7</f>
        <v>0.94</v>
      </c>
      <c r="D683" s="96"/>
      <c r="E683" s="16" t="s">
        <v>190</v>
      </c>
      <c r="F683" s="16" t="s">
        <v>2089</v>
      </c>
      <c r="G683" s="10">
        <v>5900495607492</v>
      </c>
      <c r="H683" s="10"/>
      <c r="I683" s="10">
        <v>10</v>
      </c>
      <c r="J683" s="11" t="s">
        <v>1358</v>
      </c>
      <c r="K683" s="124" t="s">
        <v>314</v>
      </c>
      <c r="L683" s="16">
        <v>9.2799999999999994</v>
      </c>
      <c r="M683" s="270">
        <f t="shared" si="58"/>
        <v>8.7231999999999985</v>
      </c>
      <c r="N683" s="16"/>
      <c r="O683" s="16"/>
      <c r="P683" s="18">
        <f t="shared" si="55"/>
        <v>12.491666666666667</v>
      </c>
      <c r="Q683" s="19">
        <v>14.99</v>
      </c>
      <c r="R683" s="20">
        <f t="shared" si="56"/>
        <v>0.30167845230153451</v>
      </c>
      <c r="S683" s="274">
        <f t="shared" si="57"/>
        <v>0</v>
      </c>
    </row>
    <row r="684" spans="1:19" ht="64" customHeight="1">
      <c r="A684" s="108"/>
      <c r="B684" s="13" t="s">
        <v>315</v>
      </c>
      <c r="C684" s="15">
        <f>M7</f>
        <v>0.94</v>
      </c>
      <c r="D684" s="96"/>
      <c r="E684" s="16" t="s">
        <v>190</v>
      </c>
      <c r="F684" s="16" t="s">
        <v>2089</v>
      </c>
      <c r="G684" s="10">
        <v>5900495530790</v>
      </c>
      <c r="H684" s="10"/>
      <c r="I684" s="10">
        <v>10</v>
      </c>
      <c r="J684" s="11" t="s">
        <v>1358</v>
      </c>
      <c r="K684" s="124" t="s">
        <v>316</v>
      </c>
      <c r="L684" s="16">
        <v>9.3999999999999986</v>
      </c>
      <c r="M684" s="270">
        <f t="shared" si="58"/>
        <v>8.8359999999999985</v>
      </c>
      <c r="N684" s="16"/>
      <c r="O684" s="16"/>
      <c r="P684" s="18">
        <f t="shared" si="55"/>
        <v>12.491666666666667</v>
      </c>
      <c r="Q684" s="19">
        <v>14.99</v>
      </c>
      <c r="R684" s="20">
        <f t="shared" si="56"/>
        <v>0.29264843228819226</v>
      </c>
      <c r="S684" s="274">
        <f t="shared" si="57"/>
        <v>0</v>
      </c>
    </row>
    <row r="685" spans="1:19" ht="64" customHeight="1">
      <c r="A685" s="108"/>
      <c r="B685" s="13" t="s">
        <v>317</v>
      </c>
      <c r="C685" s="15">
        <f>M7</f>
        <v>0.94</v>
      </c>
      <c r="D685" s="96"/>
      <c r="E685" s="16" t="s">
        <v>190</v>
      </c>
      <c r="F685" s="16" t="s">
        <v>2089</v>
      </c>
      <c r="G685" s="10">
        <v>5900495530622</v>
      </c>
      <c r="H685" s="10"/>
      <c r="I685" s="10">
        <v>10</v>
      </c>
      <c r="J685" s="11" t="s">
        <v>1358</v>
      </c>
      <c r="K685" s="124" t="s">
        <v>318</v>
      </c>
      <c r="L685" s="16">
        <v>9.35</v>
      </c>
      <c r="M685" s="270">
        <f t="shared" si="58"/>
        <v>8.7889999999999997</v>
      </c>
      <c r="N685" s="16"/>
      <c r="O685" s="16"/>
      <c r="P685" s="18">
        <f t="shared" si="55"/>
        <v>12.491666666666667</v>
      </c>
      <c r="Q685" s="19">
        <v>14.99</v>
      </c>
      <c r="R685" s="20">
        <f t="shared" si="56"/>
        <v>0.29641094062708478</v>
      </c>
      <c r="S685" s="274">
        <f t="shared" si="57"/>
        <v>0</v>
      </c>
    </row>
    <row r="686" spans="1:19" ht="64" customHeight="1">
      <c r="A686" s="108"/>
      <c r="B686" s="13" t="s">
        <v>319</v>
      </c>
      <c r="C686" s="15">
        <f>M7</f>
        <v>0.94</v>
      </c>
      <c r="D686" s="96"/>
      <c r="E686" s="16" t="s">
        <v>190</v>
      </c>
      <c r="F686" s="16" t="s">
        <v>2089</v>
      </c>
      <c r="G686" s="10">
        <v>5900495414984</v>
      </c>
      <c r="H686" s="10"/>
      <c r="I686" s="10">
        <v>10</v>
      </c>
      <c r="J686" s="11" t="s">
        <v>1358</v>
      </c>
      <c r="K686" s="124" t="s">
        <v>320</v>
      </c>
      <c r="L686" s="16">
        <v>3.55</v>
      </c>
      <c r="M686" s="270">
        <f t="shared" si="58"/>
        <v>3.3369999999999997</v>
      </c>
      <c r="N686" s="16"/>
      <c r="O686" s="16"/>
      <c r="P686" s="18">
        <f t="shared" si="55"/>
        <v>4.9916666666666671</v>
      </c>
      <c r="Q686" s="19">
        <v>5.99</v>
      </c>
      <c r="R686" s="20">
        <f t="shared" si="56"/>
        <v>0.33148580968280478</v>
      </c>
      <c r="S686" s="274">
        <f t="shared" si="57"/>
        <v>0</v>
      </c>
    </row>
    <row r="687" spans="1:19" ht="64" customHeight="1">
      <c r="A687" s="108"/>
      <c r="B687" s="13" t="s">
        <v>321</v>
      </c>
      <c r="C687" s="15">
        <f>M7</f>
        <v>0.94</v>
      </c>
      <c r="D687" s="96"/>
      <c r="E687" s="16" t="s">
        <v>190</v>
      </c>
      <c r="F687" s="16" t="s">
        <v>2089</v>
      </c>
      <c r="G687" s="10">
        <v>5900495337795</v>
      </c>
      <c r="H687" s="10"/>
      <c r="I687" s="10">
        <v>10</v>
      </c>
      <c r="J687" s="11" t="s">
        <v>1358</v>
      </c>
      <c r="K687" s="124" t="s">
        <v>322</v>
      </c>
      <c r="L687" s="16">
        <v>7.24</v>
      </c>
      <c r="M687" s="270">
        <f t="shared" si="58"/>
        <v>6.8056000000000001</v>
      </c>
      <c r="N687" s="16"/>
      <c r="O687" s="16"/>
      <c r="P687" s="18">
        <f t="shared" si="55"/>
        <v>10.825000000000001</v>
      </c>
      <c r="Q687" s="19">
        <v>12.99</v>
      </c>
      <c r="R687" s="20">
        <f t="shared" si="56"/>
        <v>0.37130715935334879</v>
      </c>
      <c r="S687" s="274">
        <f t="shared" si="57"/>
        <v>0</v>
      </c>
    </row>
    <row r="688" spans="1:19" ht="64" customHeight="1">
      <c r="A688" s="108"/>
      <c r="B688" s="13" t="s">
        <v>323</v>
      </c>
      <c r="C688" s="15">
        <f>M7</f>
        <v>0.94</v>
      </c>
      <c r="D688" s="96"/>
      <c r="E688" s="16" t="s">
        <v>190</v>
      </c>
      <c r="F688" s="16" t="s">
        <v>2089</v>
      </c>
      <c r="G688" s="10">
        <v>5900495337764</v>
      </c>
      <c r="H688" s="10"/>
      <c r="I688" s="10">
        <v>10</v>
      </c>
      <c r="J688" s="11" t="s">
        <v>3635</v>
      </c>
      <c r="K688" s="124" t="s">
        <v>324</v>
      </c>
      <c r="L688" s="16">
        <v>3.92</v>
      </c>
      <c r="M688" s="270">
        <f t="shared" si="58"/>
        <v>3.6847999999999996</v>
      </c>
      <c r="N688" s="16"/>
      <c r="O688" s="16"/>
      <c r="P688" s="18">
        <f t="shared" si="55"/>
        <v>6.6583333333333341</v>
      </c>
      <c r="Q688" s="19">
        <v>7.99</v>
      </c>
      <c r="R688" s="20">
        <f t="shared" si="56"/>
        <v>0.44658823529411779</v>
      </c>
      <c r="S688" s="274">
        <f t="shared" si="57"/>
        <v>0</v>
      </c>
    </row>
    <row r="689" spans="1:19" ht="64" customHeight="1">
      <c r="A689" s="108"/>
      <c r="B689" s="13" t="s">
        <v>325</v>
      </c>
      <c r="C689" s="15">
        <f>M7</f>
        <v>0.94</v>
      </c>
      <c r="D689" s="96"/>
      <c r="E689" s="16" t="s">
        <v>190</v>
      </c>
      <c r="F689" s="16" t="s">
        <v>2089</v>
      </c>
      <c r="G689" s="10">
        <v>5900495337757</v>
      </c>
      <c r="H689" s="10"/>
      <c r="I689" s="10">
        <v>10</v>
      </c>
      <c r="J689" s="11" t="s">
        <v>1358</v>
      </c>
      <c r="K689" s="124" t="s">
        <v>326</v>
      </c>
      <c r="L689" s="16">
        <v>9.35</v>
      </c>
      <c r="M689" s="270">
        <f t="shared" si="58"/>
        <v>8.7889999999999997</v>
      </c>
      <c r="N689" s="16"/>
      <c r="O689" s="16"/>
      <c r="P689" s="18">
        <f t="shared" si="55"/>
        <v>12.491666666666667</v>
      </c>
      <c r="Q689" s="19">
        <v>14.99</v>
      </c>
      <c r="R689" s="20">
        <f t="shared" si="56"/>
        <v>0.29641094062708478</v>
      </c>
      <c r="S689" s="274">
        <f t="shared" si="57"/>
        <v>0</v>
      </c>
    </row>
    <row r="690" spans="1:19" ht="64" customHeight="1">
      <c r="A690" s="108"/>
      <c r="B690" s="13" t="s">
        <v>327</v>
      </c>
      <c r="C690" s="15">
        <f>M7</f>
        <v>0.94</v>
      </c>
      <c r="D690" s="96"/>
      <c r="E690" s="16" t="s">
        <v>190</v>
      </c>
      <c r="F690" s="16" t="s">
        <v>2089</v>
      </c>
      <c r="G690" s="10">
        <v>5900495335937</v>
      </c>
      <c r="H690" s="10"/>
      <c r="I690" s="10">
        <v>10</v>
      </c>
      <c r="J690" s="11" t="s">
        <v>1358</v>
      </c>
      <c r="K690" s="124" t="s">
        <v>328</v>
      </c>
      <c r="L690" s="16">
        <v>9.2799999999999994</v>
      </c>
      <c r="M690" s="270">
        <f t="shared" si="58"/>
        <v>8.7231999999999985</v>
      </c>
      <c r="N690" s="16"/>
      <c r="O690" s="16"/>
      <c r="P690" s="18">
        <f t="shared" si="55"/>
        <v>12.491666666666667</v>
      </c>
      <c r="Q690" s="19">
        <v>14.99</v>
      </c>
      <c r="R690" s="20">
        <f t="shared" si="56"/>
        <v>0.30167845230153451</v>
      </c>
      <c r="S690" s="274">
        <f t="shared" si="57"/>
        <v>0</v>
      </c>
    </row>
    <row r="691" spans="1:19" ht="64" customHeight="1">
      <c r="A691" s="108"/>
      <c r="B691" s="13" t="s">
        <v>329</v>
      </c>
      <c r="C691" s="15">
        <f>M7</f>
        <v>0.94</v>
      </c>
      <c r="D691" s="96"/>
      <c r="E691" s="16" t="s">
        <v>190</v>
      </c>
      <c r="F691" s="16" t="s">
        <v>2089</v>
      </c>
      <c r="G691" s="10">
        <v>5900495335906</v>
      </c>
      <c r="H691" s="10"/>
      <c r="I691" s="10">
        <v>10</v>
      </c>
      <c r="J691" s="11" t="s">
        <v>1358</v>
      </c>
      <c r="K691" s="124" t="s">
        <v>330</v>
      </c>
      <c r="L691" s="16">
        <v>9.35</v>
      </c>
      <c r="M691" s="270">
        <f t="shared" si="58"/>
        <v>8.7889999999999997</v>
      </c>
      <c r="N691" s="16"/>
      <c r="O691" s="16"/>
      <c r="P691" s="18">
        <f t="shared" si="55"/>
        <v>12.491666666666667</v>
      </c>
      <c r="Q691" s="19">
        <v>14.99</v>
      </c>
      <c r="R691" s="20">
        <f t="shared" si="56"/>
        <v>0.29641094062708478</v>
      </c>
      <c r="S691" s="274">
        <f t="shared" si="57"/>
        <v>0</v>
      </c>
    </row>
    <row r="692" spans="1:19" ht="64" customHeight="1">
      <c r="A692" s="108"/>
      <c r="B692" s="13" t="s">
        <v>331</v>
      </c>
      <c r="C692" s="15">
        <f>M7</f>
        <v>0.94</v>
      </c>
      <c r="D692" s="96"/>
      <c r="E692" s="16" t="s">
        <v>190</v>
      </c>
      <c r="F692" s="16" t="s">
        <v>2089</v>
      </c>
      <c r="G692" s="10">
        <v>5900495335890</v>
      </c>
      <c r="H692" s="10"/>
      <c r="I692" s="10">
        <v>10</v>
      </c>
      <c r="J692" s="11" t="s">
        <v>3606</v>
      </c>
      <c r="K692" s="124" t="s">
        <v>332</v>
      </c>
      <c r="L692" s="16">
        <v>9.2799999999999994</v>
      </c>
      <c r="M692" s="270">
        <f t="shared" si="58"/>
        <v>8.7231999999999985</v>
      </c>
      <c r="N692" s="16"/>
      <c r="O692" s="16"/>
      <c r="P692" s="18">
        <f t="shared" si="55"/>
        <v>12.491666666666667</v>
      </c>
      <c r="Q692" s="19">
        <v>14.99</v>
      </c>
      <c r="R692" s="20">
        <f t="shared" si="56"/>
        <v>0.30167845230153451</v>
      </c>
      <c r="S692" s="274">
        <f t="shared" si="57"/>
        <v>0</v>
      </c>
    </row>
    <row r="693" spans="1:19" ht="64" customHeight="1">
      <c r="A693" s="108"/>
      <c r="B693" s="13" t="s">
        <v>333</v>
      </c>
      <c r="C693" s="15">
        <f>M7</f>
        <v>0.94</v>
      </c>
      <c r="D693" s="96"/>
      <c r="E693" s="16" t="s">
        <v>190</v>
      </c>
      <c r="F693" s="16" t="s">
        <v>2089</v>
      </c>
      <c r="G693" s="10">
        <v>5900495829160</v>
      </c>
      <c r="H693" s="10"/>
      <c r="I693" s="10">
        <v>10</v>
      </c>
      <c r="J693" s="11" t="s">
        <v>1358</v>
      </c>
      <c r="K693" s="124" t="s">
        <v>334</v>
      </c>
      <c r="L693" s="16">
        <v>7.94</v>
      </c>
      <c r="M693" s="270">
        <f t="shared" si="58"/>
        <v>7.4635999999999996</v>
      </c>
      <c r="N693" s="16"/>
      <c r="O693" s="16"/>
      <c r="P693" s="18">
        <f t="shared" si="55"/>
        <v>10.825000000000001</v>
      </c>
      <c r="Q693" s="19">
        <v>12.99</v>
      </c>
      <c r="R693" s="20">
        <f t="shared" si="56"/>
        <v>0.31052193995381072</v>
      </c>
      <c r="S693" s="274">
        <f t="shared" si="57"/>
        <v>0</v>
      </c>
    </row>
    <row r="694" spans="1:19" ht="64" customHeight="1">
      <c r="A694" s="108"/>
      <c r="B694" s="13" t="s">
        <v>335</v>
      </c>
      <c r="C694" s="15">
        <f>M7</f>
        <v>0.94</v>
      </c>
      <c r="D694" s="96"/>
      <c r="E694" s="16" t="s">
        <v>190</v>
      </c>
      <c r="F694" s="16" t="s">
        <v>2089</v>
      </c>
      <c r="G694" s="10">
        <v>5900495829153</v>
      </c>
      <c r="H694" s="10"/>
      <c r="I694" s="10">
        <v>10</v>
      </c>
      <c r="J694" s="11" t="s">
        <v>1358</v>
      </c>
      <c r="K694" s="124" t="s">
        <v>336</v>
      </c>
      <c r="L694" s="16">
        <v>10.52</v>
      </c>
      <c r="M694" s="270">
        <f t="shared" si="58"/>
        <v>9.8887999999999998</v>
      </c>
      <c r="N694" s="16"/>
      <c r="O694" s="16"/>
      <c r="P694" s="18">
        <f t="shared" si="55"/>
        <v>12.491666666666667</v>
      </c>
      <c r="Q694" s="19">
        <v>14.99</v>
      </c>
      <c r="R694" s="20">
        <f t="shared" si="56"/>
        <v>0.20836824549699803</v>
      </c>
      <c r="S694" s="274">
        <f t="shared" si="57"/>
        <v>0</v>
      </c>
    </row>
    <row r="695" spans="1:19" ht="64" customHeight="1">
      <c r="A695" s="108"/>
      <c r="B695" s="13" t="s">
        <v>337</v>
      </c>
      <c r="C695" s="15">
        <f>M7</f>
        <v>0.94</v>
      </c>
      <c r="D695" s="96"/>
      <c r="E695" s="16" t="s">
        <v>190</v>
      </c>
      <c r="F695" s="16" t="s">
        <v>2089</v>
      </c>
      <c r="G695" s="10">
        <v>5900495978752</v>
      </c>
      <c r="H695" s="10"/>
      <c r="I695" s="10">
        <v>10</v>
      </c>
      <c r="J695" s="11" t="s">
        <v>1358</v>
      </c>
      <c r="K695" s="124" t="s">
        <v>338</v>
      </c>
      <c r="L695" s="16">
        <v>8.25</v>
      </c>
      <c r="M695" s="270">
        <f t="shared" si="58"/>
        <v>7.7549999999999999</v>
      </c>
      <c r="N695" s="16"/>
      <c r="O695" s="16"/>
      <c r="P695" s="18">
        <f t="shared" si="55"/>
        <v>12.491666666666667</v>
      </c>
      <c r="Q695" s="19">
        <v>14.99</v>
      </c>
      <c r="R695" s="20">
        <f t="shared" si="56"/>
        <v>0.37918612408272184</v>
      </c>
      <c r="S695" s="274">
        <f t="shared" si="57"/>
        <v>0</v>
      </c>
    </row>
    <row r="696" spans="1:19" ht="64" customHeight="1">
      <c r="A696" s="108"/>
      <c r="B696" s="13" t="s">
        <v>339</v>
      </c>
      <c r="C696" s="15">
        <f>M7</f>
        <v>0.94</v>
      </c>
      <c r="D696" s="96"/>
      <c r="E696" s="16" t="s">
        <v>190</v>
      </c>
      <c r="F696" s="16" t="s">
        <v>2089</v>
      </c>
      <c r="G696" s="10">
        <v>5900495978738</v>
      </c>
      <c r="H696" s="10"/>
      <c r="I696" s="10">
        <v>10</v>
      </c>
      <c r="J696" s="11" t="s">
        <v>1358</v>
      </c>
      <c r="K696" s="124" t="s">
        <v>340</v>
      </c>
      <c r="L696" s="16">
        <v>6.3</v>
      </c>
      <c r="M696" s="270">
        <f t="shared" si="58"/>
        <v>5.9219999999999997</v>
      </c>
      <c r="N696" s="16"/>
      <c r="O696" s="16"/>
      <c r="P696" s="18">
        <f t="shared" si="55"/>
        <v>8.3250000000000011</v>
      </c>
      <c r="Q696" s="19">
        <v>9.99</v>
      </c>
      <c r="R696" s="20">
        <f t="shared" si="56"/>
        <v>0.28864864864864875</v>
      </c>
      <c r="S696" s="274">
        <f t="shared" si="57"/>
        <v>0</v>
      </c>
    </row>
    <row r="697" spans="1:19" ht="64" customHeight="1">
      <c r="A697" s="108"/>
      <c r="B697" s="13" t="s">
        <v>341</v>
      </c>
      <c r="C697" s="15">
        <f>M7</f>
        <v>0.94</v>
      </c>
      <c r="D697" s="96"/>
      <c r="E697" s="16" t="s">
        <v>190</v>
      </c>
      <c r="F697" s="16" t="s">
        <v>2089</v>
      </c>
      <c r="G697" s="10">
        <v>5900495921383</v>
      </c>
      <c r="H697" s="10"/>
      <c r="I697" s="10">
        <v>10</v>
      </c>
      <c r="J697" s="11" t="s">
        <v>1358</v>
      </c>
      <c r="K697" s="124" t="s">
        <v>342</v>
      </c>
      <c r="L697" s="16">
        <v>9.2799999999999994</v>
      </c>
      <c r="M697" s="270">
        <f t="shared" si="58"/>
        <v>8.7231999999999985</v>
      </c>
      <c r="N697" s="16"/>
      <c r="O697" s="16"/>
      <c r="P697" s="18">
        <f t="shared" si="55"/>
        <v>12.491666666666667</v>
      </c>
      <c r="Q697" s="19">
        <v>14.99</v>
      </c>
      <c r="R697" s="20">
        <f t="shared" si="56"/>
        <v>0.30167845230153451</v>
      </c>
      <c r="S697" s="274">
        <f t="shared" si="57"/>
        <v>0</v>
      </c>
    </row>
    <row r="698" spans="1:19" ht="64" customHeight="1">
      <c r="A698" s="108"/>
      <c r="B698" s="13" t="s">
        <v>343</v>
      </c>
      <c r="C698" s="15">
        <f>M7</f>
        <v>0.94</v>
      </c>
      <c r="D698" s="96"/>
      <c r="E698" s="16" t="s">
        <v>190</v>
      </c>
      <c r="F698" s="16" t="s">
        <v>2089</v>
      </c>
      <c r="G698" s="10">
        <v>5900495978745</v>
      </c>
      <c r="H698" s="10"/>
      <c r="I698" s="10">
        <v>10</v>
      </c>
      <c r="J698" s="11" t="s">
        <v>1358</v>
      </c>
      <c r="K698" s="124" t="s">
        <v>344</v>
      </c>
      <c r="L698" s="16">
        <v>7.14</v>
      </c>
      <c r="M698" s="270">
        <f t="shared" si="58"/>
        <v>6.7115999999999989</v>
      </c>
      <c r="N698" s="16"/>
      <c r="O698" s="16"/>
      <c r="P698" s="18">
        <f t="shared" si="55"/>
        <v>12.491666666666667</v>
      </c>
      <c r="Q698" s="19">
        <v>14.99</v>
      </c>
      <c r="R698" s="20">
        <f t="shared" si="56"/>
        <v>0.46271380920613753</v>
      </c>
      <c r="S698" s="274">
        <f t="shared" si="57"/>
        <v>0</v>
      </c>
    </row>
    <row r="699" spans="1:19" ht="64" customHeight="1">
      <c r="A699" s="108"/>
      <c r="B699" s="13" t="s">
        <v>345</v>
      </c>
      <c r="C699" s="15">
        <f>M7</f>
        <v>0.94</v>
      </c>
      <c r="D699" s="96"/>
      <c r="E699" s="16" t="s">
        <v>190</v>
      </c>
      <c r="F699" s="16" t="s">
        <v>2089</v>
      </c>
      <c r="G699" s="10">
        <v>5900495275196</v>
      </c>
      <c r="H699" s="18"/>
      <c r="I699" s="10">
        <v>10</v>
      </c>
      <c r="J699" s="11" t="s">
        <v>1358</v>
      </c>
      <c r="K699" s="124" t="s">
        <v>2822</v>
      </c>
      <c r="L699" s="16">
        <v>14.399999999999999</v>
      </c>
      <c r="M699" s="270">
        <f t="shared" si="58"/>
        <v>13.535999999999998</v>
      </c>
      <c r="N699" s="16">
        <v>0.04</v>
      </c>
      <c r="O699" s="16"/>
      <c r="P699" s="18">
        <f t="shared" si="55"/>
        <v>20.824999999999999</v>
      </c>
      <c r="Q699" s="19">
        <v>24.99</v>
      </c>
      <c r="R699" s="20">
        <f t="shared" si="56"/>
        <v>0.35001200480192085</v>
      </c>
      <c r="S699" s="274">
        <f t="shared" si="57"/>
        <v>0</v>
      </c>
    </row>
    <row r="700" spans="1:19" ht="64" customHeight="1">
      <c r="A700" s="108"/>
      <c r="B700" s="13" t="s">
        <v>2179</v>
      </c>
      <c r="C700" s="15"/>
      <c r="D700" s="96"/>
      <c r="E700" s="16" t="s">
        <v>190</v>
      </c>
      <c r="F700" s="16" t="s">
        <v>2089</v>
      </c>
      <c r="G700" s="10">
        <v>5907457722354</v>
      </c>
      <c r="H700" s="18"/>
      <c r="I700" s="10">
        <v>10</v>
      </c>
      <c r="J700" s="11" t="s">
        <v>3604</v>
      </c>
      <c r="K700" s="115" t="s">
        <v>2823</v>
      </c>
      <c r="L700" s="16">
        <v>12.04</v>
      </c>
      <c r="M700" s="270">
        <f>L700*M7</f>
        <v>11.317599999999999</v>
      </c>
      <c r="N700" s="16">
        <v>0.04</v>
      </c>
      <c r="O700" s="16"/>
      <c r="P700" s="18">
        <f t="shared" si="55"/>
        <v>15.824999999999999</v>
      </c>
      <c r="Q700" s="19">
        <v>18.989999999999998</v>
      </c>
      <c r="R700" s="20">
        <f t="shared" si="56"/>
        <v>0.28482780410742503</v>
      </c>
      <c r="S700" s="274">
        <f t="shared" si="57"/>
        <v>0</v>
      </c>
    </row>
    <row r="701" spans="1:19" ht="64" customHeight="1">
      <c r="A701" s="108"/>
      <c r="B701" s="13" t="s">
        <v>347</v>
      </c>
      <c r="C701" s="15">
        <f>M7</f>
        <v>0.94</v>
      </c>
      <c r="D701" s="96"/>
      <c r="E701" s="16" t="s">
        <v>190</v>
      </c>
      <c r="F701" s="16" t="s">
        <v>2089</v>
      </c>
      <c r="G701" s="10">
        <v>5900495559005</v>
      </c>
      <c r="H701" s="10"/>
      <c r="I701" s="10">
        <v>10</v>
      </c>
      <c r="J701" s="11" t="s">
        <v>3636</v>
      </c>
      <c r="K701" s="124" t="s">
        <v>2942</v>
      </c>
      <c r="L701" s="16">
        <v>15.219999999999999</v>
      </c>
      <c r="M701" s="270">
        <f t="shared" si="58"/>
        <v>14.306799999999997</v>
      </c>
      <c r="N701" s="16">
        <v>0.04</v>
      </c>
      <c r="O701" s="16"/>
      <c r="P701" s="18">
        <f t="shared" si="55"/>
        <v>19.158333333333331</v>
      </c>
      <c r="Q701" s="19">
        <v>22.99</v>
      </c>
      <c r="R701" s="20">
        <f t="shared" si="56"/>
        <v>0.25323357981731193</v>
      </c>
      <c r="S701" s="274">
        <f t="shared" si="57"/>
        <v>0</v>
      </c>
    </row>
    <row r="702" spans="1:19" ht="64" customHeight="1">
      <c r="A702" s="108"/>
      <c r="B702" s="13" t="s">
        <v>348</v>
      </c>
      <c r="C702" s="15">
        <f>M7</f>
        <v>0.94</v>
      </c>
      <c r="D702" s="96"/>
      <c r="E702" s="16" t="s">
        <v>190</v>
      </c>
      <c r="F702" s="16" t="s">
        <v>2089</v>
      </c>
      <c r="G702" s="10">
        <v>5900495491596</v>
      </c>
      <c r="H702" s="10"/>
      <c r="I702" s="10">
        <v>10</v>
      </c>
      <c r="J702" s="11" t="s">
        <v>1358</v>
      </c>
      <c r="K702" s="124" t="s">
        <v>2943</v>
      </c>
      <c r="L702" s="16">
        <v>14.049999999999999</v>
      </c>
      <c r="M702" s="270">
        <f t="shared" si="58"/>
        <v>13.206999999999999</v>
      </c>
      <c r="N702" s="16">
        <v>0.04</v>
      </c>
      <c r="O702" s="16"/>
      <c r="P702" s="18">
        <f t="shared" si="55"/>
        <v>16.658333333333331</v>
      </c>
      <c r="Q702" s="19">
        <v>19.989999999999998</v>
      </c>
      <c r="R702" s="20">
        <f t="shared" si="56"/>
        <v>0.20718359179589793</v>
      </c>
      <c r="S702" s="274">
        <f t="shared" si="57"/>
        <v>0</v>
      </c>
    </row>
    <row r="703" spans="1:19" ht="64" customHeight="1">
      <c r="A703" s="108"/>
      <c r="B703" s="13" t="s">
        <v>350</v>
      </c>
      <c r="C703" s="15">
        <f>M7</f>
        <v>0.94</v>
      </c>
      <c r="D703" s="96"/>
      <c r="E703" s="16" t="s">
        <v>190</v>
      </c>
      <c r="F703" s="16" t="s">
        <v>2089</v>
      </c>
      <c r="G703" s="28">
        <v>5900495962683</v>
      </c>
      <c r="H703" s="10"/>
      <c r="I703" s="10">
        <v>10</v>
      </c>
      <c r="J703" s="11" t="s">
        <v>1358</v>
      </c>
      <c r="K703" s="124" t="s">
        <v>2955</v>
      </c>
      <c r="L703" s="16">
        <v>9.01</v>
      </c>
      <c r="M703" s="270">
        <f t="shared" si="58"/>
        <v>8.4693999999999985</v>
      </c>
      <c r="N703" s="16">
        <v>0.04</v>
      </c>
      <c r="O703" s="16"/>
      <c r="P703" s="18">
        <f t="shared" si="55"/>
        <v>13.325000000000001</v>
      </c>
      <c r="Q703" s="19">
        <v>15.99</v>
      </c>
      <c r="R703" s="20">
        <f t="shared" si="56"/>
        <v>0.36439774859287072</v>
      </c>
      <c r="S703" s="274">
        <f t="shared" si="57"/>
        <v>0</v>
      </c>
    </row>
    <row r="704" spans="1:19" ht="64" customHeight="1">
      <c r="A704" s="108"/>
      <c r="B704" s="22" t="s">
        <v>351</v>
      </c>
      <c r="C704" s="15">
        <f>M7</f>
        <v>0.94</v>
      </c>
      <c r="D704" s="96"/>
      <c r="E704" s="16" t="s">
        <v>190</v>
      </c>
      <c r="F704" s="16" t="s">
        <v>2089</v>
      </c>
      <c r="G704" s="28">
        <v>5900495962584</v>
      </c>
      <c r="H704" s="10"/>
      <c r="I704" s="10">
        <v>10</v>
      </c>
      <c r="J704" s="11" t="s">
        <v>3607</v>
      </c>
      <c r="K704" s="211" t="s">
        <v>352</v>
      </c>
      <c r="L704" s="16">
        <v>4.47</v>
      </c>
      <c r="M704" s="270">
        <f t="shared" si="58"/>
        <v>4.2017999999999995</v>
      </c>
      <c r="N704" s="16"/>
      <c r="O704" s="16"/>
      <c r="P704" s="18">
        <f t="shared" si="55"/>
        <v>8.3250000000000011</v>
      </c>
      <c r="Q704" s="19">
        <v>9.99</v>
      </c>
      <c r="R704" s="20">
        <f t="shared" si="56"/>
        <v>0.49527927927927939</v>
      </c>
      <c r="S704" s="274">
        <f t="shared" si="57"/>
        <v>0</v>
      </c>
    </row>
    <row r="705" spans="1:19" ht="64" customHeight="1">
      <c r="A705" s="108"/>
      <c r="B705" s="13" t="s">
        <v>353</v>
      </c>
      <c r="C705" s="15">
        <f>M7</f>
        <v>0.94</v>
      </c>
      <c r="D705" s="96"/>
      <c r="E705" s="16" t="s">
        <v>190</v>
      </c>
      <c r="F705" s="16" t="s">
        <v>2089</v>
      </c>
      <c r="G705" s="10">
        <v>5900495963536</v>
      </c>
      <c r="H705" s="10"/>
      <c r="I705" s="10">
        <v>10</v>
      </c>
      <c r="J705" s="11" t="s">
        <v>1362</v>
      </c>
      <c r="K705" s="211" t="s">
        <v>354</v>
      </c>
      <c r="L705" s="16">
        <v>4.47</v>
      </c>
      <c r="M705" s="270">
        <f t="shared" si="58"/>
        <v>4.2017999999999995</v>
      </c>
      <c r="N705" s="16"/>
      <c r="O705" s="16"/>
      <c r="P705" s="18">
        <f t="shared" ref="P705:P760" si="59">Q705/1.2</f>
        <v>8.3250000000000011</v>
      </c>
      <c r="Q705" s="19">
        <v>9.99</v>
      </c>
      <c r="R705" s="20">
        <f t="shared" ref="R705:R760" si="60">(P705-M705)/P705</f>
        <v>0.49527927927927939</v>
      </c>
      <c r="S705" s="274">
        <f t="shared" si="57"/>
        <v>0</v>
      </c>
    </row>
    <row r="706" spans="1:19" ht="64" customHeight="1">
      <c r="A706" s="108"/>
      <c r="B706" s="13" t="s">
        <v>355</v>
      </c>
      <c r="C706" s="15">
        <f>M7</f>
        <v>0.94</v>
      </c>
      <c r="D706" s="96"/>
      <c r="E706" s="16" t="s">
        <v>190</v>
      </c>
      <c r="F706" s="16" t="s">
        <v>2089</v>
      </c>
      <c r="G706" s="10">
        <v>5900495414960</v>
      </c>
      <c r="H706" s="10"/>
      <c r="I706" s="10">
        <v>10</v>
      </c>
      <c r="J706" s="11" t="s">
        <v>1362</v>
      </c>
      <c r="K706" s="124" t="s">
        <v>2944</v>
      </c>
      <c r="L706" s="16">
        <v>8.0399999999999991</v>
      </c>
      <c r="M706" s="270">
        <f t="shared" si="58"/>
        <v>7.557599999999999</v>
      </c>
      <c r="N706" s="16">
        <v>0.04</v>
      </c>
      <c r="O706" s="16"/>
      <c r="P706" s="18">
        <f t="shared" si="59"/>
        <v>12.491666666666667</v>
      </c>
      <c r="Q706" s="19">
        <v>14.99</v>
      </c>
      <c r="R706" s="20">
        <f t="shared" si="60"/>
        <v>0.39498865910607084</v>
      </c>
      <c r="S706" s="274">
        <f t="shared" si="57"/>
        <v>0</v>
      </c>
    </row>
    <row r="707" spans="1:19" ht="64" customHeight="1">
      <c r="A707" s="108"/>
      <c r="B707" s="13" t="s">
        <v>3480</v>
      </c>
      <c r="C707" s="15"/>
      <c r="D707" s="96"/>
      <c r="E707" s="16" t="s">
        <v>190</v>
      </c>
      <c r="F707" s="16" t="s">
        <v>2089</v>
      </c>
      <c r="G707" s="10">
        <v>5907457736481</v>
      </c>
      <c r="H707" s="18"/>
      <c r="I707" s="10">
        <v>10</v>
      </c>
      <c r="J707" s="11" t="s">
        <v>1358</v>
      </c>
      <c r="K707" s="124" t="s">
        <v>3481</v>
      </c>
      <c r="L707" s="16">
        <v>19.43</v>
      </c>
      <c r="M707" s="270">
        <f>L707*M7</f>
        <v>18.264199999999999</v>
      </c>
      <c r="N707" s="16">
        <v>0.04</v>
      </c>
      <c r="O707" s="16"/>
      <c r="P707" s="18">
        <f t="shared" si="59"/>
        <v>24.991666666666667</v>
      </c>
      <c r="Q707" s="19">
        <v>29.99</v>
      </c>
      <c r="R707" s="20">
        <f t="shared" ref="R707:R710" si="61">(P707-M707)/P707</f>
        <v>0.26918839613204409</v>
      </c>
      <c r="S707" s="274">
        <f t="shared" ref="S707:S710" si="62">M707*A707</f>
        <v>0</v>
      </c>
    </row>
    <row r="708" spans="1:19" ht="64" customHeight="1">
      <c r="A708" s="108"/>
      <c r="B708" s="13" t="s">
        <v>3482</v>
      </c>
      <c r="C708" s="15"/>
      <c r="D708" s="96"/>
      <c r="E708" s="16" t="s">
        <v>190</v>
      </c>
      <c r="F708" s="16" t="s">
        <v>2089</v>
      </c>
      <c r="G708" s="10">
        <v>5907457736467</v>
      </c>
      <c r="H708" s="18"/>
      <c r="I708" s="10">
        <v>10</v>
      </c>
      <c r="J708" s="11" t="s">
        <v>1358</v>
      </c>
      <c r="K708" s="124" t="s">
        <v>3483</v>
      </c>
      <c r="L708" s="16">
        <v>19.43</v>
      </c>
      <c r="M708" s="270">
        <f>L708*M7</f>
        <v>18.264199999999999</v>
      </c>
      <c r="N708" s="16">
        <v>0.04</v>
      </c>
      <c r="O708" s="16"/>
      <c r="P708" s="18">
        <f t="shared" si="59"/>
        <v>24.991666666666667</v>
      </c>
      <c r="Q708" s="19">
        <v>29.99</v>
      </c>
      <c r="R708" s="20">
        <f t="shared" si="61"/>
        <v>0.26918839613204409</v>
      </c>
      <c r="S708" s="274">
        <f t="shared" si="62"/>
        <v>0</v>
      </c>
    </row>
    <row r="709" spans="1:19" ht="64" customHeight="1">
      <c r="A709" s="108"/>
      <c r="B709" s="13" t="s">
        <v>3485</v>
      </c>
      <c r="C709" s="15"/>
      <c r="D709" s="96"/>
      <c r="E709" s="16" t="s">
        <v>190</v>
      </c>
      <c r="F709" s="16" t="s">
        <v>2089</v>
      </c>
      <c r="G709" s="10">
        <v>5907457736498</v>
      </c>
      <c r="H709" s="18"/>
      <c r="I709" s="10">
        <v>10</v>
      </c>
      <c r="J709" s="11" t="s">
        <v>1358</v>
      </c>
      <c r="K709" s="124" t="s">
        <v>3484</v>
      </c>
      <c r="L709" s="16">
        <v>19.43</v>
      </c>
      <c r="M709" s="270">
        <f>L709*M7</f>
        <v>18.264199999999999</v>
      </c>
      <c r="N709" s="16">
        <v>0.04</v>
      </c>
      <c r="O709" s="16"/>
      <c r="P709" s="18">
        <f t="shared" si="59"/>
        <v>24.991666666666667</v>
      </c>
      <c r="Q709" s="19">
        <v>29.99</v>
      </c>
      <c r="R709" s="20">
        <f t="shared" si="61"/>
        <v>0.26918839613204409</v>
      </c>
      <c r="S709" s="274">
        <f t="shared" si="62"/>
        <v>0</v>
      </c>
    </row>
    <row r="710" spans="1:19" ht="64" customHeight="1">
      <c r="A710" s="108"/>
      <c r="B710" s="13" t="s">
        <v>3486</v>
      </c>
      <c r="C710" s="15"/>
      <c r="D710" s="96"/>
      <c r="E710" s="16" t="s">
        <v>190</v>
      </c>
      <c r="F710" s="16" t="s">
        <v>2089</v>
      </c>
      <c r="G710" s="10">
        <v>5907457736504</v>
      </c>
      <c r="H710" s="18"/>
      <c r="I710" s="10">
        <v>10</v>
      </c>
      <c r="J710" s="11" t="s">
        <v>1358</v>
      </c>
      <c r="K710" s="124" t="s">
        <v>3487</v>
      </c>
      <c r="L710" s="16">
        <v>19.43</v>
      </c>
      <c r="M710" s="270">
        <f>L710*M7</f>
        <v>18.264199999999999</v>
      </c>
      <c r="N710" s="16">
        <v>0.04</v>
      </c>
      <c r="O710" s="16"/>
      <c r="P710" s="18">
        <f t="shared" si="59"/>
        <v>24.991666666666667</v>
      </c>
      <c r="Q710" s="19">
        <v>29.99</v>
      </c>
      <c r="R710" s="20">
        <f t="shared" si="61"/>
        <v>0.26918839613204409</v>
      </c>
      <c r="S710" s="274">
        <f t="shared" si="62"/>
        <v>0</v>
      </c>
    </row>
    <row r="711" spans="1:19" ht="64" customHeight="1">
      <c r="A711" s="108"/>
      <c r="B711" s="13" t="s">
        <v>3489</v>
      </c>
      <c r="C711" s="15"/>
      <c r="D711" s="96"/>
      <c r="E711" s="16" t="s">
        <v>190</v>
      </c>
      <c r="F711" s="16" t="s">
        <v>2089</v>
      </c>
      <c r="G711" s="10">
        <v>5907457736474</v>
      </c>
      <c r="H711" s="18"/>
      <c r="I711" s="10">
        <v>10</v>
      </c>
      <c r="J711" s="11" t="s">
        <v>33</v>
      </c>
      <c r="K711" s="124" t="s">
        <v>3488</v>
      </c>
      <c r="L711" s="16">
        <v>10.3</v>
      </c>
      <c r="M711" s="270">
        <f>L711*M7</f>
        <v>9.6820000000000004</v>
      </c>
      <c r="N711" s="16">
        <v>0.04</v>
      </c>
      <c r="O711" s="16"/>
      <c r="P711" s="18">
        <f t="shared" si="59"/>
        <v>13.25</v>
      </c>
      <c r="Q711" s="19">
        <v>15.9</v>
      </c>
      <c r="R711" s="20">
        <f t="shared" ref="R711:R713" si="63">(P711-M711)/P711</f>
        <v>0.2692830188679245</v>
      </c>
      <c r="S711" s="274">
        <f t="shared" ref="S711:S713" si="64">M711*A711</f>
        <v>0</v>
      </c>
    </row>
    <row r="712" spans="1:19" ht="64" customHeight="1">
      <c r="A712" s="108"/>
      <c r="B712" s="13" t="s">
        <v>3490</v>
      </c>
      <c r="C712" s="15"/>
      <c r="D712" s="96"/>
      <c r="E712" s="16" t="s">
        <v>190</v>
      </c>
      <c r="F712" s="16" t="s">
        <v>2089</v>
      </c>
      <c r="G712" s="10">
        <v>5907457775176</v>
      </c>
      <c r="H712" s="18"/>
      <c r="I712" s="10">
        <v>10</v>
      </c>
      <c r="J712" s="11" t="s">
        <v>33</v>
      </c>
      <c r="K712" s="172" t="s">
        <v>3491</v>
      </c>
      <c r="L712" s="16">
        <v>10.3</v>
      </c>
      <c r="M712" s="270">
        <f>L712*M7</f>
        <v>9.6820000000000004</v>
      </c>
      <c r="N712" s="16">
        <v>0.04</v>
      </c>
      <c r="O712" s="16"/>
      <c r="P712" s="18">
        <f t="shared" si="59"/>
        <v>13.25</v>
      </c>
      <c r="Q712" s="19">
        <v>15.9</v>
      </c>
      <c r="R712" s="20">
        <f t="shared" si="63"/>
        <v>0.2692830188679245</v>
      </c>
      <c r="S712" s="274">
        <f t="shared" si="64"/>
        <v>0</v>
      </c>
    </row>
    <row r="713" spans="1:19" ht="64" customHeight="1">
      <c r="A713" s="108"/>
      <c r="B713" s="13" t="s">
        <v>3493</v>
      </c>
      <c r="C713" s="15"/>
      <c r="D713" s="96"/>
      <c r="E713" s="16" t="s">
        <v>190</v>
      </c>
      <c r="F713" s="16" t="s">
        <v>2089</v>
      </c>
      <c r="G713" s="10">
        <v>5907457773769</v>
      </c>
      <c r="H713" s="18"/>
      <c r="I713" s="10">
        <v>10</v>
      </c>
      <c r="J713" s="11" t="s">
        <v>1358</v>
      </c>
      <c r="K713" s="220" t="s">
        <v>3492</v>
      </c>
      <c r="L713" s="16">
        <v>16.14</v>
      </c>
      <c r="M713" s="270">
        <f>L713*M7</f>
        <v>15.1716</v>
      </c>
      <c r="N713" s="16">
        <v>0.04</v>
      </c>
      <c r="O713" s="16"/>
      <c r="P713" s="18">
        <f t="shared" si="59"/>
        <v>20.75</v>
      </c>
      <c r="Q713" s="19">
        <v>24.9</v>
      </c>
      <c r="R713" s="20">
        <f t="shared" si="63"/>
        <v>0.26883855421686748</v>
      </c>
      <c r="S713" s="274">
        <f t="shared" si="64"/>
        <v>0</v>
      </c>
    </row>
    <row r="714" spans="1:19" ht="64" customHeight="1">
      <c r="A714" s="108"/>
      <c r="B714" s="13" t="s">
        <v>3494</v>
      </c>
      <c r="C714" s="15"/>
      <c r="D714" s="96"/>
      <c r="E714" s="16" t="s">
        <v>190</v>
      </c>
      <c r="F714" s="16" t="s">
        <v>2089</v>
      </c>
      <c r="G714" s="10">
        <v>5907457773783</v>
      </c>
      <c r="H714" s="18"/>
      <c r="I714" s="10">
        <v>10</v>
      </c>
      <c r="J714" s="11" t="s">
        <v>1358</v>
      </c>
      <c r="K714" s="220" t="s">
        <v>3495</v>
      </c>
      <c r="L714" s="16">
        <v>22</v>
      </c>
      <c r="M714" s="270">
        <f>L714*M7</f>
        <v>20.68</v>
      </c>
      <c r="N714" s="16">
        <v>0.04</v>
      </c>
      <c r="O714" s="16"/>
      <c r="P714" s="18">
        <f t="shared" si="59"/>
        <v>29.083333333333332</v>
      </c>
      <c r="Q714" s="19">
        <v>34.9</v>
      </c>
      <c r="R714" s="20">
        <f t="shared" ref="R714" si="65">(P714-M714)/P714</f>
        <v>0.28893982808022922</v>
      </c>
      <c r="S714" s="274">
        <f t="shared" ref="S714" si="66">M714*A714</f>
        <v>0</v>
      </c>
    </row>
    <row r="715" spans="1:19" ht="64" customHeight="1">
      <c r="A715" s="108"/>
      <c r="B715" s="13" t="s">
        <v>2330</v>
      </c>
      <c r="C715" s="15"/>
      <c r="D715" s="96"/>
      <c r="E715" s="16" t="s">
        <v>190</v>
      </c>
      <c r="F715" s="16" t="s">
        <v>2089</v>
      </c>
      <c r="G715" s="10">
        <v>5900495844033</v>
      </c>
      <c r="H715" s="18"/>
      <c r="I715" s="10">
        <v>10</v>
      </c>
      <c r="J715" s="11" t="s">
        <v>3637</v>
      </c>
      <c r="K715" s="124" t="s">
        <v>2824</v>
      </c>
      <c r="L715" s="16">
        <v>2.2400000000000002</v>
      </c>
      <c r="M715" s="270">
        <f>L715*M7</f>
        <v>2.1055999999999999</v>
      </c>
      <c r="N715" s="16">
        <v>0.04</v>
      </c>
      <c r="O715" s="16"/>
      <c r="P715" s="18">
        <f t="shared" si="59"/>
        <v>4.1583333333333341</v>
      </c>
      <c r="Q715" s="19">
        <v>4.99</v>
      </c>
      <c r="R715" s="20">
        <f t="shared" si="60"/>
        <v>0.49364328657314643</v>
      </c>
      <c r="S715" s="274">
        <f t="shared" si="57"/>
        <v>0</v>
      </c>
    </row>
    <row r="716" spans="1:19" ht="64" customHeight="1">
      <c r="A716" s="108"/>
      <c r="B716" s="13" t="s">
        <v>2331</v>
      </c>
      <c r="C716" s="15"/>
      <c r="D716" s="96"/>
      <c r="E716" s="16" t="s">
        <v>190</v>
      </c>
      <c r="F716" s="16" t="s">
        <v>2089</v>
      </c>
      <c r="G716" s="10">
        <v>5902270786651</v>
      </c>
      <c r="H716" s="18"/>
      <c r="I716" s="10">
        <v>10</v>
      </c>
      <c r="J716" s="11" t="s">
        <v>1358</v>
      </c>
      <c r="K716" s="124" t="s">
        <v>2825</v>
      </c>
      <c r="L716" s="16">
        <v>10.37</v>
      </c>
      <c r="M716" s="270">
        <f>L716*M7</f>
        <v>9.747799999999998</v>
      </c>
      <c r="N716" s="16">
        <v>0.04</v>
      </c>
      <c r="O716" s="16"/>
      <c r="P716" s="18">
        <f t="shared" si="59"/>
        <v>16.583333333333332</v>
      </c>
      <c r="Q716" s="19">
        <v>19.899999999999999</v>
      </c>
      <c r="R716" s="20">
        <f t="shared" si="60"/>
        <v>0.41219296482412066</v>
      </c>
      <c r="S716" s="274">
        <f t="shared" si="57"/>
        <v>0</v>
      </c>
    </row>
    <row r="717" spans="1:19" ht="64" customHeight="1">
      <c r="A717" s="108"/>
      <c r="B717" s="13" t="s">
        <v>356</v>
      </c>
      <c r="C717" s="15">
        <f>M7</f>
        <v>0.94</v>
      </c>
      <c r="D717" s="96"/>
      <c r="E717" s="16" t="s">
        <v>357</v>
      </c>
      <c r="F717" s="16" t="s">
        <v>2089</v>
      </c>
      <c r="G717" s="10">
        <v>5908267930168</v>
      </c>
      <c r="H717" s="10"/>
      <c r="I717" s="10">
        <v>10</v>
      </c>
      <c r="J717" s="11" t="s">
        <v>1362</v>
      </c>
      <c r="K717" s="124" t="s">
        <v>2957</v>
      </c>
      <c r="L717" s="16">
        <v>18.09</v>
      </c>
      <c r="M717" s="270">
        <f t="shared" si="58"/>
        <v>17.0046</v>
      </c>
      <c r="N717" s="16">
        <v>0.83</v>
      </c>
      <c r="O717" s="16">
        <v>3.4</v>
      </c>
      <c r="P717" s="18">
        <f t="shared" si="59"/>
        <v>21.658333333333331</v>
      </c>
      <c r="Q717" s="19">
        <v>25.99</v>
      </c>
      <c r="R717" s="20">
        <f t="shared" si="60"/>
        <v>0.21487033474413228</v>
      </c>
      <c r="S717" s="274">
        <f t="shared" si="57"/>
        <v>0</v>
      </c>
    </row>
    <row r="718" spans="1:19" ht="64" customHeight="1">
      <c r="A718" s="108"/>
      <c r="B718" s="120" t="s">
        <v>1383</v>
      </c>
      <c r="C718" s="15"/>
      <c r="D718" s="96"/>
      <c r="E718" s="16" t="s">
        <v>1384</v>
      </c>
      <c r="F718" s="16" t="s">
        <v>2089</v>
      </c>
      <c r="G718" s="10">
        <v>5902768015478</v>
      </c>
      <c r="H718" s="10"/>
      <c r="I718" s="11">
        <v>10</v>
      </c>
      <c r="J718" s="11" t="s">
        <v>1358</v>
      </c>
      <c r="K718" s="124" t="s">
        <v>2958</v>
      </c>
      <c r="L718" s="16">
        <v>6.1</v>
      </c>
      <c r="M718" s="270">
        <f>L718*M7</f>
        <v>5.7339999999999991</v>
      </c>
      <c r="N718" s="16">
        <v>0.83</v>
      </c>
      <c r="O718" s="16">
        <v>1</v>
      </c>
      <c r="P718" s="18">
        <f t="shared" si="59"/>
        <v>6.6583333333333341</v>
      </c>
      <c r="Q718" s="19">
        <v>7.99</v>
      </c>
      <c r="R718" s="20">
        <f t="shared" si="60"/>
        <v>0.13882352941176493</v>
      </c>
      <c r="S718" s="274">
        <f t="shared" si="57"/>
        <v>0</v>
      </c>
    </row>
    <row r="719" spans="1:19" ht="64" customHeight="1">
      <c r="A719" s="108"/>
      <c r="B719" s="39" t="s">
        <v>1385</v>
      </c>
      <c r="C719" s="15"/>
      <c r="D719" s="96"/>
      <c r="E719" s="16" t="s">
        <v>1384</v>
      </c>
      <c r="F719" s="16" t="s">
        <v>2089</v>
      </c>
      <c r="G719" s="10">
        <v>5902768015102</v>
      </c>
      <c r="H719" s="10"/>
      <c r="I719" s="11">
        <v>10</v>
      </c>
      <c r="J719" s="11" t="s">
        <v>1359</v>
      </c>
      <c r="K719" s="124" t="s">
        <v>2959</v>
      </c>
      <c r="L719" s="16">
        <v>7.39</v>
      </c>
      <c r="M719" s="270">
        <f>L719*M7</f>
        <v>6.9465999999999992</v>
      </c>
      <c r="N719" s="16">
        <v>0.83</v>
      </c>
      <c r="O719" s="16">
        <v>2</v>
      </c>
      <c r="P719" s="18">
        <f t="shared" si="59"/>
        <v>8.3250000000000011</v>
      </c>
      <c r="Q719" s="19">
        <v>9.99</v>
      </c>
      <c r="R719" s="20">
        <f t="shared" si="60"/>
        <v>0.16557357357357377</v>
      </c>
      <c r="S719" s="274">
        <f t="shared" si="57"/>
        <v>0</v>
      </c>
    </row>
    <row r="720" spans="1:19" ht="64" customHeight="1">
      <c r="A720" s="108"/>
      <c r="B720" s="39" t="s">
        <v>1386</v>
      </c>
      <c r="C720" s="15"/>
      <c r="D720" s="96"/>
      <c r="E720" s="16" t="s">
        <v>1384</v>
      </c>
      <c r="F720" s="16" t="s">
        <v>2089</v>
      </c>
      <c r="G720" s="10">
        <v>5902768015454</v>
      </c>
      <c r="H720" s="10"/>
      <c r="I720" s="11">
        <v>10</v>
      </c>
      <c r="J720" s="11" t="s">
        <v>1362</v>
      </c>
      <c r="K720" s="124" t="s">
        <v>2960</v>
      </c>
      <c r="L720" s="16">
        <v>8.8800000000000008</v>
      </c>
      <c r="M720" s="270">
        <f>L720*M7</f>
        <v>8.3472000000000008</v>
      </c>
      <c r="N720" s="16">
        <v>0.83</v>
      </c>
      <c r="O720" s="16">
        <v>2.8</v>
      </c>
      <c r="P720" s="18">
        <f t="shared" si="59"/>
        <v>13.325000000000001</v>
      </c>
      <c r="Q720" s="19">
        <v>15.99</v>
      </c>
      <c r="R720" s="20">
        <f t="shared" si="60"/>
        <v>0.37356848030018758</v>
      </c>
      <c r="S720" s="274">
        <f t="shared" si="57"/>
        <v>0</v>
      </c>
    </row>
    <row r="721" spans="1:19" ht="64" customHeight="1">
      <c r="A721" s="108"/>
      <c r="B721" s="13" t="s">
        <v>358</v>
      </c>
      <c r="C721" s="15">
        <f>M7</f>
        <v>0.94</v>
      </c>
      <c r="D721" s="96"/>
      <c r="E721" s="16" t="s">
        <v>357</v>
      </c>
      <c r="F721" s="16" t="s">
        <v>2089</v>
      </c>
      <c r="G721" s="10">
        <v>5908267930151</v>
      </c>
      <c r="H721" s="10"/>
      <c r="I721" s="10">
        <v>10</v>
      </c>
      <c r="J721" s="11" t="s">
        <v>1362</v>
      </c>
      <c r="K721" s="124" t="s">
        <v>2961</v>
      </c>
      <c r="L721" s="16">
        <v>9.1300000000000008</v>
      </c>
      <c r="M721" s="270">
        <f t="shared" si="58"/>
        <v>8.5822000000000003</v>
      </c>
      <c r="N721" s="16">
        <v>0.83</v>
      </c>
      <c r="O721" s="16">
        <v>2.8</v>
      </c>
      <c r="P721" s="18">
        <f t="shared" si="59"/>
        <v>14.158333333333333</v>
      </c>
      <c r="Q721" s="19">
        <v>16.989999999999998</v>
      </c>
      <c r="R721" s="20">
        <f t="shared" si="60"/>
        <v>0.3938410829899941</v>
      </c>
      <c r="S721" s="274">
        <f t="shared" si="57"/>
        <v>0</v>
      </c>
    </row>
    <row r="722" spans="1:19" ht="64" customHeight="1">
      <c r="A722" s="108"/>
      <c r="B722" s="13" t="s">
        <v>356</v>
      </c>
      <c r="C722" s="15"/>
      <c r="D722" s="96"/>
      <c r="E722" s="16" t="s">
        <v>357</v>
      </c>
      <c r="F722" s="16"/>
      <c r="G722" s="10">
        <v>5908267930168</v>
      </c>
      <c r="H722" s="18"/>
      <c r="I722" s="10">
        <v>10</v>
      </c>
      <c r="J722" s="11" t="s">
        <v>1362</v>
      </c>
      <c r="K722" s="50" t="s">
        <v>2980</v>
      </c>
      <c r="L722" s="16">
        <v>17.02</v>
      </c>
      <c r="M722" s="270">
        <f>L722*M7</f>
        <v>15.998799999999999</v>
      </c>
      <c r="N722" s="16">
        <v>0.83</v>
      </c>
      <c r="O722" s="16">
        <v>3.4</v>
      </c>
      <c r="P722" s="18">
        <f t="shared" si="59"/>
        <v>20.824999999999999</v>
      </c>
      <c r="Q722" s="19">
        <v>24.99</v>
      </c>
      <c r="R722" s="20">
        <f t="shared" si="60"/>
        <v>0.23175030012004802</v>
      </c>
      <c r="S722" s="274">
        <f t="shared" si="57"/>
        <v>0</v>
      </c>
    </row>
    <row r="723" spans="1:19" ht="61" customHeight="1">
      <c r="A723" s="108"/>
      <c r="B723" s="13" t="s">
        <v>360</v>
      </c>
      <c r="C723" s="15">
        <f>M7</f>
        <v>0.94</v>
      </c>
      <c r="D723" s="96"/>
      <c r="E723" s="16" t="s">
        <v>357</v>
      </c>
      <c r="F723" s="16" t="s">
        <v>2089</v>
      </c>
      <c r="G723" s="10">
        <v>5908267930137</v>
      </c>
      <c r="H723" s="10"/>
      <c r="I723" s="10">
        <v>10</v>
      </c>
      <c r="J723" s="11" t="s">
        <v>1361</v>
      </c>
      <c r="K723" s="124" t="s">
        <v>2962</v>
      </c>
      <c r="L723" s="16">
        <v>7.1</v>
      </c>
      <c r="M723" s="270">
        <f t="shared" si="58"/>
        <v>6.6739999999999995</v>
      </c>
      <c r="N723" s="16">
        <v>0.83</v>
      </c>
      <c r="O723" s="16">
        <v>1.5</v>
      </c>
      <c r="P723" s="18">
        <f t="shared" si="59"/>
        <v>7.4916666666666671</v>
      </c>
      <c r="Q723" s="19">
        <v>8.99</v>
      </c>
      <c r="R723" s="20">
        <f t="shared" si="60"/>
        <v>0.10914349276974429</v>
      </c>
      <c r="S723" s="274">
        <f t="shared" si="57"/>
        <v>0</v>
      </c>
    </row>
    <row r="724" spans="1:19" ht="61" customHeight="1">
      <c r="A724" s="108"/>
      <c r="B724" s="13" t="s">
        <v>361</v>
      </c>
      <c r="C724" s="15">
        <f>M7</f>
        <v>0.94</v>
      </c>
      <c r="D724" s="96"/>
      <c r="E724" s="16" t="s">
        <v>357</v>
      </c>
      <c r="F724" s="16" t="s">
        <v>2089</v>
      </c>
      <c r="G724" s="10">
        <v>5908267930144</v>
      </c>
      <c r="H724" s="10"/>
      <c r="I724" s="10">
        <v>10</v>
      </c>
      <c r="J724" s="11" t="s">
        <v>1361</v>
      </c>
      <c r="K724" s="124" t="s">
        <v>2963</v>
      </c>
      <c r="L724" s="16">
        <v>7.39</v>
      </c>
      <c r="M724" s="270">
        <f t="shared" si="58"/>
        <v>6.9465999999999992</v>
      </c>
      <c r="N724" s="16">
        <v>0.83</v>
      </c>
      <c r="O724" s="16">
        <v>2</v>
      </c>
      <c r="P724" s="18">
        <f t="shared" si="59"/>
        <v>8.3250000000000011</v>
      </c>
      <c r="Q724" s="19">
        <v>9.99</v>
      </c>
      <c r="R724" s="20">
        <f t="shared" si="60"/>
        <v>0.16557357357357377</v>
      </c>
      <c r="S724" s="274">
        <f t="shared" si="57"/>
        <v>0</v>
      </c>
    </row>
    <row r="725" spans="1:19" ht="61" customHeight="1">
      <c r="A725" s="108"/>
      <c r="B725" s="13" t="s">
        <v>362</v>
      </c>
      <c r="C725" s="15">
        <f>M7</f>
        <v>0.94</v>
      </c>
      <c r="D725" s="96"/>
      <c r="E725" s="16" t="s">
        <v>357</v>
      </c>
      <c r="F725" s="16" t="s">
        <v>2089</v>
      </c>
      <c r="G725" s="10">
        <v>5908267930274</v>
      </c>
      <c r="H725" s="10"/>
      <c r="I725" s="10">
        <v>10</v>
      </c>
      <c r="J725" s="11" t="s">
        <v>1360</v>
      </c>
      <c r="K725" s="124" t="s">
        <v>2964</v>
      </c>
      <c r="L725" s="16">
        <v>7.69</v>
      </c>
      <c r="M725" s="270">
        <f t="shared" si="58"/>
        <v>7.2286000000000001</v>
      </c>
      <c r="N725" s="16">
        <v>0.83</v>
      </c>
      <c r="O725" s="16">
        <v>2</v>
      </c>
      <c r="P725" s="18">
        <f t="shared" si="59"/>
        <v>9.9916666666666671</v>
      </c>
      <c r="Q725" s="19">
        <v>11.99</v>
      </c>
      <c r="R725" s="20">
        <f t="shared" si="60"/>
        <v>0.27653711426188493</v>
      </c>
      <c r="S725" s="274">
        <f t="shared" si="57"/>
        <v>0</v>
      </c>
    </row>
    <row r="726" spans="1:19" ht="64" customHeight="1">
      <c r="A726" s="108"/>
      <c r="B726" s="13" t="s">
        <v>363</v>
      </c>
      <c r="C726" s="15">
        <f>M7</f>
        <v>0.94</v>
      </c>
      <c r="D726" s="96"/>
      <c r="E726" s="16" t="s">
        <v>357</v>
      </c>
      <c r="F726" s="16" t="s">
        <v>2089</v>
      </c>
      <c r="G726" s="10">
        <v>5908267930267</v>
      </c>
      <c r="H726" s="10"/>
      <c r="I726" s="10">
        <v>10</v>
      </c>
      <c r="J726" s="11" t="s">
        <v>1358</v>
      </c>
      <c r="K726" s="124" t="s">
        <v>2965</v>
      </c>
      <c r="L726" s="16">
        <v>7.3</v>
      </c>
      <c r="M726" s="270">
        <f t="shared" si="58"/>
        <v>6.8619999999999992</v>
      </c>
      <c r="N726" s="16">
        <v>0.83</v>
      </c>
      <c r="O726" s="16">
        <v>1.5</v>
      </c>
      <c r="P726" s="18">
        <f t="shared" si="59"/>
        <v>9.1583333333333332</v>
      </c>
      <c r="Q726" s="19">
        <v>10.99</v>
      </c>
      <c r="R726" s="20">
        <f t="shared" si="60"/>
        <v>0.25073703366697003</v>
      </c>
      <c r="S726" s="274">
        <f t="shared" si="57"/>
        <v>0</v>
      </c>
    </row>
    <row r="727" spans="1:19" ht="64" customHeight="1">
      <c r="A727" s="108"/>
      <c r="B727" s="13" t="s">
        <v>364</v>
      </c>
      <c r="C727" s="15">
        <f>M7</f>
        <v>0.94</v>
      </c>
      <c r="D727" s="96"/>
      <c r="E727" s="16" t="s">
        <v>357</v>
      </c>
      <c r="F727" s="16" t="s">
        <v>2089</v>
      </c>
      <c r="G727" s="10">
        <v>5908267930281</v>
      </c>
      <c r="H727" s="10"/>
      <c r="I727" s="10">
        <v>10</v>
      </c>
      <c r="J727" s="11" t="s">
        <v>1359</v>
      </c>
      <c r="K727" s="124" t="s">
        <v>2966</v>
      </c>
      <c r="L727" s="16">
        <v>8.8800000000000008</v>
      </c>
      <c r="M727" s="270">
        <f t="shared" si="58"/>
        <v>8.3472000000000008</v>
      </c>
      <c r="N727" s="16">
        <v>0.83</v>
      </c>
      <c r="O727" s="16">
        <v>2.8</v>
      </c>
      <c r="P727" s="18">
        <f t="shared" si="59"/>
        <v>14.158333333333333</v>
      </c>
      <c r="Q727" s="19">
        <v>16.989999999999998</v>
      </c>
      <c r="R727" s="20">
        <f t="shared" si="60"/>
        <v>0.41043908181283101</v>
      </c>
      <c r="S727" s="274">
        <f t="shared" si="57"/>
        <v>0</v>
      </c>
    </row>
    <row r="728" spans="1:19" ht="64" customHeight="1">
      <c r="A728" s="108"/>
      <c r="B728" s="22" t="s">
        <v>2225</v>
      </c>
      <c r="C728" s="15"/>
      <c r="D728" s="96"/>
      <c r="E728" s="16" t="s">
        <v>357</v>
      </c>
      <c r="F728" s="16" t="s">
        <v>2089</v>
      </c>
      <c r="G728" s="10">
        <v>5908267935651</v>
      </c>
      <c r="H728" s="18"/>
      <c r="I728" s="10">
        <v>10</v>
      </c>
      <c r="J728" s="11" t="s">
        <v>1360</v>
      </c>
      <c r="K728" s="124" t="s">
        <v>2967</v>
      </c>
      <c r="L728" s="16">
        <v>7.23</v>
      </c>
      <c r="M728" s="270">
        <f>L728*M7</f>
        <v>6.7961999999999998</v>
      </c>
      <c r="N728" s="16">
        <v>0.83</v>
      </c>
      <c r="O728" s="16">
        <v>1.5</v>
      </c>
      <c r="P728" s="18">
        <f t="shared" si="59"/>
        <v>8.3250000000000011</v>
      </c>
      <c r="Q728" s="19">
        <v>9.99</v>
      </c>
      <c r="R728" s="20">
        <f t="shared" si="60"/>
        <v>0.18363963963963978</v>
      </c>
      <c r="S728" s="274">
        <f>M728*A728</f>
        <v>0</v>
      </c>
    </row>
    <row r="729" spans="1:19" ht="64" customHeight="1">
      <c r="A729" s="108"/>
      <c r="B729" s="22" t="s">
        <v>2224</v>
      </c>
      <c r="C729" s="15"/>
      <c r="D729" s="96"/>
      <c r="E729" s="16" t="s">
        <v>357</v>
      </c>
      <c r="F729" s="16" t="s">
        <v>2089</v>
      </c>
      <c r="G729" s="10">
        <v>5908267935675</v>
      </c>
      <c r="H729" s="18"/>
      <c r="I729" s="10">
        <v>10</v>
      </c>
      <c r="J729" s="11" t="s">
        <v>1361</v>
      </c>
      <c r="K729" s="50" t="s">
        <v>2968</v>
      </c>
      <c r="L729" s="16">
        <v>7.82</v>
      </c>
      <c r="M729" s="270">
        <f>L729*M7</f>
        <v>7.3507999999999996</v>
      </c>
      <c r="N729" s="16">
        <v>0.83</v>
      </c>
      <c r="O729" s="16">
        <v>2</v>
      </c>
      <c r="P729" s="18">
        <f t="shared" si="59"/>
        <v>9.1583333333333332</v>
      </c>
      <c r="Q729" s="19">
        <v>10.99</v>
      </c>
      <c r="R729" s="20">
        <f t="shared" si="60"/>
        <v>0.19736487716105555</v>
      </c>
      <c r="S729" s="274">
        <f t="shared" si="57"/>
        <v>0</v>
      </c>
    </row>
    <row r="730" spans="1:19" ht="64" customHeight="1">
      <c r="A730" s="108"/>
      <c r="B730" s="165" t="s">
        <v>2218</v>
      </c>
      <c r="C730" s="15"/>
      <c r="D730" s="96"/>
      <c r="E730" s="16" t="s">
        <v>357</v>
      </c>
      <c r="F730" s="16" t="s">
        <v>2089</v>
      </c>
      <c r="G730" s="10">
        <v>5908268935767</v>
      </c>
      <c r="H730" s="18"/>
      <c r="I730" s="10">
        <v>10</v>
      </c>
      <c r="J730" s="11" t="s">
        <v>1359</v>
      </c>
      <c r="K730" s="124" t="s">
        <v>2969</v>
      </c>
      <c r="L730" s="16">
        <v>7.82</v>
      </c>
      <c r="M730" s="270">
        <f>L730*M7</f>
        <v>7.3507999999999996</v>
      </c>
      <c r="N730" s="16">
        <v>0.83</v>
      </c>
      <c r="O730" s="16">
        <v>2</v>
      </c>
      <c r="P730" s="18">
        <f t="shared" si="59"/>
        <v>9.1583333333333332</v>
      </c>
      <c r="Q730" s="19">
        <v>10.99</v>
      </c>
      <c r="R730" s="20">
        <f t="shared" si="60"/>
        <v>0.19736487716105555</v>
      </c>
      <c r="S730" s="274">
        <f t="shared" si="57"/>
        <v>0</v>
      </c>
    </row>
    <row r="731" spans="1:19" ht="64" customHeight="1">
      <c r="A731" s="108"/>
      <c r="B731" s="34" t="s">
        <v>2219</v>
      </c>
      <c r="C731" s="15"/>
      <c r="D731" s="96"/>
      <c r="E731" s="16" t="s">
        <v>357</v>
      </c>
      <c r="F731" s="16" t="s">
        <v>2089</v>
      </c>
      <c r="G731" s="10">
        <v>5908267935781</v>
      </c>
      <c r="H731" s="18"/>
      <c r="I731" s="10">
        <v>10</v>
      </c>
      <c r="J731" s="11" t="s">
        <v>1362</v>
      </c>
      <c r="K731" s="124" t="s">
        <v>2970</v>
      </c>
      <c r="L731" s="16">
        <v>9.33</v>
      </c>
      <c r="M731" s="270">
        <f>L731*M7</f>
        <v>8.7701999999999991</v>
      </c>
      <c r="N731" s="16">
        <v>0.83</v>
      </c>
      <c r="O731" s="16">
        <v>2.8</v>
      </c>
      <c r="P731" s="18">
        <f t="shared" si="59"/>
        <v>12.491666666666667</v>
      </c>
      <c r="Q731" s="19">
        <v>14.99</v>
      </c>
      <c r="R731" s="20">
        <f t="shared" si="60"/>
        <v>0.29791594396264187</v>
      </c>
      <c r="S731" s="274">
        <f t="shared" si="57"/>
        <v>0</v>
      </c>
    </row>
    <row r="732" spans="1:19" ht="64" customHeight="1">
      <c r="A732" s="108"/>
      <c r="B732" s="34" t="s">
        <v>2220</v>
      </c>
      <c r="C732" s="15"/>
      <c r="D732" s="96"/>
      <c r="E732" s="16" t="s">
        <v>357</v>
      </c>
      <c r="F732" s="16" t="s">
        <v>2089</v>
      </c>
      <c r="G732" s="10">
        <v>59008267935668</v>
      </c>
      <c r="H732" s="18"/>
      <c r="I732" s="10">
        <v>10</v>
      </c>
      <c r="J732" s="11" t="s">
        <v>1360</v>
      </c>
      <c r="K732" s="50" t="s">
        <v>2971</v>
      </c>
      <c r="L732" s="16">
        <v>7.23</v>
      </c>
      <c r="M732" s="270">
        <f>L732*M7</f>
        <v>6.7961999999999998</v>
      </c>
      <c r="N732" s="16">
        <v>0.83</v>
      </c>
      <c r="O732" s="16">
        <v>1.5</v>
      </c>
      <c r="P732" s="18">
        <f t="shared" si="59"/>
        <v>8.3250000000000011</v>
      </c>
      <c r="Q732" s="19">
        <v>9.99</v>
      </c>
      <c r="R732" s="20">
        <f t="shared" si="60"/>
        <v>0.18363963963963978</v>
      </c>
      <c r="S732" s="274">
        <f t="shared" si="57"/>
        <v>0</v>
      </c>
    </row>
    <row r="733" spans="1:19" ht="64" customHeight="1">
      <c r="A733" s="108"/>
      <c r="B733" s="171" t="s">
        <v>2221</v>
      </c>
      <c r="C733" s="15"/>
      <c r="D733" s="96"/>
      <c r="E733" s="16" t="s">
        <v>357</v>
      </c>
      <c r="F733" s="16" t="s">
        <v>2089</v>
      </c>
      <c r="G733" s="10">
        <v>5908267935682</v>
      </c>
      <c r="H733" s="18"/>
      <c r="I733" s="10">
        <v>10</v>
      </c>
      <c r="J733" s="11" t="s">
        <v>1358</v>
      </c>
      <c r="K733" s="124" t="s">
        <v>2972</v>
      </c>
      <c r="L733" s="16">
        <v>7.82</v>
      </c>
      <c r="M733" s="270">
        <f>L733*M7</f>
        <v>7.3507999999999996</v>
      </c>
      <c r="N733" s="16">
        <v>0.83</v>
      </c>
      <c r="O733" s="16">
        <v>2</v>
      </c>
      <c r="P733" s="18">
        <f t="shared" si="59"/>
        <v>9.1583333333333332</v>
      </c>
      <c r="Q733" s="19">
        <v>10.99</v>
      </c>
      <c r="R733" s="20">
        <f t="shared" si="60"/>
        <v>0.19736487716105555</v>
      </c>
      <c r="S733" s="274">
        <f t="shared" si="57"/>
        <v>0</v>
      </c>
    </row>
    <row r="734" spans="1:19" ht="64" customHeight="1">
      <c r="A734" s="108"/>
      <c r="B734" s="171" t="s">
        <v>2222</v>
      </c>
      <c r="C734" s="15"/>
      <c r="D734" s="96"/>
      <c r="E734" s="16" t="s">
        <v>357</v>
      </c>
      <c r="F734" s="16" t="s">
        <v>2089</v>
      </c>
      <c r="G734" s="10">
        <v>5908267935705</v>
      </c>
      <c r="H734" s="18"/>
      <c r="I734" s="10">
        <v>10</v>
      </c>
      <c r="J734" s="11" t="s">
        <v>1358</v>
      </c>
      <c r="K734" s="124" t="s">
        <v>2973</v>
      </c>
      <c r="L734" s="16">
        <v>9.33</v>
      </c>
      <c r="M734" s="270">
        <f>L734*M7</f>
        <v>8.7701999999999991</v>
      </c>
      <c r="N734" s="16">
        <v>0.83</v>
      </c>
      <c r="O734" s="16">
        <v>2.8</v>
      </c>
      <c r="P734" s="18">
        <f t="shared" si="59"/>
        <v>12.491666666666667</v>
      </c>
      <c r="Q734" s="19">
        <v>14.99</v>
      </c>
      <c r="R734" s="20">
        <f t="shared" si="60"/>
        <v>0.29791594396264187</v>
      </c>
      <c r="S734" s="274">
        <f t="shared" si="57"/>
        <v>0</v>
      </c>
    </row>
    <row r="735" spans="1:19" ht="64" customHeight="1">
      <c r="A735" s="108"/>
      <c r="B735" s="171" t="s">
        <v>2223</v>
      </c>
      <c r="C735" s="15"/>
      <c r="D735" s="96"/>
      <c r="E735" s="16" t="s">
        <v>357</v>
      </c>
      <c r="F735" s="16" t="s">
        <v>2089</v>
      </c>
      <c r="G735" s="10">
        <v>5908267935804</v>
      </c>
      <c r="H735" s="18"/>
      <c r="I735" s="10">
        <v>10</v>
      </c>
      <c r="J735" s="11" t="s">
        <v>1358</v>
      </c>
      <c r="K735" s="124" t="s">
        <v>2974</v>
      </c>
      <c r="L735" s="16">
        <v>15.34</v>
      </c>
      <c r="M735" s="270">
        <f>L735*M7</f>
        <v>14.419599999999999</v>
      </c>
      <c r="N735" s="16">
        <v>0.83</v>
      </c>
      <c r="O735" s="16">
        <v>3.4</v>
      </c>
      <c r="P735" s="18">
        <f t="shared" si="59"/>
        <v>19.158333333333331</v>
      </c>
      <c r="Q735" s="19">
        <v>22.99</v>
      </c>
      <c r="R735" s="20">
        <f t="shared" si="60"/>
        <v>0.247345802522836</v>
      </c>
      <c r="S735" s="274">
        <f t="shared" si="57"/>
        <v>0</v>
      </c>
    </row>
    <row r="736" spans="1:19" ht="64" customHeight="1">
      <c r="A736" s="108"/>
      <c r="B736" s="171" t="s">
        <v>2226</v>
      </c>
      <c r="C736" s="15"/>
      <c r="D736" s="96"/>
      <c r="E736" s="16" t="s">
        <v>357</v>
      </c>
      <c r="F736" s="16" t="s">
        <v>2089</v>
      </c>
      <c r="G736" s="10">
        <v>5908267935736</v>
      </c>
      <c r="H736" s="18"/>
      <c r="I736" s="10">
        <v>10</v>
      </c>
      <c r="J736" s="11" t="s">
        <v>1358</v>
      </c>
      <c r="K736" s="124" t="s">
        <v>2975</v>
      </c>
      <c r="L736" s="16">
        <v>7.23</v>
      </c>
      <c r="M736" s="270">
        <f>L736*M7</f>
        <v>6.7961999999999998</v>
      </c>
      <c r="N736" s="16">
        <v>0.83</v>
      </c>
      <c r="O736" s="16">
        <v>1.5</v>
      </c>
      <c r="P736" s="18">
        <f t="shared" si="59"/>
        <v>8.3250000000000011</v>
      </c>
      <c r="Q736" s="19">
        <v>9.99</v>
      </c>
      <c r="R736" s="20">
        <f t="shared" si="60"/>
        <v>0.18363963963963978</v>
      </c>
      <c r="S736" s="274">
        <f t="shared" si="57"/>
        <v>0</v>
      </c>
    </row>
    <row r="737" spans="1:19" ht="64" customHeight="1">
      <c r="A737" s="108"/>
      <c r="B737" s="171" t="s">
        <v>2227</v>
      </c>
      <c r="C737" s="15"/>
      <c r="D737" s="96"/>
      <c r="E737" s="16" t="s">
        <v>357</v>
      </c>
      <c r="F737" s="16" t="s">
        <v>2089</v>
      </c>
      <c r="G737" s="10">
        <v>5908267935750</v>
      </c>
      <c r="H737" s="18"/>
      <c r="I737" s="10">
        <v>10</v>
      </c>
      <c r="J737" s="11" t="s">
        <v>1361</v>
      </c>
      <c r="K737" s="124" t="s">
        <v>2976</v>
      </c>
      <c r="L737" s="16">
        <v>7.82</v>
      </c>
      <c r="M737" s="270">
        <f>L737*M7</f>
        <v>7.3507999999999996</v>
      </c>
      <c r="N737" s="16">
        <v>0.83</v>
      </c>
      <c r="O737" s="16">
        <v>2</v>
      </c>
      <c r="P737" s="18">
        <f t="shared" si="59"/>
        <v>9.1583333333333332</v>
      </c>
      <c r="Q737" s="19">
        <v>10.99</v>
      </c>
      <c r="R737" s="20">
        <f t="shared" si="60"/>
        <v>0.19736487716105555</v>
      </c>
      <c r="S737" s="274">
        <f t="shared" si="57"/>
        <v>0</v>
      </c>
    </row>
    <row r="738" spans="1:19" ht="64" customHeight="1">
      <c r="A738" s="108"/>
      <c r="B738" s="171" t="s">
        <v>2228</v>
      </c>
      <c r="C738" s="15"/>
      <c r="D738" s="96"/>
      <c r="E738" s="16" t="s">
        <v>357</v>
      </c>
      <c r="F738" s="16" t="s">
        <v>2089</v>
      </c>
      <c r="G738" s="10">
        <v>5908267935774</v>
      </c>
      <c r="H738" s="18"/>
      <c r="I738" s="10">
        <v>10</v>
      </c>
      <c r="J738" s="11" t="s">
        <v>1359</v>
      </c>
      <c r="K738" s="124" t="s">
        <v>2977</v>
      </c>
      <c r="L738" s="16">
        <v>9.33</v>
      </c>
      <c r="M738" s="270">
        <f>L738*M7</f>
        <v>8.7701999999999991</v>
      </c>
      <c r="N738" s="16">
        <v>0.83</v>
      </c>
      <c r="O738" s="16">
        <v>2.8</v>
      </c>
      <c r="P738" s="18">
        <f t="shared" si="59"/>
        <v>12.491666666666667</v>
      </c>
      <c r="Q738" s="19">
        <v>14.99</v>
      </c>
      <c r="R738" s="20">
        <f t="shared" si="60"/>
        <v>0.29791594396264187</v>
      </c>
      <c r="S738" s="274">
        <f t="shared" si="57"/>
        <v>0</v>
      </c>
    </row>
    <row r="739" spans="1:19" ht="64" customHeight="1">
      <c r="A739" s="108"/>
      <c r="B739" s="171" t="s">
        <v>3539</v>
      </c>
      <c r="C739" s="15"/>
      <c r="D739" s="96" t="s">
        <v>28</v>
      </c>
      <c r="E739" s="16" t="s">
        <v>373</v>
      </c>
      <c r="F739" s="16" t="s">
        <v>2089</v>
      </c>
      <c r="G739" s="10">
        <v>5900495269317</v>
      </c>
      <c r="H739" s="16"/>
      <c r="I739" s="10">
        <v>10</v>
      </c>
      <c r="J739" s="11" t="s">
        <v>1358</v>
      </c>
      <c r="K739" s="233" t="s">
        <v>3538</v>
      </c>
      <c r="L739" s="16">
        <v>46.08</v>
      </c>
      <c r="M739" s="270">
        <f>L739*M7</f>
        <v>43.315199999999997</v>
      </c>
      <c r="N739" s="16">
        <v>0.04</v>
      </c>
      <c r="O739" s="16"/>
      <c r="P739" s="18">
        <f t="shared" si="59"/>
        <v>58.324999999999996</v>
      </c>
      <c r="Q739" s="19">
        <v>69.989999999999995</v>
      </c>
      <c r="R739" s="20">
        <f t="shared" ref="R739:R742" si="67">(P739-M739)/P739</f>
        <v>0.25734762108872694</v>
      </c>
      <c r="S739" s="274">
        <f t="shared" ref="S739:S742" si="68">M739*A739</f>
        <v>0</v>
      </c>
    </row>
    <row r="740" spans="1:19" ht="64" customHeight="1">
      <c r="A740" s="108"/>
      <c r="B740" s="171" t="s">
        <v>3540</v>
      </c>
      <c r="C740" s="15"/>
      <c r="D740" s="96" t="s">
        <v>28</v>
      </c>
      <c r="E740" s="16" t="s">
        <v>373</v>
      </c>
      <c r="F740" s="16" t="s">
        <v>2089</v>
      </c>
      <c r="G740" s="164">
        <v>5900495269300</v>
      </c>
      <c r="H740" s="16"/>
      <c r="I740" s="10">
        <v>10</v>
      </c>
      <c r="J740" s="11" t="s">
        <v>1358</v>
      </c>
      <c r="K740" s="233" t="s">
        <v>3537</v>
      </c>
      <c r="L740" s="16">
        <v>46.08</v>
      </c>
      <c r="M740" s="270">
        <f>L740*M7</f>
        <v>43.315199999999997</v>
      </c>
      <c r="N740" s="16">
        <v>0.04</v>
      </c>
      <c r="O740" s="16"/>
      <c r="P740" s="18">
        <f t="shared" si="59"/>
        <v>58.324999999999996</v>
      </c>
      <c r="Q740" s="19">
        <v>69.989999999999995</v>
      </c>
      <c r="R740" s="20">
        <f t="shared" si="67"/>
        <v>0.25734762108872694</v>
      </c>
      <c r="S740" s="274">
        <f t="shared" si="68"/>
        <v>0</v>
      </c>
    </row>
    <row r="741" spans="1:19" ht="64" customHeight="1">
      <c r="A741" s="108"/>
      <c r="B741" s="171" t="s">
        <v>3541</v>
      </c>
      <c r="C741" s="15"/>
      <c r="D741" s="96" t="s">
        <v>28</v>
      </c>
      <c r="E741" s="16" t="s">
        <v>373</v>
      </c>
      <c r="F741" s="16" t="s">
        <v>2089</v>
      </c>
      <c r="G741" s="10">
        <v>5900495269331</v>
      </c>
      <c r="H741" s="16"/>
      <c r="I741" s="10">
        <v>10</v>
      </c>
      <c r="J741" s="11" t="s">
        <v>1358</v>
      </c>
      <c r="K741" s="233" t="s">
        <v>3542</v>
      </c>
      <c r="L741" s="16">
        <v>24</v>
      </c>
      <c r="M741" s="270">
        <f>L741*M7</f>
        <v>22.56</v>
      </c>
      <c r="N741" s="16">
        <v>0.04</v>
      </c>
      <c r="O741" s="16"/>
      <c r="P741" s="18">
        <f t="shared" si="59"/>
        <v>33.325000000000003</v>
      </c>
      <c r="Q741" s="19">
        <v>39.99</v>
      </c>
      <c r="R741" s="20">
        <f t="shared" si="67"/>
        <v>0.32303075768942247</v>
      </c>
      <c r="S741" s="274">
        <f t="shared" si="68"/>
        <v>0</v>
      </c>
    </row>
    <row r="742" spans="1:19" ht="64" customHeight="1">
      <c r="A742" s="108"/>
      <c r="B742" s="171" t="s">
        <v>3544</v>
      </c>
      <c r="C742" s="15"/>
      <c r="D742" s="96" t="s">
        <v>28</v>
      </c>
      <c r="E742" s="16" t="s">
        <v>373</v>
      </c>
      <c r="F742" s="16" t="s">
        <v>2089</v>
      </c>
      <c r="G742" s="10">
        <v>5900495269324</v>
      </c>
      <c r="H742" s="16"/>
      <c r="I742" s="10">
        <v>10</v>
      </c>
      <c r="J742" s="11" t="s">
        <v>1358</v>
      </c>
      <c r="K742" s="233" t="s">
        <v>3543</v>
      </c>
      <c r="L742" s="16">
        <v>24</v>
      </c>
      <c r="M742" s="270">
        <f>L742*M7</f>
        <v>22.56</v>
      </c>
      <c r="N742" s="16">
        <v>0.04</v>
      </c>
      <c r="O742" s="16"/>
      <c r="P742" s="18">
        <f t="shared" si="59"/>
        <v>33.325000000000003</v>
      </c>
      <c r="Q742" s="19">
        <v>39.99</v>
      </c>
      <c r="R742" s="20">
        <f t="shared" si="67"/>
        <v>0.32303075768942247</v>
      </c>
      <c r="S742" s="274">
        <f t="shared" si="68"/>
        <v>0</v>
      </c>
    </row>
    <row r="743" spans="1:19" ht="64" customHeight="1">
      <c r="A743" s="108"/>
      <c r="B743" s="206" t="s">
        <v>3549</v>
      </c>
      <c r="C743" s="15"/>
      <c r="D743" s="96" t="s">
        <v>28</v>
      </c>
      <c r="E743" s="16" t="s">
        <v>373</v>
      </c>
      <c r="F743" s="16" t="s">
        <v>2089</v>
      </c>
      <c r="G743" s="10">
        <v>5900495092366</v>
      </c>
      <c r="H743" s="16"/>
      <c r="I743" s="10">
        <v>10</v>
      </c>
      <c r="J743" s="11" t="s">
        <v>1360</v>
      </c>
      <c r="K743" s="206" t="s">
        <v>3562</v>
      </c>
      <c r="L743" s="16">
        <v>6.11</v>
      </c>
      <c r="M743" s="270">
        <f>L743*M7</f>
        <v>5.7434000000000003</v>
      </c>
      <c r="N743" s="16">
        <v>0.04</v>
      </c>
      <c r="O743" s="235"/>
      <c r="P743" s="18">
        <f t="shared" si="59"/>
        <v>8.3250000000000011</v>
      </c>
      <c r="Q743" s="206">
        <v>9.99</v>
      </c>
      <c r="R743" s="20">
        <f t="shared" ref="R743:R755" si="69">(P743-M743)/P743</f>
        <v>0.31010210210210215</v>
      </c>
      <c r="S743" s="274">
        <f t="shared" ref="S743:S755" si="70">M743*A743</f>
        <v>0</v>
      </c>
    </row>
    <row r="744" spans="1:19" ht="64" customHeight="1">
      <c r="A744" s="108"/>
      <c r="B744" s="206" t="s">
        <v>3550</v>
      </c>
      <c r="C744" s="15"/>
      <c r="D744" s="96" t="s">
        <v>28</v>
      </c>
      <c r="E744" s="16" t="s">
        <v>373</v>
      </c>
      <c r="F744" s="16" t="s">
        <v>2089</v>
      </c>
      <c r="G744" s="10">
        <v>5900495092373</v>
      </c>
      <c r="H744" s="16"/>
      <c r="I744" s="10">
        <v>10</v>
      </c>
      <c r="J744" s="11" t="s">
        <v>1362</v>
      </c>
      <c r="K744" s="206" t="s">
        <v>3563</v>
      </c>
      <c r="L744" s="16">
        <v>6.11</v>
      </c>
      <c r="M744" s="270">
        <f>L744*M7</f>
        <v>5.7434000000000003</v>
      </c>
      <c r="N744" s="16">
        <v>0.04</v>
      </c>
      <c r="O744" s="235"/>
      <c r="P744" s="18">
        <f t="shared" si="59"/>
        <v>8.3250000000000011</v>
      </c>
      <c r="Q744" s="206">
        <v>9.99</v>
      </c>
      <c r="R744" s="20">
        <f t="shared" si="69"/>
        <v>0.31010210210210215</v>
      </c>
      <c r="S744" s="274">
        <f t="shared" si="70"/>
        <v>0</v>
      </c>
    </row>
    <row r="745" spans="1:19" ht="64" customHeight="1">
      <c r="A745" s="108"/>
      <c r="B745" s="206" t="s">
        <v>3551</v>
      </c>
      <c r="C745" s="15"/>
      <c r="D745" s="96" t="s">
        <v>28</v>
      </c>
      <c r="E745" s="16" t="s">
        <v>373</v>
      </c>
      <c r="F745" s="16" t="s">
        <v>2089</v>
      </c>
      <c r="G745" s="10">
        <v>5900495198006</v>
      </c>
      <c r="H745" s="16"/>
      <c r="I745" s="10">
        <v>10</v>
      </c>
      <c r="J745" s="11" t="s">
        <v>1358</v>
      </c>
      <c r="K745" s="234" t="s">
        <v>3564</v>
      </c>
      <c r="L745" s="16">
        <v>22.03</v>
      </c>
      <c r="M745" s="270">
        <f>L745*M7</f>
        <v>20.708200000000001</v>
      </c>
      <c r="N745" s="16">
        <v>0.04</v>
      </c>
      <c r="O745" s="235"/>
      <c r="P745" s="18">
        <f t="shared" si="59"/>
        <v>29.158333333333335</v>
      </c>
      <c r="Q745" s="206">
        <v>34.99</v>
      </c>
      <c r="R745" s="20">
        <f t="shared" si="69"/>
        <v>0.28980165761646182</v>
      </c>
      <c r="S745" s="274">
        <f t="shared" si="70"/>
        <v>0</v>
      </c>
    </row>
    <row r="746" spans="1:19" ht="64" customHeight="1">
      <c r="A746" s="108"/>
      <c r="B746" s="206" t="s">
        <v>3552</v>
      </c>
      <c r="C746" s="15"/>
      <c r="D746" s="96" t="s">
        <v>28</v>
      </c>
      <c r="E746" s="16" t="s">
        <v>373</v>
      </c>
      <c r="F746" s="16" t="s">
        <v>2089</v>
      </c>
      <c r="G746" s="10">
        <v>5900495198037</v>
      </c>
      <c r="H746" s="16"/>
      <c r="I746" s="10">
        <v>10</v>
      </c>
      <c r="J746" s="11" t="s">
        <v>1358</v>
      </c>
      <c r="K746" s="234" t="s">
        <v>3565</v>
      </c>
      <c r="L746" s="16">
        <v>22.03</v>
      </c>
      <c r="M746" s="270">
        <f>L746*M7</f>
        <v>20.708200000000001</v>
      </c>
      <c r="N746" s="16">
        <v>0.04</v>
      </c>
      <c r="O746" s="235"/>
      <c r="P746" s="18">
        <f t="shared" si="59"/>
        <v>29.158333333333335</v>
      </c>
      <c r="Q746" s="206">
        <v>34.99</v>
      </c>
      <c r="R746" s="20">
        <f t="shared" si="69"/>
        <v>0.28980165761646182</v>
      </c>
      <c r="S746" s="274">
        <f t="shared" si="70"/>
        <v>0</v>
      </c>
    </row>
    <row r="747" spans="1:19" ht="64" customHeight="1">
      <c r="A747" s="108"/>
      <c r="B747" s="206" t="s">
        <v>3553</v>
      </c>
      <c r="C747" s="15"/>
      <c r="D747" s="96" t="s">
        <v>28</v>
      </c>
      <c r="E747" s="16" t="s">
        <v>373</v>
      </c>
      <c r="F747" s="16" t="s">
        <v>2089</v>
      </c>
      <c r="G747" s="10">
        <v>5907457768208</v>
      </c>
      <c r="H747" s="16"/>
      <c r="I747" s="10">
        <v>10</v>
      </c>
      <c r="J747" s="11" t="s">
        <v>1358</v>
      </c>
      <c r="K747" s="206" t="s">
        <v>3566</v>
      </c>
      <c r="L747" s="16">
        <v>1.54</v>
      </c>
      <c r="M747" s="270">
        <f>L747*M7</f>
        <v>1.4476</v>
      </c>
      <c r="N747" s="16">
        <v>0.04</v>
      </c>
      <c r="O747" s="235"/>
      <c r="P747" s="18">
        <f t="shared" si="59"/>
        <v>3.25</v>
      </c>
      <c r="Q747" s="206">
        <v>3.9</v>
      </c>
      <c r="R747" s="20">
        <f t="shared" si="69"/>
        <v>0.55458461538461534</v>
      </c>
      <c r="S747" s="274">
        <f t="shared" si="70"/>
        <v>0</v>
      </c>
    </row>
    <row r="748" spans="1:19" ht="64" customHeight="1">
      <c r="A748" s="108"/>
      <c r="B748" s="206" t="s">
        <v>3554</v>
      </c>
      <c r="C748" s="15"/>
      <c r="D748" s="96" t="s">
        <v>28</v>
      </c>
      <c r="E748" s="16" t="s">
        <v>373</v>
      </c>
      <c r="F748" s="16" t="s">
        <v>2089</v>
      </c>
      <c r="G748" s="10">
        <v>5900495092359</v>
      </c>
      <c r="H748" s="16"/>
      <c r="I748" s="10">
        <v>10</v>
      </c>
      <c r="J748" s="11" t="s">
        <v>1358</v>
      </c>
      <c r="K748" s="206" t="s">
        <v>3567</v>
      </c>
      <c r="L748" s="16">
        <v>6.18</v>
      </c>
      <c r="M748" s="270">
        <f>L748*M7</f>
        <v>5.8091999999999997</v>
      </c>
      <c r="N748" s="16">
        <v>0.04</v>
      </c>
      <c r="O748" s="235"/>
      <c r="P748" s="18">
        <f t="shared" si="59"/>
        <v>10.825000000000001</v>
      </c>
      <c r="Q748" s="206">
        <v>12.99</v>
      </c>
      <c r="R748" s="20">
        <f t="shared" si="69"/>
        <v>0.46335334872979222</v>
      </c>
      <c r="S748" s="274">
        <f t="shared" si="70"/>
        <v>0</v>
      </c>
    </row>
    <row r="749" spans="1:19" ht="64" customHeight="1">
      <c r="A749" s="108"/>
      <c r="B749" s="206" t="s">
        <v>3555</v>
      </c>
      <c r="C749" s="15"/>
      <c r="D749" s="96" t="s">
        <v>28</v>
      </c>
      <c r="E749" s="16" t="s">
        <v>373</v>
      </c>
      <c r="F749" s="16" t="s">
        <v>2089</v>
      </c>
      <c r="G749" s="10">
        <v>5900495092342</v>
      </c>
      <c r="H749" s="16"/>
      <c r="I749" s="10">
        <v>10</v>
      </c>
      <c r="J749" s="11" t="s">
        <v>1358</v>
      </c>
      <c r="K749" s="206" t="s">
        <v>3568</v>
      </c>
      <c r="L749" s="16">
        <v>6.18</v>
      </c>
      <c r="M749" s="270">
        <f>L749*M7</f>
        <v>5.8091999999999997</v>
      </c>
      <c r="N749" s="16">
        <v>0.04</v>
      </c>
      <c r="O749" s="235"/>
      <c r="P749" s="18">
        <f t="shared" si="59"/>
        <v>10.825000000000001</v>
      </c>
      <c r="Q749" s="206">
        <v>12.99</v>
      </c>
      <c r="R749" s="20">
        <f t="shared" si="69"/>
        <v>0.46335334872979222</v>
      </c>
      <c r="S749" s="274">
        <f t="shared" si="70"/>
        <v>0</v>
      </c>
    </row>
    <row r="750" spans="1:19" ht="64" customHeight="1">
      <c r="A750" s="108"/>
      <c r="B750" s="206" t="s">
        <v>3556</v>
      </c>
      <c r="C750" s="15"/>
      <c r="D750" s="96" t="s">
        <v>28</v>
      </c>
      <c r="E750" s="16" t="s">
        <v>373</v>
      </c>
      <c r="F750" s="16" t="s">
        <v>2089</v>
      </c>
      <c r="G750" s="10">
        <v>5907457738737</v>
      </c>
      <c r="H750" s="16"/>
      <c r="I750" s="10">
        <v>10</v>
      </c>
      <c r="J750" s="11" t="s">
        <v>1362</v>
      </c>
      <c r="K750" s="234" t="s">
        <v>3569</v>
      </c>
      <c r="L750" s="16">
        <v>10.49</v>
      </c>
      <c r="M750" s="270">
        <f>L750*M7</f>
        <v>9.8605999999999998</v>
      </c>
      <c r="N750" s="16">
        <v>0.04</v>
      </c>
      <c r="O750" s="235"/>
      <c r="P750" s="18">
        <f t="shared" si="59"/>
        <v>12.491666666666667</v>
      </c>
      <c r="Q750" s="206">
        <v>14.99</v>
      </c>
      <c r="R750" s="20">
        <f t="shared" si="69"/>
        <v>0.21062575050033361</v>
      </c>
      <c r="S750" s="274">
        <f t="shared" si="70"/>
        <v>0</v>
      </c>
    </row>
    <row r="751" spans="1:19" ht="64" customHeight="1">
      <c r="A751" s="108"/>
      <c r="B751" s="206" t="s">
        <v>3557</v>
      </c>
      <c r="C751" s="15"/>
      <c r="D751" s="96" t="s">
        <v>28</v>
      </c>
      <c r="E751" s="16" t="s">
        <v>373</v>
      </c>
      <c r="F751" s="16" t="s">
        <v>2089</v>
      </c>
      <c r="G751" s="10">
        <v>5907457738720</v>
      </c>
      <c r="H751" s="16"/>
      <c r="I751" s="10">
        <v>10</v>
      </c>
      <c r="J751" s="11" t="s">
        <v>1362</v>
      </c>
      <c r="K751" s="234" t="s">
        <v>3570</v>
      </c>
      <c r="L751" s="16">
        <v>10.49</v>
      </c>
      <c r="M751" s="270">
        <f>L751*M7</f>
        <v>9.8605999999999998</v>
      </c>
      <c r="N751" s="16">
        <v>0.04</v>
      </c>
      <c r="O751" s="235"/>
      <c r="P751" s="18">
        <f t="shared" si="59"/>
        <v>12.491666666666667</v>
      </c>
      <c r="Q751" s="206">
        <v>14.99</v>
      </c>
      <c r="R751" s="20">
        <f t="shared" si="69"/>
        <v>0.21062575050033361</v>
      </c>
      <c r="S751" s="274">
        <f t="shared" si="70"/>
        <v>0</v>
      </c>
    </row>
    <row r="752" spans="1:19" ht="64" customHeight="1">
      <c r="A752" s="108"/>
      <c r="B752" s="206" t="s">
        <v>3558</v>
      </c>
      <c r="C752" s="15"/>
      <c r="D752" s="96" t="s">
        <v>28</v>
      </c>
      <c r="E752" s="16" t="s">
        <v>373</v>
      </c>
      <c r="F752" s="16" t="s">
        <v>2089</v>
      </c>
      <c r="G752" s="10">
        <v>5907457737013</v>
      </c>
      <c r="H752" s="16"/>
      <c r="I752" s="10">
        <v>10</v>
      </c>
      <c r="J752" s="11" t="s">
        <v>1362</v>
      </c>
      <c r="K752" s="234" t="s">
        <v>3571</v>
      </c>
      <c r="L752" s="16">
        <v>8.02</v>
      </c>
      <c r="M752" s="270">
        <f>L752*M7</f>
        <v>7.5387999999999993</v>
      </c>
      <c r="N752" s="16">
        <v>0.04</v>
      </c>
      <c r="O752" s="235"/>
      <c r="P752" s="18">
        <f t="shared" si="59"/>
        <v>12.491666666666667</v>
      </c>
      <c r="Q752" s="206">
        <v>14.99</v>
      </c>
      <c r="R752" s="20">
        <f t="shared" si="69"/>
        <v>0.39649366244162781</v>
      </c>
      <c r="S752" s="274">
        <f t="shared" si="70"/>
        <v>0</v>
      </c>
    </row>
    <row r="753" spans="1:19" ht="64" customHeight="1">
      <c r="A753" s="108"/>
      <c r="B753" s="206" t="s">
        <v>3559</v>
      </c>
      <c r="C753" s="15"/>
      <c r="D753" s="96" t="s">
        <v>28</v>
      </c>
      <c r="E753" s="16" t="s">
        <v>373</v>
      </c>
      <c r="F753" s="16" t="s">
        <v>2089</v>
      </c>
      <c r="G753" s="10">
        <v>5907457736986</v>
      </c>
      <c r="H753" s="16"/>
      <c r="I753" s="10">
        <v>10</v>
      </c>
      <c r="J753" s="11" t="s">
        <v>1362</v>
      </c>
      <c r="K753" s="234" t="s">
        <v>3572</v>
      </c>
      <c r="L753" s="16">
        <v>6.54</v>
      </c>
      <c r="M753" s="270">
        <f>L753*M7</f>
        <v>6.1475999999999997</v>
      </c>
      <c r="N753" s="16">
        <v>0.04</v>
      </c>
      <c r="O753" s="235"/>
      <c r="P753" s="18">
        <f t="shared" si="59"/>
        <v>9.9916666666666671</v>
      </c>
      <c r="Q753" s="206">
        <v>11.99</v>
      </c>
      <c r="R753" s="20">
        <f t="shared" si="69"/>
        <v>0.38472727272727281</v>
      </c>
      <c r="S753" s="274">
        <f t="shared" si="70"/>
        <v>0</v>
      </c>
    </row>
    <row r="754" spans="1:19" ht="64" customHeight="1">
      <c r="A754" s="108"/>
      <c r="B754" s="206" t="s">
        <v>3560</v>
      </c>
      <c r="C754" s="15"/>
      <c r="D754" s="96" t="s">
        <v>28</v>
      </c>
      <c r="E754" s="16" t="s">
        <v>373</v>
      </c>
      <c r="F754" s="16" t="s">
        <v>2089</v>
      </c>
      <c r="G754" s="10">
        <v>5907457703353</v>
      </c>
      <c r="H754" s="16"/>
      <c r="I754" s="10">
        <v>10</v>
      </c>
      <c r="J754" s="11" t="s">
        <v>1358</v>
      </c>
      <c r="K754" s="234" t="s">
        <v>3573</v>
      </c>
      <c r="L754" s="16">
        <v>43.21</v>
      </c>
      <c r="M754" s="270">
        <f>L754*M7</f>
        <v>40.617399999999996</v>
      </c>
      <c r="N754" s="16">
        <v>0.04</v>
      </c>
      <c r="O754" s="235"/>
      <c r="P754" s="18">
        <f t="shared" si="59"/>
        <v>58.324999999999996</v>
      </c>
      <c r="Q754" s="206">
        <v>69.989999999999995</v>
      </c>
      <c r="R754" s="20">
        <f t="shared" si="69"/>
        <v>0.3036022288898414</v>
      </c>
      <c r="S754" s="274">
        <f t="shared" si="70"/>
        <v>0</v>
      </c>
    </row>
    <row r="755" spans="1:19" ht="64" customHeight="1">
      <c r="A755" s="108"/>
      <c r="B755" s="206" t="s">
        <v>3561</v>
      </c>
      <c r="C755" s="15"/>
      <c r="D755" s="96" t="s">
        <v>28</v>
      </c>
      <c r="E755" s="16" t="s">
        <v>373</v>
      </c>
      <c r="F755" s="16" t="s">
        <v>2089</v>
      </c>
      <c r="G755" s="10">
        <v>5907457738713</v>
      </c>
      <c r="H755" s="16"/>
      <c r="I755" s="10">
        <v>10</v>
      </c>
      <c r="J755" s="11" t="s">
        <v>1362</v>
      </c>
      <c r="K755" s="234" t="s">
        <v>3573</v>
      </c>
      <c r="L755" s="16">
        <v>24.51</v>
      </c>
      <c r="M755" s="270">
        <f>L755*M7</f>
        <v>23.039400000000001</v>
      </c>
      <c r="N755" s="16">
        <v>0.04</v>
      </c>
      <c r="O755" s="235"/>
      <c r="P755" s="18">
        <f t="shared" si="59"/>
        <v>33.325000000000003</v>
      </c>
      <c r="Q755" s="206">
        <v>39.99</v>
      </c>
      <c r="R755" s="20">
        <f t="shared" si="69"/>
        <v>0.3086451612903226</v>
      </c>
      <c r="S755" s="274">
        <f t="shared" si="70"/>
        <v>0</v>
      </c>
    </row>
    <row r="756" spans="1:19" ht="64" customHeight="1">
      <c r="A756" s="108"/>
      <c r="B756" s="13" t="s">
        <v>372</v>
      </c>
      <c r="C756" s="15">
        <f>M7</f>
        <v>0.94</v>
      </c>
      <c r="D756" s="96"/>
      <c r="E756" s="16" t="s">
        <v>373</v>
      </c>
      <c r="F756" s="16" t="s">
        <v>2089</v>
      </c>
      <c r="G756" s="10">
        <v>5900495092618</v>
      </c>
      <c r="H756" s="18"/>
      <c r="I756" s="10">
        <v>10</v>
      </c>
      <c r="J756" s="11" t="s">
        <v>3575</v>
      </c>
      <c r="K756" s="23" t="s">
        <v>3464</v>
      </c>
      <c r="L756" s="23">
        <v>4.26</v>
      </c>
      <c r="M756" s="270">
        <f t="shared" si="58"/>
        <v>4.0043999999999995</v>
      </c>
      <c r="N756" s="16">
        <v>0.04</v>
      </c>
      <c r="O756" s="16"/>
      <c r="P756" s="18">
        <f t="shared" si="59"/>
        <v>8.3250000000000011</v>
      </c>
      <c r="Q756" s="19">
        <v>9.99</v>
      </c>
      <c r="R756" s="20">
        <f t="shared" si="60"/>
        <v>0.51899099099099111</v>
      </c>
      <c r="S756" s="274">
        <f t="shared" si="57"/>
        <v>0</v>
      </c>
    </row>
    <row r="757" spans="1:19" ht="64" customHeight="1">
      <c r="A757" s="108"/>
      <c r="B757" s="13" t="s">
        <v>374</v>
      </c>
      <c r="C757" s="15">
        <f>M7</f>
        <v>0.94</v>
      </c>
      <c r="D757" s="96"/>
      <c r="E757" s="16" t="s">
        <v>373</v>
      </c>
      <c r="F757" s="16" t="s">
        <v>2089</v>
      </c>
      <c r="G757" s="10">
        <v>5900495092595</v>
      </c>
      <c r="H757" s="18"/>
      <c r="I757" s="10">
        <v>10</v>
      </c>
      <c r="J757" s="11" t="s">
        <v>1358</v>
      </c>
      <c r="K757" s="23" t="s">
        <v>375</v>
      </c>
      <c r="L757" s="23">
        <v>4.26</v>
      </c>
      <c r="M757" s="270">
        <f t="shared" si="58"/>
        <v>4.0043999999999995</v>
      </c>
      <c r="N757" s="16">
        <v>0.04</v>
      </c>
      <c r="O757" s="16"/>
      <c r="P757" s="18">
        <f t="shared" si="59"/>
        <v>8.3250000000000011</v>
      </c>
      <c r="Q757" s="19">
        <v>9.99</v>
      </c>
      <c r="R757" s="20">
        <f t="shared" si="60"/>
        <v>0.51899099099099111</v>
      </c>
      <c r="S757" s="274">
        <f t="shared" ref="S757:S968" si="71">M757*A757</f>
        <v>0</v>
      </c>
    </row>
    <row r="758" spans="1:19" ht="64" customHeight="1">
      <c r="A758" s="108"/>
      <c r="B758" s="13" t="s">
        <v>376</v>
      </c>
      <c r="C758" s="15">
        <f>M7</f>
        <v>0.94</v>
      </c>
      <c r="D758" s="96"/>
      <c r="E758" s="16" t="s">
        <v>373</v>
      </c>
      <c r="F758" s="16" t="s">
        <v>2089</v>
      </c>
      <c r="G758" s="10">
        <v>5900495092656</v>
      </c>
      <c r="H758" s="18"/>
      <c r="I758" s="10">
        <v>10</v>
      </c>
      <c r="J758" s="11" t="s">
        <v>1362</v>
      </c>
      <c r="K758" s="23" t="s">
        <v>3465</v>
      </c>
      <c r="L758" s="23">
        <v>4.26</v>
      </c>
      <c r="M758" s="270">
        <f t="shared" si="58"/>
        <v>4.0043999999999995</v>
      </c>
      <c r="N758" s="16">
        <v>0.04</v>
      </c>
      <c r="O758" s="16"/>
      <c r="P758" s="18">
        <f t="shared" si="59"/>
        <v>8.3250000000000011</v>
      </c>
      <c r="Q758" s="19">
        <v>9.99</v>
      </c>
      <c r="R758" s="20">
        <f t="shared" si="60"/>
        <v>0.51899099099099111</v>
      </c>
      <c r="S758" s="274">
        <f t="shared" si="71"/>
        <v>0</v>
      </c>
    </row>
    <row r="759" spans="1:19" ht="64" customHeight="1">
      <c r="A759" s="108"/>
      <c r="B759" s="13" t="s">
        <v>377</v>
      </c>
      <c r="C759" s="15">
        <f>M7</f>
        <v>0.94</v>
      </c>
      <c r="D759" s="96"/>
      <c r="E759" s="16" t="s">
        <v>373</v>
      </c>
      <c r="F759" s="16" t="s">
        <v>2089</v>
      </c>
      <c r="G759" s="10">
        <v>5900495092649</v>
      </c>
      <c r="H759" s="18"/>
      <c r="I759" s="10">
        <v>10</v>
      </c>
      <c r="J759" s="11" t="s">
        <v>1358</v>
      </c>
      <c r="K759" s="23" t="s">
        <v>3466</v>
      </c>
      <c r="L759" s="23">
        <v>4.26</v>
      </c>
      <c r="M759" s="270">
        <f t="shared" si="58"/>
        <v>4.0043999999999995</v>
      </c>
      <c r="N759" s="16">
        <v>0.04</v>
      </c>
      <c r="O759" s="16"/>
      <c r="P759" s="18">
        <f t="shared" si="59"/>
        <v>8.3250000000000011</v>
      </c>
      <c r="Q759" s="19">
        <v>9.99</v>
      </c>
      <c r="R759" s="20">
        <f t="shared" si="60"/>
        <v>0.51899099099099111</v>
      </c>
      <c r="S759" s="274">
        <f t="shared" si="71"/>
        <v>0</v>
      </c>
    </row>
    <row r="760" spans="1:19" ht="64" customHeight="1">
      <c r="A760" s="108"/>
      <c r="B760" s="13" t="s">
        <v>2333</v>
      </c>
      <c r="C760" s="15"/>
      <c r="D760" s="96"/>
      <c r="E760" s="16" t="s">
        <v>373</v>
      </c>
      <c r="F760" s="16" t="s">
        <v>2089</v>
      </c>
      <c r="G760" s="10">
        <v>5900495092650</v>
      </c>
      <c r="H760" s="18"/>
      <c r="I760" s="10">
        <v>10</v>
      </c>
      <c r="J760" s="11" t="s">
        <v>3604</v>
      </c>
      <c r="K760" s="23" t="s">
        <v>2826</v>
      </c>
      <c r="L760" s="23">
        <v>3.96</v>
      </c>
      <c r="M760" s="270">
        <f>L760*M7</f>
        <v>3.7223999999999999</v>
      </c>
      <c r="N760" s="16">
        <v>0.04</v>
      </c>
      <c r="O760" s="16"/>
      <c r="P760" s="18">
        <f t="shared" si="59"/>
        <v>8.3250000000000011</v>
      </c>
      <c r="Q760" s="19">
        <v>9.99</v>
      </c>
      <c r="R760" s="20">
        <f t="shared" si="60"/>
        <v>0.55286486486486486</v>
      </c>
      <c r="S760" s="274">
        <f t="shared" si="71"/>
        <v>0</v>
      </c>
    </row>
    <row r="761" spans="1:19" ht="64" customHeight="1">
      <c r="A761" s="108"/>
      <c r="B761" s="13" t="s">
        <v>378</v>
      </c>
      <c r="C761" s="15">
        <f>M7</f>
        <v>0.94</v>
      </c>
      <c r="D761" s="96"/>
      <c r="E761" s="16" t="s">
        <v>373</v>
      </c>
      <c r="F761" s="16" t="s">
        <v>2089</v>
      </c>
      <c r="G761" s="10">
        <v>5900495292445</v>
      </c>
      <c r="H761" s="18"/>
      <c r="I761" s="10">
        <v>10</v>
      </c>
      <c r="J761" s="11" t="s">
        <v>1358</v>
      </c>
      <c r="K761" s="16" t="s">
        <v>379</v>
      </c>
      <c r="L761" s="16">
        <v>6.17</v>
      </c>
      <c r="M761" s="270">
        <f t="shared" si="58"/>
        <v>5.7997999999999994</v>
      </c>
      <c r="N761" s="16">
        <v>0.04</v>
      </c>
      <c r="O761" s="16"/>
      <c r="P761" s="18">
        <f t="shared" ref="P761:P786" si="72">Q761/1.2</f>
        <v>11.658333333333333</v>
      </c>
      <c r="Q761" s="19">
        <v>13.99</v>
      </c>
      <c r="R761" s="20">
        <f t="shared" ref="R761:R791" si="73">(P761-M761)/P761</f>
        <v>0.50251894210150116</v>
      </c>
      <c r="S761" s="274">
        <f t="shared" si="71"/>
        <v>0</v>
      </c>
    </row>
    <row r="762" spans="1:19" ht="64" customHeight="1">
      <c r="A762" s="108"/>
      <c r="B762" s="13" t="s">
        <v>380</v>
      </c>
      <c r="C762" s="15">
        <f>M7</f>
        <v>0.94</v>
      </c>
      <c r="D762" s="96"/>
      <c r="E762" s="16" t="s">
        <v>373</v>
      </c>
      <c r="F762" s="16" t="s">
        <v>2089</v>
      </c>
      <c r="G762" s="10">
        <v>5900495292438</v>
      </c>
      <c r="H762" s="18"/>
      <c r="I762" s="10">
        <v>10</v>
      </c>
      <c r="J762" s="11" t="s">
        <v>1358</v>
      </c>
      <c r="K762" s="16" t="s">
        <v>381</v>
      </c>
      <c r="L762" s="16">
        <v>6.17</v>
      </c>
      <c r="M762" s="270">
        <f t="shared" ref="M762:M777" si="74">L762*C762</f>
        <v>5.7997999999999994</v>
      </c>
      <c r="N762" s="16">
        <v>0.04</v>
      </c>
      <c r="O762" s="16"/>
      <c r="P762" s="18">
        <f t="shared" si="72"/>
        <v>11.658333333333333</v>
      </c>
      <c r="Q762" s="19">
        <v>13.99</v>
      </c>
      <c r="R762" s="20">
        <f t="shared" si="73"/>
        <v>0.50251894210150116</v>
      </c>
      <c r="S762" s="274">
        <f t="shared" si="71"/>
        <v>0</v>
      </c>
    </row>
    <row r="763" spans="1:19" ht="64" customHeight="1">
      <c r="A763" s="108"/>
      <c r="B763" s="13" t="s">
        <v>382</v>
      </c>
      <c r="C763" s="15">
        <f>M7</f>
        <v>0.94</v>
      </c>
      <c r="D763" s="96"/>
      <c r="E763" s="16" t="s">
        <v>373</v>
      </c>
      <c r="F763" s="16" t="s">
        <v>2089</v>
      </c>
      <c r="G763" s="10">
        <v>5900495947987</v>
      </c>
      <c r="H763" s="10"/>
      <c r="I763" s="10">
        <v>10</v>
      </c>
      <c r="J763" s="11" t="s">
        <v>3638</v>
      </c>
      <c r="K763" s="17" t="s">
        <v>2827</v>
      </c>
      <c r="L763" s="17">
        <v>5.85</v>
      </c>
      <c r="M763" s="270">
        <f t="shared" si="74"/>
        <v>5.4989999999999997</v>
      </c>
      <c r="N763" s="16">
        <v>0.11</v>
      </c>
      <c r="O763" s="16"/>
      <c r="P763" s="18">
        <f t="shared" si="72"/>
        <v>10.825000000000001</v>
      </c>
      <c r="Q763" s="19">
        <v>12.99</v>
      </c>
      <c r="R763" s="20">
        <f t="shared" si="73"/>
        <v>0.49200923787528877</v>
      </c>
      <c r="S763" s="274">
        <f t="shared" si="71"/>
        <v>0</v>
      </c>
    </row>
    <row r="764" spans="1:19" ht="64" customHeight="1">
      <c r="A764" s="108"/>
      <c r="B764" s="13" t="s">
        <v>383</v>
      </c>
      <c r="C764" s="15">
        <f>M7</f>
        <v>0.94</v>
      </c>
      <c r="D764" s="96"/>
      <c r="E764" s="16" t="s">
        <v>373</v>
      </c>
      <c r="F764" s="16" t="s">
        <v>2089</v>
      </c>
      <c r="G764" s="10">
        <v>5900495892393</v>
      </c>
      <c r="H764" s="10"/>
      <c r="I764" s="10">
        <v>10</v>
      </c>
      <c r="J764" s="11" t="s">
        <v>3588</v>
      </c>
      <c r="K764" s="16" t="s">
        <v>2828</v>
      </c>
      <c r="L764" s="16">
        <v>5.87</v>
      </c>
      <c r="M764" s="270">
        <f t="shared" si="74"/>
        <v>5.5177999999999994</v>
      </c>
      <c r="N764" s="16">
        <v>0.04</v>
      </c>
      <c r="O764" s="16"/>
      <c r="P764" s="18">
        <f t="shared" si="72"/>
        <v>8.3250000000000011</v>
      </c>
      <c r="Q764" s="19">
        <v>9.99</v>
      </c>
      <c r="R764" s="20">
        <f t="shared" si="73"/>
        <v>0.33720120120120134</v>
      </c>
      <c r="S764" s="274">
        <f t="shared" si="71"/>
        <v>0</v>
      </c>
    </row>
    <row r="765" spans="1:19" ht="64" customHeight="1">
      <c r="A765" s="108"/>
      <c r="B765" s="13" t="s">
        <v>384</v>
      </c>
      <c r="C765" s="15">
        <f>M7</f>
        <v>0.94</v>
      </c>
      <c r="D765" s="96"/>
      <c r="E765" s="16" t="s">
        <v>373</v>
      </c>
      <c r="F765" s="16" t="s">
        <v>2089</v>
      </c>
      <c r="G765" s="10">
        <v>5900495758194</v>
      </c>
      <c r="H765" s="10"/>
      <c r="I765" s="10">
        <v>10</v>
      </c>
      <c r="J765" s="11" t="s">
        <v>3575</v>
      </c>
      <c r="K765" s="16" t="s">
        <v>3467</v>
      </c>
      <c r="L765" s="16">
        <v>3.99</v>
      </c>
      <c r="M765" s="270">
        <f t="shared" si="74"/>
        <v>3.7505999999999999</v>
      </c>
      <c r="N765" s="16">
        <v>0.04</v>
      </c>
      <c r="O765" s="16"/>
      <c r="P765" s="18">
        <f t="shared" si="72"/>
        <v>7.4916666666666671</v>
      </c>
      <c r="Q765" s="19">
        <v>8.99</v>
      </c>
      <c r="R765" s="20">
        <f t="shared" si="73"/>
        <v>0.49936373748609569</v>
      </c>
      <c r="S765" s="274">
        <f t="shared" si="71"/>
        <v>0</v>
      </c>
    </row>
    <row r="766" spans="1:19" ht="64" customHeight="1">
      <c r="A766" s="108"/>
      <c r="B766" s="13" t="s">
        <v>385</v>
      </c>
      <c r="C766" s="15">
        <f>M7</f>
        <v>0.94</v>
      </c>
      <c r="D766" s="96"/>
      <c r="E766" s="16" t="s">
        <v>373</v>
      </c>
      <c r="F766" s="16" t="s">
        <v>2089</v>
      </c>
      <c r="G766" s="10">
        <v>5900495758149</v>
      </c>
      <c r="H766" s="10"/>
      <c r="I766" s="10">
        <v>10</v>
      </c>
      <c r="J766" s="11" t="s">
        <v>3575</v>
      </c>
      <c r="K766" s="16" t="s">
        <v>3468</v>
      </c>
      <c r="L766" s="16">
        <v>3.14</v>
      </c>
      <c r="M766" s="270">
        <f t="shared" si="74"/>
        <v>2.9516</v>
      </c>
      <c r="N766" s="16">
        <v>0.04</v>
      </c>
      <c r="O766" s="16"/>
      <c r="P766" s="18">
        <f t="shared" si="72"/>
        <v>5.8250000000000002</v>
      </c>
      <c r="Q766" s="19">
        <v>6.99</v>
      </c>
      <c r="R766" s="20">
        <f t="shared" si="73"/>
        <v>0.4932875536480687</v>
      </c>
      <c r="S766" s="274">
        <f t="shared" si="71"/>
        <v>0</v>
      </c>
    </row>
    <row r="767" spans="1:19" ht="64" customHeight="1">
      <c r="A767" s="108"/>
      <c r="B767" s="13" t="s">
        <v>386</v>
      </c>
      <c r="C767" s="15">
        <f>M7</f>
        <v>0.94</v>
      </c>
      <c r="D767" s="96"/>
      <c r="E767" s="16" t="s">
        <v>373</v>
      </c>
      <c r="F767" s="16" t="s">
        <v>2089</v>
      </c>
      <c r="G767" s="10">
        <v>5900495758132</v>
      </c>
      <c r="H767" s="10"/>
      <c r="I767" s="10">
        <v>10</v>
      </c>
      <c r="J767" s="11" t="s">
        <v>1358</v>
      </c>
      <c r="K767" s="16" t="s">
        <v>3469</v>
      </c>
      <c r="L767" s="16">
        <v>2.5499999999999998</v>
      </c>
      <c r="M767" s="270">
        <f t="shared" si="74"/>
        <v>2.3969999999999998</v>
      </c>
      <c r="N767" s="16">
        <v>0.04</v>
      </c>
      <c r="O767" s="16"/>
      <c r="P767" s="18">
        <f t="shared" si="72"/>
        <v>4.9916666666666671</v>
      </c>
      <c r="Q767" s="19">
        <v>5.99</v>
      </c>
      <c r="R767" s="20">
        <f t="shared" si="73"/>
        <v>0.51979966611018369</v>
      </c>
      <c r="S767" s="274">
        <f t="shared" si="71"/>
        <v>0</v>
      </c>
    </row>
    <row r="768" spans="1:19" ht="64" customHeight="1">
      <c r="A768" s="108"/>
      <c r="B768" s="13" t="s">
        <v>387</v>
      </c>
      <c r="C768" s="15">
        <f>M7</f>
        <v>0.94</v>
      </c>
      <c r="D768" s="96"/>
      <c r="E768" s="16" t="s">
        <v>373</v>
      </c>
      <c r="F768" s="16" t="s">
        <v>2089</v>
      </c>
      <c r="G768" s="10">
        <v>5900495758163</v>
      </c>
      <c r="H768" s="10"/>
      <c r="I768" s="10">
        <v>10</v>
      </c>
      <c r="J768" s="11" t="s">
        <v>3639</v>
      </c>
      <c r="K768" s="16" t="s">
        <v>3470</v>
      </c>
      <c r="L768" s="16">
        <v>2.97</v>
      </c>
      <c r="M768" s="270">
        <f t="shared" si="74"/>
        <v>2.7917999999999998</v>
      </c>
      <c r="N768" s="16">
        <v>0.04</v>
      </c>
      <c r="O768" s="16"/>
      <c r="P768" s="18">
        <f t="shared" si="72"/>
        <v>5.8250000000000002</v>
      </c>
      <c r="Q768" s="19">
        <v>6.99</v>
      </c>
      <c r="R768" s="20">
        <f t="shared" si="73"/>
        <v>0.52072103004291848</v>
      </c>
      <c r="S768" s="274">
        <f t="shared" si="71"/>
        <v>0</v>
      </c>
    </row>
    <row r="769" spans="1:19" ht="64" customHeight="1">
      <c r="A769" s="108"/>
      <c r="B769" s="13" t="s">
        <v>388</v>
      </c>
      <c r="C769" s="15">
        <f>M7</f>
        <v>0.94</v>
      </c>
      <c r="D769" s="96"/>
      <c r="E769" s="16" t="s">
        <v>373</v>
      </c>
      <c r="F769" s="16" t="s">
        <v>2089</v>
      </c>
      <c r="G769" s="10">
        <v>5900495758187</v>
      </c>
      <c r="H769" s="10"/>
      <c r="I769" s="10">
        <v>10</v>
      </c>
      <c r="J769" s="11" t="s">
        <v>3608</v>
      </c>
      <c r="K769" s="16" t="s">
        <v>3471</v>
      </c>
      <c r="L769" s="16">
        <v>3.62</v>
      </c>
      <c r="M769" s="270">
        <f t="shared" si="74"/>
        <v>3.4028</v>
      </c>
      <c r="N769" s="16">
        <v>0.04</v>
      </c>
      <c r="O769" s="16"/>
      <c r="P769" s="18">
        <f t="shared" si="72"/>
        <v>6.6583333333333341</v>
      </c>
      <c r="Q769" s="19">
        <v>7.99</v>
      </c>
      <c r="R769" s="20">
        <f t="shared" si="73"/>
        <v>0.48894117647058827</v>
      </c>
      <c r="S769" s="274">
        <f t="shared" si="71"/>
        <v>0</v>
      </c>
    </row>
    <row r="770" spans="1:19" ht="64" customHeight="1">
      <c r="A770" s="108"/>
      <c r="B770" s="13" t="s">
        <v>389</v>
      </c>
      <c r="C770" s="15">
        <f>M7</f>
        <v>0.94</v>
      </c>
      <c r="D770" s="96"/>
      <c r="E770" s="16" t="s">
        <v>373</v>
      </c>
      <c r="F770" s="16" t="s">
        <v>2089</v>
      </c>
      <c r="G770" s="10">
        <v>5900495052483</v>
      </c>
      <c r="H770" s="10"/>
      <c r="I770" s="10">
        <v>10</v>
      </c>
      <c r="J770" s="11" t="s">
        <v>1358</v>
      </c>
      <c r="K770" s="17" t="s">
        <v>2829</v>
      </c>
      <c r="L770" s="17">
        <v>27.53</v>
      </c>
      <c r="M770" s="270">
        <f t="shared" si="74"/>
        <v>25.8782</v>
      </c>
      <c r="N770" s="16">
        <v>0.04</v>
      </c>
      <c r="O770" s="16"/>
      <c r="P770" s="18">
        <f t="shared" si="72"/>
        <v>37.491666666666667</v>
      </c>
      <c r="Q770" s="19">
        <v>44.99</v>
      </c>
      <c r="R770" s="20">
        <f t="shared" si="73"/>
        <v>0.30976128028450767</v>
      </c>
      <c r="S770" s="274">
        <f t="shared" si="71"/>
        <v>0</v>
      </c>
    </row>
    <row r="771" spans="1:19" ht="64" customHeight="1">
      <c r="A771" s="108"/>
      <c r="B771" s="13" t="s">
        <v>390</v>
      </c>
      <c r="C771" s="15">
        <f>M7</f>
        <v>0.94</v>
      </c>
      <c r="D771" s="96"/>
      <c r="E771" s="16" t="s">
        <v>373</v>
      </c>
      <c r="F771" s="16" t="s">
        <v>2089</v>
      </c>
      <c r="G771" s="10">
        <v>5900495796134</v>
      </c>
      <c r="H771" s="10"/>
      <c r="I771" s="10">
        <v>10</v>
      </c>
      <c r="J771" s="11" t="s">
        <v>3587</v>
      </c>
      <c r="K771" s="16" t="s">
        <v>3472</v>
      </c>
      <c r="L771" s="16">
        <v>2.5499999999999998</v>
      </c>
      <c r="M771" s="270">
        <f t="shared" si="74"/>
        <v>2.3969999999999998</v>
      </c>
      <c r="N771" s="16">
        <v>0.04</v>
      </c>
      <c r="O771" s="16"/>
      <c r="P771" s="18">
        <f t="shared" si="72"/>
        <v>4.9916666666666671</v>
      </c>
      <c r="Q771" s="19">
        <v>5.99</v>
      </c>
      <c r="R771" s="20">
        <f t="shared" si="73"/>
        <v>0.51979966611018369</v>
      </c>
      <c r="S771" s="274">
        <f t="shared" si="71"/>
        <v>0</v>
      </c>
    </row>
    <row r="772" spans="1:19" ht="64" customHeight="1">
      <c r="A772" s="108"/>
      <c r="B772" s="13" t="s">
        <v>391</v>
      </c>
      <c r="C772" s="15">
        <f>M7</f>
        <v>0.94</v>
      </c>
      <c r="D772" s="96"/>
      <c r="E772" s="16" t="s">
        <v>373</v>
      </c>
      <c r="F772" s="16" t="s">
        <v>2089</v>
      </c>
      <c r="G772" s="10">
        <v>5900495828705</v>
      </c>
      <c r="H772" s="10"/>
      <c r="I772" s="10">
        <v>10</v>
      </c>
      <c r="J772" s="11" t="s">
        <v>1360</v>
      </c>
      <c r="K772" s="16" t="s">
        <v>3473</v>
      </c>
      <c r="L772" s="16">
        <v>3.51</v>
      </c>
      <c r="M772" s="270">
        <f t="shared" si="74"/>
        <v>3.2993999999999994</v>
      </c>
      <c r="N772" s="16">
        <v>0.04</v>
      </c>
      <c r="O772" s="16"/>
      <c r="P772" s="18">
        <f t="shared" si="72"/>
        <v>6.6583333333333341</v>
      </c>
      <c r="Q772" s="19">
        <v>7.99</v>
      </c>
      <c r="R772" s="20">
        <f t="shared" si="73"/>
        <v>0.50447058823529423</v>
      </c>
      <c r="S772" s="274">
        <f t="shared" si="71"/>
        <v>0</v>
      </c>
    </row>
    <row r="773" spans="1:19" ht="64" customHeight="1">
      <c r="A773" s="108"/>
      <c r="B773" s="13" t="s">
        <v>395</v>
      </c>
      <c r="C773" s="15">
        <f>M7</f>
        <v>0.94</v>
      </c>
      <c r="D773" s="96"/>
      <c r="E773" s="16" t="s">
        <v>373</v>
      </c>
      <c r="F773" s="16" t="s">
        <v>2089</v>
      </c>
      <c r="G773" s="10">
        <v>5900495780515</v>
      </c>
      <c r="H773" s="10"/>
      <c r="I773" s="10">
        <v>10</v>
      </c>
      <c r="J773" s="11" t="s">
        <v>1358</v>
      </c>
      <c r="K773" s="16" t="s">
        <v>3462</v>
      </c>
      <c r="L773" s="16">
        <v>2.36</v>
      </c>
      <c r="M773" s="270">
        <f t="shared" si="74"/>
        <v>2.2183999999999999</v>
      </c>
      <c r="N773" s="16">
        <v>0.04</v>
      </c>
      <c r="O773" s="16"/>
      <c r="P773" s="18">
        <f t="shared" si="72"/>
        <v>4.1583333333333341</v>
      </c>
      <c r="Q773" s="19">
        <v>4.99</v>
      </c>
      <c r="R773" s="20">
        <f t="shared" si="73"/>
        <v>0.46651703406813638</v>
      </c>
      <c r="S773" s="274">
        <f t="shared" si="71"/>
        <v>0</v>
      </c>
    </row>
    <row r="774" spans="1:19" ht="64" customHeight="1">
      <c r="A774" s="108"/>
      <c r="B774" s="13" t="s">
        <v>396</v>
      </c>
      <c r="C774" s="15">
        <f>M7</f>
        <v>0.94</v>
      </c>
      <c r="D774" s="96"/>
      <c r="E774" s="16" t="s">
        <v>373</v>
      </c>
      <c r="F774" s="16" t="s">
        <v>2089</v>
      </c>
      <c r="G774" s="10">
        <v>5900495780539</v>
      </c>
      <c r="H774" s="10"/>
      <c r="I774" s="10">
        <v>10</v>
      </c>
      <c r="J774" s="11" t="s">
        <v>3604</v>
      </c>
      <c r="K774" s="16" t="s">
        <v>3463</v>
      </c>
      <c r="L774" s="16">
        <v>2.79</v>
      </c>
      <c r="M774" s="270">
        <f t="shared" si="74"/>
        <v>2.6225999999999998</v>
      </c>
      <c r="N774" s="16">
        <v>0.04</v>
      </c>
      <c r="O774" s="16"/>
      <c r="P774" s="18">
        <f t="shared" si="72"/>
        <v>5.8250000000000002</v>
      </c>
      <c r="Q774" s="19">
        <v>6.99</v>
      </c>
      <c r="R774" s="20">
        <f t="shared" si="73"/>
        <v>0.5497682403433477</v>
      </c>
      <c r="S774" s="274">
        <f t="shared" si="71"/>
        <v>0</v>
      </c>
    </row>
    <row r="775" spans="1:19" ht="64" customHeight="1">
      <c r="A775" s="108"/>
      <c r="B775" s="13" t="s">
        <v>397</v>
      </c>
      <c r="C775" s="15">
        <f>M7</f>
        <v>0.94</v>
      </c>
      <c r="D775" s="96"/>
      <c r="E775" s="16" t="s">
        <v>373</v>
      </c>
      <c r="F775" s="16" t="s">
        <v>2089</v>
      </c>
      <c r="G775" s="10">
        <v>5900495780522</v>
      </c>
      <c r="H775" s="10"/>
      <c r="I775" s="10">
        <v>10</v>
      </c>
      <c r="J775" s="11" t="s">
        <v>1358</v>
      </c>
      <c r="K775" s="16" t="s">
        <v>3474</v>
      </c>
      <c r="L775" s="16">
        <v>2.21</v>
      </c>
      <c r="M775" s="270">
        <f t="shared" si="74"/>
        <v>2.0773999999999999</v>
      </c>
      <c r="N775" s="16">
        <v>0.04</v>
      </c>
      <c r="O775" s="16"/>
      <c r="P775" s="18">
        <f t="shared" si="72"/>
        <v>3.3250000000000002</v>
      </c>
      <c r="Q775" s="19">
        <v>3.99</v>
      </c>
      <c r="R775" s="20">
        <f t="shared" si="73"/>
        <v>0.37521804511278201</v>
      </c>
      <c r="S775" s="274">
        <f t="shared" si="71"/>
        <v>0</v>
      </c>
    </row>
    <row r="776" spans="1:19" ht="64" customHeight="1">
      <c r="A776" s="108"/>
      <c r="B776" s="13" t="s">
        <v>398</v>
      </c>
      <c r="C776" s="15">
        <f>M7</f>
        <v>0.94</v>
      </c>
      <c r="D776" s="96"/>
      <c r="E776" s="16" t="s">
        <v>373</v>
      </c>
      <c r="F776" s="16" t="s">
        <v>2089</v>
      </c>
      <c r="G776" s="10">
        <v>5900495948816</v>
      </c>
      <c r="H776" s="10"/>
      <c r="I776" s="10">
        <v>10</v>
      </c>
      <c r="J776" s="11" t="s">
        <v>3609</v>
      </c>
      <c r="K776" s="16" t="s">
        <v>3460</v>
      </c>
      <c r="L776" s="16">
        <v>2.66</v>
      </c>
      <c r="M776" s="270">
        <f t="shared" si="74"/>
        <v>2.5004</v>
      </c>
      <c r="N776" s="16">
        <v>0.11</v>
      </c>
      <c r="O776" s="16"/>
      <c r="P776" s="18">
        <f t="shared" si="72"/>
        <v>4.9916666666666671</v>
      </c>
      <c r="Q776" s="19">
        <v>5.99</v>
      </c>
      <c r="R776" s="20">
        <f t="shared" si="73"/>
        <v>0.49908514190317199</v>
      </c>
      <c r="S776" s="274">
        <f t="shared" si="71"/>
        <v>0</v>
      </c>
    </row>
    <row r="777" spans="1:19" ht="64" customHeight="1">
      <c r="A777" s="108"/>
      <c r="B777" s="13" t="s">
        <v>399</v>
      </c>
      <c r="C777" s="15">
        <f>M7</f>
        <v>0.94</v>
      </c>
      <c r="D777" s="96"/>
      <c r="E777" s="16" t="s">
        <v>373</v>
      </c>
      <c r="F777" s="16" t="s">
        <v>2089</v>
      </c>
      <c r="G777" s="10">
        <v>5900495948823</v>
      </c>
      <c r="H777" s="10"/>
      <c r="I777" s="10">
        <v>10</v>
      </c>
      <c r="J777" s="11" t="s">
        <v>3586</v>
      </c>
      <c r="K777" s="26" t="s">
        <v>3461</v>
      </c>
      <c r="L777" s="26">
        <v>4.57</v>
      </c>
      <c r="M777" s="270">
        <f t="shared" si="74"/>
        <v>4.2957999999999998</v>
      </c>
      <c r="N777" s="16">
        <v>0.11</v>
      </c>
      <c r="O777" s="16"/>
      <c r="P777" s="18">
        <f t="shared" si="72"/>
        <v>7.4916666666666671</v>
      </c>
      <c r="Q777" s="19">
        <v>8.99</v>
      </c>
      <c r="R777" s="20">
        <f t="shared" si="73"/>
        <v>0.42658954393770865</v>
      </c>
      <c r="S777" s="274">
        <f t="shared" si="71"/>
        <v>0</v>
      </c>
    </row>
    <row r="778" spans="1:19" ht="64" customHeight="1">
      <c r="A778" s="108"/>
      <c r="B778" s="13" t="s">
        <v>2302</v>
      </c>
      <c r="C778" s="15"/>
      <c r="D778" s="96"/>
      <c r="E778" s="16" t="s">
        <v>373</v>
      </c>
      <c r="F778" s="16" t="s">
        <v>2089</v>
      </c>
      <c r="G778" s="10">
        <v>5900495063380</v>
      </c>
      <c r="H778" s="18"/>
      <c r="I778" s="10">
        <v>10</v>
      </c>
      <c r="J778" s="11" t="s">
        <v>3640</v>
      </c>
      <c r="K778" s="26" t="s">
        <v>2830</v>
      </c>
      <c r="L778" s="26">
        <v>5.6</v>
      </c>
      <c r="M778" s="270">
        <f>L778*M7</f>
        <v>5.2639999999999993</v>
      </c>
      <c r="N778" s="16">
        <v>0.04</v>
      </c>
      <c r="O778" s="16"/>
      <c r="P778" s="18">
        <f t="shared" si="72"/>
        <v>8.3250000000000011</v>
      </c>
      <c r="Q778" s="19">
        <v>9.99</v>
      </c>
      <c r="R778" s="20">
        <f t="shared" si="73"/>
        <v>0.36768768768768784</v>
      </c>
      <c r="S778" s="274">
        <f t="shared" si="71"/>
        <v>0</v>
      </c>
    </row>
    <row r="779" spans="1:19" ht="64" customHeight="1">
      <c r="A779" s="108"/>
      <c r="B779" s="13" t="s">
        <v>2303</v>
      </c>
      <c r="C779" s="15"/>
      <c r="D779" s="96"/>
      <c r="E779" s="16" t="s">
        <v>373</v>
      </c>
      <c r="F779" s="16" t="s">
        <v>2089</v>
      </c>
      <c r="G779" s="10">
        <v>5900495063403</v>
      </c>
      <c r="H779" s="18"/>
      <c r="I779" s="10">
        <v>10</v>
      </c>
      <c r="J779" s="11" t="s">
        <v>3635</v>
      </c>
      <c r="K779" s="26" t="s">
        <v>2831</v>
      </c>
      <c r="L779" s="26">
        <v>6.5</v>
      </c>
      <c r="M779" s="270">
        <f>L779*M7</f>
        <v>6.1099999999999994</v>
      </c>
      <c r="N779" s="16">
        <v>0.04</v>
      </c>
      <c r="O779" s="16"/>
      <c r="P779" s="18">
        <f t="shared" si="72"/>
        <v>10.825000000000001</v>
      </c>
      <c r="Q779" s="19">
        <v>12.99</v>
      </c>
      <c r="R779" s="20">
        <f t="shared" si="73"/>
        <v>0.435565819861432</v>
      </c>
      <c r="S779" s="274">
        <f t="shared" si="71"/>
        <v>0</v>
      </c>
    </row>
    <row r="780" spans="1:19" ht="64" customHeight="1">
      <c r="A780" s="108"/>
      <c r="B780" s="13" t="s">
        <v>2304</v>
      </c>
      <c r="C780" s="15"/>
      <c r="D780" s="96"/>
      <c r="E780" s="16" t="s">
        <v>373</v>
      </c>
      <c r="F780" s="16" t="s">
        <v>2089</v>
      </c>
      <c r="G780" s="10">
        <v>5900495081070</v>
      </c>
      <c r="H780" s="18"/>
      <c r="I780" s="10">
        <v>10</v>
      </c>
      <c r="J780" s="11" t="s">
        <v>1358</v>
      </c>
      <c r="K780" s="26" t="s">
        <v>2832</v>
      </c>
      <c r="L780" s="26">
        <v>8</v>
      </c>
      <c r="M780" s="270">
        <f>L780*M7</f>
        <v>7.52</v>
      </c>
      <c r="N780" s="16">
        <v>0.04</v>
      </c>
      <c r="O780" s="16"/>
      <c r="P780" s="18">
        <f t="shared" si="72"/>
        <v>12.491666666666667</v>
      </c>
      <c r="Q780" s="19">
        <v>14.99</v>
      </c>
      <c r="R780" s="20">
        <f t="shared" si="73"/>
        <v>0.39799866577718485</v>
      </c>
      <c r="S780" s="274">
        <f t="shared" si="71"/>
        <v>0</v>
      </c>
    </row>
    <row r="781" spans="1:19" ht="64" customHeight="1">
      <c r="A781" s="108"/>
      <c r="B781" s="13" t="s">
        <v>2305</v>
      </c>
      <c r="C781" s="15"/>
      <c r="D781" s="96"/>
      <c r="E781" s="16" t="s">
        <v>373</v>
      </c>
      <c r="F781" s="16" t="s">
        <v>2089</v>
      </c>
      <c r="G781" s="10">
        <v>5900495081100</v>
      </c>
      <c r="H781" s="18"/>
      <c r="I781" s="10">
        <v>10</v>
      </c>
      <c r="J781" s="11" t="s">
        <v>3588</v>
      </c>
      <c r="K781" s="26" t="s">
        <v>2833</v>
      </c>
      <c r="L781" s="26">
        <v>18.5</v>
      </c>
      <c r="M781" s="270">
        <f>L781*M7</f>
        <v>17.39</v>
      </c>
      <c r="N781" s="16">
        <v>0.04</v>
      </c>
      <c r="O781" s="16"/>
      <c r="P781" s="18">
        <f t="shared" si="72"/>
        <v>24.991666666666667</v>
      </c>
      <c r="Q781" s="19">
        <v>29.99</v>
      </c>
      <c r="R781" s="20">
        <f t="shared" si="73"/>
        <v>0.30416805601867286</v>
      </c>
      <c r="S781" s="274">
        <f t="shared" si="71"/>
        <v>0</v>
      </c>
    </row>
    <row r="782" spans="1:19" ht="64" customHeight="1">
      <c r="A782" s="108"/>
      <c r="B782" s="13" t="s">
        <v>400</v>
      </c>
      <c r="C782" s="15">
        <f>M7</f>
        <v>0.94</v>
      </c>
      <c r="D782" s="96"/>
      <c r="E782" s="16" t="s">
        <v>373</v>
      </c>
      <c r="F782" s="16" t="s">
        <v>2089</v>
      </c>
      <c r="G782" s="10">
        <v>5900495780966</v>
      </c>
      <c r="H782" s="10"/>
      <c r="I782" s="10">
        <v>10</v>
      </c>
      <c r="J782" s="11" t="s">
        <v>3575</v>
      </c>
      <c r="K782" s="16" t="s">
        <v>3475</v>
      </c>
      <c r="L782" s="16">
        <v>3.96</v>
      </c>
      <c r="M782" s="270">
        <f>L782*C782</f>
        <v>3.7223999999999999</v>
      </c>
      <c r="N782" s="16">
        <v>0.04</v>
      </c>
      <c r="O782" s="16"/>
      <c r="P782" s="18">
        <f t="shared" si="72"/>
        <v>4.9916666666666671</v>
      </c>
      <c r="Q782" s="19">
        <v>5.99</v>
      </c>
      <c r="R782" s="20">
        <f t="shared" si="73"/>
        <v>0.25427712854757939</v>
      </c>
      <c r="S782" s="274">
        <f t="shared" si="71"/>
        <v>0</v>
      </c>
    </row>
    <row r="783" spans="1:19" ht="64" customHeight="1">
      <c r="A783" s="108"/>
      <c r="B783" s="13" t="s">
        <v>401</v>
      </c>
      <c r="C783" s="15">
        <f>M7</f>
        <v>0.94</v>
      </c>
      <c r="D783" s="96"/>
      <c r="E783" s="16" t="s">
        <v>373</v>
      </c>
      <c r="F783" s="16" t="s">
        <v>2089</v>
      </c>
      <c r="G783" s="10">
        <v>5900495758026</v>
      </c>
      <c r="H783" s="10"/>
      <c r="I783" s="10">
        <v>10</v>
      </c>
      <c r="J783" s="11" t="s">
        <v>3575</v>
      </c>
      <c r="K783" s="16" t="s">
        <v>3476</v>
      </c>
      <c r="L783" s="16">
        <v>3.12</v>
      </c>
      <c r="M783" s="270">
        <f>L783*C783</f>
        <v>2.9327999999999999</v>
      </c>
      <c r="N783" s="16">
        <v>0.04</v>
      </c>
      <c r="O783" s="16"/>
      <c r="P783" s="18">
        <f t="shared" si="72"/>
        <v>4.9916666666666671</v>
      </c>
      <c r="Q783" s="19">
        <v>5.99</v>
      </c>
      <c r="R783" s="20">
        <f t="shared" si="73"/>
        <v>0.41246076794657771</v>
      </c>
      <c r="S783" s="274">
        <f t="shared" si="71"/>
        <v>0</v>
      </c>
    </row>
    <row r="784" spans="1:19" ht="64" customHeight="1">
      <c r="A784" s="108"/>
      <c r="B784" s="13" t="s">
        <v>404</v>
      </c>
      <c r="C784" s="15">
        <f>M7</f>
        <v>0.94</v>
      </c>
      <c r="D784" s="96"/>
      <c r="E784" s="16" t="s">
        <v>373</v>
      </c>
      <c r="F784" s="16" t="s">
        <v>2089</v>
      </c>
      <c r="G784" s="10">
        <v>5900495758231</v>
      </c>
      <c r="H784" s="10"/>
      <c r="I784" s="10">
        <v>10</v>
      </c>
      <c r="J784" s="11" t="s">
        <v>1358</v>
      </c>
      <c r="K784" s="16" t="s">
        <v>3477</v>
      </c>
      <c r="L784" s="16">
        <v>2.66</v>
      </c>
      <c r="M784" s="270">
        <f>L784*C784</f>
        <v>2.5004</v>
      </c>
      <c r="N784" s="16"/>
      <c r="O784" s="16"/>
      <c r="P784" s="18">
        <f t="shared" si="72"/>
        <v>4.1583333333333341</v>
      </c>
      <c r="Q784" s="19">
        <v>4.99</v>
      </c>
      <c r="R784" s="20">
        <f t="shared" si="73"/>
        <v>0.39870140280561134</v>
      </c>
      <c r="S784" s="274">
        <f t="shared" si="71"/>
        <v>0</v>
      </c>
    </row>
    <row r="785" spans="1:19" ht="64" customHeight="1">
      <c r="A785" s="108"/>
      <c r="B785" s="106" t="s">
        <v>2336</v>
      </c>
      <c r="C785" s="15"/>
      <c r="D785" s="96"/>
      <c r="E785" s="16" t="s">
        <v>1507</v>
      </c>
      <c r="F785" s="16" t="s">
        <v>1507</v>
      </c>
      <c r="G785" s="182" t="s">
        <v>2395</v>
      </c>
      <c r="H785" s="10"/>
      <c r="I785" s="10">
        <v>5</v>
      </c>
      <c r="J785" s="11" t="s">
        <v>1358</v>
      </c>
      <c r="K785" s="183" t="s">
        <v>2454</v>
      </c>
      <c r="L785" s="16">
        <v>5.49</v>
      </c>
      <c r="M785" s="270">
        <f>L785*M7</f>
        <v>5.1605999999999996</v>
      </c>
      <c r="N785" s="16"/>
      <c r="O785" s="16"/>
      <c r="P785" s="18">
        <f t="shared" si="72"/>
        <v>8.3250000000000011</v>
      </c>
      <c r="Q785" s="19">
        <v>9.99</v>
      </c>
      <c r="R785" s="20">
        <f t="shared" si="73"/>
        <v>0.38010810810810824</v>
      </c>
      <c r="S785" s="274">
        <f t="shared" si="71"/>
        <v>0</v>
      </c>
    </row>
    <row r="786" spans="1:19" ht="64" customHeight="1">
      <c r="A786" s="108"/>
      <c r="B786" s="106" t="s">
        <v>2337</v>
      </c>
      <c r="C786" s="15"/>
      <c r="D786" s="96"/>
      <c r="E786" s="16" t="s">
        <v>1507</v>
      </c>
      <c r="F786" s="16" t="s">
        <v>1507</v>
      </c>
      <c r="G786" s="184" t="s">
        <v>2396</v>
      </c>
      <c r="H786" s="10"/>
      <c r="I786" s="10">
        <v>5</v>
      </c>
      <c r="J786" s="11" t="s">
        <v>1358</v>
      </c>
      <c r="K786" s="63" t="s">
        <v>2455</v>
      </c>
      <c r="L786" s="16">
        <v>5.49</v>
      </c>
      <c r="M786" s="270">
        <f>L786*M7</f>
        <v>5.1605999999999996</v>
      </c>
      <c r="N786" s="16"/>
      <c r="O786" s="16"/>
      <c r="P786" s="18">
        <f t="shared" si="72"/>
        <v>8.3250000000000011</v>
      </c>
      <c r="Q786" s="19">
        <v>9.99</v>
      </c>
      <c r="R786" s="20">
        <f t="shared" si="73"/>
        <v>0.38010810810810824</v>
      </c>
      <c r="S786" s="274">
        <f t="shared" si="71"/>
        <v>0</v>
      </c>
    </row>
    <row r="787" spans="1:19" ht="64" customHeight="1">
      <c r="A787" s="108"/>
      <c r="B787" s="106" t="s">
        <v>2338</v>
      </c>
      <c r="C787" s="15"/>
      <c r="D787" s="96"/>
      <c r="E787" s="16" t="s">
        <v>1507</v>
      </c>
      <c r="F787" s="16" t="s">
        <v>1507</v>
      </c>
      <c r="G787" s="184" t="s">
        <v>2397</v>
      </c>
      <c r="H787" s="10"/>
      <c r="I787" s="10">
        <v>5</v>
      </c>
      <c r="J787" s="11" t="s">
        <v>1358</v>
      </c>
      <c r="K787" s="63" t="s">
        <v>2456</v>
      </c>
      <c r="L787" s="16">
        <v>5.49</v>
      </c>
      <c r="M787" s="270">
        <f>L787*M7</f>
        <v>5.1605999999999996</v>
      </c>
      <c r="N787" s="16"/>
      <c r="O787" s="16"/>
      <c r="P787" s="18">
        <f t="shared" ref="P787:P793" si="75">Q787/1.2</f>
        <v>8.3250000000000011</v>
      </c>
      <c r="Q787" s="19">
        <v>9.99</v>
      </c>
      <c r="R787" s="20">
        <f t="shared" si="73"/>
        <v>0.38010810810810824</v>
      </c>
      <c r="S787" s="274">
        <f t="shared" si="71"/>
        <v>0</v>
      </c>
    </row>
    <row r="788" spans="1:19" ht="64" customHeight="1">
      <c r="A788" s="108"/>
      <c r="B788" s="106" t="s">
        <v>2339</v>
      </c>
      <c r="C788" s="15"/>
      <c r="D788" s="96"/>
      <c r="E788" s="16" t="s">
        <v>1507</v>
      </c>
      <c r="F788" s="16" t="s">
        <v>1507</v>
      </c>
      <c r="G788" s="184" t="s">
        <v>2398</v>
      </c>
      <c r="H788" s="10"/>
      <c r="I788" s="10">
        <v>5</v>
      </c>
      <c r="J788" s="11" t="s">
        <v>1358</v>
      </c>
      <c r="K788" s="63" t="s">
        <v>2457</v>
      </c>
      <c r="L788" s="16">
        <v>5.49</v>
      </c>
      <c r="M788" s="270">
        <f>L788*M7</f>
        <v>5.1605999999999996</v>
      </c>
      <c r="N788" s="16"/>
      <c r="O788" s="16"/>
      <c r="P788" s="18">
        <f t="shared" si="75"/>
        <v>8.3250000000000011</v>
      </c>
      <c r="Q788" s="19">
        <v>9.99</v>
      </c>
      <c r="R788" s="20">
        <f t="shared" si="73"/>
        <v>0.38010810810810824</v>
      </c>
      <c r="S788" s="274">
        <f t="shared" si="71"/>
        <v>0</v>
      </c>
    </row>
    <row r="789" spans="1:19" ht="64" customHeight="1">
      <c r="A789" s="108"/>
      <c r="B789" s="106" t="s">
        <v>2340</v>
      </c>
      <c r="C789" s="15"/>
      <c r="D789" s="96"/>
      <c r="E789" s="16" t="s">
        <v>1507</v>
      </c>
      <c r="F789" s="16" t="s">
        <v>1507</v>
      </c>
      <c r="G789" s="184" t="s">
        <v>2399</v>
      </c>
      <c r="H789" s="10"/>
      <c r="I789" s="10">
        <v>5</v>
      </c>
      <c r="J789" s="11" t="s">
        <v>1358</v>
      </c>
      <c r="K789" s="63" t="s">
        <v>2458</v>
      </c>
      <c r="L789" s="16">
        <v>5.49</v>
      </c>
      <c r="M789" s="270">
        <f>L789*M7</f>
        <v>5.1605999999999996</v>
      </c>
      <c r="N789" s="16"/>
      <c r="O789" s="16"/>
      <c r="P789" s="18">
        <f t="shared" si="75"/>
        <v>8.3250000000000011</v>
      </c>
      <c r="Q789" s="19">
        <v>9.99</v>
      </c>
      <c r="R789" s="20">
        <f t="shared" si="73"/>
        <v>0.38010810810810824</v>
      </c>
      <c r="S789" s="274">
        <f t="shared" si="71"/>
        <v>0</v>
      </c>
    </row>
    <row r="790" spans="1:19" ht="64" customHeight="1">
      <c r="A790" s="108"/>
      <c r="B790" s="106" t="s">
        <v>2341</v>
      </c>
      <c r="C790" s="15"/>
      <c r="D790" s="96"/>
      <c r="E790" s="16" t="s">
        <v>1507</v>
      </c>
      <c r="F790" s="16" t="s">
        <v>1507</v>
      </c>
      <c r="G790" s="184" t="s">
        <v>2400</v>
      </c>
      <c r="H790" s="10"/>
      <c r="I790" s="10">
        <v>5</v>
      </c>
      <c r="J790" s="11" t="s">
        <v>1358</v>
      </c>
      <c r="K790" s="63" t="s">
        <v>2459</v>
      </c>
      <c r="L790" s="16">
        <v>5.49</v>
      </c>
      <c r="M790" s="270">
        <f>L790*M7</f>
        <v>5.1605999999999996</v>
      </c>
      <c r="N790" s="16"/>
      <c r="O790" s="16"/>
      <c r="P790" s="18">
        <f t="shared" si="75"/>
        <v>8.3250000000000011</v>
      </c>
      <c r="Q790" s="19">
        <v>9.99</v>
      </c>
      <c r="R790" s="20">
        <f t="shared" si="73"/>
        <v>0.38010810810810824</v>
      </c>
      <c r="S790" s="274">
        <f t="shared" si="71"/>
        <v>0</v>
      </c>
    </row>
    <row r="791" spans="1:19" ht="64" customHeight="1">
      <c r="A791" s="108"/>
      <c r="B791" s="106" t="s">
        <v>2342</v>
      </c>
      <c r="C791" s="15"/>
      <c r="D791" s="96"/>
      <c r="E791" s="16" t="s">
        <v>1507</v>
      </c>
      <c r="F791" s="16" t="s">
        <v>1507</v>
      </c>
      <c r="G791" s="184" t="s">
        <v>2401</v>
      </c>
      <c r="H791" s="10"/>
      <c r="I791" s="10">
        <v>5</v>
      </c>
      <c r="J791" s="11" t="s">
        <v>1358</v>
      </c>
      <c r="K791" s="63" t="s">
        <v>2460</v>
      </c>
      <c r="L791" s="16">
        <v>5.49</v>
      </c>
      <c r="M791" s="270">
        <f>L791*M7</f>
        <v>5.1605999999999996</v>
      </c>
      <c r="N791" s="16"/>
      <c r="O791" s="16"/>
      <c r="P791" s="18">
        <f t="shared" si="75"/>
        <v>8.3250000000000011</v>
      </c>
      <c r="Q791" s="19">
        <v>9.99</v>
      </c>
      <c r="R791" s="20">
        <f t="shared" si="73"/>
        <v>0.38010810810810824</v>
      </c>
      <c r="S791" s="274">
        <f t="shared" si="71"/>
        <v>0</v>
      </c>
    </row>
    <row r="792" spans="1:19" ht="64" customHeight="1">
      <c r="A792" s="108"/>
      <c r="B792" s="106" t="s">
        <v>2343</v>
      </c>
      <c r="C792" s="15"/>
      <c r="D792" s="96"/>
      <c r="E792" s="16" t="s">
        <v>1507</v>
      </c>
      <c r="F792" s="16" t="s">
        <v>1507</v>
      </c>
      <c r="G792" s="184" t="s">
        <v>2402</v>
      </c>
      <c r="H792" s="10"/>
      <c r="I792" s="10">
        <v>5</v>
      </c>
      <c r="J792" s="11" t="s">
        <v>1358</v>
      </c>
      <c r="K792" s="63" t="s">
        <v>2461</v>
      </c>
      <c r="L792" s="16">
        <v>5.49</v>
      </c>
      <c r="M792" s="270">
        <f>L792*M7</f>
        <v>5.1605999999999996</v>
      </c>
      <c r="N792" s="16"/>
      <c r="O792" s="16"/>
      <c r="P792" s="18">
        <f t="shared" si="75"/>
        <v>8.3250000000000011</v>
      </c>
      <c r="Q792" s="19">
        <v>9.99</v>
      </c>
      <c r="R792" s="20">
        <f t="shared" ref="R792:R797" si="76">(P792-M792)/P792</f>
        <v>0.38010810810810824</v>
      </c>
      <c r="S792" s="274">
        <f t="shared" si="71"/>
        <v>0</v>
      </c>
    </row>
    <row r="793" spans="1:19" ht="64" customHeight="1">
      <c r="A793" s="108"/>
      <c r="B793" s="106" t="s">
        <v>2344</v>
      </c>
      <c r="C793" s="15"/>
      <c r="D793" s="96"/>
      <c r="E793" s="16" t="s">
        <v>1507</v>
      </c>
      <c r="F793" s="16" t="s">
        <v>1507</v>
      </c>
      <c r="G793" s="184" t="s">
        <v>2403</v>
      </c>
      <c r="H793" s="10"/>
      <c r="I793" s="10">
        <v>5</v>
      </c>
      <c r="J793" s="11" t="s">
        <v>1358</v>
      </c>
      <c r="K793" s="63" t="s">
        <v>2462</v>
      </c>
      <c r="L793" s="16">
        <v>5.49</v>
      </c>
      <c r="M793" s="270">
        <f>L793*M7</f>
        <v>5.1605999999999996</v>
      </c>
      <c r="N793" s="16"/>
      <c r="O793" s="16"/>
      <c r="P793" s="18">
        <f t="shared" si="75"/>
        <v>8.3250000000000011</v>
      </c>
      <c r="Q793" s="19">
        <v>9.99</v>
      </c>
      <c r="R793" s="20">
        <f t="shared" si="76"/>
        <v>0.38010810810810824</v>
      </c>
      <c r="S793" s="274">
        <f t="shared" si="71"/>
        <v>0</v>
      </c>
    </row>
    <row r="794" spans="1:19" ht="64" customHeight="1">
      <c r="A794" s="108"/>
      <c r="B794" s="106" t="s">
        <v>2345</v>
      </c>
      <c r="C794" s="15"/>
      <c r="D794" s="96"/>
      <c r="E794" s="16" t="s">
        <v>1507</v>
      </c>
      <c r="F794" s="16" t="s">
        <v>1507</v>
      </c>
      <c r="G794" s="184" t="s">
        <v>2404</v>
      </c>
      <c r="H794" s="10"/>
      <c r="I794" s="10">
        <v>5</v>
      </c>
      <c r="J794" s="11" t="s">
        <v>1358</v>
      </c>
      <c r="K794" s="63" t="s">
        <v>2463</v>
      </c>
      <c r="L794" s="16">
        <v>5.49</v>
      </c>
      <c r="M794" s="270">
        <f>L794*M7</f>
        <v>5.1605999999999996</v>
      </c>
      <c r="N794" s="16"/>
      <c r="O794" s="16"/>
      <c r="P794" s="18">
        <f>Q794/1.2</f>
        <v>8.3250000000000011</v>
      </c>
      <c r="Q794" s="19">
        <v>9.99</v>
      </c>
      <c r="R794" s="20">
        <f t="shared" si="76"/>
        <v>0.38010810810810824</v>
      </c>
      <c r="S794" s="274">
        <f t="shared" si="71"/>
        <v>0</v>
      </c>
    </row>
    <row r="795" spans="1:19" ht="64" customHeight="1">
      <c r="A795" s="108"/>
      <c r="B795" s="106" t="s">
        <v>2346</v>
      </c>
      <c r="C795" s="15"/>
      <c r="D795" s="96"/>
      <c r="E795" s="16" t="s">
        <v>1507</v>
      </c>
      <c r="F795" s="16" t="s">
        <v>1507</v>
      </c>
      <c r="G795" s="184" t="s">
        <v>2405</v>
      </c>
      <c r="H795" s="10"/>
      <c r="I795" s="10">
        <v>5</v>
      </c>
      <c r="J795" s="11" t="s">
        <v>1358</v>
      </c>
      <c r="K795" s="63" t="s">
        <v>2464</v>
      </c>
      <c r="L795" s="16">
        <v>5.49</v>
      </c>
      <c r="M795" s="270">
        <f>L795*M7</f>
        <v>5.1605999999999996</v>
      </c>
      <c r="N795" s="16"/>
      <c r="O795" s="16"/>
      <c r="P795" s="18">
        <f>Q795/1.2</f>
        <v>8.3250000000000011</v>
      </c>
      <c r="Q795" s="19">
        <v>9.99</v>
      </c>
      <c r="R795" s="20">
        <f t="shared" si="76"/>
        <v>0.38010810810810824</v>
      </c>
      <c r="S795" s="274">
        <f t="shared" si="71"/>
        <v>0</v>
      </c>
    </row>
    <row r="796" spans="1:19" ht="64" customHeight="1">
      <c r="A796" s="108"/>
      <c r="B796" s="106" t="s">
        <v>2347</v>
      </c>
      <c r="C796" s="15"/>
      <c r="D796" s="96"/>
      <c r="E796" s="16" t="s">
        <v>1507</v>
      </c>
      <c r="F796" s="16" t="s">
        <v>1507</v>
      </c>
      <c r="G796" s="184" t="s">
        <v>2406</v>
      </c>
      <c r="H796" s="10"/>
      <c r="I796" s="10">
        <v>5</v>
      </c>
      <c r="J796" s="11" t="s">
        <v>1358</v>
      </c>
      <c r="K796" s="63" t="s">
        <v>2465</v>
      </c>
      <c r="L796" s="16">
        <v>5.49</v>
      </c>
      <c r="M796" s="270">
        <f>L796*M7</f>
        <v>5.1605999999999996</v>
      </c>
      <c r="N796" s="16"/>
      <c r="O796" s="16"/>
      <c r="P796" s="18">
        <f>Q796/1.2</f>
        <v>8.3250000000000011</v>
      </c>
      <c r="Q796" s="19">
        <v>9.99</v>
      </c>
      <c r="R796" s="20">
        <f t="shared" si="76"/>
        <v>0.38010810810810824</v>
      </c>
      <c r="S796" s="274">
        <f t="shared" si="71"/>
        <v>0</v>
      </c>
    </row>
    <row r="797" spans="1:19" ht="64" customHeight="1">
      <c r="A797" s="108"/>
      <c r="B797" s="106" t="s">
        <v>2348</v>
      </c>
      <c r="C797" s="15"/>
      <c r="D797" s="96"/>
      <c r="E797" s="16" t="s">
        <v>1507</v>
      </c>
      <c r="F797" s="16" t="s">
        <v>1507</v>
      </c>
      <c r="G797" s="184" t="s">
        <v>2407</v>
      </c>
      <c r="H797" s="10"/>
      <c r="I797" s="10">
        <v>5</v>
      </c>
      <c r="J797" s="11" t="s">
        <v>1358</v>
      </c>
      <c r="K797" s="63" t="s">
        <v>2466</v>
      </c>
      <c r="L797" s="16">
        <v>5.49</v>
      </c>
      <c r="M797" s="270">
        <f>L797*M7</f>
        <v>5.1605999999999996</v>
      </c>
      <c r="N797" s="16"/>
      <c r="O797" s="16"/>
      <c r="P797" s="18">
        <f>Q797/1.2</f>
        <v>8.3250000000000011</v>
      </c>
      <c r="Q797" s="19">
        <v>9.99</v>
      </c>
      <c r="R797" s="20">
        <f t="shared" si="76"/>
        <v>0.38010810810810824</v>
      </c>
      <c r="S797" s="274">
        <f t="shared" si="71"/>
        <v>0</v>
      </c>
    </row>
    <row r="798" spans="1:19" ht="64" customHeight="1">
      <c r="A798" s="108"/>
      <c r="B798" s="106" t="s">
        <v>2349</v>
      </c>
      <c r="C798" s="15"/>
      <c r="D798" s="96"/>
      <c r="E798" s="16" t="s">
        <v>1507</v>
      </c>
      <c r="F798" s="16" t="s">
        <v>1507</v>
      </c>
      <c r="G798" s="184" t="s">
        <v>2408</v>
      </c>
      <c r="H798" s="10"/>
      <c r="I798" s="10">
        <v>5</v>
      </c>
      <c r="J798" s="11" t="s">
        <v>1358</v>
      </c>
      <c r="K798" s="63" t="s">
        <v>2467</v>
      </c>
      <c r="L798" s="16">
        <v>5.49</v>
      </c>
      <c r="M798" s="270">
        <f>L798*M7</f>
        <v>5.1605999999999996</v>
      </c>
      <c r="N798" s="16"/>
      <c r="O798" s="16"/>
      <c r="P798" s="18">
        <f t="shared" ref="P798:P803" si="77">Q798/1.2</f>
        <v>8.3250000000000011</v>
      </c>
      <c r="Q798" s="19">
        <v>9.99</v>
      </c>
      <c r="R798" s="20">
        <f t="shared" ref="R798:R803" si="78">(P798-M798)/P798</f>
        <v>0.38010810810810824</v>
      </c>
      <c r="S798" s="274">
        <f t="shared" si="71"/>
        <v>0</v>
      </c>
    </row>
    <row r="799" spans="1:19" ht="64" customHeight="1">
      <c r="A799" s="108"/>
      <c r="B799" s="106" t="s">
        <v>2350</v>
      </c>
      <c r="C799" s="15"/>
      <c r="D799" s="96"/>
      <c r="E799" s="16" t="s">
        <v>1507</v>
      </c>
      <c r="F799" s="16" t="s">
        <v>1507</v>
      </c>
      <c r="G799" s="184" t="s">
        <v>2409</v>
      </c>
      <c r="H799" s="10"/>
      <c r="I799" s="10">
        <v>5</v>
      </c>
      <c r="J799" s="11" t="s">
        <v>1358</v>
      </c>
      <c r="K799" s="63" t="s">
        <v>2468</v>
      </c>
      <c r="L799" s="16">
        <v>5.49</v>
      </c>
      <c r="M799" s="270">
        <f>L799*M7</f>
        <v>5.1605999999999996</v>
      </c>
      <c r="N799" s="16"/>
      <c r="O799" s="16"/>
      <c r="P799" s="18">
        <f t="shared" si="77"/>
        <v>8.3250000000000011</v>
      </c>
      <c r="Q799" s="19">
        <v>9.99</v>
      </c>
      <c r="R799" s="20">
        <f t="shared" si="78"/>
        <v>0.38010810810810824</v>
      </c>
      <c r="S799" s="274">
        <f t="shared" si="71"/>
        <v>0</v>
      </c>
    </row>
    <row r="800" spans="1:19" ht="64" customHeight="1">
      <c r="A800" s="108"/>
      <c r="B800" s="106" t="s">
        <v>2351</v>
      </c>
      <c r="C800" s="15"/>
      <c r="D800" s="96"/>
      <c r="E800" s="16" t="s">
        <v>1507</v>
      </c>
      <c r="F800" s="16" t="s">
        <v>1507</v>
      </c>
      <c r="G800" s="184" t="s">
        <v>2410</v>
      </c>
      <c r="H800" s="10"/>
      <c r="I800" s="10">
        <v>5</v>
      </c>
      <c r="J800" s="11" t="s">
        <v>1358</v>
      </c>
      <c r="K800" s="63" t="s">
        <v>2469</v>
      </c>
      <c r="L800" s="16">
        <v>5.49</v>
      </c>
      <c r="M800" s="270">
        <f>L800*M7</f>
        <v>5.1605999999999996</v>
      </c>
      <c r="N800" s="16"/>
      <c r="O800" s="16"/>
      <c r="P800" s="18">
        <f t="shared" si="77"/>
        <v>8.3250000000000011</v>
      </c>
      <c r="Q800" s="19">
        <v>9.99</v>
      </c>
      <c r="R800" s="20">
        <f t="shared" si="78"/>
        <v>0.38010810810810824</v>
      </c>
      <c r="S800" s="274">
        <f t="shared" si="71"/>
        <v>0</v>
      </c>
    </row>
    <row r="801" spans="1:19" ht="64" customHeight="1">
      <c r="A801" s="108"/>
      <c r="B801" s="106" t="s">
        <v>2352</v>
      </c>
      <c r="C801" s="15"/>
      <c r="D801" s="96"/>
      <c r="E801" s="16" t="s">
        <v>1507</v>
      </c>
      <c r="F801" s="16" t="s">
        <v>1507</v>
      </c>
      <c r="G801" s="184" t="s">
        <v>2411</v>
      </c>
      <c r="H801" s="10"/>
      <c r="I801" s="10">
        <v>5</v>
      </c>
      <c r="J801" s="11" t="s">
        <v>1358</v>
      </c>
      <c r="K801" s="63" t="s">
        <v>2470</v>
      </c>
      <c r="L801" s="16">
        <v>5.49</v>
      </c>
      <c r="M801" s="270">
        <f>L801*M7</f>
        <v>5.1605999999999996</v>
      </c>
      <c r="N801" s="16"/>
      <c r="O801" s="16"/>
      <c r="P801" s="18">
        <f t="shared" si="77"/>
        <v>8.3250000000000011</v>
      </c>
      <c r="Q801" s="19">
        <v>9.99</v>
      </c>
      <c r="R801" s="20">
        <f t="shared" si="78"/>
        <v>0.38010810810810824</v>
      </c>
      <c r="S801" s="274">
        <f t="shared" si="71"/>
        <v>0</v>
      </c>
    </row>
    <row r="802" spans="1:19" ht="64" customHeight="1">
      <c r="A802" s="108"/>
      <c r="B802" s="106" t="s">
        <v>2353</v>
      </c>
      <c r="C802" s="15"/>
      <c r="D802" s="96"/>
      <c r="E802" s="16" t="s">
        <v>1507</v>
      </c>
      <c r="F802" s="16" t="s">
        <v>1507</v>
      </c>
      <c r="G802" s="184" t="s">
        <v>2412</v>
      </c>
      <c r="H802" s="10"/>
      <c r="I802" s="10">
        <v>5</v>
      </c>
      <c r="J802" s="11" t="s">
        <v>1358</v>
      </c>
      <c r="K802" s="63" t="s">
        <v>2471</v>
      </c>
      <c r="L802" s="16">
        <v>5.49</v>
      </c>
      <c r="M802" s="270">
        <f>L802*M7</f>
        <v>5.1605999999999996</v>
      </c>
      <c r="N802" s="16"/>
      <c r="O802" s="16"/>
      <c r="P802" s="18">
        <f t="shared" si="77"/>
        <v>8.3250000000000011</v>
      </c>
      <c r="Q802" s="19">
        <v>9.99</v>
      </c>
      <c r="R802" s="20">
        <f t="shared" si="78"/>
        <v>0.38010810810810824</v>
      </c>
      <c r="S802" s="274">
        <f t="shared" si="71"/>
        <v>0</v>
      </c>
    </row>
    <row r="803" spans="1:19" ht="64" customHeight="1">
      <c r="A803" s="108"/>
      <c r="B803" s="106" t="s">
        <v>2354</v>
      </c>
      <c r="C803" s="15"/>
      <c r="D803" s="96"/>
      <c r="E803" s="16" t="s">
        <v>1507</v>
      </c>
      <c r="F803" s="16" t="s">
        <v>1507</v>
      </c>
      <c r="G803" s="184" t="s">
        <v>2413</v>
      </c>
      <c r="H803" s="10"/>
      <c r="I803" s="10">
        <v>5</v>
      </c>
      <c r="J803" s="11" t="s">
        <v>1358</v>
      </c>
      <c r="K803" s="63" t="s">
        <v>2472</v>
      </c>
      <c r="L803" s="16">
        <v>5.49</v>
      </c>
      <c r="M803" s="270">
        <f>L803*M7</f>
        <v>5.1605999999999996</v>
      </c>
      <c r="N803" s="16"/>
      <c r="O803" s="16"/>
      <c r="P803" s="18">
        <f t="shared" si="77"/>
        <v>8.3250000000000011</v>
      </c>
      <c r="Q803" s="19">
        <v>9.99</v>
      </c>
      <c r="R803" s="20">
        <f t="shared" si="78"/>
        <v>0.38010810810810824</v>
      </c>
      <c r="S803" s="274">
        <f t="shared" si="71"/>
        <v>0</v>
      </c>
    </row>
    <row r="804" spans="1:19" ht="64" customHeight="1">
      <c r="A804" s="108"/>
      <c r="B804" s="106" t="s">
        <v>2355</v>
      </c>
      <c r="C804" s="15"/>
      <c r="D804" s="96"/>
      <c r="E804" s="16" t="s">
        <v>1507</v>
      </c>
      <c r="F804" s="16" t="s">
        <v>1507</v>
      </c>
      <c r="G804" s="184" t="s">
        <v>2414</v>
      </c>
      <c r="H804" s="10"/>
      <c r="I804" s="10">
        <v>5</v>
      </c>
      <c r="J804" s="11" t="s">
        <v>1358</v>
      </c>
      <c r="K804" s="63" t="s">
        <v>2473</v>
      </c>
      <c r="L804" s="16">
        <v>5.49</v>
      </c>
      <c r="M804" s="270">
        <f>L804*M7</f>
        <v>5.1605999999999996</v>
      </c>
      <c r="N804" s="16"/>
      <c r="O804" s="16"/>
      <c r="P804" s="18">
        <f>Q804/1.2</f>
        <v>8.3250000000000011</v>
      </c>
      <c r="Q804" s="19">
        <v>9.99</v>
      </c>
      <c r="R804" s="20">
        <f>(P804-M804)/P804</f>
        <v>0.38010810810810824</v>
      </c>
      <c r="S804" s="274">
        <f t="shared" si="71"/>
        <v>0</v>
      </c>
    </row>
    <row r="805" spans="1:19" ht="64" customHeight="1">
      <c r="A805" s="108"/>
      <c r="B805" s="106" t="s">
        <v>2356</v>
      </c>
      <c r="C805" s="15"/>
      <c r="D805" s="96"/>
      <c r="E805" s="16" t="s">
        <v>1507</v>
      </c>
      <c r="F805" s="16" t="s">
        <v>1507</v>
      </c>
      <c r="G805" s="184" t="s">
        <v>2415</v>
      </c>
      <c r="H805" s="10"/>
      <c r="I805" s="10">
        <v>5</v>
      </c>
      <c r="J805" s="11" t="s">
        <v>1358</v>
      </c>
      <c r="K805" s="63" t="s">
        <v>2474</v>
      </c>
      <c r="L805" s="16">
        <v>5.49</v>
      </c>
      <c r="M805" s="270">
        <f>L805*M7</f>
        <v>5.1605999999999996</v>
      </c>
      <c r="N805" s="16"/>
      <c r="O805" s="16"/>
      <c r="P805" s="18">
        <f>Q805/1.2</f>
        <v>8.3250000000000011</v>
      </c>
      <c r="Q805" s="19">
        <v>9.99</v>
      </c>
      <c r="R805" s="20">
        <f>(P805-M805)/P805</f>
        <v>0.38010810810810824</v>
      </c>
      <c r="S805" s="274">
        <f t="shared" si="71"/>
        <v>0</v>
      </c>
    </row>
    <row r="806" spans="1:19" ht="64" customHeight="1">
      <c r="A806" s="108"/>
      <c r="B806" s="106" t="s">
        <v>2357</v>
      </c>
      <c r="C806" s="15"/>
      <c r="D806" s="96"/>
      <c r="E806" s="16" t="s">
        <v>1507</v>
      </c>
      <c r="F806" s="16" t="s">
        <v>1507</v>
      </c>
      <c r="G806" s="184" t="s">
        <v>2416</v>
      </c>
      <c r="H806" s="10"/>
      <c r="I806" s="10">
        <v>5</v>
      </c>
      <c r="J806" s="11" t="s">
        <v>1358</v>
      </c>
      <c r="K806" s="63" t="s">
        <v>2475</v>
      </c>
      <c r="L806" s="16">
        <v>5.49</v>
      </c>
      <c r="M806" s="270">
        <f>L806*M7</f>
        <v>5.1605999999999996</v>
      </c>
      <c r="N806" s="16"/>
      <c r="O806" s="16"/>
      <c r="P806" s="18">
        <f>Q806/1.2</f>
        <v>8.3250000000000011</v>
      </c>
      <c r="Q806" s="19">
        <v>9.99</v>
      </c>
      <c r="R806" s="20">
        <f>(P806-M806)/P806</f>
        <v>0.38010810810810824</v>
      </c>
      <c r="S806" s="274">
        <f t="shared" si="71"/>
        <v>0</v>
      </c>
    </row>
    <row r="807" spans="1:19" ht="64" customHeight="1">
      <c r="A807" s="108"/>
      <c r="B807" s="106" t="s">
        <v>2358</v>
      </c>
      <c r="C807" s="15"/>
      <c r="D807" s="96"/>
      <c r="E807" s="16" t="s">
        <v>1507</v>
      </c>
      <c r="F807" s="16" t="s">
        <v>1507</v>
      </c>
      <c r="G807" s="184" t="s">
        <v>2417</v>
      </c>
      <c r="H807" s="10"/>
      <c r="I807" s="10">
        <v>5</v>
      </c>
      <c r="J807" s="11" t="s">
        <v>1358</v>
      </c>
      <c r="K807" s="63" t="s">
        <v>2476</v>
      </c>
      <c r="L807" s="16">
        <v>5.49</v>
      </c>
      <c r="M807" s="270">
        <f>L807*M7</f>
        <v>5.1605999999999996</v>
      </c>
      <c r="N807" s="16"/>
      <c r="O807" s="16"/>
      <c r="P807" s="18">
        <f>Q807/1.2</f>
        <v>8.3250000000000011</v>
      </c>
      <c r="Q807" s="19">
        <v>9.99</v>
      </c>
      <c r="R807" s="20">
        <f>(P807-M807)/P807</f>
        <v>0.38010810810810824</v>
      </c>
      <c r="S807" s="274">
        <f t="shared" si="71"/>
        <v>0</v>
      </c>
    </row>
    <row r="808" spans="1:19" ht="64" customHeight="1">
      <c r="A808" s="108"/>
      <c r="B808" s="106" t="s">
        <v>2359</v>
      </c>
      <c r="C808" s="15"/>
      <c r="D808" s="96"/>
      <c r="E808" s="16" t="s">
        <v>1507</v>
      </c>
      <c r="F808" s="16" t="s">
        <v>1507</v>
      </c>
      <c r="G808" s="184" t="s">
        <v>2418</v>
      </c>
      <c r="H808" s="10"/>
      <c r="I808" s="10">
        <v>5</v>
      </c>
      <c r="J808" s="11" t="s">
        <v>1358</v>
      </c>
      <c r="K808" s="63" t="s">
        <v>2477</v>
      </c>
      <c r="L808" s="16">
        <v>5.49</v>
      </c>
      <c r="M808" s="270">
        <f>L808*M7</f>
        <v>5.1605999999999996</v>
      </c>
      <c r="N808" s="16"/>
      <c r="O808" s="16"/>
      <c r="P808" s="18">
        <f>Q808/1.2</f>
        <v>8.3250000000000011</v>
      </c>
      <c r="Q808" s="19">
        <v>9.99</v>
      </c>
      <c r="R808" s="20">
        <f>(P808-M808)/P808</f>
        <v>0.38010810810810824</v>
      </c>
      <c r="S808" s="274">
        <f t="shared" si="71"/>
        <v>0</v>
      </c>
    </row>
    <row r="809" spans="1:19" ht="64" customHeight="1">
      <c r="A809" s="108"/>
      <c r="B809" s="106" t="s">
        <v>2360</v>
      </c>
      <c r="C809" s="15"/>
      <c r="D809" s="96"/>
      <c r="E809" s="16" t="s">
        <v>1507</v>
      </c>
      <c r="F809" s="16" t="s">
        <v>1507</v>
      </c>
      <c r="G809" s="184" t="s">
        <v>2419</v>
      </c>
      <c r="H809" s="10"/>
      <c r="I809" s="10">
        <v>5</v>
      </c>
      <c r="J809" s="11" t="s">
        <v>1358</v>
      </c>
      <c r="K809" s="63" t="s">
        <v>2478</v>
      </c>
      <c r="L809" s="16">
        <v>5.49</v>
      </c>
      <c r="M809" s="270">
        <f>L809*M7</f>
        <v>5.1605999999999996</v>
      </c>
      <c r="N809" s="16"/>
      <c r="O809" s="16"/>
      <c r="P809" s="18">
        <f t="shared" ref="P809:P817" si="79">Q809/1.2</f>
        <v>8.3250000000000011</v>
      </c>
      <c r="Q809" s="19">
        <v>9.99</v>
      </c>
      <c r="R809" s="20">
        <f t="shared" ref="R809:R817" si="80">(P809-M809)/P809</f>
        <v>0.38010810810810824</v>
      </c>
      <c r="S809" s="274">
        <f t="shared" si="71"/>
        <v>0</v>
      </c>
    </row>
    <row r="810" spans="1:19" ht="64" customHeight="1">
      <c r="A810" s="108"/>
      <c r="B810" s="106" t="s">
        <v>2361</v>
      </c>
      <c r="C810" s="15"/>
      <c r="D810" s="96"/>
      <c r="E810" s="16" t="s">
        <v>1507</v>
      </c>
      <c r="F810" s="16" t="s">
        <v>1507</v>
      </c>
      <c r="G810" s="184" t="s">
        <v>2420</v>
      </c>
      <c r="H810" s="10"/>
      <c r="I810" s="10">
        <v>5</v>
      </c>
      <c r="J810" s="11" t="s">
        <v>1358</v>
      </c>
      <c r="K810" s="63" t="s">
        <v>2479</v>
      </c>
      <c r="L810" s="16">
        <v>5.49</v>
      </c>
      <c r="M810" s="270">
        <f>L810*M7</f>
        <v>5.1605999999999996</v>
      </c>
      <c r="N810" s="16"/>
      <c r="O810" s="16"/>
      <c r="P810" s="18">
        <f t="shared" si="79"/>
        <v>8.3250000000000011</v>
      </c>
      <c r="Q810" s="19">
        <v>9.99</v>
      </c>
      <c r="R810" s="20">
        <f t="shared" si="80"/>
        <v>0.38010810810810824</v>
      </c>
      <c r="S810" s="274">
        <f t="shared" si="71"/>
        <v>0</v>
      </c>
    </row>
    <row r="811" spans="1:19" ht="64" customHeight="1">
      <c r="A811" s="108"/>
      <c r="B811" s="106" t="s">
        <v>2362</v>
      </c>
      <c r="C811" s="15"/>
      <c r="D811" s="96"/>
      <c r="E811" s="16" t="s">
        <v>1507</v>
      </c>
      <c r="F811" s="16" t="s">
        <v>1507</v>
      </c>
      <c r="G811" s="184" t="s">
        <v>2421</v>
      </c>
      <c r="H811" s="10"/>
      <c r="I811" s="10">
        <v>5</v>
      </c>
      <c r="J811" s="11" t="s">
        <v>1358</v>
      </c>
      <c r="K811" s="63" t="s">
        <v>2480</v>
      </c>
      <c r="L811" s="16">
        <v>5.49</v>
      </c>
      <c r="M811" s="270">
        <f>L811*M7</f>
        <v>5.1605999999999996</v>
      </c>
      <c r="N811" s="16"/>
      <c r="O811" s="16"/>
      <c r="P811" s="18">
        <f t="shared" si="79"/>
        <v>8.3250000000000011</v>
      </c>
      <c r="Q811" s="19">
        <v>9.99</v>
      </c>
      <c r="R811" s="20">
        <f t="shared" si="80"/>
        <v>0.38010810810810824</v>
      </c>
      <c r="S811" s="274">
        <f t="shared" si="71"/>
        <v>0</v>
      </c>
    </row>
    <row r="812" spans="1:19" ht="64" customHeight="1">
      <c r="A812" s="108"/>
      <c r="B812" s="106" t="s">
        <v>2363</v>
      </c>
      <c r="C812" s="15"/>
      <c r="D812" s="96"/>
      <c r="E812" s="16" t="s">
        <v>1507</v>
      </c>
      <c r="F812" s="16" t="s">
        <v>1507</v>
      </c>
      <c r="G812" s="184" t="s">
        <v>2422</v>
      </c>
      <c r="H812" s="10"/>
      <c r="I812" s="10">
        <v>5</v>
      </c>
      <c r="J812" s="11" t="s">
        <v>1358</v>
      </c>
      <c r="K812" s="63" t="s">
        <v>2481</v>
      </c>
      <c r="L812" s="16">
        <v>5.49</v>
      </c>
      <c r="M812" s="270">
        <f>L812*M7</f>
        <v>5.1605999999999996</v>
      </c>
      <c r="N812" s="16"/>
      <c r="O812" s="16"/>
      <c r="P812" s="18">
        <f t="shared" si="79"/>
        <v>8.3250000000000011</v>
      </c>
      <c r="Q812" s="19">
        <v>9.99</v>
      </c>
      <c r="R812" s="20">
        <f t="shared" si="80"/>
        <v>0.38010810810810824</v>
      </c>
      <c r="S812" s="274">
        <f t="shared" si="71"/>
        <v>0</v>
      </c>
    </row>
    <row r="813" spans="1:19" ht="64" customHeight="1">
      <c r="A813" s="108"/>
      <c r="B813" s="106" t="s">
        <v>2364</v>
      </c>
      <c r="C813" s="15"/>
      <c r="D813" s="96"/>
      <c r="E813" s="16" t="s">
        <v>1507</v>
      </c>
      <c r="F813" s="16" t="s">
        <v>1507</v>
      </c>
      <c r="G813" s="184" t="s">
        <v>2423</v>
      </c>
      <c r="H813" s="10"/>
      <c r="I813" s="10">
        <v>5</v>
      </c>
      <c r="J813" s="11" t="s">
        <v>1358</v>
      </c>
      <c r="K813" s="63" t="s">
        <v>2482</v>
      </c>
      <c r="L813" s="16">
        <v>5.49</v>
      </c>
      <c r="M813" s="270">
        <f>L813*M7</f>
        <v>5.1605999999999996</v>
      </c>
      <c r="N813" s="16"/>
      <c r="O813" s="16"/>
      <c r="P813" s="18">
        <f t="shared" si="79"/>
        <v>8.3250000000000011</v>
      </c>
      <c r="Q813" s="19">
        <v>9.99</v>
      </c>
      <c r="R813" s="20">
        <f t="shared" si="80"/>
        <v>0.38010810810810824</v>
      </c>
      <c r="S813" s="274">
        <f t="shared" si="71"/>
        <v>0</v>
      </c>
    </row>
    <row r="814" spans="1:19" ht="64" customHeight="1">
      <c r="A814" s="108"/>
      <c r="B814" s="106" t="s">
        <v>2365</v>
      </c>
      <c r="C814" s="15"/>
      <c r="D814" s="96"/>
      <c r="E814" s="16" t="s">
        <v>1507</v>
      </c>
      <c r="F814" s="16" t="s">
        <v>1507</v>
      </c>
      <c r="G814" s="184" t="s">
        <v>2424</v>
      </c>
      <c r="H814" s="10"/>
      <c r="I814" s="10">
        <v>5</v>
      </c>
      <c r="J814" s="11" t="s">
        <v>1358</v>
      </c>
      <c r="K814" s="63" t="s">
        <v>2483</v>
      </c>
      <c r="L814" s="16">
        <v>5.49</v>
      </c>
      <c r="M814" s="270">
        <f>L814*M7</f>
        <v>5.1605999999999996</v>
      </c>
      <c r="N814" s="16"/>
      <c r="O814" s="16"/>
      <c r="P814" s="18">
        <f t="shared" si="79"/>
        <v>8.3250000000000011</v>
      </c>
      <c r="Q814" s="19">
        <v>9.99</v>
      </c>
      <c r="R814" s="20">
        <f t="shared" si="80"/>
        <v>0.38010810810810824</v>
      </c>
      <c r="S814" s="274">
        <f t="shared" si="71"/>
        <v>0</v>
      </c>
    </row>
    <row r="815" spans="1:19" ht="64" customHeight="1">
      <c r="A815" s="108"/>
      <c r="B815" s="106" t="s">
        <v>2366</v>
      </c>
      <c r="C815" s="15"/>
      <c r="D815" s="96"/>
      <c r="E815" s="16" t="s">
        <v>1507</v>
      </c>
      <c r="F815" s="16" t="s">
        <v>1507</v>
      </c>
      <c r="G815" s="184" t="s">
        <v>2425</v>
      </c>
      <c r="H815" s="10"/>
      <c r="I815" s="10">
        <v>5</v>
      </c>
      <c r="J815" s="11" t="s">
        <v>1358</v>
      </c>
      <c r="K815" s="63" t="s">
        <v>2484</v>
      </c>
      <c r="L815" s="16">
        <v>5.49</v>
      </c>
      <c r="M815" s="270">
        <f>L815*M7</f>
        <v>5.1605999999999996</v>
      </c>
      <c r="N815" s="16"/>
      <c r="O815" s="16"/>
      <c r="P815" s="18">
        <f t="shared" si="79"/>
        <v>8.3250000000000011</v>
      </c>
      <c r="Q815" s="19">
        <v>9.99</v>
      </c>
      <c r="R815" s="20">
        <f t="shared" si="80"/>
        <v>0.38010810810810824</v>
      </c>
      <c r="S815" s="274">
        <f t="shared" si="71"/>
        <v>0</v>
      </c>
    </row>
    <row r="816" spans="1:19" ht="64" customHeight="1">
      <c r="A816" s="108"/>
      <c r="B816" s="106" t="s">
        <v>2367</v>
      </c>
      <c r="C816" s="15"/>
      <c r="D816" s="96"/>
      <c r="E816" s="16" t="s">
        <v>1507</v>
      </c>
      <c r="F816" s="16" t="s">
        <v>1507</v>
      </c>
      <c r="G816" s="184" t="s">
        <v>2426</v>
      </c>
      <c r="H816" s="10"/>
      <c r="I816" s="10">
        <v>5</v>
      </c>
      <c r="J816" s="11" t="s">
        <v>1358</v>
      </c>
      <c r="K816" s="63" t="s">
        <v>2485</v>
      </c>
      <c r="L816" s="16">
        <v>5.49</v>
      </c>
      <c r="M816" s="270">
        <f>L816*M7</f>
        <v>5.1605999999999996</v>
      </c>
      <c r="N816" s="16"/>
      <c r="O816" s="16"/>
      <c r="P816" s="18">
        <f t="shared" si="79"/>
        <v>8.3250000000000011</v>
      </c>
      <c r="Q816" s="19">
        <v>9.99</v>
      </c>
      <c r="R816" s="20">
        <f t="shared" si="80"/>
        <v>0.38010810810810824</v>
      </c>
      <c r="S816" s="274">
        <f t="shared" si="71"/>
        <v>0</v>
      </c>
    </row>
    <row r="817" spans="1:19" ht="64" customHeight="1">
      <c r="A817" s="108"/>
      <c r="B817" s="106" t="s">
        <v>2368</v>
      </c>
      <c r="C817" s="15"/>
      <c r="D817" s="96"/>
      <c r="E817" s="16" t="s">
        <v>1507</v>
      </c>
      <c r="F817" s="16" t="s">
        <v>1507</v>
      </c>
      <c r="G817" s="184" t="s">
        <v>2427</v>
      </c>
      <c r="H817" s="10"/>
      <c r="I817" s="10">
        <v>5</v>
      </c>
      <c r="J817" s="11" t="s">
        <v>1358</v>
      </c>
      <c r="K817" s="63" t="s">
        <v>2486</v>
      </c>
      <c r="L817" s="16">
        <v>5.49</v>
      </c>
      <c r="M817" s="270">
        <f>L817*M7</f>
        <v>5.1605999999999996</v>
      </c>
      <c r="N817" s="16"/>
      <c r="O817" s="16"/>
      <c r="P817" s="18">
        <f t="shared" si="79"/>
        <v>8.3250000000000011</v>
      </c>
      <c r="Q817" s="19">
        <v>9.99</v>
      </c>
      <c r="R817" s="20">
        <f t="shared" si="80"/>
        <v>0.38010810810810824</v>
      </c>
      <c r="S817" s="274">
        <f t="shared" si="71"/>
        <v>0</v>
      </c>
    </row>
    <row r="818" spans="1:19" ht="64" customHeight="1">
      <c r="A818" s="108"/>
      <c r="B818" s="106" t="s">
        <v>2369</v>
      </c>
      <c r="C818" s="15"/>
      <c r="D818" s="96"/>
      <c r="E818" s="16" t="s">
        <v>1507</v>
      </c>
      <c r="F818" s="16" t="s">
        <v>1507</v>
      </c>
      <c r="G818" s="184" t="s">
        <v>2428</v>
      </c>
      <c r="H818" s="10"/>
      <c r="I818" s="10">
        <v>5</v>
      </c>
      <c r="J818" s="11" t="s">
        <v>1358</v>
      </c>
      <c r="K818" s="63" t="s">
        <v>2487</v>
      </c>
      <c r="L818" s="16">
        <v>5.49</v>
      </c>
      <c r="M818" s="270">
        <f>L818*M7</f>
        <v>5.1605999999999996</v>
      </c>
      <c r="N818" s="16"/>
      <c r="O818" s="16"/>
      <c r="P818" s="18">
        <f t="shared" ref="P818:P826" si="81">Q818/1.2</f>
        <v>8.3250000000000011</v>
      </c>
      <c r="Q818" s="19">
        <v>9.99</v>
      </c>
      <c r="R818" s="20">
        <f t="shared" ref="R818:R826" si="82">(P818-M818)/P818</f>
        <v>0.38010810810810824</v>
      </c>
      <c r="S818" s="274">
        <f t="shared" si="71"/>
        <v>0</v>
      </c>
    </row>
    <row r="819" spans="1:19" ht="64" customHeight="1">
      <c r="A819" s="108"/>
      <c r="B819" s="106" t="s">
        <v>2370</v>
      </c>
      <c r="C819" s="15"/>
      <c r="D819" s="96"/>
      <c r="E819" s="16" t="s">
        <v>1507</v>
      </c>
      <c r="F819" s="16" t="s">
        <v>1507</v>
      </c>
      <c r="G819" s="184" t="s">
        <v>2429</v>
      </c>
      <c r="H819" s="10"/>
      <c r="I819" s="10">
        <v>5</v>
      </c>
      <c r="J819" s="11" t="s">
        <v>1358</v>
      </c>
      <c r="K819" s="63" t="s">
        <v>2488</v>
      </c>
      <c r="L819" s="16">
        <v>5.49</v>
      </c>
      <c r="M819" s="270">
        <f>L819*M7</f>
        <v>5.1605999999999996</v>
      </c>
      <c r="N819" s="16"/>
      <c r="O819" s="16"/>
      <c r="P819" s="18">
        <f t="shared" si="81"/>
        <v>8.3250000000000011</v>
      </c>
      <c r="Q819" s="19">
        <v>9.99</v>
      </c>
      <c r="R819" s="20">
        <f t="shared" si="82"/>
        <v>0.38010810810810824</v>
      </c>
      <c r="S819" s="274">
        <f t="shared" si="71"/>
        <v>0</v>
      </c>
    </row>
    <row r="820" spans="1:19" ht="64" customHeight="1">
      <c r="A820" s="108"/>
      <c r="B820" s="106" t="s">
        <v>2371</v>
      </c>
      <c r="C820" s="15"/>
      <c r="D820" s="96"/>
      <c r="E820" s="16" t="s">
        <v>1507</v>
      </c>
      <c r="F820" s="16" t="s">
        <v>1507</v>
      </c>
      <c r="G820" s="184" t="s">
        <v>2430</v>
      </c>
      <c r="H820" s="10"/>
      <c r="I820" s="10">
        <v>5</v>
      </c>
      <c r="J820" s="11" t="s">
        <v>1358</v>
      </c>
      <c r="K820" s="63" t="s">
        <v>2489</v>
      </c>
      <c r="L820" s="16">
        <v>5.49</v>
      </c>
      <c r="M820" s="270">
        <f>L820*M7</f>
        <v>5.1605999999999996</v>
      </c>
      <c r="N820" s="16"/>
      <c r="O820" s="16"/>
      <c r="P820" s="18">
        <f t="shared" si="81"/>
        <v>8.3250000000000011</v>
      </c>
      <c r="Q820" s="19">
        <v>9.99</v>
      </c>
      <c r="R820" s="20">
        <f t="shared" si="82"/>
        <v>0.38010810810810824</v>
      </c>
      <c r="S820" s="274">
        <f t="shared" si="71"/>
        <v>0</v>
      </c>
    </row>
    <row r="821" spans="1:19" ht="64" customHeight="1">
      <c r="A821" s="108"/>
      <c r="B821" s="106" t="s">
        <v>2372</v>
      </c>
      <c r="C821" s="15"/>
      <c r="D821" s="96"/>
      <c r="E821" s="16" t="s">
        <v>1507</v>
      </c>
      <c r="F821" s="16" t="s">
        <v>1507</v>
      </c>
      <c r="G821" s="184" t="s">
        <v>2431</v>
      </c>
      <c r="H821" s="10"/>
      <c r="I821" s="10">
        <v>5</v>
      </c>
      <c r="J821" s="11" t="s">
        <v>1358</v>
      </c>
      <c r="K821" s="63" t="s">
        <v>2490</v>
      </c>
      <c r="L821" s="16">
        <v>5.49</v>
      </c>
      <c r="M821" s="270">
        <f>L821*M7</f>
        <v>5.1605999999999996</v>
      </c>
      <c r="N821" s="16"/>
      <c r="O821" s="16"/>
      <c r="P821" s="18">
        <f t="shared" si="81"/>
        <v>8.3250000000000011</v>
      </c>
      <c r="Q821" s="19">
        <v>9.99</v>
      </c>
      <c r="R821" s="20">
        <f t="shared" si="82"/>
        <v>0.38010810810810824</v>
      </c>
      <c r="S821" s="274">
        <f t="shared" si="71"/>
        <v>0</v>
      </c>
    </row>
    <row r="822" spans="1:19" ht="64" customHeight="1">
      <c r="A822" s="108"/>
      <c r="B822" s="106" t="s">
        <v>2373</v>
      </c>
      <c r="C822" s="15"/>
      <c r="D822" s="96"/>
      <c r="E822" s="16" t="s">
        <v>1507</v>
      </c>
      <c r="F822" s="16" t="s">
        <v>1507</v>
      </c>
      <c r="G822" s="184" t="s">
        <v>2432</v>
      </c>
      <c r="H822" s="10"/>
      <c r="I822" s="10">
        <v>5</v>
      </c>
      <c r="J822" s="11" t="s">
        <v>1358</v>
      </c>
      <c r="K822" s="63" t="s">
        <v>2491</v>
      </c>
      <c r="L822" s="16">
        <v>5.49</v>
      </c>
      <c r="M822" s="270">
        <f>L822*M7</f>
        <v>5.1605999999999996</v>
      </c>
      <c r="N822" s="16"/>
      <c r="O822" s="16"/>
      <c r="P822" s="18">
        <f t="shared" si="81"/>
        <v>8.3250000000000011</v>
      </c>
      <c r="Q822" s="19">
        <v>9.99</v>
      </c>
      <c r="R822" s="20">
        <f t="shared" si="82"/>
        <v>0.38010810810810824</v>
      </c>
      <c r="S822" s="274">
        <f t="shared" si="71"/>
        <v>0</v>
      </c>
    </row>
    <row r="823" spans="1:19" ht="64" customHeight="1">
      <c r="A823" s="108"/>
      <c r="B823" s="106" t="s">
        <v>2374</v>
      </c>
      <c r="C823" s="15"/>
      <c r="D823" s="96"/>
      <c r="E823" s="16" t="s">
        <v>1507</v>
      </c>
      <c r="F823" s="16" t="s">
        <v>1507</v>
      </c>
      <c r="G823" s="184" t="s">
        <v>2433</v>
      </c>
      <c r="H823" s="10"/>
      <c r="I823" s="10">
        <v>5</v>
      </c>
      <c r="J823" s="11" t="s">
        <v>1358</v>
      </c>
      <c r="K823" s="63" t="s">
        <v>2492</v>
      </c>
      <c r="L823" s="16">
        <v>5.49</v>
      </c>
      <c r="M823" s="270">
        <f>L823*M7</f>
        <v>5.1605999999999996</v>
      </c>
      <c r="N823" s="16"/>
      <c r="O823" s="16"/>
      <c r="P823" s="18">
        <f t="shared" si="81"/>
        <v>8.3250000000000011</v>
      </c>
      <c r="Q823" s="19">
        <v>9.99</v>
      </c>
      <c r="R823" s="20">
        <f t="shared" si="82"/>
        <v>0.38010810810810824</v>
      </c>
      <c r="S823" s="274">
        <f t="shared" si="71"/>
        <v>0</v>
      </c>
    </row>
    <row r="824" spans="1:19" ht="64" customHeight="1">
      <c r="A824" s="108"/>
      <c r="B824" s="106" t="s">
        <v>2375</v>
      </c>
      <c r="C824" s="15"/>
      <c r="D824" s="96"/>
      <c r="E824" s="16" t="s">
        <v>1507</v>
      </c>
      <c r="F824" s="16" t="s">
        <v>1507</v>
      </c>
      <c r="G824" s="184" t="s">
        <v>2434</v>
      </c>
      <c r="H824" s="10"/>
      <c r="I824" s="10">
        <v>5</v>
      </c>
      <c r="J824" s="11" t="s">
        <v>1358</v>
      </c>
      <c r="K824" s="63" t="s">
        <v>2493</v>
      </c>
      <c r="L824" s="16">
        <v>5.49</v>
      </c>
      <c r="M824" s="270">
        <f>L824*M7</f>
        <v>5.1605999999999996</v>
      </c>
      <c r="N824" s="16"/>
      <c r="O824" s="16"/>
      <c r="P824" s="18">
        <f t="shared" si="81"/>
        <v>8.3250000000000011</v>
      </c>
      <c r="Q824" s="19">
        <v>9.99</v>
      </c>
      <c r="R824" s="20">
        <f t="shared" si="82"/>
        <v>0.38010810810810824</v>
      </c>
      <c r="S824" s="274">
        <f t="shared" si="71"/>
        <v>0</v>
      </c>
    </row>
    <row r="825" spans="1:19" ht="64" customHeight="1">
      <c r="A825" s="108"/>
      <c r="B825" s="106" t="s">
        <v>2376</v>
      </c>
      <c r="C825" s="15"/>
      <c r="D825" s="96"/>
      <c r="E825" s="16" t="s">
        <v>1507</v>
      </c>
      <c r="F825" s="16" t="s">
        <v>1507</v>
      </c>
      <c r="G825" s="184" t="s">
        <v>2435</v>
      </c>
      <c r="H825" s="10"/>
      <c r="I825" s="10">
        <v>5</v>
      </c>
      <c r="J825" s="11" t="s">
        <v>1358</v>
      </c>
      <c r="K825" s="63" t="s">
        <v>2494</v>
      </c>
      <c r="L825" s="16">
        <v>5.49</v>
      </c>
      <c r="M825" s="270">
        <f>L825*M7</f>
        <v>5.1605999999999996</v>
      </c>
      <c r="N825" s="16"/>
      <c r="O825" s="16"/>
      <c r="P825" s="18">
        <f t="shared" si="81"/>
        <v>8.3250000000000011</v>
      </c>
      <c r="Q825" s="19">
        <v>9.99</v>
      </c>
      <c r="R825" s="20">
        <f t="shared" si="82"/>
        <v>0.38010810810810824</v>
      </c>
      <c r="S825" s="274">
        <f t="shared" si="71"/>
        <v>0</v>
      </c>
    </row>
    <row r="826" spans="1:19" ht="64" customHeight="1">
      <c r="A826" s="108"/>
      <c r="B826" s="106" t="s">
        <v>2377</v>
      </c>
      <c r="C826" s="15"/>
      <c r="D826" s="96"/>
      <c r="E826" s="16" t="s">
        <v>1507</v>
      </c>
      <c r="F826" s="16" t="s">
        <v>1507</v>
      </c>
      <c r="G826" s="184" t="s">
        <v>2436</v>
      </c>
      <c r="H826" s="10"/>
      <c r="I826" s="10">
        <v>5</v>
      </c>
      <c r="J826" s="11" t="s">
        <v>1358</v>
      </c>
      <c r="K826" s="63" t="s">
        <v>2495</v>
      </c>
      <c r="L826" s="16">
        <v>5.49</v>
      </c>
      <c r="M826" s="270">
        <f>L826*M7</f>
        <v>5.1605999999999996</v>
      </c>
      <c r="N826" s="16"/>
      <c r="O826" s="16"/>
      <c r="P826" s="18">
        <f t="shared" si="81"/>
        <v>8.3250000000000011</v>
      </c>
      <c r="Q826" s="19">
        <v>9.99</v>
      </c>
      <c r="R826" s="20">
        <f t="shared" si="82"/>
        <v>0.38010810810810824</v>
      </c>
      <c r="S826" s="274">
        <f t="shared" si="71"/>
        <v>0</v>
      </c>
    </row>
    <row r="827" spans="1:19" ht="64" customHeight="1">
      <c r="A827" s="108"/>
      <c r="B827" s="106" t="s">
        <v>2378</v>
      </c>
      <c r="C827" s="15"/>
      <c r="D827" s="96"/>
      <c r="E827" s="16" t="s">
        <v>1507</v>
      </c>
      <c r="F827" s="16" t="s">
        <v>1507</v>
      </c>
      <c r="G827" s="184" t="s">
        <v>2437</v>
      </c>
      <c r="H827" s="10"/>
      <c r="I827" s="10">
        <v>5</v>
      </c>
      <c r="J827" s="11" t="s">
        <v>1358</v>
      </c>
      <c r="K827" s="63" t="s">
        <v>2496</v>
      </c>
      <c r="L827" s="16">
        <v>5.49</v>
      </c>
      <c r="M827" s="270">
        <f>L827*M7</f>
        <v>5.1605999999999996</v>
      </c>
      <c r="N827" s="16"/>
      <c r="O827" s="16"/>
      <c r="P827" s="18">
        <f t="shared" ref="P827:P835" si="83">Q827/1.2</f>
        <v>8.3250000000000011</v>
      </c>
      <c r="Q827" s="19">
        <v>9.99</v>
      </c>
      <c r="R827" s="20">
        <f t="shared" ref="R827:R835" si="84">(P827-M827)/P827</f>
        <v>0.38010810810810824</v>
      </c>
      <c r="S827" s="274">
        <f t="shared" si="71"/>
        <v>0</v>
      </c>
    </row>
    <row r="828" spans="1:19" ht="64" customHeight="1">
      <c r="A828" s="108"/>
      <c r="B828" s="106" t="s">
        <v>2379</v>
      </c>
      <c r="C828" s="15"/>
      <c r="D828" s="96"/>
      <c r="E828" s="16" t="s">
        <v>1507</v>
      </c>
      <c r="F828" s="16" t="s">
        <v>1507</v>
      </c>
      <c r="G828" s="184" t="s">
        <v>2438</v>
      </c>
      <c r="H828" s="10"/>
      <c r="I828" s="10">
        <v>5</v>
      </c>
      <c r="J828" s="11" t="s">
        <v>1358</v>
      </c>
      <c r="K828" s="63" t="s">
        <v>2497</v>
      </c>
      <c r="L828" s="16">
        <v>5.49</v>
      </c>
      <c r="M828" s="270">
        <f>L828*M7</f>
        <v>5.1605999999999996</v>
      </c>
      <c r="N828" s="16"/>
      <c r="O828" s="16"/>
      <c r="P828" s="18">
        <f t="shared" si="83"/>
        <v>8.3250000000000011</v>
      </c>
      <c r="Q828" s="19">
        <v>9.99</v>
      </c>
      <c r="R828" s="20">
        <f t="shared" si="84"/>
        <v>0.38010810810810824</v>
      </c>
      <c r="S828" s="274">
        <f t="shared" si="71"/>
        <v>0</v>
      </c>
    </row>
    <row r="829" spans="1:19" ht="64" customHeight="1">
      <c r="A829" s="108"/>
      <c r="B829" s="106" t="s">
        <v>2380</v>
      </c>
      <c r="C829" s="15"/>
      <c r="D829" s="96"/>
      <c r="E829" s="16" t="s">
        <v>1507</v>
      </c>
      <c r="F829" s="16" t="s">
        <v>1507</v>
      </c>
      <c r="G829" s="184" t="s">
        <v>2439</v>
      </c>
      <c r="H829" s="10"/>
      <c r="I829" s="10">
        <v>5</v>
      </c>
      <c r="J829" s="11" t="s">
        <v>1358</v>
      </c>
      <c r="K829" s="63" t="s">
        <v>2498</v>
      </c>
      <c r="L829" s="16">
        <v>5.49</v>
      </c>
      <c r="M829" s="270">
        <f>L829*M7</f>
        <v>5.1605999999999996</v>
      </c>
      <c r="N829" s="16"/>
      <c r="O829" s="16"/>
      <c r="P829" s="18">
        <f t="shared" si="83"/>
        <v>8.3250000000000011</v>
      </c>
      <c r="Q829" s="19">
        <v>9.99</v>
      </c>
      <c r="R829" s="20">
        <f t="shared" si="84"/>
        <v>0.38010810810810824</v>
      </c>
      <c r="S829" s="274">
        <f t="shared" si="71"/>
        <v>0</v>
      </c>
    </row>
    <row r="830" spans="1:19" ht="64" customHeight="1">
      <c r="A830" s="108"/>
      <c r="B830" s="106" t="s">
        <v>2381</v>
      </c>
      <c r="C830" s="15"/>
      <c r="D830" s="96"/>
      <c r="E830" s="16" t="s">
        <v>1507</v>
      </c>
      <c r="F830" s="16" t="s">
        <v>1507</v>
      </c>
      <c r="G830" s="184" t="s">
        <v>2440</v>
      </c>
      <c r="H830" s="10"/>
      <c r="I830" s="10">
        <v>5</v>
      </c>
      <c r="J830" s="11" t="s">
        <v>1358</v>
      </c>
      <c r="K830" s="63" t="s">
        <v>2499</v>
      </c>
      <c r="L830" s="16">
        <v>5.49</v>
      </c>
      <c r="M830" s="270">
        <f>L830*M7</f>
        <v>5.1605999999999996</v>
      </c>
      <c r="N830" s="16"/>
      <c r="O830" s="16"/>
      <c r="P830" s="18">
        <f t="shared" si="83"/>
        <v>8.3250000000000011</v>
      </c>
      <c r="Q830" s="19">
        <v>9.99</v>
      </c>
      <c r="R830" s="20">
        <f t="shared" si="84"/>
        <v>0.38010810810810824</v>
      </c>
      <c r="S830" s="274">
        <f t="shared" si="71"/>
        <v>0</v>
      </c>
    </row>
    <row r="831" spans="1:19" ht="64" customHeight="1">
      <c r="A831" s="108"/>
      <c r="B831" s="106" t="s">
        <v>2382</v>
      </c>
      <c r="C831" s="15"/>
      <c r="D831" s="96"/>
      <c r="E831" s="16" t="s">
        <v>1507</v>
      </c>
      <c r="F831" s="16" t="s">
        <v>1507</v>
      </c>
      <c r="G831" s="184" t="s">
        <v>2441</v>
      </c>
      <c r="H831" s="10"/>
      <c r="I831" s="10">
        <v>5</v>
      </c>
      <c r="J831" s="11" t="s">
        <v>1358</v>
      </c>
      <c r="K831" s="63" t="s">
        <v>2500</v>
      </c>
      <c r="L831" s="16">
        <v>5.49</v>
      </c>
      <c r="M831" s="270">
        <f>L831*M7</f>
        <v>5.1605999999999996</v>
      </c>
      <c r="N831" s="16"/>
      <c r="O831" s="16"/>
      <c r="P831" s="18">
        <f t="shared" si="83"/>
        <v>8.3250000000000011</v>
      </c>
      <c r="Q831" s="19">
        <v>9.99</v>
      </c>
      <c r="R831" s="20">
        <f t="shared" si="84"/>
        <v>0.38010810810810824</v>
      </c>
      <c r="S831" s="274">
        <f t="shared" si="71"/>
        <v>0</v>
      </c>
    </row>
    <row r="832" spans="1:19" ht="64" customHeight="1">
      <c r="A832" s="108"/>
      <c r="B832" s="106" t="s">
        <v>2383</v>
      </c>
      <c r="C832" s="15"/>
      <c r="D832" s="96"/>
      <c r="E832" s="16" t="s">
        <v>1507</v>
      </c>
      <c r="F832" s="16" t="s">
        <v>1507</v>
      </c>
      <c r="G832" s="184" t="s">
        <v>2442</v>
      </c>
      <c r="H832" s="10"/>
      <c r="I832" s="10">
        <v>5</v>
      </c>
      <c r="J832" s="11" t="s">
        <v>1358</v>
      </c>
      <c r="K832" s="63" t="s">
        <v>2501</v>
      </c>
      <c r="L832" s="16">
        <v>5.49</v>
      </c>
      <c r="M832" s="270">
        <f>L832*M7</f>
        <v>5.1605999999999996</v>
      </c>
      <c r="N832" s="16"/>
      <c r="O832" s="16"/>
      <c r="P832" s="18">
        <f t="shared" si="83"/>
        <v>8.3250000000000011</v>
      </c>
      <c r="Q832" s="19">
        <v>9.99</v>
      </c>
      <c r="R832" s="20">
        <f t="shared" si="84"/>
        <v>0.38010810810810824</v>
      </c>
      <c r="S832" s="274">
        <f t="shared" si="71"/>
        <v>0</v>
      </c>
    </row>
    <row r="833" spans="1:19" ht="64" customHeight="1">
      <c r="A833" s="108"/>
      <c r="B833" s="106" t="s">
        <v>2384</v>
      </c>
      <c r="C833" s="15"/>
      <c r="D833" s="96"/>
      <c r="E833" s="16" t="s">
        <v>1507</v>
      </c>
      <c r="F833" s="16" t="s">
        <v>1507</v>
      </c>
      <c r="G833" s="184" t="s">
        <v>2443</v>
      </c>
      <c r="H833" s="10"/>
      <c r="I833" s="10">
        <v>5</v>
      </c>
      <c r="J833" s="11" t="s">
        <v>1358</v>
      </c>
      <c r="K833" s="63" t="s">
        <v>2502</v>
      </c>
      <c r="L833" s="16">
        <v>5.49</v>
      </c>
      <c r="M833" s="270">
        <f>L833*M7</f>
        <v>5.1605999999999996</v>
      </c>
      <c r="N833" s="16"/>
      <c r="O833" s="16"/>
      <c r="P833" s="18">
        <f t="shared" si="83"/>
        <v>8.3250000000000011</v>
      </c>
      <c r="Q833" s="19">
        <v>9.99</v>
      </c>
      <c r="R833" s="20">
        <f t="shared" si="84"/>
        <v>0.38010810810810824</v>
      </c>
      <c r="S833" s="274">
        <f t="shared" si="71"/>
        <v>0</v>
      </c>
    </row>
    <row r="834" spans="1:19" ht="64" customHeight="1">
      <c r="A834" s="108"/>
      <c r="B834" s="106" t="s">
        <v>2385</v>
      </c>
      <c r="C834" s="15"/>
      <c r="D834" s="96"/>
      <c r="E834" s="16" t="s">
        <v>1507</v>
      </c>
      <c r="F834" s="16" t="s">
        <v>1507</v>
      </c>
      <c r="G834" s="184" t="s">
        <v>2444</v>
      </c>
      <c r="H834" s="10"/>
      <c r="I834" s="10">
        <v>5</v>
      </c>
      <c r="J834" s="11" t="s">
        <v>1358</v>
      </c>
      <c r="K834" s="63" t="s">
        <v>2503</v>
      </c>
      <c r="L834" s="16">
        <v>5.49</v>
      </c>
      <c r="M834" s="270">
        <f>L834*M7</f>
        <v>5.1605999999999996</v>
      </c>
      <c r="N834" s="16"/>
      <c r="O834" s="16"/>
      <c r="P834" s="18">
        <f t="shared" si="83"/>
        <v>8.3250000000000011</v>
      </c>
      <c r="Q834" s="19">
        <v>9.99</v>
      </c>
      <c r="R834" s="20">
        <f t="shared" si="84"/>
        <v>0.38010810810810824</v>
      </c>
      <c r="S834" s="274">
        <f t="shared" si="71"/>
        <v>0</v>
      </c>
    </row>
    <row r="835" spans="1:19" ht="64" customHeight="1">
      <c r="A835" s="108"/>
      <c r="B835" s="106" t="s">
        <v>2386</v>
      </c>
      <c r="C835" s="15"/>
      <c r="D835" s="96"/>
      <c r="E835" s="16" t="s">
        <v>1507</v>
      </c>
      <c r="F835" s="16" t="s">
        <v>1507</v>
      </c>
      <c r="G835" s="184" t="s">
        <v>2445</v>
      </c>
      <c r="H835" s="10"/>
      <c r="I835" s="10">
        <v>5</v>
      </c>
      <c r="J835" s="11" t="s">
        <v>1358</v>
      </c>
      <c r="K835" s="63" t="s">
        <v>2504</v>
      </c>
      <c r="L835" s="16">
        <v>5.49</v>
      </c>
      <c r="M835" s="270">
        <f>L835*M7</f>
        <v>5.1605999999999996</v>
      </c>
      <c r="N835" s="16"/>
      <c r="O835" s="16"/>
      <c r="P835" s="18">
        <f t="shared" si="83"/>
        <v>8.3250000000000011</v>
      </c>
      <c r="Q835" s="19">
        <v>9.99</v>
      </c>
      <c r="R835" s="20">
        <f t="shared" si="84"/>
        <v>0.38010810810810824</v>
      </c>
      <c r="S835" s="274">
        <f t="shared" si="71"/>
        <v>0</v>
      </c>
    </row>
    <row r="836" spans="1:19" ht="64" customHeight="1">
      <c r="A836" s="108"/>
      <c r="B836" s="106" t="s">
        <v>2387</v>
      </c>
      <c r="C836" s="15"/>
      <c r="D836" s="96"/>
      <c r="E836" s="16" t="s">
        <v>1507</v>
      </c>
      <c r="F836" s="16" t="s">
        <v>1507</v>
      </c>
      <c r="G836" s="184" t="s">
        <v>2446</v>
      </c>
      <c r="H836" s="10"/>
      <c r="I836" s="10">
        <v>5</v>
      </c>
      <c r="J836" s="11" t="s">
        <v>1358</v>
      </c>
      <c r="K836" s="63" t="s">
        <v>2505</v>
      </c>
      <c r="L836" s="16">
        <v>5.49</v>
      </c>
      <c r="M836" s="270">
        <f>L836*M7</f>
        <v>5.1605999999999996</v>
      </c>
      <c r="N836" s="16"/>
      <c r="O836" s="16"/>
      <c r="P836" s="18">
        <f t="shared" ref="P836:P843" si="85">Q836/1.2</f>
        <v>8.3250000000000011</v>
      </c>
      <c r="Q836" s="19">
        <v>9.99</v>
      </c>
      <c r="R836" s="20">
        <f t="shared" ref="R836:R843" si="86">(P836-M836)/P836</f>
        <v>0.38010810810810824</v>
      </c>
      <c r="S836" s="274">
        <f t="shared" si="71"/>
        <v>0</v>
      </c>
    </row>
    <row r="837" spans="1:19" ht="64" customHeight="1">
      <c r="A837" s="108"/>
      <c r="B837" s="106" t="s">
        <v>2388</v>
      </c>
      <c r="C837" s="15"/>
      <c r="D837" s="96"/>
      <c r="E837" s="16" t="s">
        <v>1507</v>
      </c>
      <c r="F837" s="16" t="s">
        <v>1507</v>
      </c>
      <c r="G837" s="184" t="s">
        <v>2447</v>
      </c>
      <c r="H837" s="10"/>
      <c r="I837" s="10">
        <v>5</v>
      </c>
      <c r="J837" s="11" t="s">
        <v>1358</v>
      </c>
      <c r="K837" s="63" t="s">
        <v>2506</v>
      </c>
      <c r="L837" s="16">
        <v>5.49</v>
      </c>
      <c r="M837" s="270">
        <f>L837*M7</f>
        <v>5.1605999999999996</v>
      </c>
      <c r="N837" s="16"/>
      <c r="O837" s="16"/>
      <c r="P837" s="18">
        <f t="shared" si="85"/>
        <v>8.3250000000000011</v>
      </c>
      <c r="Q837" s="19">
        <v>9.99</v>
      </c>
      <c r="R837" s="20">
        <f t="shared" si="86"/>
        <v>0.38010810810810824</v>
      </c>
      <c r="S837" s="274">
        <f t="shared" si="71"/>
        <v>0</v>
      </c>
    </row>
    <row r="838" spans="1:19" ht="64" customHeight="1">
      <c r="A838" s="108"/>
      <c r="B838" s="106" t="s">
        <v>2389</v>
      </c>
      <c r="C838" s="15"/>
      <c r="D838" s="96"/>
      <c r="E838" s="16" t="s">
        <v>1507</v>
      </c>
      <c r="F838" s="16" t="s">
        <v>1507</v>
      </c>
      <c r="G838" s="184" t="s">
        <v>2448</v>
      </c>
      <c r="H838" s="10"/>
      <c r="I838" s="10">
        <v>5</v>
      </c>
      <c r="J838" s="11" t="s">
        <v>1358</v>
      </c>
      <c r="K838" s="63" t="s">
        <v>2507</v>
      </c>
      <c r="L838" s="16">
        <v>5.49</v>
      </c>
      <c r="M838" s="270">
        <f>L838*M7</f>
        <v>5.1605999999999996</v>
      </c>
      <c r="N838" s="16"/>
      <c r="O838" s="16"/>
      <c r="P838" s="18">
        <f t="shared" si="85"/>
        <v>8.3250000000000011</v>
      </c>
      <c r="Q838" s="19">
        <v>9.99</v>
      </c>
      <c r="R838" s="20">
        <f t="shared" si="86"/>
        <v>0.38010810810810824</v>
      </c>
      <c r="S838" s="274">
        <f t="shared" si="71"/>
        <v>0</v>
      </c>
    </row>
    <row r="839" spans="1:19" ht="64" customHeight="1">
      <c r="A839" s="108"/>
      <c r="B839" s="106" t="s">
        <v>2390</v>
      </c>
      <c r="C839" s="15"/>
      <c r="D839" s="96"/>
      <c r="E839" s="16" t="s">
        <v>1507</v>
      </c>
      <c r="F839" s="16" t="s">
        <v>1507</v>
      </c>
      <c r="G839" s="184" t="s">
        <v>2449</v>
      </c>
      <c r="H839" s="10"/>
      <c r="I839" s="10">
        <v>5</v>
      </c>
      <c r="J839" s="11" t="s">
        <v>1358</v>
      </c>
      <c r="K839" s="63" t="s">
        <v>2508</v>
      </c>
      <c r="L839" s="16">
        <v>5.49</v>
      </c>
      <c r="M839" s="270">
        <f>L839*M7</f>
        <v>5.1605999999999996</v>
      </c>
      <c r="N839" s="16"/>
      <c r="O839" s="16"/>
      <c r="P839" s="18">
        <f t="shared" si="85"/>
        <v>8.3250000000000011</v>
      </c>
      <c r="Q839" s="19">
        <v>9.99</v>
      </c>
      <c r="R839" s="20">
        <f t="shared" si="86"/>
        <v>0.38010810810810824</v>
      </c>
      <c r="S839" s="274">
        <f t="shared" si="71"/>
        <v>0</v>
      </c>
    </row>
    <row r="840" spans="1:19" ht="64" customHeight="1">
      <c r="A840" s="108"/>
      <c r="B840" s="106" t="s">
        <v>2391</v>
      </c>
      <c r="C840" s="15"/>
      <c r="D840" s="96"/>
      <c r="E840" s="16" t="s">
        <v>1507</v>
      </c>
      <c r="F840" s="16" t="s">
        <v>1507</v>
      </c>
      <c r="G840" s="184" t="s">
        <v>2450</v>
      </c>
      <c r="H840" s="10"/>
      <c r="I840" s="10">
        <v>5</v>
      </c>
      <c r="J840" s="11" t="s">
        <v>1358</v>
      </c>
      <c r="K840" s="63" t="s">
        <v>2509</v>
      </c>
      <c r="L840" s="16">
        <v>5.49</v>
      </c>
      <c r="M840" s="270">
        <f>L840*M7</f>
        <v>5.1605999999999996</v>
      </c>
      <c r="N840" s="16"/>
      <c r="O840" s="16"/>
      <c r="P840" s="18">
        <f t="shared" si="85"/>
        <v>8.3250000000000011</v>
      </c>
      <c r="Q840" s="19">
        <v>9.99</v>
      </c>
      <c r="R840" s="20">
        <f t="shared" si="86"/>
        <v>0.38010810810810824</v>
      </c>
      <c r="S840" s="274">
        <f t="shared" si="71"/>
        <v>0</v>
      </c>
    </row>
    <row r="841" spans="1:19" ht="64" customHeight="1">
      <c r="A841" s="108"/>
      <c r="B841" s="106" t="s">
        <v>2392</v>
      </c>
      <c r="C841" s="15"/>
      <c r="D841" s="96"/>
      <c r="E841" s="16" t="s">
        <v>1507</v>
      </c>
      <c r="F841" s="16" t="s">
        <v>1507</v>
      </c>
      <c r="G841" s="184" t="s">
        <v>2451</v>
      </c>
      <c r="H841" s="10"/>
      <c r="I841" s="10">
        <v>5</v>
      </c>
      <c r="J841" s="11" t="s">
        <v>1358</v>
      </c>
      <c r="K841" s="63" t="s">
        <v>2510</v>
      </c>
      <c r="L841" s="16">
        <v>5.49</v>
      </c>
      <c r="M841" s="270">
        <f>L841*M7</f>
        <v>5.1605999999999996</v>
      </c>
      <c r="N841" s="16"/>
      <c r="O841" s="16"/>
      <c r="P841" s="18">
        <f t="shared" si="85"/>
        <v>8.3250000000000011</v>
      </c>
      <c r="Q841" s="19">
        <v>9.99</v>
      </c>
      <c r="R841" s="20">
        <f t="shared" si="86"/>
        <v>0.38010810810810824</v>
      </c>
      <c r="S841" s="274">
        <f t="shared" si="71"/>
        <v>0</v>
      </c>
    </row>
    <row r="842" spans="1:19" ht="64" customHeight="1">
      <c r="A842" s="108"/>
      <c r="B842" s="106" t="s">
        <v>2393</v>
      </c>
      <c r="C842" s="15"/>
      <c r="D842" s="96"/>
      <c r="E842" s="16" t="s">
        <v>1507</v>
      </c>
      <c r="F842" s="16" t="s">
        <v>1507</v>
      </c>
      <c r="G842" s="184" t="s">
        <v>2452</v>
      </c>
      <c r="H842" s="10"/>
      <c r="I842" s="10">
        <v>5</v>
      </c>
      <c r="J842" s="11" t="s">
        <v>1358</v>
      </c>
      <c r="K842" s="63" t="s">
        <v>2511</v>
      </c>
      <c r="L842" s="16">
        <v>5.49</v>
      </c>
      <c r="M842" s="270">
        <f>L842*M7</f>
        <v>5.1605999999999996</v>
      </c>
      <c r="N842" s="16"/>
      <c r="O842" s="16"/>
      <c r="P842" s="18">
        <f t="shared" si="85"/>
        <v>8.3250000000000011</v>
      </c>
      <c r="Q842" s="19">
        <v>9.99</v>
      </c>
      <c r="R842" s="20">
        <f t="shared" si="86"/>
        <v>0.38010810810810824</v>
      </c>
      <c r="S842" s="274">
        <f t="shared" si="71"/>
        <v>0</v>
      </c>
    </row>
    <row r="843" spans="1:19" ht="64" customHeight="1">
      <c r="A843" s="108"/>
      <c r="B843" s="106" t="s">
        <v>2394</v>
      </c>
      <c r="C843" s="15"/>
      <c r="D843" s="96"/>
      <c r="E843" s="16" t="s">
        <v>1507</v>
      </c>
      <c r="F843" s="16" t="s">
        <v>1507</v>
      </c>
      <c r="G843" s="184" t="s">
        <v>2453</v>
      </c>
      <c r="H843" s="10"/>
      <c r="I843" s="10">
        <v>5</v>
      </c>
      <c r="J843" s="11" t="s">
        <v>1358</v>
      </c>
      <c r="K843" s="63" t="s">
        <v>2512</v>
      </c>
      <c r="L843" s="16">
        <v>5.49</v>
      </c>
      <c r="M843" s="270">
        <f>L843*M7</f>
        <v>5.1605999999999996</v>
      </c>
      <c r="N843" s="16"/>
      <c r="O843" s="16"/>
      <c r="P843" s="18">
        <f t="shared" si="85"/>
        <v>8.3250000000000011</v>
      </c>
      <c r="Q843" s="19">
        <v>9.99</v>
      </c>
      <c r="R843" s="20">
        <f t="shared" si="86"/>
        <v>0.38010810810810824</v>
      </c>
      <c r="S843" s="274">
        <f t="shared" si="71"/>
        <v>0</v>
      </c>
    </row>
    <row r="844" spans="1:19" ht="64" customHeight="1">
      <c r="A844" s="108"/>
      <c r="B844" s="106" t="s">
        <v>2245</v>
      </c>
      <c r="C844" s="15"/>
      <c r="D844" s="96"/>
      <c r="E844" s="16" t="s">
        <v>1507</v>
      </c>
      <c r="F844" s="124" t="s">
        <v>1668</v>
      </c>
      <c r="G844" s="10">
        <v>5903108572569</v>
      </c>
      <c r="H844" s="10"/>
      <c r="I844" s="10">
        <v>5</v>
      </c>
      <c r="J844" s="11" t="s">
        <v>1358</v>
      </c>
      <c r="K844" s="16" t="s">
        <v>2278</v>
      </c>
      <c r="L844" s="16">
        <v>9.94</v>
      </c>
      <c r="M844" s="270">
        <f>L844*M7</f>
        <v>9.3435999999999986</v>
      </c>
      <c r="N844" s="16"/>
      <c r="O844" s="16"/>
      <c r="P844" s="18">
        <f>Q844/1.2</f>
        <v>14.083333333333332</v>
      </c>
      <c r="Q844" s="19">
        <v>16.899999999999999</v>
      </c>
      <c r="R844" s="20">
        <f>(P844-M844)/P844</f>
        <v>0.33654911242603552</v>
      </c>
      <c r="S844" s="274">
        <f t="shared" si="71"/>
        <v>0</v>
      </c>
    </row>
    <row r="845" spans="1:19" ht="64" customHeight="1">
      <c r="A845" s="108"/>
      <c r="B845" s="106" t="s">
        <v>2246</v>
      </c>
      <c r="C845" s="15"/>
      <c r="D845" s="96"/>
      <c r="E845" s="16" t="s">
        <v>1507</v>
      </c>
      <c r="F845" s="124" t="s">
        <v>1668</v>
      </c>
      <c r="G845" s="10">
        <v>5903108572576</v>
      </c>
      <c r="H845" s="10"/>
      <c r="I845" s="10">
        <v>5</v>
      </c>
      <c r="J845" s="11" t="s">
        <v>1358</v>
      </c>
      <c r="K845" s="16" t="s">
        <v>2279</v>
      </c>
      <c r="L845" s="16">
        <v>9.94</v>
      </c>
      <c r="M845" s="270">
        <f>L845*M7</f>
        <v>9.3435999999999986</v>
      </c>
      <c r="N845" s="16"/>
      <c r="O845" s="16"/>
      <c r="P845" s="18">
        <f>Q845/1.2</f>
        <v>14.083333333333332</v>
      </c>
      <c r="Q845" s="19">
        <v>16.899999999999999</v>
      </c>
      <c r="R845" s="20">
        <f>(P845-M845)/P845</f>
        <v>0.33654911242603552</v>
      </c>
      <c r="S845" s="274">
        <f t="shared" si="71"/>
        <v>0</v>
      </c>
    </row>
    <row r="846" spans="1:19" ht="64" customHeight="1">
      <c r="A846" s="108"/>
      <c r="B846" s="106" t="s">
        <v>2247</v>
      </c>
      <c r="C846" s="15"/>
      <c r="D846" s="96"/>
      <c r="E846" s="16" t="s">
        <v>1507</v>
      </c>
      <c r="F846" s="124" t="s">
        <v>1668</v>
      </c>
      <c r="G846" s="10">
        <v>5903108572552</v>
      </c>
      <c r="H846" s="10"/>
      <c r="I846" s="10">
        <v>5</v>
      </c>
      <c r="J846" s="11" t="s">
        <v>1358</v>
      </c>
      <c r="K846" s="16" t="s">
        <v>2280</v>
      </c>
      <c r="L846" s="16">
        <v>9.94</v>
      </c>
      <c r="M846" s="270">
        <f>L846*M7</f>
        <v>9.3435999999999986</v>
      </c>
      <c r="N846" s="16"/>
      <c r="O846" s="16"/>
      <c r="P846" s="18">
        <f>Q846/1.2</f>
        <v>14.083333333333332</v>
      </c>
      <c r="Q846" s="19">
        <v>16.899999999999999</v>
      </c>
      <c r="R846" s="20">
        <f>(P846-M846)/P846</f>
        <v>0.33654911242603552</v>
      </c>
      <c r="S846" s="274">
        <f t="shared" si="71"/>
        <v>0</v>
      </c>
    </row>
    <row r="847" spans="1:19" ht="64" customHeight="1">
      <c r="A847" s="108"/>
      <c r="B847" s="106" t="s">
        <v>2248</v>
      </c>
      <c r="C847" s="15"/>
      <c r="D847" s="96"/>
      <c r="E847" s="16" t="s">
        <v>1507</v>
      </c>
      <c r="F847" s="124" t="s">
        <v>1668</v>
      </c>
      <c r="G847" s="10">
        <v>5903108572583</v>
      </c>
      <c r="H847" s="10"/>
      <c r="I847" s="10">
        <v>5</v>
      </c>
      <c r="J847" s="11" t="s">
        <v>1358</v>
      </c>
      <c r="K847" s="16" t="s">
        <v>2281</v>
      </c>
      <c r="L847" s="16">
        <v>9.94</v>
      </c>
      <c r="M847" s="270">
        <f>L847*M7</f>
        <v>9.3435999999999986</v>
      </c>
      <c r="N847" s="16"/>
      <c r="O847" s="16"/>
      <c r="P847" s="18">
        <f>Q847/1.2</f>
        <v>14.083333333333332</v>
      </c>
      <c r="Q847" s="19">
        <v>16.899999999999999</v>
      </c>
      <c r="R847" s="20">
        <f>(P847-M847)/P847</f>
        <v>0.33654911242603552</v>
      </c>
      <c r="S847" s="274">
        <f t="shared" si="71"/>
        <v>0</v>
      </c>
    </row>
    <row r="848" spans="1:19" ht="64" customHeight="1">
      <c r="A848" s="108"/>
      <c r="B848" s="106" t="s">
        <v>2249</v>
      </c>
      <c r="C848" s="15"/>
      <c r="D848" s="96"/>
      <c r="E848" s="16" t="s">
        <v>1507</v>
      </c>
      <c r="F848" s="124" t="s">
        <v>1668</v>
      </c>
      <c r="G848" s="10">
        <v>5903108572606</v>
      </c>
      <c r="H848" s="10"/>
      <c r="I848" s="10">
        <v>5</v>
      </c>
      <c r="J848" s="11" t="s">
        <v>1358</v>
      </c>
      <c r="K848" s="16" t="s">
        <v>2282</v>
      </c>
      <c r="L848" s="16">
        <v>9.94</v>
      </c>
      <c r="M848" s="270">
        <f>L848*M7</f>
        <v>9.3435999999999986</v>
      </c>
      <c r="N848" s="16"/>
      <c r="O848" s="16"/>
      <c r="P848" s="18">
        <f>Q848/1.2</f>
        <v>14.083333333333332</v>
      </c>
      <c r="Q848" s="19">
        <v>16.899999999999999</v>
      </c>
      <c r="R848" s="20">
        <f>(P848-M848)/P848</f>
        <v>0.33654911242603552</v>
      </c>
      <c r="S848" s="274">
        <f t="shared" si="71"/>
        <v>0</v>
      </c>
    </row>
    <row r="849" spans="1:19" ht="64" customHeight="1">
      <c r="A849" s="108"/>
      <c r="B849" s="106" t="s">
        <v>2244</v>
      </c>
      <c r="C849" s="15"/>
      <c r="D849" s="96"/>
      <c r="E849" s="16" t="s">
        <v>1507</v>
      </c>
      <c r="F849" s="124" t="s">
        <v>1668</v>
      </c>
      <c r="G849" s="10">
        <v>5903108568609</v>
      </c>
      <c r="H849" s="10"/>
      <c r="I849" s="10">
        <v>5</v>
      </c>
      <c r="J849" s="11" t="s">
        <v>1358</v>
      </c>
      <c r="K849" s="16" t="s">
        <v>2277</v>
      </c>
      <c r="L849" s="16">
        <v>6.66</v>
      </c>
      <c r="M849" s="270">
        <f>L849*M7</f>
        <v>6.2603999999999997</v>
      </c>
      <c r="N849" s="16"/>
      <c r="O849" s="16"/>
      <c r="P849" s="18">
        <f t="shared" ref="P849:P855" si="87">Q849/1.2</f>
        <v>10.75</v>
      </c>
      <c r="Q849" s="19">
        <v>12.9</v>
      </c>
      <c r="R849" s="20">
        <f t="shared" ref="R849:R855" si="88">(P849-M849)/P849</f>
        <v>0.41763720930232562</v>
      </c>
      <c r="S849" s="274">
        <f t="shared" si="71"/>
        <v>0</v>
      </c>
    </row>
    <row r="850" spans="1:19" ht="64" customHeight="1">
      <c r="A850" s="108"/>
      <c r="B850" s="106" t="s">
        <v>2250</v>
      </c>
      <c r="C850" s="15"/>
      <c r="D850" s="96"/>
      <c r="E850" s="16" t="s">
        <v>1507</v>
      </c>
      <c r="F850" s="124" t="s">
        <v>1668</v>
      </c>
      <c r="G850" s="10">
        <v>5903108568708</v>
      </c>
      <c r="H850" s="10"/>
      <c r="I850" s="10">
        <v>5</v>
      </c>
      <c r="J850" s="11" t="s">
        <v>1358</v>
      </c>
      <c r="K850" s="16" t="s">
        <v>2283</v>
      </c>
      <c r="L850" s="16">
        <v>6.66</v>
      </c>
      <c r="M850" s="270">
        <f>L850*M7</f>
        <v>6.2603999999999997</v>
      </c>
      <c r="N850" s="16"/>
      <c r="O850" s="16"/>
      <c r="P850" s="18">
        <f t="shared" si="87"/>
        <v>10.75</v>
      </c>
      <c r="Q850" s="19">
        <v>12.9</v>
      </c>
      <c r="R850" s="20">
        <f t="shared" si="88"/>
        <v>0.41763720930232562</v>
      </c>
      <c r="S850" s="274">
        <f t="shared" si="71"/>
        <v>0</v>
      </c>
    </row>
    <row r="851" spans="1:19" ht="64" customHeight="1">
      <c r="A851" s="108"/>
      <c r="B851" s="106" t="s">
        <v>2251</v>
      </c>
      <c r="C851" s="15"/>
      <c r="D851" s="96"/>
      <c r="E851" s="16" t="s">
        <v>1507</v>
      </c>
      <c r="F851" s="124" t="s">
        <v>1668</v>
      </c>
      <c r="G851" s="10">
        <v>5903108568630</v>
      </c>
      <c r="H851" s="10"/>
      <c r="I851" s="10">
        <v>5</v>
      </c>
      <c r="J851" s="11" t="s">
        <v>1358</v>
      </c>
      <c r="K851" s="16" t="s">
        <v>2284</v>
      </c>
      <c r="L851" s="16">
        <v>6.66</v>
      </c>
      <c r="M851" s="270">
        <f>L851*M7</f>
        <v>6.2603999999999997</v>
      </c>
      <c r="N851" s="16"/>
      <c r="O851" s="16"/>
      <c r="P851" s="18">
        <f t="shared" si="87"/>
        <v>10.75</v>
      </c>
      <c r="Q851" s="19">
        <v>12.9</v>
      </c>
      <c r="R851" s="20">
        <f t="shared" si="88"/>
        <v>0.41763720930232562</v>
      </c>
      <c r="S851" s="274">
        <f t="shared" si="71"/>
        <v>0</v>
      </c>
    </row>
    <row r="852" spans="1:19" ht="64" customHeight="1">
      <c r="A852" s="108"/>
      <c r="B852" s="106" t="s">
        <v>2252</v>
      </c>
      <c r="C852" s="15"/>
      <c r="D852" s="96"/>
      <c r="E852" s="16" t="s">
        <v>1507</v>
      </c>
      <c r="F852" s="124" t="s">
        <v>1668</v>
      </c>
      <c r="G852" s="10">
        <v>5903108568647</v>
      </c>
      <c r="H852" s="10"/>
      <c r="I852" s="10">
        <v>5</v>
      </c>
      <c r="J852" s="11" t="s">
        <v>1358</v>
      </c>
      <c r="K852" s="16" t="s">
        <v>2285</v>
      </c>
      <c r="L852" s="16">
        <v>6.66</v>
      </c>
      <c r="M852" s="270">
        <f>L852*M7</f>
        <v>6.2603999999999997</v>
      </c>
      <c r="N852" s="16"/>
      <c r="O852" s="16"/>
      <c r="P852" s="18">
        <f t="shared" si="87"/>
        <v>10.75</v>
      </c>
      <c r="Q852" s="19">
        <v>12.9</v>
      </c>
      <c r="R852" s="20">
        <f t="shared" si="88"/>
        <v>0.41763720930232562</v>
      </c>
      <c r="S852" s="274">
        <f t="shared" si="71"/>
        <v>0</v>
      </c>
    </row>
    <row r="853" spans="1:19" ht="64" customHeight="1">
      <c r="A853" s="108"/>
      <c r="B853" s="106" t="s">
        <v>2253</v>
      </c>
      <c r="C853" s="15"/>
      <c r="D853" s="96"/>
      <c r="E853" s="16" t="s">
        <v>1507</v>
      </c>
      <c r="F853" s="124" t="s">
        <v>1668</v>
      </c>
      <c r="G853" s="10">
        <v>5903108568661</v>
      </c>
      <c r="H853" s="10"/>
      <c r="I853" s="10">
        <v>5</v>
      </c>
      <c r="J853" s="11" t="s">
        <v>1358</v>
      </c>
      <c r="K853" s="16" t="s">
        <v>2286</v>
      </c>
      <c r="L853" s="16">
        <v>6.66</v>
      </c>
      <c r="M853" s="270">
        <f>L853*M7</f>
        <v>6.2603999999999997</v>
      </c>
      <c r="N853" s="16"/>
      <c r="O853" s="16"/>
      <c r="P853" s="18">
        <f t="shared" si="87"/>
        <v>10.75</v>
      </c>
      <c r="Q853" s="19">
        <v>12.9</v>
      </c>
      <c r="R853" s="20">
        <f t="shared" si="88"/>
        <v>0.41763720930232562</v>
      </c>
      <c r="S853" s="274">
        <f t="shared" si="71"/>
        <v>0</v>
      </c>
    </row>
    <row r="854" spans="1:19" ht="64" customHeight="1">
      <c r="A854" s="108"/>
      <c r="B854" s="106" t="s">
        <v>2254</v>
      </c>
      <c r="C854" s="15"/>
      <c r="D854" s="96"/>
      <c r="E854" s="16" t="s">
        <v>1507</v>
      </c>
      <c r="F854" s="124" t="s">
        <v>1668</v>
      </c>
      <c r="G854" s="10">
        <v>5903108568685</v>
      </c>
      <c r="H854" s="10"/>
      <c r="I854" s="10">
        <v>5</v>
      </c>
      <c r="J854" s="11" t="s">
        <v>1358</v>
      </c>
      <c r="K854" s="16" t="s">
        <v>2287</v>
      </c>
      <c r="L854" s="16">
        <v>6.66</v>
      </c>
      <c r="M854" s="270">
        <f>L854*M7</f>
        <v>6.2603999999999997</v>
      </c>
      <c r="N854" s="16"/>
      <c r="O854" s="16"/>
      <c r="P854" s="18">
        <f t="shared" si="87"/>
        <v>10.75</v>
      </c>
      <c r="Q854" s="19">
        <v>12.9</v>
      </c>
      <c r="R854" s="20">
        <f t="shared" si="88"/>
        <v>0.41763720930232562</v>
      </c>
      <c r="S854" s="274">
        <f t="shared" si="71"/>
        <v>0</v>
      </c>
    </row>
    <row r="855" spans="1:19" ht="64" customHeight="1">
      <c r="A855" s="108"/>
      <c r="B855" s="106" t="s">
        <v>2255</v>
      </c>
      <c r="C855" s="15"/>
      <c r="D855" s="96"/>
      <c r="E855" s="16" t="s">
        <v>1507</v>
      </c>
      <c r="F855" s="124" t="s">
        <v>1668</v>
      </c>
      <c r="G855" s="10">
        <v>5903108568678</v>
      </c>
      <c r="H855" s="10"/>
      <c r="I855" s="10">
        <v>5</v>
      </c>
      <c r="J855" s="11" t="s">
        <v>1358</v>
      </c>
      <c r="K855" s="16" t="s">
        <v>2288</v>
      </c>
      <c r="L855" s="16">
        <v>6.66</v>
      </c>
      <c r="M855" s="270">
        <f>L855*M7</f>
        <v>6.2603999999999997</v>
      </c>
      <c r="N855" s="16"/>
      <c r="O855" s="16"/>
      <c r="P855" s="18">
        <f t="shared" si="87"/>
        <v>10.75</v>
      </c>
      <c r="Q855" s="19">
        <v>12.9</v>
      </c>
      <c r="R855" s="20">
        <f t="shared" si="88"/>
        <v>0.41763720930232562</v>
      </c>
      <c r="S855" s="274">
        <f t="shared" si="71"/>
        <v>0</v>
      </c>
    </row>
    <row r="856" spans="1:19" ht="64" customHeight="1">
      <c r="A856" s="108"/>
      <c r="B856" s="106" t="s">
        <v>2256</v>
      </c>
      <c r="C856" s="15"/>
      <c r="D856" s="96"/>
      <c r="E856" s="16" t="s">
        <v>1507</v>
      </c>
      <c r="F856" s="124" t="s">
        <v>1668</v>
      </c>
      <c r="G856" s="10">
        <v>5903108565578</v>
      </c>
      <c r="H856" s="10"/>
      <c r="I856" s="10">
        <v>5</v>
      </c>
      <c r="J856" s="11" t="s">
        <v>1358</v>
      </c>
      <c r="K856" s="16" t="s">
        <v>2256</v>
      </c>
      <c r="L856" s="16">
        <v>10.67</v>
      </c>
      <c r="M856" s="270">
        <f>L856*M7</f>
        <v>10.0298</v>
      </c>
      <c r="N856" s="16"/>
      <c r="O856" s="16"/>
      <c r="P856" s="18">
        <f t="shared" ref="P856:P861" si="89">Q856/1.2</f>
        <v>14.083333333333332</v>
      </c>
      <c r="Q856" s="19">
        <v>16.899999999999999</v>
      </c>
      <c r="R856" s="20">
        <f t="shared" ref="R856:R871" si="90">(P856-M856)/P856</f>
        <v>0.28782485207100589</v>
      </c>
      <c r="S856" s="274">
        <f t="shared" si="71"/>
        <v>0</v>
      </c>
    </row>
    <row r="857" spans="1:19" ht="64" customHeight="1">
      <c r="A857" s="108"/>
      <c r="B857" s="106" t="s">
        <v>2257</v>
      </c>
      <c r="C857" s="15"/>
      <c r="D857" s="96"/>
      <c r="E857" s="16" t="s">
        <v>1507</v>
      </c>
      <c r="F857" s="124" t="s">
        <v>1668</v>
      </c>
      <c r="G857" s="10">
        <v>5903108565707</v>
      </c>
      <c r="H857" s="10"/>
      <c r="I857" s="10">
        <v>5</v>
      </c>
      <c r="J857" s="11" t="s">
        <v>1358</v>
      </c>
      <c r="K857" s="16" t="s">
        <v>2257</v>
      </c>
      <c r="L857" s="16">
        <v>10.67</v>
      </c>
      <c r="M857" s="270">
        <f>L857*M7</f>
        <v>10.0298</v>
      </c>
      <c r="N857" s="16"/>
      <c r="O857" s="16"/>
      <c r="P857" s="18">
        <f t="shared" si="89"/>
        <v>14.083333333333332</v>
      </c>
      <c r="Q857" s="19">
        <v>16.899999999999999</v>
      </c>
      <c r="R857" s="20">
        <f t="shared" si="90"/>
        <v>0.28782485207100589</v>
      </c>
      <c r="S857" s="274">
        <f t="shared" si="71"/>
        <v>0</v>
      </c>
    </row>
    <row r="858" spans="1:19" ht="64" customHeight="1">
      <c r="A858" s="108"/>
      <c r="B858" s="106" t="s">
        <v>2258</v>
      </c>
      <c r="C858" s="15"/>
      <c r="D858" s="96"/>
      <c r="E858" s="16" t="s">
        <v>1507</v>
      </c>
      <c r="F858" s="124" t="s">
        <v>1668</v>
      </c>
      <c r="G858" s="10">
        <v>5903108565585</v>
      </c>
      <c r="H858" s="10"/>
      <c r="I858" s="10">
        <v>5</v>
      </c>
      <c r="J858" s="11" t="s">
        <v>1358</v>
      </c>
      <c r="K858" s="16" t="s">
        <v>2258</v>
      </c>
      <c r="L858" s="16">
        <v>10.67</v>
      </c>
      <c r="M858" s="270">
        <f>L858*M7</f>
        <v>10.0298</v>
      </c>
      <c r="N858" s="16"/>
      <c r="O858" s="16"/>
      <c r="P858" s="18">
        <f t="shared" si="89"/>
        <v>14.083333333333332</v>
      </c>
      <c r="Q858" s="19">
        <v>16.899999999999999</v>
      </c>
      <c r="R858" s="20">
        <f t="shared" si="90"/>
        <v>0.28782485207100589</v>
      </c>
      <c r="S858" s="274">
        <f t="shared" si="71"/>
        <v>0</v>
      </c>
    </row>
    <row r="859" spans="1:19" ht="64" customHeight="1">
      <c r="A859" s="108"/>
      <c r="B859" s="106" t="s">
        <v>2259</v>
      </c>
      <c r="C859" s="15"/>
      <c r="D859" s="96"/>
      <c r="E859" s="16" t="s">
        <v>1507</v>
      </c>
      <c r="F859" s="124" t="s">
        <v>1668</v>
      </c>
      <c r="G859" s="10">
        <v>5903108565738</v>
      </c>
      <c r="H859" s="10"/>
      <c r="I859" s="10">
        <v>5</v>
      </c>
      <c r="J859" s="11" t="s">
        <v>1358</v>
      </c>
      <c r="K859" s="16" t="s">
        <v>2259</v>
      </c>
      <c r="L859" s="16">
        <v>10.67</v>
      </c>
      <c r="M859" s="270">
        <f>L859*M7</f>
        <v>10.0298</v>
      </c>
      <c r="N859" s="16"/>
      <c r="O859" s="16"/>
      <c r="P859" s="18">
        <f t="shared" si="89"/>
        <v>14.083333333333332</v>
      </c>
      <c r="Q859" s="19">
        <v>16.899999999999999</v>
      </c>
      <c r="R859" s="20">
        <f t="shared" si="90"/>
        <v>0.28782485207100589</v>
      </c>
      <c r="S859" s="274">
        <f t="shared" si="71"/>
        <v>0</v>
      </c>
    </row>
    <row r="860" spans="1:19" ht="64" customHeight="1">
      <c r="A860" s="108"/>
      <c r="B860" s="106" t="s">
        <v>2260</v>
      </c>
      <c r="C860" s="15"/>
      <c r="D860" s="96"/>
      <c r="E860" s="16" t="s">
        <v>1507</v>
      </c>
      <c r="F860" s="124" t="s">
        <v>1668</v>
      </c>
      <c r="G860" s="10">
        <v>5903108565615</v>
      </c>
      <c r="H860" s="10"/>
      <c r="I860" s="10">
        <v>5</v>
      </c>
      <c r="J860" s="11" t="s">
        <v>1358</v>
      </c>
      <c r="K860" s="16" t="s">
        <v>2260</v>
      </c>
      <c r="L860" s="16">
        <v>10.67</v>
      </c>
      <c r="M860" s="270">
        <f>L860*M7</f>
        <v>10.0298</v>
      </c>
      <c r="N860" s="16"/>
      <c r="O860" s="16"/>
      <c r="P860" s="18">
        <f t="shared" si="89"/>
        <v>14.083333333333332</v>
      </c>
      <c r="Q860" s="19">
        <v>16.899999999999999</v>
      </c>
      <c r="R860" s="20">
        <f t="shared" si="90"/>
        <v>0.28782485207100589</v>
      </c>
      <c r="S860" s="274">
        <f t="shared" si="71"/>
        <v>0</v>
      </c>
    </row>
    <row r="861" spans="1:19" ht="64" customHeight="1">
      <c r="A861" s="108"/>
      <c r="B861" s="106" t="s">
        <v>2261</v>
      </c>
      <c r="C861" s="15"/>
      <c r="D861" s="96"/>
      <c r="E861" s="16" t="s">
        <v>1507</v>
      </c>
      <c r="F861" s="124" t="s">
        <v>1668</v>
      </c>
      <c r="G861" s="10">
        <v>5903108565769</v>
      </c>
      <c r="H861" s="10"/>
      <c r="I861" s="10">
        <v>5</v>
      </c>
      <c r="J861" s="11" t="s">
        <v>1358</v>
      </c>
      <c r="K861" s="16" t="s">
        <v>2261</v>
      </c>
      <c r="L861" s="16">
        <v>10.67</v>
      </c>
      <c r="M861" s="270">
        <f>L861*M7</f>
        <v>10.0298</v>
      </c>
      <c r="N861" s="16"/>
      <c r="O861" s="16"/>
      <c r="P861" s="18">
        <f t="shared" si="89"/>
        <v>14.083333333333332</v>
      </c>
      <c r="Q861" s="19">
        <v>16.899999999999999</v>
      </c>
      <c r="R861" s="20">
        <f t="shared" si="90"/>
        <v>0.28782485207100589</v>
      </c>
      <c r="S861" s="274">
        <f t="shared" si="71"/>
        <v>0</v>
      </c>
    </row>
    <row r="862" spans="1:19" ht="64" customHeight="1">
      <c r="A862" s="108"/>
      <c r="B862" s="106" t="s">
        <v>2262</v>
      </c>
      <c r="C862" s="15"/>
      <c r="D862" s="96"/>
      <c r="E862" s="16" t="s">
        <v>1507</v>
      </c>
      <c r="F862" s="124" t="s">
        <v>1668</v>
      </c>
      <c r="G862" s="10">
        <v>5903108565646</v>
      </c>
      <c r="H862" s="10"/>
      <c r="I862" s="10">
        <v>5</v>
      </c>
      <c r="J862" s="11" t="s">
        <v>1358</v>
      </c>
      <c r="K862" s="16" t="s">
        <v>2262</v>
      </c>
      <c r="L862" s="16">
        <v>10.67</v>
      </c>
      <c r="M862" s="270">
        <f>L862*M7</f>
        <v>10.0298</v>
      </c>
      <c r="N862" s="16"/>
      <c r="O862" s="16"/>
      <c r="P862" s="18">
        <f>Q862/1.2</f>
        <v>14.083333333333332</v>
      </c>
      <c r="Q862" s="19">
        <v>16.899999999999999</v>
      </c>
      <c r="R862" s="20">
        <f t="shared" si="90"/>
        <v>0.28782485207100589</v>
      </c>
      <c r="S862" s="274">
        <f t="shared" si="71"/>
        <v>0</v>
      </c>
    </row>
    <row r="863" spans="1:19" ht="64" customHeight="1">
      <c r="A863" s="108"/>
      <c r="B863" s="106" t="s">
        <v>2263</v>
      </c>
      <c r="C863" s="15"/>
      <c r="D863" s="96"/>
      <c r="E863" s="16" t="s">
        <v>1507</v>
      </c>
      <c r="F863" s="124" t="s">
        <v>1668</v>
      </c>
      <c r="G863" s="10">
        <v>5903108565790</v>
      </c>
      <c r="H863" s="10"/>
      <c r="I863" s="10">
        <v>5</v>
      </c>
      <c r="J863" s="11" t="s">
        <v>1358</v>
      </c>
      <c r="K863" s="16" t="s">
        <v>2263</v>
      </c>
      <c r="L863" s="16">
        <v>10.67</v>
      </c>
      <c r="M863" s="270">
        <f>L863*M7</f>
        <v>10.0298</v>
      </c>
      <c r="N863" s="16"/>
      <c r="O863" s="16"/>
      <c r="P863" s="18">
        <f>Q863/1.2</f>
        <v>14.083333333333332</v>
      </c>
      <c r="Q863" s="19">
        <v>16.899999999999999</v>
      </c>
      <c r="R863" s="20">
        <f t="shared" si="90"/>
        <v>0.28782485207100589</v>
      </c>
      <c r="S863" s="274">
        <f t="shared" si="71"/>
        <v>0</v>
      </c>
    </row>
    <row r="864" spans="1:19" ht="64" customHeight="1">
      <c r="A864" s="108"/>
      <c r="B864" s="106" t="s">
        <v>2264</v>
      </c>
      <c r="C864" s="15"/>
      <c r="D864" s="96"/>
      <c r="E864" s="16" t="s">
        <v>1507</v>
      </c>
      <c r="F864" s="124" t="s">
        <v>1668</v>
      </c>
      <c r="G864" s="10">
        <v>5903108565714</v>
      </c>
      <c r="H864" s="10"/>
      <c r="I864" s="10">
        <v>5</v>
      </c>
      <c r="J864" s="11" t="s">
        <v>1358</v>
      </c>
      <c r="K864" s="16" t="s">
        <v>2264</v>
      </c>
      <c r="L864" s="16">
        <v>10.67</v>
      </c>
      <c r="M864" s="270">
        <f>L864*M7</f>
        <v>10.0298</v>
      </c>
      <c r="N864" s="16"/>
      <c r="O864" s="16"/>
      <c r="P864" s="18">
        <f>Q864/1.2</f>
        <v>14.083333333333332</v>
      </c>
      <c r="Q864" s="19">
        <v>16.899999999999999</v>
      </c>
      <c r="R864" s="20">
        <f t="shared" si="90"/>
        <v>0.28782485207100589</v>
      </c>
      <c r="S864" s="274">
        <f t="shared" si="71"/>
        <v>0</v>
      </c>
    </row>
    <row r="865" spans="1:19" ht="64" customHeight="1">
      <c r="A865" s="108"/>
      <c r="B865" s="106" t="s">
        <v>2265</v>
      </c>
      <c r="C865" s="15"/>
      <c r="D865" s="96"/>
      <c r="E865" s="16" t="s">
        <v>1507</v>
      </c>
      <c r="F865" s="124" t="s">
        <v>1668</v>
      </c>
      <c r="G865" s="10">
        <v>5903108565721</v>
      </c>
      <c r="H865" s="10"/>
      <c r="I865" s="10">
        <v>5</v>
      </c>
      <c r="J865" s="11" t="s">
        <v>1358</v>
      </c>
      <c r="K865" s="16" t="s">
        <v>2265</v>
      </c>
      <c r="L865" s="16">
        <v>10.67</v>
      </c>
      <c r="M865" s="270">
        <f>L865*M7</f>
        <v>10.0298</v>
      </c>
      <c r="N865" s="16"/>
      <c r="O865" s="16"/>
      <c r="P865" s="18">
        <f>Q865/1.2</f>
        <v>14.083333333333332</v>
      </c>
      <c r="Q865" s="19">
        <v>16.899999999999999</v>
      </c>
      <c r="R865" s="20">
        <f t="shared" si="90"/>
        <v>0.28782485207100589</v>
      </c>
      <c r="S865" s="274">
        <f t="shared" si="71"/>
        <v>0</v>
      </c>
    </row>
    <row r="866" spans="1:19" ht="64" customHeight="1">
      <c r="A866" s="108"/>
      <c r="B866" s="106" t="s">
        <v>2266</v>
      </c>
      <c r="C866" s="15"/>
      <c r="D866" s="96"/>
      <c r="E866" s="16" t="s">
        <v>1507</v>
      </c>
      <c r="F866" s="124" t="s">
        <v>1668</v>
      </c>
      <c r="G866" s="10">
        <v>5903108565660</v>
      </c>
      <c r="H866" s="10"/>
      <c r="I866" s="10">
        <v>5</v>
      </c>
      <c r="J866" s="11" t="s">
        <v>1358</v>
      </c>
      <c r="K866" s="16" t="s">
        <v>2266</v>
      </c>
      <c r="L866" s="16">
        <v>10.67</v>
      </c>
      <c r="M866" s="270">
        <f>L866*M7</f>
        <v>10.0298</v>
      </c>
      <c r="N866" s="16"/>
      <c r="O866" s="16"/>
      <c r="P866" s="18">
        <f t="shared" ref="P866:P873" si="91">Q866/1.2</f>
        <v>14.083333333333332</v>
      </c>
      <c r="Q866" s="19">
        <v>16.899999999999999</v>
      </c>
      <c r="R866" s="20">
        <f t="shared" si="90"/>
        <v>0.28782485207100589</v>
      </c>
      <c r="S866" s="274">
        <f t="shared" si="71"/>
        <v>0</v>
      </c>
    </row>
    <row r="867" spans="1:19" ht="64" customHeight="1">
      <c r="A867" s="108"/>
      <c r="B867" s="106" t="s">
        <v>2267</v>
      </c>
      <c r="C867" s="15"/>
      <c r="D867" s="96"/>
      <c r="E867" s="16" t="s">
        <v>1507</v>
      </c>
      <c r="F867" s="124" t="s">
        <v>1668</v>
      </c>
      <c r="G867" s="10">
        <v>5903108565813</v>
      </c>
      <c r="H867" s="10"/>
      <c r="I867" s="10">
        <v>5</v>
      </c>
      <c r="J867" s="11" t="s">
        <v>1358</v>
      </c>
      <c r="K867" s="16" t="s">
        <v>2267</v>
      </c>
      <c r="L867" s="16">
        <v>10.67</v>
      </c>
      <c r="M867" s="270">
        <f>L867*M7</f>
        <v>10.0298</v>
      </c>
      <c r="N867" s="16"/>
      <c r="O867" s="16"/>
      <c r="P867" s="18">
        <f t="shared" si="91"/>
        <v>14.083333333333332</v>
      </c>
      <c r="Q867" s="19">
        <v>16.899999999999999</v>
      </c>
      <c r="R867" s="20">
        <f t="shared" si="90"/>
        <v>0.28782485207100589</v>
      </c>
      <c r="S867" s="274">
        <f t="shared" si="71"/>
        <v>0</v>
      </c>
    </row>
    <row r="868" spans="1:19" ht="64" customHeight="1">
      <c r="A868" s="108"/>
      <c r="B868" s="106" t="s">
        <v>2268</v>
      </c>
      <c r="C868" s="15"/>
      <c r="D868" s="96"/>
      <c r="E868" s="16" t="s">
        <v>1507</v>
      </c>
      <c r="F868" s="124" t="s">
        <v>1668</v>
      </c>
      <c r="G868" s="10">
        <v>5903108565622</v>
      </c>
      <c r="H868" s="10"/>
      <c r="I868" s="10">
        <v>5</v>
      </c>
      <c r="J868" s="11" t="s">
        <v>1358</v>
      </c>
      <c r="K868" s="16" t="s">
        <v>2268</v>
      </c>
      <c r="L868" s="16">
        <v>10.67</v>
      </c>
      <c r="M868" s="270">
        <f>L868*M7</f>
        <v>10.0298</v>
      </c>
      <c r="N868" s="16"/>
      <c r="O868" s="16"/>
      <c r="P868" s="18">
        <f t="shared" si="91"/>
        <v>14.083333333333332</v>
      </c>
      <c r="Q868" s="19">
        <v>16.899999999999999</v>
      </c>
      <c r="R868" s="20">
        <f t="shared" si="90"/>
        <v>0.28782485207100589</v>
      </c>
      <c r="S868" s="274">
        <f t="shared" si="71"/>
        <v>0</v>
      </c>
    </row>
    <row r="869" spans="1:19" ht="64" customHeight="1">
      <c r="A869" s="108"/>
      <c r="B869" s="106" t="s">
        <v>2269</v>
      </c>
      <c r="C869" s="15"/>
      <c r="D869" s="96"/>
      <c r="E869" s="16" t="s">
        <v>1507</v>
      </c>
      <c r="F869" s="124" t="s">
        <v>1668</v>
      </c>
      <c r="G869" s="10">
        <v>5903108565677</v>
      </c>
      <c r="H869" s="10"/>
      <c r="I869" s="10">
        <v>5</v>
      </c>
      <c r="J869" s="11" t="s">
        <v>1358</v>
      </c>
      <c r="K869" s="16" t="s">
        <v>2269</v>
      </c>
      <c r="L869" s="16">
        <v>10.67</v>
      </c>
      <c r="M869" s="270">
        <f>L869*M7</f>
        <v>10.0298</v>
      </c>
      <c r="N869" s="16"/>
      <c r="O869" s="16"/>
      <c r="P869" s="18">
        <f t="shared" si="91"/>
        <v>14.083333333333332</v>
      </c>
      <c r="Q869" s="19">
        <v>16.899999999999999</v>
      </c>
      <c r="R869" s="20">
        <f t="shared" si="90"/>
        <v>0.28782485207100589</v>
      </c>
      <c r="S869" s="274">
        <f t="shared" si="71"/>
        <v>0</v>
      </c>
    </row>
    <row r="870" spans="1:19" ht="64" customHeight="1">
      <c r="A870" s="108"/>
      <c r="B870" s="106" t="s">
        <v>2270</v>
      </c>
      <c r="C870" s="15"/>
      <c r="D870" s="96"/>
      <c r="E870" s="16" t="s">
        <v>1507</v>
      </c>
      <c r="F870" s="124" t="s">
        <v>1668</v>
      </c>
      <c r="G870" s="10">
        <v>5903108565684</v>
      </c>
      <c r="H870" s="10"/>
      <c r="I870" s="10">
        <v>5</v>
      </c>
      <c r="J870" s="11" t="s">
        <v>1358</v>
      </c>
      <c r="K870" s="16" t="s">
        <v>2270</v>
      </c>
      <c r="L870" s="16">
        <v>10.67</v>
      </c>
      <c r="M870" s="270">
        <f>L870*M7</f>
        <v>10.0298</v>
      </c>
      <c r="N870" s="16"/>
      <c r="O870" s="16"/>
      <c r="P870" s="18">
        <f t="shared" si="91"/>
        <v>14.083333333333332</v>
      </c>
      <c r="Q870" s="19">
        <v>16.899999999999999</v>
      </c>
      <c r="R870" s="20">
        <f t="shared" si="90"/>
        <v>0.28782485207100589</v>
      </c>
      <c r="S870" s="274">
        <f t="shared" si="71"/>
        <v>0</v>
      </c>
    </row>
    <row r="871" spans="1:19" ht="64" customHeight="1">
      <c r="A871" s="108"/>
      <c r="B871" s="106" t="s">
        <v>2271</v>
      </c>
      <c r="C871" s="15"/>
      <c r="D871" s="96"/>
      <c r="E871" s="16" t="s">
        <v>1507</v>
      </c>
      <c r="F871" s="124" t="s">
        <v>1668</v>
      </c>
      <c r="G871" s="10">
        <v>5903108565837</v>
      </c>
      <c r="H871" s="10"/>
      <c r="I871" s="10">
        <v>5</v>
      </c>
      <c r="J871" s="11" t="s">
        <v>1358</v>
      </c>
      <c r="K871" s="16" t="s">
        <v>2271</v>
      </c>
      <c r="L871" s="16">
        <v>10.67</v>
      </c>
      <c r="M871" s="270">
        <f>L871*M7</f>
        <v>10.0298</v>
      </c>
      <c r="N871" s="16"/>
      <c r="O871" s="16"/>
      <c r="P871" s="18">
        <f t="shared" si="91"/>
        <v>14.083333333333332</v>
      </c>
      <c r="Q871" s="19">
        <v>16.899999999999999</v>
      </c>
      <c r="R871" s="20">
        <f t="shared" si="90"/>
        <v>0.28782485207100589</v>
      </c>
      <c r="S871" s="274">
        <f t="shared" si="71"/>
        <v>0</v>
      </c>
    </row>
    <row r="872" spans="1:19" ht="64" customHeight="1">
      <c r="A872" s="108"/>
      <c r="B872" s="106" t="s">
        <v>2272</v>
      </c>
      <c r="C872" s="15"/>
      <c r="D872" s="96"/>
      <c r="E872" s="16" t="s">
        <v>1507</v>
      </c>
      <c r="F872" s="124" t="s">
        <v>1668</v>
      </c>
      <c r="G872" s="10">
        <v>5903108565691</v>
      </c>
      <c r="H872" s="10"/>
      <c r="I872" s="10">
        <v>5</v>
      </c>
      <c r="J872" s="11" t="s">
        <v>1358</v>
      </c>
      <c r="K872" s="16" t="s">
        <v>2272</v>
      </c>
      <c r="L872" s="16">
        <v>10.67</v>
      </c>
      <c r="M872" s="270">
        <f>L872*M7</f>
        <v>10.0298</v>
      </c>
      <c r="N872" s="16"/>
      <c r="O872" s="16"/>
      <c r="P872" s="18">
        <f t="shared" si="91"/>
        <v>14.083333333333332</v>
      </c>
      <c r="Q872" s="19">
        <v>16.899999999999999</v>
      </c>
      <c r="R872" s="20">
        <f t="shared" ref="R872:R880" si="92">(P872-M872)/P872</f>
        <v>0.28782485207100589</v>
      </c>
      <c r="S872" s="274">
        <f t="shared" si="71"/>
        <v>0</v>
      </c>
    </row>
    <row r="873" spans="1:19" ht="64" customHeight="1">
      <c r="A873" s="108"/>
      <c r="B873" s="106" t="s">
        <v>2273</v>
      </c>
      <c r="C873" s="15"/>
      <c r="D873" s="96"/>
      <c r="E873" s="16" t="s">
        <v>1507</v>
      </c>
      <c r="F873" s="124" t="s">
        <v>1668</v>
      </c>
      <c r="G873" s="10">
        <v>5903108565608</v>
      </c>
      <c r="H873" s="10"/>
      <c r="I873" s="10">
        <v>5</v>
      </c>
      <c r="J873" s="11" t="s">
        <v>1358</v>
      </c>
      <c r="K873" s="16" t="s">
        <v>2273</v>
      </c>
      <c r="L873" s="16">
        <v>10.67</v>
      </c>
      <c r="M873" s="270">
        <f>L873*M7</f>
        <v>10.0298</v>
      </c>
      <c r="N873" s="16"/>
      <c r="O873" s="16"/>
      <c r="P873" s="18">
        <f t="shared" si="91"/>
        <v>14.083333333333332</v>
      </c>
      <c r="Q873" s="19">
        <v>16.899999999999999</v>
      </c>
      <c r="R873" s="20">
        <f t="shared" si="92"/>
        <v>0.28782485207100589</v>
      </c>
      <c r="S873" s="274">
        <f t="shared" si="71"/>
        <v>0</v>
      </c>
    </row>
    <row r="874" spans="1:19" ht="64" customHeight="1">
      <c r="A874" s="108"/>
      <c r="B874" s="106" t="s">
        <v>2274</v>
      </c>
      <c r="C874" s="15"/>
      <c r="D874" s="96"/>
      <c r="E874" s="16" t="s">
        <v>1507</v>
      </c>
      <c r="F874" s="124" t="s">
        <v>1668</v>
      </c>
      <c r="G874" s="10">
        <v>5903108565639</v>
      </c>
      <c r="H874" s="10"/>
      <c r="I874" s="10">
        <v>5</v>
      </c>
      <c r="J874" s="11" t="s">
        <v>1358</v>
      </c>
      <c r="K874" s="16" t="s">
        <v>2274</v>
      </c>
      <c r="L874" s="16">
        <v>10.67</v>
      </c>
      <c r="M874" s="270">
        <f>L874*M7</f>
        <v>10.0298</v>
      </c>
      <c r="N874" s="16"/>
      <c r="O874" s="16"/>
      <c r="P874" s="18">
        <f t="shared" ref="P874:P880" si="93">Q874/1.2</f>
        <v>14.083333333333332</v>
      </c>
      <c r="Q874" s="19">
        <v>16.899999999999999</v>
      </c>
      <c r="R874" s="20">
        <f t="shared" si="92"/>
        <v>0.28782485207100589</v>
      </c>
      <c r="S874" s="274">
        <f t="shared" si="71"/>
        <v>0</v>
      </c>
    </row>
    <row r="875" spans="1:19" ht="64" customHeight="1">
      <c r="A875" s="108"/>
      <c r="B875" s="106" t="s">
        <v>2275</v>
      </c>
      <c r="C875" s="15"/>
      <c r="D875" s="96"/>
      <c r="E875" s="16" t="s">
        <v>1507</v>
      </c>
      <c r="F875" s="124" t="s">
        <v>1668</v>
      </c>
      <c r="G875" s="10">
        <v>5903108565783</v>
      </c>
      <c r="H875" s="10"/>
      <c r="I875" s="10">
        <v>5</v>
      </c>
      <c r="J875" s="11" t="s">
        <v>1358</v>
      </c>
      <c r="K875" s="16" t="s">
        <v>2275</v>
      </c>
      <c r="L875" s="16">
        <v>10.67</v>
      </c>
      <c r="M875" s="270">
        <f>L875*M7</f>
        <v>10.0298</v>
      </c>
      <c r="N875" s="16"/>
      <c r="O875" s="16"/>
      <c r="P875" s="18">
        <f t="shared" si="93"/>
        <v>14.083333333333332</v>
      </c>
      <c r="Q875" s="19">
        <v>16.899999999999999</v>
      </c>
      <c r="R875" s="20">
        <f t="shared" si="92"/>
        <v>0.28782485207100589</v>
      </c>
      <c r="S875" s="274">
        <f t="shared" si="71"/>
        <v>0</v>
      </c>
    </row>
    <row r="876" spans="1:19" ht="64" customHeight="1">
      <c r="A876" s="108"/>
      <c r="B876" s="106" t="s">
        <v>2276</v>
      </c>
      <c r="C876" s="15"/>
      <c r="D876" s="96"/>
      <c r="E876" s="16" t="s">
        <v>1507</v>
      </c>
      <c r="F876" s="124" t="s">
        <v>1668</v>
      </c>
      <c r="G876" s="10">
        <v>5903108561938</v>
      </c>
      <c r="H876" s="10"/>
      <c r="I876" s="10">
        <v>5</v>
      </c>
      <c r="J876" s="11" t="s">
        <v>1358</v>
      </c>
      <c r="K876" s="16" t="s">
        <v>2289</v>
      </c>
      <c r="L876" s="16">
        <v>21.11</v>
      </c>
      <c r="M876" s="270">
        <f>L876*M7</f>
        <v>19.843399999999999</v>
      </c>
      <c r="N876" s="16">
        <v>0.02</v>
      </c>
      <c r="O876" s="16"/>
      <c r="P876" s="18">
        <f t="shared" si="93"/>
        <v>29.083333333333332</v>
      </c>
      <c r="Q876" s="19">
        <v>34.9</v>
      </c>
      <c r="R876" s="20">
        <f t="shared" si="92"/>
        <v>0.31770544412607449</v>
      </c>
      <c r="S876" s="274">
        <f t="shared" si="71"/>
        <v>0</v>
      </c>
    </row>
    <row r="877" spans="1:19" ht="64" customHeight="1">
      <c r="A877" s="108"/>
      <c r="B877" s="106" t="s">
        <v>2311</v>
      </c>
      <c r="C877" s="15"/>
      <c r="D877" s="96"/>
      <c r="E877" s="16" t="s">
        <v>1507</v>
      </c>
      <c r="F877" s="124" t="s">
        <v>1668</v>
      </c>
      <c r="G877" s="10">
        <v>5903108583176</v>
      </c>
      <c r="H877" s="16"/>
      <c r="I877" s="10">
        <v>5</v>
      </c>
      <c r="J877" s="11" t="s">
        <v>1358</v>
      </c>
      <c r="K877" s="16" t="s">
        <v>2315</v>
      </c>
      <c r="L877" s="16">
        <v>29.1</v>
      </c>
      <c r="M877" s="270">
        <f>L877*M7</f>
        <v>27.353999999999999</v>
      </c>
      <c r="N877" s="16">
        <v>0.02</v>
      </c>
      <c r="O877" s="16"/>
      <c r="P877" s="18">
        <f t="shared" si="93"/>
        <v>37.416666666666664</v>
      </c>
      <c r="Q877" s="16">
        <v>44.9</v>
      </c>
      <c r="R877" s="20">
        <f t="shared" si="92"/>
        <v>0.26893541202672605</v>
      </c>
      <c r="S877" s="274">
        <f t="shared" si="71"/>
        <v>0</v>
      </c>
    </row>
    <row r="878" spans="1:19" ht="64" customHeight="1">
      <c r="A878" s="108"/>
      <c r="B878" s="106" t="s">
        <v>2312</v>
      </c>
      <c r="C878" s="15"/>
      <c r="D878" s="96"/>
      <c r="E878" s="16" t="s">
        <v>1507</v>
      </c>
      <c r="F878" s="124" t="s">
        <v>1668</v>
      </c>
      <c r="G878" s="10">
        <v>5903108583213</v>
      </c>
      <c r="H878" s="16"/>
      <c r="I878" s="10">
        <v>5</v>
      </c>
      <c r="J878" s="11" t="s">
        <v>1358</v>
      </c>
      <c r="K878" s="16" t="s">
        <v>2316</v>
      </c>
      <c r="L878" s="16">
        <v>29.1</v>
      </c>
      <c r="M878" s="270">
        <f>L878*M7</f>
        <v>27.353999999999999</v>
      </c>
      <c r="N878" s="16">
        <v>0.02</v>
      </c>
      <c r="O878" s="16"/>
      <c r="P878" s="18">
        <f t="shared" si="93"/>
        <v>37.416666666666664</v>
      </c>
      <c r="Q878" s="16">
        <v>44.9</v>
      </c>
      <c r="R878" s="20">
        <f t="shared" si="92"/>
        <v>0.26893541202672605</v>
      </c>
      <c r="S878" s="274">
        <f t="shared" si="71"/>
        <v>0</v>
      </c>
    </row>
    <row r="879" spans="1:19" ht="64" customHeight="1">
      <c r="A879" s="108"/>
      <c r="B879" s="106" t="s">
        <v>2313</v>
      </c>
      <c r="C879" s="15"/>
      <c r="D879" s="96"/>
      <c r="E879" s="16" t="s">
        <v>1507</v>
      </c>
      <c r="F879" s="124" t="s">
        <v>1668</v>
      </c>
      <c r="G879" s="10">
        <v>5903108583237</v>
      </c>
      <c r="H879" s="16"/>
      <c r="I879" s="10">
        <v>5</v>
      </c>
      <c r="J879" s="11" t="s">
        <v>1358</v>
      </c>
      <c r="K879" s="16" t="s">
        <v>2317</v>
      </c>
      <c r="L879" s="16">
        <v>29.1</v>
      </c>
      <c r="M879" s="270">
        <f>L879*M7</f>
        <v>27.353999999999999</v>
      </c>
      <c r="N879" s="16">
        <v>0.02</v>
      </c>
      <c r="O879" s="16"/>
      <c r="P879" s="18">
        <f t="shared" si="93"/>
        <v>37.416666666666664</v>
      </c>
      <c r="Q879" s="16">
        <v>44.9</v>
      </c>
      <c r="R879" s="20">
        <f t="shared" si="92"/>
        <v>0.26893541202672605</v>
      </c>
      <c r="S879" s="274">
        <f t="shared" si="71"/>
        <v>0</v>
      </c>
    </row>
    <row r="880" spans="1:19" ht="64" customHeight="1">
      <c r="A880" s="108"/>
      <c r="B880" s="106" t="s">
        <v>2314</v>
      </c>
      <c r="C880" s="15"/>
      <c r="D880" s="96"/>
      <c r="E880" s="16" t="s">
        <v>1507</v>
      </c>
      <c r="F880" s="124" t="s">
        <v>1668</v>
      </c>
      <c r="G880" s="10">
        <v>5903108583568</v>
      </c>
      <c r="H880" s="16"/>
      <c r="I880" s="10">
        <v>5</v>
      </c>
      <c r="J880" s="11" t="s">
        <v>1358</v>
      </c>
      <c r="K880" s="16" t="s">
        <v>2318</v>
      </c>
      <c r="L880" s="16">
        <v>29.1</v>
      </c>
      <c r="M880" s="270">
        <f>L880*M7</f>
        <v>27.353999999999999</v>
      </c>
      <c r="N880" s="16">
        <v>0.02</v>
      </c>
      <c r="O880" s="16"/>
      <c r="P880" s="18">
        <f t="shared" si="93"/>
        <v>37.416666666666664</v>
      </c>
      <c r="Q880" s="16">
        <v>44.9</v>
      </c>
      <c r="R880" s="20">
        <f t="shared" si="92"/>
        <v>0.26893541202672605</v>
      </c>
      <c r="S880" s="274">
        <f t="shared" si="71"/>
        <v>0</v>
      </c>
    </row>
    <row r="881" spans="1:19" ht="64" customHeight="1">
      <c r="A881" s="108"/>
      <c r="B881" s="13" t="s">
        <v>1467</v>
      </c>
      <c r="C881" s="15"/>
      <c r="D881" s="96"/>
      <c r="E881" s="16" t="s">
        <v>1507</v>
      </c>
      <c r="F881" s="124" t="s">
        <v>1668</v>
      </c>
      <c r="G881" s="10">
        <v>5903108518055</v>
      </c>
      <c r="H881" s="10"/>
      <c r="I881" s="10">
        <v>5</v>
      </c>
      <c r="J881" s="11" t="s">
        <v>1358</v>
      </c>
      <c r="K881" s="16" t="s">
        <v>1508</v>
      </c>
      <c r="L881" s="16">
        <v>6.89</v>
      </c>
      <c r="M881" s="270">
        <f>L881*M7</f>
        <v>6.4765999999999995</v>
      </c>
      <c r="N881" s="16">
        <v>0.02</v>
      </c>
      <c r="O881" s="16"/>
      <c r="P881" s="18">
        <f>Q881/1.2</f>
        <v>12.491666666666667</v>
      </c>
      <c r="Q881" s="19">
        <v>14.99</v>
      </c>
      <c r="R881" s="20">
        <f>(P881-M881)/P881</f>
        <v>0.48152635090060047</v>
      </c>
      <c r="S881" s="274">
        <f t="shared" si="71"/>
        <v>0</v>
      </c>
    </row>
    <row r="882" spans="1:19" ht="64" customHeight="1">
      <c r="A882" s="108"/>
      <c r="B882" s="13" t="s">
        <v>1468</v>
      </c>
      <c r="C882" s="15"/>
      <c r="D882" s="96"/>
      <c r="E882" s="16" t="s">
        <v>1507</v>
      </c>
      <c r="F882" s="124" t="s">
        <v>1668</v>
      </c>
      <c r="G882" s="10">
        <v>5903108528771</v>
      </c>
      <c r="H882" s="10"/>
      <c r="I882" s="10">
        <v>5</v>
      </c>
      <c r="J882" s="11" t="s">
        <v>1358</v>
      </c>
      <c r="K882" s="16" t="s">
        <v>1509</v>
      </c>
      <c r="L882" s="16">
        <v>4.6100000000000003</v>
      </c>
      <c r="M882" s="270">
        <f>L882*M7</f>
        <v>4.3334000000000001</v>
      </c>
      <c r="N882" s="16">
        <v>0.02</v>
      </c>
      <c r="O882" s="16"/>
      <c r="P882" s="18">
        <f t="shared" ref="P882:P942" si="94">Q882/1.2</f>
        <v>8.3250000000000011</v>
      </c>
      <c r="Q882" s="19">
        <v>9.99</v>
      </c>
      <c r="R882" s="20">
        <f t="shared" ref="R882:R921" si="95">(P882-M882)/P882</f>
        <v>0.47947147147147151</v>
      </c>
      <c r="S882" s="274">
        <f t="shared" si="71"/>
        <v>0</v>
      </c>
    </row>
    <row r="883" spans="1:19" ht="64" customHeight="1">
      <c r="A883" s="108"/>
      <c r="B883" s="13" t="s">
        <v>1469</v>
      </c>
      <c r="C883" s="15"/>
      <c r="D883" s="96"/>
      <c r="E883" s="16" t="s">
        <v>1507</v>
      </c>
      <c r="F883" s="124" t="s">
        <v>1668</v>
      </c>
      <c r="G883" s="10">
        <v>5903108528788</v>
      </c>
      <c r="H883" s="10"/>
      <c r="I883" s="10">
        <v>5</v>
      </c>
      <c r="J883" s="11" t="s">
        <v>31</v>
      </c>
      <c r="K883" s="16" t="s">
        <v>1510</v>
      </c>
      <c r="L883" s="16">
        <v>6</v>
      </c>
      <c r="M883" s="270">
        <f>L883*M7</f>
        <v>5.64</v>
      </c>
      <c r="N883" s="16">
        <v>0.02</v>
      </c>
      <c r="O883" s="16"/>
      <c r="P883" s="18">
        <f t="shared" si="94"/>
        <v>10.825000000000001</v>
      </c>
      <c r="Q883" s="19">
        <v>12.99</v>
      </c>
      <c r="R883" s="20">
        <f t="shared" si="95"/>
        <v>0.47898383371824488</v>
      </c>
      <c r="S883" s="274">
        <f t="shared" si="71"/>
        <v>0</v>
      </c>
    </row>
    <row r="884" spans="1:19" ht="64" customHeight="1">
      <c r="A884" s="108"/>
      <c r="B884" s="13" t="s">
        <v>1470</v>
      </c>
      <c r="C884" s="15"/>
      <c r="D884" s="96"/>
      <c r="E884" s="16" t="s">
        <v>1507</v>
      </c>
      <c r="F884" s="124" t="s">
        <v>1668</v>
      </c>
      <c r="G884" s="10">
        <v>5903108450409</v>
      </c>
      <c r="H884" s="10"/>
      <c r="I884" s="10">
        <v>5</v>
      </c>
      <c r="J884" s="11" t="s">
        <v>1358</v>
      </c>
      <c r="K884" s="16" t="s">
        <v>1511</v>
      </c>
      <c r="L884" s="16">
        <v>8.33</v>
      </c>
      <c r="M884" s="270">
        <f>L884*M7</f>
        <v>7.8301999999999996</v>
      </c>
      <c r="N884" s="16">
        <v>0.02</v>
      </c>
      <c r="O884" s="16"/>
      <c r="P884" s="18">
        <f t="shared" si="94"/>
        <v>14.991666666666665</v>
      </c>
      <c r="Q884" s="19">
        <v>17.989999999999998</v>
      </c>
      <c r="R884" s="20">
        <f t="shared" si="95"/>
        <v>0.47769649805447467</v>
      </c>
      <c r="S884" s="274">
        <f t="shared" si="71"/>
        <v>0</v>
      </c>
    </row>
    <row r="885" spans="1:19" ht="64" customHeight="1">
      <c r="A885" s="108"/>
      <c r="B885" s="13" t="s">
        <v>1471</v>
      </c>
      <c r="C885" s="15"/>
      <c r="D885" s="96"/>
      <c r="E885" s="16" t="s">
        <v>1507</v>
      </c>
      <c r="F885" s="124" t="s">
        <v>1668</v>
      </c>
      <c r="G885" s="10">
        <v>5901571175478</v>
      </c>
      <c r="H885" s="10"/>
      <c r="I885" s="10">
        <v>5</v>
      </c>
      <c r="J885" s="11" t="s">
        <v>1358</v>
      </c>
      <c r="K885" s="16" t="s">
        <v>1512</v>
      </c>
      <c r="L885" s="16">
        <v>3.67</v>
      </c>
      <c r="M885" s="270">
        <f>L885*M7</f>
        <v>3.4497999999999998</v>
      </c>
      <c r="N885" s="16"/>
      <c r="O885" s="16"/>
      <c r="P885" s="18">
        <f t="shared" si="94"/>
        <v>6.6583333333333341</v>
      </c>
      <c r="Q885" s="19">
        <v>7.99</v>
      </c>
      <c r="R885" s="20">
        <f t="shared" si="95"/>
        <v>0.48188235294117659</v>
      </c>
      <c r="S885" s="274">
        <f t="shared" ref="S885:S921" si="96">M885*A885</f>
        <v>0</v>
      </c>
    </row>
    <row r="886" spans="1:19" ht="64" customHeight="1">
      <c r="A886" s="108"/>
      <c r="B886" s="13" t="s">
        <v>1472</v>
      </c>
      <c r="C886" s="15"/>
      <c r="D886" s="96"/>
      <c r="E886" s="16" t="s">
        <v>1507</v>
      </c>
      <c r="F886" s="124" t="s">
        <v>1668</v>
      </c>
      <c r="G886" s="10">
        <v>5901571190747</v>
      </c>
      <c r="H886" s="10"/>
      <c r="I886" s="10">
        <v>5</v>
      </c>
      <c r="J886" s="11" t="s">
        <v>1358</v>
      </c>
      <c r="K886" s="16" t="s">
        <v>1513</v>
      </c>
      <c r="L886" s="16">
        <v>2.31</v>
      </c>
      <c r="M886" s="270">
        <f>L886*M7</f>
        <v>2.1713999999999998</v>
      </c>
      <c r="N886" s="16"/>
      <c r="O886" s="16"/>
      <c r="P886" s="18">
        <f t="shared" si="94"/>
        <v>4.1583333333333341</v>
      </c>
      <c r="Q886" s="19">
        <v>4.99</v>
      </c>
      <c r="R886" s="20">
        <f t="shared" si="95"/>
        <v>0.47781963927855725</v>
      </c>
      <c r="S886" s="274">
        <f t="shared" si="96"/>
        <v>0</v>
      </c>
    </row>
    <row r="887" spans="1:19" ht="64" customHeight="1">
      <c r="A887" s="108"/>
      <c r="B887" s="13" t="s">
        <v>1473</v>
      </c>
      <c r="C887" s="15"/>
      <c r="D887" s="96"/>
      <c r="E887" s="16" t="s">
        <v>1507</v>
      </c>
      <c r="F887" s="124" t="s">
        <v>1668</v>
      </c>
      <c r="G887" s="10">
        <v>5901571148687</v>
      </c>
      <c r="H887" s="10"/>
      <c r="I887" s="10">
        <v>5</v>
      </c>
      <c r="J887" s="11" t="s">
        <v>1358</v>
      </c>
      <c r="K887" s="16" t="s">
        <v>1473</v>
      </c>
      <c r="L887" s="16">
        <v>2.31</v>
      </c>
      <c r="M887" s="270">
        <f>L887*M7</f>
        <v>2.1713999999999998</v>
      </c>
      <c r="N887" s="16"/>
      <c r="O887" s="16"/>
      <c r="P887" s="18">
        <f t="shared" si="94"/>
        <v>4.1583333333333341</v>
      </c>
      <c r="Q887" s="19">
        <v>4.99</v>
      </c>
      <c r="R887" s="20">
        <f t="shared" si="95"/>
        <v>0.47781963927855725</v>
      </c>
      <c r="S887" s="274">
        <f t="shared" si="96"/>
        <v>0</v>
      </c>
    </row>
    <row r="888" spans="1:19" ht="64" customHeight="1">
      <c r="A888" s="108"/>
      <c r="B888" s="13" t="s">
        <v>1474</v>
      </c>
      <c r="C888" s="15"/>
      <c r="D888" s="96"/>
      <c r="E888" s="16" t="s">
        <v>1507</v>
      </c>
      <c r="F888" s="124" t="s">
        <v>1668</v>
      </c>
      <c r="G888" s="10">
        <v>5903108487139</v>
      </c>
      <c r="H888" s="10"/>
      <c r="I888" s="10">
        <v>5</v>
      </c>
      <c r="J888" s="11" t="s">
        <v>1358</v>
      </c>
      <c r="K888" s="16" t="s">
        <v>1514</v>
      </c>
      <c r="L888" s="16">
        <v>26.11</v>
      </c>
      <c r="M888" s="270">
        <f>L888*M7</f>
        <v>24.543399999999998</v>
      </c>
      <c r="N888" s="16">
        <v>0.02</v>
      </c>
      <c r="O888" s="16"/>
      <c r="P888" s="18">
        <f t="shared" si="94"/>
        <v>33.325000000000003</v>
      </c>
      <c r="Q888" s="19">
        <v>39.99</v>
      </c>
      <c r="R888" s="20">
        <f t="shared" si="95"/>
        <v>0.26351387846961749</v>
      </c>
      <c r="S888" s="274">
        <f t="shared" si="96"/>
        <v>0</v>
      </c>
    </row>
    <row r="889" spans="1:19" ht="64" customHeight="1">
      <c r="A889" s="108"/>
      <c r="B889" s="13" t="s">
        <v>1475</v>
      </c>
      <c r="C889" s="15"/>
      <c r="D889" s="96"/>
      <c r="E889" s="16" t="s">
        <v>1507</v>
      </c>
      <c r="F889" s="124" t="s">
        <v>1668</v>
      </c>
      <c r="G889" s="10">
        <v>5903108497404</v>
      </c>
      <c r="H889" s="10"/>
      <c r="I889" s="10">
        <v>5</v>
      </c>
      <c r="J889" s="11" t="s">
        <v>1358</v>
      </c>
      <c r="K889" s="16" t="s">
        <v>1515</v>
      </c>
      <c r="L889" s="16">
        <v>17.22</v>
      </c>
      <c r="M889" s="270">
        <f>L889*M7</f>
        <v>16.186799999999998</v>
      </c>
      <c r="N889" s="16">
        <v>0.02</v>
      </c>
      <c r="O889" s="16"/>
      <c r="P889" s="18">
        <f t="shared" si="94"/>
        <v>24.991666666666667</v>
      </c>
      <c r="Q889" s="19">
        <v>29.99</v>
      </c>
      <c r="R889" s="20">
        <f t="shared" si="95"/>
        <v>0.35231210403467833</v>
      </c>
      <c r="S889" s="274">
        <f t="shared" si="96"/>
        <v>0</v>
      </c>
    </row>
    <row r="890" spans="1:19" ht="64" customHeight="1">
      <c r="A890" s="108"/>
      <c r="B890" s="13" t="s">
        <v>1476</v>
      </c>
      <c r="C890" s="15"/>
      <c r="D890" s="96"/>
      <c r="E890" s="16" t="s">
        <v>1507</v>
      </c>
      <c r="F890" s="124" t="s">
        <v>1668</v>
      </c>
      <c r="G890" s="10">
        <v>5903108528269</v>
      </c>
      <c r="H890" s="10"/>
      <c r="I890" s="10">
        <v>5</v>
      </c>
      <c r="J890" s="11" t="s">
        <v>1358</v>
      </c>
      <c r="K890" s="16" t="s">
        <v>1516</v>
      </c>
      <c r="L890" s="16">
        <v>57.78</v>
      </c>
      <c r="M890" s="270">
        <f>L890*M7</f>
        <v>54.313199999999995</v>
      </c>
      <c r="N890" s="16">
        <v>0.02</v>
      </c>
      <c r="O890" s="16"/>
      <c r="P890" s="18">
        <f t="shared" si="94"/>
        <v>74.99166666666666</v>
      </c>
      <c r="Q890" s="19">
        <v>89.99</v>
      </c>
      <c r="R890" s="20">
        <f t="shared" si="95"/>
        <v>0.27574352705856209</v>
      </c>
      <c r="S890" s="274">
        <f t="shared" si="96"/>
        <v>0</v>
      </c>
    </row>
    <row r="891" spans="1:19" ht="64" customHeight="1">
      <c r="A891" s="108"/>
      <c r="B891" s="13" t="s">
        <v>1477</v>
      </c>
      <c r="C891" s="15"/>
      <c r="D891" s="96"/>
      <c r="E891" s="16" t="s">
        <v>1507</v>
      </c>
      <c r="F891" s="124" t="s">
        <v>1668</v>
      </c>
      <c r="G891" s="10">
        <v>5903108528276</v>
      </c>
      <c r="H891" s="10"/>
      <c r="I891" s="10">
        <v>5</v>
      </c>
      <c r="J891" s="11" t="s">
        <v>1358</v>
      </c>
      <c r="K891" s="16" t="s">
        <v>1517</v>
      </c>
      <c r="L891" s="16">
        <v>57.78</v>
      </c>
      <c r="M891" s="270">
        <f>L891*M7</f>
        <v>54.313199999999995</v>
      </c>
      <c r="N891" s="16">
        <v>0.02</v>
      </c>
      <c r="O891" s="16"/>
      <c r="P891" s="18">
        <f t="shared" si="94"/>
        <v>74.99166666666666</v>
      </c>
      <c r="Q891" s="19">
        <v>89.99</v>
      </c>
      <c r="R891" s="20">
        <f t="shared" si="95"/>
        <v>0.27574352705856209</v>
      </c>
      <c r="S891" s="274">
        <f t="shared" si="96"/>
        <v>0</v>
      </c>
    </row>
    <row r="892" spans="1:19" ht="64" customHeight="1">
      <c r="A892" s="108"/>
      <c r="B892" s="13" t="s">
        <v>1478</v>
      </c>
      <c r="C892" s="15"/>
      <c r="D892" s="96"/>
      <c r="E892" s="16" t="s">
        <v>1507</v>
      </c>
      <c r="F892" s="124" t="s">
        <v>1668</v>
      </c>
      <c r="G892" s="10">
        <v>5903108517621</v>
      </c>
      <c r="H892" s="10"/>
      <c r="I892" s="10">
        <v>5</v>
      </c>
      <c r="J892" s="11" t="s">
        <v>1358</v>
      </c>
      <c r="K892" s="16" t="s">
        <v>1518</v>
      </c>
      <c r="L892" s="16">
        <v>6.9</v>
      </c>
      <c r="M892" s="270">
        <f>L892*M7</f>
        <v>6.4859999999999998</v>
      </c>
      <c r="N892" s="16">
        <v>0.02</v>
      </c>
      <c r="O892" s="16"/>
      <c r="P892" s="18">
        <f t="shared" si="94"/>
        <v>12.491666666666667</v>
      </c>
      <c r="Q892" s="19">
        <v>14.99</v>
      </c>
      <c r="R892" s="20">
        <f t="shared" si="95"/>
        <v>0.4807738492328219</v>
      </c>
      <c r="S892" s="274">
        <f t="shared" si="96"/>
        <v>0</v>
      </c>
    </row>
    <row r="893" spans="1:19" ht="64" customHeight="1">
      <c r="A893" s="108"/>
      <c r="B893" s="13" t="s">
        <v>1479</v>
      </c>
      <c r="C893" s="15"/>
      <c r="D893" s="96"/>
      <c r="E893" s="16" t="s">
        <v>1507</v>
      </c>
      <c r="F893" s="124" t="s">
        <v>1668</v>
      </c>
      <c r="G893" s="10">
        <v>5903108464550</v>
      </c>
      <c r="H893" s="10"/>
      <c r="I893" s="10">
        <v>5</v>
      </c>
      <c r="J893" s="11" t="s">
        <v>1358</v>
      </c>
      <c r="K893" s="16" t="s">
        <v>1519</v>
      </c>
      <c r="L893" s="16">
        <v>9.25</v>
      </c>
      <c r="M893" s="270">
        <f>L893*M7</f>
        <v>8.6950000000000003</v>
      </c>
      <c r="N893" s="16">
        <v>0.02</v>
      </c>
      <c r="O893" s="16"/>
      <c r="P893" s="18">
        <f t="shared" si="94"/>
        <v>16.658333333333331</v>
      </c>
      <c r="Q893" s="19">
        <v>19.989999999999998</v>
      </c>
      <c r="R893" s="20">
        <f t="shared" si="95"/>
        <v>0.4780390195097548</v>
      </c>
      <c r="S893" s="274">
        <f t="shared" si="96"/>
        <v>0</v>
      </c>
    </row>
    <row r="894" spans="1:19" ht="64" customHeight="1">
      <c r="A894" s="108"/>
      <c r="B894" s="13" t="s">
        <v>1480</v>
      </c>
      <c r="C894" s="15"/>
      <c r="D894" s="96"/>
      <c r="E894" s="16" t="s">
        <v>1507</v>
      </c>
      <c r="F894" s="124" t="s">
        <v>1668</v>
      </c>
      <c r="G894" s="10">
        <v>5903108527262</v>
      </c>
      <c r="H894" s="10"/>
      <c r="I894" s="10">
        <v>5</v>
      </c>
      <c r="J894" s="11" t="s">
        <v>1358</v>
      </c>
      <c r="K894" s="16" t="s">
        <v>1520</v>
      </c>
      <c r="L894" s="16">
        <v>4.63</v>
      </c>
      <c r="M894" s="270">
        <f>L894*M7</f>
        <v>4.3521999999999998</v>
      </c>
      <c r="N894" s="16">
        <v>0.02</v>
      </c>
      <c r="O894" s="16"/>
      <c r="P894" s="18">
        <f t="shared" si="94"/>
        <v>8.3250000000000011</v>
      </c>
      <c r="Q894" s="19">
        <v>9.99</v>
      </c>
      <c r="R894" s="20">
        <f t="shared" si="95"/>
        <v>0.47721321321321331</v>
      </c>
      <c r="S894" s="274">
        <f t="shared" si="96"/>
        <v>0</v>
      </c>
    </row>
    <row r="895" spans="1:19" ht="64" customHeight="1">
      <c r="A895" s="108"/>
      <c r="B895" s="13" t="s">
        <v>1481</v>
      </c>
      <c r="C895" s="15"/>
      <c r="D895" s="96"/>
      <c r="E895" s="16" t="s">
        <v>1507</v>
      </c>
      <c r="F895" s="124" t="s">
        <v>1668</v>
      </c>
      <c r="G895" s="10">
        <v>5903108464543</v>
      </c>
      <c r="H895" s="10"/>
      <c r="I895" s="10">
        <v>5</v>
      </c>
      <c r="J895" s="11" t="s">
        <v>1358</v>
      </c>
      <c r="K895" s="16" t="s">
        <v>1521</v>
      </c>
      <c r="L895" s="16">
        <v>6.94</v>
      </c>
      <c r="M895" s="270">
        <f>L895*M7</f>
        <v>6.5236000000000001</v>
      </c>
      <c r="N895" s="16">
        <v>0.02</v>
      </c>
      <c r="O895" s="16"/>
      <c r="P895" s="18">
        <f t="shared" si="94"/>
        <v>12.491666666666667</v>
      </c>
      <c r="Q895" s="19">
        <v>14.99</v>
      </c>
      <c r="R895" s="20">
        <f t="shared" si="95"/>
        <v>0.47776384256170784</v>
      </c>
      <c r="S895" s="274">
        <f t="shared" si="96"/>
        <v>0</v>
      </c>
    </row>
    <row r="896" spans="1:19" ht="64" customHeight="1">
      <c r="A896" s="108"/>
      <c r="B896" s="13" t="s">
        <v>1482</v>
      </c>
      <c r="C896" s="15"/>
      <c r="D896" s="96"/>
      <c r="E896" s="16" t="s">
        <v>1507</v>
      </c>
      <c r="F896" s="124" t="s">
        <v>1668</v>
      </c>
      <c r="G896" s="10">
        <v>5903108464567</v>
      </c>
      <c r="H896" s="10"/>
      <c r="I896" s="10">
        <v>5</v>
      </c>
      <c r="J896" s="11" t="s">
        <v>1358</v>
      </c>
      <c r="K896" s="16" t="s">
        <v>1522</v>
      </c>
      <c r="L896" s="16">
        <v>28.33</v>
      </c>
      <c r="M896" s="270">
        <f>L896*M7</f>
        <v>26.630199999999999</v>
      </c>
      <c r="N896" s="16">
        <v>0.02</v>
      </c>
      <c r="O896" s="16"/>
      <c r="P896" s="18">
        <f t="shared" si="94"/>
        <v>37.491666666666667</v>
      </c>
      <c r="Q896" s="19">
        <v>44.99</v>
      </c>
      <c r="R896" s="20">
        <f t="shared" si="95"/>
        <v>0.28970348966436993</v>
      </c>
      <c r="S896" s="274">
        <f t="shared" si="96"/>
        <v>0</v>
      </c>
    </row>
    <row r="897" spans="1:19" ht="64" customHeight="1">
      <c r="A897" s="108"/>
      <c r="B897" s="13" t="s">
        <v>1483</v>
      </c>
      <c r="C897" s="15"/>
      <c r="D897" s="96"/>
      <c r="E897" s="16" t="s">
        <v>1507</v>
      </c>
      <c r="F897" s="124" t="s">
        <v>1668</v>
      </c>
      <c r="G897" s="10">
        <v>5903108464574</v>
      </c>
      <c r="H897" s="10"/>
      <c r="I897" s="10">
        <v>5</v>
      </c>
      <c r="J897" s="11" t="s">
        <v>1358</v>
      </c>
      <c r="K897" s="16" t="s">
        <v>1523</v>
      </c>
      <c r="L897" s="16">
        <v>9.44</v>
      </c>
      <c r="M897" s="270">
        <f>L897*M7</f>
        <v>8.8735999999999997</v>
      </c>
      <c r="N897" s="16">
        <v>0.02</v>
      </c>
      <c r="O897" s="16"/>
      <c r="P897" s="18">
        <f t="shared" si="94"/>
        <v>14.158333333333333</v>
      </c>
      <c r="Q897" s="19">
        <v>16.989999999999998</v>
      </c>
      <c r="R897" s="20">
        <f t="shared" si="95"/>
        <v>0.37325956444967628</v>
      </c>
      <c r="S897" s="274">
        <f t="shared" si="96"/>
        <v>0</v>
      </c>
    </row>
    <row r="898" spans="1:19" ht="64" customHeight="1">
      <c r="A898" s="108"/>
      <c r="B898" s="13" t="s">
        <v>1484</v>
      </c>
      <c r="C898" s="15"/>
      <c r="D898" s="96"/>
      <c r="E898" s="16" t="s">
        <v>1507</v>
      </c>
      <c r="F898" s="124" t="s">
        <v>1668</v>
      </c>
      <c r="G898" s="10">
        <v>5903108527231</v>
      </c>
      <c r="H898" s="10"/>
      <c r="I898" s="10">
        <v>5</v>
      </c>
      <c r="J898" s="11" t="s">
        <v>1358</v>
      </c>
      <c r="K898" s="16" t="s">
        <v>1524</v>
      </c>
      <c r="L898" s="16">
        <v>10.56</v>
      </c>
      <c r="M898" s="270">
        <f>L898*M7</f>
        <v>9.9263999999999992</v>
      </c>
      <c r="N898" s="16">
        <v>0.02</v>
      </c>
      <c r="O898" s="16"/>
      <c r="P898" s="18">
        <f t="shared" si="94"/>
        <v>16.658333333333331</v>
      </c>
      <c r="Q898" s="19">
        <v>19.989999999999998</v>
      </c>
      <c r="R898" s="20">
        <f t="shared" si="95"/>
        <v>0.40411805902951475</v>
      </c>
      <c r="S898" s="274">
        <f t="shared" si="96"/>
        <v>0</v>
      </c>
    </row>
    <row r="899" spans="1:19" ht="64" customHeight="1">
      <c r="A899" s="108"/>
      <c r="B899" s="13" t="s">
        <v>1485</v>
      </c>
      <c r="C899" s="15"/>
      <c r="D899" s="96"/>
      <c r="E899" s="16" t="s">
        <v>1507</v>
      </c>
      <c r="F899" s="124" t="s">
        <v>1668</v>
      </c>
      <c r="G899" s="10">
        <v>5903108464581</v>
      </c>
      <c r="H899" s="10"/>
      <c r="I899" s="10">
        <v>5</v>
      </c>
      <c r="J899" s="11" t="s">
        <v>1358</v>
      </c>
      <c r="K899" s="16" t="s">
        <v>1525</v>
      </c>
      <c r="L899" s="16">
        <v>12.78</v>
      </c>
      <c r="M899" s="270">
        <f>L899*M7</f>
        <v>12.013199999999999</v>
      </c>
      <c r="N899" s="16">
        <v>0.02</v>
      </c>
      <c r="O899" s="16"/>
      <c r="P899" s="18">
        <f t="shared" si="94"/>
        <v>16.658333333333331</v>
      </c>
      <c r="Q899" s="19">
        <v>19.989999999999998</v>
      </c>
      <c r="R899" s="20">
        <f t="shared" si="95"/>
        <v>0.27884742371185589</v>
      </c>
      <c r="S899" s="274">
        <f t="shared" si="96"/>
        <v>0</v>
      </c>
    </row>
    <row r="900" spans="1:19" ht="64" customHeight="1">
      <c r="A900" s="108"/>
      <c r="B900" s="13" t="s">
        <v>1486</v>
      </c>
      <c r="C900" s="15"/>
      <c r="D900" s="96"/>
      <c r="E900" s="16" t="s">
        <v>1507</v>
      </c>
      <c r="F900" s="124" t="s">
        <v>1668</v>
      </c>
      <c r="G900" s="10">
        <v>5903108492379</v>
      </c>
      <c r="H900" s="10"/>
      <c r="I900" s="10">
        <v>5</v>
      </c>
      <c r="J900" s="11" t="s">
        <v>1358</v>
      </c>
      <c r="K900" s="16" t="s">
        <v>1526</v>
      </c>
      <c r="L900" s="16">
        <v>66.67</v>
      </c>
      <c r="M900" s="270">
        <f>L900*M7</f>
        <v>62.669799999999995</v>
      </c>
      <c r="N900" s="16">
        <v>0.02</v>
      </c>
      <c r="O900" s="16"/>
      <c r="P900" s="18">
        <f t="shared" si="94"/>
        <v>83.325000000000003</v>
      </c>
      <c r="Q900" s="19">
        <v>99.99</v>
      </c>
      <c r="R900" s="20">
        <f t="shared" si="95"/>
        <v>0.24788718871887197</v>
      </c>
      <c r="S900" s="274">
        <f t="shared" si="96"/>
        <v>0</v>
      </c>
    </row>
    <row r="901" spans="1:19" ht="64" customHeight="1">
      <c r="A901" s="108"/>
      <c r="B901" s="13" t="s">
        <v>1487</v>
      </c>
      <c r="C901" s="15"/>
      <c r="D901" s="96"/>
      <c r="E901" s="16" t="s">
        <v>1507</v>
      </c>
      <c r="F901" s="124" t="s">
        <v>1668</v>
      </c>
      <c r="G901" s="10">
        <v>5903108447003</v>
      </c>
      <c r="H901" s="10"/>
      <c r="I901" s="10">
        <v>5</v>
      </c>
      <c r="J901" s="11" t="s">
        <v>1358</v>
      </c>
      <c r="K901" s="16" t="s">
        <v>1527</v>
      </c>
      <c r="L901" s="16">
        <v>11.67</v>
      </c>
      <c r="M901" s="270">
        <f>L901*M7</f>
        <v>10.969799999999999</v>
      </c>
      <c r="N901" s="16">
        <v>0.02</v>
      </c>
      <c r="O901" s="16"/>
      <c r="P901" s="18">
        <f t="shared" si="94"/>
        <v>16.658333333333331</v>
      </c>
      <c r="Q901" s="19">
        <v>19.989999999999998</v>
      </c>
      <c r="R901" s="20">
        <f t="shared" si="95"/>
        <v>0.34148274137068529</v>
      </c>
      <c r="S901" s="274">
        <f t="shared" si="96"/>
        <v>0</v>
      </c>
    </row>
    <row r="902" spans="1:19" ht="64" customHeight="1">
      <c r="A902" s="108"/>
      <c r="B902" s="13" t="s">
        <v>1488</v>
      </c>
      <c r="C902" s="15"/>
      <c r="D902" s="96"/>
      <c r="E902" s="16" t="s">
        <v>1507</v>
      </c>
      <c r="F902" s="124" t="s">
        <v>1668</v>
      </c>
      <c r="G902" s="10">
        <v>5903108527248</v>
      </c>
      <c r="H902" s="10"/>
      <c r="I902" s="10">
        <v>5</v>
      </c>
      <c r="J902" s="11" t="s">
        <v>1358</v>
      </c>
      <c r="K902" s="16" t="s">
        <v>1528</v>
      </c>
      <c r="L902" s="16">
        <v>13.89</v>
      </c>
      <c r="M902" s="270">
        <f>L902*M7</f>
        <v>13.0566</v>
      </c>
      <c r="N902" s="16">
        <v>0.02</v>
      </c>
      <c r="O902" s="16"/>
      <c r="P902" s="18">
        <f t="shared" si="94"/>
        <v>20.824999999999999</v>
      </c>
      <c r="Q902" s="19">
        <v>24.99</v>
      </c>
      <c r="R902" s="20">
        <f t="shared" si="95"/>
        <v>0.37303241296518608</v>
      </c>
      <c r="S902" s="274">
        <f t="shared" si="96"/>
        <v>0</v>
      </c>
    </row>
    <row r="903" spans="1:19" ht="64" customHeight="1">
      <c r="A903" s="108"/>
      <c r="B903" s="13" t="s">
        <v>1489</v>
      </c>
      <c r="C903" s="15"/>
      <c r="D903" s="96"/>
      <c r="E903" s="16" t="s">
        <v>1507</v>
      </c>
      <c r="F903" s="124" t="s">
        <v>1668</v>
      </c>
      <c r="G903" s="10">
        <v>5903108406147</v>
      </c>
      <c r="H903" s="10"/>
      <c r="I903" s="10"/>
      <c r="J903" s="11" t="s">
        <v>1358</v>
      </c>
      <c r="K903" s="16" t="s">
        <v>1529</v>
      </c>
      <c r="L903" s="16">
        <v>30</v>
      </c>
      <c r="M903" s="270">
        <f>L903*M7</f>
        <v>28.2</v>
      </c>
      <c r="N903" s="16">
        <v>0.02</v>
      </c>
      <c r="O903" s="16"/>
      <c r="P903" s="18">
        <f t="shared" si="94"/>
        <v>37.491666666666667</v>
      </c>
      <c r="Q903" s="19">
        <v>44.99</v>
      </c>
      <c r="R903" s="20">
        <f t="shared" si="95"/>
        <v>0.24783285174483222</v>
      </c>
      <c r="S903" s="274">
        <f t="shared" si="96"/>
        <v>0</v>
      </c>
    </row>
    <row r="904" spans="1:19" ht="64" customHeight="1">
      <c r="A904" s="108"/>
      <c r="B904" s="13" t="s">
        <v>1490</v>
      </c>
      <c r="C904" s="15"/>
      <c r="D904" s="96"/>
      <c r="E904" s="16" t="s">
        <v>1507</v>
      </c>
      <c r="F904" s="124" t="s">
        <v>1668</v>
      </c>
      <c r="G904" s="10">
        <v>5903108515153</v>
      </c>
      <c r="H904" s="10"/>
      <c r="I904" s="10"/>
      <c r="J904" s="11" t="s">
        <v>1358</v>
      </c>
      <c r="K904" s="16" t="s">
        <v>1530</v>
      </c>
      <c r="L904" s="16">
        <v>27.78</v>
      </c>
      <c r="M904" s="270">
        <f>L904*M7</f>
        <v>26.113199999999999</v>
      </c>
      <c r="N904" s="16">
        <v>0.02</v>
      </c>
      <c r="O904" s="16"/>
      <c r="P904" s="18">
        <f t="shared" si="94"/>
        <v>37.491666666666667</v>
      </c>
      <c r="Q904" s="19">
        <v>44.99</v>
      </c>
      <c r="R904" s="20">
        <f t="shared" si="95"/>
        <v>0.30349322071571466</v>
      </c>
      <c r="S904" s="274">
        <f t="shared" si="96"/>
        <v>0</v>
      </c>
    </row>
    <row r="905" spans="1:19" ht="64" customHeight="1">
      <c r="A905" s="108"/>
      <c r="B905" s="13" t="s">
        <v>1491</v>
      </c>
      <c r="C905" s="15"/>
      <c r="D905" s="96"/>
      <c r="E905" s="16" t="s">
        <v>1507</v>
      </c>
      <c r="F905" s="124" t="s">
        <v>1668</v>
      </c>
      <c r="G905" s="10">
        <v>5903108527255</v>
      </c>
      <c r="H905" s="10"/>
      <c r="I905" s="10"/>
      <c r="J905" s="11" t="s">
        <v>1358</v>
      </c>
      <c r="K905" s="16" t="s">
        <v>1531</v>
      </c>
      <c r="L905" s="16">
        <v>61.11</v>
      </c>
      <c r="M905" s="270">
        <f>L905*M7</f>
        <v>57.443399999999997</v>
      </c>
      <c r="N905" s="16">
        <v>0.02</v>
      </c>
      <c r="O905" s="16"/>
      <c r="P905" s="18">
        <f t="shared" si="94"/>
        <v>74.99166666666666</v>
      </c>
      <c r="Q905" s="19">
        <v>89.99</v>
      </c>
      <c r="R905" s="20">
        <f t="shared" si="95"/>
        <v>0.23400288920991219</v>
      </c>
      <c r="S905" s="274">
        <f t="shared" si="96"/>
        <v>0</v>
      </c>
    </row>
    <row r="906" spans="1:19" ht="64" customHeight="1">
      <c r="A906" s="108"/>
      <c r="B906" s="13" t="s">
        <v>1492</v>
      </c>
      <c r="C906" s="15"/>
      <c r="D906" s="96"/>
      <c r="E906" s="16" t="s">
        <v>1507</v>
      </c>
      <c r="F906" s="124" t="s">
        <v>1668</v>
      </c>
      <c r="G906" s="10">
        <v>5903108515146</v>
      </c>
      <c r="H906" s="10"/>
      <c r="I906" s="10"/>
      <c r="J906" s="11" t="s">
        <v>1358</v>
      </c>
      <c r="K906" s="16" t="s">
        <v>1532</v>
      </c>
      <c r="L906" s="16">
        <v>102.22</v>
      </c>
      <c r="M906" s="270">
        <f>L906*M7</f>
        <v>96.086799999999997</v>
      </c>
      <c r="N906" s="16">
        <v>0.02</v>
      </c>
      <c r="O906" s="16"/>
      <c r="P906" s="18">
        <f t="shared" si="94"/>
        <v>124.99166666666667</v>
      </c>
      <c r="Q906" s="19">
        <v>149.99</v>
      </c>
      <c r="R906" s="20">
        <f t="shared" si="95"/>
        <v>0.23125435029001939</v>
      </c>
      <c r="S906" s="274">
        <f t="shared" si="96"/>
        <v>0</v>
      </c>
    </row>
    <row r="907" spans="1:19" ht="64" customHeight="1">
      <c r="A907" s="108"/>
      <c r="B907" s="13" t="s">
        <v>1493</v>
      </c>
      <c r="C907" s="15"/>
      <c r="D907" s="96"/>
      <c r="E907" s="16" t="s">
        <v>1507</v>
      </c>
      <c r="F907" s="124" t="s">
        <v>1668</v>
      </c>
      <c r="G907" s="10">
        <v>5903108483049</v>
      </c>
      <c r="H907" s="10"/>
      <c r="I907" s="10"/>
      <c r="J907" s="11" t="s">
        <v>1358</v>
      </c>
      <c r="K907" s="16" t="s">
        <v>1533</v>
      </c>
      <c r="L907" s="16">
        <v>13.89</v>
      </c>
      <c r="M907" s="270">
        <f>L907*M7</f>
        <v>13.0566</v>
      </c>
      <c r="N907" s="16">
        <v>0.02</v>
      </c>
      <c r="O907" s="16"/>
      <c r="P907" s="18">
        <f t="shared" si="94"/>
        <v>20.824999999999999</v>
      </c>
      <c r="Q907" s="19">
        <v>24.99</v>
      </c>
      <c r="R907" s="20">
        <f t="shared" si="95"/>
        <v>0.37303241296518608</v>
      </c>
      <c r="S907" s="274">
        <f t="shared" si="96"/>
        <v>0</v>
      </c>
    </row>
    <row r="908" spans="1:19" ht="64" customHeight="1">
      <c r="A908" s="108"/>
      <c r="B908" s="13" t="s">
        <v>1548</v>
      </c>
      <c r="C908" s="15"/>
      <c r="D908" s="96"/>
      <c r="E908" s="16" t="s">
        <v>1507</v>
      </c>
      <c r="F908" s="124" t="s">
        <v>1668</v>
      </c>
      <c r="G908" s="10">
        <v>5903108464604</v>
      </c>
      <c r="H908" s="10"/>
      <c r="I908" s="10"/>
      <c r="J908" s="11" t="s">
        <v>1358</v>
      </c>
      <c r="K908" s="16" t="s">
        <v>1534</v>
      </c>
      <c r="L908" s="16">
        <v>11.11</v>
      </c>
      <c r="M908" s="270">
        <f>L908*M7</f>
        <v>10.443399999999999</v>
      </c>
      <c r="N908" s="16">
        <v>0.02</v>
      </c>
      <c r="O908" s="16"/>
      <c r="P908" s="18">
        <f t="shared" si="94"/>
        <v>16.658333333333331</v>
      </c>
      <c r="Q908" s="19">
        <v>19.989999999999998</v>
      </c>
      <c r="R908" s="20">
        <f t="shared" si="95"/>
        <v>0.37308254127063534</v>
      </c>
      <c r="S908" s="274">
        <f t="shared" si="96"/>
        <v>0</v>
      </c>
    </row>
    <row r="909" spans="1:19" ht="64" customHeight="1">
      <c r="A909" s="108"/>
      <c r="B909" s="13" t="s">
        <v>1494</v>
      </c>
      <c r="C909" s="15"/>
      <c r="D909" s="96"/>
      <c r="E909" s="16" t="s">
        <v>1507</v>
      </c>
      <c r="F909" s="124" t="s">
        <v>1668</v>
      </c>
      <c r="G909" s="10">
        <v>5903108464598</v>
      </c>
      <c r="H909" s="10"/>
      <c r="I909" s="10"/>
      <c r="J909" s="11" t="s">
        <v>1358</v>
      </c>
      <c r="K909" s="16" t="s">
        <v>1535</v>
      </c>
      <c r="L909" s="16">
        <v>11.11</v>
      </c>
      <c r="M909" s="270">
        <f>L909*M7</f>
        <v>10.443399999999999</v>
      </c>
      <c r="N909" s="16">
        <v>0.02</v>
      </c>
      <c r="O909" s="16"/>
      <c r="P909" s="18">
        <f t="shared" si="94"/>
        <v>16.658333333333331</v>
      </c>
      <c r="Q909" s="19">
        <v>19.989999999999998</v>
      </c>
      <c r="R909" s="20">
        <f t="shared" si="95"/>
        <v>0.37308254127063534</v>
      </c>
      <c r="S909" s="274">
        <f t="shared" si="96"/>
        <v>0</v>
      </c>
    </row>
    <row r="910" spans="1:19" ht="64" customHeight="1">
      <c r="A910" s="108"/>
      <c r="B910" s="13" t="s">
        <v>1495</v>
      </c>
      <c r="C910" s="15"/>
      <c r="D910" s="96"/>
      <c r="E910" s="16" t="s">
        <v>1507</v>
      </c>
      <c r="F910" s="124" t="s">
        <v>1668</v>
      </c>
      <c r="G910" s="10">
        <v>5903108444088</v>
      </c>
      <c r="H910" s="10"/>
      <c r="I910" s="10"/>
      <c r="J910" s="11" t="s">
        <v>1358</v>
      </c>
      <c r="K910" s="16" t="s">
        <v>1536</v>
      </c>
      <c r="L910" s="16">
        <v>8.7899999999999991</v>
      </c>
      <c r="M910" s="270">
        <f>L910*M7</f>
        <v>8.2625999999999991</v>
      </c>
      <c r="N910" s="16">
        <v>0.02</v>
      </c>
      <c r="O910" s="16"/>
      <c r="P910" s="18">
        <f t="shared" si="94"/>
        <v>15.824999999999999</v>
      </c>
      <c r="Q910" s="19">
        <v>18.989999999999998</v>
      </c>
      <c r="R910" s="20">
        <f t="shared" si="95"/>
        <v>0.47787677725118488</v>
      </c>
      <c r="S910" s="274">
        <f t="shared" si="96"/>
        <v>0</v>
      </c>
    </row>
    <row r="911" spans="1:19" ht="64" customHeight="1">
      <c r="A911" s="108"/>
      <c r="B911" s="13" t="s">
        <v>1496</v>
      </c>
      <c r="C911" s="15"/>
      <c r="D911" s="96"/>
      <c r="E911" s="16" t="s">
        <v>1507</v>
      </c>
      <c r="F911" s="124" t="s">
        <v>1668</v>
      </c>
      <c r="G911" s="10">
        <v>5903108515139</v>
      </c>
      <c r="H911" s="10"/>
      <c r="I911" s="10"/>
      <c r="J911" s="11" t="s">
        <v>1358</v>
      </c>
      <c r="K911" s="16" t="s">
        <v>1537</v>
      </c>
      <c r="L911" s="16">
        <v>17.78</v>
      </c>
      <c r="M911" s="270">
        <f>L911*M7</f>
        <v>16.713200000000001</v>
      </c>
      <c r="N911" s="16">
        <v>0.02</v>
      </c>
      <c r="O911" s="16"/>
      <c r="P911" s="18">
        <f t="shared" si="94"/>
        <v>24.991666666666667</v>
      </c>
      <c r="Q911" s="19">
        <v>29.99</v>
      </c>
      <c r="R911" s="20">
        <f t="shared" si="95"/>
        <v>0.33124908302767586</v>
      </c>
      <c r="S911" s="274">
        <f t="shared" si="96"/>
        <v>0</v>
      </c>
    </row>
    <row r="912" spans="1:19" ht="64" customHeight="1">
      <c r="A912" s="108"/>
      <c r="B912" s="13" t="s">
        <v>1497</v>
      </c>
      <c r="C912" s="15"/>
      <c r="D912" s="96"/>
      <c r="E912" s="16" t="s">
        <v>1507</v>
      </c>
      <c r="F912" s="124" t="s">
        <v>1668</v>
      </c>
      <c r="G912" s="10">
        <v>5903108483056</v>
      </c>
      <c r="H912" s="10"/>
      <c r="I912" s="10"/>
      <c r="J912" s="11" t="s">
        <v>1358</v>
      </c>
      <c r="K912" s="16" t="s">
        <v>1538</v>
      </c>
      <c r="L912" s="16">
        <v>32.78</v>
      </c>
      <c r="M912" s="270">
        <f>L912*M7</f>
        <v>30.813199999999998</v>
      </c>
      <c r="N912" s="16">
        <v>0.02</v>
      </c>
      <c r="O912" s="16"/>
      <c r="P912" s="18">
        <f t="shared" si="94"/>
        <v>41.658333333333339</v>
      </c>
      <c r="Q912" s="19">
        <v>49.99</v>
      </c>
      <c r="R912" s="20">
        <f t="shared" si="95"/>
        <v>0.26033526705341081</v>
      </c>
      <c r="S912" s="274">
        <f t="shared" si="96"/>
        <v>0</v>
      </c>
    </row>
    <row r="913" spans="1:19" ht="64" customHeight="1">
      <c r="A913" s="108"/>
      <c r="B913" s="13" t="s">
        <v>1498</v>
      </c>
      <c r="C913" s="15"/>
      <c r="D913" s="96"/>
      <c r="E913" s="16" t="s">
        <v>1507</v>
      </c>
      <c r="F913" s="124" t="s">
        <v>1668</v>
      </c>
      <c r="G913" s="10">
        <v>5903108487825</v>
      </c>
      <c r="H913" s="10"/>
      <c r="I913" s="10"/>
      <c r="J913" s="11" t="s">
        <v>1358</v>
      </c>
      <c r="K913" s="16" t="s">
        <v>1539</v>
      </c>
      <c r="L913" s="16">
        <v>30.47</v>
      </c>
      <c r="M913" s="270">
        <f>L913*M7</f>
        <v>28.641799999999996</v>
      </c>
      <c r="N913" s="16">
        <v>0.02</v>
      </c>
      <c r="O913" s="16"/>
      <c r="P913" s="18">
        <f t="shared" si="94"/>
        <v>37.491666666666667</v>
      </c>
      <c r="Q913" s="19">
        <v>44.99</v>
      </c>
      <c r="R913" s="20">
        <f t="shared" si="95"/>
        <v>0.23604889975550133</v>
      </c>
      <c r="S913" s="274">
        <f t="shared" si="96"/>
        <v>0</v>
      </c>
    </row>
    <row r="914" spans="1:19" ht="64" customHeight="1">
      <c r="A914" s="108"/>
      <c r="B914" s="13" t="s">
        <v>1499</v>
      </c>
      <c r="C914" s="15"/>
      <c r="D914" s="96"/>
      <c r="E914" s="16" t="s">
        <v>1507</v>
      </c>
      <c r="F914" s="124" t="s">
        <v>1668</v>
      </c>
      <c r="G914" s="10">
        <v>5903108497077</v>
      </c>
      <c r="H914" s="10"/>
      <c r="I914" s="10"/>
      <c r="J914" s="11" t="s">
        <v>1358</v>
      </c>
      <c r="K914" s="16" t="s">
        <v>1540</v>
      </c>
      <c r="L914" s="16">
        <v>12.22</v>
      </c>
      <c r="M914" s="270">
        <f>L914*M7</f>
        <v>11.486800000000001</v>
      </c>
      <c r="N914" s="16">
        <v>0.02</v>
      </c>
      <c r="O914" s="16"/>
      <c r="P914" s="18">
        <f t="shared" si="94"/>
        <v>16.658333333333331</v>
      </c>
      <c r="Q914" s="19">
        <v>19.989999999999998</v>
      </c>
      <c r="R914" s="20">
        <f t="shared" si="95"/>
        <v>0.31044722361180577</v>
      </c>
      <c r="S914" s="274">
        <f t="shared" si="96"/>
        <v>0</v>
      </c>
    </row>
    <row r="915" spans="1:19" ht="64" customHeight="1">
      <c r="A915" s="108"/>
      <c r="B915" s="13" t="s">
        <v>1500</v>
      </c>
      <c r="C915" s="15"/>
      <c r="D915" s="96"/>
      <c r="E915" s="16" t="s">
        <v>1507</v>
      </c>
      <c r="F915" s="124" t="s">
        <v>1668</v>
      </c>
      <c r="G915" s="10">
        <v>5903108516624</v>
      </c>
      <c r="H915" s="10"/>
      <c r="I915" s="10"/>
      <c r="J915" s="11" t="s">
        <v>1358</v>
      </c>
      <c r="K915" s="16" t="s">
        <v>1541</v>
      </c>
      <c r="L915" s="16">
        <v>11.67</v>
      </c>
      <c r="M915" s="270">
        <f>L915*M7</f>
        <v>10.969799999999999</v>
      </c>
      <c r="N915" s="16">
        <v>0.02</v>
      </c>
      <c r="O915" s="16"/>
      <c r="P915" s="18">
        <f t="shared" si="94"/>
        <v>16.658333333333331</v>
      </c>
      <c r="Q915" s="19">
        <v>19.989999999999998</v>
      </c>
      <c r="R915" s="20">
        <f t="shared" si="95"/>
        <v>0.34148274137068529</v>
      </c>
      <c r="S915" s="274">
        <f t="shared" si="96"/>
        <v>0</v>
      </c>
    </row>
    <row r="916" spans="1:19" ht="64" customHeight="1">
      <c r="A916" s="108"/>
      <c r="B916" s="13" t="s">
        <v>1501</v>
      </c>
      <c r="C916" s="15"/>
      <c r="D916" s="96"/>
      <c r="E916" s="16" t="s">
        <v>1507</v>
      </c>
      <c r="F916" s="124" t="s">
        <v>1668</v>
      </c>
      <c r="G916" s="10">
        <v>5903108487832</v>
      </c>
      <c r="H916" s="10"/>
      <c r="I916" s="10"/>
      <c r="J916" s="11" t="s">
        <v>1358</v>
      </c>
      <c r="K916" s="16" t="s">
        <v>1542</v>
      </c>
      <c r="L916" s="16">
        <v>26.11</v>
      </c>
      <c r="M916" s="270">
        <f>L916*M7</f>
        <v>24.543399999999998</v>
      </c>
      <c r="N916" s="16">
        <v>0.02</v>
      </c>
      <c r="O916" s="16"/>
      <c r="P916" s="18">
        <f t="shared" si="94"/>
        <v>33.325000000000003</v>
      </c>
      <c r="Q916" s="19">
        <v>39.99</v>
      </c>
      <c r="R916" s="20">
        <f t="shared" si="95"/>
        <v>0.26351387846961749</v>
      </c>
      <c r="S916" s="274">
        <f t="shared" si="96"/>
        <v>0</v>
      </c>
    </row>
    <row r="917" spans="1:19" ht="64" customHeight="1">
      <c r="A917" s="108"/>
      <c r="B917" s="13" t="s">
        <v>1502</v>
      </c>
      <c r="C917" s="15"/>
      <c r="D917" s="96"/>
      <c r="E917" s="16" t="s">
        <v>1507</v>
      </c>
      <c r="F917" s="124" t="s">
        <v>1668</v>
      </c>
      <c r="G917" s="10">
        <v>5903108527224</v>
      </c>
      <c r="H917" s="10"/>
      <c r="I917" s="10"/>
      <c r="J917" s="11" t="s">
        <v>1358</v>
      </c>
      <c r="K917" s="16" t="s">
        <v>1543</v>
      </c>
      <c r="L917" s="16">
        <v>22.22</v>
      </c>
      <c r="M917" s="270">
        <f>L917*M7</f>
        <v>20.886799999999997</v>
      </c>
      <c r="N917" s="16">
        <v>0.02</v>
      </c>
      <c r="O917" s="16"/>
      <c r="P917" s="18">
        <f t="shared" si="94"/>
        <v>29.158333333333335</v>
      </c>
      <c r="Q917" s="19">
        <v>34.99</v>
      </c>
      <c r="R917" s="20">
        <f t="shared" si="95"/>
        <v>0.28367647899399839</v>
      </c>
      <c r="S917" s="274">
        <f t="shared" si="96"/>
        <v>0</v>
      </c>
    </row>
    <row r="918" spans="1:19" ht="64" customHeight="1">
      <c r="A918" s="108"/>
      <c r="B918" s="13" t="s">
        <v>1503</v>
      </c>
      <c r="C918" s="15"/>
      <c r="D918" s="96"/>
      <c r="E918" s="16" t="s">
        <v>1507</v>
      </c>
      <c r="F918" s="124" t="s">
        <v>1668</v>
      </c>
      <c r="G918" s="10">
        <v>5903108002349</v>
      </c>
      <c r="H918" s="10"/>
      <c r="I918" s="10"/>
      <c r="J918" s="11" t="s">
        <v>1358</v>
      </c>
      <c r="K918" s="16" t="s">
        <v>1544</v>
      </c>
      <c r="L918" s="16">
        <v>2.31</v>
      </c>
      <c r="M918" s="270">
        <f>L918*M7</f>
        <v>2.1713999999999998</v>
      </c>
      <c r="N918" s="16">
        <v>0.02</v>
      </c>
      <c r="O918" s="16"/>
      <c r="P918" s="18">
        <f t="shared" si="94"/>
        <v>4.1583333333333341</v>
      </c>
      <c r="Q918" s="19">
        <v>4.99</v>
      </c>
      <c r="R918" s="20">
        <f t="shared" si="95"/>
        <v>0.47781963927855725</v>
      </c>
      <c r="S918" s="274">
        <f t="shared" si="96"/>
        <v>0</v>
      </c>
    </row>
    <row r="919" spans="1:19" ht="64" customHeight="1">
      <c r="A919" s="108"/>
      <c r="B919" s="13" t="s">
        <v>1504</v>
      </c>
      <c r="C919" s="15"/>
      <c r="D919" s="96"/>
      <c r="E919" s="16" t="s">
        <v>1507</v>
      </c>
      <c r="F919" s="124" t="s">
        <v>1668</v>
      </c>
      <c r="G919" s="10">
        <v>5903108450393</v>
      </c>
      <c r="H919" s="10"/>
      <c r="I919" s="10"/>
      <c r="J919" s="11" t="s">
        <v>1358</v>
      </c>
      <c r="K919" s="16" t="s">
        <v>1545</v>
      </c>
      <c r="L919" s="16">
        <v>6.01</v>
      </c>
      <c r="M919" s="270">
        <f>L919*M7</f>
        <v>5.6493999999999991</v>
      </c>
      <c r="N919" s="16">
        <v>0.02</v>
      </c>
      <c r="O919" s="16"/>
      <c r="P919" s="18">
        <f t="shared" si="94"/>
        <v>10.825000000000001</v>
      </c>
      <c r="Q919" s="19">
        <v>12.99</v>
      </c>
      <c r="R919" s="20">
        <f t="shared" si="95"/>
        <v>0.47811547344110866</v>
      </c>
      <c r="S919" s="274">
        <f t="shared" si="96"/>
        <v>0</v>
      </c>
    </row>
    <row r="920" spans="1:19" ht="64" customHeight="1">
      <c r="A920" s="108"/>
      <c r="B920" s="13" t="s">
        <v>1505</v>
      </c>
      <c r="C920" s="15"/>
      <c r="D920" s="96"/>
      <c r="E920" s="16" t="s">
        <v>1507</v>
      </c>
      <c r="F920" s="124" t="s">
        <v>1668</v>
      </c>
      <c r="G920" s="10">
        <v>5903108518079</v>
      </c>
      <c r="H920" s="10"/>
      <c r="I920" s="10"/>
      <c r="J920" s="11" t="s">
        <v>1358</v>
      </c>
      <c r="K920" s="16" t="s">
        <v>1546</v>
      </c>
      <c r="L920" s="16">
        <v>6.94</v>
      </c>
      <c r="M920" s="270">
        <f>L920*M7</f>
        <v>6.5236000000000001</v>
      </c>
      <c r="N920" s="16">
        <v>0.02</v>
      </c>
      <c r="O920" s="16"/>
      <c r="P920" s="18">
        <f t="shared" si="94"/>
        <v>12.491666666666667</v>
      </c>
      <c r="Q920" s="19">
        <v>14.99</v>
      </c>
      <c r="R920" s="20">
        <f t="shared" si="95"/>
        <v>0.47776384256170784</v>
      </c>
      <c r="S920" s="274">
        <f t="shared" si="96"/>
        <v>0</v>
      </c>
    </row>
    <row r="921" spans="1:19" ht="64" customHeight="1">
      <c r="A921" s="108"/>
      <c r="B921" s="13" t="s">
        <v>1506</v>
      </c>
      <c r="C921" s="15"/>
      <c r="D921" s="96"/>
      <c r="E921" s="16" t="s">
        <v>1507</v>
      </c>
      <c r="F921" s="124" t="s">
        <v>1668</v>
      </c>
      <c r="G921" s="10">
        <v>5903108518062</v>
      </c>
      <c r="H921" s="10"/>
      <c r="I921" s="10"/>
      <c r="J921" s="11" t="s">
        <v>1358</v>
      </c>
      <c r="K921" s="16" t="s">
        <v>1547</v>
      </c>
      <c r="L921" s="16">
        <v>8.33</v>
      </c>
      <c r="M921" s="270">
        <f>L921*M7</f>
        <v>7.8301999999999996</v>
      </c>
      <c r="N921" s="16">
        <v>0.02</v>
      </c>
      <c r="O921" s="16"/>
      <c r="P921" s="18">
        <f t="shared" si="94"/>
        <v>14.991666666666665</v>
      </c>
      <c r="Q921" s="19">
        <v>17.989999999999998</v>
      </c>
      <c r="R921" s="20">
        <f t="shared" si="95"/>
        <v>0.47769649805447467</v>
      </c>
      <c r="S921" s="274">
        <f t="shared" si="96"/>
        <v>0</v>
      </c>
    </row>
    <row r="922" spans="1:19" ht="64" customHeight="1">
      <c r="A922" s="108"/>
      <c r="B922" s="106" t="s">
        <v>1664</v>
      </c>
      <c r="C922" s="15"/>
      <c r="D922" s="96"/>
      <c r="E922" s="16" t="s">
        <v>1507</v>
      </c>
      <c r="F922" s="124" t="s">
        <v>1668</v>
      </c>
      <c r="G922" s="10"/>
      <c r="H922" s="10"/>
      <c r="I922" s="10"/>
      <c r="J922" s="11" t="s">
        <v>1358</v>
      </c>
      <c r="K922" s="16" t="s">
        <v>1666</v>
      </c>
      <c r="L922" s="135"/>
      <c r="M922" s="270"/>
      <c r="N922" s="16"/>
      <c r="O922" s="16"/>
      <c r="P922" s="18">
        <f t="shared" si="94"/>
        <v>0</v>
      </c>
      <c r="Q922" s="19"/>
      <c r="R922" s="20"/>
      <c r="S922" s="274">
        <f>M922*A922</f>
        <v>0</v>
      </c>
    </row>
    <row r="923" spans="1:19" ht="64" customHeight="1">
      <c r="A923" s="108"/>
      <c r="B923" s="142" t="s">
        <v>1676</v>
      </c>
      <c r="C923" s="15"/>
      <c r="D923" s="96"/>
      <c r="E923" s="16" t="s">
        <v>1507</v>
      </c>
      <c r="F923" s="124" t="s">
        <v>1668</v>
      </c>
      <c r="G923" s="154"/>
      <c r="H923" s="132"/>
      <c r="I923" s="132"/>
      <c r="J923" s="148" t="s">
        <v>1358</v>
      </c>
      <c r="K923" s="149" t="s">
        <v>1694</v>
      </c>
      <c r="L923" s="117">
        <v>2.0555555555555558</v>
      </c>
      <c r="M923" s="273">
        <v>1.85</v>
      </c>
      <c r="N923" s="16"/>
      <c r="O923" s="16"/>
      <c r="P923" s="18">
        <f t="shared" si="94"/>
        <v>8.3250000000000011</v>
      </c>
      <c r="Q923" s="16">
        <v>9.99</v>
      </c>
      <c r="R923" s="20">
        <f>(P923-M923)/P923</f>
        <v>0.7777777777777779</v>
      </c>
      <c r="S923" s="274">
        <f>M923*A923</f>
        <v>0</v>
      </c>
    </row>
    <row r="924" spans="1:19" ht="64" customHeight="1">
      <c r="A924" s="108"/>
      <c r="B924" s="143" t="s">
        <v>1665</v>
      </c>
      <c r="C924" s="15"/>
      <c r="D924" s="96"/>
      <c r="E924" s="16" t="s">
        <v>1507</v>
      </c>
      <c r="F924" s="124" t="s">
        <v>1668</v>
      </c>
      <c r="G924" s="155">
        <v>5903108485180</v>
      </c>
      <c r="H924" s="132"/>
      <c r="I924" s="132"/>
      <c r="J924" s="148" t="s">
        <v>1358</v>
      </c>
      <c r="K924" s="150" t="s">
        <v>1695</v>
      </c>
      <c r="L924" s="117">
        <v>3</v>
      </c>
      <c r="M924" s="273">
        <v>2.7</v>
      </c>
      <c r="N924" s="16"/>
      <c r="O924" s="16"/>
      <c r="P924" s="18">
        <f t="shared" si="94"/>
        <v>10.825000000000001</v>
      </c>
      <c r="Q924" s="16">
        <v>12.99</v>
      </c>
      <c r="R924" s="20">
        <f t="shared" ref="R924:R931" si="97">(P924-M924)/P924</f>
        <v>0.75057736720554269</v>
      </c>
      <c r="S924" s="274">
        <f t="shared" ref="S924:S931" si="98">M924*A924</f>
        <v>0</v>
      </c>
    </row>
    <row r="925" spans="1:19" ht="64" customHeight="1">
      <c r="A925" s="108"/>
      <c r="B925" s="143" t="s">
        <v>1677</v>
      </c>
      <c r="C925" s="15"/>
      <c r="D925" s="96"/>
      <c r="E925" s="16" t="s">
        <v>1507</v>
      </c>
      <c r="F925" s="124" t="s">
        <v>1668</v>
      </c>
      <c r="G925" s="155">
        <v>5903108488440</v>
      </c>
      <c r="H925" s="132"/>
      <c r="I925" s="132"/>
      <c r="J925" s="148" t="s">
        <v>1358</v>
      </c>
      <c r="K925" s="150" t="s">
        <v>1696</v>
      </c>
      <c r="L925" s="117">
        <v>5.8888888888888884</v>
      </c>
      <c r="M925" s="273">
        <v>5.3</v>
      </c>
      <c r="N925" s="16"/>
      <c r="O925" s="16"/>
      <c r="P925" s="18">
        <f t="shared" si="94"/>
        <v>12.491666666666667</v>
      </c>
      <c r="Q925" s="16">
        <v>14.99</v>
      </c>
      <c r="R925" s="20">
        <f t="shared" si="97"/>
        <v>0.57571714476317548</v>
      </c>
      <c r="S925" s="274">
        <f t="shared" si="98"/>
        <v>0</v>
      </c>
    </row>
    <row r="926" spans="1:19" ht="64" customHeight="1">
      <c r="A926" s="108"/>
      <c r="B926" s="143" t="s">
        <v>1678</v>
      </c>
      <c r="C926" s="15"/>
      <c r="D926" s="96"/>
      <c r="E926" s="16" t="s">
        <v>1507</v>
      </c>
      <c r="F926" s="124" t="s">
        <v>1668</v>
      </c>
      <c r="G926" s="155">
        <v>5903108496896</v>
      </c>
      <c r="H926" s="132"/>
      <c r="I926" s="132"/>
      <c r="J926" s="148" t="s">
        <v>1358</v>
      </c>
      <c r="K926" s="150" t="s">
        <v>1697</v>
      </c>
      <c r="L926" s="117">
        <v>7.4444444444444446</v>
      </c>
      <c r="M926" s="273">
        <v>6.7</v>
      </c>
      <c r="N926" s="16"/>
      <c r="O926" s="16"/>
      <c r="P926" s="18">
        <f t="shared" si="94"/>
        <v>14.158333333333333</v>
      </c>
      <c r="Q926" s="16">
        <v>16.989999999999998</v>
      </c>
      <c r="R926" s="20">
        <f t="shared" si="97"/>
        <v>0.5267804590935844</v>
      </c>
      <c r="S926" s="274">
        <f t="shared" si="98"/>
        <v>0</v>
      </c>
    </row>
    <row r="927" spans="1:19" ht="64" customHeight="1">
      <c r="A927" s="108"/>
      <c r="B927" s="143" t="s">
        <v>1679</v>
      </c>
      <c r="C927" s="136"/>
      <c r="D927" s="137"/>
      <c r="E927" s="16" t="s">
        <v>1507</v>
      </c>
      <c r="F927" s="124" t="s">
        <v>1668</v>
      </c>
      <c r="G927" s="155">
        <v>5903108485241</v>
      </c>
      <c r="H927" s="151"/>
      <c r="I927" s="151"/>
      <c r="J927" s="148" t="s">
        <v>1358</v>
      </c>
      <c r="K927" s="150" t="s">
        <v>1698</v>
      </c>
      <c r="L927" s="117">
        <v>9.4444444444444446</v>
      </c>
      <c r="M927" s="273">
        <v>8.5</v>
      </c>
      <c r="N927" s="16"/>
      <c r="O927" s="16"/>
      <c r="P927" s="18">
        <f t="shared" si="94"/>
        <v>16.658333333333331</v>
      </c>
      <c r="Q927" s="16">
        <v>19.989999999999998</v>
      </c>
      <c r="R927" s="20">
        <f t="shared" si="97"/>
        <v>0.48974487243621806</v>
      </c>
      <c r="S927" s="274">
        <f t="shared" si="98"/>
        <v>0</v>
      </c>
    </row>
    <row r="928" spans="1:19" ht="64" customHeight="1">
      <c r="A928" s="108"/>
      <c r="B928" s="143" t="s">
        <v>1680</v>
      </c>
      <c r="C928" s="15"/>
      <c r="D928" s="96"/>
      <c r="E928" s="16" t="s">
        <v>1507</v>
      </c>
      <c r="F928" s="124" t="s">
        <v>1668</v>
      </c>
      <c r="G928" s="155">
        <v>5903108471954</v>
      </c>
      <c r="H928" s="132"/>
      <c r="I928" s="132"/>
      <c r="J928" s="148" t="s">
        <v>1358</v>
      </c>
      <c r="K928" s="150" t="s">
        <v>1699</v>
      </c>
      <c r="L928" s="117">
        <v>8.8888888888888893</v>
      </c>
      <c r="M928" s="273">
        <v>8</v>
      </c>
      <c r="N928" s="16"/>
      <c r="O928" s="16"/>
      <c r="P928" s="18">
        <f t="shared" si="94"/>
        <v>16.658333333333331</v>
      </c>
      <c r="Q928" s="16">
        <v>19.989999999999998</v>
      </c>
      <c r="R928" s="20">
        <f t="shared" si="97"/>
        <v>0.51975987993996997</v>
      </c>
      <c r="S928" s="274">
        <f t="shared" si="98"/>
        <v>0</v>
      </c>
    </row>
    <row r="929" spans="1:19" ht="64" customHeight="1">
      <c r="A929" s="108"/>
      <c r="B929" s="143" t="s">
        <v>1667</v>
      </c>
      <c r="C929" s="138"/>
      <c r="D929" s="137"/>
      <c r="E929" s="16" t="s">
        <v>1507</v>
      </c>
      <c r="F929" s="124" t="s">
        <v>1668</v>
      </c>
      <c r="G929" s="155">
        <v>5903108514798</v>
      </c>
      <c r="H929" s="151"/>
      <c r="I929" s="151"/>
      <c r="J929" s="152" t="s">
        <v>1358</v>
      </c>
      <c r="K929" s="150" t="s">
        <v>1700</v>
      </c>
      <c r="L929" s="117">
        <v>11</v>
      </c>
      <c r="M929" s="273">
        <v>9.9</v>
      </c>
      <c r="N929" s="16"/>
      <c r="O929" s="16"/>
      <c r="P929" s="18">
        <f t="shared" si="94"/>
        <v>20.824999999999999</v>
      </c>
      <c r="Q929" s="16">
        <v>24.99</v>
      </c>
      <c r="R929" s="20">
        <f t="shared" si="97"/>
        <v>0.52460984393757504</v>
      </c>
      <c r="S929" s="274">
        <f t="shared" si="98"/>
        <v>0</v>
      </c>
    </row>
    <row r="930" spans="1:19" ht="64" customHeight="1">
      <c r="A930" s="108"/>
      <c r="B930" s="142" t="s">
        <v>1681</v>
      </c>
      <c r="C930" s="139"/>
      <c r="D930" s="96"/>
      <c r="E930" s="16" t="s">
        <v>1507</v>
      </c>
      <c r="F930" s="124" t="s">
        <v>1668</v>
      </c>
      <c r="G930" s="154"/>
      <c r="H930" s="132"/>
      <c r="I930" s="132"/>
      <c r="J930" s="152" t="s">
        <v>1358</v>
      </c>
      <c r="K930" s="153" t="s">
        <v>1701</v>
      </c>
      <c r="L930" s="117">
        <v>2</v>
      </c>
      <c r="M930" s="273">
        <v>1.8</v>
      </c>
      <c r="N930" s="16"/>
      <c r="O930" s="16"/>
      <c r="P930" s="18">
        <f t="shared" si="94"/>
        <v>5.8250000000000002</v>
      </c>
      <c r="Q930" s="16">
        <v>6.99</v>
      </c>
      <c r="R930" s="20">
        <f t="shared" si="97"/>
        <v>0.6909871244635194</v>
      </c>
      <c r="S930" s="274">
        <f t="shared" si="98"/>
        <v>0</v>
      </c>
    </row>
    <row r="931" spans="1:19" ht="64" customHeight="1">
      <c r="A931" s="108"/>
      <c r="B931" s="144" t="s">
        <v>1682</v>
      </c>
      <c r="C931" s="15"/>
      <c r="D931" s="96"/>
      <c r="E931" s="16" t="s">
        <v>1507</v>
      </c>
      <c r="F931" s="124" t="s">
        <v>1668</v>
      </c>
      <c r="G931" s="155">
        <v>5903108488488</v>
      </c>
      <c r="H931" s="132"/>
      <c r="I931" s="132"/>
      <c r="J931" s="152" t="s">
        <v>1358</v>
      </c>
      <c r="K931" s="150" t="s">
        <v>1702</v>
      </c>
      <c r="L931" s="117">
        <v>3.2777777777777777</v>
      </c>
      <c r="M931" s="273">
        <v>2.95</v>
      </c>
      <c r="N931" s="16"/>
      <c r="O931" s="16"/>
      <c r="P931" s="18">
        <f t="shared" si="94"/>
        <v>8.3250000000000011</v>
      </c>
      <c r="Q931" s="16">
        <v>9.99</v>
      </c>
      <c r="R931" s="20">
        <f t="shared" si="97"/>
        <v>0.64564564564564564</v>
      </c>
      <c r="S931" s="274">
        <f t="shared" si="98"/>
        <v>0</v>
      </c>
    </row>
    <row r="932" spans="1:19" ht="64" customHeight="1">
      <c r="A932" s="108"/>
      <c r="B932" s="144" t="s">
        <v>1683</v>
      </c>
      <c r="C932" s="15"/>
      <c r="D932" s="96"/>
      <c r="E932" s="16" t="s">
        <v>1507</v>
      </c>
      <c r="F932" s="124" t="s">
        <v>1668</v>
      </c>
      <c r="G932" s="155">
        <v>5903108488440</v>
      </c>
      <c r="H932" s="132"/>
      <c r="I932" s="132"/>
      <c r="J932" s="152" t="s">
        <v>1358</v>
      </c>
      <c r="K932" s="150" t="s">
        <v>1703</v>
      </c>
      <c r="L932" s="117">
        <v>3.8888888888888888</v>
      </c>
      <c r="M932" s="273">
        <v>3.5</v>
      </c>
      <c r="N932" s="16"/>
      <c r="O932" s="16"/>
      <c r="P932" s="18">
        <f t="shared" si="94"/>
        <v>10.825000000000001</v>
      </c>
      <c r="Q932" s="16">
        <v>12.99</v>
      </c>
      <c r="R932" s="20">
        <f t="shared" ref="R932:R942" si="99">(P932-M932)/P932</f>
        <v>0.67667436489607391</v>
      </c>
      <c r="S932" s="274">
        <f t="shared" ref="S932:S942" si="100">M932*A932</f>
        <v>0</v>
      </c>
    </row>
    <row r="933" spans="1:19" ht="64" customHeight="1">
      <c r="A933" s="108"/>
      <c r="B933" s="144" t="s">
        <v>1684</v>
      </c>
      <c r="C933" s="15"/>
      <c r="D933" s="96"/>
      <c r="E933" s="16" t="s">
        <v>1507</v>
      </c>
      <c r="F933" s="124" t="s">
        <v>1668</v>
      </c>
      <c r="G933" s="155">
        <v>5903108499811</v>
      </c>
      <c r="H933" s="132"/>
      <c r="I933" s="132"/>
      <c r="J933" s="152" t="s">
        <v>1358</v>
      </c>
      <c r="K933" s="150" t="s">
        <v>1704</v>
      </c>
      <c r="L933" s="117">
        <v>6.6666666666666661</v>
      </c>
      <c r="M933" s="273">
        <v>6</v>
      </c>
      <c r="N933" s="16"/>
      <c r="O933" s="16"/>
      <c r="P933" s="18">
        <f t="shared" si="94"/>
        <v>12.491666666666667</v>
      </c>
      <c r="Q933" s="16">
        <v>14.99</v>
      </c>
      <c r="R933" s="20">
        <f t="shared" si="99"/>
        <v>0.51967978652434954</v>
      </c>
      <c r="S933" s="274">
        <f t="shared" si="100"/>
        <v>0</v>
      </c>
    </row>
    <row r="934" spans="1:19" ht="64" customHeight="1">
      <c r="A934" s="108"/>
      <c r="B934" s="144" t="s">
        <v>1685</v>
      </c>
      <c r="C934" s="15"/>
      <c r="D934" s="96"/>
      <c r="E934" s="16" t="s">
        <v>1507</v>
      </c>
      <c r="F934" s="124" t="s">
        <v>1668</v>
      </c>
      <c r="G934" s="155">
        <v>5903108488891</v>
      </c>
      <c r="H934" s="132"/>
      <c r="I934" s="132"/>
      <c r="J934" s="152" t="s">
        <v>1358</v>
      </c>
      <c r="K934" s="150" t="s">
        <v>1705</v>
      </c>
      <c r="L934" s="117">
        <v>7.1111111111111116</v>
      </c>
      <c r="M934" s="273">
        <v>6.4</v>
      </c>
      <c r="N934" s="16"/>
      <c r="O934" s="16"/>
      <c r="P934" s="18">
        <f t="shared" si="94"/>
        <v>14.158333333333333</v>
      </c>
      <c r="Q934" s="16">
        <v>16.989999999999998</v>
      </c>
      <c r="R934" s="20">
        <f t="shared" si="99"/>
        <v>0.54796939376103593</v>
      </c>
      <c r="S934" s="274">
        <f t="shared" si="100"/>
        <v>0</v>
      </c>
    </row>
    <row r="935" spans="1:19" ht="64" customHeight="1">
      <c r="A935" s="108"/>
      <c r="B935" s="144" t="s">
        <v>1686</v>
      </c>
      <c r="C935" s="15"/>
      <c r="D935" s="96"/>
      <c r="E935" s="16" t="s">
        <v>1507</v>
      </c>
      <c r="F935" s="124" t="s">
        <v>1668</v>
      </c>
      <c r="G935" s="155">
        <v>5903108514767</v>
      </c>
      <c r="H935" s="132"/>
      <c r="I935" s="132"/>
      <c r="J935" s="152" t="s">
        <v>1358</v>
      </c>
      <c r="K935" s="150" t="s">
        <v>1706</v>
      </c>
      <c r="L935" s="117">
        <v>9.7777777777777786</v>
      </c>
      <c r="M935" s="273">
        <v>8.8000000000000007</v>
      </c>
      <c r="N935" s="16"/>
      <c r="O935" s="16"/>
      <c r="P935" s="18">
        <f t="shared" si="94"/>
        <v>16.658333333333331</v>
      </c>
      <c r="Q935" s="16">
        <v>19.989999999999998</v>
      </c>
      <c r="R935" s="20">
        <f t="shared" si="99"/>
        <v>0.47173586793396688</v>
      </c>
      <c r="S935" s="274">
        <f t="shared" si="100"/>
        <v>0</v>
      </c>
    </row>
    <row r="936" spans="1:19" ht="64" customHeight="1">
      <c r="A936" s="108"/>
      <c r="B936" s="106" t="s">
        <v>1687</v>
      </c>
      <c r="C936" s="15"/>
      <c r="D936" s="96"/>
      <c r="E936" s="16" t="s">
        <v>1507</v>
      </c>
      <c r="F936" s="124" t="s">
        <v>1668</v>
      </c>
      <c r="G936" s="156"/>
      <c r="H936" s="132"/>
      <c r="I936" s="132"/>
      <c r="J936" s="152" t="s">
        <v>1358</v>
      </c>
      <c r="K936" s="153" t="s">
        <v>1707</v>
      </c>
      <c r="L936" s="117">
        <v>7.7777777777777777</v>
      </c>
      <c r="M936" s="273">
        <v>7</v>
      </c>
      <c r="N936" s="16"/>
      <c r="O936" s="16"/>
      <c r="P936" s="18">
        <f t="shared" si="94"/>
        <v>12.491666666666667</v>
      </c>
      <c r="Q936" s="16">
        <v>14.99</v>
      </c>
      <c r="R936" s="20">
        <f t="shared" si="99"/>
        <v>0.4396264176117412</v>
      </c>
      <c r="S936" s="274">
        <f t="shared" si="100"/>
        <v>0</v>
      </c>
    </row>
    <row r="937" spans="1:19" ht="64" customHeight="1">
      <c r="A937" s="108"/>
      <c r="B937" s="145" t="s">
        <v>1688</v>
      </c>
      <c r="C937" s="15"/>
      <c r="D937" s="96"/>
      <c r="E937" s="16" t="s">
        <v>1507</v>
      </c>
      <c r="F937" s="124" t="s">
        <v>1668</v>
      </c>
      <c r="G937" s="155">
        <v>5903108488594</v>
      </c>
      <c r="H937" s="132"/>
      <c r="I937" s="132"/>
      <c r="J937" s="152" t="s">
        <v>1358</v>
      </c>
      <c r="K937" s="150" t="s">
        <v>1708</v>
      </c>
      <c r="L937" s="117">
        <v>9.4444444444444446</v>
      </c>
      <c r="M937" s="273">
        <v>8.5</v>
      </c>
      <c r="N937" s="16"/>
      <c r="O937" s="16"/>
      <c r="P937" s="18">
        <f t="shared" si="94"/>
        <v>14.158333333333333</v>
      </c>
      <c r="Q937" s="16">
        <v>16.989999999999998</v>
      </c>
      <c r="R937" s="20">
        <f t="shared" si="99"/>
        <v>0.39964685108887582</v>
      </c>
      <c r="S937" s="274">
        <f t="shared" si="100"/>
        <v>0</v>
      </c>
    </row>
    <row r="938" spans="1:19" ht="64" customHeight="1">
      <c r="A938" s="108"/>
      <c r="B938" s="145" t="s">
        <v>1689</v>
      </c>
      <c r="C938" s="15"/>
      <c r="D938" s="96"/>
      <c r="E938" s="16" t="s">
        <v>1507</v>
      </c>
      <c r="F938" s="124" t="s">
        <v>1668</v>
      </c>
      <c r="G938" s="155">
        <v>5903108488556</v>
      </c>
      <c r="H938" s="132"/>
      <c r="I938" s="132"/>
      <c r="J938" s="152" t="s">
        <v>1358</v>
      </c>
      <c r="K938" s="150" t="s">
        <v>1709</v>
      </c>
      <c r="L938" s="117">
        <v>10.555555555555555</v>
      </c>
      <c r="M938" s="273">
        <v>9.5</v>
      </c>
      <c r="N938" s="16"/>
      <c r="O938" s="16"/>
      <c r="P938" s="18">
        <f t="shared" si="94"/>
        <v>16.658333333333331</v>
      </c>
      <c r="Q938" s="16">
        <v>19.989999999999998</v>
      </c>
      <c r="R938" s="20">
        <f t="shared" si="99"/>
        <v>0.42971485742871429</v>
      </c>
      <c r="S938" s="274">
        <f t="shared" si="100"/>
        <v>0</v>
      </c>
    </row>
    <row r="939" spans="1:19" ht="64" customHeight="1">
      <c r="A939" s="108"/>
      <c r="B939" s="145" t="s">
        <v>1690</v>
      </c>
      <c r="C939" s="15"/>
      <c r="D939" s="96"/>
      <c r="E939" s="16" t="s">
        <v>1507</v>
      </c>
      <c r="F939" s="124" t="s">
        <v>1668</v>
      </c>
      <c r="G939" s="155">
        <v>59031084966926</v>
      </c>
      <c r="H939" s="132"/>
      <c r="I939" s="132"/>
      <c r="J939" s="152" t="s">
        <v>1358</v>
      </c>
      <c r="K939" s="150" t="s">
        <v>1710</v>
      </c>
      <c r="L939" s="117">
        <v>17.777777777777779</v>
      </c>
      <c r="M939" s="273">
        <v>16</v>
      </c>
      <c r="N939" s="16"/>
      <c r="O939" s="16"/>
      <c r="P939" s="18">
        <f t="shared" si="94"/>
        <v>24.991666666666667</v>
      </c>
      <c r="Q939" s="16">
        <v>29.99</v>
      </c>
      <c r="R939" s="20">
        <f t="shared" si="99"/>
        <v>0.35978659553184394</v>
      </c>
      <c r="S939" s="274">
        <f t="shared" si="100"/>
        <v>0</v>
      </c>
    </row>
    <row r="940" spans="1:19" ht="64" customHeight="1">
      <c r="A940" s="108"/>
      <c r="B940" s="145" t="s">
        <v>1691</v>
      </c>
      <c r="C940" s="15"/>
      <c r="D940" s="96"/>
      <c r="E940" s="16" t="s">
        <v>1507</v>
      </c>
      <c r="F940" s="124" t="s">
        <v>1668</v>
      </c>
      <c r="G940" s="155">
        <v>5903108514743</v>
      </c>
      <c r="H940" s="132"/>
      <c r="I940" s="132"/>
      <c r="J940" s="152" t="s">
        <v>1358</v>
      </c>
      <c r="K940" s="150" t="s">
        <v>1711</v>
      </c>
      <c r="L940" s="117">
        <v>21.111111111111111</v>
      </c>
      <c r="M940" s="273">
        <v>19</v>
      </c>
      <c r="N940" s="16"/>
      <c r="O940" s="16"/>
      <c r="P940" s="18">
        <f t="shared" si="94"/>
        <v>33.325000000000003</v>
      </c>
      <c r="Q940" s="16">
        <v>39.99</v>
      </c>
      <c r="R940" s="20">
        <f t="shared" si="99"/>
        <v>0.42985746436609157</v>
      </c>
      <c r="S940" s="274">
        <f t="shared" si="100"/>
        <v>0</v>
      </c>
    </row>
    <row r="941" spans="1:19" ht="64" customHeight="1">
      <c r="A941" s="108"/>
      <c r="B941" s="146" t="s">
        <v>1692</v>
      </c>
      <c r="C941" s="15"/>
      <c r="D941" s="96"/>
      <c r="E941" s="16" t="s">
        <v>1507</v>
      </c>
      <c r="F941" s="124" t="s">
        <v>1668</v>
      </c>
      <c r="G941" s="157">
        <v>5903108389259</v>
      </c>
      <c r="H941" s="132"/>
      <c r="I941" s="132"/>
      <c r="J941" s="152" t="s">
        <v>1358</v>
      </c>
      <c r="K941" s="149" t="s">
        <v>1712</v>
      </c>
      <c r="L941" s="117">
        <v>2.2222222222222223</v>
      </c>
      <c r="M941" s="273">
        <v>2</v>
      </c>
      <c r="N941" s="16"/>
      <c r="O941" s="16"/>
      <c r="P941" s="18">
        <f t="shared" si="94"/>
        <v>4.1583333333333341</v>
      </c>
      <c r="Q941" s="16">
        <v>4.99</v>
      </c>
      <c r="R941" s="20">
        <f t="shared" si="99"/>
        <v>0.51903807615230468</v>
      </c>
      <c r="S941" s="274">
        <f t="shared" si="100"/>
        <v>0</v>
      </c>
    </row>
    <row r="942" spans="1:19" ht="64" customHeight="1">
      <c r="A942" s="108"/>
      <c r="B942" s="147" t="s">
        <v>1693</v>
      </c>
      <c r="C942" s="15"/>
      <c r="D942" s="96"/>
      <c r="E942" s="16" t="s">
        <v>1507</v>
      </c>
      <c r="F942" s="124" t="s">
        <v>1668</v>
      </c>
      <c r="G942" s="158">
        <v>5903108471909</v>
      </c>
      <c r="H942" s="132"/>
      <c r="I942" s="132"/>
      <c r="J942" s="152" t="s">
        <v>31</v>
      </c>
      <c r="K942" s="150" t="s">
        <v>1713</v>
      </c>
      <c r="L942" s="117">
        <v>3.333333333333333</v>
      </c>
      <c r="M942" s="273">
        <v>3</v>
      </c>
      <c r="N942" s="16"/>
      <c r="O942" s="16"/>
      <c r="P942" s="18">
        <f t="shared" si="94"/>
        <v>5.8250000000000002</v>
      </c>
      <c r="Q942" s="16">
        <v>6.99</v>
      </c>
      <c r="R942" s="20">
        <f t="shared" si="99"/>
        <v>0.48497854077253222</v>
      </c>
      <c r="S942" s="274">
        <f t="shared" si="100"/>
        <v>0</v>
      </c>
    </row>
    <row r="943" spans="1:19" ht="64" customHeight="1">
      <c r="A943" s="108"/>
      <c r="B943" s="13" t="s">
        <v>406</v>
      </c>
      <c r="C943" s="15">
        <f>M7</f>
        <v>0.94</v>
      </c>
      <c r="D943" s="96"/>
      <c r="E943" s="16" t="s">
        <v>405</v>
      </c>
      <c r="F943" s="16" t="s">
        <v>2090</v>
      </c>
      <c r="G943" s="10">
        <v>5901752368842</v>
      </c>
      <c r="H943" s="10"/>
      <c r="I943" s="10">
        <v>1</v>
      </c>
      <c r="J943" s="16" t="s">
        <v>33</v>
      </c>
      <c r="K943" s="16" t="s">
        <v>407</v>
      </c>
      <c r="L943" s="50">
        <v>68.33</v>
      </c>
      <c r="M943" s="270">
        <f t="shared" ref="M943:M954" si="101">L943*C943</f>
        <v>64.230199999999996</v>
      </c>
      <c r="N943" s="16"/>
      <c r="O943" s="16"/>
      <c r="P943" s="18">
        <f t="shared" ref="P943:P949" si="102">Q943/1.2</f>
        <v>83.325000000000003</v>
      </c>
      <c r="Q943" s="19">
        <v>99.99</v>
      </c>
      <c r="R943" s="20">
        <f t="shared" ref="R943:R949" si="103">(P943-M943)/P943</f>
        <v>0.22916051605160523</v>
      </c>
      <c r="S943" s="274">
        <f t="shared" si="71"/>
        <v>0</v>
      </c>
    </row>
    <row r="944" spans="1:19" ht="64" customHeight="1">
      <c r="A944" s="108"/>
      <c r="B944" s="13" t="s">
        <v>408</v>
      </c>
      <c r="C944" s="15">
        <f>M7</f>
        <v>0.94</v>
      </c>
      <c r="D944" s="96"/>
      <c r="E944" s="16" t="s">
        <v>405</v>
      </c>
      <c r="F944" s="16" t="s">
        <v>2090</v>
      </c>
      <c r="G944" s="10">
        <v>5903771701839</v>
      </c>
      <c r="H944" s="10"/>
      <c r="I944" s="10">
        <v>1</v>
      </c>
      <c r="J944" s="16" t="s">
        <v>31</v>
      </c>
      <c r="K944" s="16" t="s">
        <v>409</v>
      </c>
      <c r="L944" s="50">
        <v>71.67</v>
      </c>
      <c r="M944" s="270">
        <f t="shared" si="101"/>
        <v>67.369799999999998</v>
      </c>
      <c r="N944" s="13"/>
      <c r="O944" s="13"/>
      <c r="P944" s="18">
        <f t="shared" si="102"/>
        <v>91.658333333333331</v>
      </c>
      <c r="Q944" s="19">
        <v>109.99</v>
      </c>
      <c r="R944" s="20">
        <f t="shared" si="103"/>
        <v>0.26498990817347035</v>
      </c>
      <c r="S944" s="274">
        <f t="shared" si="71"/>
        <v>0</v>
      </c>
    </row>
    <row r="945" spans="1:21" ht="64" customHeight="1">
      <c r="A945" s="108"/>
      <c r="B945" s="13" t="s">
        <v>410</v>
      </c>
      <c r="C945" s="15">
        <f>M7</f>
        <v>0.94</v>
      </c>
      <c r="D945" s="96"/>
      <c r="E945" s="16" t="s">
        <v>405</v>
      </c>
      <c r="F945" s="16" t="s">
        <v>2090</v>
      </c>
      <c r="G945" s="10">
        <v>5903771701822</v>
      </c>
      <c r="H945" s="10"/>
      <c r="I945" s="10">
        <v>1</v>
      </c>
      <c r="J945" s="16" t="s">
        <v>31</v>
      </c>
      <c r="K945" s="16" t="s">
        <v>411</v>
      </c>
      <c r="L945" s="50">
        <v>112.97</v>
      </c>
      <c r="M945" s="270">
        <f t="shared" si="101"/>
        <v>106.19179999999999</v>
      </c>
      <c r="N945" s="13">
        <v>0.75</v>
      </c>
      <c r="O945" s="13"/>
      <c r="P945" s="18">
        <f t="shared" si="102"/>
        <v>141.65833333333336</v>
      </c>
      <c r="Q945" s="19">
        <v>169.99</v>
      </c>
      <c r="R945" s="20">
        <f t="shared" si="103"/>
        <v>0.2503667274545564</v>
      </c>
      <c r="S945" s="274">
        <f t="shared" si="71"/>
        <v>0</v>
      </c>
    </row>
    <row r="946" spans="1:21" ht="64" customHeight="1">
      <c r="A946" s="108"/>
      <c r="B946" s="13" t="s">
        <v>412</v>
      </c>
      <c r="C946" s="15">
        <f>M7</f>
        <v>0.94</v>
      </c>
      <c r="D946" s="96"/>
      <c r="E946" s="16" t="s">
        <v>405</v>
      </c>
      <c r="F946" s="16" t="s">
        <v>2090</v>
      </c>
      <c r="G946" s="10">
        <v>5903771701860</v>
      </c>
      <c r="H946" s="10"/>
      <c r="I946" s="10">
        <v>20</v>
      </c>
      <c r="J946" s="16" t="s">
        <v>33</v>
      </c>
      <c r="K946" s="16" t="s">
        <v>413</v>
      </c>
      <c r="L946" s="50">
        <v>22.21</v>
      </c>
      <c r="M946" s="270">
        <f t="shared" si="101"/>
        <v>20.877399999999998</v>
      </c>
      <c r="N946" s="13"/>
      <c r="O946" s="13"/>
      <c r="P946" s="18">
        <f t="shared" si="102"/>
        <v>33.325000000000003</v>
      </c>
      <c r="Q946" s="19">
        <v>39.99</v>
      </c>
      <c r="R946" s="20">
        <f t="shared" si="103"/>
        <v>0.37352138034508636</v>
      </c>
      <c r="S946" s="274">
        <f t="shared" si="71"/>
        <v>0</v>
      </c>
    </row>
    <row r="947" spans="1:21" ht="64" customHeight="1">
      <c r="A947" s="108"/>
      <c r="B947" s="13" t="s">
        <v>1357</v>
      </c>
      <c r="C947" s="15">
        <f>M7</f>
        <v>0.94</v>
      </c>
      <c r="D947" s="96"/>
      <c r="E947" s="16" t="s">
        <v>405</v>
      </c>
      <c r="F947" s="16" t="s">
        <v>2090</v>
      </c>
      <c r="G947" s="10">
        <v>5903771701853</v>
      </c>
      <c r="H947" s="10"/>
      <c r="I947" s="10">
        <v>20</v>
      </c>
      <c r="J947" s="16" t="s">
        <v>31</v>
      </c>
      <c r="K947" s="16" t="s">
        <v>414</v>
      </c>
      <c r="L947" s="50">
        <v>22.21</v>
      </c>
      <c r="M947" s="270">
        <f t="shared" si="101"/>
        <v>20.877399999999998</v>
      </c>
      <c r="N947" s="13"/>
      <c r="O947" s="13"/>
      <c r="P947" s="18">
        <f t="shared" si="102"/>
        <v>33.325000000000003</v>
      </c>
      <c r="Q947" s="19">
        <v>39.99</v>
      </c>
      <c r="R947" s="20">
        <f t="shared" si="103"/>
        <v>0.37352138034508636</v>
      </c>
      <c r="S947" s="274">
        <f t="shared" si="71"/>
        <v>0</v>
      </c>
    </row>
    <row r="948" spans="1:21" ht="64" customHeight="1">
      <c r="A948" s="108"/>
      <c r="B948" s="13" t="s">
        <v>3531</v>
      </c>
      <c r="C948" s="15"/>
      <c r="D948" s="96"/>
      <c r="E948" s="16" t="s">
        <v>405</v>
      </c>
      <c r="F948" s="16" t="s">
        <v>2090</v>
      </c>
      <c r="G948" s="10">
        <v>5903771721790</v>
      </c>
      <c r="H948" s="10" t="s">
        <v>1213</v>
      </c>
      <c r="I948" s="10">
        <v>4</v>
      </c>
      <c r="J948" s="16" t="s">
        <v>33</v>
      </c>
      <c r="K948" s="26" t="s">
        <v>3532</v>
      </c>
      <c r="L948" s="50">
        <v>92.22</v>
      </c>
      <c r="M948" s="270">
        <v>83</v>
      </c>
      <c r="N948" s="16">
        <v>0.75</v>
      </c>
      <c r="O948" s="13"/>
      <c r="P948" s="18">
        <f t="shared" si="102"/>
        <v>108.32500000000002</v>
      </c>
      <c r="Q948" s="19">
        <v>129.99</v>
      </c>
      <c r="R948" s="20">
        <f t="shared" si="103"/>
        <v>0.23378721440110789</v>
      </c>
      <c r="S948" s="274">
        <f t="shared" si="71"/>
        <v>0</v>
      </c>
    </row>
    <row r="949" spans="1:21" ht="64" customHeight="1">
      <c r="A949" s="108"/>
      <c r="B949" s="13" t="s">
        <v>415</v>
      </c>
      <c r="C949" s="15">
        <f>M7</f>
        <v>0.94</v>
      </c>
      <c r="D949" s="96"/>
      <c r="E949" s="16" t="s">
        <v>405</v>
      </c>
      <c r="F949" s="16" t="s">
        <v>2090</v>
      </c>
      <c r="G949" s="10">
        <v>5903771703109</v>
      </c>
      <c r="H949" s="10"/>
      <c r="I949" s="10">
        <v>8</v>
      </c>
      <c r="J949" s="16" t="s">
        <v>33</v>
      </c>
      <c r="K949" s="16" t="s">
        <v>3151</v>
      </c>
      <c r="L949" s="50">
        <v>195.19</v>
      </c>
      <c r="M949" s="270">
        <f t="shared" si="101"/>
        <v>183.4786</v>
      </c>
      <c r="N949" s="16">
        <v>0.75</v>
      </c>
      <c r="O949" s="16"/>
      <c r="P949" s="18">
        <f t="shared" si="102"/>
        <v>207.5</v>
      </c>
      <c r="Q949" s="19">
        <v>249</v>
      </c>
      <c r="R949" s="20">
        <f t="shared" si="103"/>
        <v>0.11576578313253012</v>
      </c>
      <c r="S949" s="274">
        <f t="shared" si="71"/>
        <v>0</v>
      </c>
    </row>
    <row r="950" spans="1:21" ht="64" customHeight="1">
      <c r="A950" s="108"/>
      <c r="B950" s="13" t="s">
        <v>416</v>
      </c>
      <c r="C950" s="15">
        <f>M7</f>
        <v>0.94</v>
      </c>
      <c r="D950" s="96"/>
      <c r="E950" s="16" t="s">
        <v>405</v>
      </c>
      <c r="F950" s="16" t="s">
        <v>2090</v>
      </c>
      <c r="G950" s="10">
        <v>59037711703116</v>
      </c>
      <c r="H950" s="10"/>
      <c r="I950" s="10">
        <v>8</v>
      </c>
      <c r="J950" s="16" t="s">
        <v>33</v>
      </c>
      <c r="K950" s="16" t="s">
        <v>3152</v>
      </c>
      <c r="L950" s="50">
        <v>161.86000000000001</v>
      </c>
      <c r="M950" s="270">
        <f t="shared" si="101"/>
        <v>152.14840000000001</v>
      </c>
      <c r="N950" s="16">
        <v>0.75</v>
      </c>
      <c r="O950" s="16"/>
      <c r="P950" s="18">
        <f t="shared" ref="P950:P1166" si="104">Q950/1.2</f>
        <v>165.83333333333334</v>
      </c>
      <c r="Q950" s="19">
        <v>199</v>
      </c>
      <c r="R950" s="20">
        <f t="shared" ref="R950:R1166" si="105">(P950-M950)/P950</f>
        <v>8.2522211055276379E-2</v>
      </c>
      <c r="S950" s="274">
        <f t="shared" si="71"/>
        <v>0</v>
      </c>
    </row>
    <row r="951" spans="1:21" ht="64" customHeight="1">
      <c r="A951" s="108"/>
      <c r="B951" s="13" t="s">
        <v>1065</v>
      </c>
      <c r="C951" s="15">
        <f>M7</f>
        <v>0.94</v>
      </c>
      <c r="D951" s="96"/>
      <c r="E951" s="16" t="s">
        <v>405</v>
      </c>
      <c r="F951" s="16" t="s">
        <v>2090</v>
      </c>
      <c r="G951" s="10">
        <v>5902581657619</v>
      </c>
      <c r="H951" s="10"/>
      <c r="I951" s="10">
        <v>4</v>
      </c>
      <c r="J951" s="16" t="s">
        <v>33</v>
      </c>
      <c r="K951" s="16" t="s">
        <v>3153</v>
      </c>
      <c r="L951" s="50">
        <v>129.63999999999999</v>
      </c>
      <c r="M951" s="270">
        <f t="shared" si="101"/>
        <v>121.86159999999998</v>
      </c>
      <c r="N951" s="16">
        <v>0.75</v>
      </c>
      <c r="O951" s="16"/>
      <c r="P951" s="18">
        <f t="shared" si="104"/>
        <v>158.32500000000002</v>
      </c>
      <c r="Q951" s="19">
        <v>189.99</v>
      </c>
      <c r="R951" s="20">
        <f t="shared" si="105"/>
        <v>0.23030727933049128</v>
      </c>
      <c r="S951" s="274">
        <f t="shared" si="71"/>
        <v>0</v>
      </c>
    </row>
    <row r="952" spans="1:21" ht="64" customHeight="1">
      <c r="A952" s="108"/>
      <c r="B952" s="13" t="s">
        <v>417</v>
      </c>
      <c r="C952" s="15">
        <f>M7</f>
        <v>0.94</v>
      </c>
      <c r="D952" s="96"/>
      <c r="E952" s="16" t="s">
        <v>405</v>
      </c>
      <c r="F952" s="16" t="s">
        <v>2090</v>
      </c>
      <c r="G952" s="10">
        <v>5903771701365</v>
      </c>
      <c r="H952" s="10"/>
      <c r="I952" s="10">
        <v>8</v>
      </c>
      <c r="J952" s="16" t="s">
        <v>33</v>
      </c>
      <c r="K952" s="16" t="s">
        <v>418</v>
      </c>
      <c r="L952" s="50">
        <v>99.64</v>
      </c>
      <c r="M952" s="270">
        <f t="shared" si="101"/>
        <v>93.661599999999993</v>
      </c>
      <c r="N952" s="16">
        <v>0.75</v>
      </c>
      <c r="O952" s="16"/>
      <c r="P952" s="18">
        <f t="shared" si="104"/>
        <v>99.166666666666671</v>
      </c>
      <c r="Q952" s="19">
        <v>119</v>
      </c>
      <c r="R952" s="20">
        <f t="shared" si="105"/>
        <v>5.5513277310924487E-2</v>
      </c>
      <c r="S952" s="274">
        <f t="shared" si="71"/>
        <v>0</v>
      </c>
    </row>
    <row r="953" spans="1:21" ht="64" customHeight="1">
      <c r="A953" s="108"/>
      <c r="B953" s="13" t="s">
        <v>1066</v>
      </c>
      <c r="C953" s="15">
        <f>M7</f>
        <v>0.94</v>
      </c>
      <c r="D953" s="96"/>
      <c r="E953" s="16" t="s">
        <v>405</v>
      </c>
      <c r="F953" s="16" t="s">
        <v>2090</v>
      </c>
      <c r="G953" s="10">
        <v>590377170579</v>
      </c>
      <c r="H953" s="10"/>
      <c r="I953" s="10">
        <v>2</v>
      </c>
      <c r="J953" s="16" t="s">
        <v>33</v>
      </c>
      <c r="K953" s="16" t="s">
        <v>3154</v>
      </c>
      <c r="L953" s="50">
        <v>350.75</v>
      </c>
      <c r="M953" s="270">
        <f t="shared" si="101"/>
        <v>329.70499999999998</v>
      </c>
      <c r="N953" s="16">
        <v>0.75</v>
      </c>
      <c r="O953" s="16"/>
      <c r="P953" s="18">
        <f t="shared" si="104"/>
        <v>374.16666666666669</v>
      </c>
      <c r="Q953" s="19">
        <v>449</v>
      </c>
      <c r="R953" s="20">
        <f t="shared" si="105"/>
        <v>0.1188285077951003</v>
      </c>
      <c r="S953" s="274">
        <f t="shared" si="71"/>
        <v>0</v>
      </c>
    </row>
    <row r="954" spans="1:21" ht="64" customHeight="1">
      <c r="A954" s="108"/>
      <c r="B954" s="13" t="s">
        <v>419</v>
      </c>
      <c r="C954" s="15">
        <f>M7</f>
        <v>0.94</v>
      </c>
      <c r="D954" s="96"/>
      <c r="E954" s="16" t="s">
        <v>405</v>
      </c>
      <c r="F954" s="16" t="s">
        <v>2090</v>
      </c>
      <c r="G954" s="10">
        <v>5903771701228</v>
      </c>
      <c r="H954" s="10"/>
      <c r="I954" s="10">
        <v>4</v>
      </c>
      <c r="J954" s="16" t="s">
        <v>33</v>
      </c>
      <c r="K954" s="16" t="s">
        <v>3155</v>
      </c>
      <c r="L954" s="50">
        <v>255.19</v>
      </c>
      <c r="M954" s="270">
        <f t="shared" si="101"/>
        <v>239.87859999999998</v>
      </c>
      <c r="N954" s="16">
        <v>0.75</v>
      </c>
      <c r="O954" s="16"/>
      <c r="P954" s="18">
        <f t="shared" si="104"/>
        <v>265.83333333333337</v>
      </c>
      <c r="Q954" s="19">
        <v>319</v>
      </c>
      <c r="R954" s="20">
        <f t="shared" si="105"/>
        <v>9.7635360501567611E-2</v>
      </c>
      <c r="S954" s="274">
        <f t="shared" si="71"/>
        <v>0</v>
      </c>
    </row>
    <row r="955" spans="1:21" ht="64" customHeight="1">
      <c r="A955" s="113"/>
      <c r="B955" s="25" t="s">
        <v>2229</v>
      </c>
      <c r="C955" s="15"/>
      <c r="D955" s="96"/>
      <c r="E955" s="16" t="s">
        <v>405</v>
      </c>
      <c r="F955" s="16" t="s">
        <v>2090</v>
      </c>
      <c r="G955" s="10">
        <v>5903771708500</v>
      </c>
      <c r="H955" s="10"/>
      <c r="I955" s="10">
        <v>2</v>
      </c>
      <c r="J955" s="16" t="s">
        <v>33</v>
      </c>
      <c r="K955" s="26" t="s">
        <v>3156</v>
      </c>
      <c r="L955" s="50">
        <v>400.75</v>
      </c>
      <c r="M955" s="270">
        <f>L955*M7</f>
        <v>376.70499999999998</v>
      </c>
      <c r="N955" s="16">
        <v>0.75</v>
      </c>
      <c r="O955" s="16"/>
      <c r="P955" s="18">
        <f t="shared" si="104"/>
        <v>415.83333333333337</v>
      </c>
      <c r="Q955" s="19">
        <v>499</v>
      </c>
      <c r="R955" s="20">
        <f t="shared" si="105"/>
        <v>9.4096192384769656E-2</v>
      </c>
      <c r="S955" s="274">
        <f t="shared" si="71"/>
        <v>0</v>
      </c>
    </row>
    <row r="956" spans="1:21" ht="64" customHeight="1">
      <c r="A956" s="108"/>
      <c r="B956" s="13">
        <v>2100061895</v>
      </c>
      <c r="C956" s="15">
        <f>M7</f>
        <v>0.94</v>
      </c>
      <c r="D956" s="96"/>
      <c r="E956" s="16" t="s">
        <v>420</v>
      </c>
      <c r="F956" s="16" t="s">
        <v>2091</v>
      </c>
      <c r="G956" s="10">
        <v>4011211080756</v>
      </c>
      <c r="H956" s="10"/>
      <c r="I956" s="10">
        <v>100</v>
      </c>
      <c r="J956" s="16" t="s">
        <v>33</v>
      </c>
      <c r="K956" s="16" t="s">
        <v>421</v>
      </c>
      <c r="L956" s="16">
        <v>5.55</v>
      </c>
      <c r="M956" s="270">
        <f t="shared" ref="M956:M972" si="106">L956*C956</f>
        <v>5.2169999999999996</v>
      </c>
      <c r="N956" s="13"/>
      <c r="O956" s="13"/>
      <c r="P956" s="18">
        <f t="shared" si="104"/>
        <v>6.6583333333333341</v>
      </c>
      <c r="Q956" s="19">
        <v>7.99</v>
      </c>
      <c r="R956" s="20">
        <f t="shared" si="105"/>
        <v>0.21647058823529428</v>
      </c>
      <c r="S956" s="274">
        <f t="shared" si="71"/>
        <v>0</v>
      </c>
    </row>
    <row r="957" spans="1:21" ht="64" customHeight="1">
      <c r="A957" s="108"/>
      <c r="B957" s="13">
        <v>2100061841</v>
      </c>
      <c r="C957" s="15">
        <f>M7</f>
        <v>0.94</v>
      </c>
      <c r="D957" s="96"/>
      <c r="E957" s="16" t="s">
        <v>420</v>
      </c>
      <c r="F957" s="16" t="s">
        <v>2091</v>
      </c>
      <c r="G957" s="18"/>
      <c r="H957" s="10"/>
      <c r="I957" s="10">
        <v>50</v>
      </c>
      <c r="J957" s="16" t="s">
        <v>1360</v>
      </c>
      <c r="K957" s="16" t="s">
        <v>422</v>
      </c>
      <c r="L957" s="16">
        <v>11.78</v>
      </c>
      <c r="M957" s="270">
        <f t="shared" si="106"/>
        <v>11.073199999999998</v>
      </c>
      <c r="N957" s="13"/>
      <c r="O957" s="13"/>
      <c r="P957" s="18">
        <f t="shared" si="104"/>
        <v>13.325000000000001</v>
      </c>
      <c r="Q957" s="19">
        <v>15.99</v>
      </c>
      <c r="R957" s="20">
        <f t="shared" si="105"/>
        <v>0.16899061913696081</v>
      </c>
      <c r="S957" s="274">
        <f t="shared" si="71"/>
        <v>0</v>
      </c>
    </row>
    <row r="958" spans="1:21" ht="64" customHeight="1">
      <c r="A958" s="108"/>
      <c r="B958" s="13" t="s">
        <v>428</v>
      </c>
      <c r="C958" s="15">
        <f>M7</f>
        <v>0.94</v>
      </c>
      <c r="D958" s="96"/>
      <c r="E958" s="16" t="s">
        <v>424</v>
      </c>
      <c r="F958" s="16" t="s">
        <v>2089</v>
      </c>
      <c r="G958" s="10">
        <v>5902539600124</v>
      </c>
      <c r="H958" s="10"/>
      <c r="I958" s="10"/>
      <c r="J958" s="11" t="s">
        <v>1360</v>
      </c>
      <c r="K958" s="16" t="s">
        <v>3305</v>
      </c>
      <c r="L958" s="16">
        <v>17.079999999999998</v>
      </c>
      <c r="M958" s="270">
        <f t="shared" si="106"/>
        <v>16.055199999999999</v>
      </c>
      <c r="N958" s="16">
        <v>0.04</v>
      </c>
      <c r="O958" s="16"/>
      <c r="P958" s="18">
        <f t="shared" si="104"/>
        <v>24.991666666666667</v>
      </c>
      <c r="Q958" s="19">
        <v>29.99</v>
      </c>
      <c r="R958" s="20">
        <f t="shared" si="105"/>
        <v>0.35757785928642888</v>
      </c>
      <c r="S958" s="274">
        <f t="shared" si="71"/>
        <v>0</v>
      </c>
      <c r="U958" s="50"/>
    </row>
    <row r="959" spans="1:21" ht="64" customHeight="1">
      <c r="A959" s="108"/>
      <c r="B959" s="13" t="s">
        <v>429</v>
      </c>
      <c r="C959" s="15">
        <f>M7</f>
        <v>0.94</v>
      </c>
      <c r="D959" s="96"/>
      <c r="E959" s="16" t="s">
        <v>424</v>
      </c>
      <c r="F959" s="16" t="s">
        <v>2089</v>
      </c>
      <c r="G959" s="10">
        <v>5902539601107</v>
      </c>
      <c r="H959" s="10"/>
      <c r="I959" s="10"/>
      <c r="J959" s="11" t="s">
        <v>1362</v>
      </c>
      <c r="K959" s="16" t="s">
        <v>3306</v>
      </c>
      <c r="L959" s="16">
        <v>14.42</v>
      </c>
      <c r="M959" s="270">
        <f t="shared" si="106"/>
        <v>13.554799999999998</v>
      </c>
      <c r="N959" s="16">
        <v>0.04</v>
      </c>
      <c r="O959" s="16"/>
      <c r="P959" s="18">
        <f t="shared" si="104"/>
        <v>20.824999999999999</v>
      </c>
      <c r="Q959" s="19">
        <v>24.99</v>
      </c>
      <c r="R959" s="20">
        <f t="shared" si="105"/>
        <v>0.34910924369747903</v>
      </c>
      <c r="S959" s="274">
        <f t="shared" si="71"/>
        <v>0</v>
      </c>
      <c r="U959" s="50"/>
    </row>
    <row r="960" spans="1:21" ht="64" customHeight="1">
      <c r="A960" s="108"/>
      <c r="B960" s="13" t="s">
        <v>433</v>
      </c>
      <c r="C960" s="15">
        <f>M7</f>
        <v>0.94</v>
      </c>
      <c r="D960" s="96"/>
      <c r="E960" s="16" t="s">
        <v>424</v>
      </c>
      <c r="F960" s="16" t="s">
        <v>2089</v>
      </c>
      <c r="G960" s="10">
        <v>5902539601114</v>
      </c>
      <c r="H960" s="10"/>
      <c r="I960" s="10"/>
      <c r="J960" s="11" t="s">
        <v>1362</v>
      </c>
      <c r="K960" s="16" t="s">
        <v>3307</v>
      </c>
      <c r="L960" s="16">
        <v>17.54</v>
      </c>
      <c r="M960" s="270">
        <f t="shared" si="106"/>
        <v>16.487599999999997</v>
      </c>
      <c r="N960" s="16">
        <v>0.04</v>
      </c>
      <c r="O960" s="16"/>
      <c r="P960" s="18">
        <f t="shared" si="104"/>
        <v>24.991666666666667</v>
      </c>
      <c r="Q960" s="19">
        <v>29.99</v>
      </c>
      <c r="R960" s="20">
        <f t="shared" si="105"/>
        <v>0.34027609203067705</v>
      </c>
      <c r="S960" s="274">
        <f t="shared" si="71"/>
        <v>0</v>
      </c>
      <c r="U960" s="50"/>
    </row>
    <row r="961" spans="1:21" ht="64" customHeight="1">
      <c r="A961" s="108"/>
      <c r="B961" s="13" t="s">
        <v>434</v>
      </c>
      <c r="C961" s="15">
        <f>M7</f>
        <v>0.94</v>
      </c>
      <c r="D961" s="96"/>
      <c r="E961" s="16" t="s">
        <v>424</v>
      </c>
      <c r="F961" s="16" t="s">
        <v>2089</v>
      </c>
      <c r="G961" s="10">
        <v>5903111078232</v>
      </c>
      <c r="H961" s="10"/>
      <c r="I961" s="10"/>
      <c r="J961" s="11" t="s">
        <v>1362</v>
      </c>
      <c r="K961" s="16" t="s">
        <v>3308</v>
      </c>
      <c r="L961" s="16">
        <v>12.299999999999999</v>
      </c>
      <c r="M961" s="270">
        <f t="shared" si="106"/>
        <v>11.561999999999998</v>
      </c>
      <c r="N961" s="16">
        <v>0.04</v>
      </c>
      <c r="O961" s="16"/>
      <c r="P961" s="18">
        <f t="shared" si="104"/>
        <v>19.158333333333331</v>
      </c>
      <c r="Q961" s="19">
        <v>22.99</v>
      </c>
      <c r="R961" s="20">
        <f t="shared" si="105"/>
        <v>0.39650282731622449</v>
      </c>
      <c r="S961" s="274">
        <f t="shared" si="71"/>
        <v>0</v>
      </c>
      <c r="U961" s="50"/>
    </row>
    <row r="962" spans="1:21" ht="64" customHeight="1">
      <c r="A962" s="108"/>
      <c r="B962" s="13" t="s">
        <v>435</v>
      </c>
      <c r="C962" s="15">
        <f>M7</f>
        <v>0.94</v>
      </c>
      <c r="D962" s="96"/>
      <c r="E962" s="16" t="s">
        <v>424</v>
      </c>
      <c r="F962" s="16" t="s">
        <v>2089</v>
      </c>
      <c r="G962" s="10">
        <v>5903111078218</v>
      </c>
      <c r="H962" s="10"/>
      <c r="I962" s="10"/>
      <c r="J962" s="11" t="s">
        <v>1360</v>
      </c>
      <c r="K962" s="16" t="s">
        <v>3309</v>
      </c>
      <c r="L962" s="16">
        <v>12.299999999999999</v>
      </c>
      <c r="M962" s="270">
        <f t="shared" si="106"/>
        <v>11.561999999999998</v>
      </c>
      <c r="N962" s="16">
        <v>0.04</v>
      </c>
      <c r="O962" s="16"/>
      <c r="P962" s="18">
        <f t="shared" si="104"/>
        <v>19.158333333333331</v>
      </c>
      <c r="Q962" s="19">
        <v>22.99</v>
      </c>
      <c r="R962" s="20">
        <f t="shared" si="105"/>
        <v>0.39650282731622449</v>
      </c>
      <c r="S962" s="274">
        <f t="shared" si="71"/>
        <v>0</v>
      </c>
      <c r="U962" s="50"/>
    </row>
    <row r="963" spans="1:21" ht="64" customHeight="1">
      <c r="A963" s="108"/>
      <c r="B963" s="13" t="s">
        <v>436</v>
      </c>
      <c r="C963" s="15">
        <f>M7</f>
        <v>0.94</v>
      </c>
      <c r="D963" s="96"/>
      <c r="E963" s="16" t="s">
        <v>424</v>
      </c>
      <c r="F963" s="16" t="s">
        <v>2089</v>
      </c>
      <c r="G963" s="10">
        <v>5902539600155</v>
      </c>
      <c r="H963" s="10"/>
      <c r="I963" s="10"/>
      <c r="J963" s="11" t="s">
        <v>1360</v>
      </c>
      <c r="K963" s="16" t="s">
        <v>3310</v>
      </c>
      <c r="L963" s="16">
        <v>5.91</v>
      </c>
      <c r="M963" s="270">
        <f t="shared" si="106"/>
        <v>5.5553999999999997</v>
      </c>
      <c r="N963" s="16">
        <v>0.04</v>
      </c>
      <c r="O963" s="16"/>
      <c r="P963" s="18">
        <f t="shared" si="104"/>
        <v>8.3250000000000011</v>
      </c>
      <c r="Q963" s="19">
        <v>9.99</v>
      </c>
      <c r="R963" s="20">
        <f t="shared" si="105"/>
        <v>0.33268468468468482</v>
      </c>
      <c r="S963" s="274">
        <f t="shared" si="71"/>
        <v>0</v>
      </c>
      <c r="U963" s="50"/>
    </row>
    <row r="964" spans="1:21" ht="64" customHeight="1">
      <c r="A964" s="108"/>
      <c r="B964" s="13" t="s">
        <v>438</v>
      </c>
      <c r="C964" s="15">
        <f>M7</f>
        <v>0.94</v>
      </c>
      <c r="D964" s="96"/>
      <c r="E964" s="16" t="s">
        <v>424</v>
      </c>
      <c r="F964" s="16" t="s">
        <v>2089</v>
      </c>
      <c r="G964" s="10">
        <v>5902539600148</v>
      </c>
      <c r="H964" s="10"/>
      <c r="I964" s="10"/>
      <c r="J964" s="11" t="s">
        <v>1360</v>
      </c>
      <c r="K964" s="16" t="s">
        <v>3311</v>
      </c>
      <c r="L964" s="16">
        <v>5.91</v>
      </c>
      <c r="M964" s="270">
        <f t="shared" si="106"/>
        <v>5.5553999999999997</v>
      </c>
      <c r="N964" s="16">
        <v>0.04</v>
      </c>
      <c r="O964" s="16"/>
      <c r="P964" s="18">
        <f t="shared" si="104"/>
        <v>8.3250000000000011</v>
      </c>
      <c r="Q964" s="19">
        <v>9.99</v>
      </c>
      <c r="R964" s="20">
        <f t="shared" si="105"/>
        <v>0.33268468468468482</v>
      </c>
      <c r="S964" s="274">
        <f t="shared" si="71"/>
        <v>0</v>
      </c>
      <c r="U964" s="50"/>
    </row>
    <row r="965" spans="1:21" ht="64" customHeight="1">
      <c r="A965" s="108"/>
      <c r="B965" s="13" t="s">
        <v>439</v>
      </c>
      <c r="C965" s="15">
        <f>M7</f>
        <v>0.94</v>
      </c>
      <c r="D965" s="96"/>
      <c r="E965" s="16" t="s">
        <v>424</v>
      </c>
      <c r="F965" s="16" t="s">
        <v>2089</v>
      </c>
      <c r="G965" s="10">
        <v>5902539600162</v>
      </c>
      <c r="H965" s="10"/>
      <c r="I965" s="10"/>
      <c r="J965" s="11" t="s">
        <v>1362</v>
      </c>
      <c r="K965" s="16" t="s">
        <v>3312</v>
      </c>
      <c r="L965" s="16">
        <v>5.91</v>
      </c>
      <c r="M965" s="270">
        <f t="shared" si="106"/>
        <v>5.5553999999999997</v>
      </c>
      <c r="N965" s="16">
        <v>0.04</v>
      </c>
      <c r="O965" s="16"/>
      <c r="P965" s="18">
        <f t="shared" si="104"/>
        <v>8.3250000000000011</v>
      </c>
      <c r="Q965" s="19">
        <v>9.99</v>
      </c>
      <c r="R965" s="20">
        <f t="shared" si="105"/>
        <v>0.33268468468468482</v>
      </c>
      <c r="S965" s="274">
        <f t="shared" si="71"/>
        <v>0</v>
      </c>
      <c r="U965" s="50"/>
    </row>
    <row r="966" spans="1:21" ht="64" customHeight="1">
      <c r="A966" s="108"/>
      <c r="B966" s="13" t="s">
        <v>440</v>
      </c>
      <c r="C966" s="15">
        <f>M7</f>
        <v>0.94</v>
      </c>
      <c r="D966" s="96"/>
      <c r="E966" s="16" t="s">
        <v>424</v>
      </c>
      <c r="F966" s="16" t="s">
        <v>2089</v>
      </c>
      <c r="G966" s="10">
        <v>5902539601329</v>
      </c>
      <c r="H966" s="10"/>
      <c r="I966" s="10"/>
      <c r="J966" s="11" t="s">
        <v>1362</v>
      </c>
      <c r="K966" s="16" t="s">
        <v>3313</v>
      </c>
      <c r="L966" s="16">
        <v>14.42</v>
      </c>
      <c r="M966" s="270">
        <f t="shared" si="106"/>
        <v>13.554799999999998</v>
      </c>
      <c r="N966" s="16">
        <v>0.04</v>
      </c>
      <c r="O966" s="16"/>
      <c r="P966" s="18">
        <f t="shared" si="104"/>
        <v>20.824999999999999</v>
      </c>
      <c r="Q966" s="19">
        <v>24.99</v>
      </c>
      <c r="R966" s="20">
        <f t="shared" si="105"/>
        <v>0.34910924369747903</v>
      </c>
      <c r="S966" s="274">
        <f t="shared" si="71"/>
        <v>0</v>
      </c>
      <c r="U966" s="50"/>
    </row>
    <row r="967" spans="1:21" ht="64" customHeight="1">
      <c r="A967" s="108"/>
      <c r="B967" s="13" t="s">
        <v>1217</v>
      </c>
      <c r="C967" s="15">
        <f>M7</f>
        <v>0.94</v>
      </c>
      <c r="D967" s="96"/>
      <c r="E967" s="16" t="s">
        <v>424</v>
      </c>
      <c r="F967" s="16" t="s">
        <v>2089</v>
      </c>
      <c r="G967" s="10">
        <v>5902539601251</v>
      </c>
      <c r="H967" s="10"/>
      <c r="I967" s="10"/>
      <c r="J967" s="11" t="s">
        <v>1362</v>
      </c>
      <c r="K967" s="107" t="s">
        <v>3314</v>
      </c>
      <c r="L967" s="16">
        <v>15.95</v>
      </c>
      <c r="M967" s="270">
        <f t="shared" si="106"/>
        <v>14.992999999999999</v>
      </c>
      <c r="N967" s="16">
        <v>0.04</v>
      </c>
      <c r="O967" s="16"/>
      <c r="P967" s="18">
        <f t="shared" si="104"/>
        <v>24.991666666666667</v>
      </c>
      <c r="Q967" s="19">
        <v>29.99</v>
      </c>
      <c r="R967" s="20">
        <f t="shared" si="105"/>
        <v>0.40008002667555859</v>
      </c>
      <c r="S967" s="274">
        <f t="shared" si="71"/>
        <v>0</v>
      </c>
      <c r="U967" s="50"/>
    </row>
    <row r="968" spans="1:21" ht="64" customHeight="1">
      <c r="A968" s="108"/>
      <c r="B968" s="13" t="s">
        <v>441</v>
      </c>
      <c r="C968" s="15">
        <f>M7</f>
        <v>0.94</v>
      </c>
      <c r="D968" s="96"/>
      <c r="E968" s="16" t="s">
        <v>424</v>
      </c>
      <c r="F968" s="16" t="s">
        <v>2089</v>
      </c>
      <c r="G968" s="10">
        <v>5902539601497</v>
      </c>
      <c r="H968" s="10"/>
      <c r="I968" s="10"/>
      <c r="J968" s="11" t="s">
        <v>1362</v>
      </c>
      <c r="K968" s="16" t="s">
        <v>3315</v>
      </c>
      <c r="L968" s="16">
        <v>7.57</v>
      </c>
      <c r="M968" s="270">
        <f t="shared" si="106"/>
        <v>7.1158000000000001</v>
      </c>
      <c r="N968" s="16">
        <v>0.11</v>
      </c>
      <c r="O968" s="16"/>
      <c r="P968" s="18">
        <f t="shared" si="104"/>
        <v>14.991666666666665</v>
      </c>
      <c r="Q968" s="19">
        <v>17.989999999999998</v>
      </c>
      <c r="R968" s="20">
        <f t="shared" si="105"/>
        <v>0.52534963868816009</v>
      </c>
      <c r="S968" s="274">
        <f t="shared" si="71"/>
        <v>0</v>
      </c>
      <c r="U968" s="50"/>
    </row>
    <row r="969" spans="1:21" ht="64" customHeight="1">
      <c r="A969" s="108"/>
      <c r="B969" s="13" t="s">
        <v>442</v>
      </c>
      <c r="C969" s="15">
        <f>M7</f>
        <v>0.94</v>
      </c>
      <c r="D969" s="96"/>
      <c r="E969" s="16" t="s">
        <v>424</v>
      </c>
      <c r="F969" s="16" t="s">
        <v>2089</v>
      </c>
      <c r="G969" s="10">
        <v>5902539600339</v>
      </c>
      <c r="H969" s="10"/>
      <c r="I969" s="10">
        <v>8</v>
      </c>
      <c r="J969" s="11" t="s">
        <v>1359</v>
      </c>
      <c r="K969" s="16" t="s">
        <v>3316</v>
      </c>
      <c r="L969" s="16">
        <v>5.3000000000000007</v>
      </c>
      <c r="M969" s="270">
        <f t="shared" si="106"/>
        <v>4.9820000000000002</v>
      </c>
      <c r="N969" s="16">
        <v>0.11</v>
      </c>
      <c r="O969" s="16"/>
      <c r="P969" s="18">
        <f t="shared" si="104"/>
        <v>9.1583333333333332</v>
      </c>
      <c r="Q969" s="19">
        <v>10.99</v>
      </c>
      <c r="R969" s="20">
        <f t="shared" si="105"/>
        <v>0.45601455868971791</v>
      </c>
      <c r="S969" s="274">
        <f t="shared" ref="S969:S1060" si="107">M969*A969</f>
        <v>0</v>
      </c>
      <c r="U969" s="50"/>
    </row>
    <row r="970" spans="1:21" ht="64" customHeight="1">
      <c r="A970" s="108"/>
      <c r="B970" s="13" t="s">
        <v>443</v>
      </c>
      <c r="C970" s="15">
        <f>M7</f>
        <v>0.94</v>
      </c>
      <c r="D970" s="96"/>
      <c r="E970" s="16" t="s">
        <v>424</v>
      </c>
      <c r="F970" s="16" t="s">
        <v>2089</v>
      </c>
      <c r="G970" s="10">
        <v>5902539600346</v>
      </c>
      <c r="H970" s="10"/>
      <c r="I970" s="10">
        <v>8</v>
      </c>
      <c r="J970" s="11" t="s">
        <v>1360</v>
      </c>
      <c r="K970" s="16" t="s">
        <v>3317</v>
      </c>
      <c r="L970" s="16">
        <v>6.94</v>
      </c>
      <c r="M970" s="270">
        <f t="shared" si="106"/>
        <v>6.5236000000000001</v>
      </c>
      <c r="N970" s="16">
        <v>0.11</v>
      </c>
      <c r="O970" s="16"/>
      <c r="P970" s="18">
        <f t="shared" si="104"/>
        <v>9.1583333333333332</v>
      </c>
      <c r="Q970" s="19">
        <v>10.99</v>
      </c>
      <c r="R970" s="20">
        <f t="shared" si="105"/>
        <v>0.28768698817106458</v>
      </c>
      <c r="S970" s="274">
        <f t="shared" si="107"/>
        <v>0</v>
      </c>
      <c r="U970" s="50"/>
    </row>
    <row r="971" spans="1:21" ht="64" customHeight="1">
      <c r="A971" s="108"/>
      <c r="B971" s="13" t="s">
        <v>444</v>
      </c>
      <c r="C971" s="15">
        <f>M7</f>
        <v>0.94</v>
      </c>
      <c r="D971" s="96"/>
      <c r="E971" s="16" t="s">
        <v>424</v>
      </c>
      <c r="F971" s="16" t="s">
        <v>2089</v>
      </c>
      <c r="G971" s="10">
        <v>5902539600353</v>
      </c>
      <c r="H971" s="10"/>
      <c r="I971" s="10">
        <v>8</v>
      </c>
      <c r="J971" s="11" t="s">
        <v>1358</v>
      </c>
      <c r="K971" s="16" t="s">
        <v>3318</v>
      </c>
      <c r="L971" s="16">
        <v>6.94</v>
      </c>
      <c r="M971" s="270">
        <f t="shared" si="106"/>
        <v>6.5236000000000001</v>
      </c>
      <c r="N971" s="16">
        <v>0.11</v>
      </c>
      <c r="O971" s="16"/>
      <c r="P971" s="18">
        <f t="shared" si="104"/>
        <v>9.1583333333333332</v>
      </c>
      <c r="Q971" s="19">
        <v>10.99</v>
      </c>
      <c r="R971" s="20">
        <f t="shared" si="105"/>
        <v>0.28768698817106458</v>
      </c>
      <c r="S971" s="274">
        <f t="shared" si="107"/>
        <v>0</v>
      </c>
      <c r="U971" s="50"/>
    </row>
    <row r="972" spans="1:21" ht="64" customHeight="1">
      <c r="A972" s="108"/>
      <c r="B972" s="13" t="s">
        <v>445</v>
      </c>
      <c r="C972" s="15">
        <f>M7</f>
        <v>0.94</v>
      </c>
      <c r="D972" s="96"/>
      <c r="E972" s="16" t="s">
        <v>424</v>
      </c>
      <c r="F972" s="16" t="s">
        <v>2089</v>
      </c>
      <c r="G972" s="10">
        <v>5903111078959</v>
      </c>
      <c r="H972" s="10"/>
      <c r="I972" s="10">
        <v>8</v>
      </c>
      <c r="J972" s="11" t="s">
        <v>1362</v>
      </c>
      <c r="K972" s="16" t="s">
        <v>3319</v>
      </c>
      <c r="L972" s="16">
        <v>4.8400000000000007</v>
      </c>
      <c r="M972" s="270">
        <f t="shared" si="106"/>
        <v>4.5496000000000008</v>
      </c>
      <c r="N972" s="16">
        <v>0.11</v>
      </c>
      <c r="O972" s="16"/>
      <c r="P972" s="18">
        <f t="shared" si="104"/>
        <v>10.825000000000001</v>
      </c>
      <c r="Q972" s="19">
        <v>12.99</v>
      </c>
      <c r="R972" s="20">
        <f t="shared" si="105"/>
        <v>0.5797136258660508</v>
      </c>
      <c r="S972" s="274">
        <f t="shared" si="107"/>
        <v>0</v>
      </c>
      <c r="U972" s="50"/>
    </row>
    <row r="973" spans="1:21" ht="64" customHeight="1">
      <c r="A973" s="108"/>
      <c r="B973" s="13" t="s">
        <v>446</v>
      </c>
      <c r="C973" s="15">
        <f>M7</f>
        <v>0.94</v>
      </c>
      <c r="D973" s="96"/>
      <c r="E973" s="16" t="s">
        <v>424</v>
      </c>
      <c r="F973" s="16" t="s">
        <v>2089</v>
      </c>
      <c r="G973" s="10">
        <v>5902539600520</v>
      </c>
      <c r="H973" s="10"/>
      <c r="I973" s="10">
        <v>8</v>
      </c>
      <c r="J973" s="11" t="s">
        <v>1360</v>
      </c>
      <c r="K973" s="16" t="s">
        <v>3320</v>
      </c>
      <c r="L973" s="16">
        <v>10.809999999999999</v>
      </c>
      <c r="M973" s="270">
        <f t="shared" ref="M973:M1194" si="108">L973*C973</f>
        <v>10.161399999999999</v>
      </c>
      <c r="N973" s="16">
        <v>0.11</v>
      </c>
      <c r="O973" s="16"/>
      <c r="P973" s="18">
        <f t="shared" si="104"/>
        <v>16.658333333333331</v>
      </c>
      <c r="Q973" s="19">
        <v>19.989999999999998</v>
      </c>
      <c r="R973" s="20">
        <f t="shared" si="105"/>
        <v>0.39001100550275136</v>
      </c>
      <c r="S973" s="274">
        <f t="shared" si="107"/>
        <v>0</v>
      </c>
      <c r="U973" s="50"/>
    </row>
    <row r="974" spans="1:21" ht="64" customHeight="1">
      <c r="A974" s="108"/>
      <c r="B974" s="13" t="s">
        <v>447</v>
      </c>
      <c r="C974" s="15">
        <f>M7</f>
        <v>0.94</v>
      </c>
      <c r="D974" s="96"/>
      <c r="E974" s="16" t="s">
        <v>424</v>
      </c>
      <c r="F974" s="16" t="s">
        <v>2089</v>
      </c>
      <c r="G974" s="10">
        <v>5902539600285</v>
      </c>
      <c r="H974" s="10"/>
      <c r="I974" s="10">
        <v>8</v>
      </c>
      <c r="J974" s="11" t="s">
        <v>1359</v>
      </c>
      <c r="K974" s="16" t="s">
        <v>3321</v>
      </c>
      <c r="L974" s="16">
        <v>6.42</v>
      </c>
      <c r="M974" s="270">
        <f t="shared" si="108"/>
        <v>6.0347999999999997</v>
      </c>
      <c r="N974" s="16">
        <v>0.11</v>
      </c>
      <c r="O974" s="16"/>
      <c r="P974" s="18">
        <f t="shared" si="104"/>
        <v>9.1583333333333332</v>
      </c>
      <c r="Q974" s="19">
        <v>10.99</v>
      </c>
      <c r="R974" s="20">
        <f t="shared" si="105"/>
        <v>0.34105914467697912</v>
      </c>
      <c r="S974" s="274">
        <f t="shared" si="107"/>
        <v>0</v>
      </c>
      <c r="U974" s="50"/>
    </row>
    <row r="975" spans="1:21" ht="64" customHeight="1">
      <c r="A975" s="108"/>
      <c r="B975" s="22" t="s">
        <v>449</v>
      </c>
      <c r="C975" s="15">
        <f>M7</f>
        <v>0.94</v>
      </c>
      <c r="D975" s="96"/>
      <c r="E975" s="16" t="s">
        <v>424</v>
      </c>
      <c r="F975" s="16" t="s">
        <v>2089</v>
      </c>
      <c r="G975" s="10">
        <v>5902539601602</v>
      </c>
      <c r="H975" s="10"/>
      <c r="I975" s="10">
        <v>8</v>
      </c>
      <c r="J975" s="11" t="s">
        <v>1362</v>
      </c>
      <c r="K975" s="23" t="s">
        <v>3322</v>
      </c>
      <c r="L975" s="16">
        <v>4.96</v>
      </c>
      <c r="M975" s="270">
        <f t="shared" si="108"/>
        <v>4.6623999999999999</v>
      </c>
      <c r="N975" s="16">
        <v>0.11</v>
      </c>
      <c r="O975" s="16"/>
      <c r="P975" s="18">
        <f t="shared" si="104"/>
        <v>8.3250000000000011</v>
      </c>
      <c r="Q975" s="19">
        <v>9.99</v>
      </c>
      <c r="R975" s="20">
        <f t="shared" si="105"/>
        <v>0.43995195195195202</v>
      </c>
      <c r="S975" s="274">
        <f t="shared" si="107"/>
        <v>0</v>
      </c>
      <c r="U975" s="50"/>
    </row>
    <row r="976" spans="1:21" ht="64" customHeight="1">
      <c r="A976" s="108"/>
      <c r="B976" s="13" t="s">
        <v>453</v>
      </c>
      <c r="C976" s="15">
        <f>M7</f>
        <v>0.94</v>
      </c>
      <c r="D976" s="96"/>
      <c r="E976" s="16" t="s">
        <v>424</v>
      </c>
      <c r="F976" s="16" t="s">
        <v>2089</v>
      </c>
      <c r="G976" s="10">
        <v>5902539601411</v>
      </c>
      <c r="H976" s="10"/>
      <c r="I976" s="10">
        <v>8</v>
      </c>
      <c r="J976" s="11" t="s">
        <v>1360</v>
      </c>
      <c r="K976" s="16" t="s">
        <v>3323</v>
      </c>
      <c r="L976" s="16">
        <v>4.45</v>
      </c>
      <c r="M976" s="270">
        <f t="shared" si="108"/>
        <v>4.1829999999999998</v>
      </c>
      <c r="N976" s="16">
        <v>0.11</v>
      </c>
      <c r="O976" s="16"/>
      <c r="P976" s="18">
        <f t="shared" si="104"/>
        <v>8.3250000000000011</v>
      </c>
      <c r="Q976" s="19">
        <v>9.99</v>
      </c>
      <c r="R976" s="20">
        <f t="shared" si="105"/>
        <v>0.4975375375375376</v>
      </c>
      <c r="S976" s="274">
        <f t="shared" si="107"/>
        <v>0</v>
      </c>
      <c r="U976" s="50"/>
    </row>
    <row r="977" spans="1:21" ht="64" customHeight="1">
      <c r="A977" s="108"/>
      <c r="B977" s="13" t="s">
        <v>454</v>
      </c>
      <c r="C977" s="15">
        <f>M7</f>
        <v>0.94</v>
      </c>
      <c r="D977" s="96"/>
      <c r="E977" s="16" t="s">
        <v>424</v>
      </c>
      <c r="F977" s="16" t="s">
        <v>2089</v>
      </c>
      <c r="G977" s="10">
        <v>5902539601428</v>
      </c>
      <c r="H977" s="10"/>
      <c r="I977" s="10">
        <v>8</v>
      </c>
      <c r="J977" s="11" t="s">
        <v>1362</v>
      </c>
      <c r="K977" s="16" t="s">
        <v>3324</v>
      </c>
      <c r="L977" s="16">
        <v>4.45</v>
      </c>
      <c r="M977" s="270">
        <f t="shared" si="108"/>
        <v>4.1829999999999998</v>
      </c>
      <c r="N977" s="16">
        <v>0.11</v>
      </c>
      <c r="O977" s="16"/>
      <c r="P977" s="18">
        <f t="shared" si="104"/>
        <v>8.3250000000000011</v>
      </c>
      <c r="Q977" s="19">
        <v>9.99</v>
      </c>
      <c r="R977" s="20">
        <f t="shared" si="105"/>
        <v>0.4975375375375376</v>
      </c>
      <c r="S977" s="274">
        <f t="shared" si="107"/>
        <v>0</v>
      </c>
      <c r="U977" s="50"/>
    </row>
    <row r="978" spans="1:21" ht="64" customHeight="1">
      <c r="A978" s="108"/>
      <c r="B978" s="13" t="s">
        <v>455</v>
      </c>
      <c r="C978" s="15">
        <f>M7</f>
        <v>0.94</v>
      </c>
      <c r="D978" s="96"/>
      <c r="E978" s="16" t="s">
        <v>424</v>
      </c>
      <c r="F978" s="16" t="s">
        <v>2089</v>
      </c>
      <c r="G978" s="10">
        <v>5902539601404</v>
      </c>
      <c r="H978" s="10"/>
      <c r="I978" s="10">
        <v>8</v>
      </c>
      <c r="J978" s="11" t="s">
        <v>1362</v>
      </c>
      <c r="K978" s="16" t="s">
        <v>3325</v>
      </c>
      <c r="L978" s="16">
        <v>4.45</v>
      </c>
      <c r="M978" s="270">
        <f t="shared" si="108"/>
        <v>4.1829999999999998</v>
      </c>
      <c r="N978" s="16">
        <v>0.11</v>
      </c>
      <c r="O978" s="16"/>
      <c r="P978" s="18">
        <f t="shared" si="104"/>
        <v>8.3250000000000011</v>
      </c>
      <c r="Q978" s="19">
        <v>9.99</v>
      </c>
      <c r="R978" s="20">
        <f t="shared" si="105"/>
        <v>0.4975375375375376</v>
      </c>
      <c r="S978" s="274">
        <f t="shared" si="107"/>
        <v>0</v>
      </c>
      <c r="U978" s="50"/>
    </row>
    <row r="979" spans="1:21" ht="64" customHeight="1">
      <c r="A979" s="108"/>
      <c r="B979" s="30" t="s">
        <v>456</v>
      </c>
      <c r="C979" s="15">
        <f>M7</f>
        <v>0.94</v>
      </c>
      <c r="D979" s="96"/>
      <c r="E979" s="16" t="s">
        <v>424</v>
      </c>
      <c r="F979" s="16" t="s">
        <v>2089</v>
      </c>
      <c r="G979" s="38">
        <v>5902539601626</v>
      </c>
      <c r="H979" s="10"/>
      <c r="I979" s="10">
        <v>8</v>
      </c>
      <c r="J979" s="11" t="s">
        <v>1358</v>
      </c>
      <c r="K979" s="29" t="s">
        <v>3326</v>
      </c>
      <c r="L979" s="16">
        <v>4.9000000000000004</v>
      </c>
      <c r="M979" s="270">
        <f t="shared" si="108"/>
        <v>4.6059999999999999</v>
      </c>
      <c r="N979" s="16">
        <v>0.11</v>
      </c>
      <c r="O979" s="16"/>
      <c r="P979" s="18">
        <f t="shared" si="104"/>
        <v>8.3250000000000011</v>
      </c>
      <c r="Q979" s="19">
        <v>9.99</v>
      </c>
      <c r="R979" s="20">
        <f t="shared" si="105"/>
        <v>0.44672672672672681</v>
      </c>
      <c r="S979" s="274">
        <f t="shared" si="107"/>
        <v>0</v>
      </c>
      <c r="U979" s="50"/>
    </row>
    <row r="980" spans="1:21" ht="64" customHeight="1">
      <c r="A980" s="108"/>
      <c r="B980" s="25" t="s">
        <v>457</v>
      </c>
      <c r="C980" s="15" t="b">
        <f>M7=M7</f>
        <v>1</v>
      </c>
      <c r="D980" s="96"/>
      <c r="E980" s="16" t="s">
        <v>424</v>
      </c>
      <c r="F980" s="16" t="s">
        <v>2089</v>
      </c>
      <c r="G980" s="10">
        <v>5902539601640</v>
      </c>
      <c r="H980" s="10"/>
      <c r="I980" s="10">
        <v>8</v>
      </c>
      <c r="J980" s="11" t="s">
        <v>1358</v>
      </c>
      <c r="K980" s="29" t="s">
        <v>3327</v>
      </c>
      <c r="L980" s="16">
        <v>4.9000000000000004</v>
      </c>
      <c r="M980" s="270">
        <f>L980*M7</f>
        <v>4.6059999999999999</v>
      </c>
      <c r="N980" s="16">
        <v>0.11</v>
      </c>
      <c r="O980" s="16"/>
      <c r="P980" s="18">
        <f t="shared" si="104"/>
        <v>8.3250000000000011</v>
      </c>
      <c r="Q980" s="19">
        <v>9.99</v>
      </c>
      <c r="R980" s="20">
        <f t="shared" si="105"/>
        <v>0.44672672672672681</v>
      </c>
      <c r="S980" s="274">
        <f t="shared" si="107"/>
        <v>0</v>
      </c>
      <c r="U980" s="50"/>
    </row>
    <row r="981" spans="1:21" ht="64" customHeight="1">
      <c r="A981" s="108"/>
      <c r="B981" s="25" t="s">
        <v>458</v>
      </c>
      <c r="C981" s="15">
        <f>M7</f>
        <v>0.94</v>
      </c>
      <c r="D981" s="96"/>
      <c r="E981" s="16" t="s">
        <v>424</v>
      </c>
      <c r="F981" s="16" t="s">
        <v>2089</v>
      </c>
      <c r="G981" s="10">
        <v>5902539601633</v>
      </c>
      <c r="H981" s="10"/>
      <c r="I981" s="10">
        <v>8</v>
      </c>
      <c r="J981" s="11" t="s">
        <v>1358</v>
      </c>
      <c r="K981" s="29" t="s">
        <v>3328</v>
      </c>
      <c r="L981" s="16">
        <v>4.9000000000000004</v>
      </c>
      <c r="M981" s="270">
        <f t="shared" si="108"/>
        <v>4.6059999999999999</v>
      </c>
      <c r="N981" s="16">
        <v>0.11</v>
      </c>
      <c r="O981" s="16"/>
      <c r="P981" s="18">
        <f t="shared" si="104"/>
        <v>8.3250000000000011</v>
      </c>
      <c r="Q981" s="19">
        <v>9.99</v>
      </c>
      <c r="R981" s="20">
        <f t="shared" si="105"/>
        <v>0.44672672672672681</v>
      </c>
      <c r="S981" s="274">
        <f t="shared" si="107"/>
        <v>0</v>
      </c>
      <c r="U981" s="50"/>
    </row>
    <row r="982" spans="1:21" ht="64" customHeight="1">
      <c r="A982" s="108"/>
      <c r="B982" s="13" t="s">
        <v>459</v>
      </c>
      <c r="C982" s="15">
        <f>M7</f>
        <v>0.94</v>
      </c>
      <c r="D982" s="96"/>
      <c r="E982" s="16" t="s">
        <v>424</v>
      </c>
      <c r="F982" s="16" t="s">
        <v>2089</v>
      </c>
      <c r="G982" s="10">
        <v>5902539601619</v>
      </c>
      <c r="H982" s="10"/>
      <c r="I982" s="10">
        <v>8</v>
      </c>
      <c r="J982" s="11" t="s">
        <v>1361</v>
      </c>
      <c r="K982" s="16" t="s">
        <v>3329</v>
      </c>
      <c r="L982" s="16">
        <v>4.9000000000000004</v>
      </c>
      <c r="M982" s="270">
        <f t="shared" si="108"/>
        <v>4.6059999999999999</v>
      </c>
      <c r="N982" s="16">
        <v>0.11</v>
      </c>
      <c r="O982" s="16"/>
      <c r="P982" s="18">
        <f t="shared" si="104"/>
        <v>8.3250000000000011</v>
      </c>
      <c r="Q982" s="19">
        <v>9.99</v>
      </c>
      <c r="R982" s="20">
        <f t="shared" si="105"/>
        <v>0.44672672672672681</v>
      </c>
      <c r="S982" s="274">
        <f t="shared" si="107"/>
        <v>0</v>
      </c>
      <c r="U982" s="50"/>
    </row>
    <row r="983" spans="1:21" ht="64" customHeight="1">
      <c r="A983" s="108"/>
      <c r="B983" s="22" t="s">
        <v>460</v>
      </c>
      <c r="C983" s="15">
        <f>M7</f>
        <v>0.94</v>
      </c>
      <c r="D983" s="96"/>
      <c r="E983" s="16" t="s">
        <v>424</v>
      </c>
      <c r="F983" s="16" t="s">
        <v>2089</v>
      </c>
      <c r="G983" s="27">
        <v>5902539601299</v>
      </c>
      <c r="H983" s="10"/>
      <c r="I983" s="10">
        <v>8</v>
      </c>
      <c r="J983" s="11" t="s">
        <v>1362</v>
      </c>
      <c r="K983" s="23" t="s">
        <v>3330</v>
      </c>
      <c r="L983" s="16">
        <v>4.2200000000000006</v>
      </c>
      <c r="M983" s="270">
        <f t="shared" si="108"/>
        <v>3.9668000000000005</v>
      </c>
      <c r="N983" s="16">
        <v>0.11</v>
      </c>
      <c r="O983" s="16"/>
      <c r="P983" s="18">
        <f t="shared" si="104"/>
        <v>6.6583333333333341</v>
      </c>
      <c r="Q983" s="19">
        <v>7.99</v>
      </c>
      <c r="R983" s="20">
        <f t="shared" si="105"/>
        <v>0.40423529411764703</v>
      </c>
      <c r="S983" s="274">
        <f t="shared" si="107"/>
        <v>0</v>
      </c>
      <c r="U983" s="50"/>
    </row>
    <row r="984" spans="1:21" ht="64" customHeight="1">
      <c r="A984" s="108"/>
      <c r="B984" s="13" t="s">
        <v>461</v>
      </c>
      <c r="C984" s="15">
        <f>M7</f>
        <v>0.94</v>
      </c>
      <c r="D984" s="96"/>
      <c r="E984" s="16" t="s">
        <v>424</v>
      </c>
      <c r="F984" s="16" t="s">
        <v>2089</v>
      </c>
      <c r="G984" s="10">
        <v>5900495902276</v>
      </c>
      <c r="H984" s="10"/>
      <c r="I984" s="10">
        <v>8</v>
      </c>
      <c r="J984" s="11" t="s">
        <v>1362</v>
      </c>
      <c r="K984" s="32" t="s">
        <v>3331</v>
      </c>
      <c r="L984" s="16">
        <v>4.32</v>
      </c>
      <c r="M984" s="270">
        <f t="shared" si="108"/>
        <v>4.0608000000000004</v>
      </c>
      <c r="N984" s="16">
        <v>0.11</v>
      </c>
      <c r="O984" s="16"/>
      <c r="P984" s="18">
        <f t="shared" si="104"/>
        <v>6.6583333333333341</v>
      </c>
      <c r="Q984" s="19">
        <v>7.99</v>
      </c>
      <c r="R984" s="20">
        <f t="shared" si="105"/>
        <v>0.39011764705882351</v>
      </c>
      <c r="S984" s="274">
        <f t="shared" si="107"/>
        <v>0</v>
      </c>
      <c r="U984" s="50"/>
    </row>
    <row r="985" spans="1:21" ht="64" customHeight="1">
      <c r="A985" s="108"/>
      <c r="B985" s="22" t="s">
        <v>462</v>
      </c>
      <c r="C985" s="15">
        <f>M7</f>
        <v>0.94</v>
      </c>
      <c r="D985" s="96"/>
      <c r="E985" s="16" t="s">
        <v>424</v>
      </c>
      <c r="F985" s="16" t="s">
        <v>2089</v>
      </c>
      <c r="G985" s="10">
        <v>5902539601473</v>
      </c>
      <c r="H985" s="10"/>
      <c r="I985" s="10">
        <v>8</v>
      </c>
      <c r="J985" s="11" t="s">
        <v>1362</v>
      </c>
      <c r="K985" s="16" t="s">
        <v>3332</v>
      </c>
      <c r="L985" s="16">
        <v>3.3699999999999997</v>
      </c>
      <c r="M985" s="270">
        <f t="shared" si="108"/>
        <v>3.1677999999999993</v>
      </c>
      <c r="N985" s="16">
        <v>0.11</v>
      </c>
      <c r="O985" s="16"/>
      <c r="P985" s="18">
        <f t="shared" si="104"/>
        <v>5.8250000000000002</v>
      </c>
      <c r="Q985" s="19">
        <v>6.99</v>
      </c>
      <c r="R985" s="20">
        <f t="shared" si="105"/>
        <v>0.45617167381974261</v>
      </c>
      <c r="S985" s="274">
        <f t="shared" si="107"/>
        <v>0</v>
      </c>
      <c r="U985" s="50"/>
    </row>
    <row r="986" spans="1:21" ht="64" customHeight="1">
      <c r="A986" s="108"/>
      <c r="B986" s="22" t="s">
        <v>464</v>
      </c>
      <c r="C986" s="15">
        <f>M7</f>
        <v>0.94</v>
      </c>
      <c r="D986" s="96"/>
      <c r="E986" s="16" t="s">
        <v>424</v>
      </c>
      <c r="F986" s="16" t="s">
        <v>2089</v>
      </c>
      <c r="G986" s="33">
        <v>5903111078836</v>
      </c>
      <c r="H986" s="10"/>
      <c r="I986" s="10">
        <v>8</v>
      </c>
      <c r="J986" s="11" t="s">
        <v>1361</v>
      </c>
      <c r="K986" s="23" t="s">
        <v>465</v>
      </c>
      <c r="L986" s="16">
        <v>7.76</v>
      </c>
      <c r="M986" s="270">
        <f t="shared" si="108"/>
        <v>7.2943999999999996</v>
      </c>
      <c r="N986" s="16">
        <v>0.04</v>
      </c>
      <c r="O986" s="16"/>
      <c r="P986" s="18">
        <f t="shared" si="104"/>
        <v>12.491666666666667</v>
      </c>
      <c r="Q986" s="19">
        <v>14.99</v>
      </c>
      <c r="R986" s="20">
        <f t="shared" si="105"/>
        <v>0.41605870580386928</v>
      </c>
      <c r="S986" s="274">
        <f t="shared" si="107"/>
        <v>0</v>
      </c>
      <c r="U986" s="50"/>
    </row>
    <row r="987" spans="1:21" ht="64" customHeight="1">
      <c r="A987" s="108"/>
      <c r="B987" s="13" t="s">
        <v>466</v>
      </c>
      <c r="C987" s="15">
        <f>M7</f>
        <v>0.94</v>
      </c>
      <c r="D987" s="96"/>
      <c r="E987" s="16" t="s">
        <v>424</v>
      </c>
      <c r="F987" s="16" t="s">
        <v>2089</v>
      </c>
      <c r="G987" s="10">
        <v>5902539601213</v>
      </c>
      <c r="H987" s="10"/>
      <c r="I987" s="10">
        <v>5</v>
      </c>
      <c r="J987" s="11" t="s">
        <v>1360</v>
      </c>
      <c r="K987" s="29" t="s">
        <v>467</v>
      </c>
      <c r="L987" s="16">
        <v>6.94</v>
      </c>
      <c r="M987" s="270">
        <f t="shared" si="108"/>
        <v>6.5236000000000001</v>
      </c>
      <c r="N987" s="16">
        <v>0.04</v>
      </c>
      <c r="O987" s="16"/>
      <c r="P987" s="18">
        <f t="shared" si="104"/>
        <v>12.491666666666667</v>
      </c>
      <c r="Q987" s="19">
        <v>14.99</v>
      </c>
      <c r="R987" s="20">
        <f t="shared" si="105"/>
        <v>0.47776384256170784</v>
      </c>
      <c r="S987" s="274">
        <f t="shared" si="107"/>
        <v>0</v>
      </c>
      <c r="U987" s="50"/>
    </row>
    <row r="988" spans="1:21" ht="64" customHeight="1">
      <c r="A988" s="108"/>
      <c r="B988" s="13" t="s">
        <v>472</v>
      </c>
      <c r="C988" s="15">
        <f>M7</f>
        <v>0.94</v>
      </c>
      <c r="D988" s="96"/>
      <c r="E988" s="16" t="s">
        <v>469</v>
      </c>
      <c r="F988" s="16" t="s">
        <v>2089</v>
      </c>
      <c r="G988" s="10">
        <v>619659102166</v>
      </c>
      <c r="H988" s="18"/>
      <c r="I988" s="10">
        <v>10</v>
      </c>
      <c r="J988" s="11" t="s">
        <v>1358</v>
      </c>
      <c r="K988" s="16" t="s">
        <v>2981</v>
      </c>
      <c r="L988" s="16">
        <v>10.24</v>
      </c>
      <c r="M988" s="270">
        <f t="shared" si="108"/>
        <v>9.6256000000000004</v>
      </c>
      <c r="N988" s="16">
        <v>0.83</v>
      </c>
      <c r="O988" s="16">
        <v>2</v>
      </c>
      <c r="P988" s="18">
        <f t="shared" si="104"/>
        <v>11.658333333333333</v>
      </c>
      <c r="Q988" s="19">
        <v>13.99</v>
      </c>
      <c r="R988" s="20">
        <f t="shared" si="105"/>
        <v>0.17435882773409575</v>
      </c>
      <c r="S988" s="274">
        <f t="shared" si="107"/>
        <v>0</v>
      </c>
    </row>
    <row r="989" spans="1:21" ht="64" customHeight="1">
      <c r="A989" s="108"/>
      <c r="B989" s="13" t="s">
        <v>473</v>
      </c>
      <c r="C989" s="15">
        <f>M7</f>
        <v>0.94</v>
      </c>
      <c r="D989" s="96"/>
      <c r="E989" s="16" t="s">
        <v>469</v>
      </c>
      <c r="F989" s="16" t="s">
        <v>2089</v>
      </c>
      <c r="G989" s="10">
        <v>619659163402</v>
      </c>
      <c r="H989" s="18"/>
      <c r="I989" s="10">
        <v>10</v>
      </c>
      <c r="J989" s="11" t="s">
        <v>1360</v>
      </c>
      <c r="K989" s="16" t="s">
        <v>2982</v>
      </c>
      <c r="L989" s="16">
        <v>10.24</v>
      </c>
      <c r="M989" s="270">
        <f t="shared" si="108"/>
        <v>9.6256000000000004</v>
      </c>
      <c r="N989" s="16">
        <v>0.83</v>
      </c>
      <c r="O989" s="16">
        <v>2</v>
      </c>
      <c r="P989" s="18">
        <f t="shared" si="104"/>
        <v>11.658333333333333</v>
      </c>
      <c r="Q989" s="19">
        <v>13.99</v>
      </c>
      <c r="R989" s="20">
        <f t="shared" si="105"/>
        <v>0.17435882773409575</v>
      </c>
      <c r="S989" s="274">
        <f t="shared" si="107"/>
        <v>0</v>
      </c>
    </row>
    <row r="990" spans="1:21" ht="64" customHeight="1">
      <c r="A990" s="108"/>
      <c r="B990" s="13" t="s">
        <v>475</v>
      </c>
      <c r="C990" s="15">
        <f>M7</f>
        <v>0.94</v>
      </c>
      <c r="D990" s="96"/>
      <c r="E990" s="16" t="s">
        <v>469</v>
      </c>
      <c r="F990" s="16" t="s">
        <v>2089</v>
      </c>
      <c r="G990" s="10">
        <v>619659136703</v>
      </c>
      <c r="H990" s="18"/>
      <c r="I990" s="10">
        <v>10</v>
      </c>
      <c r="J990" s="11" t="s">
        <v>1358</v>
      </c>
      <c r="K990" s="16" t="s">
        <v>2983</v>
      </c>
      <c r="L990" s="16">
        <v>11.47</v>
      </c>
      <c r="M990" s="270">
        <f t="shared" si="108"/>
        <v>10.7818</v>
      </c>
      <c r="N990" s="16">
        <v>0.83</v>
      </c>
      <c r="O990" s="16">
        <v>2.8</v>
      </c>
      <c r="P990" s="18">
        <f t="shared" si="104"/>
        <v>13.325000000000001</v>
      </c>
      <c r="Q990" s="19">
        <v>15.99</v>
      </c>
      <c r="R990" s="20">
        <f t="shared" si="105"/>
        <v>0.19085928705440902</v>
      </c>
      <c r="S990" s="274">
        <f t="shared" si="107"/>
        <v>0</v>
      </c>
    </row>
    <row r="991" spans="1:21" ht="64" customHeight="1">
      <c r="A991" s="108"/>
      <c r="B991" s="13" t="s">
        <v>476</v>
      </c>
      <c r="C991" s="15">
        <f>M7</f>
        <v>0.94</v>
      </c>
      <c r="D991" s="96"/>
      <c r="E991" s="16" t="s">
        <v>469</v>
      </c>
      <c r="F991" s="16" t="s">
        <v>2089</v>
      </c>
      <c r="G991" s="10">
        <v>619659102197</v>
      </c>
      <c r="H991" s="10"/>
      <c r="I991" s="10">
        <v>10</v>
      </c>
      <c r="J991" s="11" t="s">
        <v>1360</v>
      </c>
      <c r="K991" s="16" t="s">
        <v>2984</v>
      </c>
      <c r="L991" s="16">
        <v>11.47</v>
      </c>
      <c r="M991" s="270">
        <f t="shared" si="108"/>
        <v>10.7818</v>
      </c>
      <c r="N991" s="16">
        <v>0.83</v>
      </c>
      <c r="O991" s="16">
        <v>2.8</v>
      </c>
      <c r="P991" s="18">
        <f t="shared" si="104"/>
        <v>13.325000000000001</v>
      </c>
      <c r="Q991" s="19">
        <v>15.99</v>
      </c>
      <c r="R991" s="20">
        <f t="shared" si="105"/>
        <v>0.19085928705440902</v>
      </c>
      <c r="S991" s="274">
        <f t="shared" si="107"/>
        <v>0</v>
      </c>
    </row>
    <row r="992" spans="1:21" ht="64" customHeight="1">
      <c r="A992" s="108"/>
      <c r="B992" s="13" t="s">
        <v>477</v>
      </c>
      <c r="C992" s="15">
        <f>M7</f>
        <v>0.94</v>
      </c>
      <c r="D992" s="96"/>
      <c r="E992" s="16" t="s">
        <v>469</v>
      </c>
      <c r="F992" s="16" t="s">
        <v>2089</v>
      </c>
      <c r="G992" s="10">
        <v>619659097318</v>
      </c>
      <c r="H992" s="10"/>
      <c r="I992" s="10">
        <v>10</v>
      </c>
      <c r="J992" s="11" t="s">
        <v>1360</v>
      </c>
      <c r="K992" s="16" t="s">
        <v>2985</v>
      </c>
      <c r="L992" s="16">
        <v>11.47</v>
      </c>
      <c r="M992" s="270">
        <f t="shared" si="108"/>
        <v>10.7818</v>
      </c>
      <c r="N992" s="16">
        <v>0.83</v>
      </c>
      <c r="O992" s="16">
        <v>2.8</v>
      </c>
      <c r="P992" s="18">
        <f t="shared" si="104"/>
        <v>13.325000000000001</v>
      </c>
      <c r="Q992" s="19">
        <v>15.99</v>
      </c>
      <c r="R992" s="20">
        <f t="shared" si="105"/>
        <v>0.19085928705440902</v>
      </c>
      <c r="S992" s="274">
        <f t="shared" si="107"/>
        <v>0</v>
      </c>
    </row>
    <row r="993" spans="1:19" ht="64" customHeight="1">
      <c r="A993" s="108"/>
      <c r="B993" s="13" t="s">
        <v>478</v>
      </c>
      <c r="C993" s="15">
        <f>M7</f>
        <v>0.94</v>
      </c>
      <c r="D993" s="96"/>
      <c r="E993" s="16" t="s">
        <v>469</v>
      </c>
      <c r="F993" s="16" t="s">
        <v>2089</v>
      </c>
      <c r="G993" s="10">
        <v>619659163761</v>
      </c>
      <c r="H993" s="18"/>
      <c r="I993" s="10">
        <v>10</v>
      </c>
      <c r="J993" s="11" t="s">
        <v>1360</v>
      </c>
      <c r="K993" s="16" t="s">
        <v>2986</v>
      </c>
      <c r="L993" s="16">
        <v>18.919999999999998</v>
      </c>
      <c r="M993" s="270">
        <f t="shared" si="108"/>
        <v>17.784799999999997</v>
      </c>
      <c r="N993" s="16">
        <v>0.83</v>
      </c>
      <c r="O993" s="16">
        <v>3.4</v>
      </c>
      <c r="P993" s="18">
        <f t="shared" si="104"/>
        <v>20.824999999999999</v>
      </c>
      <c r="Q993" s="19">
        <v>24.99</v>
      </c>
      <c r="R993" s="20">
        <f t="shared" si="105"/>
        <v>0.14598799519807934</v>
      </c>
      <c r="S993" s="274">
        <f t="shared" si="107"/>
        <v>0</v>
      </c>
    </row>
    <row r="994" spans="1:19" ht="64" customHeight="1">
      <c r="A994" s="108"/>
      <c r="B994" s="22" t="s">
        <v>480</v>
      </c>
      <c r="C994" s="15">
        <f>M7</f>
        <v>0.94</v>
      </c>
      <c r="D994" s="96"/>
      <c r="E994" s="16" t="s">
        <v>469</v>
      </c>
      <c r="F994" s="16" t="s">
        <v>2089</v>
      </c>
      <c r="G994" s="10">
        <v>619659200541</v>
      </c>
      <c r="H994" s="10"/>
      <c r="I994" s="10">
        <v>10</v>
      </c>
      <c r="J994" s="11" t="s">
        <v>1358</v>
      </c>
      <c r="K994" s="16" t="s">
        <v>2978</v>
      </c>
      <c r="L994" s="16">
        <v>10.85</v>
      </c>
      <c r="M994" s="270">
        <f t="shared" si="108"/>
        <v>10.199</v>
      </c>
      <c r="N994" s="16">
        <v>0.83</v>
      </c>
      <c r="O994" s="16">
        <v>2.8</v>
      </c>
      <c r="P994" s="18">
        <f t="shared" si="104"/>
        <v>13.325000000000001</v>
      </c>
      <c r="Q994" s="19">
        <v>15.99</v>
      </c>
      <c r="R994" s="20">
        <f t="shared" si="105"/>
        <v>0.23459662288930588</v>
      </c>
      <c r="S994" s="274">
        <f t="shared" si="107"/>
        <v>0</v>
      </c>
    </row>
    <row r="995" spans="1:19" ht="64" customHeight="1">
      <c r="A995" s="108"/>
      <c r="B995" s="22" t="s">
        <v>481</v>
      </c>
      <c r="C995" s="15">
        <f>M7</f>
        <v>0.94</v>
      </c>
      <c r="D995" s="96"/>
      <c r="E995" s="16" t="s">
        <v>469</v>
      </c>
      <c r="F995" s="16" t="s">
        <v>2089</v>
      </c>
      <c r="G995" s="10">
        <v>619659196509</v>
      </c>
      <c r="H995" s="10"/>
      <c r="I995" s="10">
        <v>10</v>
      </c>
      <c r="J995" s="11" t="s">
        <v>1360</v>
      </c>
      <c r="K995" s="16" t="s">
        <v>2979</v>
      </c>
      <c r="L995" s="16">
        <v>16.04</v>
      </c>
      <c r="M995" s="270">
        <f t="shared" si="108"/>
        <v>15.077599999999999</v>
      </c>
      <c r="N995" s="16">
        <v>0.83</v>
      </c>
      <c r="O995" s="16">
        <v>3.4</v>
      </c>
      <c r="P995" s="18">
        <f t="shared" si="104"/>
        <v>20.824999999999999</v>
      </c>
      <c r="Q995" s="19">
        <v>24.99</v>
      </c>
      <c r="R995" s="20">
        <f t="shared" si="105"/>
        <v>0.27598559423769514</v>
      </c>
      <c r="S995" s="274">
        <f t="shared" si="107"/>
        <v>0</v>
      </c>
    </row>
    <row r="996" spans="1:19" ht="64" customHeight="1">
      <c r="A996" s="108"/>
      <c r="B996" s="22" t="s">
        <v>3341</v>
      </c>
      <c r="C996" s="15"/>
      <c r="D996" s="96" t="s">
        <v>1213</v>
      </c>
      <c r="E996" s="16" t="s">
        <v>3342</v>
      </c>
      <c r="F996" s="16" t="s">
        <v>2089</v>
      </c>
      <c r="G996" s="10">
        <v>5907457718753</v>
      </c>
      <c r="H996" s="18"/>
      <c r="I996" s="10">
        <v>5</v>
      </c>
      <c r="J996" s="11" t="s">
        <v>1358</v>
      </c>
      <c r="K996" s="124" t="s">
        <v>3340</v>
      </c>
      <c r="L996" s="16">
        <v>16.04</v>
      </c>
      <c r="M996" s="270">
        <f>L996*M7</f>
        <v>15.077599999999999</v>
      </c>
      <c r="N996" s="16">
        <v>0.04</v>
      </c>
      <c r="O996" s="16"/>
      <c r="P996" s="18">
        <v>20.824999999999999</v>
      </c>
      <c r="Q996" s="19">
        <v>24.99</v>
      </c>
      <c r="R996" s="20">
        <f t="shared" si="105"/>
        <v>0.27598559423769514</v>
      </c>
      <c r="S996" s="274">
        <f t="shared" si="107"/>
        <v>0</v>
      </c>
    </row>
    <row r="997" spans="1:19" ht="64" customHeight="1">
      <c r="A997" s="108"/>
      <c r="B997" s="22" t="s">
        <v>3344</v>
      </c>
      <c r="C997" s="15"/>
      <c r="D997" s="96" t="s">
        <v>1213</v>
      </c>
      <c r="E997" s="16" t="s">
        <v>3342</v>
      </c>
      <c r="F997" s="16" t="s">
        <v>2089</v>
      </c>
      <c r="G997" s="10">
        <v>5907457718722</v>
      </c>
      <c r="H997" s="18"/>
      <c r="I997" s="10">
        <v>5</v>
      </c>
      <c r="J997" s="11" t="s">
        <v>1358</v>
      </c>
      <c r="K997" s="124" t="s">
        <v>3343</v>
      </c>
      <c r="L997" s="16">
        <v>16.04</v>
      </c>
      <c r="M997" s="270">
        <f>L997*M7</f>
        <v>15.077599999999999</v>
      </c>
      <c r="N997" s="16">
        <v>0.04</v>
      </c>
      <c r="O997" s="16"/>
      <c r="P997" s="18">
        <v>20.824999999999999</v>
      </c>
      <c r="Q997" s="19">
        <v>24.99</v>
      </c>
      <c r="R997" s="20">
        <f t="shared" si="105"/>
        <v>0.27598559423769514</v>
      </c>
      <c r="S997" s="274">
        <f t="shared" si="107"/>
        <v>0</v>
      </c>
    </row>
    <row r="998" spans="1:19" ht="64" customHeight="1">
      <c r="A998" s="108"/>
      <c r="B998" s="22" t="s">
        <v>3345</v>
      </c>
      <c r="C998" s="15"/>
      <c r="D998" s="96" t="s">
        <v>1213</v>
      </c>
      <c r="E998" s="16" t="s">
        <v>3342</v>
      </c>
      <c r="F998" s="16" t="s">
        <v>2089</v>
      </c>
      <c r="G998" s="10">
        <v>5907457718739</v>
      </c>
      <c r="H998" s="18"/>
      <c r="I998" s="10">
        <v>5</v>
      </c>
      <c r="J998" s="11" t="s">
        <v>1358</v>
      </c>
      <c r="K998" s="124" t="s">
        <v>3346</v>
      </c>
      <c r="L998" s="16">
        <v>16.04</v>
      </c>
      <c r="M998" s="270">
        <f>L998*M7</f>
        <v>15.077599999999999</v>
      </c>
      <c r="N998" s="16">
        <v>0.04</v>
      </c>
      <c r="O998" s="16"/>
      <c r="P998" s="18">
        <v>20.824999999999999</v>
      </c>
      <c r="Q998" s="19">
        <v>24.99</v>
      </c>
      <c r="R998" s="20">
        <f t="shared" si="105"/>
        <v>0.27598559423769514</v>
      </c>
      <c r="S998" s="274">
        <f t="shared" si="107"/>
        <v>0</v>
      </c>
    </row>
    <row r="999" spans="1:19" ht="64" customHeight="1">
      <c r="A999" s="108"/>
      <c r="B999" s="22" t="s">
        <v>3347</v>
      </c>
      <c r="C999" s="15"/>
      <c r="D999" s="96" t="s">
        <v>1213</v>
      </c>
      <c r="E999" s="16" t="s">
        <v>3342</v>
      </c>
      <c r="F999" s="16" t="s">
        <v>2089</v>
      </c>
      <c r="G999" s="10">
        <v>5907457718746</v>
      </c>
      <c r="H999" s="18"/>
      <c r="I999" s="10">
        <v>5</v>
      </c>
      <c r="J999" s="11" t="s">
        <v>1358</v>
      </c>
      <c r="K999" s="124" t="s">
        <v>3348</v>
      </c>
      <c r="L999" s="16">
        <v>16.04</v>
      </c>
      <c r="M999" s="270">
        <f>L999*M7</f>
        <v>15.077599999999999</v>
      </c>
      <c r="N999" s="16">
        <v>0.04</v>
      </c>
      <c r="O999" s="16"/>
      <c r="P999" s="18">
        <v>20.824999999999999</v>
      </c>
      <c r="Q999" s="19">
        <v>24.99</v>
      </c>
      <c r="R999" s="20">
        <f t="shared" si="105"/>
        <v>0.27598559423769514</v>
      </c>
      <c r="S999" s="274">
        <f t="shared" si="107"/>
        <v>0</v>
      </c>
    </row>
    <row r="1000" spans="1:19" ht="64" customHeight="1">
      <c r="A1000" s="108"/>
      <c r="B1000" s="22" t="s">
        <v>3459</v>
      </c>
      <c r="C1000" s="15"/>
      <c r="D1000" s="96" t="s">
        <v>1213</v>
      </c>
      <c r="E1000" s="16" t="s">
        <v>3342</v>
      </c>
      <c r="F1000" s="16" t="s">
        <v>2089</v>
      </c>
      <c r="G1000" s="10">
        <v>5907457731202</v>
      </c>
      <c r="H1000" s="18"/>
      <c r="I1000" s="10">
        <v>5</v>
      </c>
      <c r="J1000" s="11" t="s">
        <v>1358</v>
      </c>
      <c r="K1000" s="124" t="s">
        <v>3348</v>
      </c>
      <c r="L1000" s="16">
        <v>16.04</v>
      </c>
      <c r="M1000" s="270">
        <f>L1000*M7</f>
        <v>15.077599999999999</v>
      </c>
      <c r="N1000" s="16">
        <v>0.04</v>
      </c>
      <c r="O1000" s="16"/>
      <c r="P1000" s="18">
        <v>20.824999999999999</v>
      </c>
      <c r="Q1000" s="19">
        <v>24.99</v>
      </c>
      <c r="R1000" s="20">
        <f t="shared" ref="R1000:R1015" si="109">(P1000-M1000)/P1000</f>
        <v>0.27598559423769514</v>
      </c>
      <c r="S1000" s="274">
        <f t="shared" si="107"/>
        <v>0</v>
      </c>
    </row>
    <row r="1001" spans="1:19" ht="64" customHeight="1">
      <c r="A1001" s="108"/>
      <c r="B1001" s="22" t="s">
        <v>3351</v>
      </c>
      <c r="C1001" s="15"/>
      <c r="D1001" s="96" t="s">
        <v>1213</v>
      </c>
      <c r="E1001" s="16" t="s">
        <v>3342</v>
      </c>
      <c r="F1001" s="16" t="s">
        <v>2089</v>
      </c>
      <c r="G1001" s="10">
        <v>5907457718609</v>
      </c>
      <c r="H1001" s="18"/>
      <c r="I1001" s="10">
        <v>5</v>
      </c>
      <c r="J1001" s="11" t="s">
        <v>1358</v>
      </c>
      <c r="K1001" s="220" t="s">
        <v>3352</v>
      </c>
      <c r="L1001" s="16">
        <v>11.5</v>
      </c>
      <c r="M1001" s="270">
        <f>L1001*M7</f>
        <v>10.809999999999999</v>
      </c>
      <c r="N1001" s="16">
        <v>0.04</v>
      </c>
      <c r="O1001" s="16"/>
      <c r="P1001" s="18">
        <v>14.991666666666665</v>
      </c>
      <c r="Q1001" s="19">
        <v>17.989999999999998</v>
      </c>
      <c r="R1001" s="20">
        <f t="shared" si="109"/>
        <v>0.27893274041133964</v>
      </c>
      <c r="S1001" s="274">
        <f t="shared" si="107"/>
        <v>0</v>
      </c>
    </row>
    <row r="1002" spans="1:19" ht="64" customHeight="1">
      <c r="A1002" s="108"/>
      <c r="B1002" s="22" t="s">
        <v>3349</v>
      </c>
      <c r="C1002" s="15"/>
      <c r="D1002" s="96" t="s">
        <v>1213</v>
      </c>
      <c r="E1002" s="16" t="s">
        <v>3342</v>
      </c>
      <c r="F1002" s="16" t="s">
        <v>2089</v>
      </c>
      <c r="G1002" s="10">
        <v>5907457718579</v>
      </c>
      <c r="H1002" s="18"/>
      <c r="I1002" s="10">
        <v>5</v>
      </c>
      <c r="J1002" s="11" t="s">
        <v>1358</v>
      </c>
      <c r="K1002" s="220" t="s">
        <v>3350</v>
      </c>
      <c r="L1002" s="16">
        <v>11.5</v>
      </c>
      <c r="M1002" s="270">
        <f>L1002*M7</f>
        <v>10.809999999999999</v>
      </c>
      <c r="N1002" s="16">
        <v>0.04</v>
      </c>
      <c r="O1002" s="16"/>
      <c r="P1002" s="18">
        <v>14.991666666666665</v>
      </c>
      <c r="Q1002" s="19">
        <v>17.989999999999998</v>
      </c>
      <c r="R1002" s="20">
        <f t="shared" si="109"/>
        <v>0.27893274041133964</v>
      </c>
      <c r="S1002" s="274">
        <f t="shared" si="107"/>
        <v>0</v>
      </c>
    </row>
    <row r="1003" spans="1:19" ht="64" customHeight="1">
      <c r="A1003" s="108"/>
      <c r="B1003" s="22" t="s">
        <v>3353</v>
      </c>
      <c r="C1003" s="15"/>
      <c r="D1003" s="96" t="s">
        <v>1213</v>
      </c>
      <c r="E1003" s="16" t="s">
        <v>3342</v>
      </c>
      <c r="F1003" s="16" t="s">
        <v>2089</v>
      </c>
      <c r="G1003" s="10">
        <v>5907457718586</v>
      </c>
      <c r="H1003" s="18"/>
      <c r="I1003" s="10">
        <v>5</v>
      </c>
      <c r="J1003" s="11" t="s">
        <v>1358</v>
      </c>
      <c r="K1003" s="220" t="s">
        <v>3354</v>
      </c>
      <c r="L1003" s="16">
        <v>11.5</v>
      </c>
      <c r="M1003" s="270">
        <f>L1003*M7</f>
        <v>10.809999999999999</v>
      </c>
      <c r="N1003" s="16">
        <v>0.04</v>
      </c>
      <c r="O1003" s="16"/>
      <c r="P1003" s="18">
        <v>14.991666666666665</v>
      </c>
      <c r="Q1003" s="19">
        <v>17.989999999999998</v>
      </c>
      <c r="R1003" s="20">
        <f t="shared" si="109"/>
        <v>0.27893274041133964</v>
      </c>
      <c r="S1003" s="274">
        <f t="shared" si="107"/>
        <v>0</v>
      </c>
    </row>
    <row r="1004" spans="1:19" ht="64" customHeight="1">
      <c r="A1004" s="108"/>
      <c r="B1004" s="22" t="s">
        <v>3356</v>
      </c>
      <c r="C1004" s="15"/>
      <c r="D1004" s="96" t="s">
        <v>1213</v>
      </c>
      <c r="E1004" s="16" t="s">
        <v>3342</v>
      </c>
      <c r="F1004" s="16" t="s">
        <v>2089</v>
      </c>
      <c r="G1004" s="10">
        <v>5907457718593</v>
      </c>
      <c r="H1004" s="18"/>
      <c r="I1004" s="10">
        <v>5</v>
      </c>
      <c r="J1004" s="11" t="s">
        <v>1358</v>
      </c>
      <c r="K1004" s="220" t="s">
        <v>3355</v>
      </c>
      <c r="L1004" s="16">
        <v>11.5</v>
      </c>
      <c r="M1004" s="270">
        <f>L1004*M7</f>
        <v>10.809999999999999</v>
      </c>
      <c r="N1004" s="16">
        <v>0.04</v>
      </c>
      <c r="O1004" s="16"/>
      <c r="P1004" s="18">
        <v>14.991666666666665</v>
      </c>
      <c r="Q1004" s="19">
        <v>17.989999999999998</v>
      </c>
      <c r="R1004" s="20">
        <f t="shared" si="109"/>
        <v>0.27893274041133964</v>
      </c>
      <c r="S1004" s="274">
        <f t="shared" si="107"/>
        <v>0</v>
      </c>
    </row>
    <row r="1005" spans="1:19" ht="64" customHeight="1">
      <c r="A1005" s="108"/>
      <c r="B1005" s="22" t="s">
        <v>3357</v>
      </c>
      <c r="C1005" s="15"/>
      <c r="D1005" s="96" t="s">
        <v>1213</v>
      </c>
      <c r="E1005" s="16" t="s">
        <v>3342</v>
      </c>
      <c r="F1005" s="16" t="s">
        <v>2089</v>
      </c>
      <c r="G1005" s="10">
        <v>5907457731189</v>
      </c>
      <c r="H1005" s="18"/>
      <c r="I1005" s="10">
        <v>5</v>
      </c>
      <c r="J1005" s="11" t="s">
        <v>1358</v>
      </c>
      <c r="K1005" s="220" t="s">
        <v>3358</v>
      </c>
      <c r="L1005" s="16">
        <v>11.5</v>
      </c>
      <c r="M1005" s="270">
        <f>L1005*M7</f>
        <v>10.809999999999999</v>
      </c>
      <c r="N1005" s="16">
        <v>0.04</v>
      </c>
      <c r="O1005" s="16"/>
      <c r="P1005" s="18">
        <v>14.991666666666665</v>
      </c>
      <c r="Q1005" s="19">
        <v>17.989999999999998</v>
      </c>
      <c r="R1005" s="20">
        <f t="shared" si="109"/>
        <v>0.27893274041133964</v>
      </c>
      <c r="S1005" s="274">
        <f t="shared" si="107"/>
        <v>0</v>
      </c>
    </row>
    <row r="1006" spans="1:19" ht="64" customHeight="1">
      <c r="A1006" s="108"/>
      <c r="B1006" s="22" t="s">
        <v>3368</v>
      </c>
      <c r="C1006" s="15"/>
      <c r="D1006" s="96" t="s">
        <v>1213</v>
      </c>
      <c r="E1006" s="16" t="s">
        <v>3342</v>
      </c>
      <c r="F1006" s="16" t="s">
        <v>2089</v>
      </c>
      <c r="G1006" s="10">
        <v>5907457718555</v>
      </c>
      <c r="H1006" s="18"/>
      <c r="I1006" s="10">
        <v>5</v>
      </c>
      <c r="J1006" s="11" t="s">
        <v>3576</v>
      </c>
      <c r="K1006" s="221" t="s">
        <v>3367</v>
      </c>
      <c r="L1006" s="16">
        <v>7.2</v>
      </c>
      <c r="M1006" s="270">
        <f>L1006*M7</f>
        <v>6.7679999999999998</v>
      </c>
      <c r="N1006" s="16">
        <v>0.04</v>
      </c>
      <c r="O1006" s="16"/>
      <c r="P1006" s="18">
        <v>12.491666666666667</v>
      </c>
      <c r="Q1006" s="19">
        <v>14.99</v>
      </c>
      <c r="R1006" s="20">
        <f t="shared" si="109"/>
        <v>0.45819879919946632</v>
      </c>
      <c r="S1006" s="274">
        <f t="shared" si="107"/>
        <v>0</v>
      </c>
    </row>
    <row r="1007" spans="1:19" ht="64" customHeight="1">
      <c r="A1007" s="108"/>
      <c r="B1007" s="22" t="s">
        <v>3365</v>
      </c>
      <c r="C1007" s="15"/>
      <c r="D1007" s="96" t="s">
        <v>1213</v>
      </c>
      <c r="E1007" s="16" t="s">
        <v>3342</v>
      </c>
      <c r="F1007" s="16" t="s">
        <v>2089</v>
      </c>
      <c r="G1007" s="10">
        <v>5907457718524</v>
      </c>
      <c r="H1007" s="18"/>
      <c r="I1007" s="10">
        <v>5</v>
      </c>
      <c r="J1007" s="11" t="s">
        <v>1358</v>
      </c>
      <c r="K1007" s="221" t="s">
        <v>3366</v>
      </c>
      <c r="L1007" s="16">
        <v>7.2</v>
      </c>
      <c r="M1007" s="270">
        <f>L1007*M7</f>
        <v>6.7679999999999998</v>
      </c>
      <c r="N1007" s="16">
        <v>0.04</v>
      </c>
      <c r="O1007" s="16"/>
      <c r="P1007" s="18">
        <v>12.491666666666667</v>
      </c>
      <c r="Q1007" s="19">
        <v>14.99</v>
      </c>
      <c r="R1007" s="20">
        <f t="shared" si="109"/>
        <v>0.45819879919946632</v>
      </c>
      <c r="S1007" s="274">
        <f t="shared" si="107"/>
        <v>0</v>
      </c>
    </row>
    <row r="1008" spans="1:19" ht="64" customHeight="1">
      <c r="A1008" s="108"/>
      <c r="B1008" s="22" t="s">
        <v>3359</v>
      </c>
      <c r="C1008" s="15"/>
      <c r="D1008" s="96" t="s">
        <v>1213</v>
      </c>
      <c r="E1008" s="16" t="s">
        <v>3342</v>
      </c>
      <c r="F1008" s="16" t="s">
        <v>2089</v>
      </c>
      <c r="G1008" s="10">
        <v>5907457718531</v>
      </c>
      <c r="H1008" s="18"/>
      <c r="I1008" s="10">
        <v>5</v>
      </c>
      <c r="J1008" s="11" t="s">
        <v>1358</v>
      </c>
      <c r="K1008" s="221" t="s">
        <v>3360</v>
      </c>
      <c r="L1008" s="16">
        <v>7.2</v>
      </c>
      <c r="M1008" s="270">
        <f>L1008*M7</f>
        <v>6.7679999999999998</v>
      </c>
      <c r="N1008" s="16">
        <v>0.04</v>
      </c>
      <c r="O1008" s="16"/>
      <c r="P1008" s="18">
        <v>12.491666666666667</v>
      </c>
      <c r="Q1008" s="19">
        <v>14.99</v>
      </c>
      <c r="R1008" s="20">
        <f t="shared" si="109"/>
        <v>0.45819879919946632</v>
      </c>
      <c r="S1008" s="274">
        <f t="shared" si="107"/>
        <v>0</v>
      </c>
    </row>
    <row r="1009" spans="1:19" ht="64" customHeight="1">
      <c r="A1009" s="108"/>
      <c r="B1009" s="22" t="s">
        <v>3362</v>
      </c>
      <c r="C1009" s="15"/>
      <c r="D1009" s="96" t="s">
        <v>1213</v>
      </c>
      <c r="E1009" s="16" t="s">
        <v>3342</v>
      </c>
      <c r="F1009" s="16" t="s">
        <v>2089</v>
      </c>
      <c r="G1009" s="10">
        <v>5907457718548</v>
      </c>
      <c r="H1009" s="18"/>
      <c r="I1009" s="10">
        <v>5</v>
      </c>
      <c r="J1009" s="11" t="s">
        <v>1358</v>
      </c>
      <c r="K1009" s="221" t="s">
        <v>3361</v>
      </c>
      <c r="L1009" s="16">
        <v>7.2</v>
      </c>
      <c r="M1009" s="270">
        <f>L1009*M7</f>
        <v>6.7679999999999998</v>
      </c>
      <c r="N1009" s="16">
        <v>0.04</v>
      </c>
      <c r="O1009" s="16"/>
      <c r="P1009" s="18">
        <v>12.491666666666667</v>
      </c>
      <c r="Q1009" s="19">
        <v>14.99</v>
      </c>
      <c r="R1009" s="20">
        <f t="shared" si="109"/>
        <v>0.45819879919946632</v>
      </c>
      <c r="S1009" s="274">
        <f t="shared" si="107"/>
        <v>0</v>
      </c>
    </row>
    <row r="1010" spans="1:19" ht="64" customHeight="1">
      <c r="A1010" s="108"/>
      <c r="B1010" s="22" t="s">
        <v>3364</v>
      </c>
      <c r="C1010" s="15"/>
      <c r="D1010" s="96" t="s">
        <v>1213</v>
      </c>
      <c r="E1010" s="16" t="s">
        <v>3342</v>
      </c>
      <c r="F1010" s="16" t="s">
        <v>2089</v>
      </c>
      <c r="G1010" s="10">
        <v>5907457731158</v>
      </c>
      <c r="H1010" s="18"/>
      <c r="I1010" s="10">
        <v>5</v>
      </c>
      <c r="J1010" s="11" t="s">
        <v>1358</v>
      </c>
      <c r="K1010" s="221" t="s">
        <v>3363</v>
      </c>
      <c r="L1010" s="16">
        <v>7.2</v>
      </c>
      <c r="M1010" s="270">
        <f>L1010*M7</f>
        <v>6.7679999999999998</v>
      </c>
      <c r="N1010" s="16">
        <v>0.04</v>
      </c>
      <c r="O1010" s="16"/>
      <c r="P1010" s="18">
        <v>12.491666666666667</v>
      </c>
      <c r="Q1010" s="19">
        <v>14.99</v>
      </c>
      <c r="R1010" s="20">
        <f t="shared" si="109"/>
        <v>0.45819879919946632</v>
      </c>
      <c r="S1010" s="274">
        <f t="shared" si="107"/>
        <v>0</v>
      </c>
    </row>
    <row r="1011" spans="1:19" ht="64" customHeight="1">
      <c r="A1011" s="108"/>
      <c r="B1011" s="22" t="s">
        <v>3369</v>
      </c>
      <c r="C1011" s="15"/>
      <c r="D1011" s="96" t="s">
        <v>1213</v>
      </c>
      <c r="E1011" s="16" t="s">
        <v>3342</v>
      </c>
      <c r="F1011" s="16" t="s">
        <v>2089</v>
      </c>
      <c r="G1011" s="10">
        <v>5907457729834</v>
      </c>
      <c r="H1011" s="18"/>
      <c r="I1011" s="10">
        <v>5</v>
      </c>
      <c r="J1011" s="11" t="s">
        <v>3576</v>
      </c>
      <c r="K1011" s="222" t="s">
        <v>3370</v>
      </c>
      <c r="L1011" s="16">
        <v>7.2</v>
      </c>
      <c r="M1011" s="270">
        <f>L1011*M7</f>
        <v>6.7679999999999998</v>
      </c>
      <c r="N1011" s="16">
        <v>0.04</v>
      </c>
      <c r="O1011" s="16"/>
      <c r="P1011" s="18">
        <v>12.491666666666667</v>
      </c>
      <c r="Q1011" s="19">
        <v>14.99</v>
      </c>
      <c r="R1011" s="20">
        <f t="shared" si="109"/>
        <v>0.45819879919946632</v>
      </c>
      <c r="S1011" s="274">
        <f t="shared" si="107"/>
        <v>0</v>
      </c>
    </row>
    <row r="1012" spans="1:19" ht="64" customHeight="1">
      <c r="A1012" s="108"/>
      <c r="B1012" s="22" t="s">
        <v>3375</v>
      </c>
      <c r="C1012" s="15"/>
      <c r="D1012" s="96" t="s">
        <v>1213</v>
      </c>
      <c r="E1012" s="16" t="s">
        <v>3342</v>
      </c>
      <c r="F1012" s="16" t="s">
        <v>2089</v>
      </c>
      <c r="G1012" s="10">
        <v>5907457729803</v>
      </c>
      <c r="H1012" s="18"/>
      <c r="I1012" s="10">
        <v>5</v>
      </c>
      <c r="J1012" s="11" t="s">
        <v>1358</v>
      </c>
      <c r="K1012" s="222" t="s">
        <v>3371</v>
      </c>
      <c r="L1012" s="16">
        <v>7.2</v>
      </c>
      <c r="M1012" s="270">
        <f>L1012*M7</f>
        <v>6.7679999999999998</v>
      </c>
      <c r="N1012" s="16">
        <v>0.04</v>
      </c>
      <c r="O1012" s="16"/>
      <c r="P1012" s="18">
        <v>12.491666666666667</v>
      </c>
      <c r="Q1012" s="19">
        <v>14.99</v>
      </c>
      <c r="R1012" s="20">
        <f t="shared" si="109"/>
        <v>0.45819879919946632</v>
      </c>
      <c r="S1012" s="274">
        <f t="shared" si="107"/>
        <v>0</v>
      </c>
    </row>
    <row r="1013" spans="1:19" ht="64" customHeight="1">
      <c r="A1013" s="108"/>
      <c r="B1013" s="22" t="s">
        <v>3376</v>
      </c>
      <c r="C1013" s="15"/>
      <c r="D1013" s="96" t="s">
        <v>1213</v>
      </c>
      <c r="E1013" s="16" t="s">
        <v>3342</v>
      </c>
      <c r="F1013" s="16" t="s">
        <v>2089</v>
      </c>
      <c r="G1013" s="10">
        <v>5907457729810</v>
      </c>
      <c r="H1013" s="18"/>
      <c r="I1013" s="10">
        <v>5</v>
      </c>
      <c r="J1013" s="11" t="s">
        <v>1358</v>
      </c>
      <c r="K1013" s="222" t="s">
        <v>3372</v>
      </c>
      <c r="L1013" s="16">
        <v>7.2</v>
      </c>
      <c r="M1013" s="270">
        <f>L1013*M7</f>
        <v>6.7679999999999998</v>
      </c>
      <c r="N1013" s="16">
        <v>0.04</v>
      </c>
      <c r="O1013" s="16"/>
      <c r="P1013" s="18">
        <v>12.491666666666667</v>
      </c>
      <c r="Q1013" s="19">
        <v>14.99</v>
      </c>
      <c r="R1013" s="20">
        <f t="shared" si="109"/>
        <v>0.45819879919946632</v>
      </c>
      <c r="S1013" s="274">
        <f t="shared" si="107"/>
        <v>0</v>
      </c>
    </row>
    <row r="1014" spans="1:19" ht="64" customHeight="1">
      <c r="A1014" s="108"/>
      <c r="B1014" s="22" t="s">
        <v>3377</v>
      </c>
      <c r="C1014" s="15"/>
      <c r="D1014" s="96" t="s">
        <v>1213</v>
      </c>
      <c r="E1014" s="16" t="s">
        <v>3342</v>
      </c>
      <c r="F1014" s="16" t="s">
        <v>2089</v>
      </c>
      <c r="G1014" s="10">
        <v>5907457729827</v>
      </c>
      <c r="H1014" s="18"/>
      <c r="I1014" s="10">
        <v>5</v>
      </c>
      <c r="J1014" s="11" t="s">
        <v>1358</v>
      </c>
      <c r="K1014" s="222" t="s">
        <v>3373</v>
      </c>
      <c r="L1014" s="16">
        <v>7.2</v>
      </c>
      <c r="M1014" s="270">
        <f>L1014*M7</f>
        <v>6.7679999999999998</v>
      </c>
      <c r="N1014" s="16">
        <v>0.04</v>
      </c>
      <c r="O1014" s="16"/>
      <c r="P1014" s="18">
        <v>12.491666666666667</v>
      </c>
      <c r="Q1014" s="19">
        <v>14.99</v>
      </c>
      <c r="R1014" s="20">
        <f t="shared" si="109"/>
        <v>0.45819879919946632</v>
      </c>
      <c r="S1014" s="274">
        <f t="shared" si="107"/>
        <v>0</v>
      </c>
    </row>
    <row r="1015" spans="1:19" ht="64" customHeight="1">
      <c r="A1015" s="108"/>
      <c r="B1015" s="22" t="s">
        <v>3378</v>
      </c>
      <c r="C1015" s="15"/>
      <c r="D1015" s="96" t="s">
        <v>1213</v>
      </c>
      <c r="E1015" s="16" t="s">
        <v>3342</v>
      </c>
      <c r="F1015" s="16" t="s">
        <v>2089</v>
      </c>
      <c r="G1015" s="10">
        <v>5907457731172</v>
      </c>
      <c r="H1015" s="18"/>
      <c r="I1015" s="10">
        <v>5</v>
      </c>
      <c r="J1015" s="11" t="s">
        <v>1358</v>
      </c>
      <c r="K1015" s="222" t="s">
        <v>3374</v>
      </c>
      <c r="L1015" s="16">
        <v>7.2</v>
      </c>
      <c r="M1015" s="270">
        <f>L1015*M7</f>
        <v>6.7679999999999998</v>
      </c>
      <c r="N1015" s="16">
        <v>0.04</v>
      </c>
      <c r="O1015" s="16"/>
      <c r="P1015" s="18">
        <v>12.491666666666667</v>
      </c>
      <c r="Q1015" s="19">
        <v>14.99</v>
      </c>
      <c r="R1015" s="20">
        <f t="shared" si="109"/>
        <v>0.45819879919946632</v>
      </c>
      <c r="S1015" s="274">
        <f t="shared" si="107"/>
        <v>0</v>
      </c>
    </row>
    <row r="1016" spans="1:19" ht="64" customHeight="1">
      <c r="A1016" s="108"/>
      <c r="B1016" s="22" t="s">
        <v>3379</v>
      </c>
      <c r="C1016" s="15"/>
      <c r="D1016" s="96" t="s">
        <v>1213</v>
      </c>
      <c r="E1016" s="16" t="s">
        <v>3342</v>
      </c>
      <c r="F1016" s="16" t="s">
        <v>2089</v>
      </c>
      <c r="G1016" s="10">
        <v>5907457718500</v>
      </c>
      <c r="H1016" s="18"/>
      <c r="I1016" s="10">
        <v>5</v>
      </c>
      <c r="J1016" s="11" t="s">
        <v>3576</v>
      </c>
      <c r="K1016" s="223" t="s">
        <v>3382</v>
      </c>
      <c r="L1016" s="16">
        <v>7.2</v>
      </c>
      <c r="M1016" s="270">
        <f>L1016*M7</f>
        <v>6.7679999999999998</v>
      </c>
      <c r="N1016" s="16">
        <v>0.04</v>
      </c>
      <c r="O1016" s="16"/>
      <c r="P1016" s="18">
        <v>12.491666666666667</v>
      </c>
      <c r="Q1016" s="19">
        <v>14.99</v>
      </c>
      <c r="R1016" s="20">
        <f t="shared" ref="R1016:R1025" si="110">(P1016-M1016)/P1016</f>
        <v>0.45819879919946632</v>
      </c>
      <c r="S1016" s="274">
        <f t="shared" ref="S1016:S1025" si="111">M1016*A1016</f>
        <v>0</v>
      </c>
    </row>
    <row r="1017" spans="1:19" ht="64" customHeight="1">
      <c r="A1017" s="108"/>
      <c r="B1017" s="22" t="s">
        <v>3381</v>
      </c>
      <c r="C1017" s="15"/>
      <c r="D1017" s="96" t="s">
        <v>1213</v>
      </c>
      <c r="E1017" s="16" t="s">
        <v>3342</v>
      </c>
      <c r="F1017" s="16" t="s">
        <v>2089</v>
      </c>
      <c r="G1017" s="10">
        <v>5907457718470</v>
      </c>
      <c r="H1017" s="18"/>
      <c r="I1017" s="10">
        <v>5</v>
      </c>
      <c r="J1017" s="11" t="s">
        <v>1358</v>
      </c>
      <c r="K1017" s="223" t="s">
        <v>3380</v>
      </c>
      <c r="L1017" s="16">
        <v>7.2</v>
      </c>
      <c r="M1017" s="270">
        <f>L1017*M7</f>
        <v>6.7679999999999998</v>
      </c>
      <c r="N1017" s="16">
        <v>0.04</v>
      </c>
      <c r="O1017" s="16"/>
      <c r="P1017" s="18">
        <v>12.491666666666667</v>
      </c>
      <c r="Q1017" s="19">
        <v>14.99</v>
      </c>
      <c r="R1017" s="20">
        <f t="shared" si="110"/>
        <v>0.45819879919946632</v>
      </c>
      <c r="S1017" s="274">
        <f t="shared" si="111"/>
        <v>0</v>
      </c>
    </row>
    <row r="1018" spans="1:19" ht="64" customHeight="1">
      <c r="A1018" s="108"/>
      <c r="B1018" s="22" t="s">
        <v>3384</v>
      </c>
      <c r="C1018" s="15"/>
      <c r="D1018" s="96" t="s">
        <v>1213</v>
      </c>
      <c r="E1018" s="16" t="s">
        <v>3342</v>
      </c>
      <c r="F1018" s="16" t="s">
        <v>2089</v>
      </c>
      <c r="G1018" s="10">
        <v>5907457718487</v>
      </c>
      <c r="H1018" s="18"/>
      <c r="I1018" s="10">
        <v>5</v>
      </c>
      <c r="J1018" s="11" t="s">
        <v>1358</v>
      </c>
      <c r="K1018" s="223" t="s">
        <v>3383</v>
      </c>
      <c r="L1018" s="16">
        <v>7.2</v>
      </c>
      <c r="M1018" s="270">
        <f>L1018*M7</f>
        <v>6.7679999999999998</v>
      </c>
      <c r="N1018" s="16">
        <v>0.04</v>
      </c>
      <c r="O1018" s="16"/>
      <c r="P1018" s="18">
        <v>12.491666666666667</v>
      </c>
      <c r="Q1018" s="19">
        <v>14.99</v>
      </c>
      <c r="R1018" s="20">
        <f t="shared" si="110"/>
        <v>0.45819879919946632</v>
      </c>
      <c r="S1018" s="274">
        <f t="shared" si="111"/>
        <v>0</v>
      </c>
    </row>
    <row r="1019" spans="1:19" ht="64" customHeight="1">
      <c r="A1019" s="108"/>
      <c r="B1019" s="22" t="s">
        <v>3385</v>
      </c>
      <c r="C1019" s="15"/>
      <c r="D1019" s="96" t="s">
        <v>1213</v>
      </c>
      <c r="E1019" s="16" t="s">
        <v>3342</v>
      </c>
      <c r="F1019" s="16" t="s">
        <v>2089</v>
      </c>
      <c r="G1019" s="10">
        <v>5907457718494</v>
      </c>
      <c r="H1019" s="18"/>
      <c r="I1019" s="10">
        <v>5</v>
      </c>
      <c r="J1019" s="11" t="s">
        <v>1358</v>
      </c>
      <c r="K1019" s="223" t="s">
        <v>3380</v>
      </c>
      <c r="L1019" s="16">
        <v>7.2</v>
      </c>
      <c r="M1019" s="270">
        <f>L1019*M7</f>
        <v>6.7679999999999998</v>
      </c>
      <c r="N1019" s="16">
        <v>0.04</v>
      </c>
      <c r="O1019" s="16"/>
      <c r="P1019" s="18">
        <v>12.491666666666667</v>
      </c>
      <c r="Q1019" s="19">
        <v>14.99</v>
      </c>
      <c r="R1019" s="20">
        <f t="shared" si="110"/>
        <v>0.45819879919946632</v>
      </c>
      <c r="S1019" s="274">
        <f t="shared" si="111"/>
        <v>0</v>
      </c>
    </row>
    <row r="1020" spans="1:19" ht="64" customHeight="1">
      <c r="A1020" s="108"/>
      <c r="B1020" s="22" t="s">
        <v>3386</v>
      </c>
      <c r="C1020" s="15"/>
      <c r="D1020" s="96" t="s">
        <v>1213</v>
      </c>
      <c r="E1020" s="16" t="s">
        <v>3342</v>
      </c>
      <c r="F1020" s="16" t="s">
        <v>2089</v>
      </c>
      <c r="G1020" s="10">
        <v>5907457731165</v>
      </c>
      <c r="H1020" s="18"/>
      <c r="I1020" s="10">
        <v>5</v>
      </c>
      <c r="J1020" s="11" t="s">
        <v>1358</v>
      </c>
      <c r="K1020" s="223" t="s">
        <v>3380</v>
      </c>
      <c r="L1020" s="16">
        <v>7.2</v>
      </c>
      <c r="M1020" s="270">
        <f>L1020*M7</f>
        <v>6.7679999999999998</v>
      </c>
      <c r="N1020" s="16">
        <v>0.04</v>
      </c>
      <c r="O1020" s="16"/>
      <c r="P1020" s="18">
        <v>12.491666666666667</v>
      </c>
      <c r="Q1020" s="19">
        <v>14.99</v>
      </c>
      <c r="R1020" s="20">
        <f t="shared" si="110"/>
        <v>0.45819879919946632</v>
      </c>
      <c r="S1020" s="274">
        <f t="shared" si="111"/>
        <v>0</v>
      </c>
    </row>
    <row r="1021" spans="1:19" ht="64" customHeight="1">
      <c r="A1021" s="108"/>
      <c r="B1021" s="22" t="s">
        <v>3394</v>
      </c>
      <c r="C1021" s="15"/>
      <c r="D1021" s="96" t="s">
        <v>1213</v>
      </c>
      <c r="E1021" s="16" t="s">
        <v>3342</v>
      </c>
      <c r="F1021" s="16" t="s">
        <v>2089</v>
      </c>
      <c r="G1021" s="10">
        <v>5907457718708</v>
      </c>
      <c r="H1021" s="18"/>
      <c r="I1021" s="10">
        <v>5</v>
      </c>
      <c r="J1021" s="11" t="s">
        <v>1358</v>
      </c>
      <c r="K1021" s="124" t="s">
        <v>3392</v>
      </c>
      <c r="L1021" s="16">
        <v>11.5</v>
      </c>
      <c r="M1021" s="270">
        <f>L1021*M7</f>
        <v>10.809999999999999</v>
      </c>
      <c r="N1021" s="16">
        <v>0.04</v>
      </c>
      <c r="O1021" s="16"/>
      <c r="P1021" s="18">
        <v>14.991666666666665</v>
      </c>
      <c r="Q1021" s="19">
        <v>17.989999999999998</v>
      </c>
      <c r="R1021" s="20">
        <f t="shared" si="110"/>
        <v>0.27893274041133964</v>
      </c>
      <c r="S1021" s="274">
        <f t="shared" si="111"/>
        <v>0</v>
      </c>
    </row>
    <row r="1022" spans="1:19" ht="64" customHeight="1">
      <c r="A1022" s="108"/>
      <c r="B1022" s="22" t="s">
        <v>3396</v>
      </c>
      <c r="C1022" s="15"/>
      <c r="D1022" s="96" t="s">
        <v>1213</v>
      </c>
      <c r="E1022" s="16" t="s">
        <v>3342</v>
      </c>
      <c r="F1022" s="16" t="s">
        <v>2089</v>
      </c>
      <c r="G1022" s="10">
        <v>5907457718678</v>
      </c>
      <c r="H1022" s="18"/>
      <c r="I1022" s="10">
        <v>5</v>
      </c>
      <c r="J1022" s="11" t="s">
        <v>1358</v>
      </c>
      <c r="K1022" s="124" t="s">
        <v>3391</v>
      </c>
      <c r="L1022" s="16">
        <v>11.5</v>
      </c>
      <c r="M1022" s="270">
        <f>L1022*M7</f>
        <v>10.809999999999999</v>
      </c>
      <c r="N1022" s="16">
        <v>0.04</v>
      </c>
      <c r="O1022" s="16"/>
      <c r="P1022" s="18">
        <v>14.991666666666665</v>
      </c>
      <c r="Q1022" s="19">
        <v>17.989999999999998</v>
      </c>
      <c r="R1022" s="20">
        <f t="shared" si="110"/>
        <v>0.27893274041133964</v>
      </c>
      <c r="S1022" s="274">
        <f t="shared" si="111"/>
        <v>0</v>
      </c>
    </row>
    <row r="1023" spans="1:19" ht="64" customHeight="1">
      <c r="A1023" s="108"/>
      <c r="B1023" s="22" t="s">
        <v>3393</v>
      </c>
      <c r="C1023" s="15"/>
      <c r="D1023" s="96" t="s">
        <v>1213</v>
      </c>
      <c r="E1023" s="16" t="s">
        <v>3342</v>
      </c>
      <c r="F1023" s="16" t="s">
        <v>2089</v>
      </c>
      <c r="G1023" s="10">
        <v>5907457718685</v>
      </c>
      <c r="H1023" s="18"/>
      <c r="I1023" s="10">
        <v>5</v>
      </c>
      <c r="J1023" s="11" t="s">
        <v>1358</v>
      </c>
      <c r="K1023" s="124" t="s">
        <v>3390</v>
      </c>
      <c r="L1023" s="16">
        <v>11.5</v>
      </c>
      <c r="M1023" s="270">
        <f>L1023*M7</f>
        <v>10.809999999999999</v>
      </c>
      <c r="N1023" s="16">
        <v>0.04</v>
      </c>
      <c r="O1023" s="16"/>
      <c r="P1023" s="18">
        <v>14.991666666666665</v>
      </c>
      <c r="Q1023" s="19">
        <v>17.989999999999998</v>
      </c>
      <c r="R1023" s="20">
        <f t="shared" si="110"/>
        <v>0.27893274041133964</v>
      </c>
      <c r="S1023" s="274">
        <f t="shared" si="111"/>
        <v>0</v>
      </c>
    </row>
    <row r="1024" spans="1:19" ht="64" customHeight="1">
      <c r="A1024" s="108"/>
      <c r="B1024" s="22" t="s">
        <v>3395</v>
      </c>
      <c r="C1024" s="15"/>
      <c r="D1024" s="96" t="s">
        <v>1213</v>
      </c>
      <c r="E1024" s="16" t="s">
        <v>3342</v>
      </c>
      <c r="F1024" s="16" t="s">
        <v>2089</v>
      </c>
      <c r="G1024" s="10">
        <v>5907457718692</v>
      </c>
      <c r="H1024" s="18"/>
      <c r="I1024" s="10">
        <v>5</v>
      </c>
      <c r="J1024" s="11" t="s">
        <v>1358</v>
      </c>
      <c r="K1024" s="124" t="s">
        <v>3389</v>
      </c>
      <c r="L1024" s="16">
        <v>11.5</v>
      </c>
      <c r="M1024" s="270">
        <f>L1024*M7</f>
        <v>10.809999999999999</v>
      </c>
      <c r="N1024" s="16">
        <v>0.04</v>
      </c>
      <c r="O1024" s="16"/>
      <c r="P1024" s="18">
        <v>14.991666666666665</v>
      </c>
      <c r="Q1024" s="19">
        <v>17.989999999999998</v>
      </c>
      <c r="R1024" s="20">
        <f t="shared" si="110"/>
        <v>0.27893274041133964</v>
      </c>
      <c r="S1024" s="274">
        <f t="shared" si="111"/>
        <v>0</v>
      </c>
    </row>
    <row r="1025" spans="1:19" ht="64" customHeight="1">
      <c r="A1025" s="108"/>
      <c r="B1025" s="22" t="s">
        <v>3387</v>
      </c>
      <c r="C1025" s="15"/>
      <c r="D1025" s="96" t="s">
        <v>1213</v>
      </c>
      <c r="E1025" s="16" t="s">
        <v>3342</v>
      </c>
      <c r="F1025" s="16" t="s">
        <v>2089</v>
      </c>
      <c r="G1025" s="10">
        <v>5907457731196</v>
      </c>
      <c r="H1025" s="18"/>
      <c r="I1025" s="10">
        <v>5</v>
      </c>
      <c r="J1025" s="11" t="s">
        <v>1358</v>
      </c>
      <c r="K1025" s="124" t="s">
        <v>3388</v>
      </c>
      <c r="L1025" s="16">
        <v>11.5</v>
      </c>
      <c r="M1025" s="270">
        <f>L1025*M7</f>
        <v>10.809999999999999</v>
      </c>
      <c r="N1025" s="16">
        <v>0.04</v>
      </c>
      <c r="O1025" s="16"/>
      <c r="P1025" s="18">
        <v>14.991666666666665</v>
      </c>
      <c r="Q1025" s="19">
        <v>17.989999999999998</v>
      </c>
      <c r="R1025" s="20">
        <f t="shared" si="110"/>
        <v>0.27893274041133964</v>
      </c>
      <c r="S1025" s="274">
        <f t="shared" si="111"/>
        <v>0</v>
      </c>
    </row>
    <row r="1026" spans="1:19" ht="64" customHeight="1">
      <c r="A1026" s="108"/>
      <c r="B1026" s="171" t="s">
        <v>2175</v>
      </c>
      <c r="C1026" s="15"/>
      <c r="D1026" s="118"/>
      <c r="E1026" s="16" t="s">
        <v>1284</v>
      </c>
      <c r="F1026" s="16" t="s">
        <v>2089</v>
      </c>
      <c r="G1026" s="10">
        <v>5907457743205</v>
      </c>
      <c r="H1026" s="18"/>
      <c r="I1026" s="10">
        <v>5</v>
      </c>
      <c r="J1026" s="11" t="s">
        <v>1358</v>
      </c>
      <c r="K1026" s="211" t="s">
        <v>3014</v>
      </c>
      <c r="L1026" s="19">
        <v>24.549999999999997</v>
      </c>
      <c r="M1026" s="270">
        <f>L1026*M7</f>
        <v>23.076999999999995</v>
      </c>
      <c r="N1026" s="16">
        <v>0.24</v>
      </c>
      <c r="O1026" s="16"/>
      <c r="P1026" s="18">
        <f t="shared" si="104"/>
        <v>33.325000000000003</v>
      </c>
      <c r="Q1026" s="19">
        <v>39.99</v>
      </c>
      <c r="R1026" s="20">
        <f t="shared" si="105"/>
        <v>0.30751687921980519</v>
      </c>
      <c r="S1026" s="274">
        <f t="shared" si="107"/>
        <v>0</v>
      </c>
    </row>
    <row r="1027" spans="1:19" ht="64" customHeight="1">
      <c r="A1027" s="108"/>
      <c r="B1027" s="171" t="s">
        <v>2176</v>
      </c>
      <c r="C1027" s="15"/>
      <c r="D1027" s="118"/>
      <c r="E1027" s="16" t="s">
        <v>1284</v>
      </c>
      <c r="F1027" s="16" t="s">
        <v>2089</v>
      </c>
      <c r="G1027" s="10">
        <v>5907457734760</v>
      </c>
      <c r="H1027" s="18"/>
      <c r="I1027" s="10">
        <v>5</v>
      </c>
      <c r="J1027" s="11" t="s">
        <v>1358</v>
      </c>
      <c r="K1027" s="211" t="s">
        <v>3015</v>
      </c>
      <c r="L1027" s="19">
        <v>32.11</v>
      </c>
      <c r="M1027" s="270">
        <f>L1027*M7</f>
        <v>30.183399999999999</v>
      </c>
      <c r="N1027" s="16">
        <v>0.24</v>
      </c>
      <c r="O1027" s="16"/>
      <c r="P1027" s="18">
        <f t="shared" si="104"/>
        <v>41.658333333333339</v>
      </c>
      <c r="Q1027" s="19">
        <v>49.99</v>
      </c>
      <c r="R1027" s="20">
        <f t="shared" si="105"/>
        <v>0.27545349069813974</v>
      </c>
      <c r="S1027" s="274">
        <f t="shared" si="107"/>
        <v>0</v>
      </c>
    </row>
    <row r="1028" spans="1:19" ht="64" customHeight="1">
      <c r="A1028" s="108"/>
      <c r="B1028" s="171" t="s">
        <v>2177</v>
      </c>
      <c r="C1028" s="15"/>
      <c r="D1028" s="118"/>
      <c r="E1028" s="16" t="s">
        <v>1284</v>
      </c>
      <c r="F1028" s="16" t="s">
        <v>2089</v>
      </c>
      <c r="G1028" s="10">
        <v>5907457734807</v>
      </c>
      <c r="H1028" s="18"/>
      <c r="I1028" s="10">
        <v>5</v>
      </c>
      <c r="J1028" s="11" t="s">
        <v>1361</v>
      </c>
      <c r="K1028" s="211" t="s">
        <v>3150</v>
      </c>
      <c r="L1028" s="19">
        <v>24.549999999999997</v>
      </c>
      <c r="M1028" s="270">
        <f>L1028*M7</f>
        <v>23.076999999999995</v>
      </c>
      <c r="N1028" s="16">
        <v>0.24</v>
      </c>
      <c r="O1028" s="16"/>
      <c r="P1028" s="18">
        <f t="shared" si="104"/>
        <v>33.325000000000003</v>
      </c>
      <c r="Q1028" s="19">
        <v>39.99</v>
      </c>
      <c r="R1028" s="20">
        <f t="shared" si="105"/>
        <v>0.30751687921980519</v>
      </c>
      <c r="S1028" s="274">
        <f t="shared" si="107"/>
        <v>0</v>
      </c>
    </row>
    <row r="1029" spans="1:19" ht="64" customHeight="1">
      <c r="A1029" s="108"/>
      <c r="B1029" s="171" t="s">
        <v>2178</v>
      </c>
      <c r="C1029" s="15"/>
      <c r="D1029" s="118"/>
      <c r="E1029" s="16" t="s">
        <v>1284</v>
      </c>
      <c r="F1029" s="16" t="s">
        <v>2089</v>
      </c>
      <c r="G1029" s="10">
        <v>5907457734777</v>
      </c>
      <c r="H1029" s="18"/>
      <c r="I1029" s="10">
        <v>5</v>
      </c>
      <c r="J1029" s="11" t="s">
        <v>1360</v>
      </c>
      <c r="K1029" s="211" t="s">
        <v>3016</v>
      </c>
      <c r="L1029" s="19">
        <v>21.86</v>
      </c>
      <c r="M1029" s="270">
        <f>L1029*M7</f>
        <v>20.548399999999997</v>
      </c>
      <c r="N1029" s="16">
        <v>0.24</v>
      </c>
      <c r="O1029" s="16"/>
      <c r="P1029" s="18">
        <f t="shared" si="104"/>
        <v>29.158333333333335</v>
      </c>
      <c r="Q1029" s="19">
        <v>34.99</v>
      </c>
      <c r="R1029" s="20">
        <f t="shared" si="105"/>
        <v>0.29528208059445571</v>
      </c>
      <c r="S1029" s="274">
        <f t="shared" si="107"/>
        <v>0</v>
      </c>
    </row>
    <row r="1030" spans="1:19" ht="64" customHeight="1">
      <c r="A1030" s="108"/>
      <c r="B1030" s="170" t="s">
        <v>1229</v>
      </c>
      <c r="C1030" s="15">
        <f>M7</f>
        <v>0.94</v>
      </c>
      <c r="D1030" s="96"/>
      <c r="E1030" s="16" t="s">
        <v>1284</v>
      </c>
      <c r="F1030" s="16" t="s">
        <v>2089</v>
      </c>
      <c r="G1030" s="10">
        <v>5900495956163</v>
      </c>
      <c r="H1030" s="10"/>
      <c r="I1030" s="10">
        <v>5</v>
      </c>
      <c r="J1030" s="11" t="s">
        <v>1358</v>
      </c>
      <c r="K1030" s="114" t="s">
        <v>3149</v>
      </c>
      <c r="L1030" s="19">
        <v>13.040000000000001</v>
      </c>
      <c r="M1030" s="270">
        <f t="shared" si="108"/>
        <v>12.2576</v>
      </c>
      <c r="N1030" s="16">
        <v>0.24</v>
      </c>
      <c r="O1030" s="16"/>
      <c r="P1030" s="18">
        <f t="shared" si="104"/>
        <v>16.658333333333331</v>
      </c>
      <c r="Q1030" s="19">
        <v>19.989999999999998</v>
      </c>
      <c r="R1030" s="20">
        <f t="shared" si="105"/>
        <v>0.26417608804402193</v>
      </c>
      <c r="S1030" s="274">
        <f t="shared" si="107"/>
        <v>0</v>
      </c>
    </row>
    <row r="1031" spans="1:19" ht="64" customHeight="1">
      <c r="A1031" s="108"/>
      <c r="B1031" s="170" t="s">
        <v>1230</v>
      </c>
      <c r="C1031" s="15">
        <f>M7</f>
        <v>0.94</v>
      </c>
      <c r="D1031" s="96"/>
      <c r="E1031" s="16" t="s">
        <v>1284</v>
      </c>
      <c r="F1031" s="16" t="s">
        <v>2089</v>
      </c>
      <c r="G1031" s="10">
        <v>5900495454348</v>
      </c>
      <c r="H1031" s="10"/>
      <c r="I1031" s="10">
        <v>5</v>
      </c>
      <c r="J1031" s="11" t="s">
        <v>1360</v>
      </c>
      <c r="K1031" s="124" t="s">
        <v>3148</v>
      </c>
      <c r="L1031" s="19">
        <v>22.119999999999997</v>
      </c>
      <c r="M1031" s="270">
        <f t="shared" si="108"/>
        <v>20.792799999999996</v>
      </c>
      <c r="N1031" s="16">
        <v>0.24</v>
      </c>
      <c r="O1031" s="16"/>
      <c r="P1031" s="18">
        <f t="shared" si="104"/>
        <v>29.158333333333335</v>
      </c>
      <c r="Q1031" s="19">
        <v>34.99</v>
      </c>
      <c r="R1031" s="20">
        <f t="shared" si="105"/>
        <v>0.28690025721634771</v>
      </c>
      <c r="S1031" s="274">
        <f t="shared" si="107"/>
        <v>0</v>
      </c>
    </row>
    <row r="1032" spans="1:19" ht="64" customHeight="1">
      <c r="A1032" s="108"/>
      <c r="B1032" s="170" t="s">
        <v>1231</v>
      </c>
      <c r="C1032" s="15">
        <f>M7</f>
        <v>0.94</v>
      </c>
      <c r="D1032" s="96"/>
      <c r="E1032" s="16" t="s">
        <v>1284</v>
      </c>
      <c r="F1032" s="16" t="s">
        <v>2089</v>
      </c>
      <c r="G1032" s="10">
        <v>5900495059437</v>
      </c>
      <c r="H1032" s="10"/>
      <c r="I1032" s="10">
        <v>5</v>
      </c>
      <c r="J1032" s="11" t="s">
        <v>1358</v>
      </c>
      <c r="K1032" s="124" t="s">
        <v>3147</v>
      </c>
      <c r="L1032" s="19">
        <v>14.6</v>
      </c>
      <c r="M1032" s="270">
        <f t="shared" si="108"/>
        <v>13.723999999999998</v>
      </c>
      <c r="N1032" s="16">
        <v>0.24</v>
      </c>
      <c r="O1032" s="16"/>
      <c r="P1032" s="18">
        <f t="shared" si="104"/>
        <v>16.658333333333331</v>
      </c>
      <c r="Q1032" s="19">
        <v>19.989999999999998</v>
      </c>
      <c r="R1032" s="20">
        <f t="shared" si="105"/>
        <v>0.17614807403701851</v>
      </c>
      <c r="S1032" s="274">
        <f t="shared" si="107"/>
        <v>0</v>
      </c>
    </row>
    <row r="1033" spans="1:19" ht="64" customHeight="1">
      <c r="A1033" s="108"/>
      <c r="B1033" s="170" t="s">
        <v>1232</v>
      </c>
      <c r="C1033" s="15">
        <f>M7</f>
        <v>0.94</v>
      </c>
      <c r="D1033" s="96"/>
      <c r="E1033" s="16" t="s">
        <v>1284</v>
      </c>
      <c r="F1033" s="16" t="s">
        <v>2089</v>
      </c>
      <c r="G1033" s="10">
        <v>5900495072405</v>
      </c>
      <c r="H1033" s="10"/>
      <c r="I1033" s="10">
        <v>5</v>
      </c>
      <c r="J1033" s="11" t="s">
        <v>1358</v>
      </c>
      <c r="K1033" s="124" t="s">
        <v>3146</v>
      </c>
      <c r="L1033" s="19">
        <v>12.02</v>
      </c>
      <c r="M1033" s="270">
        <f t="shared" si="108"/>
        <v>11.298799999999998</v>
      </c>
      <c r="N1033" s="16">
        <v>0.24</v>
      </c>
      <c r="O1033" s="16"/>
      <c r="P1033" s="18">
        <f t="shared" si="104"/>
        <v>16.658333333333331</v>
      </c>
      <c r="Q1033" s="19">
        <v>19.989999999999998</v>
      </c>
      <c r="R1033" s="20">
        <f t="shared" si="105"/>
        <v>0.32173286643321664</v>
      </c>
      <c r="S1033" s="274">
        <f t="shared" si="107"/>
        <v>0</v>
      </c>
    </row>
    <row r="1034" spans="1:19" ht="64" customHeight="1">
      <c r="A1034" s="108"/>
      <c r="B1034" s="170" t="s">
        <v>1233</v>
      </c>
      <c r="C1034" s="15">
        <f>M7</f>
        <v>0.94</v>
      </c>
      <c r="D1034" s="96"/>
      <c r="E1034" s="16" t="s">
        <v>1284</v>
      </c>
      <c r="F1034" s="16" t="s">
        <v>2089</v>
      </c>
      <c r="G1034" s="10">
        <v>5900495060211</v>
      </c>
      <c r="H1034" s="10"/>
      <c r="I1034" s="10">
        <v>5</v>
      </c>
      <c r="J1034" s="11" t="s">
        <v>1359</v>
      </c>
      <c r="K1034" s="124" t="s">
        <v>3145</v>
      </c>
      <c r="L1034" s="19">
        <v>6.9700000000000006</v>
      </c>
      <c r="M1034" s="270">
        <f t="shared" si="108"/>
        <v>6.5518000000000001</v>
      </c>
      <c r="N1034" s="16">
        <v>0.24</v>
      </c>
      <c r="O1034" s="16"/>
      <c r="P1034" s="18">
        <f t="shared" si="104"/>
        <v>9.1583333333333332</v>
      </c>
      <c r="Q1034" s="19">
        <v>10.99</v>
      </c>
      <c r="R1034" s="20">
        <f t="shared" si="105"/>
        <v>0.28460782529572337</v>
      </c>
      <c r="S1034" s="274">
        <f t="shared" si="107"/>
        <v>0</v>
      </c>
    </row>
    <row r="1035" spans="1:19" ht="64" customHeight="1">
      <c r="A1035" s="108"/>
      <c r="B1035" s="170" t="s">
        <v>1234</v>
      </c>
      <c r="C1035" s="15">
        <f>M7</f>
        <v>0.94</v>
      </c>
      <c r="D1035" s="96"/>
      <c r="E1035" s="16" t="s">
        <v>1284</v>
      </c>
      <c r="F1035" s="16" t="s">
        <v>2089</v>
      </c>
      <c r="G1035" s="10">
        <v>5900495949394</v>
      </c>
      <c r="H1035" s="10"/>
      <c r="I1035" s="10">
        <v>5</v>
      </c>
      <c r="J1035" s="11" t="s">
        <v>1358</v>
      </c>
      <c r="K1035" s="124" t="s">
        <v>3144</v>
      </c>
      <c r="L1035" s="19">
        <v>13.040000000000001</v>
      </c>
      <c r="M1035" s="270">
        <f t="shared" si="108"/>
        <v>12.2576</v>
      </c>
      <c r="N1035" s="16">
        <v>0.24</v>
      </c>
      <c r="O1035" s="16"/>
      <c r="P1035" s="18">
        <f t="shared" si="104"/>
        <v>16.658333333333331</v>
      </c>
      <c r="Q1035" s="19">
        <v>19.989999999999998</v>
      </c>
      <c r="R1035" s="20">
        <f t="shared" si="105"/>
        <v>0.26417608804402193</v>
      </c>
      <c r="S1035" s="274">
        <f t="shared" si="107"/>
        <v>0</v>
      </c>
    </row>
    <row r="1036" spans="1:19" ht="64" customHeight="1">
      <c r="A1036" s="108"/>
      <c r="B1036" s="170" t="s">
        <v>1235</v>
      </c>
      <c r="C1036" s="15">
        <f>M7</f>
        <v>0.94</v>
      </c>
      <c r="D1036" s="96"/>
      <c r="E1036" s="16" t="s">
        <v>1284</v>
      </c>
      <c r="F1036" s="16" t="s">
        <v>2089</v>
      </c>
      <c r="G1036" s="10">
        <v>5900495060235</v>
      </c>
      <c r="H1036" s="10"/>
      <c r="I1036" s="10">
        <v>5</v>
      </c>
      <c r="J1036" s="11" t="s">
        <v>1358</v>
      </c>
      <c r="K1036" s="124" t="s">
        <v>3143</v>
      </c>
      <c r="L1036" s="19">
        <v>12.02</v>
      </c>
      <c r="M1036" s="270">
        <f t="shared" si="108"/>
        <v>11.298799999999998</v>
      </c>
      <c r="N1036" s="16">
        <v>0.24</v>
      </c>
      <c r="O1036" s="16"/>
      <c r="P1036" s="18">
        <f t="shared" si="104"/>
        <v>16.658333333333331</v>
      </c>
      <c r="Q1036" s="19">
        <v>19.989999999999998</v>
      </c>
      <c r="R1036" s="20">
        <f t="shared" si="105"/>
        <v>0.32173286643321664</v>
      </c>
      <c r="S1036" s="274">
        <f t="shared" si="107"/>
        <v>0</v>
      </c>
    </row>
    <row r="1037" spans="1:19" ht="64" customHeight="1">
      <c r="A1037" s="108"/>
      <c r="B1037" s="170" t="s">
        <v>2230</v>
      </c>
      <c r="C1037" s="15"/>
      <c r="D1037" s="96"/>
      <c r="E1037" s="16" t="s">
        <v>1284</v>
      </c>
      <c r="F1037" s="16" t="s">
        <v>2089</v>
      </c>
      <c r="G1037" s="10">
        <v>5907457773479</v>
      </c>
      <c r="H1037" s="10"/>
      <c r="I1037" s="10">
        <v>5</v>
      </c>
      <c r="J1037" s="11" t="s">
        <v>1358</v>
      </c>
      <c r="K1037" s="115" t="s">
        <v>3142</v>
      </c>
      <c r="L1037" s="19">
        <v>13.040000000000001</v>
      </c>
      <c r="M1037" s="270">
        <f>L1037*M7</f>
        <v>12.2576</v>
      </c>
      <c r="N1037" s="16">
        <v>0.24</v>
      </c>
      <c r="O1037" s="16"/>
      <c r="P1037" s="18">
        <f t="shared" si="104"/>
        <v>16.658333333333331</v>
      </c>
      <c r="Q1037" s="19">
        <v>19.989999999999998</v>
      </c>
      <c r="R1037" s="20">
        <f t="shared" si="105"/>
        <v>0.26417608804402193</v>
      </c>
      <c r="S1037" s="274">
        <f t="shared" si="107"/>
        <v>0</v>
      </c>
    </row>
    <row r="1038" spans="1:19" ht="64" customHeight="1">
      <c r="A1038" s="108"/>
      <c r="B1038" s="170" t="s">
        <v>1236</v>
      </c>
      <c r="C1038" s="15">
        <f>M7</f>
        <v>0.94</v>
      </c>
      <c r="D1038" s="96"/>
      <c r="E1038" s="16" t="s">
        <v>1284</v>
      </c>
      <c r="F1038" s="16" t="s">
        <v>2089</v>
      </c>
      <c r="G1038" s="10">
        <v>5900495949356</v>
      </c>
      <c r="H1038" s="10"/>
      <c r="I1038" s="10">
        <v>5</v>
      </c>
      <c r="J1038" s="11" t="s">
        <v>1358</v>
      </c>
      <c r="K1038" s="124" t="s">
        <v>3141</v>
      </c>
      <c r="L1038" s="19">
        <v>13.040000000000001</v>
      </c>
      <c r="M1038" s="270">
        <f t="shared" si="108"/>
        <v>12.2576</v>
      </c>
      <c r="N1038" s="16">
        <v>0.24</v>
      </c>
      <c r="O1038" s="16"/>
      <c r="P1038" s="18">
        <f t="shared" si="104"/>
        <v>16.658333333333331</v>
      </c>
      <c r="Q1038" s="19">
        <v>19.989999999999998</v>
      </c>
      <c r="R1038" s="20">
        <f t="shared" si="105"/>
        <v>0.26417608804402193</v>
      </c>
      <c r="S1038" s="274">
        <f t="shared" si="107"/>
        <v>0</v>
      </c>
    </row>
    <row r="1039" spans="1:19" ht="64" customHeight="1">
      <c r="A1039" s="108"/>
      <c r="B1039" s="170" t="s">
        <v>1237</v>
      </c>
      <c r="C1039" s="15">
        <f>M7</f>
        <v>0.94</v>
      </c>
      <c r="D1039" s="96"/>
      <c r="E1039" s="16" t="s">
        <v>1284</v>
      </c>
      <c r="F1039" s="16" t="s">
        <v>2089</v>
      </c>
      <c r="G1039" s="10">
        <v>5900495949363</v>
      </c>
      <c r="H1039" s="10"/>
      <c r="I1039" s="10">
        <v>5</v>
      </c>
      <c r="J1039" s="11" t="s">
        <v>1360</v>
      </c>
      <c r="K1039" s="124" t="s">
        <v>3140</v>
      </c>
      <c r="L1039" s="19">
        <v>13.040000000000001</v>
      </c>
      <c r="M1039" s="270">
        <f t="shared" si="108"/>
        <v>12.2576</v>
      </c>
      <c r="N1039" s="16">
        <v>0.24</v>
      </c>
      <c r="O1039" s="16"/>
      <c r="P1039" s="18">
        <f t="shared" si="104"/>
        <v>16.658333333333331</v>
      </c>
      <c r="Q1039" s="19">
        <v>19.989999999999998</v>
      </c>
      <c r="R1039" s="20">
        <f t="shared" si="105"/>
        <v>0.26417608804402193</v>
      </c>
      <c r="S1039" s="274">
        <f t="shared" si="107"/>
        <v>0</v>
      </c>
    </row>
    <row r="1040" spans="1:19" ht="64" customHeight="1">
      <c r="A1040" s="108"/>
      <c r="B1040" s="170" t="s">
        <v>1670</v>
      </c>
      <c r="C1040" s="15"/>
      <c r="D1040" s="96"/>
      <c r="E1040" s="16" t="s">
        <v>1284</v>
      </c>
      <c r="F1040" s="16" t="s">
        <v>2089</v>
      </c>
      <c r="G1040" s="10">
        <v>5900495398079</v>
      </c>
      <c r="H1040" s="10"/>
      <c r="I1040" s="10">
        <v>5</v>
      </c>
      <c r="J1040" s="11" t="s">
        <v>1358</v>
      </c>
      <c r="K1040" s="124" t="s">
        <v>3017</v>
      </c>
      <c r="L1040" s="19">
        <v>16</v>
      </c>
      <c r="M1040" s="270">
        <f>L1040*M7</f>
        <v>15.04</v>
      </c>
      <c r="N1040" s="16">
        <v>0.24</v>
      </c>
      <c r="O1040" s="16"/>
      <c r="P1040" s="18">
        <f t="shared" si="104"/>
        <v>22.491666666666667</v>
      </c>
      <c r="Q1040" s="19">
        <v>26.99</v>
      </c>
      <c r="R1040" s="20">
        <f t="shared" si="105"/>
        <v>0.33130789181178222</v>
      </c>
      <c r="S1040" s="274">
        <f t="shared" si="107"/>
        <v>0</v>
      </c>
    </row>
    <row r="1041" spans="1:19" ht="64" customHeight="1">
      <c r="A1041" s="108"/>
      <c r="B1041" s="170" t="s">
        <v>2232</v>
      </c>
      <c r="C1041" s="15"/>
      <c r="D1041" s="96"/>
      <c r="E1041" s="16" t="s">
        <v>1284</v>
      </c>
      <c r="F1041" s="16" t="s">
        <v>2089</v>
      </c>
      <c r="G1041" s="10">
        <v>5907457773462</v>
      </c>
      <c r="H1041" s="10"/>
      <c r="I1041" s="10">
        <v>5</v>
      </c>
      <c r="J1041" s="11" t="s">
        <v>1358</v>
      </c>
      <c r="K1041" s="211" t="s">
        <v>3018</v>
      </c>
      <c r="L1041" s="19">
        <v>9.35</v>
      </c>
      <c r="M1041" s="270">
        <f>L1041*M7</f>
        <v>8.7889999999999997</v>
      </c>
      <c r="N1041" s="16">
        <v>0.24</v>
      </c>
      <c r="O1041" s="16"/>
      <c r="P1041" s="18">
        <f t="shared" si="104"/>
        <v>12.491666666666667</v>
      </c>
      <c r="Q1041" s="19">
        <v>14.99</v>
      </c>
      <c r="R1041" s="20">
        <f t="shared" si="105"/>
        <v>0.29641094062708478</v>
      </c>
      <c r="S1041" s="274">
        <f t="shared" si="107"/>
        <v>0</v>
      </c>
    </row>
    <row r="1042" spans="1:19" ht="64" customHeight="1">
      <c r="A1042" s="108"/>
      <c r="B1042" s="170" t="s">
        <v>2231</v>
      </c>
      <c r="C1042" s="15"/>
      <c r="D1042" s="96"/>
      <c r="E1042" s="16" t="s">
        <v>1284</v>
      </c>
      <c r="F1042" s="16" t="s">
        <v>2089</v>
      </c>
      <c r="G1042" s="10">
        <v>5907457768864</v>
      </c>
      <c r="H1042" s="18"/>
      <c r="I1042" s="10">
        <v>5</v>
      </c>
      <c r="J1042" s="11" t="s">
        <v>1358</v>
      </c>
      <c r="K1042" s="50" t="s">
        <v>3019</v>
      </c>
      <c r="L1042" s="19">
        <v>20.58</v>
      </c>
      <c r="M1042" s="270">
        <f>L1042*M7</f>
        <v>19.345199999999998</v>
      </c>
      <c r="N1042" s="16">
        <v>0.24</v>
      </c>
      <c r="O1042" s="16"/>
      <c r="P1042" s="18">
        <f t="shared" si="104"/>
        <v>29.158333333333335</v>
      </c>
      <c r="Q1042" s="19">
        <v>34.99</v>
      </c>
      <c r="R1042" s="20">
        <f t="shared" si="105"/>
        <v>0.33654644184052596</v>
      </c>
      <c r="S1042" s="274">
        <f t="shared" si="107"/>
        <v>0</v>
      </c>
    </row>
    <row r="1043" spans="1:19" ht="64" customHeight="1">
      <c r="A1043" s="108"/>
      <c r="B1043" s="170" t="s">
        <v>1671</v>
      </c>
      <c r="C1043" s="15"/>
      <c r="D1043" s="96"/>
      <c r="E1043" s="16" t="s">
        <v>1284</v>
      </c>
      <c r="F1043" s="16" t="s">
        <v>2089</v>
      </c>
      <c r="G1043" s="10">
        <v>5900495396532</v>
      </c>
      <c r="H1043" s="10"/>
      <c r="I1043" s="10">
        <v>5</v>
      </c>
      <c r="J1043" s="11" t="s">
        <v>1359</v>
      </c>
      <c r="K1043" s="124" t="s">
        <v>3089</v>
      </c>
      <c r="L1043" s="19">
        <v>16</v>
      </c>
      <c r="M1043" s="270">
        <f>L1043*M7</f>
        <v>15.04</v>
      </c>
      <c r="N1043" s="16">
        <v>0.24</v>
      </c>
      <c r="O1043" s="16"/>
      <c r="P1043" s="18">
        <f t="shared" si="104"/>
        <v>22.491666666666667</v>
      </c>
      <c r="Q1043" s="19">
        <v>26.99</v>
      </c>
      <c r="R1043" s="20">
        <f t="shared" si="105"/>
        <v>0.33130789181178222</v>
      </c>
      <c r="S1043" s="274">
        <f t="shared" si="107"/>
        <v>0</v>
      </c>
    </row>
    <row r="1044" spans="1:19" ht="64" customHeight="1">
      <c r="A1044" s="108"/>
      <c r="B1044" s="170" t="s">
        <v>1238</v>
      </c>
      <c r="C1044" s="15">
        <f>M7</f>
        <v>0.94</v>
      </c>
      <c r="D1044" s="96"/>
      <c r="E1044" s="16" t="s">
        <v>1284</v>
      </c>
      <c r="F1044" s="16" t="s">
        <v>2089</v>
      </c>
      <c r="G1044" s="10">
        <v>5900495059444</v>
      </c>
      <c r="H1044" s="10"/>
      <c r="I1044" s="10">
        <v>5</v>
      </c>
      <c r="J1044" s="11" t="s">
        <v>1358</v>
      </c>
      <c r="K1044" s="124" t="s">
        <v>3139</v>
      </c>
      <c r="L1044" s="19">
        <v>7.46</v>
      </c>
      <c r="M1044" s="270">
        <f t="shared" si="108"/>
        <v>7.0123999999999995</v>
      </c>
      <c r="N1044" s="16">
        <v>0.24</v>
      </c>
      <c r="O1044" s="16"/>
      <c r="P1044" s="18">
        <f t="shared" si="104"/>
        <v>9.9916666666666671</v>
      </c>
      <c r="Q1044" s="19">
        <v>11.99</v>
      </c>
      <c r="R1044" s="20">
        <f t="shared" si="105"/>
        <v>0.29817514595496253</v>
      </c>
      <c r="S1044" s="274">
        <f t="shared" si="107"/>
        <v>0</v>
      </c>
    </row>
    <row r="1045" spans="1:19" ht="64" customHeight="1">
      <c r="A1045" s="108"/>
      <c r="B1045" s="170" t="s">
        <v>1239</v>
      </c>
      <c r="C1045" s="15">
        <f>M7</f>
        <v>0.94</v>
      </c>
      <c r="D1045" s="96"/>
      <c r="E1045" s="16" t="s">
        <v>1284</v>
      </c>
      <c r="F1045" s="16" t="s">
        <v>2089</v>
      </c>
      <c r="G1045" s="10">
        <v>5907457702271</v>
      </c>
      <c r="H1045" s="10"/>
      <c r="I1045" s="10">
        <v>5</v>
      </c>
      <c r="J1045" s="11" t="s">
        <v>1359</v>
      </c>
      <c r="K1045" s="124" t="s">
        <v>3138</v>
      </c>
      <c r="L1045" s="19">
        <v>7.5</v>
      </c>
      <c r="M1045" s="270">
        <f t="shared" si="108"/>
        <v>7.05</v>
      </c>
      <c r="N1045" s="16">
        <v>0.24</v>
      </c>
      <c r="O1045" s="16"/>
      <c r="P1045" s="18">
        <f t="shared" si="104"/>
        <v>9.9916666666666671</v>
      </c>
      <c r="Q1045" s="19">
        <v>11.99</v>
      </c>
      <c r="R1045" s="20">
        <f t="shared" si="105"/>
        <v>0.29441201000834033</v>
      </c>
      <c r="S1045" s="274">
        <f t="shared" si="107"/>
        <v>0</v>
      </c>
    </row>
    <row r="1046" spans="1:19" ht="64" customHeight="1">
      <c r="A1046" s="108"/>
      <c r="B1046" s="170" t="s">
        <v>1240</v>
      </c>
      <c r="C1046" s="15">
        <f>M7</f>
        <v>0.94</v>
      </c>
      <c r="D1046" s="96"/>
      <c r="E1046" s="16" t="s">
        <v>1284</v>
      </c>
      <c r="F1046" s="16" t="s">
        <v>2089</v>
      </c>
      <c r="G1046" s="10">
        <v>5907457702325</v>
      </c>
      <c r="H1046" s="10"/>
      <c r="I1046" s="10">
        <v>5</v>
      </c>
      <c r="J1046" s="11" t="s">
        <v>1358</v>
      </c>
      <c r="K1046" s="124" t="s">
        <v>3137</v>
      </c>
      <c r="L1046" s="19">
        <v>7.5600000000000005</v>
      </c>
      <c r="M1046" s="270">
        <f t="shared" si="108"/>
        <v>7.1063999999999998</v>
      </c>
      <c r="N1046" s="16">
        <v>0.24</v>
      </c>
      <c r="O1046" s="16"/>
      <c r="P1046" s="18">
        <f t="shared" si="104"/>
        <v>9.9916666666666671</v>
      </c>
      <c r="Q1046" s="19">
        <v>11.99</v>
      </c>
      <c r="R1046" s="20">
        <f t="shared" si="105"/>
        <v>0.28876730608840706</v>
      </c>
      <c r="S1046" s="274">
        <f t="shared" si="107"/>
        <v>0</v>
      </c>
    </row>
    <row r="1047" spans="1:19" ht="64" customHeight="1">
      <c r="A1047" s="108"/>
      <c r="B1047" s="170" t="s">
        <v>1241</v>
      </c>
      <c r="C1047" s="15">
        <f>M7</f>
        <v>0.94</v>
      </c>
      <c r="D1047" s="96"/>
      <c r="E1047" s="16" t="s">
        <v>1284</v>
      </c>
      <c r="F1047" s="16" t="s">
        <v>2089</v>
      </c>
      <c r="G1047" s="10">
        <v>5907457702301</v>
      </c>
      <c r="H1047" s="10"/>
      <c r="I1047" s="10">
        <v>5</v>
      </c>
      <c r="J1047" s="11" t="s">
        <v>1361</v>
      </c>
      <c r="K1047" s="124" t="s">
        <v>3136</v>
      </c>
      <c r="L1047" s="19">
        <v>14.6</v>
      </c>
      <c r="M1047" s="270">
        <f t="shared" si="108"/>
        <v>13.723999999999998</v>
      </c>
      <c r="N1047" s="16">
        <v>0.24</v>
      </c>
      <c r="O1047" s="16"/>
      <c r="P1047" s="18">
        <f t="shared" si="104"/>
        <v>16.658333333333331</v>
      </c>
      <c r="Q1047" s="19">
        <v>19.989999999999998</v>
      </c>
      <c r="R1047" s="20">
        <f t="shared" si="105"/>
        <v>0.17614807403701851</v>
      </c>
      <c r="S1047" s="274">
        <f t="shared" si="107"/>
        <v>0</v>
      </c>
    </row>
    <row r="1048" spans="1:19" ht="64" customHeight="1">
      <c r="A1048" s="108"/>
      <c r="B1048" s="170" t="s">
        <v>1242</v>
      </c>
      <c r="C1048" s="15">
        <f>M7</f>
        <v>0.94</v>
      </c>
      <c r="D1048" s="96"/>
      <c r="E1048" s="16" t="s">
        <v>1284</v>
      </c>
      <c r="F1048" s="16" t="s">
        <v>2089</v>
      </c>
      <c r="G1048" s="10">
        <v>5907457702332</v>
      </c>
      <c r="H1048" s="10"/>
      <c r="I1048" s="10">
        <v>5</v>
      </c>
      <c r="J1048" s="11" t="s">
        <v>1361</v>
      </c>
      <c r="K1048" s="124" t="s">
        <v>3135</v>
      </c>
      <c r="L1048" s="19">
        <v>8.0299999999999994</v>
      </c>
      <c r="M1048" s="270">
        <f t="shared" si="108"/>
        <v>7.5481999999999987</v>
      </c>
      <c r="N1048" s="16">
        <v>0.24</v>
      </c>
      <c r="O1048" s="16"/>
      <c r="P1048" s="18">
        <f t="shared" si="104"/>
        <v>10.825000000000001</v>
      </c>
      <c r="Q1048" s="19">
        <v>12.99</v>
      </c>
      <c r="R1048" s="20">
        <f t="shared" si="105"/>
        <v>0.30270669745958451</v>
      </c>
      <c r="S1048" s="274">
        <f t="shared" si="107"/>
        <v>0</v>
      </c>
    </row>
    <row r="1049" spans="1:19" ht="64" customHeight="1">
      <c r="A1049" s="108"/>
      <c r="B1049" s="170" t="s">
        <v>1243</v>
      </c>
      <c r="C1049" s="15">
        <f>M7</f>
        <v>0.94</v>
      </c>
      <c r="D1049" s="96"/>
      <c r="E1049" s="16" t="s">
        <v>1284</v>
      </c>
      <c r="F1049" s="16" t="s">
        <v>2089</v>
      </c>
      <c r="G1049" s="10">
        <v>5907457702264</v>
      </c>
      <c r="H1049" s="10"/>
      <c r="I1049" s="10">
        <v>5</v>
      </c>
      <c r="J1049" s="11" t="s">
        <v>1361</v>
      </c>
      <c r="K1049" s="124" t="s">
        <v>3134</v>
      </c>
      <c r="L1049" s="19">
        <v>7.42</v>
      </c>
      <c r="M1049" s="270">
        <f t="shared" si="108"/>
        <v>6.9747999999999992</v>
      </c>
      <c r="N1049" s="16">
        <v>0.24</v>
      </c>
      <c r="O1049" s="16"/>
      <c r="P1049" s="18">
        <f t="shared" si="104"/>
        <v>9.9916666666666671</v>
      </c>
      <c r="Q1049" s="19">
        <v>11.99</v>
      </c>
      <c r="R1049" s="20">
        <f t="shared" si="105"/>
        <v>0.30193828190158478</v>
      </c>
      <c r="S1049" s="274">
        <f t="shared" si="107"/>
        <v>0</v>
      </c>
    </row>
    <row r="1050" spans="1:19" ht="64" customHeight="1">
      <c r="A1050" s="108"/>
      <c r="B1050" s="170" t="s">
        <v>1244</v>
      </c>
      <c r="C1050" s="15">
        <f>M7</f>
        <v>0.94</v>
      </c>
      <c r="D1050" s="96"/>
      <c r="E1050" s="16" t="s">
        <v>1284</v>
      </c>
      <c r="F1050" s="16" t="s">
        <v>2089</v>
      </c>
      <c r="G1050" s="10">
        <v>5900495268518</v>
      </c>
      <c r="H1050" s="10"/>
      <c r="I1050" s="10">
        <v>5</v>
      </c>
      <c r="J1050" s="11" t="s">
        <v>1360</v>
      </c>
      <c r="K1050" s="124" t="s">
        <v>3133</v>
      </c>
      <c r="L1050" s="19">
        <v>10.72</v>
      </c>
      <c r="M1050" s="270">
        <f t="shared" si="108"/>
        <v>10.0768</v>
      </c>
      <c r="N1050" s="16">
        <v>0.24</v>
      </c>
      <c r="O1050" s="16"/>
      <c r="P1050" s="18">
        <f t="shared" si="104"/>
        <v>14.158333333333333</v>
      </c>
      <c r="Q1050" s="19">
        <v>16.989999999999998</v>
      </c>
      <c r="R1050" s="20">
        <f t="shared" si="105"/>
        <v>0.288277810476751</v>
      </c>
      <c r="S1050" s="274">
        <f t="shared" si="107"/>
        <v>0</v>
      </c>
    </row>
    <row r="1051" spans="1:19" ht="64" customHeight="1">
      <c r="A1051" s="108"/>
      <c r="B1051" s="170" t="s">
        <v>1245</v>
      </c>
      <c r="C1051" s="15">
        <f>M7</f>
        <v>0.94</v>
      </c>
      <c r="D1051" s="96"/>
      <c r="E1051" s="16" t="s">
        <v>1284</v>
      </c>
      <c r="F1051" s="16" t="s">
        <v>2089</v>
      </c>
      <c r="G1051" s="10">
        <v>5900495064097</v>
      </c>
      <c r="H1051" s="10"/>
      <c r="I1051" s="10">
        <v>5</v>
      </c>
      <c r="J1051" s="11" t="s">
        <v>1358</v>
      </c>
      <c r="K1051" s="124" t="s">
        <v>3132</v>
      </c>
      <c r="L1051" s="19">
        <v>6.91</v>
      </c>
      <c r="M1051" s="270">
        <f t="shared" si="108"/>
        <v>6.4954000000000001</v>
      </c>
      <c r="N1051" s="16">
        <v>0.24</v>
      </c>
      <c r="O1051" s="16"/>
      <c r="P1051" s="18">
        <f t="shared" si="104"/>
        <v>9.1583333333333332</v>
      </c>
      <c r="Q1051" s="19">
        <v>10.99</v>
      </c>
      <c r="R1051" s="20">
        <f t="shared" si="105"/>
        <v>0.2907661510464058</v>
      </c>
      <c r="S1051" s="274">
        <f t="shared" si="107"/>
        <v>0</v>
      </c>
    </row>
    <row r="1052" spans="1:19" ht="64" customHeight="1">
      <c r="A1052" s="108"/>
      <c r="B1052" s="170" t="s">
        <v>1246</v>
      </c>
      <c r="C1052" s="15">
        <f>M7</f>
        <v>0.94</v>
      </c>
      <c r="D1052" s="96"/>
      <c r="E1052" s="16" t="s">
        <v>1284</v>
      </c>
      <c r="F1052" s="16" t="s">
        <v>2089</v>
      </c>
      <c r="G1052" s="10">
        <v>5900495956187</v>
      </c>
      <c r="H1052" s="10"/>
      <c r="I1052" s="10">
        <v>5</v>
      </c>
      <c r="J1052" s="11" t="s">
        <v>1358</v>
      </c>
      <c r="K1052" s="124" t="s">
        <v>3131</v>
      </c>
      <c r="L1052" s="19">
        <v>13.040000000000001</v>
      </c>
      <c r="M1052" s="270">
        <f t="shared" si="108"/>
        <v>12.2576</v>
      </c>
      <c r="N1052" s="16">
        <v>0.24</v>
      </c>
      <c r="O1052" s="16"/>
      <c r="P1052" s="18">
        <f t="shared" si="104"/>
        <v>16.658333333333331</v>
      </c>
      <c r="Q1052" s="19">
        <v>19.989999999999998</v>
      </c>
      <c r="R1052" s="20">
        <f t="shared" si="105"/>
        <v>0.26417608804402193</v>
      </c>
      <c r="S1052" s="274">
        <f t="shared" si="107"/>
        <v>0</v>
      </c>
    </row>
    <row r="1053" spans="1:19" ht="64" customHeight="1">
      <c r="A1053" s="108"/>
      <c r="B1053" s="170" t="s">
        <v>1247</v>
      </c>
      <c r="C1053" s="15">
        <f>M7</f>
        <v>0.94</v>
      </c>
      <c r="D1053" s="96"/>
      <c r="E1053" s="16" t="s">
        <v>1284</v>
      </c>
      <c r="F1053" s="16" t="s">
        <v>2089</v>
      </c>
      <c r="G1053" s="10">
        <v>5900495059345</v>
      </c>
      <c r="H1053" s="10"/>
      <c r="I1053" s="10">
        <v>5</v>
      </c>
      <c r="J1053" s="11" t="s">
        <v>1358</v>
      </c>
      <c r="K1053" s="124" t="s">
        <v>3130</v>
      </c>
      <c r="L1053" s="19">
        <v>12.02</v>
      </c>
      <c r="M1053" s="270">
        <f t="shared" si="108"/>
        <v>11.298799999999998</v>
      </c>
      <c r="N1053" s="16">
        <v>0.24</v>
      </c>
      <c r="O1053" s="16"/>
      <c r="P1053" s="18">
        <f t="shared" si="104"/>
        <v>16.658333333333331</v>
      </c>
      <c r="Q1053" s="19">
        <v>19.989999999999998</v>
      </c>
      <c r="R1053" s="20">
        <f t="shared" si="105"/>
        <v>0.32173286643321664</v>
      </c>
      <c r="S1053" s="274">
        <f t="shared" si="107"/>
        <v>0</v>
      </c>
    </row>
    <row r="1054" spans="1:19" ht="64" customHeight="1">
      <c r="A1054" s="108"/>
      <c r="B1054" s="170" t="s">
        <v>1248</v>
      </c>
      <c r="C1054" s="15">
        <f>M7</f>
        <v>0.94</v>
      </c>
      <c r="D1054" s="96"/>
      <c r="E1054" s="16" t="s">
        <v>1284</v>
      </c>
      <c r="F1054" s="16" t="s">
        <v>2089</v>
      </c>
      <c r="G1054" s="10">
        <v>5900495059451</v>
      </c>
      <c r="H1054" s="10"/>
      <c r="I1054" s="10">
        <v>5</v>
      </c>
      <c r="J1054" s="11" t="s">
        <v>1358</v>
      </c>
      <c r="K1054" s="124" t="s">
        <v>3129</v>
      </c>
      <c r="L1054" s="19">
        <v>7.53</v>
      </c>
      <c r="M1054" s="270">
        <f t="shared" si="108"/>
        <v>7.0781999999999998</v>
      </c>
      <c r="N1054" s="16">
        <v>0.24</v>
      </c>
      <c r="O1054" s="16"/>
      <c r="P1054" s="18">
        <f t="shared" si="104"/>
        <v>9.9916666666666671</v>
      </c>
      <c r="Q1054" s="19">
        <v>11.99</v>
      </c>
      <c r="R1054" s="20">
        <f t="shared" si="105"/>
        <v>0.29158965804837372</v>
      </c>
      <c r="S1054" s="274">
        <f t="shared" si="107"/>
        <v>0</v>
      </c>
    </row>
    <row r="1055" spans="1:19" ht="64" customHeight="1">
      <c r="A1055" s="108"/>
      <c r="B1055" s="170" t="s">
        <v>1249</v>
      </c>
      <c r="C1055" s="15">
        <f>M7</f>
        <v>0.94</v>
      </c>
      <c r="D1055" s="96"/>
      <c r="E1055" s="16" t="s">
        <v>1284</v>
      </c>
      <c r="F1055" s="16" t="s">
        <v>2089</v>
      </c>
      <c r="G1055" s="10">
        <v>5900495157393</v>
      </c>
      <c r="H1055" s="18"/>
      <c r="I1055" s="10">
        <v>5</v>
      </c>
      <c r="J1055" s="11" t="s">
        <v>1359</v>
      </c>
      <c r="K1055" s="124" t="s">
        <v>3128</v>
      </c>
      <c r="L1055" s="19">
        <v>23.569999999999997</v>
      </c>
      <c r="M1055" s="270">
        <f t="shared" si="108"/>
        <v>22.155799999999996</v>
      </c>
      <c r="N1055" s="16">
        <v>0.24</v>
      </c>
      <c r="O1055" s="16"/>
      <c r="P1055" s="18">
        <f t="shared" si="104"/>
        <v>29.158333333333335</v>
      </c>
      <c r="Q1055" s="19">
        <v>34.99</v>
      </c>
      <c r="R1055" s="20">
        <f t="shared" si="105"/>
        <v>0.24015547299228371</v>
      </c>
      <c r="S1055" s="274">
        <f t="shared" si="107"/>
        <v>0</v>
      </c>
    </row>
    <row r="1056" spans="1:19" ht="64" customHeight="1">
      <c r="A1056" s="108"/>
      <c r="B1056" s="170" t="s">
        <v>1250</v>
      </c>
      <c r="C1056" s="15">
        <f>M7</f>
        <v>0.94</v>
      </c>
      <c r="D1056" s="96"/>
      <c r="E1056" s="16" t="s">
        <v>1284</v>
      </c>
      <c r="F1056" s="16" t="s">
        <v>2089</v>
      </c>
      <c r="G1056" s="10">
        <v>5900495059413</v>
      </c>
      <c r="H1056" s="18"/>
      <c r="I1056" s="10">
        <v>5</v>
      </c>
      <c r="J1056" s="11" t="s">
        <v>1359</v>
      </c>
      <c r="K1056" s="124" t="s">
        <v>3020</v>
      </c>
      <c r="L1056" s="19">
        <v>16.18</v>
      </c>
      <c r="M1056" s="270">
        <f t="shared" si="108"/>
        <v>15.209199999999999</v>
      </c>
      <c r="N1056" s="16">
        <v>0.24</v>
      </c>
      <c r="O1056" s="16"/>
      <c r="P1056" s="18">
        <f t="shared" si="104"/>
        <v>20.824999999999999</v>
      </c>
      <c r="Q1056" s="19">
        <v>24.99</v>
      </c>
      <c r="R1056" s="20">
        <f t="shared" si="105"/>
        <v>0.26966626650660264</v>
      </c>
      <c r="S1056" s="274">
        <f t="shared" si="107"/>
        <v>0</v>
      </c>
    </row>
    <row r="1057" spans="1:19" ht="64" customHeight="1">
      <c r="A1057" s="108"/>
      <c r="B1057" s="170" t="s">
        <v>1251</v>
      </c>
      <c r="C1057" s="15">
        <f>M7</f>
        <v>0.94</v>
      </c>
      <c r="D1057" s="96"/>
      <c r="E1057" s="16" t="s">
        <v>1284</v>
      </c>
      <c r="F1057" s="16" t="s">
        <v>2089</v>
      </c>
      <c r="G1057" s="10">
        <v>5900495949400</v>
      </c>
      <c r="H1057" s="10"/>
      <c r="I1057" s="10">
        <v>5</v>
      </c>
      <c r="J1057" s="11" t="s">
        <v>1361</v>
      </c>
      <c r="K1057" s="124" t="s">
        <v>3127</v>
      </c>
      <c r="L1057" s="19">
        <v>13.040000000000001</v>
      </c>
      <c r="M1057" s="270">
        <f t="shared" si="108"/>
        <v>12.2576</v>
      </c>
      <c r="N1057" s="16">
        <v>0.24</v>
      </c>
      <c r="O1057" s="16"/>
      <c r="P1057" s="18">
        <f t="shared" si="104"/>
        <v>16.658333333333331</v>
      </c>
      <c r="Q1057" s="19">
        <v>19.989999999999998</v>
      </c>
      <c r="R1057" s="20">
        <f t="shared" si="105"/>
        <v>0.26417608804402193</v>
      </c>
      <c r="S1057" s="274">
        <f t="shared" si="107"/>
        <v>0</v>
      </c>
    </row>
    <row r="1058" spans="1:19" ht="64" customHeight="1">
      <c r="A1058" s="108"/>
      <c r="B1058" s="170" t="s">
        <v>1252</v>
      </c>
      <c r="C1058" s="15">
        <f>M7</f>
        <v>0.94</v>
      </c>
      <c r="D1058" s="96"/>
      <c r="E1058" s="16" t="s">
        <v>1284</v>
      </c>
      <c r="F1058" s="16" t="s">
        <v>2089</v>
      </c>
      <c r="G1058" s="10">
        <v>5900495956217</v>
      </c>
      <c r="H1058" s="10"/>
      <c r="I1058" s="10">
        <v>5</v>
      </c>
      <c r="J1058" s="11" t="s">
        <v>1361</v>
      </c>
      <c r="K1058" s="124" t="s">
        <v>3126</v>
      </c>
      <c r="L1058" s="19">
        <v>13.040000000000001</v>
      </c>
      <c r="M1058" s="270">
        <f t="shared" si="108"/>
        <v>12.2576</v>
      </c>
      <c r="N1058" s="16">
        <v>0.24</v>
      </c>
      <c r="O1058" s="16"/>
      <c r="P1058" s="18">
        <f t="shared" si="104"/>
        <v>16.658333333333331</v>
      </c>
      <c r="Q1058" s="19">
        <v>19.989999999999998</v>
      </c>
      <c r="R1058" s="20">
        <f t="shared" si="105"/>
        <v>0.26417608804402193</v>
      </c>
      <c r="S1058" s="274">
        <f t="shared" si="107"/>
        <v>0</v>
      </c>
    </row>
    <row r="1059" spans="1:19" ht="64" customHeight="1">
      <c r="A1059" s="108"/>
      <c r="B1059" s="170" t="s">
        <v>1253</v>
      </c>
      <c r="C1059" s="15">
        <f>M7</f>
        <v>0.94</v>
      </c>
      <c r="D1059" s="96"/>
      <c r="E1059" s="16" t="s">
        <v>1284</v>
      </c>
      <c r="F1059" s="16" t="s">
        <v>2089</v>
      </c>
      <c r="G1059" s="10">
        <v>5900495059383</v>
      </c>
      <c r="H1059" s="10"/>
      <c r="I1059" s="10">
        <v>5</v>
      </c>
      <c r="J1059" s="11" t="s">
        <v>1358</v>
      </c>
      <c r="K1059" s="124" t="s">
        <v>3125</v>
      </c>
      <c r="L1059" s="19">
        <v>7.4700000000000006</v>
      </c>
      <c r="M1059" s="270">
        <f t="shared" si="108"/>
        <v>7.0217999999999998</v>
      </c>
      <c r="N1059" s="16">
        <v>0.24</v>
      </c>
      <c r="O1059" s="16"/>
      <c r="P1059" s="18">
        <f t="shared" si="104"/>
        <v>9.9916666666666671</v>
      </c>
      <c r="Q1059" s="19">
        <v>11.99</v>
      </c>
      <c r="R1059" s="20">
        <f t="shared" si="105"/>
        <v>0.29723436196830699</v>
      </c>
      <c r="S1059" s="274">
        <f t="shared" si="107"/>
        <v>0</v>
      </c>
    </row>
    <row r="1060" spans="1:19" ht="64" customHeight="1">
      <c r="A1060" s="108"/>
      <c r="B1060" s="170" t="s">
        <v>1254</v>
      </c>
      <c r="C1060" s="15">
        <f>M7</f>
        <v>0.94</v>
      </c>
      <c r="D1060" s="96"/>
      <c r="E1060" s="16" t="s">
        <v>1284</v>
      </c>
      <c r="F1060" s="16" t="s">
        <v>2089</v>
      </c>
      <c r="G1060" s="10">
        <v>5900495398161</v>
      </c>
      <c r="H1060" s="10"/>
      <c r="I1060" s="10">
        <v>5</v>
      </c>
      <c r="J1060" s="11" t="s">
        <v>1358</v>
      </c>
      <c r="K1060" s="124" t="s">
        <v>3124</v>
      </c>
      <c r="L1060" s="19">
        <v>16.669999999999998</v>
      </c>
      <c r="M1060" s="270">
        <f t="shared" si="108"/>
        <v>15.669799999999997</v>
      </c>
      <c r="N1060" s="16">
        <v>0.24</v>
      </c>
      <c r="O1060" s="16"/>
      <c r="P1060" s="18">
        <f t="shared" si="104"/>
        <v>20.824999999999999</v>
      </c>
      <c r="Q1060" s="19">
        <v>24.99</v>
      </c>
      <c r="R1060" s="20">
        <f t="shared" si="105"/>
        <v>0.24754861944777923</v>
      </c>
      <c r="S1060" s="274">
        <f t="shared" si="107"/>
        <v>0</v>
      </c>
    </row>
    <row r="1061" spans="1:19" ht="64" customHeight="1">
      <c r="A1061" s="108"/>
      <c r="B1061" s="170" t="s">
        <v>1255</v>
      </c>
      <c r="C1061" s="15">
        <f>M7</f>
        <v>0.94</v>
      </c>
      <c r="D1061" s="96"/>
      <c r="E1061" s="16" t="s">
        <v>1284</v>
      </c>
      <c r="F1061" s="16" t="s">
        <v>2089</v>
      </c>
      <c r="G1061" s="10">
        <v>5900495399694</v>
      </c>
      <c r="H1061" s="10"/>
      <c r="I1061" s="10">
        <v>5</v>
      </c>
      <c r="J1061" s="11" t="s">
        <v>1358</v>
      </c>
      <c r="K1061" s="124" t="s">
        <v>3123</v>
      </c>
      <c r="L1061" s="19">
        <v>16.399999999999999</v>
      </c>
      <c r="M1061" s="270">
        <f t="shared" si="108"/>
        <v>15.415999999999999</v>
      </c>
      <c r="N1061" s="16">
        <v>0.24</v>
      </c>
      <c r="O1061" s="16"/>
      <c r="P1061" s="18">
        <f t="shared" si="104"/>
        <v>20.824999999999999</v>
      </c>
      <c r="Q1061" s="19">
        <v>24.99</v>
      </c>
      <c r="R1061" s="20">
        <f t="shared" si="105"/>
        <v>0.25973589435774314</v>
      </c>
      <c r="S1061" s="274">
        <f t="shared" ref="S1061:S1189" si="112">M1061*A1061</f>
        <v>0</v>
      </c>
    </row>
    <row r="1062" spans="1:19" ht="64" customHeight="1">
      <c r="A1062" s="108"/>
      <c r="B1062" s="170" t="s">
        <v>1256</v>
      </c>
      <c r="C1062" s="15">
        <f>M7</f>
        <v>0.94</v>
      </c>
      <c r="D1062" s="96"/>
      <c r="E1062" s="16" t="s">
        <v>1284</v>
      </c>
      <c r="F1062" s="16" t="s">
        <v>2089</v>
      </c>
      <c r="G1062" s="10">
        <v>5900495398741</v>
      </c>
      <c r="H1062" s="10"/>
      <c r="I1062" s="10">
        <v>5</v>
      </c>
      <c r="J1062" s="11" t="s">
        <v>1358</v>
      </c>
      <c r="K1062" s="124" t="s">
        <v>3122</v>
      </c>
      <c r="L1062" s="19">
        <v>16.399999999999999</v>
      </c>
      <c r="M1062" s="270">
        <f t="shared" si="108"/>
        <v>15.415999999999999</v>
      </c>
      <c r="N1062" s="16">
        <v>0.24</v>
      </c>
      <c r="O1062" s="16"/>
      <c r="P1062" s="18">
        <f t="shared" si="104"/>
        <v>20.824999999999999</v>
      </c>
      <c r="Q1062" s="19">
        <v>24.99</v>
      </c>
      <c r="R1062" s="20">
        <f t="shared" si="105"/>
        <v>0.25973589435774314</v>
      </c>
      <c r="S1062" s="274">
        <f t="shared" si="112"/>
        <v>0</v>
      </c>
    </row>
    <row r="1063" spans="1:19" ht="64" customHeight="1">
      <c r="A1063" s="108"/>
      <c r="B1063" s="170" t="s">
        <v>1257</v>
      </c>
      <c r="C1063" s="15">
        <f>M7</f>
        <v>0.94</v>
      </c>
      <c r="D1063" s="96"/>
      <c r="E1063" s="16" t="s">
        <v>1284</v>
      </c>
      <c r="F1063" s="16" t="s">
        <v>2089</v>
      </c>
      <c r="G1063" s="10">
        <v>5900495949370</v>
      </c>
      <c r="H1063" s="10"/>
      <c r="I1063" s="10">
        <v>5</v>
      </c>
      <c r="J1063" s="11" t="s">
        <v>1358</v>
      </c>
      <c r="K1063" s="124" t="s">
        <v>3121</v>
      </c>
      <c r="L1063" s="19">
        <v>13.040000000000001</v>
      </c>
      <c r="M1063" s="270">
        <f t="shared" si="108"/>
        <v>12.2576</v>
      </c>
      <c r="N1063" s="16">
        <v>0.24</v>
      </c>
      <c r="O1063" s="16"/>
      <c r="P1063" s="18">
        <f t="shared" si="104"/>
        <v>16.658333333333331</v>
      </c>
      <c r="Q1063" s="19">
        <v>19.989999999999998</v>
      </c>
      <c r="R1063" s="20">
        <f t="shared" si="105"/>
        <v>0.26417608804402193</v>
      </c>
      <c r="S1063" s="274">
        <f t="shared" si="112"/>
        <v>0</v>
      </c>
    </row>
    <row r="1064" spans="1:19" ht="64" customHeight="1">
      <c r="A1064" s="108"/>
      <c r="B1064" s="170" t="s">
        <v>1258</v>
      </c>
      <c r="C1064" s="15">
        <f>M7</f>
        <v>0.94</v>
      </c>
      <c r="D1064" s="96"/>
      <c r="E1064" s="16" t="s">
        <v>1284</v>
      </c>
      <c r="F1064" s="16" t="s">
        <v>2089</v>
      </c>
      <c r="G1064" s="10">
        <v>5900495949332</v>
      </c>
      <c r="H1064" s="10"/>
      <c r="I1064" s="10">
        <v>5</v>
      </c>
      <c r="J1064" s="11" t="s">
        <v>1360</v>
      </c>
      <c r="K1064" s="124" t="s">
        <v>3120</v>
      </c>
      <c r="L1064" s="19">
        <v>13.040000000000001</v>
      </c>
      <c r="M1064" s="270">
        <f t="shared" si="108"/>
        <v>12.2576</v>
      </c>
      <c r="N1064" s="16">
        <v>0.24</v>
      </c>
      <c r="O1064" s="16"/>
      <c r="P1064" s="18">
        <f t="shared" si="104"/>
        <v>16.658333333333331</v>
      </c>
      <c r="Q1064" s="19">
        <v>19.989999999999998</v>
      </c>
      <c r="R1064" s="20">
        <f t="shared" si="105"/>
        <v>0.26417608804402193</v>
      </c>
      <c r="S1064" s="274">
        <f t="shared" si="112"/>
        <v>0</v>
      </c>
    </row>
    <row r="1065" spans="1:19" ht="64" customHeight="1">
      <c r="A1065" s="108"/>
      <c r="B1065" s="170" t="s">
        <v>1259</v>
      </c>
      <c r="C1065" s="15">
        <f>M7</f>
        <v>0.94</v>
      </c>
      <c r="D1065" s="96"/>
      <c r="E1065" s="16" t="s">
        <v>1284</v>
      </c>
      <c r="F1065" s="16" t="s">
        <v>2089</v>
      </c>
      <c r="G1065" s="10">
        <v>5900495949349</v>
      </c>
      <c r="H1065" s="10"/>
      <c r="I1065" s="10">
        <v>5</v>
      </c>
      <c r="J1065" s="11" t="s">
        <v>1361</v>
      </c>
      <c r="K1065" s="124" t="s">
        <v>3119</v>
      </c>
      <c r="L1065" s="19">
        <v>13.040000000000001</v>
      </c>
      <c r="M1065" s="270">
        <f t="shared" si="108"/>
        <v>12.2576</v>
      </c>
      <c r="N1065" s="16">
        <v>0.24</v>
      </c>
      <c r="O1065" s="16"/>
      <c r="P1065" s="18">
        <f t="shared" si="104"/>
        <v>16.658333333333331</v>
      </c>
      <c r="Q1065" s="19">
        <v>19.989999999999998</v>
      </c>
      <c r="R1065" s="20">
        <f t="shared" si="105"/>
        <v>0.26417608804402193</v>
      </c>
      <c r="S1065" s="274">
        <f t="shared" si="112"/>
        <v>0</v>
      </c>
    </row>
    <row r="1066" spans="1:19" ht="64" customHeight="1">
      <c r="A1066" s="108"/>
      <c r="B1066" s="170" t="s">
        <v>1673</v>
      </c>
      <c r="C1066" s="15"/>
      <c r="D1066" s="96"/>
      <c r="E1066" s="16" t="s">
        <v>1284</v>
      </c>
      <c r="F1066" s="16" t="s">
        <v>2089</v>
      </c>
      <c r="G1066" s="10">
        <v>5900495396358</v>
      </c>
      <c r="H1066" s="10"/>
      <c r="I1066" s="10">
        <v>5</v>
      </c>
      <c r="J1066" s="11" t="s">
        <v>1361</v>
      </c>
      <c r="K1066" s="124" t="s">
        <v>3021</v>
      </c>
      <c r="L1066" s="19">
        <v>16</v>
      </c>
      <c r="M1066" s="270">
        <f>L1066*M7</f>
        <v>15.04</v>
      </c>
      <c r="N1066" s="16">
        <v>0.24</v>
      </c>
      <c r="O1066" s="16"/>
      <c r="P1066" s="18">
        <f t="shared" si="104"/>
        <v>22.491666666666667</v>
      </c>
      <c r="Q1066" s="19">
        <v>26.99</v>
      </c>
      <c r="R1066" s="20">
        <f t="shared" si="105"/>
        <v>0.33130789181178222</v>
      </c>
      <c r="S1066" s="274">
        <f t="shared" si="112"/>
        <v>0</v>
      </c>
    </row>
    <row r="1067" spans="1:19" ht="64" customHeight="1">
      <c r="A1067" s="108"/>
      <c r="B1067" s="170" t="s">
        <v>1260</v>
      </c>
      <c r="C1067" s="15">
        <f>M7</f>
        <v>0.94</v>
      </c>
      <c r="D1067" s="96"/>
      <c r="E1067" s="16" t="s">
        <v>1284</v>
      </c>
      <c r="F1067" s="16" t="s">
        <v>2089</v>
      </c>
      <c r="G1067" s="10">
        <v>5900495064080</v>
      </c>
      <c r="H1067" s="10"/>
      <c r="I1067" s="10">
        <v>5</v>
      </c>
      <c r="J1067" s="11" t="s">
        <v>1358</v>
      </c>
      <c r="K1067" s="124" t="s">
        <v>3118</v>
      </c>
      <c r="L1067" s="19">
        <v>12.02</v>
      </c>
      <c r="M1067" s="270">
        <f t="shared" si="108"/>
        <v>11.298799999999998</v>
      </c>
      <c r="N1067" s="16">
        <v>0.24</v>
      </c>
      <c r="O1067" s="16"/>
      <c r="P1067" s="18">
        <f t="shared" si="104"/>
        <v>16.658333333333331</v>
      </c>
      <c r="Q1067" s="19">
        <v>19.989999999999998</v>
      </c>
      <c r="R1067" s="20">
        <f t="shared" si="105"/>
        <v>0.32173286643321664</v>
      </c>
      <c r="S1067" s="274">
        <f t="shared" si="112"/>
        <v>0</v>
      </c>
    </row>
    <row r="1068" spans="1:19" ht="64" customHeight="1">
      <c r="A1068" s="108"/>
      <c r="B1068" s="170" t="s">
        <v>1261</v>
      </c>
      <c r="C1068" s="15">
        <f>M7</f>
        <v>0.94</v>
      </c>
      <c r="D1068" s="96"/>
      <c r="E1068" s="16" t="s">
        <v>1284</v>
      </c>
      <c r="F1068" s="16" t="s">
        <v>2089</v>
      </c>
      <c r="G1068" s="10">
        <v>5900495072382</v>
      </c>
      <c r="H1068" s="10"/>
      <c r="I1068" s="10">
        <v>5</v>
      </c>
      <c r="J1068" s="11" t="s">
        <v>1358</v>
      </c>
      <c r="K1068" s="124" t="s">
        <v>3117</v>
      </c>
      <c r="L1068" s="19">
        <v>7.17</v>
      </c>
      <c r="M1068" s="270">
        <f t="shared" si="108"/>
        <v>6.7397999999999998</v>
      </c>
      <c r="N1068" s="16">
        <v>0.24</v>
      </c>
      <c r="O1068" s="16"/>
      <c r="P1068" s="18">
        <f t="shared" si="104"/>
        <v>9.1583333333333332</v>
      </c>
      <c r="Q1068" s="19">
        <v>10.99</v>
      </c>
      <c r="R1068" s="20">
        <f t="shared" si="105"/>
        <v>0.26408007279344858</v>
      </c>
      <c r="S1068" s="274">
        <f t="shared" si="112"/>
        <v>0</v>
      </c>
    </row>
    <row r="1069" spans="1:19" ht="64" customHeight="1">
      <c r="A1069" s="108"/>
      <c r="B1069" s="170" t="s">
        <v>1262</v>
      </c>
      <c r="C1069" s="15">
        <f>M7</f>
        <v>0.94</v>
      </c>
      <c r="D1069" s="96"/>
      <c r="E1069" s="16" t="s">
        <v>1284</v>
      </c>
      <c r="F1069" s="16" t="s">
        <v>2089</v>
      </c>
      <c r="G1069" s="10">
        <v>5900495546135</v>
      </c>
      <c r="H1069" s="10"/>
      <c r="I1069" s="10">
        <v>5</v>
      </c>
      <c r="J1069" s="11" t="s">
        <v>1362</v>
      </c>
      <c r="K1069" s="124" t="s">
        <v>3116</v>
      </c>
      <c r="L1069" s="19">
        <v>21.83</v>
      </c>
      <c r="M1069" s="270">
        <f t="shared" si="108"/>
        <v>20.520199999999996</v>
      </c>
      <c r="N1069" s="16">
        <v>0.24</v>
      </c>
      <c r="O1069" s="16"/>
      <c r="P1069" s="18">
        <f t="shared" si="104"/>
        <v>29.158333333333335</v>
      </c>
      <c r="Q1069" s="19">
        <v>34.99</v>
      </c>
      <c r="R1069" s="20">
        <f t="shared" si="105"/>
        <v>0.2962492140611605</v>
      </c>
      <c r="S1069" s="274">
        <f t="shared" si="112"/>
        <v>0</v>
      </c>
    </row>
    <row r="1070" spans="1:19" ht="64" customHeight="1">
      <c r="A1070" s="108"/>
      <c r="B1070" s="170" t="s">
        <v>1669</v>
      </c>
      <c r="C1070" s="15"/>
      <c r="D1070" s="96"/>
      <c r="E1070" s="16" t="s">
        <v>1284</v>
      </c>
      <c r="F1070" s="16" t="s">
        <v>2089</v>
      </c>
      <c r="G1070" s="10">
        <v>5900495653570</v>
      </c>
      <c r="H1070" s="10"/>
      <c r="I1070" s="10">
        <v>5</v>
      </c>
      <c r="J1070" s="11" t="s">
        <v>1362</v>
      </c>
      <c r="K1070" s="140" t="s">
        <v>3022</v>
      </c>
      <c r="L1070" s="19">
        <v>21.83</v>
      </c>
      <c r="M1070" s="270">
        <f>L1070*M7</f>
        <v>20.520199999999996</v>
      </c>
      <c r="N1070" s="16">
        <v>0.24</v>
      </c>
      <c r="O1070" s="16"/>
      <c r="P1070" s="18">
        <f t="shared" si="104"/>
        <v>29.158333333333335</v>
      </c>
      <c r="Q1070" s="19">
        <v>34.99</v>
      </c>
      <c r="R1070" s="20">
        <f t="shared" si="105"/>
        <v>0.2962492140611605</v>
      </c>
      <c r="S1070" s="274">
        <f t="shared" si="112"/>
        <v>0</v>
      </c>
    </row>
    <row r="1071" spans="1:19" ht="64" customHeight="1">
      <c r="A1071" s="108"/>
      <c r="B1071" s="170" t="s">
        <v>2320</v>
      </c>
      <c r="C1071" s="15"/>
      <c r="D1071" s="96"/>
      <c r="E1071" s="16" t="s">
        <v>1284</v>
      </c>
      <c r="F1071" s="16" t="s">
        <v>2089</v>
      </c>
      <c r="G1071" s="10">
        <v>5907457743212</v>
      </c>
      <c r="H1071" s="18"/>
      <c r="I1071" s="10">
        <v>5</v>
      </c>
      <c r="J1071" s="11" t="s">
        <v>1359</v>
      </c>
      <c r="K1071" s="215" t="s">
        <v>3023</v>
      </c>
      <c r="L1071" s="19">
        <v>25.77</v>
      </c>
      <c r="M1071" s="270">
        <f>L1071*M7</f>
        <v>24.223799999999997</v>
      </c>
      <c r="N1071" s="16">
        <v>0.24</v>
      </c>
      <c r="O1071" s="16"/>
      <c r="P1071" s="18">
        <f t="shared" si="104"/>
        <v>33.325000000000003</v>
      </c>
      <c r="Q1071" s="19">
        <v>39.99</v>
      </c>
      <c r="R1071" s="20">
        <f t="shared" si="105"/>
        <v>0.27310427606901738</v>
      </c>
      <c r="S1071" s="274">
        <f t="shared" si="112"/>
        <v>0</v>
      </c>
    </row>
    <row r="1072" spans="1:19" ht="64" customHeight="1">
      <c r="A1072" s="108"/>
      <c r="B1072" s="170" t="s">
        <v>1263</v>
      </c>
      <c r="C1072" s="15">
        <f>M7</f>
        <v>0.94</v>
      </c>
      <c r="D1072" s="96"/>
      <c r="E1072" s="16" t="s">
        <v>1284</v>
      </c>
      <c r="F1072" s="16" t="s">
        <v>2089</v>
      </c>
      <c r="G1072" s="10">
        <v>5900495064103</v>
      </c>
      <c r="H1072" s="10"/>
      <c r="I1072" s="10">
        <v>5</v>
      </c>
      <c r="J1072" s="11" t="s">
        <v>1358</v>
      </c>
      <c r="K1072" s="124" t="s">
        <v>3115</v>
      </c>
      <c r="L1072" s="19">
        <v>12.02</v>
      </c>
      <c r="M1072" s="270">
        <f t="shared" si="108"/>
        <v>11.298799999999998</v>
      </c>
      <c r="N1072" s="16">
        <v>0.24</v>
      </c>
      <c r="O1072" s="16"/>
      <c r="P1072" s="18">
        <f t="shared" si="104"/>
        <v>16.658333333333331</v>
      </c>
      <c r="Q1072" s="19">
        <v>19.989999999999998</v>
      </c>
      <c r="R1072" s="20">
        <f t="shared" si="105"/>
        <v>0.32173286643321664</v>
      </c>
      <c r="S1072" s="274">
        <f t="shared" si="112"/>
        <v>0</v>
      </c>
    </row>
    <row r="1073" spans="1:19" ht="64" customHeight="1">
      <c r="A1073" s="108"/>
      <c r="B1073" s="170" t="s">
        <v>3479</v>
      </c>
      <c r="C1073" s="15">
        <f>M7</f>
        <v>0.94</v>
      </c>
      <c r="D1073" s="96" t="s">
        <v>1213</v>
      </c>
      <c r="E1073" s="16" t="s">
        <v>1284</v>
      </c>
      <c r="F1073" s="16" t="s">
        <v>2089</v>
      </c>
      <c r="G1073" s="10">
        <v>5900495048295</v>
      </c>
      <c r="H1073" s="18"/>
      <c r="I1073" s="10">
        <v>5</v>
      </c>
      <c r="J1073" s="11" t="s">
        <v>33</v>
      </c>
      <c r="K1073" s="124" t="s">
        <v>3114</v>
      </c>
      <c r="L1073" s="19">
        <v>12.02</v>
      </c>
      <c r="M1073" s="270">
        <f t="shared" si="108"/>
        <v>11.298799999999998</v>
      </c>
      <c r="N1073" s="16">
        <v>0.24</v>
      </c>
      <c r="O1073" s="16"/>
      <c r="P1073" s="18">
        <f t="shared" si="104"/>
        <v>16.658333333333331</v>
      </c>
      <c r="Q1073" s="19">
        <v>19.989999999999998</v>
      </c>
      <c r="R1073" s="20">
        <f t="shared" si="105"/>
        <v>0.32173286643321664</v>
      </c>
      <c r="S1073" s="274">
        <f t="shared" si="112"/>
        <v>0</v>
      </c>
    </row>
    <row r="1074" spans="1:19" ht="64" customHeight="1">
      <c r="A1074" s="108"/>
      <c r="B1074" s="170" t="s">
        <v>1264</v>
      </c>
      <c r="C1074" s="15">
        <f>M7</f>
        <v>0.94</v>
      </c>
      <c r="D1074" s="96"/>
      <c r="E1074" s="16" t="s">
        <v>1284</v>
      </c>
      <c r="F1074" s="16" t="s">
        <v>2089</v>
      </c>
      <c r="G1074" s="10">
        <v>5900495157256</v>
      </c>
      <c r="H1074" s="10"/>
      <c r="I1074" s="10">
        <v>5</v>
      </c>
      <c r="J1074" s="11" t="s">
        <v>1358</v>
      </c>
      <c r="K1074" s="124" t="s">
        <v>3113</v>
      </c>
      <c r="L1074" s="19">
        <v>16.649999999999999</v>
      </c>
      <c r="M1074" s="270">
        <f t="shared" si="108"/>
        <v>15.650999999999998</v>
      </c>
      <c r="N1074" s="16">
        <v>0.24</v>
      </c>
      <c r="O1074" s="16"/>
      <c r="P1074" s="18">
        <f t="shared" si="104"/>
        <v>22.491666666666667</v>
      </c>
      <c r="Q1074" s="19">
        <v>26.99</v>
      </c>
      <c r="R1074" s="20">
        <f t="shared" si="105"/>
        <v>0.30414227491663587</v>
      </c>
      <c r="S1074" s="274">
        <f t="shared" si="112"/>
        <v>0</v>
      </c>
    </row>
    <row r="1075" spans="1:19" ht="64" customHeight="1">
      <c r="A1075" s="108"/>
      <c r="B1075" s="170" t="s">
        <v>1265</v>
      </c>
      <c r="C1075" s="15">
        <f>M7</f>
        <v>0.94</v>
      </c>
      <c r="D1075" s="96"/>
      <c r="E1075" s="16" t="s">
        <v>1284</v>
      </c>
      <c r="F1075" s="16" t="s">
        <v>2089</v>
      </c>
      <c r="G1075" s="10">
        <v>5900495454249</v>
      </c>
      <c r="H1075" s="10"/>
      <c r="I1075" s="10">
        <v>5</v>
      </c>
      <c r="J1075" s="11" t="s">
        <v>1358</v>
      </c>
      <c r="K1075" s="124" t="s">
        <v>3112</v>
      </c>
      <c r="L1075" s="19">
        <v>9.4500000000000011</v>
      </c>
      <c r="M1075" s="270">
        <f t="shared" si="108"/>
        <v>8.8830000000000009</v>
      </c>
      <c r="N1075" s="16">
        <v>0.24</v>
      </c>
      <c r="O1075" s="16"/>
      <c r="P1075" s="18">
        <f t="shared" si="104"/>
        <v>12.491666666666667</v>
      </c>
      <c r="Q1075" s="19">
        <v>14.99</v>
      </c>
      <c r="R1075" s="20">
        <f t="shared" si="105"/>
        <v>0.28888592394929946</v>
      </c>
      <c r="S1075" s="274">
        <f t="shared" si="112"/>
        <v>0</v>
      </c>
    </row>
    <row r="1076" spans="1:19" ht="64" customHeight="1">
      <c r="A1076" s="108"/>
      <c r="B1076" s="170" t="s">
        <v>1266</v>
      </c>
      <c r="C1076" s="15">
        <f>M7</f>
        <v>0.94</v>
      </c>
      <c r="D1076" s="96"/>
      <c r="E1076" s="16" t="s">
        <v>1284</v>
      </c>
      <c r="F1076" s="16" t="s">
        <v>2089</v>
      </c>
      <c r="G1076" s="10">
        <v>5900495072429</v>
      </c>
      <c r="H1076" s="10"/>
      <c r="I1076" s="10">
        <v>5</v>
      </c>
      <c r="J1076" s="11" t="s">
        <v>1362</v>
      </c>
      <c r="K1076" s="124" t="s">
        <v>3111</v>
      </c>
      <c r="L1076" s="19">
        <v>7.98</v>
      </c>
      <c r="M1076" s="270">
        <f t="shared" si="108"/>
        <v>7.5011999999999999</v>
      </c>
      <c r="N1076" s="16">
        <v>0.24</v>
      </c>
      <c r="O1076" s="16"/>
      <c r="P1076" s="18">
        <f t="shared" si="104"/>
        <v>9.9916666666666671</v>
      </c>
      <c r="Q1076" s="19">
        <v>11.99</v>
      </c>
      <c r="R1076" s="20">
        <f t="shared" si="105"/>
        <v>0.24925437864887412</v>
      </c>
      <c r="S1076" s="274">
        <f t="shared" si="112"/>
        <v>0</v>
      </c>
    </row>
    <row r="1077" spans="1:19" ht="64" customHeight="1">
      <c r="A1077" s="108"/>
      <c r="B1077" s="170" t="s">
        <v>1672</v>
      </c>
      <c r="C1077" s="15"/>
      <c r="D1077" s="96"/>
      <c r="E1077" s="16" t="s">
        <v>1284</v>
      </c>
      <c r="F1077" s="16" t="s">
        <v>2089</v>
      </c>
      <c r="G1077" s="10">
        <v>5900495453716</v>
      </c>
      <c r="H1077" s="10"/>
      <c r="I1077" s="10">
        <v>5</v>
      </c>
      <c r="J1077" s="11" t="s">
        <v>1362</v>
      </c>
      <c r="K1077" s="114" t="s">
        <v>3090</v>
      </c>
      <c r="L1077" s="19">
        <v>21.169999999999998</v>
      </c>
      <c r="M1077" s="270">
        <f>L1077*M7</f>
        <v>19.899799999999995</v>
      </c>
      <c r="N1077" s="16">
        <v>0.24</v>
      </c>
      <c r="O1077" s="16"/>
      <c r="P1077" s="18">
        <f t="shared" si="104"/>
        <v>29.158333333333335</v>
      </c>
      <c r="Q1077" s="19">
        <v>34.99</v>
      </c>
      <c r="R1077" s="20">
        <f t="shared" si="105"/>
        <v>0.31752615032866555</v>
      </c>
      <c r="S1077" s="274">
        <f t="shared" si="112"/>
        <v>0</v>
      </c>
    </row>
    <row r="1078" spans="1:19" ht="64" customHeight="1">
      <c r="A1078" s="108"/>
      <c r="B1078" s="170" t="s">
        <v>1267</v>
      </c>
      <c r="C1078" s="15">
        <f>M7</f>
        <v>0.94</v>
      </c>
      <c r="D1078" s="96"/>
      <c r="E1078" s="16" t="s">
        <v>1284</v>
      </c>
      <c r="F1078" s="16" t="s">
        <v>2089</v>
      </c>
      <c r="G1078" s="10">
        <v>5900495956170</v>
      </c>
      <c r="H1078" s="10"/>
      <c r="I1078" s="10">
        <v>5</v>
      </c>
      <c r="J1078" s="11" t="s">
        <v>1359</v>
      </c>
      <c r="K1078" s="124" t="s">
        <v>3110</v>
      </c>
      <c r="L1078" s="19">
        <v>13.040000000000001</v>
      </c>
      <c r="M1078" s="270">
        <f t="shared" si="108"/>
        <v>12.2576</v>
      </c>
      <c r="N1078" s="16">
        <v>0.24</v>
      </c>
      <c r="O1078" s="16"/>
      <c r="P1078" s="18">
        <f t="shared" si="104"/>
        <v>16.658333333333331</v>
      </c>
      <c r="Q1078" s="19">
        <v>19.989999999999998</v>
      </c>
      <c r="R1078" s="20">
        <f t="shared" si="105"/>
        <v>0.26417608804402193</v>
      </c>
      <c r="S1078" s="274">
        <f t="shared" si="112"/>
        <v>0</v>
      </c>
    </row>
    <row r="1079" spans="1:19" ht="64" customHeight="1">
      <c r="A1079" s="108"/>
      <c r="B1079" s="170" t="s">
        <v>1268</v>
      </c>
      <c r="C1079" s="15">
        <f>M7</f>
        <v>0.94</v>
      </c>
      <c r="D1079" s="96"/>
      <c r="E1079" s="16" t="s">
        <v>1284</v>
      </c>
      <c r="F1079" s="16" t="s">
        <v>2089</v>
      </c>
      <c r="G1079" s="10">
        <v>5900495156563</v>
      </c>
      <c r="H1079" s="18"/>
      <c r="I1079" s="10">
        <v>5</v>
      </c>
      <c r="J1079" s="11" t="s">
        <v>1358</v>
      </c>
      <c r="K1079" s="124" t="s">
        <v>3024</v>
      </c>
      <c r="L1079" s="19">
        <v>16.18</v>
      </c>
      <c r="M1079" s="270">
        <f t="shared" si="108"/>
        <v>15.209199999999999</v>
      </c>
      <c r="N1079" s="16">
        <v>0.24</v>
      </c>
      <c r="O1079" s="16"/>
      <c r="P1079" s="18">
        <f t="shared" si="104"/>
        <v>20.824999999999999</v>
      </c>
      <c r="Q1079" s="19">
        <v>24.99</v>
      </c>
      <c r="R1079" s="20">
        <f t="shared" si="105"/>
        <v>0.26966626650660264</v>
      </c>
      <c r="S1079" s="274">
        <f t="shared" si="112"/>
        <v>0</v>
      </c>
    </row>
    <row r="1080" spans="1:19" ht="64" customHeight="1">
      <c r="A1080" s="108"/>
      <c r="B1080" s="170" t="s">
        <v>2243</v>
      </c>
      <c r="C1080" s="15"/>
      <c r="D1080" s="96"/>
      <c r="E1080" s="16" t="s">
        <v>1284</v>
      </c>
      <c r="F1080" s="16" t="s">
        <v>2089</v>
      </c>
      <c r="G1080" s="10">
        <v>5900495156433</v>
      </c>
      <c r="H1080" s="18"/>
      <c r="I1080" s="10">
        <v>5</v>
      </c>
      <c r="J1080" s="11" t="s">
        <v>1358</v>
      </c>
      <c r="K1080" s="216" t="s">
        <v>3025</v>
      </c>
      <c r="L1080" s="19">
        <v>16.18</v>
      </c>
      <c r="M1080" s="270">
        <f>L1080*M7</f>
        <v>15.209199999999999</v>
      </c>
      <c r="N1080" s="16">
        <v>0.24</v>
      </c>
      <c r="O1080" s="16"/>
      <c r="P1080" s="18">
        <f t="shared" si="104"/>
        <v>20.824999999999999</v>
      </c>
      <c r="Q1080" s="19">
        <v>24.99</v>
      </c>
      <c r="R1080" s="20">
        <f t="shared" si="105"/>
        <v>0.26966626650660264</v>
      </c>
      <c r="S1080" s="274">
        <f t="shared" si="112"/>
        <v>0</v>
      </c>
    </row>
    <row r="1081" spans="1:19" ht="64" customHeight="1">
      <c r="A1081" s="108"/>
      <c r="B1081" s="170" t="s">
        <v>1269</v>
      </c>
      <c r="C1081" s="15">
        <f>M7</f>
        <v>0.94</v>
      </c>
      <c r="D1081" s="96"/>
      <c r="E1081" s="16" t="s">
        <v>1284</v>
      </c>
      <c r="F1081" s="16" t="s">
        <v>2089</v>
      </c>
      <c r="G1081" s="10">
        <v>5900495268624</v>
      </c>
      <c r="H1081" s="10"/>
      <c r="I1081" s="10">
        <v>5</v>
      </c>
      <c r="J1081" s="11" t="s">
        <v>1358</v>
      </c>
      <c r="K1081" s="124" t="s">
        <v>3109</v>
      </c>
      <c r="L1081" s="19">
        <v>7.54</v>
      </c>
      <c r="M1081" s="270">
        <f t="shared" si="108"/>
        <v>7.0875999999999992</v>
      </c>
      <c r="N1081" s="16">
        <v>0.24</v>
      </c>
      <c r="O1081" s="16"/>
      <c r="P1081" s="18">
        <f t="shared" si="104"/>
        <v>9.9916666666666671</v>
      </c>
      <c r="Q1081" s="19">
        <v>11.99</v>
      </c>
      <c r="R1081" s="20">
        <f t="shared" si="105"/>
        <v>0.29064887406171819</v>
      </c>
      <c r="S1081" s="274">
        <f t="shared" si="112"/>
        <v>0</v>
      </c>
    </row>
    <row r="1082" spans="1:19" ht="64" customHeight="1">
      <c r="A1082" s="108"/>
      <c r="B1082" s="170" t="s">
        <v>1270</v>
      </c>
      <c r="C1082" s="15">
        <f>M7</f>
        <v>0.94</v>
      </c>
      <c r="D1082" s="96"/>
      <c r="E1082" s="16" t="s">
        <v>1284</v>
      </c>
      <c r="F1082" s="16" t="s">
        <v>2089</v>
      </c>
      <c r="G1082" s="10">
        <v>5900495072412</v>
      </c>
      <c r="H1082" s="10"/>
      <c r="I1082" s="10">
        <v>5</v>
      </c>
      <c r="J1082" s="11" t="s">
        <v>1358</v>
      </c>
      <c r="K1082" s="124" t="s">
        <v>3108</v>
      </c>
      <c r="L1082" s="19">
        <v>7.08</v>
      </c>
      <c r="M1082" s="270">
        <f t="shared" si="108"/>
        <v>6.6551999999999998</v>
      </c>
      <c r="N1082" s="16">
        <v>0.24</v>
      </c>
      <c r="O1082" s="16"/>
      <c r="P1082" s="18">
        <f t="shared" si="104"/>
        <v>9.1583333333333332</v>
      </c>
      <c r="Q1082" s="19">
        <v>10.99</v>
      </c>
      <c r="R1082" s="20">
        <f t="shared" si="105"/>
        <v>0.27331756141947228</v>
      </c>
      <c r="S1082" s="274">
        <f t="shared" si="112"/>
        <v>0</v>
      </c>
    </row>
    <row r="1083" spans="1:19" ht="64" customHeight="1">
      <c r="A1083" s="108"/>
      <c r="B1083" s="170" t="s">
        <v>1271</v>
      </c>
      <c r="C1083" s="15">
        <f>M7</f>
        <v>0.94</v>
      </c>
      <c r="D1083" s="96"/>
      <c r="E1083" s="16" t="s">
        <v>1284</v>
      </c>
      <c r="F1083" s="16" t="s">
        <v>2089</v>
      </c>
      <c r="G1083" s="10">
        <v>5900495268617</v>
      </c>
      <c r="H1083" s="10"/>
      <c r="I1083" s="10">
        <v>5</v>
      </c>
      <c r="J1083" s="11" t="s">
        <v>1360</v>
      </c>
      <c r="K1083" s="124" t="s">
        <v>3107</v>
      </c>
      <c r="L1083" s="19">
        <v>7.54</v>
      </c>
      <c r="M1083" s="270">
        <f t="shared" si="108"/>
        <v>7.0875999999999992</v>
      </c>
      <c r="N1083" s="16">
        <v>0.24</v>
      </c>
      <c r="O1083" s="16"/>
      <c r="P1083" s="18">
        <f t="shared" si="104"/>
        <v>9.9916666666666671</v>
      </c>
      <c r="Q1083" s="19">
        <v>11.99</v>
      </c>
      <c r="R1083" s="20">
        <f t="shared" si="105"/>
        <v>0.29064887406171819</v>
      </c>
      <c r="S1083" s="274">
        <f t="shared" si="112"/>
        <v>0</v>
      </c>
    </row>
    <row r="1084" spans="1:19" ht="64" customHeight="1">
      <c r="A1084" s="108"/>
      <c r="B1084" s="170" t="s">
        <v>1272</v>
      </c>
      <c r="C1084" s="15">
        <f>M7</f>
        <v>0.94</v>
      </c>
      <c r="D1084" s="96"/>
      <c r="E1084" s="16" t="s">
        <v>1284</v>
      </c>
      <c r="F1084" s="16" t="s">
        <v>2089</v>
      </c>
      <c r="G1084" s="10">
        <v>5900495340030</v>
      </c>
      <c r="H1084" s="10"/>
      <c r="I1084" s="10">
        <v>5</v>
      </c>
      <c r="J1084" s="11" t="s">
        <v>1358</v>
      </c>
      <c r="K1084" s="124" t="s">
        <v>3106</v>
      </c>
      <c r="L1084" s="19">
        <v>7.51</v>
      </c>
      <c r="M1084" s="270">
        <f t="shared" si="108"/>
        <v>7.0593999999999992</v>
      </c>
      <c r="N1084" s="16">
        <v>0.24</v>
      </c>
      <c r="O1084" s="16"/>
      <c r="P1084" s="18">
        <f t="shared" si="104"/>
        <v>9.9916666666666671</v>
      </c>
      <c r="Q1084" s="19">
        <v>11.99</v>
      </c>
      <c r="R1084" s="20">
        <f t="shared" si="105"/>
        <v>0.29347122602168485</v>
      </c>
      <c r="S1084" s="274">
        <f t="shared" si="112"/>
        <v>0</v>
      </c>
    </row>
    <row r="1085" spans="1:19" ht="64" customHeight="1">
      <c r="A1085" s="108"/>
      <c r="B1085" s="170" t="s">
        <v>2319</v>
      </c>
      <c r="C1085" s="15"/>
      <c r="D1085" s="96"/>
      <c r="E1085" s="16" t="s">
        <v>1284</v>
      </c>
      <c r="F1085" s="16" t="s">
        <v>2089</v>
      </c>
      <c r="G1085" s="10">
        <v>5907457773486</v>
      </c>
      <c r="H1085" s="18"/>
      <c r="I1085" s="10">
        <v>5</v>
      </c>
      <c r="J1085" s="11" t="s">
        <v>1358</v>
      </c>
      <c r="K1085" s="124" t="s">
        <v>3026</v>
      </c>
      <c r="L1085" s="19">
        <v>8.4600000000000009</v>
      </c>
      <c r="M1085" s="270">
        <f>L1085*M7</f>
        <v>7.9523999999999999</v>
      </c>
      <c r="N1085" s="16">
        <v>0.24</v>
      </c>
      <c r="O1085" s="16"/>
      <c r="P1085" s="18">
        <f t="shared" si="104"/>
        <v>12.491666666666667</v>
      </c>
      <c r="Q1085" s="19">
        <v>14.99</v>
      </c>
      <c r="R1085" s="20">
        <f t="shared" si="105"/>
        <v>0.36338358905937296</v>
      </c>
      <c r="S1085" s="274">
        <f t="shared" si="112"/>
        <v>0</v>
      </c>
    </row>
    <row r="1086" spans="1:19" ht="64" customHeight="1">
      <c r="A1086" s="108"/>
      <c r="B1086" s="170" t="s">
        <v>1273</v>
      </c>
      <c r="C1086" s="15">
        <f>M7</f>
        <v>0.94</v>
      </c>
      <c r="D1086" s="96"/>
      <c r="E1086" s="16" t="s">
        <v>1284</v>
      </c>
      <c r="F1086" s="16" t="s">
        <v>2089</v>
      </c>
      <c r="G1086" s="10">
        <v>5900495949387</v>
      </c>
      <c r="H1086" s="10"/>
      <c r="I1086" s="10">
        <v>5</v>
      </c>
      <c r="J1086" s="11" t="s">
        <v>1360</v>
      </c>
      <c r="K1086" s="124" t="s">
        <v>3105</v>
      </c>
      <c r="L1086" s="19">
        <v>13.040000000000001</v>
      </c>
      <c r="M1086" s="270">
        <f t="shared" si="108"/>
        <v>12.2576</v>
      </c>
      <c r="N1086" s="16">
        <v>0.24</v>
      </c>
      <c r="O1086" s="16"/>
      <c r="P1086" s="18">
        <f t="shared" si="104"/>
        <v>16.658333333333331</v>
      </c>
      <c r="Q1086" s="19">
        <v>19.989999999999998</v>
      </c>
      <c r="R1086" s="20">
        <f t="shared" si="105"/>
        <v>0.26417608804402193</v>
      </c>
      <c r="S1086" s="274">
        <f t="shared" si="112"/>
        <v>0</v>
      </c>
    </row>
    <row r="1087" spans="1:19" ht="64" customHeight="1">
      <c r="A1087" s="108"/>
      <c r="B1087" s="170" t="s">
        <v>1274</v>
      </c>
      <c r="C1087" s="15">
        <f>M7</f>
        <v>0.94</v>
      </c>
      <c r="D1087" s="96"/>
      <c r="E1087" s="16" t="s">
        <v>1284</v>
      </c>
      <c r="F1087" s="16" t="s">
        <v>2089</v>
      </c>
      <c r="G1087" s="10">
        <v>5900495949646</v>
      </c>
      <c r="H1087" s="10"/>
      <c r="I1087" s="10">
        <v>5</v>
      </c>
      <c r="J1087" s="11" t="s">
        <v>1358</v>
      </c>
      <c r="K1087" s="124" t="s">
        <v>3104</v>
      </c>
      <c r="L1087" s="19">
        <v>13.040000000000001</v>
      </c>
      <c r="M1087" s="270">
        <f t="shared" si="108"/>
        <v>12.2576</v>
      </c>
      <c r="N1087" s="16">
        <v>0.24</v>
      </c>
      <c r="O1087" s="16"/>
      <c r="P1087" s="18">
        <f t="shared" si="104"/>
        <v>16.658333333333331</v>
      </c>
      <c r="Q1087" s="19">
        <v>19.989999999999998</v>
      </c>
      <c r="R1087" s="20">
        <f t="shared" si="105"/>
        <v>0.26417608804402193</v>
      </c>
      <c r="S1087" s="274">
        <f t="shared" si="112"/>
        <v>0</v>
      </c>
    </row>
    <row r="1088" spans="1:19" ht="64" customHeight="1">
      <c r="A1088" s="108"/>
      <c r="B1088" s="170" t="s">
        <v>1275</v>
      </c>
      <c r="C1088" s="15">
        <f>M7</f>
        <v>0.94</v>
      </c>
      <c r="D1088" s="96"/>
      <c r="E1088" s="16" t="s">
        <v>1284</v>
      </c>
      <c r="F1088" s="16" t="s">
        <v>2089</v>
      </c>
      <c r="G1088" s="10">
        <v>5907457702295</v>
      </c>
      <c r="H1088" s="10"/>
      <c r="I1088" s="10">
        <v>5</v>
      </c>
      <c r="J1088" s="11" t="s">
        <v>1358</v>
      </c>
      <c r="K1088" s="124" t="s">
        <v>3103</v>
      </c>
      <c r="L1088" s="19">
        <v>7.1000000000000005</v>
      </c>
      <c r="M1088" s="270">
        <f t="shared" si="108"/>
        <v>6.6740000000000004</v>
      </c>
      <c r="N1088" s="16">
        <v>0.24</v>
      </c>
      <c r="O1088" s="16"/>
      <c r="P1088" s="18">
        <f t="shared" si="104"/>
        <v>9.1583333333333332</v>
      </c>
      <c r="Q1088" s="19">
        <v>10.99</v>
      </c>
      <c r="R1088" s="20">
        <f t="shared" si="105"/>
        <v>0.27126478616924471</v>
      </c>
      <c r="S1088" s="274">
        <f t="shared" si="112"/>
        <v>0</v>
      </c>
    </row>
    <row r="1089" spans="1:19" ht="64" customHeight="1">
      <c r="A1089" s="108"/>
      <c r="B1089" s="170" t="s">
        <v>1276</v>
      </c>
      <c r="C1089" s="15">
        <f>M7</f>
        <v>0.94</v>
      </c>
      <c r="D1089" s="96"/>
      <c r="E1089" s="16" t="s">
        <v>1284</v>
      </c>
      <c r="F1089" s="16" t="s">
        <v>2089</v>
      </c>
      <c r="G1089" s="10">
        <v>5900495160737</v>
      </c>
      <c r="H1089" s="10"/>
      <c r="I1089" s="10">
        <v>5</v>
      </c>
      <c r="J1089" s="11" t="s">
        <v>1358</v>
      </c>
      <c r="K1089" s="124" t="s">
        <v>3102</v>
      </c>
      <c r="L1089" s="19">
        <v>11.65</v>
      </c>
      <c r="M1089" s="270">
        <f t="shared" si="108"/>
        <v>10.951000000000001</v>
      </c>
      <c r="N1089" s="16">
        <v>0.24</v>
      </c>
      <c r="O1089" s="16"/>
      <c r="P1089" s="18">
        <f t="shared" si="104"/>
        <v>16.658333333333331</v>
      </c>
      <c r="Q1089" s="19">
        <v>19.989999999999998</v>
      </c>
      <c r="R1089" s="20">
        <f t="shared" si="105"/>
        <v>0.34261130565282633</v>
      </c>
      <c r="S1089" s="274">
        <f t="shared" si="112"/>
        <v>0</v>
      </c>
    </row>
    <row r="1090" spans="1:19" ht="64" customHeight="1">
      <c r="A1090" s="108"/>
      <c r="B1090" s="170" t="s">
        <v>1277</v>
      </c>
      <c r="C1090" s="15">
        <f>M7</f>
        <v>0.94</v>
      </c>
      <c r="D1090" s="96"/>
      <c r="E1090" s="16" t="s">
        <v>1284</v>
      </c>
      <c r="F1090" s="16" t="s">
        <v>2089</v>
      </c>
      <c r="G1090" s="10">
        <v>5900495064127</v>
      </c>
      <c r="H1090" s="10"/>
      <c r="I1090" s="10">
        <v>5</v>
      </c>
      <c r="J1090" s="11" t="s">
        <v>1358</v>
      </c>
      <c r="K1090" s="124" t="s">
        <v>3101</v>
      </c>
      <c r="L1090" s="19">
        <v>22.919999999999998</v>
      </c>
      <c r="M1090" s="270">
        <f t="shared" si="108"/>
        <v>21.544799999999999</v>
      </c>
      <c r="N1090" s="16">
        <v>0.24</v>
      </c>
      <c r="O1090" s="16"/>
      <c r="P1090" s="18">
        <f t="shared" si="104"/>
        <v>24.991666666666667</v>
      </c>
      <c r="Q1090" s="19">
        <v>29.99</v>
      </c>
      <c r="R1090" s="20">
        <f t="shared" si="105"/>
        <v>0.13792064021340453</v>
      </c>
      <c r="S1090" s="274">
        <f t="shared" si="112"/>
        <v>0</v>
      </c>
    </row>
    <row r="1091" spans="1:19" ht="64" customHeight="1">
      <c r="A1091" s="108"/>
      <c r="B1091" s="170" t="s">
        <v>1278</v>
      </c>
      <c r="C1091" s="15">
        <f>M7</f>
        <v>0.94</v>
      </c>
      <c r="D1091" s="96"/>
      <c r="E1091" s="16" t="s">
        <v>1284</v>
      </c>
      <c r="F1091" s="16" t="s">
        <v>2089</v>
      </c>
      <c r="G1091" s="10">
        <v>5900495454423</v>
      </c>
      <c r="H1091" s="10"/>
      <c r="I1091" s="10">
        <v>5</v>
      </c>
      <c r="J1091" s="11" t="s">
        <v>1359</v>
      </c>
      <c r="K1091" s="124" t="s">
        <v>3100</v>
      </c>
      <c r="L1091" s="19">
        <v>22.759999999999998</v>
      </c>
      <c r="M1091" s="270">
        <f t="shared" si="108"/>
        <v>21.394399999999997</v>
      </c>
      <c r="N1091" s="16">
        <v>0.24</v>
      </c>
      <c r="O1091" s="16"/>
      <c r="P1091" s="18">
        <f t="shared" si="104"/>
        <v>29.158333333333335</v>
      </c>
      <c r="Q1091" s="19">
        <v>34.99</v>
      </c>
      <c r="R1091" s="20">
        <f t="shared" si="105"/>
        <v>0.26626807659331253</v>
      </c>
      <c r="S1091" s="274">
        <f t="shared" si="112"/>
        <v>0</v>
      </c>
    </row>
    <row r="1092" spans="1:19" ht="64" customHeight="1">
      <c r="A1092" s="108"/>
      <c r="B1092" s="170" t="s">
        <v>1279</v>
      </c>
      <c r="C1092" s="15">
        <f>M7</f>
        <v>0.94</v>
      </c>
      <c r="D1092" s="96"/>
      <c r="E1092" s="16" t="s">
        <v>1284</v>
      </c>
      <c r="F1092" s="16" t="s">
        <v>2089</v>
      </c>
      <c r="G1092" s="10">
        <v>5900495064110</v>
      </c>
      <c r="H1092" s="10"/>
      <c r="I1092" s="10">
        <v>5</v>
      </c>
      <c r="J1092" s="11" t="s">
        <v>1358</v>
      </c>
      <c r="K1092" s="124" t="s">
        <v>3099</v>
      </c>
      <c r="L1092" s="19">
        <v>24.549999999999997</v>
      </c>
      <c r="M1092" s="270">
        <f t="shared" si="108"/>
        <v>23.076999999999995</v>
      </c>
      <c r="N1092" s="16">
        <v>0.24</v>
      </c>
      <c r="O1092" s="16"/>
      <c r="P1092" s="18">
        <f t="shared" si="104"/>
        <v>29.158333333333335</v>
      </c>
      <c r="Q1092" s="19">
        <v>34.99</v>
      </c>
      <c r="R1092" s="20">
        <f t="shared" si="105"/>
        <v>0.20856244641326116</v>
      </c>
      <c r="S1092" s="274">
        <f t="shared" si="112"/>
        <v>0</v>
      </c>
    </row>
    <row r="1093" spans="1:19" ht="64" customHeight="1">
      <c r="A1093" s="108"/>
      <c r="B1093" s="170" t="s">
        <v>1280</v>
      </c>
      <c r="C1093" s="15">
        <f>M7</f>
        <v>0.94</v>
      </c>
      <c r="D1093" s="96"/>
      <c r="E1093" s="16" t="s">
        <v>1284</v>
      </c>
      <c r="F1093" s="16" t="s">
        <v>2089</v>
      </c>
      <c r="G1093" s="10">
        <v>5900495546159</v>
      </c>
      <c r="H1093" s="10"/>
      <c r="I1093" s="10">
        <v>5</v>
      </c>
      <c r="J1093" s="11" t="s">
        <v>1362</v>
      </c>
      <c r="K1093" s="124" t="s">
        <v>3098</v>
      </c>
      <c r="L1093" s="19">
        <v>23.06</v>
      </c>
      <c r="M1093" s="270">
        <f t="shared" si="108"/>
        <v>21.676399999999997</v>
      </c>
      <c r="N1093" s="16">
        <v>0.24</v>
      </c>
      <c r="O1093" s="16"/>
      <c r="P1093" s="18">
        <f t="shared" si="104"/>
        <v>29.158333333333335</v>
      </c>
      <c r="Q1093" s="19">
        <v>34.99</v>
      </c>
      <c r="R1093" s="20">
        <f t="shared" si="105"/>
        <v>0.2565967419262648</v>
      </c>
      <c r="S1093" s="274">
        <f t="shared" si="112"/>
        <v>0</v>
      </c>
    </row>
    <row r="1094" spans="1:19" ht="64" customHeight="1">
      <c r="A1094" s="108"/>
      <c r="B1094" s="170" t="s">
        <v>1281</v>
      </c>
      <c r="C1094" s="15">
        <f>M7</f>
        <v>0.94</v>
      </c>
      <c r="D1094" s="96"/>
      <c r="E1094" s="16" t="s">
        <v>1284</v>
      </c>
      <c r="F1094" s="16" t="s">
        <v>2089</v>
      </c>
      <c r="G1094" s="10">
        <v>5900495546203</v>
      </c>
      <c r="H1094" s="10"/>
      <c r="I1094" s="10">
        <v>5</v>
      </c>
      <c r="J1094" s="11" t="s">
        <v>1358</v>
      </c>
      <c r="K1094" s="124" t="s">
        <v>3097</v>
      </c>
      <c r="L1094" s="19">
        <v>21.47</v>
      </c>
      <c r="M1094" s="270">
        <f t="shared" si="108"/>
        <v>20.181799999999999</v>
      </c>
      <c r="N1094" s="16">
        <v>0.24</v>
      </c>
      <c r="O1094" s="16"/>
      <c r="P1094" s="18">
        <f t="shared" si="104"/>
        <v>29.158333333333335</v>
      </c>
      <c r="Q1094" s="19">
        <v>34.99</v>
      </c>
      <c r="R1094" s="20">
        <f t="shared" si="105"/>
        <v>0.30785481566161765</v>
      </c>
      <c r="S1094" s="274">
        <f t="shared" si="112"/>
        <v>0</v>
      </c>
    </row>
    <row r="1095" spans="1:19" ht="64" customHeight="1">
      <c r="A1095" s="108"/>
      <c r="B1095" s="170" t="s">
        <v>1282</v>
      </c>
      <c r="C1095" s="15">
        <f>M7</f>
        <v>0.94</v>
      </c>
      <c r="D1095" s="96"/>
      <c r="E1095" s="16" t="s">
        <v>1284</v>
      </c>
      <c r="F1095" s="16" t="s">
        <v>2089</v>
      </c>
      <c r="G1095" s="10">
        <v>5900495453716</v>
      </c>
      <c r="H1095" s="10"/>
      <c r="I1095" s="10">
        <v>5</v>
      </c>
      <c r="J1095" s="11" t="s">
        <v>1358</v>
      </c>
      <c r="K1095" s="124" t="s">
        <v>3096</v>
      </c>
      <c r="L1095" s="19">
        <v>21.169999999999998</v>
      </c>
      <c r="M1095" s="270">
        <f t="shared" si="108"/>
        <v>19.899799999999995</v>
      </c>
      <c r="N1095" s="16">
        <v>0.24</v>
      </c>
      <c r="O1095" s="16"/>
      <c r="P1095" s="18">
        <f t="shared" si="104"/>
        <v>29.158333333333335</v>
      </c>
      <c r="Q1095" s="19">
        <v>34.99</v>
      </c>
      <c r="R1095" s="20">
        <f t="shared" si="105"/>
        <v>0.31752615032866555</v>
      </c>
      <c r="S1095" s="274">
        <f t="shared" si="112"/>
        <v>0</v>
      </c>
    </row>
    <row r="1096" spans="1:19" ht="64" customHeight="1">
      <c r="A1096" s="108"/>
      <c r="B1096" s="170" t="s">
        <v>1283</v>
      </c>
      <c r="C1096" s="15">
        <f>M7</f>
        <v>0.94</v>
      </c>
      <c r="D1096" s="96"/>
      <c r="E1096" s="16" t="s">
        <v>1284</v>
      </c>
      <c r="F1096" s="16" t="s">
        <v>2089</v>
      </c>
      <c r="G1096" s="10">
        <v>5900495545855</v>
      </c>
      <c r="H1096" s="10"/>
      <c r="I1096" s="10">
        <v>5</v>
      </c>
      <c r="J1096" s="11" t="s">
        <v>1358</v>
      </c>
      <c r="K1096" s="124" t="s">
        <v>3095</v>
      </c>
      <c r="L1096" s="19">
        <v>19.61</v>
      </c>
      <c r="M1096" s="270">
        <f t="shared" si="108"/>
        <v>18.433399999999999</v>
      </c>
      <c r="N1096" s="16">
        <v>0.24</v>
      </c>
      <c r="O1096" s="16"/>
      <c r="P1096" s="18">
        <f t="shared" si="104"/>
        <v>24.991666666666667</v>
      </c>
      <c r="Q1096" s="19">
        <v>29.99</v>
      </c>
      <c r="R1096" s="20">
        <f t="shared" si="105"/>
        <v>0.2624181393797933</v>
      </c>
      <c r="S1096" s="274">
        <f t="shared" si="112"/>
        <v>0</v>
      </c>
    </row>
    <row r="1097" spans="1:19" ht="64" customHeight="1">
      <c r="A1097" s="108"/>
      <c r="B1097" s="171" t="s">
        <v>2233</v>
      </c>
      <c r="C1097" s="15"/>
      <c r="D1097" s="96"/>
      <c r="E1097" s="16" t="s">
        <v>1284</v>
      </c>
      <c r="F1097" s="16" t="s">
        <v>2089</v>
      </c>
      <c r="G1097" s="10">
        <v>5907457763043</v>
      </c>
      <c r="H1097" s="18"/>
      <c r="I1097" s="10">
        <v>5</v>
      </c>
      <c r="J1097" s="11" t="s">
        <v>1358</v>
      </c>
      <c r="K1097" s="167" t="s">
        <v>3027</v>
      </c>
      <c r="L1097" s="19">
        <v>29.74</v>
      </c>
      <c r="M1097" s="270">
        <f>L1097*M7</f>
        <v>27.955599999999997</v>
      </c>
      <c r="N1097" s="16">
        <v>0.24</v>
      </c>
      <c r="O1097" s="16"/>
      <c r="P1097" s="18">
        <f t="shared" si="104"/>
        <v>41.658333333333339</v>
      </c>
      <c r="Q1097" s="19">
        <v>49.99</v>
      </c>
      <c r="R1097" s="20">
        <f t="shared" si="105"/>
        <v>0.3289313862772556</v>
      </c>
      <c r="S1097" s="274">
        <f t="shared" si="112"/>
        <v>0</v>
      </c>
    </row>
    <row r="1098" spans="1:19" ht="64" customHeight="1">
      <c r="A1098" s="108"/>
      <c r="B1098" s="171" t="s">
        <v>2234</v>
      </c>
      <c r="C1098" s="15"/>
      <c r="D1098" s="96"/>
      <c r="E1098" s="16" t="s">
        <v>1284</v>
      </c>
      <c r="F1098" s="16" t="s">
        <v>2089</v>
      </c>
      <c r="G1098" s="10">
        <v>5907457763029</v>
      </c>
      <c r="H1098" s="18"/>
      <c r="I1098" s="10">
        <v>5</v>
      </c>
      <c r="J1098" s="11" t="s">
        <v>1358</v>
      </c>
      <c r="K1098" s="211" t="s">
        <v>3028</v>
      </c>
      <c r="L1098" s="19">
        <v>29.74</v>
      </c>
      <c r="M1098" s="270">
        <f>L1098*M7</f>
        <v>27.955599999999997</v>
      </c>
      <c r="N1098" s="16">
        <v>0.24</v>
      </c>
      <c r="O1098" s="16"/>
      <c r="P1098" s="18">
        <f t="shared" si="104"/>
        <v>41.658333333333339</v>
      </c>
      <c r="Q1098" s="19">
        <v>49.99</v>
      </c>
      <c r="R1098" s="20">
        <f t="shared" si="105"/>
        <v>0.3289313862772556</v>
      </c>
      <c r="S1098" s="274">
        <f t="shared" si="112"/>
        <v>0</v>
      </c>
    </row>
    <row r="1099" spans="1:19" ht="64" customHeight="1">
      <c r="A1099" s="108"/>
      <c r="B1099" s="170" t="s">
        <v>2235</v>
      </c>
      <c r="C1099" s="15"/>
      <c r="D1099" s="96"/>
      <c r="E1099" s="16" t="s">
        <v>1284</v>
      </c>
      <c r="F1099" s="16" t="s">
        <v>2089</v>
      </c>
      <c r="G1099" s="10">
        <v>5907457763005</v>
      </c>
      <c r="H1099" s="18"/>
      <c r="I1099" s="10">
        <v>5</v>
      </c>
      <c r="J1099" s="11" t="s">
        <v>1358</v>
      </c>
      <c r="K1099" s="124" t="s">
        <v>3029</v>
      </c>
      <c r="L1099" s="19">
        <v>29.74</v>
      </c>
      <c r="M1099" s="270">
        <f>L1099*M7</f>
        <v>27.955599999999997</v>
      </c>
      <c r="N1099" s="16">
        <v>0.24</v>
      </c>
      <c r="O1099" s="16"/>
      <c r="P1099" s="18">
        <f t="shared" si="104"/>
        <v>41.658333333333339</v>
      </c>
      <c r="Q1099" s="19">
        <v>49.99</v>
      </c>
      <c r="R1099" s="20">
        <f t="shared" si="105"/>
        <v>0.3289313862772556</v>
      </c>
      <c r="S1099" s="274">
        <f t="shared" si="112"/>
        <v>0</v>
      </c>
    </row>
    <row r="1100" spans="1:19" ht="64" customHeight="1">
      <c r="A1100" s="108"/>
      <c r="B1100" s="171" t="s">
        <v>2236</v>
      </c>
      <c r="C1100" s="15"/>
      <c r="D1100" s="96"/>
      <c r="E1100" s="16" t="s">
        <v>1284</v>
      </c>
      <c r="F1100" s="16" t="s">
        <v>2089</v>
      </c>
      <c r="G1100" s="10">
        <v>5907457763036</v>
      </c>
      <c r="H1100" s="18"/>
      <c r="I1100" s="10">
        <v>5</v>
      </c>
      <c r="J1100" s="11" t="s">
        <v>1358</v>
      </c>
      <c r="K1100" s="211" t="s">
        <v>3030</v>
      </c>
      <c r="L1100" s="19">
        <v>29.74</v>
      </c>
      <c r="M1100" s="270">
        <f>L1100*M7</f>
        <v>27.955599999999997</v>
      </c>
      <c r="N1100" s="16">
        <v>0.24</v>
      </c>
      <c r="O1100" s="16"/>
      <c r="P1100" s="18">
        <f t="shared" si="104"/>
        <v>41.658333333333339</v>
      </c>
      <c r="Q1100" s="19">
        <v>49.99</v>
      </c>
      <c r="R1100" s="20">
        <f t="shared" si="105"/>
        <v>0.3289313862772556</v>
      </c>
      <c r="S1100" s="274">
        <f t="shared" si="112"/>
        <v>0</v>
      </c>
    </row>
    <row r="1101" spans="1:19" ht="64" customHeight="1">
      <c r="A1101" s="108"/>
      <c r="B1101" s="13" t="s">
        <v>2637</v>
      </c>
      <c r="C1101" s="15"/>
      <c r="D1101" s="96"/>
      <c r="E1101" s="16" t="s">
        <v>1284</v>
      </c>
      <c r="F1101" s="16" t="s">
        <v>2089</v>
      </c>
      <c r="G1101" s="10">
        <v>5902983629580</v>
      </c>
      <c r="H1101" s="18"/>
      <c r="I1101" s="10">
        <v>5</v>
      </c>
      <c r="J1101" s="11" t="s">
        <v>1358</v>
      </c>
      <c r="K1101" s="124" t="s">
        <v>3031</v>
      </c>
      <c r="L1101" s="19">
        <v>24.139999999999997</v>
      </c>
      <c r="M1101" s="270">
        <f>L1101*M7</f>
        <v>22.691599999999998</v>
      </c>
      <c r="N1101" s="16">
        <v>0.24</v>
      </c>
      <c r="O1101" s="16"/>
      <c r="P1101" s="18">
        <f t="shared" si="104"/>
        <v>33.325000000000003</v>
      </c>
      <c r="Q1101" s="19">
        <v>39.99</v>
      </c>
      <c r="R1101" s="20">
        <f>(P1101-M1101)/P1101</f>
        <v>0.31908177044261077</v>
      </c>
      <c r="S1101" s="274">
        <f>M1101*A1101</f>
        <v>0</v>
      </c>
    </row>
    <row r="1102" spans="1:19" ht="64" customHeight="1">
      <c r="A1102" s="108"/>
      <c r="B1102" s="13" t="s">
        <v>2638</v>
      </c>
      <c r="C1102" s="15"/>
      <c r="D1102" s="96"/>
      <c r="E1102" s="16" t="s">
        <v>1284</v>
      </c>
      <c r="F1102" s="16" t="s">
        <v>2089</v>
      </c>
      <c r="G1102" s="164">
        <v>5902983629566</v>
      </c>
      <c r="H1102" s="18"/>
      <c r="I1102" s="10">
        <v>5</v>
      </c>
      <c r="J1102" s="11" t="s">
        <v>1358</v>
      </c>
      <c r="K1102" s="124" t="s">
        <v>3032</v>
      </c>
      <c r="L1102" s="19">
        <v>24.139999999999997</v>
      </c>
      <c r="M1102" s="270">
        <f>L1102*M7</f>
        <v>22.691599999999998</v>
      </c>
      <c r="N1102" s="16">
        <v>0.24</v>
      </c>
      <c r="O1102" s="16"/>
      <c r="P1102" s="18">
        <f t="shared" si="104"/>
        <v>33.325000000000003</v>
      </c>
      <c r="Q1102" s="19">
        <v>39.99</v>
      </c>
      <c r="R1102" s="20">
        <f>(P1102-M1102)/P1102</f>
        <v>0.31908177044261077</v>
      </c>
      <c r="S1102" s="274">
        <f>M1102*A1102</f>
        <v>0</v>
      </c>
    </row>
    <row r="1103" spans="1:19" ht="64" customHeight="1">
      <c r="A1103" s="108"/>
      <c r="B1103" s="199" t="s">
        <v>2639</v>
      </c>
      <c r="C1103" s="15"/>
      <c r="D1103" s="96"/>
      <c r="E1103" s="16" t="s">
        <v>1284</v>
      </c>
      <c r="F1103" s="16" t="s">
        <v>2089</v>
      </c>
      <c r="G1103" s="10">
        <v>5902983629474</v>
      </c>
      <c r="H1103" s="18"/>
      <c r="I1103" s="10">
        <v>5</v>
      </c>
      <c r="J1103" s="11" t="s">
        <v>1358</v>
      </c>
      <c r="K1103" s="216" t="s">
        <v>3033</v>
      </c>
      <c r="L1103" s="19">
        <v>24.139999999999997</v>
      </c>
      <c r="M1103" s="270">
        <f>L1103*M7</f>
        <v>22.691599999999998</v>
      </c>
      <c r="N1103" s="16">
        <v>0.24</v>
      </c>
      <c r="O1103" s="16"/>
      <c r="P1103" s="18">
        <f t="shared" si="104"/>
        <v>33.325000000000003</v>
      </c>
      <c r="Q1103" s="19">
        <v>39.99</v>
      </c>
      <c r="R1103" s="20">
        <f>(P1103-M1103)/P1103</f>
        <v>0.31908177044261077</v>
      </c>
      <c r="S1103" s="274">
        <f>M1103*A1103</f>
        <v>0</v>
      </c>
    </row>
    <row r="1104" spans="1:19" ht="64" customHeight="1">
      <c r="A1104" s="108"/>
      <c r="B1104" s="13" t="s">
        <v>2640</v>
      </c>
      <c r="C1104" s="15"/>
      <c r="D1104" s="96"/>
      <c r="E1104" s="16" t="s">
        <v>1284</v>
      </c>
      <c r="F1104" s="16" t="s">
        <v>2089</v>
      </c>
      <c r="G1104" s="164">
        <v>5902983629542</v>
      </c>
      <c r="H1104" s="18"/>
      <c r="I1104" s="10">
        <v>5</v>
      </c>
      <c r="J1104" s="11" t="s">
        <v>1358</v>
      </c>
      <c r="K1104" s="124" t="s">
        <v>3034</v>
      </c>
      <c r="L1104" s="19">
        <v>24.139999999999997</v>
      </c>
      <c r="M1104" s="270">
        <f>L1104*M7</f>
        <v>22.691599999999998</v>
      </c>
      <c r="N1104" s="16">
        <v>0.24</v>
      </c>
      <c r="O1104" s="16"/>
      <c r="P1104" s="18">
        <f t="shared" si="104"/>
        <v>33.325000000000003</v>
      </c>
      <c r="Q1104" s="19">
        <v>39.99</v>
      </c>
      <c r="R1104" s="20">
        <f>(P1104-M1104)/P1104</f>
        <v>0.31908177044261077</v>
      </c>
      <c r="S1104" s="274">
        <f>M1104*A1104</f>
        <v>0</v>
      </c>
    </row>
    <row r="1105" spans="1:19" ht="64" customHeight="1">
      <c r="A1105" s="108"/>
      <c r="B1105" s="13" t="s">
        <v>2641</v>
      </c>
      <c r="C1105" s="15"/>
      <c r="D1105" s="96"/>
      <c r="E1105" s="16" t="s">
        <v>1284</v>
      </c>
      <c r="F1105" s="16" t="s">
        <v>2089</v>
      </c>
      <c r="G1105" s="200">
        <v>5902983629498</v>
      </c>
      <c r="H1105" s="18"/>
      <c r="I1105" s="10">
        <v>5</v>
      </c>
      <c r="J1105" s="11" t="s">
        <v>1358</v>
      </c>
      <c r="K1105" s="217" t="s">
        <v>3035</v>
      </c>
      <c r="L1105" s="19">
        <v>24.139999999999997</v>
      </c>
      <c r="M1105" s="270">
        <f>L1105*M7</f>
        <v>22.691599999999998</v>
      </c>
      <c r="N1105" s="16">
        <v>0.24</v>
      </c>
      <c r="O1105" s="16"/>
      <c r="P1105" s="18">
        <f t="shared" si="104"/>
        <v>33.325000000000003</v>
      </c>
      <c r="Q1105" s="19">
        <v>39.99</v>
      </c>
      <c r="R1105" s="20">
        <f t="shared" ref="R1105:R1111" si="113">(P1105-M1105)/P1105</f>
        <v>0.31908177044261077</v>
      </c>
      <c r="S1105" s="274">
        <f t="shared" ref="S1105:S1111" si="114">M1105*A1105</f>
        <v>0</v>
      </c>
    </row>
    <row r="1106" spans="1:19" ht="64" customHeight="1">
      <c r="A1106" s="108"/>
      <c r="B1106" s="13" t="s">
        <v>2647</v>
      </c>
      <c r="C1106" s="15"/>
      <c r="D1106" s="96"/>
      <c r="E1106" s="16" t="s">
        <v>1284</v>
      </c>
      <c r="F1106" s="16" t="s">
        <v>2089</v>
      </c>
      <c r="G1106" s="10">
        <v>5902983629658</v>
      </c>
      <c r="H1106" s="18"/>
      <c r="I1106" s="10">
        <v>5</v>
      </c>
      <c r="J1106" s="11" t="s">
        <v>1358</v>
      </c>
      <c r="K1106" s="124" t="s">
        <v>3036</v>
      </c>
      <c r="L1106" s="19">
        <v>18.239999999999998</v>
      </c>
      <c r="M1106" s="270">
        <f>L1106*M7</f>
        <v>17.145599999999998</v>
      </c>
      <c r="N1106" s="16">
        <v>0.24</v>
      </c>
      <c r="O1106" s="16"/>
      <c r="P1106" s="18">
        <f t="shared" ref="P1106:P1111" si="115">Q1106/1.2</f>
        <v>24.991666666666667</v>
      </c>
      <c r="Q1106" s="19">
        <v>29.99</v>
      </c>
      <c r="R1106" s="20">
        <f t="shared" si="113"/>
        <v>0.31394731577192408</v>
      </c>
      <c r="S1106" s="274">
        <f t="shared" si="114"/>
        <v>0</v>
      </c>
    </row>
    <row r="1107" spans="1:19" ht="64" customHeight="1">
      <c r="A1107" s="108"/>
      <c r="B1107" s="13" t="s">
        <v>2645</v>
      </c>
      <c r="C1107" s="15"/>
      <c r="D1107" s="96"/>
      <c r="E1107" s="16" t="s">
        <v>1284</v>
      </c>
      <c r="F1107" s="16" t="s">
        <v>2089</v>
      </c>
      <c r="G1107" s="10">
        <v>5902983629726</v>
      </c>
      <c r="H1107" s="18"/>
      <c r="I1107" s="10">
        <v>5</v>
      </c>
      <c r="J1107" s="11" t="s">
        <v>1358</v>
      </c>
      <c r="K1107" s="124" t="s">
        <v>3037</v>
      </c>
      <c r="L1107" s="19">
        <v>18.239999999999998</v>
      </c>
      <c r="M1107" s="270">
        <f>L1107*M7</f>
        <v>17.145599999999998</v>
      </c>
      <c r="N1107" s="16">
        <v>0.24</v>
      </c>
      <c r="O1107" s="16"/>
      <c r="P1107" s="18">
        <f t="shared" si="115"/>
        <v>24.991666666666667</v>
      </c>
      <c r="Q1107" s="19">
        <v>29.99</v>
      </c>
      <c r="R1107" s="20">
        <f t="shared" si="113"/>
        <v>0.31394731577192408</v>
      </c>
      <c r="S1107" s="274">
        <f t="shared" si="114"/>
        <v>0</v>
      </c>
    </row>
    <row r="1108" spans="1:19" ht="64" customHeight="1">
      <c r="A1108" s="108"/>
      <c r="B1108" s="13" t="s">
        <v>2646</v>
      </c>
      <c r="C1108" s="15"/>
      <c r="D1108" s="96"/>
      <c r="E1108" s="16" t="s">
        <v>1284</v>
      </c>
      <c r="F1108" s="16" t="s">
        <v>2089</v>
      </c>
      <c r="G1108" s="10">
        <v>5902983629702</v>
      </c>
      <c r="H1108" s="18"/>
      <c r="I1108" s="10">
        <v>5</v>
      </c>
      <c r="J1108" s="11" t="s">
        <v>1358</v>
      </c>
      <c r="K1108" s="124" t="s">
        <v>3038</v>
      </c>
      <c r="L1108" s="19">
        <v>18.239999999999998</v>
      </c>
      <c r="M1108" s="270">
        <f>L1108*M7</f>
        <v>17.145599999999998</v>
      </c>
      <c r="N1108" s="16">
        <v>0.24</v>
      </c>
      <c r="O1108" s="16"/>
      <c r="P1108" s="18">
        <f t="shared" si="115"/>
        <v>24.991666666666667</v>
      </c>
      <c r="Q1108" s="19">
        <v>29.99</v>
      </c>
      <c r="R1108" s="20">
        <f t="shared" si="113"/>
        <v>0.31394731577192408</v>
      </c>
      <c r="S1108" s="274">
        <f t="shared" si="114"/>
        <v>0</v>
      </c>
    </row>
    <row r="1109" spans="1:19" ht="64" customHeight="1">
      <c r="A1109" s="108"/>
      <c r="B1109" s="13" t="s">
        <v>2642</v>
      </c>
      <c r="C1109" s="15"/>
      <c r="D1109" s="96"/>
      <c r="E1109" s="16" t="s">
        <v>1284</v>
      </c>
      <c r="F1109" s="16" t="s">
        <v>2089</v>
      </c>
      <c r="G1109" s="10">
        <v>5902983629610</v>
      </c>
      <c r="H1109" s="18"/>
      <c r="I1109" s="10">
        <v>5</v>
      </c>
      <c r="J1109" s="11" t="s">
        <v>1358</v>
      </c>
      <c r="K1109" s="124" t="s">
        <v>3039</v>
      </c>
      <c r="L1109" s="19">
        <v>18.239999999999998</v>
      </c>
      <c r="M1109" s="270">
        <f>L1109*M7</f>
        <v>17.145599999999998</v>
      </c>
      <c r="N1109" s="16">
        <v>0.24</v>
      </c>
      <c r="O1109" s="16"/>
      <c r="P1109" s="18">
        <f t="shared" si="115"/>
        <v>24.991666666666667</v>
      </c>
      <c r="Q1109" s="19">
        <v>29.99</v>
      </c>
      <c r="R1109" s="20">
        <f t="shared" si="113"/>
        <v>0.31394731577192408</v>
      </c>
      <c r="S1109" s="274">
        <f t="shared" si="114"/>
        <v>0</v>
      </c>
    </row>
    <row r="1110" spans="1:19" ht="64" customHeight="1">
      <c r="A1110" s="108"/>
      <c r="B1110" s="13" t="s">
        <v>2644</v>
      </c>
      <c r="C1110" s="15"/>
      <c r="D1110" s="96"/>
      <c r="E1110" s="16" t="s">
        <v>1284</v>
      </c>
      <c r="F1110" s="16" t="s">
        <v>2089</v>
      </c>
      <c r="G1110" s="10">
        <v>5902983629672</v>
      </c>
      <c r="H1110" s="18"/>
      <c r="I1110" s="10">
        <v>5</v>
      </c>
      <c r="J1110" s="11" t="s">
        <v>1358</v>
      </c>
      <c r="K1110" s="124" t="s">
        <v>3040</v>
      </c>
      <c r="L1110" s="19">
        <v>18.239999999999998</v>
      </c>
      <c r="M1110" s="270">
        <f>L1110*M7</f>
        <v>17.145599999999998</v>
      </c>
      <c r="N1110" s="16">
        <v>0.24</v>
      </c>
      <c r="O1110" s="16"/>
      <c r="P1110" s="18">
        <f t="shared" si="115"/>
        <v>24.991666666666667</v>
      </c>
      <c r="Q1110" s="19">
        <v>29.99</v>
      </c>
      <c r="R1110" s="20">
        <f t="shared" si="113"/>
        <v>0.31394731577192408</v>
      </c>
      <c r="S1110" s="274">
        <f t="shared" si="114"/>
        <v>0</v>
      </c>
    </row>
    <row r="1111" spans="1:19" ht="64" customHeight="1">
      <c r="A1111" s="108"/>
      <c r="B1111" s="13" t="s">
        <v>2643</v>
      </c>
      <c r="C1111" s="15"/>
      <c r="D1111" s="96"/>
      <c r="E1111" s="16" t="s">
        <v>1284</v>
      </c>
      <c r="F1111" s="16" t="s">
        <v>2089</v>
      </c>
      <c r="G1111" s="10">
        <v>5902983629634</v>
      </c>
      <c r="H1111" s="18"/>
      <c r="I1111" s="10">
        <v>5</v>
      </c>
      <c r="J1111" s="11" t="s">
        <v>1358</v>
      </c>
      <c r="K1111" s="124" t="s">
        <v>3041</v>
      </c>
      <c r="L1111" s="19">
        <v>18.239999999999998</v>
      </c>
      <c r="M1111" s="270">
        <f>L1111*M7</f>
        <v>17.145599999999998</v>
      </c>
      <c r="N1111" s="16">
        <v>0.24</v>
      </c>
      <c r="O1111" s="16"/>
      <c r="P1111" s="18">
        <f t="shared" si="115"/>
        <v>24.991666666666667</v>
      </c>
      <c r="Q1111" s="19">
        <v>29.99</v>
      </c>
      <c r="R1111" s="20">
        <f t="shared" si="113"/>
        <v>0.31394731577192408</v>
      </c>
      <c r="S1111" s="274">
        <f t="shared" si="114"/>
        <v>0</v>
      </c>
    </row>
    <row r="1112" spans="1:19" ht="64" customHeight="1">
      <c r="A1112" s="108"/>
      <c r="B1112" s="169" t="s">
        <v>2237</v>
      </c>
      <c r="C1112" s="15"/>
      <c r="D1112" s="96"/>
      <c r="E1112" s="16" t="s">
        <v>1284</v>
      </c>
      <c r="F1112" s="16" t="s">
        <v>2089</v>
      </c>
      <c r="G1112" s="201">
        <v>5907457752023</v>
      </c>
      <c r="H1112" s="18"/>
      <c r="I1112" s="10">
        <v>5</v>
      </c>
      <c r="J1112" s="11" t="s">
        <v>1358</v>
      </c>
      <c r="K1112" s="115" t="s">
        <v>3042</v>
      </c>
      <c r="L1112" s="19">
        <v>14.98</v>
      </c>
      <c r="M1112" s="270">
        <f>L1112*M7</f>
        <v>14.081199999999999</v>
      </c>
      <c r="N1112" s="16">
        <v>0.24</v>
      </c>
      <c r="O1112" s="16"/>
      <c r="P1112" s="18">
        <f t="shared" si="104"/>
        <v>20.824999999999999</v>
      </c>
      <c r="Q1112" s="19">
        <v>24.99</v>
      </c>
      <c r="R1112" s="20">
        <f t="shared" si="105"/>
        <v>0.32383193277310929</v>
      </c>
      <c r="S1112" s="274">
        <f t="shared" si="112"/>
        <v>0</v>
      </c>
    </row>
    <row r="1113" spans="1:19" ht="64" customHeight="1">
      <c r="A1113" s="108"/>
      <c r="B1113" s="169" t="s">
        <v>2238</v>
      </c>
      <c r="C1113" s="15"/>
      <c r="D1113" s="96"/>
      <c r="E1113" s="16" t="s">
        <v>1284</v>
      </c>
      <c r="F1113" s="16" t="s">
        <v>2089</v>
      </c>
      <c r="G1113" s="10">
        <v>5907457737990</v>
      </c>
      <c r="H1113" s="18"/>
      <c r="I1113" s="10">
        <v>5</v>
      </c>
      <c r="J1113" s="11" t="s">
        <v>1358</v>
      </c>
      <c r="K1113" s="211" t="s">
        <v>3043</v>
      </c>
      <c r="L1113" s="19">
        <v>14.98</v>
      </c>
      <c r="M1113" s="270">
        <f>L1113*M7</f>
        <v>14.081199999999999</v>
      </c>
      <c r="N1113" s="16">
        <v>0.24</v>
      </c>
      <c r="O1113" s="16"/>
      <c r="P1113" s="18">
        <f t="shared" si="104"/>
        <v>20.824999999999999</v>
      </c>
      <c r="Q1113" s="19">
        <v>24.99</v>
      </c>
      <c r="R1113" s="20">
        <f t="shared" si="105"/>
        <v>0.32383193277310929</v>
      </c>
      <c r="S1113" s="274">
        <f t="shared" si="112"/>
        <v>0</v>
      </c>
    </row>
    <row r="1114" spans="1:19" ht="64" customHeight="1">
      <c r="A1114" s="108"/>
      <c r="B1114" s="169" t="s">
        <v>2239</v>
      </c>
      <c r="C1114" s="15"/>
      <c r="D1114" s="96"/>
      <c r="E1114" s="16" t="s">
        <v>1284</v>
      </c>
      <c r="F1114" s="16" t="s">
        <v>2089</v>
      </c>
      <c r="G1114" s="10">
        <v>5907457738003</v>
      </c>
      <c r="H1114" s="18"/>
      <c r="I1114" s="10">
        <v>5</v>
      </c>
      <c r="J1114" s="11" t="s">
        <v>1358</v>
      </c>
      <c r="K1114" s="50" t="s">
        <v>3044</v>
      </c>
      <c r="L1114" s="19">
        <v>14.98</v>
      </c>
      <c r="M1114" s="270">
        <f>L1114*M7</f>
        <v>14.081199999999999</v>
      </c>
      <c r="N1114" s="16">
        <v>0.24</v>
      </c>
      <c r="O1114" s="16"/>
      <c r="P1114" s="18">
        <f t="shared" si="104"/>
        <v>20.824999999999999</v>
      </c>
      <c r="Q1114" s="19">
        <v>24.99</v>
      </c>
      <c r="R1114" s="20">
        <f t="shared" si="105"/>
        <v>0.32383193277310929</v>
      </c>
      <c r="S1114" s="274">
        <f t="shared" si="112"/>
        <v>0</v>
      </c>
    </row>
    <row r="1115" spans="1:19" ht="64" customHeight="1">
      <c r="A1115" s="113"/>
      <c r="B1115" s="169" t="s">
        <v>2240</v>
      </c>
      <c r="C1115" s="15"/>
      <c r="D1115" s="96"/>
      <c r="E1115" s="16" t="s">
        <v>1284</v>
      </c>
      <c r="F1115" s="16" t="s">
        <v>2089</v>
      </c>
      <c r="G1115" s="10">
        <v>5907457738010</v>
      </c>
      <c r="H1115" s="18"/>
      <c r="I1115" s="10">
        <v>5</v>
      </c>
      <c r="J1115" s="11" t="s">
        <v>1358</v>
      </c>
      <c r="K1115" s="211" t="s">
        <v>3045</v>
      </c>
      <c r="L1115" s="19">
        <v>14.98</v>
      </c>
      <c r="M1115" s="270">
        <f>L1115*M7</f>
        <v>14.081199999999999</v>
      </c>
      <c r="N1115" s="16">
        <v>0.24</v>
      </c>
      <c r="O1115" s="16"/>
      <c r="P1115" s="18">
        <f t="shared" si="104"/>
        <v>20.824999999999999</v>
      </c>
      <c r="Q1115" s="19">
        <v>24.99</v>
      </c>
      <c r="R1115" s="20">
        <f t="shared" si="105"/>
        <v>0.32383193277310929</v>
      </c>
      <c r="S1115" s="274">
        <f t="shared" si="112"/>
        <v>0</v>
      </c>
    </row>
    <row r="1116" spans="1:19" ht="64" customHeight="1">
      <c r="A1116" s="108"/>
      <c r="B1116" s="16" t="s">
        <v>2567</v>
      </c>
      <c r="C1116" s="15"/>
      <c r="D1116" s="96"/>
      <c r="E1116" s="16" t="s">
        <v>1284</v>
      </c>
      <c r="F1116" s="16" t="s">
        <v>2089</v>
      </c>
      <c r="G1116" s="176">
        <v>5900495064165</v>
      </c>
      <c r="H1116" s="18"/>
      <c r="I1116" s="10">
        <v>5</v>
      </c>
      <c r="J1116" s="11" t="s">
        <v>1358</v>
      </c>
      <c r="K1116" s="213" t="s">
        <v>3046</v>
      </c>
      <c r="L1116" s="19">
        <v>21.979999999999997</v>
      </c>
      <c r="M1116" s="270">
        <f>M7*L1116</f>
        <v>20.661199999999997</v>
      </c>
      <c r="N1116" s="16">
        <v>0.24</v>
      </c>
      <c r="O1116" s="16"/>
      <c r="P1116" s="18">
        <f t="shared" si="104"/>
        <v>29.158333333333335</v>
      </c>
      <c r="Q1116" s="16">
        <v>34.99</v>
      </c>
      <c r="R1116" s="20">
        <f t="shared" si="105"/>
        <v>0.29141354672763659</v>
      </c>
      <c r="S1116" s="274">
        <f t="shared" si="112"/>
        <v>0</v>
      </c>
    </row>
    <row r="1117" spans="1:19" ht="64" customHeight="1">
      <c r="A1117" s="108"/>
      <c r="B1117" s="16" t="s">
        <v>2568</v>
      </c>
      <c r="C1117" s="15"/>
      <c r="D1117" s="96"/>
      <c r="E1117" s="16" t="s">
        <v>1284</v>
      </c>
      <c r="F1117" s="16" t="s">
        <v>2089</v>
      </c>
      <c r="G1117" s="176">
        <v>5900495974235</v>
      </c>
      <c r="H1117" s="18"/>
      <c r="I1117" s="10">
        <v>5</v>
      </c>
      <c r="J1117" s="11" t="s">
        <v>1358</v>
      </c>
      <c r="K1117" s="212" t="s">
        <v>3047</v>
      </c>
      <c r="L1117" s="19">
        <v>21.979999999999997</v>
      </c>
      <c r="M1117" s="270">
        <f>L1117*M7</f>
        <v>20.661199999999997</v>
      </c>
      <c r="N1117" s="16">
        <v>0.24</v>
      </c>
      <c r="O1117" s="16"/>
      <c r="P1117" s="18">
        <f t="shared" si="104"/>
        <v>29.158333333333335</v>
      </c>
      <c r="Q1117" s="16">
        <v>34.99</v>
      </c>
      <c r="R1117" s="20">
        <f t="shared" si="105"/>
        <v>0.29141354672763659</v>
      </c>
      <c r="S1117" s="274">
        <f t="shared" si="112"/>
        <v>0</v>
      </c>
    </row>
    <row r="1118" spans="1:19" ht="64" customHeight="1">
      <c r="A1118" s="108"/>
      <c r="B1118" s="16" t="s">
        <v>2569</v>
      </c>
      <c r="C1118" s="15"/>
      <c r="D1118" s="96"/>
      <c r="E1118" s="16" t="s">
        <v>1284</v>
      </c>
      <c r="F1118" s="16" t="s">
        <v>2089</v>
      </c>
      <c r="G1118" s="176">
        <v>5900495454225</v>
      </c>
      <c r="H1118" s="18"/>
      <c r="I1118" s="10">
        <v>5</v>
      </c>
      <c r="J1118" s="11" t="s">
        <v>1358</v>
      </c>
      <c r="K1118" s="212" t="s">
        <v>3048</v>
      </c>
      <c r="L1118" s="19">
        <v>21.979999999999997</v>
      </c>
      <c r="M1118" s="270">
        <f>L1118*M7</f>
        <v>20.661199999999997</v>
      </c>
      <c r="N1118" s="16">
        <v>0.24</v>
      </c>
      <c r="O1118" s="16"/>
      <c r="P1118" s="18">
        <f t="shared" si="104"/>
        <v>29.158333333333335</v>
      </c>
      <c r="Q1118" s="16">
        <v>34.99</v>
      </c>
      <c r="R1118" s="20">
        <f t="shared" si="105"/>
        <v>0.29141354672763659</v>
      </c>
      <c r="S1118" s="274">
        <f t="shared" si="112"/>
        <v>0</v>
      </c>
    </row>
    <row r="1119" spans="1:19" ht="64" customHeight="1">
      <c r="A1119" s="108"/>
      <c r="B1119" s="16" t="s">
        <v>2570</v>
      </c>
      <c r="C1119" s="15"/>
      <c r="D1119" s="96"/>
      <c r="E1119" s="16" t="s">
        <v>1284</v>
      </c>
      <c r="F1119" s="16" t="s">
        <v>2089</v>
      </c>
      <c r="G1119" s="176">
        <v>5900495064073</v>
      </c>
      <c r="H1119" s="18"/>
      <c r="I1119" s="10">
        <v>5</v>
      </c>
      <c r="J1119" s="11" t="s">
        <v>1358</v>
      </c>
      <c r="K1119" s="212" t="s">
        <v>3049</v>
      </c>
      <c r="L1119" s="19">
        <v>21.979999999999997</v>
      </c>
      <c r="M1119" s="270">
        <f>L1119*M7</f>
        <v>20.661199999999997</v>
      </c>
      <c r="N1119" s="16">
        <v>0.24</v>
      </c>
      <c r="O1119" s="16"/>
      <c r="P1119" s="18">
        <f t="shared" si="104"/>
        <v>29.158333333333335</v>
      </c>
      <c r="Q1119" s="16">
        <v>34.99</v>
      </c>
      <c r="R1119" s="20">
        <f t="shared" si="105"/>
        <v>0.29141354672763659</v>
      </c>
      <c r="S1119" s="274">
        <f t="shared" si="112"/>
        <v>0</v>
      </c>
    </row>
    <row r="1120" spans="1:19" ht="64" customHeight="1">
      <c r="A1120" s="108"/>
      <c r="B1120" s="16" t="s">
        <v>2571</v>
      </c>
      <c r="C1120" s="15"/>
      <c r="D1120" s="96"/>
      <c r="E1120" s="16" t="s">
        <v>1284</v>
      </c>
      <c r="F1120" s="16" t="s">
        <v>2089</v>
      </c>
      <c r="G1120" s="176">
        <v>5907457763241</v>
      </c>
      <c r="H1120" s="18"/>
      <c r="I1120" s="10">
        <v>5</v>
      </c>
      <c r="J1120" s="11" t="s">
        <v>3641</v>
      </c>
      <c r="K1120" s="212" t="s">
        <v>3050</v>
      </c>
      <c r="L1120" s="19">
        <v>17.459999999999997</v>
      </c>
      <c r="M1120" s="270">
        <f>L1120*M7</f>
        <v>16.412399999999998</v>
      </c>
      <c r="N1120" s="16">
        <v>0.24</v>
      </c>
      <c r="O1120" s="16"/>
      <c r="P1120" s="18">
        <f t="shared" si="104"/>
        <v>24.991666666666667</v>
      </c>
      <c r="Q1120" s="16">
        <v>29.99</v>
      </c>
      <c r="R1120" s="20">
        <f t="shared" si="105"/>
        <v>0.34328509503167731</v>
      </c>
      <c r="S1120" s="274">
        <f t="shared" si="112"/>
        <v>0</v>
      </c>
    </row>
    <row r="1121" spans="1:19" ht="64" customHeight="1">
      <c r="A1121" s="108"/>
      <c r="B1121" s="16" t="s">
        <v>2572</v>
      </c>
      <c r="C1121" s="15"/>
      <c r="D1121" s="96"/>
      <c r="E1121" s="16" t="s">
        <v>1284</v>
      </c>
      <c r="F1121" s="16" t="s">
        <v>2089</v>
      </c>
      <c r="G1121" s="176">
        <v>5907457763258</v>
      </c>
      <c r="H1121" s="18"/>
      <c r="I1121" s="10">
        <v>5</v>
      </c>
      <c r="J1121" s="11" t="s">
        <v>3642</v>
      </c>
      <c r="K1121" s="212" t="s">
        <v>3051</v>
      </c>
      <c r="L1121" s="19">
        <v>17.459999999999997</v>
      </c>
      <c r="M1121" s="270">
        <f>L1121*M7</f>
        <v>16.412399999999998</v>
      </c>
      <c r="N1121" s="16">
        <v>0.24</v>
      </c>
      <c r="O1121" s="16"/>
      <c r="P1121" s="18">
        <f t="shared" si="104"/>
        <v>24.991666666666667</v>
      </c>
      <c r="Q1121" s="16">
        <v>29.99</v>
      </c>
      <c r="R1121" s="20">
        <f t="shared" si="105"/>
        <v>0.34328509503167731</v>
      </c>
      <c r="S1121" s="274">
        <f t="shared" si="112"/>
        <v>0</v>
      </c>
    </row>
    <row r="1122" spans="1:19" ht="64" customHeight="1">
      <c r="A1122" s="108"/>
      <c r="B1122" s="22" t="s">
        <v>1387</v>
      </c>
      <c r="C1122" s="15"/>
      <c r="D1122" s="96"/>
      <c r="E1122" s="16" t="s">
        <v>1284</v>
      </c>
      <c r="F1122" s="16" t="s">
        <v>2089</v>
      </c>
      <c r="G1122" s="10">
        <v>5900495528599</v>
      </c>
      <c r="H1122" s="18"/>
      <c r="I1122" s="10">
        <v>5</v>
      </c>
      <c r="J1122" s="11" t="s">
        <v>1358</v>
      </c>
      <c r="K1122" s="211" t="s">
        <v>3094</v>
      </c>
      <c r="L1122" s="19">
        <v>21.86</v>
      </c>
      <c r="M1122" s="270">
        <f>L1122*M7</f>
        <v>20.548399999999997</v>
      </c>
      <c r="N1122" s="16">
        <v>0.24</v>
      </c>
      <c r="O1122" s="16"/>
      <c r="P1122" s="18">
        <f t="shared" si="104"/>
        <v>29.158333333333335</v>
      </c>
      <c r="Q1122" s="19">
        <v>34.99</v>
      </c>
      <c r="R1122" s="20">
        <f t="shared" si="105"/>
        <v>0.29528208059445571</v>
      </c>
      <c r="S1122" s="274">
        <f t="shared" si="112"/>
        <v>0</v>
      </c>
    </row>
    <row r="1123" spans="1:19" ht="64" customHeight="1">
      <c r="A1123" s="108"/>
      <c r="B1123" s="13" t="s">
        <v>1388</v>
      </c>
      <c r="C1123" s="15"/>
      <c r="D1123" s="96"/>
      <c r="E1123" s="16" t="s">
        <v>1284</v>
      </c>
      <c r="F1123" s="16" t="s">
        <v>2089</v>
      </c>
      <c r="G1123" s="10">
        <v>5900495528612</v>
      </c>
      <c r="H1123" s="18"/>
      <c r="I1123" s="10">
        <v>5</v>
      </c>
      <c r="J1123" s="11" t="s">
        <v>1358</v>
      </c>
      <c r="K1123" s="211" t="s">
        <v>3093</v>
      </c>
      <c r="L1123" s="19">
        <v>25.79</v>
      </c>
      <c r="M1123" s="270">
        <f>L1123*M7</f>
        <v>24.242599999999999</v>
      </c>
      <c r="N1123" s="16">
        <v>0.24</v>
      </c>
      <c r="O1123" s="16"/>
      <c r="P1123" s="18">
        <f t="shared" si="104"/>
        <v>33.325000000000003</v>
      </c>
      <c r="Q1123" s="19">
        <v>39.99</v>
      </c>
      <c r="R1123" s="20">
        <f t="shared" si="105"/>
        <v>0.27254013503375851</v>
      </c>
      <c r="S1123" s="274">
        <f t="shared" si="112"/>
        <v>0</v>
      </c>
    </row>
    <row r="1124" spans="1:19" ht="64" customHeight="1">
      <c r="A1124" s="108"/>
      <c r="B1124" s="13" t="s">
        <v>1389</v>
      </c>
      <c r="C1124" s="15"/>
      <c r="D1124" s="96"/>
      <c r="E1124" s="16" t="s">
        <v>1284</v>
      </c>
      <c r="F1124" s="16" t="s">
        <v>2089</v>
      </c>
      <c r="G1124" s="10">
        <v>5900495528582</v>
      </c>
      <c r="H1124" s="18"/>
      <c r="I1124" s="10">
        <v>5</v>
      </c>
      <c r="J1124" s="11" t="s">
        <v>1358</v>
      </c>
      <c r="K1124" s="211" t="s">
        <v>3092</v>
      </c>
      <c r="L1124" s="19">
        <v>29.72</v>
      </c>
      <c r="M1124" s="270">
        <f>L1124*M7</f>
        <v>27.936799999999998</v>
      </c>
      <c r="N1124" s="16">
        <v>0.24</v>
      </c>
      <c r="O1124" s="16"/>
      <c r="P1124" s="18">
        <f t="shared" si="104"/>
        <v>37.491666666666667</v>
      </c>
      <c r="Q1124" s="19">
        <v>44.99</v>
      </c>
      <c r="R1124" s="20">
        <f t="shared" si="105"/>
        <v>0.25485307846188049</v>
      </c>
      <c r="S1124" s="274">
        <f t="shared" si="112"/>
        <v>0</v>
      </c>
    </row>
    <row r="1125" spans="1:19" ht="64" customHeight="1">
      <c r="A1125" s="108"/>
      <c r="B1125" s="13" t="s">
        <v>1390</v>
      </c>
      <c r="C1125" s="15"/>
      <c r="D1125" s="96"/>
      <c r="E1125" s="16" t="s">
        <v>1284</v>
      </c>
      <c r="F1125" s="16" t="s">
        <v>2089</v>
      </c>
      <c r="G1125" s="10">
        <v>5900495528605</v>
      </c>
      <c r="H1125" s="18"/>
      <c r="I1125" s="10">
        <v>5</v>
      </c>
      <c r="J1125" s="11" t="s">
        <v>1358</v>
      </c>
      <c r="K1125" s="115" t="s">
        <v>3091</v>
      </c>
      <c r="L1125" s="19">
        <v>29.72</v>
      </c>
      <c r="M1125" s="270">
        <f>L1125*M7</f>
        <v>27.936799999999998</v>
      </c>
      <c r="N1125" s="16">
        <v>0.24</v>
      </c>
      <c r="O1125" s="16"/>
      <c r="P1125" s="18">
        <f t="shared" si="104"/>
        <v>37.491666666666667</v>
      </c>
      <c r="Q1125" s="19">
        <v>44.99</v>
      </c>
      <c r="R1125" s="20">
        <f t="shared" si="105"/>
        <v>0.25485307846188049</v>
      </c>
      <c r="S1125" s="274">
        <f t="shared" si="112"/>
        <v>0</v>
      </c>
    </row>
    <row r="1126" spans="1:19" ht="64" customHeight="1">
      <c r="A1126" s="108"/>
      <c r="B1126" s="206" t="s">
        <v>2684</v>
      </c>
      <c r="C1126" s="15"/>
      <c r="D1126" s="96"/>
      <c r="E1126" s="16" t="s">
        <v>2683</v>
      </c>
      <c r="F1126" s="16"/>
      <c r="G1126" s="207">
        <v>5900495068422</v>
      </c>
      <c r="H1126" s="18"/>
      <c r="I1126" s="10">
        <v>10</v>
      </c>
      <c r="J1126" s="11" t="s">
        <v>1358</v>
      </c>
      <c r="K1126" s="214" t="s">
        <v>3052</v>
      </c>
      <c r="L1126" s="19">
        <v>4.6331623931623929</v>
      </c>
      <c r="M1126" s="270">
        <f>L1126*M7</f>
        <v>4.3551726495726495</v>
      </c>
      <c r="N1126" s="16">
        <v>0.24</v>
      </c>
      <c r="O1126" s="16"/>
      <c r="P1126" s="18">
        <f t="shared" si="104"/>
        <v>6.6583333333333341</v>
      </c>
      <c r="Q1126" s="19">
        <v>7.99</v>
      </c>
      <c r="R1126" s="20">
        <f t="shared" si="105"/>
        <v>0.34590648567119164</v>
      </c>
      <c r="S1126" s="274">
        <f t="shared" si="112"/>
        <v>0</v>
      </c>
    </row>
    <row r="1127" spans="1:19" ht="64" customHeight="1">
      <c r="A1127" s="108"/>
      <c r="B1127" s="206" t="s">
        <v>2685</v>
      </c>
      <c r="C1127" s="15"/>
      <c r="D1127" s="96"/>
      <c r="E1127" s="16" t="s">
        <v>2683</v>
      </c>
      <c r="F1127" s="16"/>
      <c r="G1127" s="207">
        <v>5900495068439</v>
      </c>
      <c r="H1127" s="18"/>
      <c r="I1127" s="10">
        <v>10</v>
      </c>
      <c r="J1127" s="11" t="s">
        <v>1358</v>
      </c>
      <c r="K1127" s="214" t="s">
        <v>3053</v>
      </c>
      <c r="L1127" s="19">
        <v>4.6331623931623929</v>
      </c>
      <c r="M1127" s="270">
        <v>3.95</v>
      </c>
      <c r="N1127" s="16">
        <v>0.24</v>
      </c>
      <c r="O1127" s="16"/>
      <c r="P1127" s="18">
        <f t="shared" si="104"/>
        <v>6.6583333333333341</v>
      </c>
      <c r="Q1127" s="19">
        <v>7.99</v>
      </c>
      <c r="R1127" s="20">
        <f t="shared" si="105"/>
        <v>0.40675844806007516</v>
      </c>
      <c r="S1127" s="274">
        <f t="shared" si="112"/>
        <v>0</v>
      </c>
    </row>
    <row r="1128" spans="1:19" ht="64" customHeight="1">
      <c r="A1128" s="108"/>
      <c r="B1128" s="206" t="s">
        <v>2686</v>
      </c>
      <c r="C1128" s="15"/>
      <c r="D1128" s="96"/>
      <c r="E1128" s="16" t="s">
        <v>2683</v>
      </c>
      <c r="F1128" s="16"/>
      <c r="G1128" s="207">
        <v>5900495883247</v>
      </c>
      <c r="H1128" s="18"/>
      <c r="I1128" s="10">
        <v>10</v>
      </c>
      <c r="J1128" s="11" t="s">
        <v>1358</v>
      </c>
      <c r="K1128" s="214" t="s">
        <v>3054</v>
      </c>
      <c r="L1128" s="19">
        <v>19.863931623931624</v>
      </c>
      <c r="M1128" s="270">
        <f>L1128*M7</f>
        <v>18.672095726495726</v>
      </c>
      <c r="N1128" s="16">
        <v>0.24</v>
      </c>
      <c r="O1128" s="16"/>
      <c r="P1128" s="18">
        <f t="shared" si="104"/>
        <v>29.158333333333335</v>
      </c>
      <c r="Q1128" s="19">
        <v>34.99</v>
      </c>
      <c r="R1128" s="20">
        <f t="shared" si="105"/>
        <v>0.3596308982053481</v>
      </c>
      <c r="S1128" s="274">
        <f t="shared" si="112"/>
        <v>0</v>
      </c>
    </row>
    <row r="1129" spans="1:19" ht="64" customHeight="1">
      <c r="A1129" s="108"/>
      <c r="B1129" s="206" t="s">
        <v>2687</v>
      </c>
      <c r="C1129" s="15"/>
      <c r="D1129" s="96"/>
      <c r="E1129" s="16" t="s">
        <v>2683</v>
      </c>
      <c r="F1129" s="16"/>
      <c r="G1129" s="207">
        <v>5900495050830</v>
      </c>
      <c r="H1129" s="18"/>
      <c r="I1129" s="10">
        <v>10</v>
      </c>
      <c r="J1129" s="11" t="s">
        <v>1358</v>
      </c>
      <c r="K1129" s="214" t="s">
        <v>3055</v>
      </c>
      <c r="L1129" s="19">
        <v>10.957948717948717</v>
      </c>
      <c r="M1129" s="270">
        <f>L1129*M7</f>
        <v>10.300471794871793</v>
      </c>
      <c r="N1129" s="16">
        <v>0.24</v>
      </c>
      <c r="O1129" s="16"/>
      <c r="P1129" s="18">
        <f t="shared" si="104"/>
        <v>15.824999999999999</v>
      </c>
      <c r="Q1129" s="19">
        <v>18.989999999999998</v>
      </c>
      <c r="R1129" s="20">
        <f t="shared" si="105"/>
        <v>0.34910130838092929</v>
      </c>
      <c r="S1129" s="274">
        <f t="shared" si="112"/>
        <v>0</v>
      </c>
    </row>
    <row r="1130" spans="1:19" ht="64" customHeight="1">
      <c r="A1130" s="108"/>
      <c r="B1130" s="206" t="s">
        <v>2688</v>
      </c>
      <c r="C1130" s="15"/>
      <c r="D1130" s="96"/>
      <c r="E1130" s="16" t="s">
        <v>2683</v>
      </c>
      <c r="F1130" s="16"/>
      <c r="G1130" s="207">
        <v>5900495050861</v>
      </c>
      <c r="H1130" s="18"/>
      <c r="I1130" s="10">
        <v>10</v>
      </c>
      <c r="J1130" s="11" t="s">
        <v>3577</v>
      </c>
      <c r="K1130" s="214" t="s">
        <v>3056</v>
      </c>
      <c r="L1130" s="19">
        <v>15.026324786324787</v>
      </c>
      <c r="M1130" s="270">
        <f>L1130*M7</f>
        <v>14.1247452991453</v>
      </c>
      <c r="N1130" s="16">
        <v>0.24</v>
      </c>
      <c r="O1130" s="16"/>
      <c r="P1130" s="18">
        <f t="shared" si="104"/>
        <v>21.658333333333331</v>
      </c>
      <c r="Q1130" s="19">
        <v>25.99</v>
      </c>
      <c r="R1130" s="20">
        <f t="shared" si="105"/>
        <v>0.34783784690364139</v>
      </c>
      <c r="S1130" s="274">
        <f t="shared" si="112"/>
        <v>0</v>
      </c>
    </row>
    <row r="1131" spans="1:19" ht="64" customHeight="1">
      <c r="A1131" s="108"/>
      <c r="B1131" s="206" t="s">
        <v>2689</v>
      </c>
      <c r="C1131" s="15"/>
      <c r="D1131" s="96"/>
      <c r="E1131" s="16" t="s">
        <v>2683</v>
      </c>
      <c r="F1131" s="16"/>
      <c r="G1131" s="207">
        <v>5900495050885</v>
      </c>
      <c r="H1131" s="18"/>
      <c r="I1131" s="10">
        <v>10</v>
      </c>
      <c r="J1131" s="11" t="s">
        <v>1358</v>
      </c>
      <c r="K1131" s="214" t="s">
        <v>3057</v>
      </c>
      <c r="L1131" s="19">
        <v>13.23145299145299</v>
      </c>
      <c r="M1131" s="270">
        <f>L1131*M7</f>
        <v>12.437565811965809</v>
      </c>
      <c r="N1131" s="16">
        <v>0.24</v>
      </c>
      <c r="O1131" s="16"/>
      <c r="P1131" s="18">
        <f t="shared" si="104"/>
        <v>19.158333333333331</v>
      </c>
      <c r="Q1131" s="19">
        <v>22.99</v>
      </c>
      <c r="R1131" s="20">
        <f t="shared" si="105"/>
        <v>0.35080126253332</v>
      </c>
      <c r="S1131" s="274">
        <f t="shared" si="112"/>
        <v>0</v>
      </c>
    </row>
    <row r="1132" spans="1:19" ht="64" customHeight="1">
      <c r="A1132" s="108"/>
      <c r="B1132" s="206" t="s">
        <v>2690</v>
      </c>
      <c r="C1132" s="15"/>
      <c r="D1132" s="96"/>
      <c r="E1132" s="16" t="s">
        <v>2683</v>
      </c>
      <c r="F1132" s="16"/>
      <c r="G1132" s="207">
        <v>5900495055453</v>
      </c>
      <c r="H1132" s="18"/>
      <c r="I1132" s="10">
        <v>10</v>
      </c>
      <c r="J1132" s="11" t="s">
        <v>3610</v>
      </c>
      <c r="K1132" s="214" t="s">
        <v>3058</v>
      </c>
      <c r="L1132" s="19">
        <v>3.9835897435897438</v>
      </c>
      <c r="M1132" s="270">
        <f>L1132*M7</f>
        <v>3.7445743589743592</v>
      </c>
      <c r="N1132" s="16">
        <v>0.24</v>
      </c>
      <c r="O1132" s="16"/>
      <c r="P1132" s="18">
        <f t="shared" si="104"/>
        <v>5.8250000000000002</v>
      </c>
      <c r="Q1132" s="19">
        <v>6.99</v>
      </c>
      <c r="R1132" s="20">
        <f t="shared" si="105"/>
        <v>0.35715461648508856</v>
      </c>
      <c r="S1132" s="274">
        <f t="shared" si="112"/>
        <v>0</v>
      </c>
    </row>
    <row r="1133" spans="1:19" ht="64" customHeight="1">
      <c r="A1133" s="108"/>
      <c r="B1133" s="206" t="s">
        <v>2691</v>
      </c>
      <c r="C1133" s="15"/>
      <c r="D1133" s="96"/>
      <c r="E1133" s="16" t="s">
        <v>2683</v>
      </c>
      <c r="F1133" s="16"/>
      <c r="G1133" s="207">
        <v>5900495068231</v>
      </c>
      <c r="H1133" s="18"/>
      <c r="I1133" s="10">
        <v>10</v>
      </c>
      <c r="J1133" s="11" t="s">
        <v>1358</v>
      </c>
      <c r="K1133" s="214" t="s">
        <v>3059</v>
      </c>
      <c r="L1133" s="19">
        <v>11.026324786324786</v>
      </c>
      <c r="M1133" s="270">
        <f>L1133*M7</f>
        <v>10.364745299145298</v>
      </c>
      <c r="N1133" s="16">
        <v>0.24</v>
      </c>
      <c r="O1133" s="16"/>
      <c r="P1133" s="18">
        <f t="shared" si="104"/>
        <v>15.824999999999999</v>
      </c>
      <c r="Q1133" s="19">
        <v>18.989999999999998</v>
      </c>
      <c r="R1133" s="20">
        <f t="shared" si="105"/>
        <v>0.34503979152320391</v>
      </c>
      <c r="S1133" s="274">
        <f t="shared" si="112"/>
        <v>0</v>
      </c>
    </row>
    <row r="1134" spans="1:19" ht="64" customHeight="1">
      <c r="A1134" s="108"/>
      <c r="B1134" s="206" t="s">
        <v>2692</v>
      </c>
      <c r="C1134" s="15"/>
      <c r="D1134" s="96"/>
      <c r="E1134" s="16" t="s">
        <v>2683</v>
      </c>
      <c r="F1134" s="16"/>
      <c r="G1134" s="207">
        <v>5900495068224</v>
      </c>
      <c r="H1134" s="18"/>
      <c r="I1134" s="10">
        <v>10</v>
      </c>
      <c r="J1134" s="11" t="s">
        <v>1358</v>
      </c>
      <c r="K1134" s="214" t="s">
        <v>3060</v>
      </c>
      <c r="L1134" s="19">
        <v>16.188717948717947</v>
      </c>
      <c r="M1134" s="270">
        <f>L1134*M7</f>
        <v>15.21739487179487</v>
      </c>
      <c r="N1134" s="16">
        <v>0.24</v>
      </c>
      <c r="O1134" s="16"/>
      <c r="P1134" s="18">
        <f t="shared" si="104"/>
        <v>23.324999999999999</v>
      </c>
      <c r="Q1134" s="19">
        <v>27.99</v>
      </c>
      <c r="R1134" s="20">
        <f t="shared" si="105"/>
        <v>0.34759293154148468</v>
      </c>
      <c r="S1134" s="274">
        <f t="shared" si="112"/>
        <v>0</v>
      </c>
    </row>
    <row r="1135" spans="1:19" ht="64" customHeight="1">
      <c r="A1135" s="108"/>
      <c r="B1135" s="206" t="s">
        <v>2693</v>
      </c>
      <c r="C1135" s="15"/>
      <c r="D1135" s="96"/>
      <c r="E1135" s="16" t="s">
        <v>2683</v>
      </c>
      <c r="F1135" s="16"/>
      <c r="G1135" s="207">
        <v>5900495068217</v>
      </c>
      <c r="H1135" s="18"/>
      <c r="I1135" s="10">
        <v>10</v>
      </c>
      <c r="J1135" s="11" t="s">
        <v>1358</v>
      </c>
      <c r="K1135" s="214" t="s">
        <v>3061</v>
      </c>
      <c r="L1135" s="19">
        <v>14.017777777777779</v>
      </c>
      <c r="M1135" s="270">
        <f>L1135*M7</f>
        <v>13.176711111111111</v>
      </c>
      <c r="N1135" s="16">
        <v>0.24</v>
      </c>
      <c r="O1135" s="16"/>
      <c r="P1135" s="18">
        <f t="shared" si="104"/>
        <v>20.824999999999999</v>
      </c>
      <c r="Q1135" s="19">
        <v>24.99</v>
      </c>
      <c r="R1135" s="20">
        <f t="shared" si="105"/>
        <v>0.36726477257569695</v>
      </c>
      <c r="S1135" s="274">
        <f t="shared" si="112"/>
        <v>0</v>
      </c>
    </row>
    <row r="1136" spans="1:19" ht="64" customHeight="1">
      <c r="A1136" s="108"/>
      <c r="B1136" s="206" t="s">
        <v>2694</v>
      </c>
      <c r="C1136" s="15"/>
      <c r="D1136" s="96"/>
      <c r="E1136" s="16" t="s">
        <v>2683</v>
      </c>
      <c r="F1136" s="16"/>
      <c r="G1136" s="207">
        <v>5900495055422</v>
      </c>
      <c r="H1136" s="18"/>
      <c r="I1136" s="10">
        <v>10</v>
      </c>
      <c r="J1136" s="11" t="s">
        <v>1358</v>
      </c>
      <c r="K1136" s="214" t="s">
        <v>3062</v>
      </c>
      <c r="L1136" s="19">
        <v>8.9408547008547004</v>
      </c>
      <c r="M1136" s="270">
        <f>L1136*M7</f>
        <v>8.4044034188034171</v>
      </c>
      <c r="N1136" s="16">
        <v>0.24</v>
      </c>
      <c r="O1136" s="16"/>
      <c r="P1136" s="18">
        <f t="shared" si="104"/>
        <v>12.491666666666667</v>
      </c>
      <c r="Q1136" s="19">
        <v>14.99</v>
      </c>
      <c r="R1136" s="20">
        <f t="shared" si="105"/>
        <v>0.32719919262414277</v>
      </c>
      <c r="S1136" s="274">
        <f t="shared" si="112"/>
        <v>0</v>
      </c>
    </row>
    <row r="1137" spans="1:19" ht="64" customHeight="1">
      <c r="A1137" s="108"/>
      <c r="B1137" s="206" t="s">
        <v>2695</v>
      </c>
      <c r="C1137" s="15"/>
      <c r="D1137" s="96"/>
      <c r="E1137" s="16" t="s">
        <v>2683</v>
      </c>
      <c r="F1137" s="16"/>
      <c r="G1137" s="207">
        <v>5900495055446</v>
      </c>
      <c r="H1137" s="18"/>
      <c r="I1137" s="10">
        <v>10</v>
      </c>
      <c r="J1137" s="11" t="s">
        <v>1358</v>
      </c>
      <c r="K1137" s="214" t="s">
        <v>3063</v>
      </c>
      <c r="L1137" s="19">
        <v>5.5049572649572651</v>
      </c>
      <c r="M1137" s="270">
        <f>L1137*M7</f>
        <v>5.1746598290598289</v>
      </c>
      <c r="N1137" s="16">
        <v>0.24</v>
      </c>
      <c r="O1137" s="16"/>
      <c r="P1137" s="18">
        <f t="shared" si="104"/>
        <v>8.3250000000000011</v>
      </c>
      <c r="Q1137" s="19">
        <v>9.99</v>
      </c>
      <c r="R1137" s="20">
        <f t="shared" si="105"/>
        <v>0.37841923975257319</v>
      </c>
      <c r="S1137" s="274">
        <f t="shared" si="112"/>
        <v>0</v>
      </c>
    </row>
    <row r="1138" spans="1:19" ht="64" customHeight="1">
      <c r="A1138" s="108"/>
      <c r="B1138" s="206" t="s">
        <v>2696</v>
      </c>
      <c r="C1138" s="15"/>
      <c r="D1138" s="96"/>
      <c r="E1138" s="16" t="s">
        <v>2683</v>
      </c>
      <c r="F1138" s="16"/>
      <c r="G1138" s="207">
        <v>5900495068446</v>
      </c>
      <c r="H1138" s="18"/>
      <c r="I1138" s="10">
        <v>10</v>
      </c>
      <c r="J1138" s="11" t="s">
        <v>1358</v>
      </c>
      <c r="K1138" s="214" t="s">
        <v>3064</v>
      </c>
      <c r="L1138" s="19">
        <v>9.7100854700854704</v>
      </c>
      <c r="M1138" s="270">
        <f>L1138*M7</f>
        <v>9.1274803418803412</v>
      </c>
      <c r="N1138" s="16">
        <v>0.24</v>
      </c>
      <c r="O1138" s="16"/>
      <c r="P1138" s="18">
        <f t="shared" si="104"/>
        <v>14.158333333333333</v>
      </c>
      <c r="Q1138" s="19">
        <v>16.989999999999998</v>
      </c>
      <c r="R1138" s="20">
        <f t="shared" si="105"/>
        <v>0.35532805119150035</v>
      </c>
      <c r="S1138" s="274">
        <f t="shared" si="112"/>
        <v>0</v>
      </c>
    </row>
    <row r="1139" spans="1:19" ht="64" customHeight="1">
      <c r="A1139" s="108"/>
      <c r="B1139" s="206" t="s">
        <v>2697</v>
      </c>
      <c r="C1139" s="15"/>
      <c r="D1139" s="96"/>
      <c r="E1139" s="16" t="s">
        <v>2683</v>
      </c>
      <c r="F1139" s="16"/>
      <c r="G1139" s="207">
        <v>5900495926159</v>
      </c>
      <c r="H1139" s="18"/>
      <c r="I1139" s="10">
        <v>10</v>
      </c>
      <c r="J1139" s="11" t="s">
        <v>1358</v>
      </c>
      <c r="K1139" s="214" t="s">
        <v>3065</v>
      </c>
      <c r="L1139" s="19">
        <v>46.342564102564104</v>
      </c>
      <c r="M1139" s="270">
        <f>L1139*M7</f>
        <v>43.562010256410254</v>
      </c>
      <c r="N1139" s="16">
        <v>0.24</v>
      </c>
      <c r="O1139" s="16"/>
      <c r="P1139" s="18">
        <f t="shared" si="104"/>
        <v>66.658333333333331</v>
      </c>
      <c r="Q1139" s="19">
        <v>79.989999999999995</v>
      </c>
      <c r="R1139" s="20">
        <f t="shared" si="105"/>
        <v>0.34648815717349285</v>
      </c>
      <c r="S1139" s="274">
        <f t="shared" si="112"/>
        <v>0</v>
      </c>
    </row>
    <row r="1140" spans="1:19" ht="64" customHeight="1">
      <c r="A1140" s="113"/>
      <c r="B1140" s="16" t="s">
        <v>1444</v>
      </c>
      <c r="C1140" s="15"/>
      <c r="D1140" s="118"/>
      <c r="E1140" s="16" t="s">
        <v>2683</v>
      </c>
      <c r="F1140" s="16" t="s">
        <v>2089</v>
      </c>
      <c r="G1140" s="123" t="s">
        <v>1456</v>
      </c>
      <c r="H1140" s="18"/>
      <c r="I1140" s="10">
        <v>5</v>
      </c>
      <c r="J1140" s="11" t="s">
        <v>1358</v>
      </c>
      <c r="K1140" s="124" t="s">
        <v>3066</v>
      </c>
      <c r="L1140" s="19">
        <v>5.6288888888888895</v>
      </c>
      <c r="M1140" s="270">
        <f>L1140*M7</f>
        <v>5.2911555555555561</v>
      </c>
      <c r="N1140" s="16">
        <v>0.24</v>
      </c>
      <c r="O1140" s="16"/>
      <c r="P1140" s="18">
        <f t="shared" si="104"/>
        <v>8.25</v>
      </c>
      <c r="Q1140" s="16">
        <v>9.9</v>
      </c>
      <c r="R1140" s="20">
        <f t="shared" ref="R1140:R1164" si="116">(P1140-M1140)/P1140</f>
        <v>0.35864781144781138</v>
      </c>
      <c r="S1140" s="274">
        <f t="shared" ref="S1140:S1164" si="117">M1140*A1140</f>
        <v>0</v>
      </c>
    </row>
    <row r="1141" spans="1:19" ht="64" customHeight="1">
      <c r="A1141" s="108"/>
      <c r="B1141" s="16" t="s">
        <v>1445</v>
      </c>
      <c r="C1141" s="15"/>
      <c r="D1141" s="118"/>
      <c r="E1141" s="16" t="s">
        <v>2683</v>
      </c>
      <c r="F1141" s="16" t="s">
        <v>2089</v>
      </c>
      <c r="G1141" s="123" t="s">
        <v>1457</v>
      </c>
      <c r="H1141" s="18"/>
      <c r="I1141" s="10">
        <v>5</v>
      </c>
      <c r="J1141" s="11" t="s">
        <v>1359</v>
      </c>
      <c r="K1141" s="124" t="s">
        <v>3067</v>
      </c>
      <c r="L1141" s="19">
        <v>6.7029629629629639</v>
      </c>
      <c r="M1141" s="270">
        <f>L1141*M7</f>
        <v>6.3007851851851857</v>
      </c>
      <c r="N1141" s="16">
        <v>0.24</v>
      </c>
      <c r="O1141" s="16"/>
      <c r="P1141" s="18">
        <f t="shared" si="104"/>
        <v>10.75</v>
      </c>
      <c r="Q1141" s="16">
        <v>12.9</v>
      </c>
      <c r="R1141" s="20">
        <f t="shared" si="116"/>
        <v>0.41388044788975015</v>
      </c>
      <c r="S1141" s="274">
        <f t="shared" si="117"/>
        <v>0</v>
      </c>
    </row>
    <row r="1142" spans="1:19" ht="64" customHeight="1">
      <c r="A1142" s="108"/>
      <c r="B1142" s="16" t="s">
        <v>1446</v>
      </c>
      <c r="C1142" s="15"/>
      <c r="D1142" s="118"/>
      <c r="E1142" s="16" t="s">
        <v>2683</v>
      </c>
      <c r="F1142" s="16" t="s">
        <v>2089</v>
      </c>
      <c r="G1142" s="123" t="s">
        <v>1458</v>
      </c>
      <c r="H1142" s="18"/>
      <c r="I1142" s="10">
        <v>5</v>
      </c>
      <c r="J1142" s="11" t="s">
        <v>1358</v>
      </c>
      <c r="K1142" s="124" t="s">
        <v>3068</v>
      </c>
      <c r="L1142" s="19">
        <v>13.165925925925928</v>
      </c>
      <c r="M1142" s="270">
        <f>L1142*M7</f>
        <v>12.375970370370371</v>
      </c>
      <c r="N1142" s="16">
        <v>0.24</v>
      </c>
      <c r="O1142" s="16"/>
      <c r="P1142" s="18">
        <f t="shared" si="104"/>
        <v>16.583333333333332</v>
      </c>
      <c r="Q1142" s="16">
        <v>19.899999999999999</v>
      </c>
      <c r="R1142" s="20">
        <f t="shared" si="116"/>
        <v>0.25371032942490218</v>
      </c>
      <c r="S1142" s="274">
        <f t="shared" si="117"/>
        <v>0</v>
      </c>
    </row>
    <row r="1143" spans="1:19" ht="64" customHeight="1">
      <c r="A1143" s="108"/>
      <c r="B1143" s="16" t="s">
        <v>1447</v>
      </c>
      <c r="C1143" s="15"/>
      <c r="D1143" s="118"/>
      <c r="E1143" s="16" t="s">
        <v>2683</v>
      </c>
      <c r="F1143" s="16" t="s">
        <v>2089</v>
      </c>
      <c r="G1143" s="123" t="s">
        <v>1459</v>
      </c>
      <c r="H1143" s="18"/>
      <c r="I1143" s="10">
        <v>5</v>
      </c>
      <c r="J1143" s="11" t="s">
        <v>1358</v>
      </c>
      <c r="K1143" s="124" t="s">
        <v>3069</v>
      </c>
      <c r="L1143" s="19">
        <v>8.8511111111111127</v>
      </c>
      <c r="M1143" s="270">
        <f>L1143*M7</f>
        <v>8.320044444444445</v>
      </c>
      <c r="N1143" s="16">
        <v>0.24</v>
      </c>
      <c r="O1143" s="16"/>
      <c r="P1143" s="18">
        <f t="shared" si="104"/>
        <v>12.416666666666668</v>
      </c>
      <c r="Q1143" s="16">
        <v>14.9</v>
      </c>
      <c r="R1143" s="20">
        <f t="shared" si="116"/>
        <v>0.32992930648769575</v>
      </c>
      <c r="S1143" s="274">
        <f t="shared" si="117"/>
        <v>0</v>
      </c>
    </row>
    <row r="1144" spans="1:19" ht="64" customHeight="1">
      <c r="A1144" s="108"/>
      <c r="B1144" s="16" t="s">
        <v>1448</v>
      </c>
      <c r="C1144" s="15"/>
      <c r="D1144" s="118"/>
      <c r="E1144" s="16" t="s">
        <v>2683</v>
      </c>
      <c r="F1144" s="16" t="s">
        <v>2089</v>
      </c>
      <c r="G1144" s="123" t="s">
        <v>1460</v>
      </c>
      <c r="H1144" s="18"/>
      <c r="I1144" s="10">
        <v>5</v>
      </c>
      <c r="J1144" s="11" t="s">
        <v>1362</v>
      </c>
      <c r="K1144" s="124" t="s">
        <v>3070</v>
      </c>
      <c r="L1144" s="19">
        <v>8.1288888888888877</v>
      </c>
      <c r="M1144" s="270">
        <f>L1144*M7</f>
        <v>7.6411555555555539</v>
      </c>
      <c r="N1144" s="16">
        <v>0.24</v>
      </c>
      <c r="O1144" s="16"/>
      <c r="P1144" s="18">
        <f t="shared" si="104"/>
        <v>12.416666666666668</v>
      </c>
      <c r="Q1144" s="16">
        <v>14.9</v>
      </c>
      <c r="R1144" s="20">
        <f t="shared" si="116"/>
        <v>0.38460492170022392</v>
      </c>
      <c r="S1144" s="274">
        <f t="shared" si="117"/>
        <v>0</v>
      </c>
    </row>
    <row r="1145" spans="1:19" ht="64" customHeight="1">
      <c r="A1145" s="108"/>
      <c r="B1145" s="16" t="s">
        <v>1449</v>
      </c>
      <c r="C1145" s="15"/>
      <c r="D1145" s="118"/>
      <c r="E1145" s="16" t="s">
        <v>2683</v>
      </c>
      <c r="F1145" s="16" t="s">
        <v>2089</v>
      </c>
      <c r="G1145" s="123" t="s">
        <v>1461</v>
      </c>
      <c r="H1145" s="18"/>
      <c r="I1145" s="10">
        <v>5</v>
      </c>
      <c r="J1145" s="11" t="s">
        <v>1360</v>
      </c>
      <c r="K1145" s="124" t="s">
        <v>3071</v>
      </c>
      <c r="L1145" s="19">
        <v>9.1288888888888895</v>
      </c>
      <c r="M1145" s="270">
        <f>L1145*M7</f>
        <v>8.5811555555555561</v>
      </c>
      <c r="N1145" s="16">
        <v>0.24</v>
      </c>
      <c r="O1145" s="16"/>
      <c r="P1145" s="18">
        <f t="shared" si="104"/>
        <v>14.083333333333332</v>
      </c>
      <c r="Q1145" s="16">
        <v>16.899999999999999</v>
      </c>
      <c r="R1145" s="20">
        <f t="shared" si="116"/>
        <v>0.3906871794871794</v>
      </c>
      <c r="S1145" s="274">
        <f t="shared" si="117"/>
        <v>0</v>
      </c>
    </row>
    <row r="1146" spans="1:19" ht="64" customHeight="1">
      <c r="A1146" s="108"/>
      <c r="B1146" s="16" t="s">
        <v>1450</v>
      </c>
      <c r="C1146" s="15"/>
      <c r="D1146" s="118"/>
      <c r="E1146" s="16" t="s">
        <v>2683</v>
      </c>
      <c r="F1146" s="16" t="s">
        <v>2089</v>
      </c>
      <c r="G1146" s="123" t="s">
        <v>1462</v>
      </c>
      <c r="H1146" s="18"/>
      <c r="I1146" s="10">
        <v>5</v>
      </c>
      <c r="J1146" s="11" t="s">
        <v>3589</v>
      </c>
      <c r="K1146" s="124" t="s">
        <v>3072</v>
      </c>
      <c r="L1146" s="19">
        <v>8.4066666666666681</v>
      </c>
      <c r="M1146" s="270">
        <f>L1146*M7</f>
        <v>7.9022666666666677</v>
      </c>
      <c r="N1146" s="16">
        <v>0.24</v>
      </c>
      <c r="O1146" s="16"/>
      <c r="P1146" s="18">
        <f t="shared" si="104"/>
        <v>12.416666666666668</v>
      </c>
      <c r="Q1146" s="16">
        <v>14.9</v>
      </c>
      <c r="R1146" s="20">
        <f t="shared" si="116"/>
        <v>0.36357583892617445</v>
      </c>
      <c r="S1146" s="274">
        <f t="shared" si="117"/>
        <v>0</v>
      </c>
    </row>
    <row r="1147" spans="1:19" ht="64" customHeight="1">
      <c r="A1147" s="108"/>
      <c r="B1147" s="16" t="s">
        <v>1451</v>
      </c>
      <c r="C1147" s="15"/>
      <c r="D1147" s="118"/>
      <c r="E1147" s="16" t="s">
        <v>2683</v>
      </c>
      <c r="F1147" s="16" t="s">
        <v>2089</v>
      </c>
      <c r="G1147" s="123" t="s">
        <v>1463</v>
      </c>
      <c r="H1147" s="18"/>
      <c r="I1147" s="10">
        <v>5</v>
      </c>
      <c r="J1147" s="11" t="s">
        <v>3611</v>
      </c>
      <c r="K1147" s="124" t="s">
        <v>3073</v>
      </c>
      <c r="L1147" s="19">
        <v>12.721481481481483</v>
      </c>
      <c r="M1147" s="270">
        <f>L1147*M7</f>
        <v>11.958192592592594</v>
      </c>
      <c r="N1147" s="16">
        <v>0.24</v>
      </c>
      <c r="O1147" s="16"/>
      <c r="P1147" s="18">
        <f t="shared" si="104"/>
        <v>19.083333333333332</v>
      </c>
      <c r="Q1147" s="16">
        <v>22.9</v>
      </c>
      <c r="R1147" s="20">
        <f t="shared" si="116"/>
        <v>0.37336982047549722</v>
      </c>
      <c r="S1147" s="274">
        <f t="shared" si="117"/>
        <v>0</v>
      </c>
    </row>
    <row r="1148" spans="1:19" ht="64" customHeight="1">
      <c r="A1148" s="108"/>
      <c r="B1148" s="16" t="s">
        <v>1452</v>
      </c>
      <c r="C1148" s="15"/>
      <c r="D1148" s="118"/>
      <c r="E1148" s="16" t="s">
        <v>2683</v>
      </c>
      <c r="F1148" s="16" t="s">
        <v>2089</v>
      </c>
      <c r="G1148" s="123" t="s">
        <v>1464</v>
      </c>
      <c r="H1148" s="18"/>
      <c r="I1148" s="10">
        <v>5</v>
      </c>
      <c r="J1148" s="11" t="s">
        <v>3643</v>
      </c>
      <c r="K1148" s="124" t="s">
        <v>3074</v>
      </c>
      <c r="L1148" s="19">
        <v>35.517777777777781</v>
      </c>
      <c r="M1148" s="270">
        <f>L1148*M7</f>
        <v>33.386711111111111</v>
      </c>
      <c r="N1148" s="16">
        <v>0.24</v>
      </c>
      <c r="O1148" s="16"/>
      <c r="P1148" s="18">
        <f t="shared" si="104"/>
        <v>49.916666666666664</v>
      </c>
      <c r="Q1148" s="16">
        <v>59.9</v>
      </c>
      <c r="R1148" s="20">
        <f t="shared" si="116"/>
        <v>0.33115102949360042</v>
      </c>
      <c r="S1148" s="274">
        <f t="shared" si="117"/>
        <v>0</v>
      </c>
    </row>
    <row r="1149" spans="1:19" ht="64" customHeight="1">
      <c r="A1149" s="108"/>
      <c r="B1149" s="16" t="s">
        <v>1674</v>
      </c>
      <c r="C1149" s="15"/>
      <c r="D1149" s="118"/>
      <c r="E1149" s="16" t="s">
        <v>2683</v>
      </c>
      <c r="F1149" s="16" t="s">
        <v>2089</v>
      </c>
      <c r="G1149" s="141">
        <v>5900495890115</v>
      </c>
      <c r="H1149" s="18"/>
      <c r="I1149" s="10">
        <v>5</v>
      </c>
      <c r="J1149" s="11" t="s">
        <v>1358</v>
      </c>
      <c r="K1149" s="114" t="s">
        <v>3075</v>
      </c>
      <c r="L1149" s="19">
        <v>4.75</v>
      </c>
      <c r="M1149" s="270">
        <f>L1149*M7</f>
        <v>4.4649999999999999</v>
      </c>
      <c r="N1149" s="16">
        <v>0.24</v>
      </c>
      <c r="O1149" s="16"/>
      <c r="P1149" s="18">
        <f t="shared" si="104"/>
        <v>7.416666666666667</v>
      </c>
      <c r="Q1149" s="16">
        <v>8.9</v>
      </c>
      <c r="R1149" s="20">
        <f>(P1149-M1149)/P1149</f>
        <v>0.39797752808988768</v>
      </c>
      <c r="S1149" s="274">
        <f>M1149*A1149</f>
        <v>0</v>
      </c>
    </row>
    <row r="1150" spans="1:19" ht="64" customHeight="1">
      <c r="A1150" s="108"/>
      <c r="B1150" s="16" t="s">
        <v>1675</v>
      </c>
      <c r="C1150" s="15"/>
      <c r="D1150" s="118"/>
      <c r="E1150" s="16" t="s">
        <v>2683</v>
      </c>
      <c r="F1150" s="16" t="s">
        <v>2089</v>
      </c>
      <c r="G1150" s="141">
        <v>5900495890139</v>
      </c>
      <c r="H1150" s="18"/>
      <c r="I1150" s="10">
        <v>5</v>
      </c>
      <c r="J1150" s="11" t="s">
        <v>1358</v>
      </c>
      <c r="K1150" s="218" t="s">
        <v>3076</v>
      </c>
      <c r="L1150" s="19">
        <v>13.42</v>
      </c>
      <c r="M1150" s="270">
        <f>L1150*M7</f>
        <v>12.614799999999999</v>
      </c>
      <c r="N1150" s="16">
        <v>0.24</v>
      </c>
      <c r="O1150" s="16"/>
      <c r="P1150" s="18">
        <f t="shared" si="104"/>
        <v>20.824999999999999</v>
      </c>
      <c r="Q1150" s="16">
        <v>24.99</v>
      </c>
      <c r="R1150" s="20">
        <f>(P1150-M1150)/P1150</f>
        <v>0.39424729891956783</v>
      </c>
      <c r="S1150" s="274">
        <f>M1150*A1150</f>
        <v>0</v>
      </c>
    </row>
    <row r="1151" spans="1:19" ht="64" customHeight="1">
      <c r="A1151" s="108"/>
      <c r="B1151" s="16" t="s">
        <v>1453</v>
      </c>
      <c r="C1151" s="15"/>
      <c r="D1151" s="118"/>
      <c r="E1151" s="16" t="s">
        <v>2683</v>
      </c>
      <c r="F1151" s="16" t="s">
        <v>2089</v>
      </c>
      <c r="G1151" s="123" t="s">
        <v>1463</v>
      </c>
      <c r="H1151" s="18"/>
      <c r="I1151" s="10">
        <v>5</v>
      </c>
      <c r="J1151" s="11" t="s">
        <v>3589</v>
      </c>
      <c r="K1151" s="124" t="s">
        <v>3077</v>
      </c>
      <c r="L1151" s="19">
        <v>12.443703703703704</v>
      </c>
      <c r="M1151" s="270">
        <f>L1151*M7</f>
        <v>11.697081481481481</v>
      </c>
      <c r="N1151" s="16">
        <v>0.24</v>
      </c>
      <c r="O1151" s="16"/>
      <c r="P1151" s="18">
        <f t="shared" si="104"/>
        <v>20.75</v>
      </c>
      <c r="Q1151" s="16">
        <v>24.9</v>
      </c>
      <c r="R1151" s="20">
        <f t="shared" si="116"/>
        <v>0.4362852298081214</v>
      </c>
      <c r="S1151" s="274">
        <f t="shared" si="117"/>
        <v>0</v>
      </c>
    </row>
    <row r="1152" spans="1:19" ht="64" customHeight="1">
      <c r="A1152" s="108"/>
      <c r="B1152" s="16" t="s">
        <v>1454</v>
      </c>
      <c r="C1152" s="15"/>
      <c r="D1152" s="118"/>
      <c r="E1152" s="16" t="s">
        <v>2683</v>
      </c>
      <c r="F1152" s="16" t="s">
        <v>2089</v>
      </c>
      <c r="G1152" s="123" t="s">
        <v>1464</v>
      </c>
      <c r="H1152" s="18"/>
      <c r="I1152" s="10">
        <v>5</v>
      </c>
      <c r="J1152" s="11" t="s">
        <v>1358</v>
      </c>
      <c r="K1152" s="124" t="s">
        <v>3078</v>
      </c>
      <c r="L1152" s="19">
        <v>47.610370370370369</v>
      </c>
      <c r="M1152" s="270">
        <f>L1152*M7</f>
        <v>44.753748148148141</v>
      </c>
      <c r="N1152" s="16">
        <v>0.24</v>
      </c>
      <c r="O1152" s="16"/>
      <c r="P1152" s="18">
        <f t="shared" si="104"/>
        <v>62.416666666666671</v>
      </c>
      <c r="Q1152" s="16">
        <v>74.900000000000006</v>
      </c>
      <c r="R1152" s="20">
        <f t="shared" si="116"/>
        <v>0.28298400830737297</v>
      </c>
      <c r="S1152" s="274">
        <f t="shared" si="117"/>
        <v>0</v>
      </c>
    </row>
    <row r="1153" spans="1:19" ht="64" customHeight="1">
      <c r="A1153" s="108"/>
      <c r="B1153" s="16" t="s">
        <v>1455</v>
      </c>
      <c r="C1153" s="15"/>
      <c r="D1153" s="118"/>
      <c r="E1153" s="16" t="s">
        <v>2683</v>
      </c>
      <c r="F1153" s="16" t="s">
        <v>2089</v>
      </c>
      <c r="G1153" s="123" t="s">
        <v>1465</v>
      </c>
      <c r="H1153" s="18"/>
      <c r="I1153" s="10">
        <v>5</v>
      </c>
      <c r="J1153" s="11" t="s">
        <v>1358</v>
      </c>
      <c r="K1153" s="124" t="s">
        <v>3079</v>
      </c>
      <c r="L1153" s="19">
        <v>8.8511111111111127</v>
      </c>
      <c r="M1153" s="270">
        <f>L1153*M7</f>
        <v>8.320044444444445</v>
      </c>
      <c r="N1153" s="16">
        <v>0.24</v>
      </c>
      <c r="O1153" s="16"/>
      <c r="P1153" s="18">
        <f t="shared" si="104"/>
        <v>12.416666666666668</v>
      </c>
      <c r="Q1153" s="16">
        <v>14.9</v>
      </c>
      <c r="R1153" s="20">
        <f t="shared" si="116"/>
        <v>0.32992930648769575</v>
      </c>
      <c r="S1153" s="274">
        <f t="shared" si="117"/>
        <v>0</v>
      </c>
    </row>
    <row r="1154" spans="1:19" ht="64" customHeight="1">
      <c r="A1154" s="108"/>
      <c r="B1154" s="16" t="s">
        <v>3533</v>
      </c>
      <c r="C1154" s="15"/>
      <c r="D1154" s="118" t="s">
        <v>1213</v>
      </c>
      <c r="E1154" s="16" t="s">
        <v>2683</v>
      </c>
      <c r="F1154" s="16" t="s">
        <v>2089</v>
      </c>
      <c r="G1154" s="141">
        <v>5906961946829</v>
      </c>
      <c r="H1154" s="18"/>
      <c r="I1154" s="10">
        <v>5</v>
      </c>
      <c r="J1154" s="11" t="s">
        <v>33</v>
      </c>
      <c r="K1154" s="124" t="s">
        <v>3579</v>
      </c>
      <c r="L1154" s="19">
        <v>8.44</v>
      </c>
      <c r="M1154" s="270">
        <f>L1154*M7</f>
        <v>7.9335999999999993</v>
      </c>
      <c r="N1154" s="16">
        <v>0.24</v>
      </c>
      <c r="O1154" s="16"/>
      <c r="P1154" s="18">
        <f t="shared" si="104"/>
        <v>12.416666666666668</v>
      </c>
      <c r="Q1154" s="16">
        <v>14.9</v>
      </c>
      <c r="R1154" s="20">
        <f t="shared" si="116"/>
        <v>0.3610523489932887</v>
      </c>
      <c r="S1154" s="274">
        <f t="shared" si="117"/>
        <v>0</v>
      </c>
    </row>
    <row r="1155" spans="1:19" ht="64" customHeight="1">
      <c r="A1155" s="108"/>
      <c r="B1155" s="16" t="s">
        <v>3580</v>
      </c>
      <c r="C1155" s="15"/>
      <c r="D1155" s="118" t="s">
        <v>1213</v>
      </c>
      <c r="E1155" s="16" t="s">
        <v>2683</v>
      </c>
      <c r="F1155" s="16" t="s">
        <v>2089</v>
      </c>
      <c r="G1155" s="141">
        <v>5906961947123</v>
      </c>
      <c r="H1155" s="18"/>
      <c r="I1155" s="10">
        <v>5</v>
      </c>
      <c r="J1155" s="11" t="s">
        <v>33</v>
      </c>
      <c r="K1155" s="124" t="s">
        <v>3581</v>
      </c>
      <c r="L1155" s="19">
        <v>10.76</v>
      </c>
      <c r="M1155" s="270">
        <f>L1155*M7</f>
        <v>10.1144</v>
      </c>
      <c r="N1155" s="16">
        <v>0.24</v>
      </c>
      <c r="O1155" s="16"/>
      <c r="P1155" s="18">
        <f t="shared" si="104"/>
        <v>16.583333333333332</v>
      </c>
      <c r="Q1155" s="16">
        <v>19.899999999999999</v>
      </c>
      <c r="R1155" s="20">
        <f t="shared" si="116"/>
        <v>0.39008643216080396</v>
      </c>
      <c r="S1155" s="274">
        <f t="shared" si="117"/>
        <v>0</v>
      </c>
    </row>
    <row r="1156" spans="1:19" ht="64" customHeight="1">
      <c r="A1156" s="108"/>
      <c r="B1156" s="16" t="s">
        <v>2321</v>
      </c>
      <c r="C1156" s="15"/>
      <c r="D1156" s="118"/>
      <c r="E1156" s="16" t="s">
        <v>2683</v>
      </c>
      <c r="F1156" s="16" t="s">
        <v>2089</v>
      </c>
      <c r="G1156" s="141">
        <v>5900495945914</v>
      </c>
      <c r="H1156" s="18"/>
      <c r="I1156" s="10">
        <v>10</v>
      </c>
      <c r="J1156" s="11" t="s">
        <v>1360</v>
      </c>
      <c r="K1156" s="124" t="s">
        <v>3080</v>
      </c>
      <c r="L1156" s="19">
        <v>9.5500000000000007</v>
      </c>
      <c r="M1156" s="270">
        <f>L1156*M7</f>
        <v>8.9770000000000003</v>
      </c>
      <c r="N1156" s="16">
        <v>0.24</v>
      </c>
      <c r="O1156" s="16"/>
      <c r="P1156" s="18">
        <f t="shared" si="104"/>
        <v>12.416666666666668</v>
      </c>
      <c r="Q1156" s="16">
        <v>14.9</v>
      </c>
      <c r="R1156" s="20">
        <f t="shared" si="116"/>
        <v>0.27702013422818794</v>
      </c>
      <c r="S1156" s="274">
        <f t="shared" si="117"/>
        <v>0</v>
      </c>
    </row>
    <row r="1157" spans="1:19" ht="64" customHeight="1">
      <c r="A1157" s="108"/>
      <c r="B1157" s="16" t="s">
        <v>2322</v>
      </c>
      <c r="C1157" s="15"/>
      <c r="D1157" s="118"/>
      <c r="E1157" s="16" t="s">
        <v>2683</v>
      </c>
      <c r="F1157" s="16" t="s">
        <v>2089</v>
      </c>
      <c r="G1157" s="141">
        <v>5900495945785</v>
      </c>
      <c r="H1157" s="18"/>
      <c r="I1157" s="10">
        <v>10</v>
      </c>
      <c r="J1157" s="11" t="s">
        <v>1360</v>
      </c>
      <c r="K1157" s="124" t="s">
        <v>3081</v>
      </c>
      <c r="L1157" s="19">
        <v>11.290000000000001</v>
      </c>
      <c r="M1157" s="270">
        <f>L1157*M7</f>
        <v>10.6126</v>
      </c>
      <c r="N1157" s="16">
        <v>0.24</v>
      </c>
      <c r="O1157" s="16"/>
      <c r="P1157" s="18">
        <f t="shared" si="104"/>
        <v>16.583333333333332</v>
      </c>
      <c r="Q1157" s="16">
        <v>19.899999999999999</v>
      </c>
      <c r="R1157" s="20">
        <f t="shared" si="116"/>
        <v>0.36004422110552758</v>
      </c>
      <c r="S1157" s="274">
        <f t="shared" si="117"/>
        <v>0</v>
      </c>
    </row>
    <row r="1158" spans="1:19" ht="64" customHeight="1">
      <c r="A1158" s="108"/>
      <c r="B1158" s="16" t="s">
        <v>2323</v>
      </c>
      <c r="C1158" s="15"/>
      <c r="D1158" s="118"/>
      <c r="E1158" s="16" t="s">
        <v>2683</v>
      </c>
      <c r="F1158" s="16" t="s">
        <v>2089</v>
      </c>
      <c r="G1158" s="141">
        <v>5900495496188</v>
      </c>
      <c r="H1158" s="18"/>
      <c r="I1158" s="10">
        <v>10</v>
      </c>
      <c r="J1158" s="11" t="s">
        <v>1361</v>
      </c>
      <c r="K1158" s="173" t="s">
        <v>3082</v>
      </c>
      <c r="L1158" s="19">
        <v>18.649999999999999</v>
      </c>
      <c r="M1158" s="270">
        <v>16</v>
      </c>
      <c r="N1158" s="16">
        <v>0.24</v>
      </c>
      <c r="O1158" s="16"/>
      <c r="P1158" s="18">
        <f t="shared" si="104"/>
        <v>24.916666666666668</v>
      </c>
      <c r="Q1158" s="16">
        <v>29.9</v>
      </c>
      <c r="R1158" s="20">
        <f t="shared" si="116"/>
        <v>0.35785953177257529</v>
      </c>
      <c r="S1158" s="274">
        <f t="shared" si="117"/>
        <v>0</v>
      </c>
    </row>
    <row r="1159" spans="1:19" ht="64" customHeight="1">
      <c r="A1159" s="108"/>
      <c r="B1159" s="16" t="s">
        <v>2324</v>
      </c>
      <c r="C1159" s="15"/>
      <c r="D1159" s="118"/>
      <c r="E1159" s="16" t="s">
        <v>2683</v>
      </c>
      <c r="F1159" s="16" t="s">
        <v>2089</v>
      </c>
      <c r="G1159" s="141">
        <v>5900495945921</v>
      </c>
      <c r="H1159" s="18"/>
      <c r="I1159" s="10">
        <v>10</v>
      </c>
      <c r="J1159" s="11" t="s">
        <v>1361</v>
      </c>
      <c r="K1159" s="124" t="s">
        <v>3083</v>
      </c>
      <c r="L1159" s="19">
        <v>9.5500000000000007</v>
      </c>
      <c r="M1159" s="270">
        <f>L1159*M7</f>
        <v>8.9770000000000003</v>
      </c>
      <c r="N1159" s="16">
        <v>0.24</v>
      </c>
      <c r="O1159" s="16"/>
      <c r="P1159" s="18">
        <f t="shared" si="104"/>
        <v>12.416666666666668</v>
      </c>
      <c r="Q1159" s="16">
        <v>14.9</v>
      </c>
      <c r="R1159" s="20">
        <f t="shared" si="116"/>
        <v>0.27702013422818794</v>
      </c>
      <c r="S1159" s="274">
        <f t="shared" si="117"/>
        <v>0</v>
      </c>
    </row>
    <row r="1160" spans="1:19" ht="64" customHeight="1">
      <c r="A1160" s="108"/>
      <c r="B1160" s="16" t="s">
        <v>2325</v>
      </c>
      <c r="C1160" s="15"/>
      <c r="D1160" s="118"/>
      <c r="E1160" s="16" t="s">
        <v>2683</v>
      </c>
      <c r="F1160" s="16" t="s">
        <v>2089</v>
      </c>
      <c r="G1160" s="141">
        <v>5900495945792</v>
      </c>
      <c r="H1160" s="18"/>
      <c r="I1160" s="10">
        <v>10</v>
      </c>
      <c r="J1160" s="11" t="s">
        <v>1360</v>
      </c>
      <c r="K1160" s="124" t="s">
        <v>3084</v>
      </c>
      <c r="L1160" s="19">
        <v>11.290000000000001</v>
      </c>
      <c r="M1160" s="270">
        <f>L1160*M7</f>
        <v>10.6126</v>
      </c>
      <c r="N1160" s="16">
        <v>0.24</v>
      </c>
      <c r="O1160" s="16"/>
      <c r="P1160" s="18">
        <f t="shared" si="104"/>
        <v>16.583333333333332</v>
      </c>
      <c r="Q1160" s="16">
        <v>19.899999999999999</v>
      </c>
      <c r="R1160" s="20">
        <f t="shared" si="116"/>
        <v>0.36004422110552758</v>
      </c>
      <c r="S1160" s="274">
        <f t="shared" si="117"/>
        <v>0</v>
      </c>
    </row>
    <row r="1161" spans="1:19" ht="64" customHeight="1">
      <c r="A1161" s="108"/>
      <c r="B1161" s="16" t="s">
        <v>2326</v>
      </c>
      <c r="C1161" s="15"/>
      <c r="D1161" s="118"/>
      <c r="E1161" s="16" t="s">
        <v>2683</v>
      </c>
      <c r="F1161" s="16" t="s">
        <v>2089</v>
      </c>
      <c r="G1161" s="141">
        <v>5900495945938</v>
      </c>
      <c r="H1161" s="18"/>
      <c r="I1161" s="10">
        <v>10</v>
      </c>
      <c r="J1161" s="11" t="s">
        <v>1361</v>
      </c>
      <c r="K1161" s="124" t="s">
        <v>3085</v>
      </c>
      <c r="L1161" s="19">
        <v>9.5500000000000007</v>
      </c>
      <c r="M1161" s="270">
        <v>8.3800000000000008</v>
      </c>
      <c r="N1161" s="16">
        <v>0.24</v>
      </c>
      <c r="O1161" s="16"/>
      <c r="P1161" s="18">
        <f t="shared" si="104"/>
        <v>12.416666666666668</v>
      </c>
      <c r="Q1161" s="16">
        <v>14.9</v>
      </c>
      <c r="R1161" s="20">
        <f t="shared" si="116"/>
        <v>0.3251006711409396</v>
      </c>
      <c r="S1161" s="274">
        <f t="shared" si="117"/>
        <v>0</v>
      </c>
    </row>
    <row r="1162" spans="1:19" ht="64" customHeight="1">
      <c r="A1162" s="108"/>
      <c r="B1162" s="16" t="s">
        <v>2327</v>
      </c>
      <c r="C1162" s="15"/>
      <c r="D1162" s="118"/>
      <c r="E1162" s="16" t="s">
        <v>2683</v>
      </c>
      <c r="F1162" s="16" t="s">
        <v>2089</v>
      </c>
      <c r="G1162" s="141">
        <v>5900495945945</v>
      </c>
      <c r="H1162" s="18"/>
      <c r="I1162" s="10">
        <v>10</v>
      </c>
      <c r="J1162" s="11" t="s">
        <v>1360</v>
      </c>
      <c r="K1162" s="124" t="s">
        <v>3086</v>
      </c>
      <c r="L1162" s="19">
        <v>7.07</v>
      </c>
      <c r="M1162" s="270">
        <f>L1162*M7</f>
        <v>6.6457999999999995</v>
      </c>
      <c r="N1162" s="16">
        <v>0.24</v>
      </c>
      <c r="O1162" s="16"/>
      <c r="P1162" s="18">
        <f t="shared" si="104"/>
        <v>9.0833333333333339</v>
      </c>
      <c r="Q1162" s="16">
        <v>10.9</v>
      </c>
      <c r="R1162" s="20">
        <f t="shared" si="116"/>
        <v>0.26835229357798174</v>
      </c>
      <c r="S1162" s="274">
        <f t="shared" si="117"/>
        <v>0</v>
      </c>
    </row>
    <row r="1163" spans="1:19" ht="64" customHeight="1">
      <c r="A1163" s="108"/>
      <c r="B1163" s="16" t="s">
        <v>2328</v>
      </c>
      <c r="C1163" s="15"/>
      <c r="D1163" s="118"/>
      <c r="E1163" s="16" t="s">
        <v>2683</v>
      </c>
      <c r="F1163" s="16" t="s">
        <v>2089</v>
      </c>
      <c r="G1163" s="141">
        <v>5900495945907</v>
      </c>
      <c r="H1163" s="18"/>
      <c r="I1163" s="10">
        <v>10</v>
      </c>
      <c r="J1163" s="11" t="s">
        <v>1361</v>
      </c>
      <c r="K1163" s="124" t="s">
        <v>3087</v>
      </c>
      <c r="L1163" s="19">
        <v>7.07</v>
      </c>
      <c r="M1163" s="270">
        <f>L1163*M7</f>
        <v>6.6457999999999995</v>
      </c>
      <c r="N1163" s="16">
        <v>0.24</v>
      </c>
      <c r="O1163" s="16"/>
      <c r="P1163" s="18">
        <f t="shared" si="104"/>
        <v>9.0833333333333339</v>
      </c>
      <c r="Q1163" s="16">
        <v>10.9</v>
      </c>
      <c r="R1163" s="20">
        <f t="shared" si="116"/>
        <v>0.26835229357798174</v>
      </c>
      <c r="S1163" s="274">
        <f t="shared" si="117"/>
        <v>0</v>
      </c>
    </row>
    <row r="1164" spans="1:19" ht="64" customHeight="1">
      <c r="A1164" s="108"/>
      <c r="B1164" s="16" t="s">
        <v>2329</v>
      </c>
      <c r="C1164" s="15"/>
      <c r="D1164" s="118"/>
      <c r="E1164" s="16" t="s">
        <v>2683</v>
      </c>
      <c r="F1164" s="16" t="s">
        <v>2089</v>
      </c>
      <c r="G1164" s="141">
        <v>5900495945877</v>
      </c>
      <c r="H1164" s="18"/>
      <c r="I1164" s="10">
        <v>10</v>
      </c>
      <c r="J1164" s="11" t="s">
        <v>1360</v>
      </c>
      <c r="K1164" s="124" t="s">
        <v>3088</v>
      </c>
      <c r="L1164" s="19">
        <v>7.07</v>
      </c>
      <c r="M1164" s="270">
        <f>L1164*M7</f>
        <v>6.6457999999999995</v>
      </c>
      <c r="N1164" s="16">
        <v>0.24</v>
      </c>
      <c r="O1164" s="16"/>
      <c r="P1164" s="18">
        <f t="shared" si="104"/>
        <v>9.0833333333333339</v>
      </c>
      <c r="Q1164" s="16">
        <v>10.9</v>
      </c>
      <c r="R1164" s="20">
        <f t="shared" si="116"/>
        <v>0.26835229357798174</v>
      </c>
      <c r="S1164" s="274">
        <f t="shared" si="117"/>
        <v>0</v>
      </c>
    </row>
    <row r="1165" spans="1:19" ht="64" customHeight="1">
      <c r="A1165" s="108"/>
      <c r="B1165" s="13" t="s">
        <v>482</v>
      </c>
      <c r="C1165" s="15">
        <f>M7</f>
        <v>0.94</v>
      </c>
      <c r="D1165" s="96"/>
      <c r="E1165" s="16" t="s">
        <v>483</v>
      </c>
      <c r="F1165" s="16" t="s">
        <v>2089</v>
      </c>
      <c r="G1165" s="10">
        <v>5900495948502</v>
      </c>
      <c r="H1165" s="10"/>
      <c r="I1165" s="27">
        <v>10</v>
      </c>
      <c r="J1165" s="11" t="s">
        <v>1360</v>
      </c>
      <c r="K1165" s="16" t="s">
        <v>3157</v>
      </c>
      <c r="L1165" s="16">
        <v>4.28</v>
      </c>
      <c r="M1165" s="270">
        <f t="shared" si="108"/>
        <v>4.0232000000000001</v>
      </c>
      <c r="N1165" s="16">
        <v>0.04</v>
      </c>
      <c r="O1165" s="16"/>
      <c r="P1165" s="18">
        <f t="shared" si="104"/>
        <v>8.3250000000000011</v>
      </c>
      <c r="Q1165" s="19">
        <v>9.99</v>
      </c>
      <c r="R1165" s="20">
        <f t="shared" si="105"/>
        <v>0.51673273273273279</v>
      </c>
      <c r="S1165" s="274">
        <f t="shared" si="112"/>
        <v>0</v>
      </c>
    </row>
    <row r="1166" spans="1:19" ht="64" customHeight="1">
      <c r="A1166" s="108"/>
      <c r="B1166" s="13" t="s">
        <v>484</v>
      </c>
      <c r="C1166" s="15">
        <f>M7</f>
        <v>0.94</v>
      </c>
      <c r="D1166" s="96"/>
      <c r="E1166" s="16" t="s">
        <v>483</v>
      </c>
      <c r="F1166" s="16" t="s">
        <v>2089</v>
      </c>
      <c r="G1166" s="10">
        <v>5900495926623</v>
      </c>
      <c r="H1166" s="10"/>
      <c r="I1166" s="27">
        <v>10</v>
      </c>
      <c r="J1166" s="11" t="s">
        <v>1362</v>
      </c>
      <c r="K1166" s="16" t="s">
        <v>3158</v>
      </c>
      <c r="L1166" s="16">
        <v>3.96</v>
      </c>
      <c r="M1166" s="270">
        <f t="shared" si="108"/>
        <v>3.7223999999999999</v>
      </c>
      <c r="N1166" s="16">
        <v>0.04</v>
      </c>
      <c r="O1166" s="16"/>
      <c r="P1166" s="18">
        <f t="shared" si="104"/>
        <v>8.3250000000000011</v>
      </c>
      <c r="Q1166" s="19">
        <v>9.99</v>
      </c>
      <c r="R1166" s="20">
        <f t="shared" si="105"/>
        <v>0.55286486486486486</v>
      </c>
      <c r="S1166" s="274">
        <f t="shared" si="112"/>
        <v>0</v>
      </c>
    </row>
    <row r="1167" spans="1:19" ht="64" customHeight="1">
      <c r="A1167" s="108"/>
      <c r="B1167" s="13" t="s">
        <v>485</v>
      </c>
      <c r="C1167" s="15">
        <f>M7</f>
        <v>0.94</v>
      </c>
      <c r="D1167" s="96"/>
      <c r="E1167" s="16" t="s">
        <v>483</v>
      </c>
      <c r="F1167" s="16" t="s">
        <v>2089</v>
      </c>
      <c r="G1167" s="10">
        <v>5900495925626</v>
      </c>
      <c r="H1167" s="10"/>
      <c r="I1167" s="27">
        <v>10</v>
      </c>
      <c r="J1167" s="11" t="s">
        <v>1360</v>
      </c>
      <c r="K1167" s="16" t="s">
        <v>3159</v>
      </c>
      <c r="L1167" s="16">
        <v>4.55</v>
      </c>
      <c r="M1167" s="270">
        <f t="shared" si="108"/>
        <v>4.2769999999999992</v>
      </c>
      <c r="N1167" s="16">
        <v>0.04</v>
      </c>
      <c r="O1167" s="16"/>
      <c r="P1167" s="18">
        <f t="shared" ref="P1167:P1245" si="118">Q1167/1.2</f>
        <v>7.4916666666666671</v>
      </c>
      <c r="Q1167" s="19">
        <v>8.99</v>
      </c>
      <c r="R1167" s="20">
        <f t="shared" ref="R1167:R1198" si="119">(P1167-M1167)/P1167</f>
        <v>0.42909899888765307</v>
      </c>
      <c r="S1167" s="274">
        <f t="shared" si="112"/>
        <v>0</v>
      </c>
    </row>
    <row r="1168" spans="1:19" ht="64" customHeight="1">
      <c r="A1168" s="108"/>
      <c r="B1168" s="13" t="s">
        <v>486</v>
      </c>
      <c r="C1168" s="15">
        <f>M7</f>
        <v>0.94</v>
      </c>
      <c r="D1168" s="96"/>
      <c r="E1168" s="16" t="s">
        <v>483</v>
      </c>
      <c r="F1168" s="16" t="s">
        <v>2089</v>
      </c>
      <c r="G1168" s="27">
        <v>5900495753304</v>
      </c>
      <c r="H1168" s="27"/>
      <c r="I1168" s="27">
        <v>10</v>
      </c>
      <c r="J1168" s="11" t="s">
        <v>1362</v>
      </c>
      <c r="K1168" s="16" t="s">
        <v>3245</v>
      </c>
      <c r="L1168" s="16">
        <v>3.7</v>
      </c>
      <c r="M1168" s="270">
        <f t="shared" si="108"/>
        <v>3.4779999999999998</v>
      </c>
      <c r="N1168" s="16">
        <v>0.04</v>
      </c>
      <c r="O1168" s="16"/>
      <c r="P1168" s="18">
        <f t="shared" si="118"/>
        <v>7.4916666666666671</v>
      </c>
      <c r="Q1168" s="19">
        <v>8.99</v>
      </c>
      <c r="R1168" s="20">
        <f t="shared" si="119"/>
        <v>0.53575083426028924</v>
      </c>
      <c r="S1168" s="274">
        <f t="shared" si="112"/>
        <v>0</v>
      </c>
    </row>
    <row r="1169" spans="1:19" ht="64" customHeight="1">
      <c r="A1169" s="108"/>
      <c r="B1169" s="13" t="s">
        <v>487</v>
      </c>
      <c r="C1169" s="15">
        <f>M7</f>
        <v>0.94</v>
      </c>
      <c r="D1169" s="96"/>
      <c r="E1169" s="16" t="s">
        <v>483</v>
      </c>
      <c r="F1169" s="16" t="s">
        <v>2089</v>
      </c>
      <c r="G1169" s="10">
        <v>5900495094162</v>
      </c>
      <c r="H1169" s="36"/>
      <c r="I1169" s="27">
        <v>10</v>
      </c>
      <c r="J1169" s="11" t="s">
        <v>1361</v>
      </c>
      <c r="K1169" s="16" t="s">
        <v>3160</v>
      </c>
      <c r="L1169" s="16">
        <v>4.26</v>
      </c>
      <c r="M1169" s="270">
        <f t="shared" si="108"/>
        <v>4.0043999999999995</v>
      </c>
      <c r="N1169" s="16">
        <v>0.04</v>
      </c>
      <c r="O1169" s="16"/>
      <c r="P1169" s="18">
        <f t="shared" si="118"/>
        <v>8.3250000000000011</v>
      </c>
      <c r="Q1169" s="19">
        <v>9.99</v>
      </c>
      <c r="R1169" s="20">
        <f t="shared" si="119"/>
        <v>0.51899099099099111</v>
      </c>
      <c r="S1169" s="274">
        <f t="shared" si="112"/>
        <v>0</v>
      </c>
    </row>
    <row r="1170" spans="1:19" ht="64" customHeight="1">
      <c r="A1170" s="108"/>
      <c r="B1170" s="13" t="s">
        <v>488</v>
      </c>
      <c r="C1170" s="15">
        <f>M7</f>
        <v>0.94</v>
      </c>
      <c r="D1170" s="96"/>
      <c r="E1170" s="16" t="s">
        <v>483</v>
      </c>
      <c r="F1170" s="16" t="s">
        <v>2089</v>
      </c>
      <c r="G1170" s="10">
        <v>5900495032966</v>
      </c>
      <c r="H1170" s="10"/>
      <c r="I1170" s="10">
        <v>10</v>
      </c>
      <c r="J1170" s="11" t="s">
        <v>1358</v>
      </c>
      <c r="K1170" s="16" t="s">
        <v>2834</v>
      </c>
      <c r="L1170" s="16">
        <v>3.19</v>
      </c>
      <c r="M1170" s="270">
        <f t="shared" si="108"/>
        <v>2.9985999999999997</v>
      </c>
      <c r="N1170" s="16">
        <v>0.04</v>
      </c>
      <c r="O1170" s="16"/>
      <c r="P1170" s="18">
        <f t="shared" si="118"/>
        <v>6.6583333333333341</v>
      </c>
      <c r="Q1170" s="19">
        <v>7.99</v>
      </c>
      <c r="R1170" s="20">
        <f t="shared" si="119"/>
        <v>0.54964705882352949</v>
      </c>
      <c r="S1170" s="274">
        <f t="shared" si="112"/>
        <v>0</v>
      </c>
    </row>
    <row r="1171" spans="1:19" ht="64" customHeight="1">
      <c r="A1171" s="108"/>
      <c r="B1171" s="13" t="s">
        <v>489</v>
      </c>
      <c r="C1171" s="15">
        <f>M7</f>
        <v>0.94</v>
      </c>
      <c r="D1171" s="96"/>
      <c r="E1171" s="16" t="s">
        <v>483</v>
      </c>
      <c r="F1171" s="16" t="s">
        <v>2089</v>
      </c>
      <c r="G1171" s="10">
        <v>5900495032980</v>
      </c>
      <c r="H1171" s="10"/>
      <c r="I1171" s="10">
        <v>10</v>
      </c>
      <c r="J1171" s="11" t="s">
        <v>1358</v>
      </c>
      <c r="K1171" s="16" t="s">
        <v>2875</v>
      </c>
      <c r="L1171" s="16">
        <v>3.19</v>
      </c>
      <c r="M1171" s="270">
        <f t="shared" si="108"/>
        <v>2.9985999999999997</v>
      </c>
      <c r="N1171" s="16">
        <v>0.04</v>
      </c>
      <c r="O1171" s="16"/>
      <c r="P1171" s="18">
        <f t="shared" si="118"/>
        <v>6.6583333333333341</v>
      </c>
      <c r="Q1171" s="19">
        <v>7.99</v>
      </c>
      <c r="R1171" s="20">
        <f t="shared" si="119"/>
        <v>0.54964705882352949</v>
      </c>
      <c r="S1171" s="274">
        <f t="shared" si="112"/>
        <v>0</v>
      </c>
    </row>
    <row r="1172" spans="1:19" ht="64" customHeight="1">
      <c r="A1172" s="108"/>
      <c r="B1172" s="13" t="s">
        <v>490</v>
      </c>
      <c r="C1172" s="15">
        <f>M7</f>
        <v>0.94</v>
      </c>
      <c r="D1172" s="96"/>
      <c r="E1172" s="16" t="s">
        <v>483</v>
      </c>
      <c r="F1172" s="16" t="s">
        <v>2089</v>
      </c>
      <c r="G1172" s="10">
        <v>5900495032973</v>
      </c>
      <c r="H1172" s="10"/>
      <c r="I1172" s="10">
        <v>10</v>
      </c>
      <c r="J1172" s="11" t="s">
        <v>1358</v>
      </c>
      <c r="K1172" s="16" t="s">
        <v>3246</v>
      </c>
      <c r="L1172" s="16">
        <v>3.19</v>
      </c>
      <c r="M1172" s="270">
        <f t="shared" si="108"/>
        <v>2.9985999999999997</v>
      </c>
      <c r="N1172" s="16">
        <v>0.04</v>
      </c>
      <c r="O1172" s="16"/>
      <c r="P1172" s="18">
        <f t="shared" si="118"/>
        <v>6.6583333333333341</v>
      </c>
      <c r="Q1172" s="19">
        <v>7.99</v>
      </c>
      <c r="R1172" s="20">
        <f t="shared" si="119"/>
        <v>0.54964705882352949</v>
      </c>
      <c r="S1172" s="274">
        <f t="shared" si="112"/>
        <v>0</v>
      </c>
    </row>
    <row r="1173" spans="1:19" ht="64" customHeight="1">
      <c r="A1173" s="108"/>
      <c r="B1173" s="13" t="s">
        <v>491</v>
      </c>
      <c r="C1173" s="15">
        <f>M7</f>
        <v>0.94</v>
      </c>
      <c r="D1173" s="96"/>
      <c r="E1173" s="16" t="s">
        <v>483</v>
      </c>
      <c r="F1173" s="16" t="s">
        <v>2089</v>
      </c>
      <c r="G1173" s="10">
        <v>5900495032959</v>
      </c>
      <c r="H1173" s="10"/>
      <c r="I1173" s="10">
        <v>10</v>
      </c>
      <c r="J1173" s="11" t="s">
        <v>1358</v>
      </c>
      <c r="K1173" s="16" t="s">
        <v>2876</v>
      </c>
      <c r="L1173" s="16">
        <v>3.19</v>
      </c>
      <c r="M1173" s="270">
        <f t="shared" si="108"/>
        <v>2.9985999999999997</v>
      </c>
      <c r="N1173" s="16">
        <v>0.04</v>
      </c>
      <c r="O1173" s="16"/>
      <c r="P1173" s="18">
        <f t="shared" si="118"/>
        <v>6.6583333333333341</v>
      </c>
      <c r="Q1173" s="19">
        <v>7.99</v>
      </c>
      <c r="R1173" s="20">
        <f t="shared" si="119"/>
        <v>0.54964705882352949</v>
      </c>
      <c r="S1173" s="274">
        <f t="shared" si="112"/>
        <v>0</v>
      </c>
    </row>
    <row r="1174" spans="1:19" ht="64" customHeight="1">
      <c r="A1174" s="108"/>
      <c r="B1174" s="13" t="s">
        <v>494</v>
      </c>
      <c r="C1174" s="15">
        <f>M7</f>
        <v>0.94</v>
      </c>
      <c r="D1174" s="96"/>
      <c r="E1174" s="16" t="s">
        <v>483</v>
      </c>
      <c r="F1174" s="16" t="s">
        <v>2089</v>
      </c>
      <c r="G1174" s="10">
        <v>5900495094193</v>
      </c>
      <c r="H1174" s="18"/>
      <c r="I1174" s="10">
        <v>10</v>
      </c>
      <c r="J1174" s="11" t="s">
        <v>3599</v>
      </c>
      <c r="K1174" s="16" t="s">
        <v>3161</v>
      </c>
      <c r="L1174" s="16">
        <v>3.19</v>
      </c>
      <c r="M1174" s="270">
        <f t="shared" si="108"/>
        <v>2.9985999999999997</v>
      </c>
      <c r="N1174" s="16">
        <v>0.04</v>
      </c>
      <c r="O1174" s="16"/>
      <c r="P1174" s="18">
        <f t="shared" si="118"/>
        <v>6.6583333333333341</v>
      </c>
      <c r="Q1174" s="19">
        <v>7.99</v>
      </c>
      <c r="R1174" s="20">
        <f t="shared" si="119"/>
        <v>0.54964705882352949</v>
      </c>
      <c r="S1174" s="274">
        <f t="shared" si="112"/>
        <v>0</v>
      </c>
    </row>
    <row r="1175" spans="1:19" ht="64" customHeight="1">
      <c r="A1175" s="108"/>
      <c r="B1175" s="13" t="s">
        <v>495</v>
      </c>
      <c r="C1175" s="15">
        <f>M7</f>
        <v>0.94</v>
      </c>
      <c r="D1175" s="96"/>
      <c r="E1175" s="16" t="s">
        <v>483</v>
      </c>
      <c r="F1175" s="16" t="s">
        <v>2089</v>
      </c>
      <c r="G1175" s="10">
        <v>5900495094209</v>
      </c>
      <c r="H1175" s="18"/>
      <c r="I1175" s="10">
        <v>10</v>
      </c>
      <c r="J1175" s="11" t="s">
        <v>1359</v>
      </c>
      <c r="K1175" s="16" t="s">
        <v>3162</v>
      </c>
      <c r="L1175" s="16">
        <v>4.47</v>
      </c>
      <c r="M1175" s="270">
        <f t="shared" si="108"/>
        <v>4.2017999999999995</v>
      </c>
      <c r="N1175" s="16">
        <v>0.04</v>
      </c>
      <c r="O1175" s="16"/>
      <c r="P1175" s="18">
        <f t="shared" si="118"/>
        <v>8.3250000000000011</v>
      </c>
      <c r="Q1175" s="19">
        <v>9.99</v>
      </c>
      <c r="R1175" s="20">
        <f t="shared" si="119"/>
        <v>0.49527927927927939</v>
      </c>
      <c r="S1175" s="274">
        <f t="shared" si="112"/>
        <v>0</v>
      </c>
    </row>
    <row r="1176" spans="1:19" ht="64" customHeight="1">
      <c r="A1176" s="108"/>
      <c r="B1176" s="13" t="s">
        <v>496</v>
      </c>
      <c r="C1176" s="15">
        <f>M7</f>
        <v>0.94</v>
      </c>
      <c r="D1176" s="96"/>
      <c r="E1176" s="16" t="s">
        <v>483</v>
      </c>
      <c r="F1176" s="16" t="s">
        <v>2089</v>
      </c>
      <c r="G1176" s="10">
        <v>5900495094216</v>
      </c>
      <c r="H1176" s="18"/>
      <c r="I1176" s="10">
        <v>10</v>
      </c>
      <c r="J1176" s="11" t="s">
        <v>1362</v>
      </c>
      <c r="K1176" s="16" t="s">
        <v>3163</v>
      </c>
      <c r="L1176" s="16">
        <v>3.19</v>
      </c>
      <c r="M1176" s="270">
        <f t="shared" si="108"/>
        <v>2.9985999999999997</v>
      </c>
      <c r="N1176" s="16">
        <v>0.04</v>
      </c>
      <c r="O1176" s="16"/>
      <c r="P1176" s="18">
        <f t="shared" si="118"/>
        <v>6.6583333333333341</v>
      </c>
      <c r="Q1176" s="19">
        <v>7.99</v>
      </c>
      <c r="R1176" s="20">
        <f t="shared" si="119"/>
        <v>0.54964705882352949</v>
      </c>
      <c r="S1176" s="274">
        <f t="shared" si="112"/>
        <v>0</v>
      </c>
    </row>
    <row r="1177" spans="1:19" ht="64" customHeight="1">
      <c r="A1177" s="108"/>
      <c r="B1177" s="13" t="s">
        <v>497</v>
      </c>
      <c r="C1177" s="15">
        <f>M7</f>
        <v>0.94</v>
      </c>
      <c r="D1177" s="96"/>
      <c r="E1177" s="16" t="s">
        <v>483</v>
      </c>
      <c r="F1177" s="16" t="s">
        <v>2089</v>
      </c>
      <c r="G1177" s="10">
        <v>5900495094223</v>
      </c>
      <c r="H1177" s="18"/>
      <c r="I1177" s="10">
        <v>10</v>
      </c>
      <c r="J1177" s="11" t="s">
        <v>1360</v>
      </c>
      <c r="K1177" s="16" t="s">
        <v>3164</v>
      </c>
      <c r="L1177" s="16">
        <v>4.04</v>
      </c>
      <c r="M1177" s="270">
        <f t="shared" si="108"/>
        <v>3.7975999999999996</v>
      </c>
      <c r="N1177" s="16">
        <v>0.04</v>
      </c>
      <c r="O1177" s="16"/>
      <c r="P1177" s="18">
        <f t="shared" si="118"/>
        <v>7.4916666666666671</v>
      </c>
      <c r="Q1177" s="19">
        <v>8.99</v>
      </c>
      <c r="R1177" s="20">
        <f t="shared" si="119"/>
        <v>0.49309010011123477</v>
      </c>
      <c r="S1177" s="274">
        <f t="shared" si="112"/>
        <v>0</v>
      </c>
    </row>
    <row r="1178" spans="1:19" ht="64" customHeight="1">
      <c r="A1178" s="108"/>
      <c r="B1178" s="13" t="s">
        <v>498</v>
      </c>
      <c r="C1178" s="15">
        <f>M7</f>
        <v>0.94</v>
      </c>
      <c r="D1178" s="96"/>
      <c r="E1178" s="16" t="s">
        <v>483</v>
      </c>
      <c r="F1178" s="16" t="s">
        <v>2089</v>
      </c>
      <c r="G1178" s="10">
        <v>5900495101396</v>
      </c>
      <c r="H1178" s="18"/>
      <c r="I1178" s="10">
        <v>10</v>
      </c>
      <c r="J1178" s="11" t="s">
        <v>1360</v>
      </c>
      <c r="K1178" s="16" t="s">
        <v>3165</v>
      </c>
      <c r="L1178" s="16">
        <v>4.47</v>
      </c>
      <c r="M1178" s="270">
        <f t="shared" si="108"/>
        <v>4.2017999999999995</v>
      </c>
      <c r="N1178" s="16">
        <v>0.04</v>
      </c>
      <c r="O1178" s="16"/>
      <c r="P1178" s="18">
        <f t="shared" si="118"/>
        <v>8.3250000000000011</v>
      </c>
      <c r="Q1178" s="19">
        <v>9.99</v>
      </c>
      <c r="R1178" s="20">
        <f t="shared" si="119"/>
        <v>0.49527927927927939</v>
      </c>
      <c r="S1178" s="274">
        <f t="shared" si="112"/>
        <v>0</v>
      </c>
    </row>
    <row r="1179" spans="1:19" ht="64" customHeight="1">
      <c r="A1179" s="108"/>
      <c r="B1179" s="13" t="s">
        <v>499</v>
      </c>
      <c r="C1179" s="15">
        <f>M7</f>
        <v>0.94</v>
      </c>
      <c r="D1179" s="96"/>
      <c r="E1179" s="16" t="s">
        <v>483</v>
      </c>
      <c r="F1179" s="16" t="s">
        <v>2089</v>
      </c>
      <c r="G1179" s="10">
        <v>5900495101389</v>
      </c>
      <c r="H1179" s="18"/>
      <c r="I1179" s="10">
        <v>10</v>
      </c>
      <c r="J1179" s="11" t="s">
        <v>1361</v>
      </c>
      <c r="K1179" s="16" t="s">
        <v>3166</v>
      </c>
      <c r="L1179" s="16">
        <v>4.47</v>
      </c>
      <c r="M1179" s="270">
        <f t="shared" si="108"/>
        <v>4.2017999999999995</v>
      </c>
      <c r="N1179" s="16">
        <v>0.04</v>
      </c>
      <c r="O1179" s="16"/>
      <c r="P1179" s="18">
        <f t="shared" si="118"/>
        <v>8.3250000000000011</v>
      </c>
      <c r="Q1179" s="19">
        <v>9.99</v>
      </c>
      <c r="R1179" s="20">
        <f t="shared" si="119"/>
        <v>0.49527927927927939</v>
      </c>
      <c r="S1179" s="274">
        <f t="shared" si="112"/>
        <v>0</v>
      </c>
    </row>
    <row r="1180" spans="1:19" ht="64" customHeight="1">
      <c r="A1180" s="108"/>
      <c r="B1180" s="13" t="s">
        <v>2307</v>
      </c>
      <c r="C1180" s="15"/>
      <c r="D1180" s="96" t="s">
        <v>28</v>
      </c>
      <c r="E1180" s="16" t="s">
        <v>483</v>
      </c>
      <c r="F1180" s="16" t="s">
        <v>2089</v>
      </c>
      <c r="G1180" s="10">
        <v>5900495608482</v>
      </c>
      <c r="H1180" s="18"/>
      <c r="I1180" s="10">
        <v>10</v>
      </c>
      <c r="J1180" s="11" t="s">
        <v>1358</v>
      </c>
      <c r="K1180" s="16" t="s">
        <v>2835</v>
      </c>
      <c r="L1180" s="16">
        <v>4.47</v>
      </c>
      <c r="M1180" s="270">
        <f>L1180*M7</f>
        <v>4.2017999999999995</v>
      </c>
      <c r="N1180" s="16">
        <v>0.04</v>
      </c>
      <c r="O1180" s="16"/>
      <c r="P1180" s="18">
        <f t="shared" si="118"/>
        <v>8.3250000000000011</v>
      </c>
      <c r="Q1180" s="19">
        <v>9.99</v>
      </c>
      <c r="R1180" s="20">
        <f t="shared" si="119"/>
        <v>0.49527927927927939</v>
      </c>
      <c r="S1180" s="274">
        <f t="shared" si="112"/>
        <v>0</v>
      </c>
    </row>
    <row r="1181" spans="1:19" ht="64" customHeight="1">
      <c r="A1181" s="108"/>
      <c r="B1181" s="13" t="s">
        <v>2308</v>
      </c>
      <c r="C1181" s="15"/>
      <c r="D1181" s="96" t="s">
        <v>28</v>
      </c>
      <c r="E1181" s="16" t="s">
        <v>483</v>
      </c>
      <c r="F1181" s="16" t="s">
        <v>2089</v>
      </c>
      <c r="G1181" s="10">
        <v>5900495608499</v>
      </c>
      <c r="H1181" s="18"/>
      <c r="I1181" s="10">
        <v>10</v>
      </c>
      <c r="J1181" s="11" t="s">
        <v>1358</v>
      </c>
      <c r="K1181" s="16" t="s">
        <v>2836</v>
      </c>
      <c r="L1181" s="16">
        <v>4.47</v>
      </c>
      <c r="M1181" s="270">
        <f>L1181*M7</f>
        <v>4.2017999999999995</v>
      </c>
      <c r="N1181" s="16">
        <v>0.04</v>
      </c>
      <c r="O1181" s="16"/>
      <c r="P1181" s="18">
        <f t="shared" si="118"/>
        <v>8.3250000000000011</v>
      </c>
      <c r="Q1181" s="19">
        <v>9.99</v>
      </c>
      <c r="R1181" s="20">
        <f t="shared" si="119"/>
        <v>0.49527927927927939</v>
      </c>
      <c r="S1181" s="274">
        <f t="shared" si="112"/>
        <v>0</v>
      </c>
    </row>
    <row r="1182" spans="1:19" ht="64" customHeight="1">
      <c r="A1182" s="108"/>
      <c r="B1182" s="13" t="s">
        <v>500</v>
      </c>
      <c r="C1182" s="15">
        <f>M7</f>
        <v>0.94</v>
      </c>
      <c r="D1182" s="96"/>
      <c r="E1182" s="16" t="s">
        <v>483</v>
      </c>
      <c r="F1182" s="16" t="s">
        <v>2089</v>
      </c>
      <c r="G1182" s="10">
        <v>5900495928924</v>
      </c>
      <c r="H1182" s="10"/>
      <c r="I1182" s="10">
        <v>10</v>
      </c>
      <c r="J1182" s="11" t="s">
        <v>1358</v>
      </c>
      <c r="K1182" s="16" t="s">
        <v>3167</v>
      </c>
      <c r="L1182" s="16">
        <v>2.77</v>
      </c>
      <c r="M1182" s="270">
        <f t="shared" si="108"/>
        <v>2.6037999999999997</v>
      </c>
      <c r="N1182" s="16">
        <v>0.04</v>
      </c>
      <c r="O1182" s="16"/>
      <c r="P1182" s="18">
        <f t="shared" si="118"/>
        <v>4.9916666666666671</v>
      </c>
      <c r="Q1182" s="19">
        <v>5.99</v>
      </c>
      <c r="R1182" s="20">
        <f t="shared" si="119"/>
        <v>0.47837061769616041</v>
      </c>
      <c r="S1182" s="274">
        <f t="shared" si="112"/>
        <v>0</v>
      </c>
    </row>
    <row r="1183" spans="1:19" ht="64" customHeight="1">
      <c r="A1183" s="108"/>
      <c r="B1183" s="13" t="s">
        <v>501</v>
      </c>
      <c r="C1183" s="15">
        <f>M7</f>
        <v>0.94</v>
      </c>
      <c r="D1183" s="96"/>
      <c r="E1183" s="16" t="s">
        <v>483</v>
      </c>
      <c r="F1183" s="16" t="s">
        <v>2089</v>
      </c>
      <c r="G1183" s="10">
        <v>5900495928917</v>
      </c>
      <c r="H1183" s="10"/>
      <c r="I1183" s="10">
        <v>10</v>
      </c>
      <c r="J1183" s="11" t="s">
        <v>1358</v>
      </c>
      <c r="K1183" s="16" t="s">
        <v>3168</v>
      </c>
      <c r="L1183" s="16">
        <v>4.53</v>
      </c>
      <c r="M1183" s="270">
        <f t="shared" si="108"/>
        <v>4.2582000000000004</v>
      </c>
      <c r="N1183" s="16">
        <v>0.04</v>
      </c>
      <c r="O1183" s="16"/>
      <c r="P1183" s="18">
        <f t="shared" si="118"/>
        <v>5.8250000000000002</v>
      </c>
      <c r="Q1183" s="19">
        <v>6.99</v>
      </c>
      <c r="R1183" s="20">
        <f t="shared" si="119"/>
        <v>0.26897854077253214</v>
      </c>
      <c r="S1183" s="274">
        <f t="shared" si="112"/>
        <v>0</v>
      </c>
    </row>
    <row r="1184" spans="1:19" ht="64" customHeight="1">
      <c r="A1184" s="108"/>
      <c r="B1184" s="13" t="s">
        <v>502</v>
      </c>
      <c r="C1184" s="15">
        <f>M7</f>
        <v>0.94</v>
      </c>
      <c r="D1184" s="96"/>
      <c r="E1184" s="16" t="s">
        <v>483</v>
      </c>
      <c r="F1184" s="16" t="s">
        <v>2089</v>
      </c>
      <c r="G1184" s="10">
        <v>5900495925640</v>
      </c>
      <c r="H1184" s="10"/>
      <c r="I1184" s="10">
        <v>10</v>
      </c>
      <c r="J1184" s="11" t="s">
        <v>1360</v>
      </c>
      <c r="K1184" s="16" t="s">
        <v>3169</v>
      </c>
      <c r="L1184" s="16">
        <v>4.53</v>
      </c>
      <c r="M1184" s="270">
        <f t="shared" si="108"/>
        <v>4.2582000000000004</v>
      </c>
      <c r="N1184" s="16">
        <v>0.04</v>
      </c>
      <c r="O1184" s="16"/>
      <c r="P1184" s="18">
        <f t="shared" si="118"/>
        <v>8.3250000000000011</v>
      </c>
      <c r="Q1184" s="19">
        <v>9.99</v>
      </c>
      <c r="R1184" s="20">
        <f t="shared" si="119"/>
        <v>0.4885045045045045</v>
      </c>
      <c r="S1184" s="274">
        <f t="shared" si="112"/>
        <v>0</v>
      </c>
    </row>
    <row r="1185" spans="1:19" ht="64" customHeight="1">
      <c r="A1185" s="108"/>
      <c r="B1185" s="13" t="s">
        <v>503</v>
      </c>
      <c r="C1185" s="15">
        <f>M7</f>
        <v>0.94</v>
      </c>
      <c r="D1185" s="96"/>
      <c r="E1185" s="16" t="s">
        <v>483</v>
      </c>
      <c r="F1185" s="16" t="s">
        <v>2089</v>
      </c>
      <c r="G1185" s="10">
        <v>5900495925633</v>
      </c>
      <c r="H1185" s="10"/>
      <c r="I1185" s="10">
        <v>10</v>
      </c>
      <c r="J1185" s="11" t="s">
        <v>1358</v>
      </c>
      <c r="K1185" s="16" t="s">
        <v>3170</v>
      </c>
      <c r="L1185" s="16">
        <v>2.77</v>
      </c>
      <c r="M1185" s="270">
        <f t="shared" si="108"/>
        <v>2.6037999999999997</v>
      </c>
      <c r="N1185" s="16">
        <v>0.04</v>
      </c>
      <c r="O1185" s="16"/>
      <c r="P1185" s="18">
        <f t="shared" si="118"/>
        <v>4.9916666666666671</v>
      </c>
      <c r="Q1185" s="19">
        <v>5.99</v>
      </c>
      <c r="R1185" s="20">
        <f t="shared" si="119"/>
        <v>0.47837061769616041</v>
      </c>
      <c r="S1185" s="274">
        <f t="shared" si="112"/>
        <v>0</v>
      </c>
    </row>
    <row r="1186" spans="1:19" ht="64" customHeight="1">
      <c r="A1186" s="108"/>
      <c r="B1186" s="13" t="s">
        <v>505</v>
      </c>
      <c r="C1186" s="15">
        <f>M7</f>
        <v>0.94</v>
      </c>
      <c r="D1186" s="96" t="s">
        <v>212</v>
      </c>
      <c r="E1186" s="16" t="s">
        <v>483</v>
      </c>
      <c r="F1186" s="16" t="s">
        <v>2089</v>
      </c>
      <c r="G1186" s="10">
        <v>5900495952707</v>
      </c>
      <c r="H1186" s="10"/>
      <c r="I1186" s="10">
        <v>10</v>
      </c>
      <c r="J1186" s="11" t="s">
        <v>1358</v>
      </c>
      <c r="K1186" s="16" t="s">
        <v>3171</v>
      </c>
      <c r="L1186" s="16">
        <v>1.94</v>
      </c>
      <c r="M1186" s="270">
        <f t="shared" si="108"/>
        <v>1.8235999999999999</v>
      </c>
      <c r="N1186" s="16">
        <v>0.04</v>
      </c>
      <c r="O1186" s="16"/>
      <c r="P1186" s="18">
        <f t="shared" si="118"/>
        <v>4.1583333333333341</v>
      </c>
      <c r="Q1186" s="19">
        <v>4.99</v>
      </c>
      <c r="R1186" s="20">
        <f t="shared" si="119"/>
        <v>0.56145891783567148</v>
      </c>
      <c r="S1186" s="274">
        <f t="shared" si="112"/>
        <v>0</v>
      </c>
    </row>
    <row r="1187" spans="1:19" ht="64" customHeight="1">
      <c r="A1187" s="108"/>
      <c r="B1187" s="13" t="s">
        <v>506</v>
      </c>
      <c r="C1187" s="15">
        <f>M7</f>
        <v>0.94</v>
      </c>
      <c r="D1187" s="96" t="s">
        <v>212</v>
      </c>
      <c r="E1187" s="16" t="s">
        <v>483</v>
      </c>
      <c r="F1187" s="16" t="s">
        <v>2089</v>
      </c>
      <c r="G1187" s="10">
        <v>5900495925701</v>
      </c>
      <c r="H1187" s="10"/>
      <c r="I1187" s="10">
        <v>10</v>
      </c>
      <c r="J1187" s="11" t="s">
        <v>1358</v>
      </c>
      <c r="K1187" s="16" t="s">
        <v>3172</v>
      </c>
      <c r="L1187" s="16">
        <v>1.6</v>
      </c>
      <c r="M1187" s="270">
        <f t="shared" si="108"/>
        <v>1.504</v>
      </c>
      <c r="N1187" s="16">
        <v>0.04</v>
      </c>
      <c r="O1187" s="16"/>
      <c r="P1187" s="18">
        <f t="shared" si="118"/>
        <v>3.3250000000000002</v>
      </c>
      <c r="Q1187" s="19">
        <v>3.99</v>
      </c>
      <c r="R1187" s="20">
        <f t="shared" si="119"/>
        <v>0.54766917293233086</v>
      </c>
      <c r="S1187" s="274">
        <f t="shared" si="112"/>
        <v>0</v>
      </c>
    </row>
    <row r="1188" spans="1:19" ht="64" customHeight="1">
      <c r="A1188" s="108"/>
      <c r="B1188" s="13" t="s">
        <v>507</v>
      </c>
      <c r="C1188" s="15">
        <f>M7</f>
        <v>0.94</v>
      </c>
      <c r="D1188" s="96"/>
      <c r="E1188" s="16" t="s">
        <v>483</v>
      </c>
      <c r="F1188" s="16" t="s">
        <v>2089</v>
      </c>
      <c r="G1188" s="10">
        <v>5900495925664</v>
      </c>
      <c r="H1188" s="10"/>
      <c r="I1188" s="10">
        <v>10</v>
      </c>
      <c r="J1188" s="11" t="s">
        <v>1360</v>
      </c>
      <c r="K1188" s="16" t="s">
        <v>3173</v>
      </c>
      <c r="L1188" s="16">
        <v>3.21</v>
      </c>
      <c r="M1188" s="270">
        <f t="shared" si="108"/>
        <v>3.0173999999999999</v>
      </c>
      <c r="N1188" s="16">
        <v>0.04</v>
      </c>
      <c r="O1188" s="16"/>
      <c r="P1188" s="18">
        <f t="shared" si="118"/>
        <v>4.9916666666666671</v>
      </c>
      <c r="Q1188" s="19">
        <v>5.99</v>
      </c>
      <c r="R1188" s="20">
        <f t="shared" si="119"/>
        <v>0.39551252086811362</v>
      </c>
      <c r="S1188" s="274">
        <f t="shared" si="112"/>
        <v>0</v>
      </c>
    </row>
    <row r="1189" spans="1:19" ht="64" customHeight="1">
      <c r="A1189" s="108"/>
      <c r="B1189" s="13" t="s">
        <v>508</v>
      </c>
      <c r="C1189" s="15">
        <f>M7</f>
        <v>0.94</v>
      </c>
      <c r="D1189" s="96"/>
      <c r="E1189" s="16" t="s">
        <v>483</v>
      </c>
      <c r="F1189" s="16" t="s">
        <v>2089</v>
      </c>
      <c r="G1189" s="10">
        <v>5900495925657</v>
      </c>
      <c r="H1189" s="10"/>
      <c r="I1189" s="10">
        <v>10</v>
      </c>
      <c r="J1189" s="11" t="s">
        <v>1362</v>
      </c>
      <c r="K1189" s="16" t="s">
        <v>3174</v>
      </c>
      <c r="L1189" s="16">
        <v>1.94</v>
      </c>
      <c r="M1189" s="270">
        <f t="shared" si="108"/>
        <v>1.8235999999999999</v>
      </c>
      <c r="N1189" s="16">
        <v>0.04</v>
      </c>
      <c r="O1189" s="16"/>
      <c r="P1189" s="18">
        <f t="shared" si="118"/>
        <v>3.3250000000000002</v>
      </c>
      <c r="Q1189" s="19">
        <v>3.99</v>
      </c>
      <c r="R1189" s="20">
        <f t="shared" si="119"/>
        <v>0.4515488721804512</v>
      </c>
      <c r="S1189" s="274">
        <f t="shared" si="112"/>
        <v>0</v>
      </c>
    </row>
    <row r="1190" spans="1:19" ht="64" customHeight="1">
      <c r="A1190" s="108"/>
      <c r="B1190" s="13" t="s">
        <v>509</v>
      </c>
      <c r="C1190" s="15">
        <f>M7</f>
        <v>0.94</v>
      </c>
      <c r="D1190" s="96" t="s">
        <v>212</v>
      </c>
      <c r="E1190" s="16" t="s">
        <v>483</v>
      </c>
      <c r="F1190" s="16" t="s">
        <v>2089</v>
      </c>
      <c r="G1190" s="10">
        <v>5900495922205</v>
      </c>
      <c r="H1190" s="10"/>
      <c r="I1190" s="10">
        <v>10</v>
      </c>
      <c r="J1190" s="11" t="s">
        <v>1362</v>
      </c>
      <c r="K1190" s="16" t="s">
        <v>3175</v>
      </c>
      <c r="L1190" s="16">
        <v>2.19</v>
      </c>
      <c r="M1190" s="270">
        <f t="shared" si="108"/>
        <v>2.0585999999999998</v>
      </c>
      <c r="N1190" s="16">
        <v>0.04</v>
      </c>
      <c r="O1190" s="16"/>
      <c r="P1190" s="18">
        <f t="shared" si="118"/>
        <v>4.1583333333333341</v>
      </c>
      <c r="Q1190" s="19">
        <v>4.99</v>
      </c>
      <c r="R1190" s="20">
        <f t="shared" si="119"/>
        <v>0.5049458917835673</v>
      </c>
      <c r="S1190" s="274">
        <f t="shared" ref="S1190:S1221" si="120">M1190*A1190</f>
        <v>0</v>
      </c>
    </row>
    <row r="1191" spans="1:19" ht="64" customHeight="1">
      <c r="A1191" s="108"/>
      <c r="B1191" s="13" t="s">
        <v>510</v>
      </c>
      <c r="C1191" s="15">
        <f>M7</f>
        <v>0.94</v>
      </c>
      <c r="D1191" s="96" t="s">
        <v>28</v>
      </c>
      <c r="E1191" s="16" t="s">
        <v>483</v>
      </c>
      <c r="F1191" s="16" t="s">
        <v>2089</v>
      </c>
      <c r="G1191" s="10">
        <v>5900495094254</v>
      </c>
      <c r="H1191" s="18"/>
      <c r="I1191" s="10">
        <v>10</v>
      </c>
      <c r="J1191" s="11" t="s">
        <v>1360</v>
      </c>
      <c r="K1191" s="16" t="s">
        <v>3176</v>
      </c>
      <c r="L1191" s="16">
        <v>4.47</v>
      </c>
      <c r="M1191" s="270">
        <f t="shared" si="108"/>
        <v>4.2017999999999995</v>
      </c>
      <c r="N1191" s="16">
        <v>0.04</v>
      </c>
      <c r="O1191" s="16"/>
      <c r="P1191" s="18">
        <f t="shared" si="118"/>
        <v>8.3250000000000011</v>
      </c>
      <c r="Q1191" s="19">
        <v>9.99</v>
      </c>
      <c r="R1191" s="20">
        <f t="shared" si="119"/>
        <v>0.49527927927927939</v>
      </c>
      <c r="S1191" s="274">
        <f t="shared" si="120"/>
        <v>0</v>
      </c>
    </row>
    <row r="1192" spans="1:19" ht="64" customHeight="1">
      <c r="A1192" s="108"/>
      <c r="B1192" s="13" t="s">
        <v>511</v>
      </c>
      <c r="C1192" s="15">
        <f>M7</f>
        <v>0.94</v>
      </c>
      <c r="D1192" s="96"/>
      <c r="E1192" s="16" t="s">
        <v>483</v>
      </c>
      <c r="F1192" s="16" t="s">
        <v>2089</v>
      </c>
      <c r="G1192" s="10">
        <v>5900495094230</v>
      </c>
      <c r="H1192" s="18"/>
      <c r="I1192" s="10">
        <v>10</v>
      </c>
      <c r="J1192" s="11" t="s">
        <v>1361</v>
      </c>
      <c r="K1192" s="16" t="s">
        <v>3177</v>
      </c>
      <c r="L1192" s="16">
        <v>3.19</v>
      </c>
      <c r="M1192" s="270">
        <f t="shared" si="108"/>
        <v>2.9985999999999997</v>
      </c>
      <c r="N1192" s="16">
        <v>0.04</v>
      </c>
      <c r="O1192" s="16"/>
      <c r="P1192" s="18">
        <f t="shared" si="118"/>
        <v>6.6583333333333341</v>
      </c>
      <c r="Q1192" s="19">
        <v>7.99</v>
      </c>
      <c r="R1192" s="20">
        <f t="shared" si="119"/>
        <v>0.54964705882352949</v>
      </c>
      <c r="S1192" s="274">
        <f t="shared" si="120"/>
        <v>0</v>
      </c>
    </row>
    <row r="1193" spans="1:19" ht="64" customHeight="1">
      <c r="A1193" s="108"/>
      <c r="B1193" s="13" t="s">
        <v>512</v>
      </c>
      <c r="C1193" s="15">
        <f>M7</f>
        <v>0.94</v>
      </c>
      <c r="D1193" s="96"/>
      <c r="E1193" s="16" t="s">
        <v>483</v>
      </c>
      <c r="F1193" s="16" t="s">
        <v>2089</v>
      </c>
      <c r="G1193" s="10">
        <v>5900495094247</v>
      </c>
      <c r="H1193" s="18"/>
      <c r="I1193" s="10">
        <v>10</v>
      </c>
      <c r="J1193" s="11" t="s">
        <v>1360</v>
      </c>
      <c r="K1193" s="16" t="s">
        <v>3178</v>
      </c>
      <c r="L1193" s="16">
        <v>3.19</v>
      </c>
      <c r="M1193" s="270">
        <f t="shared" si="108"/>
        <v>2.9985999999999997</v>
      </c>
      <c r="N1193" s="16">
        <v>0.04</v>
      </c>
      <c r="O1193" s="16"/>
      <c r="P1193" s="18">
        <f t="shared" si="118"/>
        <v>6.6583333333333341</v>
      </c>
      <c r="Q1193" s="19">
        <v>7.99</v>
      </c>
      <c r="R1193" s="20">
        <f t="shared" si="119"/>
        <v>0.54964705882352949</v>
      </c>
      <c r="S1193" s="274">
        <f t="shared" si="120"/>
        <v>0</v>
      </c>
    </row>
    <row r="1194" spans="1:19" ht="64" customHeight="1">
      <c r="A1194" s="108"/>
      <c r="B1194" s="13" t="s">
        <v>513</v>
      </c>
      <c r="C1194" s="15">
        <f>M7</f>
        <v>0.94</v>
      </c>
      <c r="D1194" s="96"/>
      <c r="E1194" s="16" t="s">
        <v>483</v>
      </c>
      <c r="F1194" s="16" t="s">
        <v>2089</v>
      </c>
      <c r="G1194" s="10">
        <v>5900495094179</v>
      </c>
      <c r="H1194" s="18"/>
      <c r="I1194" s="10">
        <v>10</v>
      </c>
      <c r="J1194" s="11" t="s">
        <v>1361</v>
      </c>
      <c r="K1194" s="16" t="s">
        <v>3179</v>
      </c>
      <c r="L1194" s="16">
        <v>4.0999999999999996</v>
      </c>
      <c r="M1194" s="270">
        <f t="shared" si="108"/>
        <v>3.8539999999999996</v>
      </c>
      <c r="N1194" s="16">
        <v>0.04</v>
      </c>
      <c r="O1194" s="16"/>
      <c r="P1194" s="18">
        <f t="shared" si="118"/>
        <v>7.4916666666666671</v>
      </c>
      <c r="Q1194" s="19">
        <v>8.99</v>
      </c>
      <c r="R1194" s="20">
        <f t="shared" si="119"/>
        <v>0.48556173526140162</v>
      </c>
      <c r="S1194" s="274">
        <f t="shared" si="120"/>
        <v>0</v>
      </c>
    </row>
    <row r="1195" spans="1:19" ht="64" customHeight="1">
      <c r="A1195" s="108"/>
      <c r="B1195" s="13" t="s">
        <v>514</v>
      </c>
      <c r="C1195" s="15">
        <f>M7</f>
        <v>0.94</v>
      </c>
      <c r="D1195" s="96"/>
      <c r="E1195" s="16" t="s">
        <v>483</v>
      </c>
      <c r="F1195" s="16" t="s">
        <v>2089</v>
      </c>
      <c r="G1195" s="10">
        <v>5900495032942</v>
      </c>
      <c r="H1195" s="10"/>
      <c r="I1195" s="10">
        <v>10</v>
      </c>
      <c r="J1195" s="11" t="s">
        <v>3590</v>
      </c>
      <c r="K1195" s="16" t="s">
        <v>2877</v>
      </c>
      <c r="L1195" s="16">
        <v>3.19</v>
      </c>
      <c r="M1195" s="270">
        <f t="shared" ref="M1195:M1219" si="121">L1195*C1195</f>
        <v>2.9985999999999997</v>
      </c>
      <c r="N1195" s="16">
        <v>0.04</v>
      </c>
      <c r="O1195" s="16"/>
      <c r="P1195" s="18">
        <f t="shared" si="118"/>
        <v>6.6583333333333341</v>
      </c>
      <c r="Q1195" s="19">
        <v>7.99</v>
      </c>
      <c r="R1195" s="20">
        <f t="shared" si="119"/>
        <v>0.54964705882352949</v>
      </c>
      <c r="S1195" s="274">
        <f t="shared" si="120"/>
        <v>0</v>
      </c>
    </row>
    <row r="1196" spans="1:19" ht="64" customHeight="1">
      <c r="A1196" s="108"/>
      <c r="B1196" s="13" t="s">
        <v>515</v>
      </c>
      <c r="C1196" s="15">
        <f>M7</f>
        <v>0.94</v>
      </c>
      <c r="D1196" s="96"/>
      <c r="E1196" s="16" t="s">
        <v>483</v>
      </c>
      <c r="F1196" s="16" t="s">
        <v>2089</v>
      </c>
      <c r="G1196" s="10">
        <v>5900495032935</v>
      </c>
      <c r="H1196" s="10"/>
      <c r="I1196" s="10">
        <v>10</v>
      </c>
      <c r="J1196" s="11" t="s">
        <v>1359</v>
      </c>
      <c r="K1196" s="16" t="s">
        <v>3247</v>
      </c>
      <c r="L1196" s="16">
        <v>3.19</v>
      </c>
      <c r="M1196" s="270">
        <f t="shared" si="121"/>
        <v>2.9985999999999997</v>
      </c>
      <c r="N1196" s="16">
        <v>0.04</v>
      </c>
      <c r="O1196" s="16"/>
      <c r="P1196" s="18">
        <f t="shared" si="118"/>
        <v>6.6583333333333341</v>
      </c>
      <c r="Q1196" s="19">
        <v>7.99</v>
      </c>
      <c r="R1196" s="20">
        <f t="shared" si="119"/>
        <v>0.54964705882352949</v>
      </c>
      <c r="S1196" s="274">
        <f t="shared" si="120"/>
        <v>0</v>
      </c>
    </row>
    <row r="1197" spans="1:19" ht="64" customHeight="1">
      <c r="A1197" s="108"/>
      <c r="B1197" s="13" t="s">
        <v>516</v>
      </c>
      <c r="C1197" s="15">
        <f>M7</f>
        <v>0.94</v>
      </c>
      <c r="D1197" s="96"/>
      <c r="E1197" s="16" t="s">
        <v>483</v>
      </c>
      <c r="F1197" s="16" t="s">
        <v>2089</v>
      </c>
      <c r="G1197" s="10">
        <v>5900495032928</v>
      </c>
      <c r="H1197" s="10"/>
      <c r="I1197" s="10">
        <v>10</v>
      </c>
      <c r="J1197" s="11" t="s">
        <v>1358</v>
      </c>
      <c r="K1197" s="16" t="s">
        <v>3248</v>
      </c>
      <c r="L1197" s="16">
        <v>3.19</v>
      </c>
      <c r="M1197" s="270">
        <f t="shared" si="121"/>
        <v>2.9985999999999997</v>
      </c>
      <c r="N1197" s="16">
        <v>0.04</v>
      </c>
      <c r="O1197" s="16"/>
      <c r="P1197" s="18">
        <f t="shared" si="118"/>
        <v>6.6583333333333341</v>
      </c>
      <c r="Q1197" s="19">
        <v>7.99</v>
      </c>
      <c r="R1197" s="20">
        <f t="shared" si="119"/>
        <v>0.54964705882352949</v>
      </c>
      <c r="S1197" s="274">
        <f t="shared" si="120"/>
        <v>0</v>
      </c>
    </row>
    <row r="1198" spans="1:19" ht="64" customHeight="1">
      <c r="A1198" s="108"/>
      <c r="B1198" s="13" t="s">
        <v>517</v>
      </c>
      <c r="C1198" s="15">
        <f>M7</f>
        <v>0.94</v>
      </c>
      <c r="D1198" s="96"/>
      <c r="E1198" s="16" t="s">
        <v>483</v>
      </c>
      <c r="F1198" s="16" t="s">
        <v>2089</v>
      </c>
      <c r="G1198" s="10">
        <v>5900495032911</v>
      </c>
      <c r="H1198" s="10"/>
      <c r="I1198" s="10">
        <v>10</v>
      </c>
      <c r="J1198" s="11" t="s">
        <v>1358</v>
      </c>
      <c r="K1198" s="16" t="s">
        <v>2837</v>
      </c>
      <c r="L1198" s="16">
        <v>3.19</v>
      </c>
      <c r="M1198" s="270">
        <f t="shared" si="121"/>
        <v>2.9985999999999997</v>
      </c>
      <c r="N1198" s="16">
        <v>0.04</v>
      </c>
      <c r="O1198" s="16"/>
      <c r="P1198" s="18">
        <f t="shared" si="118"/>
        <v>6.6583333333333341</v>
      </c>
      <c r="Q1198" s="19">
        <v>7.99</v>
      </c>
      <c r="R1198" s="20">
        <f t="shared" si="119"/>
        <v>0.54964705882352949</v>
      </c>
      <c r="S1198" s="274">
        <f t="shared" si="120"/>
        <v>0</v>
      </c>
    </row>
    <row r="1199" spans="1:19" ht="64" customHeight="1">
      <c r="A1199" s="108"/>
      <c r="B1199" s="13" t="s">
        <v>518</v>
      </c>
      <c r="C1199" s="15">
        <f>M7</f>
        <v>0.94</v>
      </c>
      <c r="D1199" s="96"/>
      <c r="E1199" s="16" t="s">
        <v>483</v>
      </c>
      <c r="F1199" s="16" t="s">
        <v>2089</v>
      </c>
      <c r="G1199" s="10">
        <v>5900495072986</v>
      </c>
      <c r="H1199" s="37"/>
      <c r="I1199" s="10">
        <v>10</v>
      </c>
      <c r="J1199" s="11" t="s">
        <v>1359</v>
      </c>
      <c r="K1199" s="16" t="s">
        <v>2838</v>
      </c>
      <c r="L1199" s="16">
        <v>3.19</v>
      </c>
      <c r="M1199" s="270">
        <f t="shared" si="121"/>
        <v>2.9985999999999997</v>
      </c>
      <c r="N1199" s="16">
        <v>0.04</v>
      </c>
      <c r="O1199" s="16"/>
      <c r="P1199" s="18">
        <f t="shared" si="118"/>
        <v>0</v>
      </c>
      <c r="Q1199" s="19">
        <v>0</v>
      </c>
      <c r="R1199" s="20" t="e">
        <f t="shared" ref="R1199:R1219" si="122">(P1199-M1199)/P1199</f>
        <v>#DIV/0!</v>
      </c>
      <c r="S1199" s="274">
        <f t="shared" si="120"/>
        <v>0</v>
      </c>
    </row>
    <row r="1200" spans="1:19" ht="64" customHeight="1">
      <c r="A1200" s="108"/>
      <c r="B1200" s="13" t="s">
        <v>520</v>
      </c>
      <c r="C1200" s="15">
        <f>M7</f>
        <v>0.94</v>
      </c>
      <c r="D1200" s="96"/>
      <c r="E1200" s="16" t="s">
        <v>483</v>
      </c>
      <c r="F1200" s="16" t="s">
        <v>2089</v>
      </c>
      <c r="G1200" s="10">
        <v>5900495925695</v>
      </c>
      <c r="H1200" s="10"/>
      <c r="I1200" s="10">
        <v>10</v>
      </c>
      <c r="J1200" s="11" t="s">
        <v>1360</v>
      </c>
      <c r="K1200" s="16" t="s">
        <v>3180</v>
      </c>
      <c r="L1200" s="16">
        <v>4.21</v>
      </c>
      <c r="M1200" s="270">
        <f t="shared" si="121"/>
        <v>3.9573999999999998</v>
      </c>
      <c r="N1200" s="16">
        <v>0.04</v>
      </c>
      <c r="O1200" s="16"/>
      <c r="P1200" s="18">
        <f t="shared" si="118"/>
        <v>6.6583333333333341</v>
      </c>
      <c r="Q1200" s="19">
        <v>7.99</v>
      </c>
      <c r="R1200" s="20">
        <f t="shared" si="122"/>
        <v>0.40564705882352953</v>
      </c>
      <c r="S1200" s="274">
        <f t="shared" si="120"/>
        <v>0</v>
      </c>
    </row>
    <row r="1201" spans="1:19" ht="64" customHeight="1">
      <c r="A1201" s="108"/>
      <c r="B1201" s="13" t="s">
        <v>521</v>
      </c>
      <c r="C1201" s="15">
        <f>M7</f>
        <v>0.94</v>
      </c>
      <c r="D1201" s="96"/>
      <c r="E1201" s="16" t="s">
        <v>483</v>
      </c>
      <c r="F1201" s="16" t="s">
        <v>2089</v>
      </c>
      <c r="G1201" s="10">
        <v>5900495925688</v>
      </c>
      <c r="H1201" s="10"/>
      <c r="I1201" s="10">
        <v>10</v>
      </c>
      <c r="J1201" s="11" t="s">
        <v>1358</v>
      </c>
      <c r="K1201" s="16" t="s">
        <v>3181</v>
      </c>
      <c r="L1201" s="16">
        <v>2.3199999999999998</v>
      </c>
      <c r="M1201" s="270">
        <f t="shared" si="121"/>
        <v>2.1807999999999996</v>
      </c>
      <c r="N1201" s="16">
        <v>0.04</v>
      </c>
      <c r="O1201" s="16"/>
      <c r="P1201" s="18">
        <f t="shared" si="118"/>
        <v>4.1583333333333341</v>
      </c>
      <c r="Q1201" s="19">
        <v>4.99</v>
      </c>
      <c r="R1201" s="20">
        <f t="shared" si="122"/>
        <v>0.47555911823647312</v>
      </c>
      <c r="S1201" s="274">
        <f t="shared" si="120"/>
        <v>0</v>
      </c>
    </row>
    <row r="1202" spans="1:19" ht="64" customHeight="1">
      <c r="A1202" s="108"/>
      <c r="B1202" s="13" t="s">
        <v>522</v>
      </c>
      <c r="C1202" s="15">
        <f>M7</f>
        <v>0.94</v>
      </c>
      <c r="D1202" s="96"/>
      <c r="E1202" s="16" t="s">
        <v>483</v>
      </c>
      <c r="F1202" s="16" t="s">
        <v>2089</v>
      </c>
      <c r="G1202" s="10">
        <v>5900495925671</v>
      </c>
      <c r="H1202" s="10"/>
      <c r="I1202" s="10">
        <v>10</v>
      </c>
      <c r="J1202" s="11" t="s">
        <v>1362</v>
      </c>
      <c r="K1202" s="16" t="s">
        <v>3182</v>
      </c>
      <c r="L1202" s="16">
        <v>2.3199999999999998</v>
      </c>
      <c r="M1202" s="270">
        <f t="shared" si="121"/>
        <v>2.1807999999999996</v>
      </c>
      <c r="N1202" s="16">
        <v>0.04</v>
      </c>
      <c r="O1202" s="16"/>
      <c r="P1202" s="18">
        <f t="shared" si="118"/>
        <v>4.1583333333333341</v>
      </c>
      <c r="Q1202" s="19">
        <v>4.99</v>
      </c>
      <c r="R1202" s="20">
        <f t="shared" si="122"/>
        <v>0.47555911823647312</v>
      </c>
      <c r="S1202" s="274">
        <f t="shared" si="120"/>
        <v>0</v>
      </c>
    </row>
    <row r="1203" spans="1:19" ht="64" customHeight="1">
      <c r="A1203" s="108"/>
      <c r="B1203" s="13" t="s">
        <v>523</v>
      </c>
      <c r="C1203" s="15">
        <f>M7</f>
        <v>0.94</v>
      </c>
      <c r="D1203" s="96"/>
      <c r="E1203" s="16" t="s">
        <v>483</v>
      </c>
      <c r="F1203" s="16" t="s">
        <v>2089</v>
      </c>
      <c r="G1203" s="10">
        <v>5900495898883</v>
      </c>
      <c r="H1203" s="10"/>
      <c r="I1203" s="10">
        <v>10</v>
      </c>
      <c r="J1203" s="11" t="s">
        <v>1358</v>
      </c>
      <c r="K1203" s="16" t="s">
        <v>3183</v>
      </c>
      <c r="L1203" s="16">
        <v>2.77</v>
      </c>
      <c r="M1203" s="270">
        <f t="shared" si="121"/>
        <v>2.6037999999999997</v>
      </c>
      <c r="N1203" s="16">
        <v>0.04</v>
      </c>
      <c r="O1203" s="16"/>
      <c r="P1203" s="18">
        <f t="shared" si="118"/>
        <v>4.9916666666666671</v>
      </c>
      <c r="Q1203" s="19">
        <v>5.99</v>
      </c>
      <c r="R1203" s="20">
        <f t="shared" si="122"/>
        <v>0.47837061769616041</v>
      </c>
      <c r="S1203" s="274">
        <f t="shared" si="120"/>
        <v>0</v>
      </c>
    </row>
    <row r="1204" spans="1:19" ht="64" customHeight="1">
      <c r="A1204" s="108"/>
      <c r="B1204" s="13" t="s">
        <v>524</v>
      </c>
      <c r="C1204" s="15">
        <f>M7</f>
        <v>0.94</v>
      </c>
      <c r="D1204" s="96"/>
      <c r="E1204" s="16" t="s">
        <v>483</v>
      </c>
      <c r="F1204" s="16" t="s">
        <v>2089</v>
      </c>
      <c r="G1204" s="10">
        <v>5900495898876</v>
      </c>
      <c r="H1204" s="10"/>
      <c r="I1204" s="10">
        <v>10</v>
      </c>
      <c r="J1204" s="11" t="s">
        <v>1358</v>
      </c>
      <c r="K1204" s="16" t="s">
        <v>3184</v>
      </c>
      <c r="L1204" s="16">
        <v>2.77</v>
      </c>
      <c r="M1204" s="270">
        <f t="shared" si="121"/>
        <v>2.6037999999999997</v>
      </c>
      <c r="N1204" s="16">
        <v>0.04</v>
      </c>
      <c r="O1204" s="16"/>
      <c r="P1204" s="18">
        <f t="shared" si="118"/>
        <v>4.9916666666666671</v>
      </c>
      <c r="Q1204" s="19">
        <v>5.99</v>
      </c>
      <c r="R1204" s="20">
        <f t="shared" si="122"/>
        <v>0.47837061769616041</v>
      </c>
      <c r="S1204" s="274">
        <f t="shared" si="120"/>
        <v>0</v>
      </c>
    </row>
    <row r="1205" spans="1:19" ht="64" customHeight="1">
      <c r="A1205" s="108"/>
      <c r="B1205" s="13" t="s">
        <v>525</v>
      </c>
      <c r="C1205" s="15">
        <f>M7</f>
        <v>0.94</v>
      </c>
      <c r="D1205" s="96"/>
      <c r="E1205" s="16" t="s">
        <v>483</v>
      </c>
      <c r="F1205" s="16" t="s">
        <v>2089</v>
      </c>
      <c r="G1205" s="10">
        <v>5900495052506</v>
      </c>
      <c r="H1205" s="10"/>
      <c r="I1205" s="10">
        <v>10</v>
      </c>
      <c r="J1205" s="11" t="s">
        <v>1358</v>
      </c>
      <c r="K1205" s="16" t="s">
        <v>2839</v>
      </c>
      <c r="L1205" s="16">
        <v>3.19</v>
      </c>
      <c r="M1205" s="270">
        <f t="shared" si="121"/>
        <v>2.9985999999999997</v>
      </c>
      <c r="N1205" s="16">
        <v>0.04</v>
      </c>
      <c r="O1205" s="16"/>
      <c r="P1205" s="18">
        <f t="shared" si="118"/>
        <v>6.6583333333333341</v>
      </c>
      <c r="Q1205" s="19">
        <v>7.99</v>
      </c>
      <c r="R1205" s="20">
        <f t="shared" si="122"/>
        <v>0.54964705882352949</v>
      </c>
      <c r="S1205" s="274">
        <f t="shared" si="120"/>
        <v>0</v>
      </c>
    </row>
    <row r="1206" spans="1:19" ht="64" customHeight="1">
      <c r="A1206" s="108"/>
      <c r="B1206" s="13" t="s">
        <v>526</v>
      </c>
      <c r="C1206" s="15">
        <f>M7</f>
        <v>0.94</v>
      </c>
      <c r="D1206" s="96"/>
      <c r="E1206" s="16" t="s">
        <v>483</v>
      </c>
      <c r="F1206" s="16" t="s">
        <v>2089</v>
      </c>
      <c r="G1206" s="10">
        <v>5900495052537</v>
      </c>
      <c r="H1206" s="10"/>
      <c r="I1206" s="10">
        <v>10</v>
      </c>
      <c r="J1206" s="11" t="s">
        <v>1358</v>
      </c>
      <c r="K1206" s="16" t="s">
        <v>3249</v>
      </c>
      <c r="L1206" s="16">
        <v>3.19</v>
      </c>
      <c r="M1206" s="270">
        <f t="shared" si="121"/>
        <v>2.9985999999999997</v>
      </c>
      <c r="N1206" s="16">
        <v>0.04</v>
      </c>
      <c r="O1206" s="16"/>
      <c r="P1206" s="18">
        <f t="shared" si="118"/>
        <v>6.6583333333333341</v>
      </c>
      <c r="Q1206" s="19">
        <v>7.99</v>
      </c>
      <c r="R1206" s="20">
        <f t="shared" si="122"/>
        <v>0.54964705882352949</v>
      </c>
      <c r="S1206" s="274">
        <f t="shared" si="120"/>
        <v>0</v>
      </c>
    </row>
    <row r="1207" spans="1:19" ht="64" customHeight="1">
      <c r="A1207" s="108"/>
      <c r="B1207" s="13" t="s">
        <v>527</v>
      </c>
      <c r="C1207" s="15">
        <f>M7</f>
        <v>0.94</v>
      </c>
      <c r="D1207" s="96"/>
      <c r="E1207" s="16" t="s">
        <v>483</v>
      </c>
      <c r="F1207" s="16" t="s">
        <v>2089</v>
      </c>
      <c r="G1207" s="10">
        <v>5900495052520</v>
      </c>
      <c r="H1207" s="10"/>
      <c r="I1207" s="10">
        <v>10</v>
      </c>
      <c r="J1207" s="11" t="s">
        <v>1358</v>
      </c>
      <c r="K1207" s="16" t="s">
        <v>2840</v>
      </c>
      <c r="L1207" s="16">
        <v>3.19</v>
      </c>
      <c r="M1207" s="270">
        <f t="shared" si="121"/>
        <v>2.9985999999999997</v>
      </c>
      <c r="N1207" s="16">
        <v>0.04</v>
      </c>
      <c r="O1207" s="16"/>
      <c r="P1207" s="18">
        <f t="shared" si="118"/>
        <v>6.6583333333333341</v>
      </c>
      <c r="Q1207" s="19">
        <v>7.99</v>
      </c>
      <c r="R1207" s="20">
        <f t="shared" si="122"/>
        <v>0.54964705882352949</v>
      </c>
      <c r="S1207" s="274">
        <f t="shared" si="120"/>
        <v>0</v>
      </c>
    </row>
    <row r="1208" spans="1:19" ht="64" customHeight="1">
      <c r="A1208" s="108"/>
      <c r="B1208" s="13" t="s">
        <v>528</v>
      </c>
      <c r="C1208" s="15">
        <f>M7</f>
        <v>0.94</v>
      </c>
      <c r="D1208" s="96"/>
      <c r="E1208" s="16" t="s">
        <v>483</v>
      </c>
      <c r="F1208" s="16" t="s">
        <v>2089</v>
      </c>
      <c r="G1208" s="10">
        <v>5900495052513</v>
      </c>
      <c r="H1208" s="10"/>
      <c r="I1208" s="10">
        <v>10</v>
      </c>
      <c r="J1208" s="11" t="s">
        <v>1358</v>
      </c>
      <c r="K1208" s="16" t="s">
        <v>2841</v>
      </c>
      <c r="L1208" s="16">
        <v>3.19</v>
      </c>
      <c r="M1208" s="270">
        <f t="shared" si="121"/>
        <v>2.9985999999999997</v>
      </c>
      <c r="N1208" s="16">
        <v>0.04</v>
      </c>
      <c r="O1208" s="16"/>
      <c r="P1208" s="18">
        <f t="shared" si="118"/>
        <v>6.6583333333333341</v>
      </c>
      <c r="Q1208" s="19">
        <v>7.99</v>
      </c>
      <c r="R1208" s="20">
        <f t="shared" si="122"/>
        <v>0.54964705882352949</v>
      </c>
      <c r="S1208" s="274">
        <f t="shared" si="120"/>
        <v>0</v>
      </c>
    </row>
    <row r="1209" spans="1:19" ht="64" customHeight="1">
      <c r="A1209" s="108"/>
      <c r="B1209" s="13" t="s">
        <v>529</v>
      </c>
      <c r="C1209" s="15">
        <f>M7</f>
        <v>0.94</v>
      </c>
      <c r="D1209" s="96"/>
      <c r="E1209" s="16" t="s">
        <v>483</v>
      </c>
      <c r="F1209" s="16" t="s">
        <v>2089</v>
      </c>
      <c r="G1209" s="10">
        <v>5900495072979</v>
      </c>
      <c r="H1209" s="37"/>
      <c r="I1209" s="10">
        <v>10</v>
      </c>
      <c r="J1209" s="11" t="s">
        <v>1358</v>
      </c>
      <c r="K1209" s="16" t="s">
        <v>2842</v>
      </c>
      <c r="L1209" s="16">
        <v>3.19</v>
      </c>
      <c r="M1209" s="270">
        <f t="shared" si="121"/>
        <v>2.9985999999999997</v>
      </c>
      <c r="N1209" s="16">
        <v>0.04</v>
      </c>
      <c r="O1209" s="16"/>
      <c r="P1209" s="18">
        <f t="shared" si="118"/>
        <v>6.6583333333333341</v>
      </c>
      <c r="Q1209" s="19">
        <v>7.99</v>
      </c>
      <c r="R1209" s="20">
        <f t="shared" si="122"/>
        <v>0.54964705882352949</v>
      </c>
      <c r="S1209" s="274">
        <f t="shared" si="120"/>
        <v>0</v>
      </c>
    </row>
    <row r="1210" spans="1:19" ht="64" customHeight="1">
      <c r="A1210" s="108"/>
      <c r="B1210" s="13" t="s">
        <v>530</v>
      </c>
      <c r="C1210" s="15">
        <f>M7</f>
        <v>0.94</v>
      </c>
      <c r="D1210" s="96"/>
      <c r="E1210" s="16" t="s">
        <v>483</v>
      </c>
      <c r="F1210" s="16" t="s">
        <v>2089</v>
      </c>
      <c r="G1210" s="10">
        <v>5900495898913</v>
      </c>
      <c r="H1210" s="10"/>
      <c r="I1210" s="10">
        <v>10</v>
      </c>
      <c r="J1210" s="11" t="s">
        <v>1362</v>
      </c>
      <c r="K1210" s="16" t="s">
        <v>3185</v>
      </c>
      <c r="L1210" s="16">
        <v>3.47</v>
      </c>
      <c r="M1210" s="270">
        <f t="shared" si="121"/>
        <v>3.2618</v>
      </c>
      <c r="N1210" s="16">
        <v>0.04</v>
      </c>
      <c r="O1210" s="16"/>
      <c r="P1210" s="18">
        <f t="shared" si="118"/>
        <v>5.8250000000000002</v>
      </c>
      <c r="Q1210" s="19">
        <v>6.99</v>
      </c>
      <c r="R1210" s="20">
        <f t="shared" si="122"/>
        <v>0.44003433476394849</v>
      </c>
      <c r="S1210" s="274">
        <f t="shared" si="120"/>
        <v>0</v>
      </c>
    </row>
    <row r="1211" spans="1:19" ht="64" customHeight="1">
      <c r="A1211" s="108"/>
      <c r="B1211" s="13" t="s">
        <v>531</v>
      </c>
      <c r="C1211" s="15">
        <f>M7</f>
        <v>0.94</v>
      </c>
      <c r="D1211" s="96"/>
      <c r="E1211" s="16" t="s">
        <v>483</v>
      </c>
      <c r="F1211" s="16" t="s">
        <v>2089</v>
      </c>
      <c r="G1211" s="10">
        <v>5900495821454</v>
      </c>
      <c r="H1211" s="10"/>
      <c r="I1211" s="10">
        <v>5</v>
      </c>
      <c r="J1211" s="11" t="s">
        <v>1358</v>
      </c>
      <c r="K1211" s="16" t="s">
        <v>3186</v>
      </c>
      <c r="L1211" s="16">
        <v>5.19</v>
      </c>
      <c r="M1211" s="270">
        <f t="shared" si="121"/>
        <v>4.8786000000000005</v>
      </c>
      <c r="N1211" s="16">
        <v>0.04</v>
      </c>
      <c r="O1211" s="16"/>
      <c r="P1211" s="18">
        <f t="shared" si="118"/>
        <v>8.3250000000000011</v>
      </c>
      <c r="Q1211" s="19">
        <v>9.99</v>
      </c>
      <c r="R1211" s="20">
        <f t="shared" si="122"/>
        <v>0.41398198198198199</v>
      </c>
      <c r="S1211" s="274">
        <f t="shared" si="120"/>
        <v>0</v>
      </c>
    </row>
    <row r="1212" spans="1:19" ht="64" customHeight="1">
      <c r="A1212" s="108"/>
      <c r="B1212" s="13" t="s">
        <v>532</v>
      </c>
      <c r="C1212" s="15">
        <f>M7</f>
        <v>0.94</v>
      </c>
      <c r="D1212" s="96"/>
      <c r="E1212" s="16" t="s">
        <v>483</v>
      </c>
      <c r="F1212" s="16" t="s">
        <v>2089</v>
      </c>
      <c r="G1212" s="10">
        <v>5900495898869</v>
      </c>
      <c r="H1212" s="10"/>
      <c r="I1212" s="10">
        <v>5</v>
      </c>
      <c r="J1212" s="11" t="s">
        <v>1358</v>
      </c>
      <c r="K1212" s="23" t="s">
        <v>2843</v>
      </c>
      <c r="L1212" s="23">
        <v>4.0599999999999996</v>
      </c>
      <c r="M1212" s="270">
        <f t="shared" si="121"/>
        <v>3.8163999999999993</v>
      </c>
      <c r="N1212" s="16">
        <v>0.04</v>
      </c>
      <c r="O1212" s="16"/>
      <c r="P1212" s="18">
        <f t="shared" si="118"/>
        <v>8.3250000000000011</v>
      </c>
      <c r="Q1212" s="19">
        <v>9.99</v>
      </c>
      <c r="R1212" s="20">
        <f t="shared" si="122"/>
        <v>0.54157357357357361</v>
      </c>
      <c r="S1212" s="274">
        <f t="shared" si="120"/>
        <v>0</v>
      </c>
    </row>
    <row r="1213" spans="1:19" ht="64" customHeight="1">
      <c r="A1213" s="108"/>
      <c r="B1213" s="13" t="s">
        <v>533</v>
      </c>
      <c r="C1213" s="15">
        <f>M7</f>
        <v>0.94</v>
      </c>
      <c r="D1213" s="96"/>
      <c r="E1213" s="16" t="s">
        <v>483</v>
      </c>
      <c r="F1213" s="16" t="s">
        <v>2089</v>
      </c>
      <c r="G1213" s="10">
        <v>5900495787316</v>
      </c>
      <c r="H1213" s="10"/>
      <c r="I1213" s="10">
        <v>5</v>
      </c>
      <c r="J1213" s="11" t="s">
        <v>3599</v>
      </c>
      <c r="K1213" s="16" t="s">
        <v>3187</v>
      </c>
      <c r="L1213" s="16">
        <v>2.15</v>
      </c>
      <c r="M1213" s="270">
        <f t="shared" si="121"/>
        <v>2.0209999999999999</v>
      </c>
      <c r="N1213" s="16">
        <v>0.04</v>
      </c>
      <c r="O1213" s="16"/>
      <c r="P1213" s="18">
        <f t="shared" si="118"/>
        <v>4.9916666666666671</v>
      </c>
      <c r="Q1213" s="19">
        <v>5.99</v>
      </c>
      <c r="R1213" s="20">
        <f t="shared" si="122"/>
        <v>0.59512520868113528</v>
      </c>
      <c r="S1213" s="274">
        <f t="shared" si="120"/>
        <v>0</v>
      </c>
    </row>
    <row r="1214" spans="1:19" ht="64" customHeight="1">
      <c r="A1214" s="108"/>
      <c r="B1214" s="13" t="s">
        <v>534</v>
      </c>
      <c r="C1214" s="15">
        <f>M7</f>
        <v>0.94</v>
      </c>
      <c r="D1214" s="96"/>
      <c r="E1214" s="16" t="s">
        <v>483</v>
      </c>
      <c r="F1214" s="16" t="s">
        <v>2089</v>
      </c>
      <c r="G1214" s="10">
        <v>5900495758460</v>
      </c>
      <c r="H1214" s="10"/>
      <c r="I1214" s="10">
        <v>5</v>
      </c>
      <c r="J1214" s="11" t="s">
        <v>1358</v>
      </c>
      <c r="K1214" s="16" t="s">
        <v>3188</v>
      </c>
      <c r="L1214" s="16">
        <v>4.04</v>
      </c>
      <c r="M1214" s="270">
        <f t="shared" si="121"/>
        <v>3.7975999999999996</v>
      </c>
      <c r="N1214" s="16">
        <v>0.04</v>
      </c>
      <c r="O1214" s="16"/>
      <c r="P1214" s="18">
        <f t="shared" si="118"/>
        <v>7.4916666666666671</v>
      </c>
      <c r="Q1214" s="19">
        <v>8.99</v>
      </c>
      <c r="R1214" s="20">
        <f t="shared" si="122"/>
        <v>0.49309010011123477</v>
      </c>
      <c r="S1214" s="274">
        <f t="shared" si="120"/>
        <v>0</v>
      </c>
    </row>
    <row r="1215" spans="1:19" ht="64" customHeight="1">
      <c r="A1215" s="108"/>
      <c r="B1215" s="13" t="s">
        <v>535</v>
      </c>
      <c r="C1215" s="15">
        <f>M7</f>
        <v>0.94</v>
      </c>
      <c r="D1215" s="96"/>
      <c r="E1215" s="16" t="s">
        <v>483</v>
      </c>
      <c r="F1215" s="16" t="s">
        <v>2089</v>
      </c>
      <c r="G1215" s="10">
        <v>5900495758408</v>
      </c>
      <c r="H1215" s="10"/>
      <c r="I1215" s="10">
        <v>5</v>
      </c>
      <c r="J1215" s="11" t="s">
        <v>1361</v>
      </c>
      <c r="K1215" s="16" t="s">
        <v>3189</v>
      </c>
      <c r="L1215" s="16">
        <v>3.53</v>
      </c>
      <c r="M1215" s="270">
        <f t="shared" si="121"/>
        <v>3.3181999999999996</v>
      </c>
      <c r="N1215" s="16">
        <v>0.04</v>
      </c>
      <c r="O1215" s="16"/>
      <c r="P1215" s="18">
        <f t="shared" si="118"/>
        <v>6.6583333333333341</v>
      </c>
      <c r="Q1215" s="19">
        <v>7.99</v>
      </c>
      <c r="R1215" s="20">
        <f t="shared" si="122"/>
        <v>0.50164705882352956</v>
      </c>
      <c r="S1215" s="274">
        <f t="shared" si="120"/>
        <v>0</v>
      </c>
    </row>
    <row r="1216" spans="1:19" ht="64" customHeight="1">
      <c r="A1216" s="108"/>
      <c r="B1216" s="13" t="s">
        <v>537</v>
      </c>
      <c r="C1216" s="15">
        <f>M7</f>
        <v>0.94</v>
      </c>
      <c r="D1216" s="96"/>
      <c r="E1216" s="16" t="s">
        <v>483</v>
      </c>
      <c r="F1216" s="16" t="s">
        <v>2089</v>
      </c>
      <c r="G1216" s="10">
        <v>5900495921970</v>
      </c>
      <c r="H1216" s="10"/>
      <c r="I1216" s="10">
        <v>5</v>
      </c>
      <c r="J1216" s="11" t="s">
        <v>1360</v>
      </c>
      <c r="K1216" s="16" t="s">
        <v>3190</v>
      </c>
      <c r="L1216" s="16">
        <v>4.49</v>
      </c>
      <c r="M1216" s="270">
        <f t="shared" si="121"/>
        <v>4.2206000000000001</v>
      </c>
      <c r="N1216" s="16">
        <v>0.04</v>
      </c>
      <c r="O1216" s="16"/>
      <c r="P1216" s="18">
        <f t="shared" si="118"/>
        <v>8.3250000000000011</v>
      </c>
      <c r="Q1216" s="19">
        <v>9.99</v>
      </c>
      <c r="R1216" s="20">
        <f t="shared" si="122"/>
        <v>0.49302102102102108</v>
      </c>
      <c r="S1216" s="274">
        <f t="shared" si="120"/>
        <v>0</v>
      </c>
    </row>
    <row r="1217" spans="1:19" ht="64" customHeight="1">
      <c r="A1217" s="108"/>
      <c r="B1217" s="13" t="s">
        <v>538</v>
      </c>
      <c r="C1217" s="15">
        <f>M7</f>
        <v>0.94</v>
      </c>
      <c r="D1217" s="96"/>
      <c r="E1217" s="16" t="s">
        <v>483</v>
      </c>
      <c r="F1217" s="16" t="s">
        <v>2089</v>
      </c>
      <c r="G1217" s="10">
        <v>5900495922007</v>
      </c>
      <c r="H1217" s="10"/>
      <c r="I1217" s="10">
        <v>5</v>
      </c>
      <c r="J1217" s="11" t="s">
        <v>1360</v>
      </c>
      <c r="K1217" s="16" t="s">
        <v>3191</v>
      </c>
      <c r="L1217" s="16">
        <v>6.02</v>
      </c>
      <c r="M1217" s="270">
        <f t="shared" si="121"/>
        <v>5.6587999999999994</v>
      </c>
      <c r="N1217" s="16">
        <v>0.04</v>
      </c>
      <c r="O1217" s="16"/>
      <c r="P1217" s="18">
        <f t="shared" si="118"/>
        <v>9.1583333333333332</v>
      </c>
      <c r="Q1217" s="19">
        <v>10.99</v>
      </c>
      <c r="R1217" s="20">
        <f t="shared" si="122"/>
        <v>0.3821146496815287</v>
      </c>
      <c r="S1217" s="274">
        <f t="shared" si="120"/>
        <v>0</v>
      </c>
    </row>
    <row r="1218" spans="1:19" ht="64" customHeight="1">
      <c r="A1218" s="108"/>
      <c r="B1218" s="13" t="s">
        <v>539</v>
      </c>
      <c r="C1218" s="15">
        <f>M7</f>
        <v>0.94</v>
      </c>
      <c r="D1218" s="96"/>
      <c r="E1218" s="16" t="s">
        <v>483</v>
      </c>
      <c r="F1218" s="16" t="s">
        <v>2089</v>
      </c>
      <c r="G1218" s="10">
        <v>5900495758477</v>
      </c>
      <c r="H1218" s="10"/>
      <c r="I1218" s="10">
        <v>5</v>
      </c>
      <c r="J1218" s="11" t="s">
        <v>1358</v>
      </c>
      <c r="K1218" s="16" t="s">
        <v>3192</v>
      </c>
      <c r="L1218" s="16">
        <v>6.02</v>
      </c>
      <c r="M1218" s="270">
        <f t="shared" si="121"/>
        <v>5.6587999999999994</v>
      </c>
      <c r="N1218" s="16">
        <v>0.04</v>
      </c>
      <c r="O1218" s="16"/>
      <c r="P1218" s="18">
        <f t="shared" si="118"/>
        <v>9.1583333333333332</v>
      </c>
      <c r="Q1218" s="19">
        <v>10.99</v>
      </c>
      <c r="R1218" s="20">
        <f t="shared" si="122"/>
        <v>0.3821146496815287</v>
      </c>
      <c r="S1218" s="274">
        <f t="shared" si="120"/>
        <v>0</v>
      </c>
    </row>
    <row r="1219" spans="1:19" ht="64" customHeight="1">
      <c r="A1219" s="108"/>
      <c r="B1219" s="13" t="s">
        <v>540</v>
      </c>
      <c r="C1219" s="15">
        <f>M7</f>
        <v>0.94</v>
      </c>
      <c r="D1219" s="96"/>
      <c r="E1219" s="16" t="s">
        <v>483</v>
      </c>
      <c r="F1219" s="16" t="s">
        <v>2089</v>
      </c>
      <c r="G1219" s="10">
        <v>5900495915597</v>
      </c>
      <c r="H1219" s="10"/>
      <c r="I1219" s="10">
        <v>5</v>
      </c>
      <c r="J1219" s="11" t="s">
        <v>1359</v>
      </c>
      <c r="K1219" s="16" t="s">
        <v>3193</v>
      </c>
      <c r="L1219" s="16">
        <v>10.96</v>
      </c>
      <c r="M1219" s="270">
        <f t="shared" si="121"/>
        <v>10.3024</v>
      </c>
      <c r="N1219" s="16">
        <v>0.04</v>
      </c>
      <c r="O1219" s="16"/>
      <c r="P1219" s="18">
        <f t="shared" si="118"/>
        <v>16.658333333333331</v>
      </c>
      <c r="Q1219" s="19">
        <v>19.989999999999998</v>
      </c>
      <c r="R1219" s="20">
        <f t="shared" si="122"/>
        <v>0.38154677338669324</v>
      </c>
      <c r="S1219" s="274">
        <f t="shared" si="120"/>
        <v>0</v>
      </c>
    </row>
    <row r="1220" spans="1:19" ht="64" hidden="1" customHeight="1">
      <c r="A1220" s="108"/>
      <c r="B1220" s="13" t="s">
        <v>1335</v>
      </c>
      <c r="C1220" s="15"/>
      <c r="D1220" s="96"/>
      <c r="E1220" s="16" t="s">
        <v>1314</v>
      </c>
      <c r="F1220" s="16" t="s">
        <v>2089</v>
      </c>
      <c r="G1220" s="10">
        <v>5900495129383</v>
      </c>
      <c r="H1220" s="10"/>
      <c r="I1220" s="10">
        <v>5</v>
      </c>
      <c r="J1220" s="11" t="s">
        <v>1358</v>
      </c>
      <c r="K1220" s="16" t="s">
        <v>1315</v>
      </c>
      <c r="L1220" s="16">
        <v>6.11</v>
      </c>
      <c r="M1220" s="270">
        <f>L1220*M7</f>
        <v>5.7434000000000003</v>
      </c>
      <c r="N1220" s="16"/>
      <c r="O1220" s="16"/>
      <c r="P1220" s="18">
        <f t="shared" si="118"/>
        <v>10.825000000000001</v>
      </c>
      <c r="Q1220" s="19">
        <v>12.99</v>
      </c>
      <c r="R1220" s="20">
        <f t="shared" ref="R1220:R1232" si="123">(P1220-M1220)/P1220</f>
        <v>0.46943187066974601</v>
      </c>
      <c r="S1220" s="274">
        <f t="shared" si="120"/>
        <v>0</v>
      </c>
    </row>
    <row r="1221" spans="1:19" ht="64" hidden="1" customHeight="1">
      <c r="A1221" s="108"/>
      <c r="B1221" s="13" t="s">
        <v>1336</v>
      </c>
      <c r="C1221" s="15"/>
      <c r="D1221" s="96"/>
      <c r="E1221" s="16" t="s">
        <v>1314</v>
      </c>
      <c r="F1221" s="16" t="s">
        <v>2089</v>
      </c>
      <c r="G1221" s="10">
        <v>5900495123244</v>
      </c>
      <c r="H1221" s="10"/>
      <c r="I1221" s="10">
        <v>5</v>
      </c>
      <c r="J1221" s="11" t="s">
        <v>1358</v>
      </c>
      <c r="K1221" s="16" t="s">
        <v>1316</v>
      </c>
      <c r="L1221" s="16">
        <v>6.11</v>
      </c>
      <c r="M1221" s="270">
        <f>L1221*M7</f>
        <v>5.7434000000000003</v>
      </c>
      <c r="N1221" s="16"/>
      <c r="O1221" s="16"/>
      <c r="P1221" s="18">
        <f t="shared" si="118"/>
        <v>10.825000000000001</v>
      </c>
      <c r="Q1221" s="19">
        <v>12.99</v>
      </c>
      <c r="R1221" s="20">
        <f t="shared" si="123"/>
        <v>0.46943187066974601</v>
      </c>
      <c r="S1221" s="274">
        <f t="shared" si="120"/>
        <v>0</v>
      </c>
    </row>
    <row r="1222" spans="1:19" ht="64" hidden="1" customHeight="1">
      <c r="A1222" s="108"/>
      <c r="B1222" s="13" t="s">
        <v>1337</v>
      </c>
      <c r="C1222" s="15"/>
      <c r="D1222" s="96"/>
      <c r="E1222" s="16" t="s">
        <v>1314</v>
      </c>
      <c r="F1222" s="16" t="s">
        <v>2089</v>
      </c>
      <c r="G1222" s="10">
        <v>5900495124494</v>
      </c>
      <c r="H1222" s="10"/>
      <c r="I1222" s="10">
        <v>5</v>
      </c>
      <c r="J1222" s="11" t="s">
        <v>1358</v>
      </c>
      <c r="K1222" s="16" t="s">
        <v>1317</v>
      </c>
      <c r="L1222" s="16">
        <v>6.11</v>
      </c>
      <c r="M1222" s="270">
        <f>L1222*M7</f>
        <v>5.7434000000000003</v>
      </c>
      <c r="N1222" s="16"/>
      <c r="O1222" s="16"/>
      <c r="P1222" s="18">
        <f t="shared" si="118"/>
        <v>10.825000000000001</v>
      </c>
      <c r="Q1222" s="19">
        <v>12.99</v>
      </c>
      <c r="R1222" s="20">
        <f t="shared" si="123"/>
        <v>0.46943187066974601</v>
      </c>
      <c r="S1222" s="274">
        <f t="shared" ref="S1222:S1237" si="124">M1222*A1222</f>
        <v>0</v>
      </c>
    </row>
    <row r="1223" spans="1:19" ht="64" hidden="1" customHeight="1">
      <c r="A1223" s="108"/>
      <c r="B1223" s="13" t="s">
        <v>1338</v>
      </c>
      <c r="C1223" s="15"/>
      <c r="D1223" s="96"/>
      <c r="E1223" s="16" t="s">
        <v>1314</v>
      </c>
      <c r="F1223" s="16" t="s">
        <v>2089</v>
      </c>
      <c r="G1223" s="10">
        <v>5900495122902</v>
      </c>
      <c r="H1223" s="10"/>
      <c r="I1223" s="10">
        <v>5</v>
      </c>
      <c r="J1223" s="11" t="s">
        <v>1360</v>
      </c>
      <c r="K1223" s="16" t="s">
        <v>1318</v>
      </c>
      <c r="L1223" s="16">
        <v>6.11</v>
      </c>
      <c r="M1223" s="270">
        <f>L1223*M7</f>
        <v>5.7434000000000003</v>
      </c>
      <c r="N1223" s="16"/>
      <c r="O1223" s="16"/>
      <c r="P1223" s="18">
        <f t="shared" si="118"/>
        <v>10.825000000000001</v>
      </c>
      <c r="Q1223" s="19">
        <v>12.99</v>
      </c>
      <c r="R1223" s="20">
        <f t="shared" si="123"/>
        <v>0.46943187066974601</v>
      </c>
      <c r="S1223" s="274">
        <f t="shared" si="124"/>
        <v>0</v>
      </c>
    </row>
    <row r="1224" spans="1:19" ht="64" hidden="1" customHeight="1">
      <c r="A1224" s="108"/>
      <c r="B1224" s="13" t="s">
        <v>1339</v>
      </c>
      <c r="C1224" s="15"/>
      <c r="D1224" s="96"/>
      <c r="E1224" s="16" t="s">
        <v>1314</v>
      </c>
      <c r="F1224" s="16" t="s">
        <v>2089</v>
      </c>
      <c r="G1224" s="10">
        <v>5900495123657</v>
      </c>
      <c r="H1224" s="10"/>
      <c r="I1224" s="10">
        <v>5</v>
      </c>
      <c r="J1224" s="11" t="s">
        <v>1360</v>
      </c>
      <c r="K1224" s="16" t="s">
        <v>1319</v>
      </c>
      <c r="L1224" s="16">
        <v>6.11</v>
      </c>
      <c r="M1224" s="270">
        <f>L1224*M7</f>
        <v>5.7434000000000003</v>
      </c>
      <c r="N1224" s="16"/>
      <c r="O1224" s="16"/>
      <c r="P1224" s="18">
        <f t="shared" si="118"/>
        <v>10.825000000000001</v>
      </c>
      <c r="Q1224" s="19">
        <v>12.99</v>
      </c>
      <c r="R1224" s="20">
        <f t="shared" si="123"/>
        <v>0.46943187066974601</v>
      </c>
      <c r="S1224" s="274">
        <f t="shared" si="124"/>
        <v>0</v>
      </c>
    </row>
    <row r="1225" spans="1:19" ht="64" hidden="1" customHeight="1">
      <c r="A1225" s="108"/>
      <c r="B1225" s="13" t="s">
        <v>1340</v>
      </c>
      <c r="C1225" s="15"/>
      <c r="D1225" s="96"/>
      <c r="E1225" s="16" t="s">
        <v>1314</v>
      </c>
      <c r="F1225" s="16" t="s">
        <v>2089</v>
      </c>
      <c r="G1225" s="10">
        <v>5900495125668</v>
      </c>
      <c r="H1225" s="10"/>
      <c r="I1225" s="10">
        <v>5</v>
      </c>
      <c r="J1225" s="11" t="s">
        <v>1359</v>
      </c>
      <c r="K1225" s="16" t="s">
        <v>1320</v>
      </c>
      <c r="L1225" s="16">
        <v>6.11</v>
      </c>
      <c r="M1225" s="270">
        <f>L1225*M7</f>
        <v>5.7434000000000003</v>
      </c>
      <c r="N1225" s="16"/>
      <c r="O1225" s="16"/>
      <c r="P1225" s="18">
        <f t="shared" si="118"/>
        <v>10.825000000000001</v>
      </c>
      <c r="Q1225" s="19">
        <v>12.99</v>
      </c>
      <c r="R1225" s="20">
        <f t="shared" si="123"/>
        <v>0.46943187066974601</v>
      </c>
      <c r="S1225" s="274">
        <f t="shared" si="124"/>
        <v>0</v>
      </c>
    </row>
    <row r="1226" spans="1:19" ht="64" hidden="1" customHeight="1">
      <c r="A1226" s="108"/>
      <c r="B1226" s="13" t="s">
        <v>1341</v>
      </c>
      <c r="C1226" s="15"/>
      <c r="D1226" s="96"/>
      <c r="E1226" s="16" t="s">
        <v>1314</v>
      </c>
      <c r="F1226" s="16" t="s">
        <v>2089</v>
      </c>
      <c r="G1226" s="10">
        <v>5900495122896</v>
      </c>
      <c r="H1226" s="10"/>
      <c r="I1226" s="10">
        <v>5</v>
      </c>
      <c r="J1226" s="11" t="s">
        <v>1358</v>
      </c>
      <c r="K1226" s="16" t="s">
        <v>1321</v>
      </c>
      <c r="L1226" s="16">
        <v>6.11</v>
      </c>
      <c r="M1226" s="270">
        <f>L1226*M7</f>
        <v>5.7434000000000003</v>
      </c>
      <c r="N1226" s="16"/>
      <c r="O1226" s="16"/>
      <c r="P1226" s="18">
        <f t="shared" si="118"/>
        <v>10.825000000000001</v>
      </c>
      <c r="Q1226" s="19">
        <v>12.99</v>
      </c>
      <c r="R1226" s="20">
        <f t="shared" si="123"/>
        <v>0.46943187066974601</v>
      </c>
      <c r="S1226" s="274">
        <f t="shared" si="124"/>
        <v>0</v>
      </c>
    </row>
    <row r="1227" spans="1:19" ht="64" hidden="1" customHeight="1">
      <c r="A1227" s="108"/>
      <c r="B1227" s="13" t="s">
        <v>1342</v>
      </c>
      <c r="C1227" s="15"/>
      <c r="D1227" s="96"/>
      <c r="E1227" s="16" t="s">
        <v>1314</v>
      </c>
      <c r="F1227" s="16" t="s">
        <v>2089</v>
      </c>
      <c r="G1227" s="10">
        <v>5900495603210</v>
      </c>
      <c r="H1227" s="10"/>
      <c r="I1227" s="10">
        <v>5</v>
      </c>
      <c r="J1227" s="11" t="s">
        <v>1358</v>
      </c>
      <c r="K1227" s="16" t="s">
        <v>1322</v>
      </c>
      <c r="L1227" s="16">
        <v>6.11</v>
      </c>
      <c r="M1227" s="270">
        <f>L1227*M7</f>
        <v>5.7434000000000003</v>
      </c>
      <c r="N1227" s="16"/>
      <c r="O1227" s="16"/>
      <c r="P1227" s="18">
        <f t="shared" si="118"/>
        <v>10.825000000000001</v>
      </c>
      <c r="Q1227" s="19">
        <v>12.99</v>
      </c>
      <c r="R1227" s="20">
        <f t="shared" si="123"/>
        <v>0.46943187066974601</v>
      </c>
      <c r="S1227" s="274">
        <f t="shared" si="124"/>
        <v>0</v>
      </c>
    </row>
    <row r="1228" spans="1:19" ht="64" hidden="1" customHeight="1">
      <c r="A1228" s="108"/>
      <c r="B1228" s="13" t="s">
        <v>1343</v>
      </c>
      <c r="C1228" s="15"/>
      <c r="D1228" s="96"/>
      <c r="E1228" s="16" t="s">
        <v>1314</v>
      </c>
      <c r="F1228" s="16" t="s">
        <v>2089</v>
      </c>
      <c r="G1228" s="10">
        <v>5900495600851</v>
      </c>
      <c r="H1228" s="10"/>
      <c r="I1228" s="10">
        <v>5</v>
      </c>
      <c r="J1228" s="11" t="s">
        <v>1358</v>
      </c>
      <c r="K1228" s="16" t="s">
        <v>1323</v>
      </c>
      <c r="L1228" s="16">
        <v>6.11</v>
      </c>
      <c r="M1228" s="270">
        <f>L1228*M7</f>
        <v>5.7434000000000003</v>
      </c>
      <c r="N1228" s="16"/>
      <c r="O1228" s="16"/>
      <c r="P1228" s="18">
        <f t="shared" si="118"/>
        <v>10.825000000000001</v>
      </c>
      <c r="Q1228" s="19">
        <v>12.99</v>
      </c>
      <c r="R1228" s="20">
        <f t="shared" si="123"/>
        <v>0.46943187066974601</v>
      </c>
      <c r="S1228" s="274">
        <f t="shared" si="124"/>
        <v>0</v>
      </c>
    </row>
    <row r="1229" spans="1:19" ht="64" hidden="1" customHeight="1">
      <c r="A1229" s="108"/>
      <c r="B1229" s="13" t="s">
        <v>1344</v>
      </c>
      <c r="C1229" s="15"/>
      <c r="D1229" s="96"/>
      <c r="E1229" s="16" t="s">
        <v>1314</v>
      </c>
      <c r="F1229" s="16" t="s">
        <v>2089</v>
      </c>
      <c r="G1229" s="10">
        <v>5900495602183</v>
      </c>
      <c r="H1229" s="10"/>
      <c r="I1229" s="10">
        <v>5</v>
      </c>
      <c r="J1229" s="11" t="s">
        <v>1358</v>
      </c>
      <c r="K1229" s="16" t="s">
        <v>1324</v>
      </c>
      <c r="L1229" s="16">
        <v>6.11</v>
      </c>
      <c r="M1229" s="270">
        <f>L1229*M7</f>
        <v>5.7434000000000003</v>
      </c>
      <c r="N1229" s="16"/>
      <c r="O1229" s="16"/>
      <c r="P1229" s="18">
        <f t="shared" si="118"/>
        <v>10.825000000000001</v>
      </c>
      <c r="Q1229" s="19">
        <v>12.99</v>
      </c>
      <c r="R1229" s="20">
        <f t="shared" si="123"/>
        <v>0.46943187066974601</v>
      </c>
      <c r="S1229" s="274">
        <f t="shared" si="124"/>
        <v>0</v>
      </c>
    </row>
    <row r="1230" spans="1:19" ht="64" hidden="1" customHeight="1">
      <c r="A1230" s="108"/>
      <c r="B1230" s="13" t="s">
        <v>1345</v>
      </c>
      <c r="C1230" s="15"/>
      <c r="D1230" s="96"/>
      <c r="E1230" s="16" t="s">
        <v>1314</v>
      </c>
      <c r="F1230" s="16" t="s">
        <v>2089</v>
      </c>
      <c r="G1230" s="10">
        <v>5900495602114</v>
      </c>
      <c r="H1230" s="10"/>
      <c r="I1230" s="10">
        <v>5</v>
      </c>
      <c r="J1230" s="11" t="s">
        <v>1358</v>
      </c>
      <c r="K1230" s="16" t="s">
        <v>1325</v>
      </c>
      <c r="L1230" s="16">
        <v>6.11</v>
      </c>
      <c r="M1230" s="270">
        <f>L1230*M7</f>
        <v>5.7434000000000003</v>
      </c>
      <c r="N1230" s="16"/>
      <c r="O1230" s="16"/>
      <c r="P1230" s="18">
        <f t="shared" si="118"/>
        <v>10.825000000000001</v>
      </c>
      <c r="Q1230" s="19">
        <v>12.99</v>
      </c>
      <c r="R1230" s="20">
        <f t="shared" si="123"/>
        <v>0.46943187066974601</v>
      </c>
      <c r="S1230" s="274">
        <f t="shared" si="124"/>
        <v>0</v>
      </c>
    </row>
    <row r="1231" spans="1:19" ht="64" hidden="1" customHeight="1">
      <c r="A1231" s="108"/>
      <c r="B1231" s="13" t="s">
        <v>1346</v>
      </c>
      <c r="C1231" s="15"/>
      <c r="D1231" s="96"/>
      <c r="E1231" s="16" t="s">
        <v>1314</v>
      </c>
      <c r="F1231" s="16" t="s">
        <v>2089</v>
      </c>
      <c r="G1231" s="10">
        <v>5900495603203</v>
      </c>
      <c r="H1231" s="10"/>
      <c r="I1231" s="10">
        <v>5</v>
      </c>
      <c r="J1231" s="11" t="s">
        <v>1358</v>
      </c>
      <c r="K1231" s="16" t="s">
        <v>1326</v>
      </c>
      <c r="L1231" s="16">
        <v>6.11</v>
      </c>
      <c r="M1231" s="270">
        <f>L1231*M7</f>
        <v>5.7434000000000003</v>
      </c>
      <c r="N1231" s="16"/>
      <c r="O1231" s="16"/>
      <c r="P1231" s="18">
        <f t="shared" si="118"/>
        <v>10.825000000000001</v>
      </c>
      <c r="Q1231" s="19">
        <v>12.99</v>
      </c>
      <c r="R1231" s="20">
        <f t="shared" si="123"/>
        <v>0.46943187066974601</v>
      </c>
      <c r="S1231" s="274">
        <f t="shared" si="124"/>
        <v>0</v>
      </c>
    </row>
    <row r="1232" spans="1:19" ht="64" hidden="1" customHeight="1">
      <c r="A1232" s="108"/>
      <c r="B1232" s="13" t="s">
        <v>1347</v>
      </c>
      <c r="C1232" s="15"/>
      <c r="D1232" s="96"/>
      <c r="E1232" s="16" t="s">
        <v>1314</v>
      </c>
      <c r="F1232" s="16" t="s">
        <v>2089</v>
      </c>
      <c r="G1232" s="10">
        <v>5900495603241</v>
      </c>
      <c r="H1232" s="10"/>
      <c r="I1232" s="10">
        <v>5</v>
      </c>
      <c r="J1232" s="11" t="s">
        <v>1358</v>
      </c>
      <c r="K1232" s="16" t="s">
        <v>1327</v>
      </c>
      <c r="L1232" s="16">
        <v>6.11</v>
      </c>
      <c r="M1232" s="270">
        <f>L1232*M7</f>
        <v>5.7434000000000003</v>
      </c>
      <c r="N1232" s="16"/>
      <c r="O1232" s="16"/>
      <c r="P1232" s="18">
        <f t="shared" si="118"/>
        <v>10.825000000000001</v>
      </c>
      <c r="Q1232" s="19">
        <v>12.99</v>
      </c>
      <c r="R1232" s="20">
        <f t="shared" si="123"/>
        <v>0.46943187066974601</v>
      </c>
      <c r="S1232" s="274">
        <f t="shared" si="124"/>
        <v>0</v>
      </c>
    </row>
    <row r="1233" spans="1:19" ht="64" hidden="1" customHeight="1">
      <c r="A1233" s="108"/>
      <c r="B1233" s="13" t="s">
        <v>1348</v>
      </c>
      <c r="C1233" s="15"/>
      <c r="D1233" s="96"/>
      <c r="E1233" s="16" t="s">
        <v>1314</v>
      </c>
      <c r="F1233" s="16" t="s">
        <v>2089</v>
      </c>
      <c r="G1233" s="10">
        <v>5907457714366</v>
      </c>
      <c r="H1233" s="10"/>
      <c r="I1233" s="10">
        <v>5</v>
      </c>
      <c r="J1233" s="11" t="s">
        <v>1360</v>
      </c>
      <c r="K1233" s="16" t="s">
        <v>1328</v>
      </c>
      <c r="L1233" s="16">
        <v>7.82</v>
      </c>
      <c r="M1233" s="270">
        <f>L1233*M7</f>
        <v>7.3507999999999996</v>
      </c>
      <c r="N1233" s="16"/>
      <c r="O1233" s="16"/>
      <c r="P1233" s="18">
        <f t="shared" ref="P1233:P1239" si="125">Q1233/1.2</f>
        <v>14.158333333333333</v>
      </c>
      <c r="Q1233" s="19">
        <v>16.989999999999998</v>
      </c>
      <c r="R1233" s="20">
        <f t="shared" ref="R1233:R1239" si="126">(P1233-M1233)/P1233</f>
        <v>0.48081459682165983</v>
      </c>
      <c r="S1233" s="274">
        <f t="shared" si="124"/>
        <v>0</v>
      </c>
    </row>
    <row r="1234" spans="1:19" ht="64" hidden="1" customHeight="1">
      <c r="A1234" s="108"/>
      <c r="B1234" s="13" t="s">
        <v>1349</v>
      </c>
      <c r="C1234" s="15"/>
      <c r="D1234" s="96"/>
      <c r="E1234" s="16" t="s">
        <v>1314</v>
      </c>
      <c r="F1234" s="16" t="s">
        <v>2089</v>
      </c>
      <c r="G1234" s="10">
        <v>5907457714267</v>
      </c>
      <c r="H1234" s="10"/>
      <c r="I1234" s="10">
        <v>5</v>
      </c>
      <c r="J1234" s="11" t="s">
        <v>1358</v>
      </c>
      <c r="K1234" s="16" t="s">
        <v>1329</v>
      </c>
      <c r="L1234" s="16">
        <v>7.82</v>
      </c>
      <c r="M1234" s="270">
        <f>L1234*M7</f>
        <v>7.3507999999999996</v>
      </c>
      <c r="N1234" s="16"/>
      <c r="O1234" s="16"/>
      <c r="P1234" s="18">
        <f t="shared" si="125"/>
        <v>14.158333333333333</v>
      </c>
      <c r="Q1234" s="19">
        <v>16.989999999999998</v>
      </c>
      <c r="R1234" s="20">
        <f t="shared" si="126"/>
        <v>0.48081459682165983</v>
      </c>
      <c r="S1234" s="274">
        <f t="shared" si="124"/>
        <v>0</v>
      </c>
    </row>
    <row r="1235" spans="1:19" ht="64" hidden="1" customHeight="1">
      <c r="A1235" s="108"/>
      <c r="B1235" s="13" t="s">
        <v>1350</v>
      </c>
      <c r="C1235" s="15"/>
      <c r="D1235" s="96"/>
      <c r="E1235" s="16" t="s">
        <v>1314</v>
      </c>
      <c r="F1235" s="16" t="s">
        <v>2089</v>
      </c>
      <c r="G1235" s="10">
        <v>5907457714274</v>
      </c>
      <c r="H1235" s="10"/>
      <c r="I1235" s="10">
        <v>5</v>
      </c>
      <c r="J1235" s="11" t="s">
        <v>1360</v>
      </c>
      <c r="K1235" s="16" t="s">
        <v>1330</v>
      </c>
      <c r="L1235" s="16">
        <v>7.82</v>
      </c>
      <c r="M1235" s="270">
        <f>L1235*M7</f>
        <v>7.3507999999999996</v>
      </c>
      <c r="N1235" s="16"/>
      <c r="O1235" s="16"/>
      <c r="P1235" s="18">
        <f t="shared" si="125"/>
        <v>14.158333333333333</v>
      </c>
      <c r="Q1235" s="19">
        <v>16.989999999999998</v>
      </c>
      <c r="R1235" s="20">
        <f t="shared" si="126"/>
        <v>0.48081459682165983</v>
      </c>
      <c r="S1235" s="274">
        <f t="shared" si="124"/>
        <v>0</v>
      </c>
    </row>
    <row r="1236" spans="1:19" ht="64" hidden="1" customHeight="1">
      <c r="A1236" s="108"/>
      <c r="B1236" s="13" t="s">
        <v>1351</v>
      </c>
      <c r="C1236" s="15"/>
      <c r="D1236" s="96"/>
      <c r="E1236" s="16" t="s">
        <v>1314</v>
      </c>
      <c r="F1236" s="16" t="s">
        <v>2089</v>
      </c>
      <c r="G1236" s="10">
        <v>5907457714120</v>
      </c>
      <c r="H1236" s="10"/>
      <c r="I1236" s="10">
        <v>5</v>
      </c>
      <c r="J1236" s="11" t="s">
        <v>1359</v>
      </c>
      <c r="K1236" s="16" t="s">
        <v>1331</v>
      </c>
      <c r="L1236" s="16">
        <v>7.82</v>
      </c>
      <c r="M1236" s="270">
        <f>L1236*M7</f>
        <v>7.3507999999999996</v>
      </c>
      <c r="N1236" s="16"/>
      <c r="O1236" s="16"/>
      <c r="P1236" s="18">
        <f t="shared" si="125"/>
        <v>14.158333333333333</v>
      </c>
      <c r="Q1236" s="19">
        <v>16.989999999999998</v>
      </c>
      <c r="R1236" s="20">
        <f t="shared" si="126"/>
        <v>0.48081459682165983</v>
      </c>
      <c r="S1236" s="274">
        <f t="shared" si="124"/>
        <v>0</v>
      </c>
    </row>
    <row r="1237" spans="1:19" ht="64" hidden="1" customHeight="1">
      <c r="A1237" s="108"/>
      <c r="B1237" s="13" t="s">
        <v>1352</v>
      </c>
      <c r="C1237" s="15"/>
      <c r="D1237" s="96"/>
      <c r="E1237" s="16" t="s">
        <v>1314</v>
      </c>
      <c r="F1237" s="16" t="s">
        <v>2089</v>
      </c>
      <c r="G1237" s="10">
        <v>5907457713970</v>
      </c>
      <c r="H1237" s="10"/>
      <c r="I1237" s="10">
        <v>5</v>
      </c>
      <c r="J1237" s="11" t="s">
        <v>1358</v>
      </c>
      <c r="K1237" s="16" t="s">
        <v>1332</v>
      </c>
      <c r="L1237" s="16">
        <v>7.82</v>
      </c>
      <c r="M1237" s="270">
        <f>L1237*M7</f>
        <v>7.3507999999999996</v>
      </c>
      <c r="N1237" s="16"/>
      <c r="O1237" s="16"/>
      <c r="P1237" s="18">
        <f t="shared" si="125"/>
        <v>14.158333333333333</v>
      </c>
      <c r="Q1237" s="19">
        <v>16.989999999999998</v>
      </c>
      <c r="R1237" s="20">
        <f t="shared" si="126"/>
        <v>0.48081459682165983</v>
      </c>
      <c r="S1237" s="274">
        <f t="shared" si="124"/>
        <v>0</v>
      </c>
    </row>
    <row r="1238" spans="1:19" ht="64" hidden="1" customHeight="1">
      <c r="A1238" s="108"/>
      <c r="B1238" s="13" t="s">
        <v>1353</v>
      </c>
      <c r="C1238" s="15"/>
      <c r="D1238" s="96"/>
      <c r="E1238" s="16" t="s">
        <v>1314</v>
      </c>
      <c r="F1238" s="16" t="s">
        <v>2089</v>
      </c>
      <c r="G1238" s="10">
        <v>5907457713994</v>
      </c>
      <c r="H1238" s="10"/>
      <c r="I1238" s="10">
        <v>5</v>
      </c>
      <c r="J1238" s="11" t="s">
        <v>1358</v>
      </c>
      <c r="K1238" s="16" t="s">
        <v>1333</v>
      </c>
      <c r="L1238" s="16">
        <v>7.82</v>
      </c>
      <c r="M1238" s="270">
        <f>L1238*M7</f>
        <v>7.3507999999999996</v>
      </c>
      <c r="N1238" s="16"/>
      <c r="O1238" s="16"/>
      <c r="P1238" s="18">
        <f t="shared" si="125"/>
        <v>14.158333333333333</v>
      </c>
      <c r="Q1238" s="19">
        <v>16.989999999999998</v>
      </c>
      <c r="R1238" s="20">
        <f t="shared" si="126"/>
        <v>0.48081459682165983</v>
      </c>
      <c r="S1238" s="274">
        <f t="shared" ref="S1238:S1285" si="127">M1238*A1238</f>
        <v>0</v>
      </c>
    </row>
    <row r="1239" spans="1:19" ht="64" hidden="1" customHeight="1">
      <c r="A1239" s="108"/>
      <c r="B1239" s="13" t="s">
        <v>1354</v>
      </c>
      <c r="C1239" s="15"/>
      <c r="D1239" s="96"/>
      <c r="E1239" s="16" t="s">
        <v>1314</v>
      </c>
      <c r="F1239" s="16" t="s">
        <v>2089</v>
      </c>
      <c r="G1239" s="10">
        <v>5907457714328</v>
      </c>
      <c r="H1239" s="10"/>
      <c r="I1239" s="10">
        <v>5</v>
      </c>
      <c r="J1239" s="11" t="s">
        <v>1358</v>
      </c>
      <c r="K1239" s="16" t="s">
        <v>1334</v>
      </c>
      <c r="L1239" s="16">
        <v>7.82</v>
      </c>
      <c r="M1239" s="270">
        <f>L1239*M7</f>
        <v>7.3507999999999996</v>
      </c>
      <c r="N1239" s="16"/>
      <c r="O1239" s="16"/>
      <c r="P1239" s="18">
        <f t="shared" si="125"/>
        <v>14.158333333333333</v>
      </c>
      <c r="Q1239" s="19">
        <v>16.989999999999998</v>
      </c>
      <c r="R1239" s="20">
        <f t="shared" si="126"/>
        <v>0.48081459682165983</v>
      </c>
      <c r="S1239" s="274">
        <f t="shared" si="127"/>
        <v>0</v>
      </c>
    </row>
    <row r="1240" spans="1:19" ht="64" hidden="1" customHeight="1">
      <c r="A1240" s="108"/>
      <c r="B1240" s="13" t="s">
        <v>542</v>
      </c>
      <c r="C1240" s="15">
        <f>M7</f>
        <v>0.94</v>
      </c>
      <c r="D1240" s="96"/>
      <c r="E1240" s="16" t="s">
        <v>1314</v>
      </c>
      <c r="F1240" s="16" t="s">
        <v>2089</v>
      </c>
      <c r="G1240" s="10">
        <v>5900495874375</v>
      </c>
      <c r="H1240" s="10"/>
      <c r="I1240" s="10">
        <v>5</v>
      </c>
      <c r="J1240" s="11" t="s">
        <v>3612</v>
      </c>
      <c r="K1240" s="16" t="s">
        <v>544</v>
      </c>
      <c r="L1240" s="16">
        <v>4.38</v>
      </c>
      <c r="M1240" s="270">
        <f t="shared" ref="M1240:M1249" si="128">L1240*C1240</f>
        <v>4.1171999999999995</v>
      </c>
      <c r="N1240" s="13"/>
      <c r="O1240" s="13"/>
      <c r="P1240" s="18">
        <f t="shared" si="118"/>
        <v>8.3250000000000011</v>
      </c>
      <c r="Q1240" s="19">
        <v>9.99</v>
      </c>
      <c r="R1240" s="20">
        <f t="shared" ref="R1240:R1245" si="129">(P1240-M1240)/P1240</f>
        <v>0.50544144144144154</v>
      </c>
      <c r="S1240" s="274">
        <f t="shared" si="127"/>
        <v>0</v>
      </c>
    </row>
    <row r="1241" spans="1:19" ht="64" hidden="1" customHeight="1">
      <c r="A1241" s="108"/>
      <c r="B1241" s="13" t="s">
        <v>545</v>
      </c>
      <c r="C1241" s="15">
        <f>M7</f>
        <v>0.94</v>
      </c>
      <c r="D1241" s="96"/>
      <c r="E1241" s="16" t="s">
        <v>1314</v>
      </c>
      <c r="F1241" s="16" t="s">
        <v>2089</v>
      </c>
      <c r="G1241" s="10">
        <v>5900495874412</v>
      </c>
      <c r="H1241" s="10"/>
      <c r="I1241" s="10">
        <v>5</v>
      </c>
      <c r="J1241" s="11" t="s">
        <v>3591</v>
      </c>
      <c r="K1241" s="16" t="s">
        <v>546</v>
      </c>
      <c r="L1241" s="16">
        <v>4.38</v>
      </c>
      <c r="M1241" s="270">
        <f t="shared" si="128"/>
        <v>4.1171999999999995</v>
      </c>
      <c r="N1241" s="13"/>
      <c r="O1241" s="13"/>
      <c r="P1241" s="18">
        <f t="shared" si="118"/>
        <v>8.3250000000000011</v>
      </c>
      <c r="Q1241" s="19">
        <v>9.99</v>
      </c>
      <c r="R1241" s="20">
        <f t="shared" si="129"/>
        <v>0.50544144144144154</v>
      </c>
      <c r="S1241" s="274">
        <f t="shared" si="127"/>
        <v>0</v>
      </c>
    </row>
    <row r="1242" spans="1:19" ht="64" hidden="1" customHeight="1">
      <c r="A1242" s="108"/>
      <c r="B1242" s="13" t="s">
        <v>547</v>
      </c>
      <c r="C1242" s="15">
        <f>M7</f>
        <v>0.94</v>
      </c>
      <c r="D1242" s="96"/>
      <c r="E1242" s="16" t="s">
        <v>1314</v>
      </c>
      <c r="F1242" s="16" t="s">
        <v>2089</v>
      </c>
      <c r="G1242" s="10">
        <v>5900495931931</v>
      </c>
      <c r="H1242" s="10"/>
      <c r="I1242" s="10">
        <v>5</v>
      </c>
      <c r="J1242" s="11" t="s">
        <v>1361</v>
      </c>
      <c r="K1242" s="16" t="s">
        <v>548</v>
      </c>
      <c r="L1242" s="16">
        <v>4.38</v>
      </c>
      <c r="M1242" s="270">
        <f t="shared" si="128"/>
        <v>4.1171999999999995</v>
      </c>
      <c r="N1242" s="13"/>
      <c r="O1242" s="13"/>
      <c r="P1242" s="18">
        <f t="shared" si="118"/>
        <v>8.3250000000000011</v>
      </c>
      <c r="Q1242" s="19">
        <v>9.99</v>
      </c>
      <c r="R1242" s="20">
        <f t="shared" si="129"/>
        <v>0.50544144144144154</v>
      </c>
      <c r="S1242" s="274">
        <f t="shared" si="127"/>
        <v>0</v>
      </c>
    </row>
    <row r="1243" spans="1:19" ht="64" hidden="1" customHeight="1">
      <c r="A1243" s="108"/>
      <c r="B1243" s="13" t="s">
        <v>549</v>
      </c>
      <c r="C1243" s="15">
        <f>M7</f>
        <v>0.94</v>
      </c>
      <c r="D1243" s="96"/>
      <c r="E1243" s="16" t="s">
        <v>1314</v>
      </c>
      <c r="F1243" s="16" t="s">
        <v>2089</v>
      </c>
      <c r="G1243" s="10">
        <v>5900495932068</v>
      </c>
      <c r="H1243" s="10"/>
      <c r="I1243" s="10">
        <v>5</v>
      </c>
      <c r="J1243" s="11" t="s">
        <v>3592</v>
      </c>
      <c r="K1243" s="16" t="s">
        <v>550</v>
      </c>
      <c r="L1243" s="16">
        <v>4.38</v>
      </c>
      <c r="M1243" s="270">
        <f t="shared" si="128"/>
        <v>4.1171999999999995</v>
      </c>
      <c r="N1243" s="13"/>
      <c r="O1243" s="13"/>
      <c r="P1243" s="18">
        <f t="shared" si="118"/>
        <v>8.3250000000000011</v>
      </c>
      <c r="Q1243" s="19">
        <v>9.99</v>
      </c>
      <c r="R1243" s="20">
        <f t="shared" si="129"/>
        <v>0.50544144144144154</v>
      </c>
      <c r="S1243" s="274">
        <f t="shared" si="127"/>
        <v>0</v>
      </c>
    </row>
    <row r="1244" spans="1:19" ht="64" hidden="1" customHeight="1">
      <c r="A1244" s="108"/>
      <c r="B1244" s="13" t="s">
        <v>551</v>
      </c>
      <c r="C1244" s="15">
        <f>M7</f>
        <v>0.94</v>
      </c>
      <c r="D1244" s="96"/>
      <c r="E1244" s="16" t="s">
        <v>1314</v>
      </c>
      <c r="F1244" s="16" t="s">
        <v>2089</v>
      </c>
      <c r="G1244" s="10">
        <v>5900495931948</v>
      </c>
      <c r="H1244" s="10"/>
      <c r="I1244" s="10">
        <v>5</v>
      </c>
      <c r="J1244" s="11" t="s">
        <v>3585</v>
      </c>
      <c r="K1244" s="16" t="s">
        <v>552</v>
      </c>
      <c r="L1244" s="16">
        <v>4.38</v>
      </c>
      <c r="M1244" s="270">
        <f t="shared" si="128"/>
        <v>4.1171999999999995</v>
      </c>
      <c r="N1244" s="13"/>
      <c r="O1244" s="13"/>
      <c r="P1244" s="18">
        <f t="shared" si="118"/>
        <v>8.3250000000000011</v>
      </c>
      <c r="Q1244" s="19">
        <v>9.99</v>
      </c>
      <c r="R1244" s="20">
        <f t="shared" si="129"/>
        <v>0.50544144144144154</v>
      </c>
      <c r="S1244" s="274">
        <f t="shared" si="127"/>
        <v>0</v>
      </c>
    </row>
    <row r="1245" spans="1:19" ht="64" hidden="1" customHeight="1">
      <c r="A1245" s="108"/>
      <c r="B1245" s="13" t="s">
        <v>554</v>
      </c>
      <c r="C1245" s="15">
        <f>M7</f>
        <v>0.94</v>
      </c>
      <c r="D1245" s="96"/>
      <c r="E1245" s="16" t="s">
        <v>1314</v>
      </c>
      <c r="F1245" s="16" t="s">
        <v>2089</v>
      </c>
      <c r="G1245" s="10">
        <v>5900495961761</v>
      </c>
      <c r="H1245" s="10"/>
      <c r="I1245" s="10">
        <v>5</v>
      </c>
      <c r="J1245" s="11" t="s">
        <v>1361</v>
      </c>
      <c r="K1245" s="16" t="s">
        <v>555</v>
      </c>
      <c r="L1245" s="16">
        <v>4.38</v>
      </c>
      <c r="M1245" s="270">
        <f t="shared" si="128"/>
        <v>4.1171999999999995</v>
      </c>
      <c r="N1245" s="13"/>
      <c r="O1245" s="13"/>
      <c r="P1245" s="18">
        <f t="shared" si="118"/>
        <v>8.3250000000000011</v>
      </c>
      <c r="Q1245" s="19">
        <v>9.99</v>
      </c>
      <c r="R1245" s="20">
        <f t="shared" si="129"/>
        <v>0.50544144144144154</v>
      </c>
      <c r="S1245" s="274">
        <f t="shared" si="127"/>
        <v>0</v>
      </c>
    </row>
    <row r="1246" spans="1:19" ht="64" hidden="1" customHeight="1">
      <c r="A1246" s="108"/>
      <c r="B1246" s="13" t="s">
        <v>557</v>
      </c>
      <c r="C1246" s="15">
        <f>M7</f>
        <v>0.94</v>
      </c>
      <c r="D1246" s="96"/>
      <c r="E1246" s="16" t="s">
        <v>1314</v>
      </c>
      <c r="F1246" s="16" t="s">
        <v>2089</v>
      </c>
      <c r="G1246" s="10">
        <v>5900495954978</v>
      </c>
      <c r="H1246" s="10"/>
      <c r="I1246" s="10">
        <v>5</v>
      </c>
      <c r="J1246" s="11" t="s">
        <v>3607</v>
      </c>
      <c r="K1246" s="16" t="s">
        <v>558</v>
      </c>
      <c r="L1246" s="16">
        <v>4.38</v>
      </c>
      <c r="M1246" s="270">
        <f t="shared" si="128"/>
        <v>4.1171999999999995</v>
      </c>
      <c r="N1246" s="13"/>
      <c r="O1246" s="13"/>
      <c r="P1246" s="18">
        <f t="shared" ref="P1246:P1333" si="130">Q1246/1.2</f>
        <v>8.3250000000000011</v>
      </c>
      <c r="Q1246" s="19">
        <v>9.99</v>
      </c>
      <c r="R1246" s="20">
        <f t="shared" ref="R1246:R1333" si="131">(P1246-M1246)/P1246</f>
        <v>0.50544144144144154</v>
      </c>
      <c r="S1246" s="274">
        <f t="shared" si="127"/>
        <v>0</v>
      </c>
    </row>
    <row r="1247" spans="1:19" ht="64" hidden="1" customHeight="1">
      <c r="A1247" s="108"/>
      <c r="B1247" s="13" t="s">
        <v>559</v>
      </c>
      <c r="C1247" s="15">
        <f>M7</f>
        <v>0.94</v>
      </c>
      <c r="D1247" s="96"/>
      <c r="E1247" s="16" t="s">
        <v>1314</v>
      </c>
      <c r="F1247" s="16" t="s">
        <v>2089</v>
      </c>
      <c r="G1247" s="10">
        <v>5900495959270</v>
      </c>
      <c r="H1247" s="10"/>
      <c r="I1247" s="10">
        <v>5</v>
      </c>
      <c r="J1247" s="11" t="s">
        <v>3613</v>
      </c>
      <c r="K1247" s="16" t="s">
        <v>560</v>
      </c>
      <c r="L1247" s="16">
        <v>4.38</v>
      </c>
      <c r="M1247" s="270">
        <f t="shared" si="128"/>
        <v>4.1171999999999995</v>
      </c>
      <c r="N1247" s="13"/>
      <c r="O1247" s="13"/>
      <c r="P1247" s="18">
        <f t="shared" si="130"/>
        <v>8.3250000000000011</v>
      </c>
      <c r="Q1247" s="19">
        <v>9.99</v>
      </c>
      <c r="R1247" s="20">
        <f t="shared" si="131"/>
        <v>0.50544144144144154</v>
      </c>
      <c r="S1247" s="274">
        <f t="shared" si="127"/>
        <v>0</v>
      </c>
    </row>
    <row r="1248" spans="1:19" ht="64" hidden="1" customHeight="1">
      <c r="A1248" s="108"/>
      <c r="B1248" s="13" t="s">
        <v>561</v>
      </c>
      <c r="C1248" s="15">
        <f>M7</f>
        <v>0.94</v>
      </c>
      <c r="D1248" s="96"/>
      <c r="E1248" s="16" t="s">
        <v>1314</v>
      </c>
      <c r="F1248" s="16" t="s">
        <v>2089</v>
      </c>
      <c r="G1248" s="10">
        <v>5900495060273</v>
      </c>
      <c r="H1248" s="10"/>
      <c r="I1248" s="10">
        <v>5</v>
      </c>
      <c r="J1248" s="11" t="s">
        <v>1358</v>
      </c>
      <c r="K1248" s="16" t="s">
        <v>562</v>
      </c>
      <c r="L1248" s="16">
        <v>4.38</v>
      </c>
      <c r="M1248" s="270">
        <f t="shared" si="128"/>
        <v>4.1171999999999995</v>
      </c>
      <c r="N1248" s="13"/>
      <c r="O1248" s="13"/>
      <c r="P1248" s="18">
        <f t="shared" si="130"/>
        <v>8.3250000000000011</v>
      </c>
      <c r="Q1248" s="19">
        <v>9.99</v>
      </c>
      <c r="R1248" s="20">
        <f t="shared" si="131"/>
        <v>0.50544144144144154</v>
      </c>
      <c r="S1248" s="274">
        <f t="shared" si="127"/>
        <v>0</v>
      </c>
    </row>
    <row r="1249" spans="1:19" ht="64" hidden="1" customHeight="1">
      <c r="A1249" s="108"/>
      <c r="B1249" s="13" t="s">
        <v>563</v>
      </c>
      <c r="C1249" s="15">
        <f>M7</f>
        <v>0.94</v>
      </c>
      <c r="D1249" s="96"/>
      <c r="E1249" s="16" t="s">
        <v>1314</v>
      </c>
      <c r="F1249" s="16" t="s">
        <v>2089</v>
      </c>
      <c r="G1249" s="10">
        <v>5900495959362</v>
      </c>
      <c r="H1249" s="10"/>
      <c r="I1249" s="10">
        <v>5</v>
      </c>
      <c r="J1249" s="11" t="s">
        <v>3593</v>
      </c>
      <c r="K1249" s="16" t="s">
        <v>564</v>
      </c>
      <c r="L1249" s="16">
        <v>4.38</v>
      </c>
      <c r="M1249" s="270">
        <f t="shared" si="128"/>
        <v>4.1171999999999995</v>
      </c>
      <c r="N1249" s="13"/>
      <c r="O1249" s="13"/>
      <c r="P1249" s="18">
        <f t="shared" si="130"/>
        <v>8.3250000000000011</v>
      </c>
      <c r="Q1249" s="19">
        <v>9.99</v>
      </c>
      <c r="R1249" s="20">
        <f t="shared" si="131"/>
        <v>0.50544144144144154</v>
      </c>
      <c r="S1249" s="274">
        <f t="shared" si="127"/>
        <v>0</v>
      </c>
    </row>
    <row r="1250" spans="1:19" ht="64" hidden="1" customHeight="1">
      <c r="A1250" s="108"/>
      <c r="B1250" s="13" t="s">
        <v>2296</v>
      </c>
      <c r="C1250" s="15"/>
      <c r="D1250" s="96"/>
      <c r="E1250" s="16" t="s">
        <v>1314</v>
      </c>
      <c r="F1250" s="16" t="s">
        <v>2089</v>
      </c>
      <c r="G1250" s="10">
        <v>5907457780194</v>
      </c>
      <c r="H1250" s="10"/>
      <c r="I1250" s="10">
        <v>5</v>
      </c>
      <c r="J1250" s="11" t="s">
        <v>1359</v>
      </c>
      <c r="K1250" s="16" t="s">
        <v>2297</v>
      </c>
      <c r="L1250" s="16">
        <v>4.38</v>
      </c>
      <c r="M1250" s="270">
        <f>L1250*M7</f>
        <v>4.1171999999999995</v>
      </c>
      <c r="N1250" s="13"/>
      <c r="O1250" s="13"/>
      <c r="P1250" s="18">
        <f t="shared" si="130"/>
        <v>8.3250000000000011</v>
      </c>
      <c r="Q1250" s="19">
        <v>9.99</v>
      </c>
      <c r="R1250" s="20">
        <f t="shared" si="131"/>
        <v>0.50544144144144154</v>
      </c>
      <c r="S1250" s="274">
        <f t="shared" si="127"/>
        <v>0</v>
      </c>
    </row>
    <row r="1251" spans="1:19" ht="64" hidden="1" customHeight="1">
      <c r="A1251" s="108"/>
      <c r="B1251" s="13" t="s">
        <v>1115</v>
      </c>
      <c r="C1251" s="15">
        <f>M7</f>
        <v>0.94</v>
      </c>
      <c r="D1251" s="96"/>
      <c r="E1251" s="16" t="s">
        <v>1314</v>
      </c>
      <c r="F1251" s="16" t="s">
        <v>2089</v>
      </c>
      <c r="G1251" s="10">
        <v>5907457711969</v>
      </c>
      <c r="H1251" s="10"/>
      <c r="I1251" s="10">
        <v>5</v>
      </c>
      <c r="J1251" s="11" t="s">
        <v>1362</v>
      </c>
      <c r="K1251" s="16" t="s">
        <v>1067</v>
      </c>
      <c r="L1251" s="16">
        <v>4.62</v>
      </c>
      <c r="M1251" s="270">
        <f t="shared" ref="M1251:M1279" si="132">L1251*C1251</f>
        <v>4.3427999999999995</v>
      </c>
      <c r="N1251" s="13"/>
      <c r="O1251" s="13"/>
      <c r="P1251" s="18">
        <f t="shared" si="130"/>
        <v>8.3250000000000011</v>
      </c>
      <c r="Q1251" s="19">
        <v>9.99</v>
      </c>
      <c r="R1251" s="20">
        <f t="shared" si="131"/>
        <v>0.47834234234234246</v>
      </c>
      <c r="S1251" s="274">
        <f t="shared" si="127"/>
        <v>0</v>
      </c>
    </row>
    <row r="1252" spans="1:19" ht="64" hidden="1" customHeight="1">
      <c r="A1252" s="108"/>
      <c r="B1252" s="13" t="s">
        <v>1116</v>
      </c>
      <c r="C1252" s="15">
        <f>M7</f>
        <v>0.94</v>
      </c>
      <c r="D1252" s="96"/>
      <c r="E1252" s="16" t="s">
        <v>1314</v>
      </c>
      <c r="F1252" s="16" t="s">
        <v>2089</v>
      </c>
      <c r="G1252" s="10">
        <v>5907457711952</v>
      </c>
      <c r="H1252" s="10"/>
      <c r="I1252" s="10">
        <v>5</v>
      </c>
      <c r="J1252" s="11" t="s">
        <v>1362</v>
      </c>
      <c r="K1252" s="16" t="s">
        <v>1068</v>
      </c>
      <c r="L1252" s="16">
        <v>4.62</v>
      </c>
      <c r="M1252" s="270">
        <f t="shared" si="132"/>
        <v>4.3427999999999995</v>
      </c>
      <c r="N1252" s="13"/>
      <c r="O1252" s="13"/>
      <c r="P1252" s="18">
        <f t="shared" si="130"/>
        <v>8.3250000000000011</v>
      </c>
      <c r="Q1252" s="19">
        <v>9.99</v>
      </c>
      <c r="R1252" s="20">
        <f t="shared" si="131"/>
        <v>0.47834234234234246</v>
      </c>
      <c r="S1252" s="274">
        <f t="shared" si="127"/>
        <v>0</v>
      </c>
    </row>
    <row r="1253" spans="1:19" ht="64" hidden="1" customHeight="1">
      <c r="A1253" s="108"/>
      <c r="B1253" s="13" t="s">
        <v>1117</v>
      </c>
      <c r="C1253" s="15">
        <f>M7</f>
        <v>0.94</v>
      </c>
      <c r="D1253" s="96"/>
      <c r="E1253" s="16" t="s">
        <v>1314</v>
      </c>
      <c r="F1253" s="16" t="s">
        <v>2089</v>
      </c>
      <c r="G1253" s="10">
        <v>5907457711976</v>
      </c>
      <c r="H1253" s="10"/>
      <c r="I1253" s="10">
        <v>5</v>
      </c>
      <c r="J1253" s="11" t="s">
        <v>1361</v>
      </c>
      <c r="K1253" s="16" t="s">
        <v>1069</v>
      </c>
      <c r="L1253" s="16">
        <v>4.62</v>
      </c>
      <c r="M1253" s="270">
        <f t="shared" si="132"/>
        <v>4.3427999999999995</v>
      </c>
      <c r="N1253" s="13"/>
      <c r="O1253" s="13"/>
      <c r="P1253" s="18">
        <f t="shared" si="130"/>
        <v>8.3250000000000011</v>
      </c>
      <c r="Q1253" s="19">
        <v>9.99</v>
      </c>
      <c r="R1253" s="20">
        <f t="shared" si="131"/>
        <v>0.47834234234234246</v>
      </c>
      <c r="S1253" s="274">
        <f t="shared" si="127"/>
        <v>0</v>
      </c>
    </row>
    <row r="1254" spans="1:19" ht="64" hidden="1" customHeight="1">
      <c r="A1254" s="108"/>
      <c r="B1254" s="13" t="s">
        <v>1118</v>
      </c>
      <c r="C1254" s="15">
        <f>M7</f>
        <v>0.94</v>
      </c>
      <c r="D1254" s="96"/>
      <c r="E1254" s="16" t="s">
        <v>1314</v>
      </c>
      <c r="F1254" s="16" t="s">
        <v>2089</v>
      </c>
      <c r="G1254" s="10">
        <v>5900495048882</v>
      </c>
      <c r="H1254" s="10"/>
      <c r="I1254" s="10">
        <v>5</v>
      </c>
      <c r="J1254" s="11" t="s">
        <v>1359</v>
      </c>
      <c r="K1254" s="16" t="s">
        <v>1070</v>
      </c>
      <c r="L1254" s="16">
        <v>4.62</v>
      </c>
      <c r="M1254" s="270">
        <f t="shared" si="132"/>
        <v>4.3427999999999995</v>
      </c>
      <c r="N1254" s="13"/>
      <c r="O1254" s="13"/>
      <c r="P1254" s="18">
        <f t="shared" si="130"/>
        <v>8.3250000000000011</v>
      </c>
      <c r="Q1254" s="19">
        <v>9.99</v>
      </c>
      <c r="R1254" s="20">
        <f t="shared" si="131"/>
        <v>0.47834234234234246</v>
      </c>
      <c r="S1254" s="274">
        <f t="shared" si="127"/>
        <v>0</v>
      </c>
    </row>
    <row r="1255" spans="1:19" ht="64" hidden="1" customHeight="1">
      <c r="A1255" s="108"/>
      <c r="B1255" s="13" t="s">
        <v>1119</v>
      </c>
      <c r="C1255" s="15">
        <f>M7</f>
        <v>0.94</v>
      </c>
      <c r="D1255" s="96"/>
      <c r="E1255" s="16" t="s">
        <v>1314</v>
      </c>
      <c r="F1255" s="16" t="s">
        <v>2089</v>
      </c>
      <c r="G1255" s="10">
        <v>5900495048868</v>
      </c>
      <c r="H1255" s="10"/>
      <c r="I1255" s="10">
        <v>5</v>
      </c>
      <c r="J1255" s="11" t="s">
        <v>1358</v>
      </c>
      <c r="K1255" s="16" t="s">
        <v>1071</v>
      </c>
      <c r="L1255" s="16">
        <v>4.62</v>
      </c>
      <c r="M1255" s="270">
        <f t="shared" si="132"/>
        <v>4.3427999999999995</v>
      </c>
      <c r="N1255" s="13"/>
      <c r="O1255" s="13"/>
      <c r="P1255" s="18">
        <f t="shared" si="130"/>
        <v>8.3250000000000011</v>
      </c>
      <c r="Q1255" s="19">
        <v>9.99</v>
      </c>
      <c r="R1255" s="20">
        <f t="shared" si="131"/>
        <v>0.47834234234234246</v>
      </c>
      <c r="S1255" s="274">
        <f t="shared" si="127"/>
        <v>0</v>
      </c>
    </row>
    <row r="1256" spans="1:19" ht="64" hidden="1" customHeight="1">
      <c r="A1256" s="108"/>
      <c r="B1256" s="13" t="s">
        <v>1120</v>
      </c>
      <c r="C1256" s="15">
        <f>M7</f>
        <v>0.94</v>
      </c>
      <c r="D1256" s="96"/>
      <c r="E1256" s="16" t="s">
        <v>1314</v>
      </c>
      <c r="F1256" s="16" t="s">
        <v>2089</v>
      </c>
      <c r="G1256" s="10">
        <v>5900495463180</v>
      </c>
      <c r="H1256" s="10"/>
      <c r="I1256" s="10">
        <v>5</v>
      </c>
      <c r="J1256" s="11" t="s">
        <v>1362</v>
      </c>
      <c r="K1256" s="16" t="s">
        <v>1072</v>
      </c>
      <c r="L1256" s="16">
        <v>4.62</v>
      </c>
      <c r="M1256" s="270">
        <f t="shared" si="132"/>
        <v>4.3427999999999995</v>
      </c>
      <c r="N1256" s="13"/>
      <c r="O1256" s="13"/>
      <c r="P1256" s="18">
        <f t="shared" si="130"/>
        <v>8.3250000000000011</v>
      </c>
      <c r="Q1256" s="19">
        <v>9.99</v>
      </c>
      <c r="R1256" s="20">
        <f t="shared" si="131"/>
        <v>0.47834234234234246</v>
      </c>
      <c r="S1256" s="274">
        <f t="shared" si="127"/>
        <v>0</v>
      </c>
    </row>
    <row r="1257" spans="1:19" ht="64" hidden="1" customHeight="1">
      <c r="A1257" s="108"/>
      <c r="B1257" s="13" t="s">
        <v>1121</v>
      </c>
      <c r="C1257" s="15">
        <f>M7</f>
        <v>0.94</v>
      </c>
      <c r="D1257" s="96"/>
      <c r="E1257" s="16" t="s">
        <v>1314</v>
      </c>
      <c r="F1257" s="16" t="s">
        <v>2089</v>
      </c>
      <c r="G1257" s="10">
        <v>5900495954640</v>
      </c>
      <c r="H1257" s="10"/>
      <c r="I1257" s="10">
        <v>5</v>
      </c>
      <c r="J1257" s="11" t="s">
        <v>1358</v>
      </c>
      <c r="K1257" s="16" t="s">
        <v>1073</v>
      </c>
      <c r="L1257" s="16">
        <v>4.62</v>
      </c>
      <c r="M1257" s="270">
        <f t="shared" si="132"/>
        <v>4.3427999999999995</v>
      </c>
      <c r="N1257" s="13"/>
      <c r="O1257" s="13"/>
      <c r="P1257" s="18">
        <f t="shared" si="130"/>
        <v>8.3250000000000011</v>
      </c>
      <c r="Q1257" s="19">
        <v>9.99</v>
      </c>
      <c r="R1257" s="20">
        <f t="shared" si="131"/>
        <v>0.47834234234234246</v>
      </c>
      <c r="S1257" s="274">
        <f t="shared" si="127"/>
        <v>0</v>
      </c>
    </row>
    <row r="1258" spans="1:19" ht="64" hidden="1" customHeight="1">
      <c r="A1258" s="108"/>
      <c r="B1258" s="13" t="s">
        <v>1122</v>
      </c>
      <c r="C1258" s="15">
        <f>M7</f>
        <v>0.94</v>
      </c>
      <c r="D1258" s="96"/>
      <c r="E1258" s="16" t="s">
        <v>1314</v>
      </c>
      <c r="F1258" s="16" t="s">
        <v>2089</v>
      </c>
      <c r="G1258" s="10">
        <v>5900495954626</v>
      </c>
      <c r="H1258" s="10"/>
      <c r="I1258" s="10">
        <v>5</v>
      </c>
      <c r="J1258" s="11" t="s">
        <v>1359</v>
      </c>
      <c r="K1258" s="16" t="s">
        <v>1074</v>
      </c>
      <c r="L1258" s="16">
        <v>4.62</v>
      </c>
      <c r="M1258" s="270">
        <f t="shared" si="132"/>
        <v>4.3427999999999995</v>
      </c>
      <c r="N1258" s="13"/>
      <c r="O1258" s="13"/>
      <c r="P1258" s="18">
        <f t="shared" si="130"/>
        <v>8.3250000000000011</v>
      </c>
      <c r="Q1258" s="19">
        <v>9.99</v>
      </c>
      <c r="R1258" s="20">
        <f t="shared" si="131"/>
        <v>0.47834234234234246</v>
      </c>
      <c r="S1258" s="274">
        <f t="shared" si="127"/>
        <v>0</v>
      </c>
    </row>
    <row r="1259" spans="1:19" ht="64" hidden="1" customHeight="1">
      <c r="A1259" s="108"/>
      <c r="B1259" s="13" t="s">
        <v>1123</v>
      </c>
      <c r="C1259" s="15">
        <f>M7</f>
        <v>0.94</v>
      </c>
      <c r="D1259" s="96"/>
      <c r="E1259" s="16" t="s">
        <v>1314</v>
      </c>
      <c r="F1259" s="16" t="s">
        <v>2089</v>
      </c>
      <c r="G1259" s="10">
        <v>5900495980106</v>
      </c>
      <c r="H1259" s="10"/>
      <c r="I1259" s="10">
        <v>5</v>
      </c>
      <c r="J1259" s="11" t="s">
        <v>1359</v>
      </c>
      <c r="K1259" s="16" t="s">
        <v>1075</v>
      </c>
      <c r="L1259" s="16">
        <v>4.62</v>
      </c>
      <c r="M1259" s="270">
        <f t="shared" si="132"/>
        <v>4.3427999999999995</v>
      </c>
      <c r="N1259" s="13"/>
      <c r="O1259" s="13"/>
      <c r="P1259" s="18">
        <f t="shared" si="130"/>
        <v>8.3250000000000011</v>
      </c>
      <c r="Q1259" s="19">
        <v>9.99</v>
      </c>
      <c r="R1259" s="20">
        <f t="shared" si="131"/>
        <v>0.47834234234234246</v>
      </c>
      <c r="S1259" s="274">
        <f t="shared" si="127"/>
        <v>0</v>
      </c>
    </row>
    <row r="1260" spans="1:19" ht="64" hidden="1" customHeight="1">
      <c r="A1260" s="108"/>
      <c r="B1260" s="13" t="s">
        <v>1124</v>
      </c>
      <c r="C1260" s="15">
        <f>M7</f>
        <v>0.94</v>
      </c>
      <c r="D1260" s="96"/>
      <c r="E1260" s="16" t="s">
        <v>1314</v>
      </c>
      <c r="F1260" s="16" t="s">
        <v>2089</v>
      </c>
      <c r="G1260" s="10">
        <v>5900495503565</v>
      </c>
      <c r="H1260" s="10"/>
      <c r="I1260" s="10">
        <v>5</v>
      </c>
      <c r="J1260" s="11" t="s">
        <v>1362</v>
      </c>
      <c r="K1260" s="16" t="s">
        <v>1076</v>
      </c>
      <c r="L1260" s="16">
        <v>4.62</v>
      </c>
      <c r="M1260" s="270">
        <f t="shared" si="132"/>
        <v>4.3427999999999995</v>
      </c>
      <c r="N1260" s="13"/>
      <c r="O1260" s="13"/>
      <c r="P1260" s="18">
        <f t="shared" si="130"/>
        <v>8.3250000000000011</v>
      </c>
      <c r="Q1260" s="19">
        <v>9.99</v>
      </c>
      <c r="R1260" s="20">
        <f t="shared" si="131"/>
        <v>0.47834234234234246</v>
      </c>
      <c r="S1260" s="274">
        <f t="shared" si="127"/>
        <v>0</v>
      </c>
    </row>
    <row r="1261" spans="1:19" ht="64" hidden="1" customHeight="1">
      <c r="A1261" s="108"/>
      <c r="B1261" s="13" t="s">
        <v>1125</v>
      </c>
      <c r="C1261" s="15">
        <f>M7</f>
        <v>0.94</v>
      </c>
      <c r="D1261" s="96"/>
      <c r="E1261" s="16" t="s">
        <v>1314</v>
      </c>
      <c r="F1261" s="16" t="s">
        <v>2089</v>
      </c>
      <c r="G1261" s="10">
        <v>5900495996930</v>
      </c>
      <c r="H1261" s="10"/>
      <c r="I1261" s="10">
        <v>5</v>
      </c>
      <c r="J1261" s="11" t="s">
        <v>1358</v>
      </c>
      <c r="K1261" s="16" t="s">
        <v>1077</v>
      </c>
      <c r="L1261" s="16">
        <v>4.62</v>
      </c>
      <c r="M1261" s="270">
        <f t="shared" si="132"/>
        <v>4.3427999999999995</v>
      </c>
      <c r="N1261" s="13"/>
      <c r="O1261" s="13"/>
      <c r="P1261" s="18">
        <f t="shared" si="130"/>
        <v>8.3250000000000011</v>
      </c>
      <c r="Q1261" s="19">
        <v>9.99</v>
      </c>
      <c r="R1261" s="20">
        <f t="shared" si="131"/>
        <v>0.47834234234234246</v>
      </c>
      <c r="S1261" s="274">
        <f t="shared" si="127"/>
        <v>0</v>
      </c>
    </row>
    <row r="1262" spans="1:19" ht="64" hidden="1" customHeight="1">
      <c r="A1262" s="108"/>
      <c r="B1262" s="13" t="s">
        <v>1126</v>
      </c>
      <c r="C1262" s="15">
        <f>M7</f>
        <v>0.94</v>
      </c>
      <c r="D1262" s="96"/>
      <c r="E1262" s="16" t="s">
        <v>1314</v>
      </c>
      <c r="F1262" s="16" t="s">
        <v>2089</v>
      </c>
      <c r="G1262" s="10">
        <v>5900495057143</v>
      </c>
      <c r="H1262" s="10"/>
      <c r="I1262" s="10">
        <v>5</v>
      </c>
      <c r="J1262" s="11" t="s">
        <v>1360</v>
      </c>
      <c r="K1262" s="16" t="s">
        <v>1078</v>
      </c>
      <c r="L1262" s="16">
        <v>4.62</v>
      </c>
      <c r="M1262" s="270">
        <f t="shared" si="132"/>
        <v>4.3427999999999995</v>
      </c>
      <c r="N1262" s="13"/>
      <c r="O1262" s="13"/>
      <c r="P1262" s="18">
        <f t="shared" si="130"/>
        <v>8.3250000000000011</v>
      </c>
      <c r="Q1262" s="19">
        <v>9.99</v>
      </c>
      <c r="R1262" s="20">
        <f t="shared" si="131"/>
        <v>0.47834234234234246</v>
      </c>
      <c r="S1262" s="274">
        <f t="shared" si="127"/>
        <v>0</v>
      </c>
    </row>
    <row r="1263" spans="1:19" ht="64" hidden="1" customHeight="1">
      <c r="A1263" s="108"/>
      <c r="B1263" s="13" t="s">
        <v>1127</v>
      </c>
      <c r="C1263" s="15">
        <f>M7</f>
        <v>0.94</v>
      </c>
      <c r="D1263" s="96"/>
      <c r="E1263" s="16" t="s">
        <v>1314</v>
      </c>
      <c r="F1263" s="16" t="s">
        <v>2089</v>
      </c>
      <c r="G1263" s="10">
        <v>5900495892454</v>
      </c>
      <c r="H1263" s="10"/>
      <c r="I1263" s="10">
        <v>5</v>
      </c>
      <c r="J1263" s="11" t="s">
        <v>1361</v>
      </c>
      <c r="K1263" s="16" t="s">
        <v>1079</v>
      </c>
      <c r="L1263" s="16">
        <v>4.62</v>
      </c>
      <c r="M1263" s="270">
        <f t="shared" si="132"/>
        <v>4.3427999999999995</v>
      </c>
      <c r="N1263" s="13"/>
      <c r="O1263" s="13"/>
      <c r="P1263" s="18">
        <f t="shared" si="130"/>
        <v>8.3250000000000011</v>
      </c>
      <c r="Q1263" s="19">
        <v>9.99</v>
      </c>
      <c r="R1263" s="20">
        <f t="shared" si="131"/>
        <v>0.47834234234234246</v>
      </c>
      <c r="S1263" s="274">
        <f t="shared" si="127"/>
        <v>0</v>
      </c>
    </row>
    <row r="1264" spans="1:19" ht="64" hidden="1" customHeight="1">
      <c r="A1264" s="108"/>
      <c r="B1264" s="13" t="s">
        <v>1128</v>
      </c>
      <c r="C1264" s="15">
        <f>M7</f>
        <v>0.94</v>
      </c>
      <c r="D1264" s="96"/>
      <c r="E1264" s="16" t="s">
        <v>1314</v>
      </c>
      <c r="F1264" s="16" t="s">
        <v>2089</v>
      </c>
      <c r="G1264" s="10">
        <v>5900495817013</v>
      </c>
      <c r="H1264" s="10"/>
      <c r="I1264" s="10">
        <v>5</v>
      </c>
      <c r="J1264" s="11" t="s">
        <v>1360</v>
      </c>
      <c r="K1264" s="16" t="s">
        <v>1080</v>
      </c>
      <c r="L1264" s="16">
        <v>4.62</v>
      </c>
      <c r="M1264" s="270">
        <f t="shared" si="132"/>
        <v>4.3427999999999995</v>
      </c>
      <c r="N1264" s="13"/>
      <c r="O1264" s="13"/>
      <c r="P1264" s="18">
        <f t="shared" si="130"/>
        <v>8.3250000000000011</v>
      </c>
      <c r="Q1264" s="19">
        <v>9.99</v>
      </c>
      <c r="R1264" s="20">
        <f t="shared" si="131"/>
        <v>0.47834234234234246</v>
      </c>
      <c r="S1264" s="274">
        <f t="shared" si="127"/>
        <v>0</v>
      </c>
    </row>
    <row r="1265" spans="1:19" ht="64" hidden="1" customHeight="1">
      <c r="A1265" s="108"/>
      <c r="B1265" s="13" t="s">
        <v>1129</v>
      </c>
      <c r="C1265" s="15">
        <f>M7</f>
        <v>0.94</v>
      </c>
      <c r="D1265" s="96"/>
      <c r="E1265" s="16" t="s">
        <v>1314</v>
      </c>
      <c r="F1265" s="16" t="s">
        <v>2089</v>
      </c>
      <c r="G1265" s="10">
        <v>5900495836588</v>
      </c>
      <c r="H1265" s="10"/>
      <c r="I1265" s="10">
        <v>5</v>
      </c>
      <c r="J1265" s="11" t="s">
        <v>1361</v>
      </c>
      <c r="K1265" s="16" t="s">
        <v>1081</v>
      </c>
      <c r="L1265" s="16">
        <v>4.62</v>
      </c>
      <c r="M1265" s="270">
        <f t="shared" si="132"/>
        <v>4.3427999999999995</v>
      </c>
      <c r="N1265" s="13"/>
      <c r="O1265" s="13"/>
      <c r="P1265" s="18">
        <f t="shared" si="130"/>
        <v>8.3250000000000011</v>
      </c>
      <c r="Q1265" s="19">
        <v>9.99</v>
      </c>
      <c r="R1265" s="20">
        <f t="shared" si="131"/>
        <v>0.47834234234234246</v>
      </c>
      <c r="S1265" s="274">
        <f t="shared" si="127"/>
        <v>0</v>
      </c>
    </row>
    <row r="1266" spans="1:19" ht="64" hidden="1" customHeight="1">
      <c r="A1266" s="108"/>
      <c r="B1266" s="13" t="s">
        <v>1130</v>
      </c>
      <c r="C1266" s="15">
        <f>M7</f>
        <v>0.94</v>
      </c>
      <c r="D1266" s="96"/>
      <c r="E1266" s="16" t="s">
        <v>1314</v>
      </c>
      <c r="F1266" s="16" t="s">
        <v>2089</v>
      </c>
      <c r="G1266" s="10">
        <v>5900495791702</v>
      </c>
      <c r="H1266" s="10"/>
      <c r="I1266" s="10">
        <v>5</v>
      </c>
      <c r="J1266" s="11" t="s">
        <v>1362</v>
      </c>
      <c r="K1266" s="16" t="s">
        <v>1082</v>
      </c>
      <c r="L1266" s="16">
        <v>4.62</v>
      </c>
      <c r="M1266" s="270">
        <f t="shared" si="132"/>
        <v>4.3427999999999995</v>
      </c>
      <c r="N1266" s="13"/>
      <c r="O1266" s="13"/>
      <c r="P1266" s="18">
        <f t="shared" si="130"/>
        <v>8.3250000000000011</v>
      </c>
      <c r="Q1266" s="19">
        <v>9.99</v>
      </c>
      <c r="R1266" s="20">
        <f t="shared" si="131"/>
        <v>0.47834234234234246</v>
      </c>
      <c r="S1266" s="274">
        <f t="shared" si="127"/>
        <v>0</v>
      </c>
    </row>
    <row r="1267" spans="1:19" ht="64" hidden="1" customHeight="1">
      <c r="A1267" s="108"/>
      <c r="B1267" s="13" t="s">
        <v>1131</v>
      </c>
      <c r="C1267" s="15">
        <f>M7</f>
        <v>0.94</v>
      </c>
      <c r="D1267" s="96"/>
      <c r="E1267" s="16" t="s">
        <v>1314</v>
      </c>
      <c r="F1267" s="16" t="s">
        <v>2089</v>
      </c>
      <c r="G1267" s="10">
        <v>5907457717589</v>
      </c>
      <c r="H1267" s="10"/>
      <c r="I1267" s="10">
        <v>5</v>
      </c>
      <c r="J1267" s="11" t="s">
        <v>1362</v>
      </c>
      <c r="K1267" s="16" t="s">
        <v>1083</v>
      </c>
      <c r="L1267" s="16">
        <v>4.62</v>
      </c>
      <c r="M1267" s="270">
        <f t="shared" si="132"/>
        <v>4.3427999999999995</v>
      </c>
      <c r="N1267" s="13"/>
      <c r="O1267" s="13"/>
      <c r="P1267" s="18">
        <f t="shared" si="130"/>
        <v>8.3250000000000011</v>
      </c>
      <c r="Q1267" s="19">
        <v>9.99</v>
      </c>
      <c r="R1267" s="20">
        <f t="shared" si="131"/>
        <v>0.47834234234234246</v>
      </c>
      <c r="S1267" s="274">
        <f t="shared" si="127"/>
        <v>0</v>
      </c>
    </row>
    <row r="1268" spans="1:19" ht="64" hidden="1" customHeight="1">
      <c r="A1268" s="108"/>
      <c r="B1268" s="13" t="s">
        <v>1132</v>
      </c>
      <c r="C1268" s="15">
        <f>M7</f>
        <v>0.94</v>
      </c>
      <c r="D1268" s="96"/>
      <c r="E1268" s="16" t="s">
        <v>1314</v>
      </c>
      <c r="F1268" s="16" t="s">
        <v>2089</v>
      </c>
      <c r="G1268" s="10">
        <v>5900495060266</v>
      </c>
      <c r="H1268" s="10"/>
      <c r="I1268" s="10">
        <v>5</v>
      </c>
      <c r="J1268" s="11" t="s">
        <v>1360</v>
      </c>
      <c r="K1268" s="16" t="s">
        <v>1084</v>
      </c>
      <c r="L1268" s="16">
        <v>4.62</v>
      </c>
      <c r="M1268" s="270">
        <f t="shared" si="132"/>
        <v>4.3427999999999995</v>
      </c>
      <c r="N1268" s="13"/>
      <c r="O1268" s="13"/>
      <c r="P1268" s="18">
        <f t="shared" si="130"/>
        <v>8.3250000000000011</v>
      </c>
      <c r="Q1268" s="19">
        <v>9.99</v>
      </c>
      <c r="R1268" s="20">
        <f t="shared" si="131"/>
        <v>0.47834234234234246</v>
      </c>
      <c r="S1268" s="274">
        <f t="shared" si="127"/>
        <v>0</v>
      </c>
    </row>
    <row r="1269" spans="1:19" ht="64" hidden="1" customHeight="1">
      <c r="A1269" s="108"/>
      <c r="B1269" s="13" t="s">
        <v>1133</v>
      </c>
      <c r="C1269" s="15">
        <f>M7</f>
        <v>0.94</v>
      </c>
      <c r="D1269" s="96"/>
      <c r="E1269" s="16" t="s">
        <v>1314</v>
      </c>
      <c r="F1269" s="16" t="s">
        <v>2089</v>
      </c>
      <c r="G1269" s="10">
        <v>5900495892447</v>
      </c>
      <c r="H1269" s="10"/>
      <c r="I1269" s="10">
        <v>5</v>
      </c>
      <c r="J1269" s="11" t="s">
        <v>1362</v>
      </c>
      <c r="K1269" s="16" t="s">
        <v>1085</v>
      </c>
      <c r="L1269" s="16">
        <v>4.62</v>
      </c>
      <c r="M1269" s="270">
        <f t="shared" si="132"/>
        <v>4.3427999999999995</v>
      </c>
      <c r="N1269" s="13"/>
      <c r="O1269" s="13"/>
      <c r="P1269" s="18">
        <f t="shared" si="130"/>
        <v>8.3250000000000011</v>
      </c>
      <c r="Q1269" s="19">
        <v>9.99</v>
      </c>
      <c r="R1269" s="20">
        <f t="shared" si="131"/>
        <v>0.47834234234234246</v>
      </c>
      <c r="S1269" s="274">
        <f t="shared" si="127"/>
        <v>0</v>
      </c>
    </row>
    <row r="1270" spans="1:19" ht="64" hidden="1" customHeight="1">
      <c r="A1270" s="108"/>
      <c r="B1270" s="13" t="s">
        <v>1134</v>
      </c>
      <c r="C1270" s="15">
        <f>M7</f>
        <v>0.94</v>
      </c>
      <c r="D1270" s="96"/>
      <c r="E1270" s="16" t="s">
        <v>1314</v>
      </c>
      <c r="F1270" s="16" t="s">
        <v>2089</v>
      </c>
      <c r="G1270" s="10">
        <v>5900495914262</v>
      </c>
      <c r="H1270" s="10"/>
      <c r="I1270" s="10">
        <v>5</v>
      </c>
      <c r="J1270" s="11" t="s">
        <v>1360</v>
      </c>
      <c r="K1270" s="16" t="s">
        <v>1086</v>
      </c>
      <c r="L1270" s="16">
        <v>4.62</v>
      </c>
      <c r="M1270" s="270">
        <f t="shared" si="132"/>
        <v>4.3427999999999995</v>
      </c>
      <c r="N1270" s="13"/>
      <c r="O1270" s="13"/>
      <c r="P1270" s="18">
        <f t="shared" si="130"/>
        <v>8.3250000000000011</v>
      </c>
      <c r="Q1270" s="19">
        <v>9.99</v>
      </c>
      <c r="R1270" s="20">
        <f t="shared" si="131"/>
        <v>0.47834234234234246</v>
      </c>
      <c r="S1270" s="274">
        <f t="shared" si="127"/>
        <v>0</v>
      </c>
    </row>
    <row r="1271" spans="1:19" ht="64" hidden="1" customHeight="1">
      <c r="A1271" s="108"/>
      <c r="B1271" s="13" t="s">
        <v>1135</v>
      </c>
      <c r="C1271" s="15">
        <f>M7</f>
        <v>0.94</v>
      </c>
      <c r="D1271" s="96"/>
      <c r="E1271" s="16" t="s">
        <v>1314</v>
      </c>
      <c r="F1271" s="16" t="s">
        <v>2089</v>
      </c>
      <c r="G1271" s="10">
        <v>5907457726475</v>
      </c>
      <c r="H1271" s="10"/>
      <c r="I1271" s="10">
        <v>5</v>
      </c>
      <c r="J1271" s="11" t="s">
        <v>1359</v>
      </c>
      <c r="K1271" s="16" t="s">
        <v>1087</v>
      </c>
      <c r="L1271" s="16">
        <v>4.62</v>
      </c>
      <c r="M1271" s="270">
        <f t="shared" si="132"/>
        <v>4.3427999999999995</v>
      </c>
      <c r="N1271" s="13"/>
      <c r="O1271" s="13"/>
      <c r="P1271" s="18">
        <f t="shared" si="130"/>
        <v>8.3250000000000011</v>
      </c>
      <c r="Q1271" s="19">
        <v>9.99</v>
      </c>
      <c r="R1271" s="20">
        <f t="shared" si="131"/>
        <v>0.47834234234234246</v>
      </c>
      <c r="S1271" s="274">
        <f t="shared" si="127"/>
        <v>0</v>
      </c>
    </row>
    <row r="1272" spans="1:19" ht="64" hidden="1" customHeight="1">
      <c r="A1272" s="108"/>
      <c r="B1272" s="13" t="s">
        <v>1136</v>
      </c>
      <c r="C1272" s="15">
        <f>M7</f>
        <v>0.94</v>
      </c>
      <c r="D1272" s="96"/>
      <c r="E1272" s="16" t="s">
        <v>1314</v>
      </c>
      <c r="F1272" s="16" t="s">
        <v>2089</v>
      </c>
      <c r="G1272" s="10">
        <v>5900495463197</v>
      </c>
      <c r="H1272" s="10"/>
      <c r="I1272" s="10">
        <v>5</v>
      </c>
      <c r="J1272" s="11" t="s">
        <v>1359</v>
      </c>
      <c r="K1272" s="16" t="s">
        <v>1088</v>
      </c>
      <c r="L1272" s="16">
        <v>4.62</v>
      </c>
      <c r="M1272" s="270">
        <f t="shared" si="132"/>
        <v>4.3427999999999995</v>
      </c>
      <c r="N1272" s="13"/>
      <c r="O1272" s="13"/>
      <c r="P1272" s="18">
        <f t="shared" si="130"/>
        <v>8.3250000000000011</v>
      </c>
      <c r="Q1272" s="19">
        <v>9.99</v>
      </c>
      <c r="R1272" s="20">
        <f t="shared" si="131"/>
        <v>0.47834234234234246</v>
      </c>
      <c r="S1272" s="274">
        <f t="shared" si="127"/>
        <v>0</v>
      </c>
    </row>
    <row r="1273" spans="1:19" ht="64" hidden="1" customHeight="1">
      <c r="A1273" s="108"/>
      <c r="B1273" s="13" t="s">
        <v>1137</v>
      </c>
      <c r="C1273" s="15">
        <f>M7</f>
        <v>0.94</v>
      </c>
      <c r="D1273" s="96"/>
      <c r="E1273" s="16" t="s">
        <v>1314</v>
      </c>
      <c r="F1273" s="16" t="s">
        <v>2089</v>
      </c>
      <c r="G1273" s="10">
        <v>5900495041722</v>
      </c>
      <c r="H1273" s="10"/>
      <c r="I1273" s="10">
        <v>5</v>
      </c>
      <c r="J1273" s="11" t="s">
        <v>1362</v>
      </c>
      <c r="K1273" s="16" t="s">
        <v>1089</v>
      </c>
      <c r="L1273" s="16">
        <v>4.62</v>
      </c>
      <c r="M1273" s="270">
        <f t="shared" si="132"/>
        <v>4.3427999999999995</v>
      </c>
      <c r="N1273" s="13"/>
      <c r="O1273" s="13"/>
      <c r="P1273" s="18">
        <f t="shared" si="130"/>
        <v>8.3250000000000011</v>
      </c>
      <c r="Q1273" s="19">
        <v>9.99</v>
      </c>
      <c r="R1273" s="20">
        <f t="shared" si="131"/>
        <v>0.47834234234234246</v>
      </c>
      <c r="S1273" s="274">
        <f t="shared" si="127"/>
        <v>0</v>
      </c>
    </row>
    <row r="1274" spans="1:19" ht="64" hidden="1" customHeight="1">
      <c r="A1274" s="108"/>
      <c r="B1274" s="13" t="s">
        <v>1138</v>
      </c>
      <c r="C1274" s="15">
        <f>M7</f>
        <v>0.94</v>
      </c>
      <c r="D1274" s="96"/>
      <c r="E1274" s="16" t="s">
        <v>1314</v>
      </c>
      <c r="F1274" s="16" t="s">
        <v>2089</v>
      </c>
      <c r="G1274" s="10">
        <v>5900495791733</v>
      </c>
      <c r="H1274" s="10"/>
      <c r="I1274" s="10">
        <v>5</v>
      </c>
      <c r="J1274" s="11" t="s">
        <v>1358</v>
      </c>
      <c r="K1274" s="16" t="s">
        <v>1090</v>
      </c>
      <c r="L1274" s="16">
        <v>4.62</v>
      </c>
      <c r="M1274" s="270">
        <f t="shared" si="132"/>
        <v>4.3427999999999995</v>
      </c>
      <c r="N1274" s="13"/>
      <c r="O1274" s="13"/>
      <c r="P1274" s="18">
        <f t="shared" si="130"/>
        <v>8.3250000000000011</v>
      </c>
      <c r="Q1274" s="19">
        <v>9.99</v>
      </c>
      <c r="R1274" s="20">
        <f t="shared" si="131"/>
        <v>0.47834234234234246</v>
      </c>
      <c r="S1274" s="274">
        <f t="shared" si="127"/>
        <v>0</v>
      </c>
    </row>
    <row r="1275" spans="1:19" ht="64" hidden="1" customHeight="1">
      <c r="A1275" s="108"/>
      <c r="B1275" s="13" t="s">
        <v>1139</v>
      </c>
      <c r="C1275" s="15">
        <f>M7</f>
        <v>0.94</v>
      </c>
      <c r="D1275" s="96"/>
      <c r="E1275" s="16" t="s">
        <v>1314</v>
      </c>
      <c r="F1275" s="16" t="s">
        <v>2089</v>
      </c>
      <c r="G1275" s="10">
        <v>5900495649331</v>
      </c>
      <c r="H1275" s="10"/>
      <c r="I1275" s="10">
        <v>5</v>
      </c>
      <c r="J1275" s="11" t="s">
        <v>1358</v>
      </c>
      <c r="K1275" s="16" t="s">
        <v>1091</v>
      </c>
      <c r="L1275" s="16">
        <v>4.62</v>
      </c>
      <c r="M1275" s="270">
        <f t="shared" si="132"/>
        <v>4.3427999999999995</v>
      </c>
      <c r="N1275" s="13"/>
      <c r="O1275" s="13"/>
      <c r="P1275" s="18">
        <f t="shared" si="130"/>
        <v>8.3250000000000011</v>
      </c>
      <c r="Q1275" s="19">
        <v>9.99</v>
      </c>
      <c r="R1275" s="20">
        <f t="shared" si="131"/>
        <v>0.47834234234234246</v>
      </c>
      <c r="S1275" s="274">
        <f t="shared" si="127"/>
        <v>0</v>
      </c>
    </row>
    <row r="1276" spans="1:19" ht="64" hidden="1" customHeight="1">
      <c r="A1276" s="108"/>
      <c r="B1276" s="13" t="s">
        <v>1140</v>
      </c>
      <c r="C1276" s="15">
        <f>M7</f>
        <v>0.94</v>
      </c>
      <c r="D1276" s="96"/>
      <c r="E1276" s="16" t="s">
        <v>1314</v>
      </c>
      <c r="F1276" s="16" t="s">
        <v>2089</v>
      </c>
      <c r="G1276" s="10">
        <v>5900495080363</v>
      </c>
      <c r="H1276" s="10"/>
      <c r="I1276" s="10">
        <v>5</v>
      </c>
      <c r="J1276" s="11" t="s">
        <v>1358</v>
      </c>
      <c r="K1276" s="16" t="s">
        <v>1092</v>
      </c>
      <c r="L1276" s="16">
        <v>4.62</v>
      </c>
      <c r="M1276" s="270">
        <f t="shared" si="132"/>
        <v>4.3427999999999995</v>
      </c>
      <c r="N1276" s="13"/>
      <c r="O1276" s="13"/>
      <c r="P1276" s="18">
        <f t="shared" si="130"/>
        <v>8.3250000000000011</v>
      </c>
      <c r="Q1276" s="19">
        <v>9.99</v>
      </c>
      <c r="R1276" s="20">
        <f t="shared" si="131"/>
        <v>0.47834234234234246</v>
      </c>
      <c r="S1276" s="274">
        <f t="shared" si="127"/>
        <v>0</v>
      </c>
    </row>
    <row r="1277" spans="1:19" ht="64" hidden="1" customHeight="1">
      <c r="A1277" s="108"/>
      <c r="B1277" s="13" t="s">
        <v>1141</v>
      </c>
      <c r="C1277" s="15">
        <f>M7</f>
        <v>0.94</v>
      </c>
      <c r="D1277" s="96"/>
      <c r="E1277" s="16" t="s">
        <v>1314</v>
      </c>
      <c r="F1277" s="16" t="s">
        <v>2089</v>
      </c>
      <c r="G1277" s="10">
        <v>5900495961587</v>
      </c>
      <c r="H1277" s="10"/>
      <c r="I1277" s="10">
        <v>5</v>
      </c>
      <c r="J1277" s="11" t="s">
        <v>1362</v>
      </c>
      <c r="K1277" s="16" t="s">
        <v>1093</v>
      </c>
      <c r="L1277" s="16">
        <v>4.62</v>
      </c>
      <c r="M1277" s="270">
        <f t="shared" si="132"/>
        <v>4.3427999999999995</v>
      </c>
      <c r="N1277" s="13"/>
      <c r="O1277" s="13"/>
      <c r="P1277" s="18">
        <f t="shared" si="130"/>
        <v>8.3250000000000011</v>
      </c>
      <c r="Q1277" s="19">
        <v>9.99</v>
      </c>
      <c r="R1277" s="20">
        <f t="shared" si="131"/>
        <v>0.47834234234234246</v>
      </c>
      <c r="S1277" s="274">
        <f t="shared" si="127"/>
        <v>0</v>
      </c>
    </row>
    <row r="1278" spans="1:19" ht="64" hidden="1" customHeight="1">
      <c r="A1278" s="108"/>
      <c r="B1278" s="13" t="s">
        <v>1142</v>
      </c>
      <c r="C1278" s="15">
        <f>M7</f>
        <v>0.94</v>
      </c>
      <c r="D1278" s="96"/>
      <c r="E1278" s="16" t="s">
        <v>1314</v>
      </c>
      <c r="F1278" s="16" t="s">
        <v>2089</v>
      </c>
      <c r="G1278" s="10">
        <v>5900495632449</v>
      </c>
      <c r="H1278" s="10"/>
      <c r="I1278" s="10">
        <v>5</v>
      </c>
      <c r="J1278" s="11" t="s">
        <v>1362</v>
      </c>
      <c r="K1278" s="16" t="s">
        <v>1094</v>
      </c>
      <c r="L1278" s="16">
        <v>4.62</v>
      </c>
      <c r="M1278" s="270">
        <f t="shared" si="132"/>
        <v>4.3427999999999995</v>
      </c>
      <c r="N1278" s="13"/>
      <c r="O1278" s="13"/>
      <c r="P1278" s="18">
        <f t="shared" si="130"/>
        <v>8.3250000000000011</v>
      </c>
      <c r="Q1278" s="19">
        <v>9.99</v>
      </c>
      <c r="R1278" s="20">
        <f t="shared" si="131"/>
        <v>0.47834234234234246</v>
      </c>
      <c r="S1278" s="274">
        <f t="shared" si="127"/>
        <v>0</v>
      </c>
    </row>
    <row r="1279" spans="1:19" ht="64" hidden="1" customHeight="1">
      <c r="A1279" s="108"/>
      <c r="B1279" s="13" t="s">
        <v>1143</v>
      </c>
      <c r="C1279" s="15">
        <f>M7</f>
        <v>0.94</v>
      </c>
      <c r="D1279" s="96"/>
      <c r="E1279" s="16" t="s">
        <v>1314</v>
      </c>
      <c r="F1279" s="16" t="s">
        <v>2089</v>
      </c>
      <c r="G1279" s="10">
        <v>5900495791658</v>
      </c>
      <c r="H1279" s="10"/>
      <c r="I1279" s="10">
        <v>5</v>
      </c>
      <c r="J1279" s="11" t="s">
        <v>1362</v>
      </c>
      <c r="K1279" s="16" t="s">
        <v>1095</v>
      </c>
      <c r="L1279" s="16">
        <v>4.62</v>
      </c>
      <c r="M1279" s="270">
        <f t="shared" si="132"/>
        <v>4.3427999999999995</v>
      </c>
      <c r="N1279" s="13"/>
      <c r="O1279" s="13"/>
      <c r="P1279" s="18">
        <f t="shared" si="130"/>
        <v>8.3250000000000011</v>
      </c>
      <c r="Q1279" s="19">
        <v>9.99</v>
      </c>
      <c r="R1279" s="20">
        <f t="shared" si="131"/>
        <v>0.47834234234234246</v>
      </c>
      <c r="S1279" s="274">
        <f t="shared" si="127"/>
        <v>0</v>
      </c>
    </row>
    <row r="1280" spans="1:19" ht="64" hidden="1" customHeight="1">
      <c r="A1280" s="108"/>
      <c r="B1280" s="13" t="s">
        <v>1144</v>
      </c>
      <c r="C1280" s="15">
        <f>M7</f>
        <v>0.94</v>
      </c>
      <c r="D1280" s="96"/>
      <c r="E1280" s="16" t="s">
        <v>1314</v>
      </c>
      <c r="F1280" s="16" t="s">
        <v>2089</v>
      </c>
      <c r="G1280" s="10">
        <v>5900495791641</v>
      </c>
      <c r="H1280" s="10"/>
      <c r="I1280" s="10">
        <v>5</v>
      </c>
      <c r="J1280" s="11" t="s">
        <v>1358</v>
      </c>
      <c r="K1280" s="16" t="s">
        <v>1096</v>
      </c>
      <c r="L1280" s="16">
        <v>4.62</v>
      </c>
      <c r="M1280" s="270">
        <f t="shared" ref="M1280:M1298" si="133">L1280*C1280</f>
        <v>4.3427999999999995</v>
      </c>
      <c r="N1280" s="13"/>
      <c r="O1280" s="13"/>
      <c r="P1280" s="18">
        <f t="shared" si="130"/>
        <v>8.3250000000000011</v>
      </c>
      <c r="Q1280" s="19">
        <v>9.99</v>
      </c>
      <c r="R1280" s="20">
        <f t="shared" si="131"/>
        <v>0.47834234234234246</v>
      </c>
      <c r="S1280" s="274">
        <f t="shared" si="127"/>
        <v>0</v>
      </c>
    </row>
    <row r="1281" spans="1:19" ht="64" hidden="1" customHeight="1">
      <c r="A1281" s="108"/>
      <c r="B1281" s="13" t="s">
        <v>1145</v>
      </c>
      <c r="C1281" s="15">
        <f>M7</f>
        <v>0.94</v>
      </c>
      <c r="D1281" s="96"/>
      <c r="E1281" s="16" t="s">
        <v>1314</v>
      </c>
      <c r="F1281" s="16" t="s">
        <v>2089</v>
      </c>
      <c r="G1281" s="10">
        <v>5900495791634</v>
      </c>
      <c r="H1281" s="10"/>
      <c r="I1281" s="10">
        <v>5</v>
      </c>
      <c r="J1281" s="11" t="s">
        <v>1358</v>
      </c>
      <c r="K1281" s="16" t="s">
        <v>1097</v>
      </c>
      <c r="L1281" s="16">
        <v>4.62</v>
      </c>
      <c r="M1281" s="270">
        <f t="shared" si="133"/>
        <v>4.3427999999999995</v>
      </c>
      <c r="N1281" s="13"/>
      <c r="O1281" s="13"/>
      <c r="P1281" s="18">
        <f t="shared" si="130"/>
        <v>8.3250000000000011</v>
      </c>
      <c r="Q1281" s="19">
        <v>9.99</v>
      </c>
      <c r="R1281" s="20">
        <f t="shared" si="131"/>
        <v>0.47834234234234246</v>
      </c>
      <c r="S1281" s="274">
        <f t="shared" si="127"/>
        <v>0</v>
      </c>
    </row>
    <row r="1282" spans="1:19" ht="64" hidden="1" customHeight="1">
      <c r="A1282" s="108"/>
      <c r="B1282" s="13" t="s">
        <v>1146</v>
      </c>
      <c r="C1282" s="15">
        <f>M7</f>
        <v>0.94</v>
      </c>
      <c r="D1282" s="96"/>
      <c r="E1282" s="16" t="s">
        <v>1314</v>
      </c>
      <c r="F1282" s="16" t="s">
        <v>2089</v>
      </c>
      <c r="G1282" s="10">
        <v>5900495791627</v>
      </c>
      <c r="H1282" s="10"/>
      <c r="I1282" s="10">
        <v>5</v>
      </c>
      <c r="J1282" s="11" t="s">
        <v>1358</v>
      </c>
      <c r="K1282" s="16" t="s">
        <v>1098</v>
      </c>
      <c r="L1282" s="16">
        <v>4.62</v>
      </c>
      <c r="M1282" s="270">
        <f t="shared" si="133"/>
        <v>4.3427999999999995</v>
      </c>
      <c r="N1282" s="13"/>
      <c r="O1282" s="13"/>
      <c r="P1282" s="18">
        <f t="shared" si="130"/>
        <v>8.3250000000000011</v>
      </c>
      <c r="Q1282" s="19">
        <v>9.99</v>
      </c>
      <c r="R1282" s="20">
        <f t="shared" si="131"/>
        <v>0.47834234234234246</v>
      </c>
      <c r="S1282" s="274">
        <f t="shared" si="127"/>
        <v>0</v>
      </c>
    </row>
    <row r="1283" spans="1:19" ht="64" hidden="1" customHeight="1">
      <c r="A1283" s="108"/>
      <c r="B1283" s="13" t="s">
        <v>1147</v>
      </c>
      <c r="C1283" s="15">
        <f>M7</f>
        <v>0.94</v>
      </c>
      <c r="D1283" s="96"/>
      <c r="E1283" s="16" t="s">
        <v>1314</v>
      </c>
      <c r="F1283" s="16" t="s">
        <v>2089</v>
      </c>
      <c r="G1283" s="10">
        <v>5900495791610</v>
      </c>
      <c r="H1283" s="10"/>
      <c r="I1283" s="10">
        <v>5</v>
      </c>
      <c r="J1283" s="11" t="s">
        <v>1358</v>
      </c>
      <c r="K1283" s="16" t="s">
        <v>1099</v>
      </c>
      <c r="L1283" s="16">
        <v>4.62</v>
      </c>
      <c r="M1283" s="270">
        <f t="shared" si="133"/>
        <v>4.3427999999999995</v>
      </c>
      <c r="N1283" s="13"/>
      <c r="O1283" s="13"/>
      <c r="P1283" s="18">
        <f t="shared" si="130"/>
        <v>8.3250000000000011</v>
      </c>
      <c r="Q1283" s="19">
        <v>9.99</v>
      </c>
      <c r="R1283" s="20">
        <f t="shared" si="131"/>
        <v>0.47834234234234246</v>
      </c>
      <c r="S1283" s="274">
        <f t="shared" si="127"/>
        <v>0</v>
      </c>
    </row>
    <row r="1284" spans="1:19" ht="64" hidden="1" customHeight="1">
      <c r="A1284" s="108"/>
      <c r="B1284" s="13" t="s">
        <v>1148</v>
      </c>
      <c r="C1284" s="15">
        <f>M7</f>
        <v>0.94</v>
      </c>
      <c r="D1284" s="96"/>
      <c r="E1284" s="16" t="s">
        <v>1314</v>
      </c>
      <c r="F1284" s="16" t="s">
        <v>2089</v>
      </c>
      <c r="G1284" s="10">
        <v>5900495269263</v>
      </c>
      <c r="H1284" s="10"/>
      <c r="I1284" s="10">
        <v>5</v>
      </c>
      <c r="J1284" s="11" t="s">
        <v>1358</v>
      </c>
      <c r="K1284" s="16" t="s">
        <v>1100</v>
      </c>
      <c r="L1284" s="16">
        <v>4.62</v>
      </c>
      <c r="M1284" s="270">
        <f t="shared" si="133"/>
        <v>4.3427999999999995</v>
      </c>
      <c r="N1284" s="13"/>
      <c r="O1284" s="13"/>
      <c r="P1284" s="18">
        <f t="shared" si="130"/>
        <v>8.3250000000000011</v>
      </c>
      <c r="Q1284" s="19">
        <v>9.99</v>
      </c>
      <c r="R1284" s="20">
        <f t="shared" si="131"/>
        <v>0.47834234234234246</v>
      </c>
      <c r="S1284" s="274">
        <f t="shared" si="127"/>
        <v>0</v>
      </c>
    </row>
    <row r="1285" spans="1:19" ht="64" hidden="1" customHeight="1">
      <c r="A1285" s="108"/>
      <c r="B1285" s="13" t="s">
        <v>1149</v>
      </c>
      <c r="C1285" s="15">
        <f>M7</f>
        <v>0.94</v>
      </c>
      <c r="D1285" s="96"/>
      <c r="E1285" s="16" t="s">
        <v>1314</v>
      </c>
      <c r="F1285" s="16" t="s">
        <v>2089</v>
      </c>
      <c r="G1285" s="10">
        <v>5900495269256</v>
      </c>
      <c r="H1285" s="10"/>
      <c r="I1285" s="10">
        <v>5</v>
      </c>
      <c r="J1285" s="11" t="s">
        <v>1362</v>
      </c>
      <c r="K1285" s="16" t="s">
        <v>1101</v>
      </c>
      <c r="L1285" s="16">
        <v>4.62</v>
      </c>
      <c r="M1285" s="270">
        <f t="shared" si="133"/>
        <v>4.3427999999999995</v>
      </c>
      <c r="N1285" s="13"/>
      <c r="O1285" s="13"/>
      <c r="P1285" s="18">
        <f t="shared" si="130"/>
        <v>8.3250000000000011</v>
      </c>
      <c r="Q1285" s="19">
        <v>9.99</v>
      </c>
      <c r="R1285" s="20">
        <f t="shared" si="131"/>
        <v>0.47834234234234246</v>
      </c>
      <c r="S1285" s="274">
        <f t="shared" si="127"/>
        <v>0</v>
      </c>
    </row>
    <row r="1286" spans="1:19" ht="64" hidden="1" customHeight="1">
      <c r="A1286" s="108"/>
      <c r="B1286" s="13" t="s">
        <v>1150</v>
      </c>
      <c r="C1286" s="15">
        <f>M7</f>
        <v>0.94</v>
      </c>
      <c r="D1286" s="96"/>
      <c r="E1286" s="16" t="s">
        <v>1314</v>
      </c>
      <c r="F1286" s="16" t="s">
        <v>2089</v>
      </c>
      <c r="G1286" s="10">
        <v>5900495269270</v>
      </c>
      <c r="H1286" s="10"/>
      <c r="I1286" s="10">
        <v>5</v>
      </c>
      <c r="J1286" s="11" t="s">
        <v>1362</v>
      </c>
      <c r="K1286" s="16" t="s">
        <v>1102</v>
      </c>
      <c r="L1286" s="16">
        <v>4.62</v>
      </c>
      <c r="M1286" s="270">
        <f t="shared" si="133"/>
        <v>4.3427999999999995</v>
      </c>
      <c r="N1286" s="13"/>
      <c r="O1286" s="13"/>
      <c r="P1286" s="18">
        <f t="shared" si="130"/>
        <v>8.3250000000000011</v>
      </c>
      <c r="Q1286" s="19">
        <v>9.99</v>
      </c>
      <c r="R1286" s="20">
        <f t="shared" si="131"/>
        <v>0.47834234234234246</v>
      </c>
      <c r="S1286" s="274">
        <f t="shared" ref="S1286:S1333" si="134">M1286*A1286</f>
        <v>0</v>
      </c>
    </row>
    <row r="1287" spans="1:19" ht="64" hidden="1" customHeight="1">
      <c r="A1287" s="108"/>
      <c r="B1287" s="13" t="s">
        <v>1151</v>
      </c>
      <c r="C1287" s="15">
        <f>M7</f>
        <v>0.94</v>
      </c>
      <c r="D1287" s="96"/>
      <c r="E1287" s="16" t="s">
        <v>1314</v>
      </c>
      <c r="F1287" s="16" t="s">
        <v>2089</v>
      </c>
      <c r="G1287" s="10">
        <v>5900495269249</v>
      </c>
      <c r="H1287" s="10"/>
      <c r="I1287" s="10">
        <v>5</v>
      </c>
      <c r="J1287" s="11" t="s">
        <v>1360</v>
      </c>
      <c r="K1287" s="16" t="s">
        <v>1103</v>
      </c>
      <c r="L1287" s="16">
        <v>4.62</v>
      </c>
      <c r="M1287" s="270">
        <f t="shared" si="133"/>
        <v>4.3427999999999995</v>
      </c>
      <c r="N1287" s="13"/>
      <c r="O1287" s="13"/>
      <c r="P1287" s="18">
        <f t="shared" si="130"/>
        <v>8.3250000000000011</v>
      </c>
      <c r="Q1287" s="19">
        <v>9.99</v>
      </c>
      <c r="R1287" s="20">
        <f t="shared" si="131"/>
        <v>0.47834234234234246</v>
      </c>
      <c r="S1287" s="274">
        <f t="shared" si="134"/>
        <v>0</v>
      </c>
    </row>
    <row r="1288" spans="1:19" ht="64" hidden="1" customHeight="1">
      <c r="A1288" s="108"/>
      <c r="B1288" s="13" t="s">
        <v>1152</v>
      </c>
      <c r="C1288" s="15">
        <f>M7</f>
        <v>0.94</v>
      </c>
      <c r="D1288" s="96"/>
      <c r="E1288" s="16" t="s">
        <v>1314</v>
      </c>
      <c r="F1288" s="16" t="s">
        <v>2089</v>
      </c>
      <c r="G1288" s="10">
        <v>5907457705111</v>
      </c>
      <c r="H1288" s="10"/>
      <c r="I1288" s="10">
        <v>5</v>
      </c>
      <c r="J1288" s="11" t="s">
        <v>1358</v>
      </c>
      <c r="K1288" s="16" t="s">
        <v>1104</v>
      </c>
      <c r="L1288" s="16">
        <v>4.62</v>
      </c>
      <c r="M1288" s="270">
        <f t="shared" si="133"/>
        <v>4.3427999999999995</v>
      </c>
      <c r="N1288" s="13"/>
      <c r="O1288" s="13"/>
      <c r="P1288" s="18">
        <f t="shared" si="130"/>
        <v>8.3250000000000011</v>
      </c>
      <c r="Q1288" s="19">
        <v>9.99</v>
      </c>
      <c r="R1288" s="20">
        <f t="shared" si="131"/>
        <v>0.47834234234234246</v>
      </c>
      <c r="S1288" s="274">
        <f t="shared" si="134"/>
        <v>0</v>
      </c>
    </row>
    <row r="1289" spans="1:19" ht="64" hidden="1" customHeight="1">
      <c r="A1289" s="108"/>
      <c r="B1289" s="13" t="s">
        <v>1153</v>
      </c>
      <c r="C1289" s="15">
        <f>M7</f>
        <v>0.94</v>
      </c>
      <c r="D1289" s="96"/>
      <c r="E1289" s="16" t="s">
        <v>1314</v>
      </c>
      <c r="F1289" s="16" t="s">
        <v>2089</v>
      </c>
      <c r="G1289" s="10">
        <v>5907457705104</v>
      </c>
      <c r="H1289" s="10"/>
      <c r="I1289" s="10">
        <v>5</v>
      </c>
      <c r="J1289" s="11" t="s">
        <v>1362</v>
      </c>
      <c r="K1289" s="16" t="s">
        <v>1105</v>
      </c>
      <c r="L1289" s="16">
        <v>4.62</v>
      </c>
      <c r="M1289" s="270">
        <f t="shared" si="133"/>
        <v>4.3427999999999995</v>
      </c>
      <c r="N1289" s="13"/>
      <c r="O1289" s="13"/>
      <c r="P1289" s="18">
        <f t="shared" si="130"/>
        <v>8.3250000000000011</v>
      </c>
      <c r="Q1289" s="19">
        <v>9.99</v>
      </c>
      <c r="R1289" s="20">
        <f t="shared" si="131"/>
        <v>0.47834234234234246</v>
      </c>
      <c r="S1289" s="274">
        <f t="shared" si="134"/>
        <v>0</v>
      </c>
    </row>
    <row r="1290" spans="1:19" ht="64" hidden="1" customHeight="1">
      <c r="A1290" s="108"/>
      <c r="B1290" s="13" t="s">
        <v>1154</v>
      </c>
      <c r="C1290" s="15">
        <f>M7</f>
        <v>0.94</v>
      </c>
      <c r="D1290" s="96"/>
      <c r="E1290" s="16" t="s">
        <v>1314</v>
      </c>
      <c r="F1290" s="16" t="s">
        <v>2089</v>
      </c>
      <c r="G1290" s="10">
        <v>5907457705128</v>
      </c>
      <c r="H1290" s="10"/>
      <c r="I1290" s="10">
        <v>5</v>
      </c>
      <c r="J1290" s="11" t="s">
        <v>1358</v>
      </c>
      <c r="K1290" s="16" t="s">
        <v>1106</v>
      </c>
      <c r="L1290" s="16">
        <v>4.62</v>
      </c>
      <c r="M1290" s="270">
        <f t="shared" si="133"/>
        <v>4.3427999999999995</v>
      </c>
      <c r="N1290" s="13"/>
      <c r="O1290" s="13"/>
      <c r="P1290" s="18">
        <f t="shared" si="130"/>
        <v>8.3250000000000011</v>
      </c>
      <c r="Q1290" s="19">
        <v>9.99</v>
      </c>
      <c r="R1290" s="20">
        <f t="shared" si="131"/>
        <v>0.47834234234234246</v>
      </c>
      <c r="S1290" s="274">
        <f t="shared" si="134"/>
        <v>0</v>
      </c>
    </row>
    <row r="1291" spans="1:19" ht="64" hidden="1" customHeight="1">
      <c r="A1291" s="108"/>
      <c r="B1291" s="13" t="s">
        <v>1155</v>
      </c>
      <c r="C1291" s="15">
        <f>M7</f>
        <v>0.94</v>
      </c>
      <c r="D1291" s="96"/>
      <c r="E1291" s="16" t="s">
        <v>1314</v>
      </c>
      <c r="F1291" s="16" t="s">
        <v>2089</v>
      </c>
      <c r="G1291" s="10">
        <v>5907457705098</v>
      </c>
      <c r="H1291" s="10"/>
      <c r="I1291" s="10">
        <v>5</v>
      </c>
      <c r="J1291" s="11" t="s">
        <v>1361</v>
      </c>
      <c r="K1291" s="16" t="s">
        <v>1107</v>
      </c>
      <c r="L1291" s="16">
        <v>4.62</v>
      </c>
      <c r="M1291" s="270">
        <f t="shared" si="133"/>
        <v>4.3427999999999995</v>
      </c>
      <c r="N1291" s="13"/>
      <c r="O1291" s="13"/>
      <c r="P1291" s="18">
        <f t="shared" si="130"/>
        <v>8.3250000000000011</v>
      </c>
      <c r="Q1291" s="19">
        <v>9.99</v>
      </c>
      <c r="R1291" s="20">
        <f t="shared" si="131"/>
        <v>0.47834234234234246</v>
      </c>
      <c r="S1291" s="274">
        <f t="shared" si="134"/>
        <v>0</v>
      </c>
    </row>
    <row r="1292" spans="1:19" ht="64" hidden="1" customHeight="1">
      <c r="A1292" s="108"/>
      <c r="B1292" s="13" t="s">
        <v>1156</v>
      </c>
      <c r="C1292" s="15">
        <f>M7</f>
        <v>0.94</v>
      </c>
      <c r="D1292" s="96"/>
      <c r="E1292" s="16" t="s">
        <v>1314</v>
      </c>
      <c r="F1292" s="16" t="s">
        <v>2089</v>
      </c>
      <c r="G1292" s="10">
        <v>5900495931825</v>
      </c>
      <c r="H1292" s="10"/>
      <c r="I1292" s="10">
        <v>5</v>
      </c>
      <c r="J1292" s="11" t="s">
        <v>1360</v>
      </c>
      <c r="K1292" s="16" t="s">
        <v>1108</v>
      </c>
      <c r="L1292" s="16">
        <v>4.62</v>
      </c>
      <c r="M1292" s="270">
        <f t="shared" si="133"/>
        <v>4.3427999999999995</v>
      </c>
      <c r="N1292" s="13"/>
      <c r="O1292" s="13"/>
      <c r="P1292" s="18">
        <f t="shared" si="130"/>
        <v>8.3250000000000011</v>
      </c>
      <c r="Q1292" s="19">
        <v>9.99</v>
      </c>
      <c r="R1292" s="20">
        <f t="shared" si="131"/>
        <v>0.47834234234234246</v>
      </c>
      <c r="S1292" s="274">
        <f t="shared" si="134"/>
        <v>0</v>
      </c>
    </row>
    <row r="1293" spans="1:19" ht="64" hidden="1" customHeight="1">
      <c r="A1293" s="108"/>
      <c r="B1293" s="13" t="s">
        <v>1157</v>
      </c>
      <c r="C1293" s="15">
        <f>M7</f>
        <v>0.94</v>
      </c>
      <c r="D1293" s="96"/>
      <c r="E1293" s="16" t="s">
        <v>1314</v>
      </c>
      <c r="F1293" s="16" t="s">
        <v>2089</v>
      </c>
      <c r="G1293" s="10">
        <v>5900495931856</v>
      </c>
      <c r="H1293" s="10"/>
      <c r="I1293" s="10">
        <v>5</v>
      </c>
      <c r="J1293" s="11" t="s">
        <v>1360</v>
      </c>
      <c r="K1293" s="16" t="s">
        <v>1109</v>
      </c>
      <c r="L1293" s="16">
        <v>4.62</v>
      </c>
      <c r="M1293" s="270">
        <f t="shared" si="133"/>
        <v>4.3427999999999995</v>
      </c>
      <c r="N1293" s="13"/>
      <c r="O1293" s="13"/>
      <c r="P1293" s="18">
        <f t="shared" si="130"/>
        <v>8.3250000000000011</v>
      </c>
      <c r="Q1293" s="19">
        <v>9.99</v>
      </c>
      <c r="R1293" s="20">
        <f t="shared" si="131"/>
        <v>0.47834234234234246</v>
      </c>
      <c r="S1293" s="274">
        <f t="shared" si="134"/>
        <v>0</v>
      </c>
    </row>
    <row r="1294" spans="1:19" ht="64" hidden="1" customHeight="1">
      <c r="A1294" s="108"/>
      <c r="B1294" s="13" t="s">
        <v>1158</v>
      </c>
      <c r="C1294" s="15">
        <f>M7</f>
        <v>0.94</v>
      </c>
      <c r="D1294" s="96"/>
      <c r="E1294" s="16" t="s">
        <v>1314</v>
      </c>
      <c r="F1294" s="16" t="s">
        <v>2089</v>
      </c>
      <c r="G1294" s="10">
        <v>5900495874597</v>
      </c>
      <c r="H1294" s="10"/>
      <c r="I1294" s="10">
        <v>5</v>
      </c>
      <c r="J1294" s="11" t="s">
        <v>1361</v>
      </c>
      <c r="K1294" s="16" t="s">
        <v>1110</v>
      </c>
      <c r="L1294" s="16">
        <v>4.62</v>
      </c>
      <c r="M1294" s="270">
        <f t="shared" si="133"/>
        <v>4.3427999999999995</v>
      </c>
      <c r="N1294" s="13"/>
      <c r="O1294" s="13"/>
      <c r="P1294" s="18">
        <f t="shared" si="130"/>
        <v>8.3250000000000011</v>
      </c>
      <c r="Q1294" s="19">
        <v>9.99</v>
      </c>
      <c r="R1294" s="20">
        <f t="shared" si="131"/>
        <v>0.47834234234234246</v>
      </c>
      <c r="S1294" s="274">
        <f t="shared" si="134"/>
        <v>0</v>
      </c>
    </row>
    <row r="1295" spans="1:19" ht="64" hidden="1" customHeight="1">
      <c r="A1295" s="108"/>
      <c r="B1295" s="13" t="s">
        <v>1159</v>
      </c>
      <c r="C1295" s="15">
        <f>M7</f>
        <v>0.94</v>
      </c>
      <c r="D1295" s="96"/>
      <c r="E1295" s="16" t="s">
        <v>1314</v>
      </c>
      <c r="F1295" s="16" t="s">
        <v>2089</v>
      </c>
      <c r="G1295" s="10">
        <v>5900495874573</v>
      </c>
      <c r="H1295" s="10"/>
      <c r="I1295" s="10">
        <v>5</v>
      </c>
      <c r="J1295" s="11" t="s">
        <v>1361</v>
      </c>
      <c r="K1295" s="16" t="s">
        <v>1111</v>
      </c>
      <c r="L1295" s="16">
        <v>4.62</v>
      </c>
      <c r="M1295" s="270">
        <f t="shared" si="133"/>
        <v>4.3427999999999995</v>
      </c>
      <c r="N1295" s="13"/>
      <c r="O1295" s="13"/>
      <c r="P1295" s="18">
        <f t="shared" si="130"/>
        <v>8.3250000000000011</v>
      </c>
      <c r="Q1295" s="19">
        <v>9.99</v>
      </c>
      <c r="R1295" s="20">
        <f t="shared" si="131"/>
        <v>0.47834234234234246</v>
      </c>
      <c r="S1295" s="274">
        <f t="shared" si="134"/>
        <v>0</v>
      </c>
    </row>
    <row r="1296" spans="1:19" ht="64" hidden="1" customHeight="1">
      <c r="A1296" s="108"/>
      <c r="B1296" s="13" t="s">
        <v>1160</v>
      </c>
      <c r="C1296" s="15">
        <f>M7</f>
        <v>0.94</v>
      </c>
      <c r="D1296" s="96"/>
      <c r="E1296" s="16" t="s">
        <v>1314</v>
      </c>
      <c r="F1296" s="16" t="s">
        <v>2089</v>
      </c>
      <c r="G1296" s="10">
        <v>5900495874580</v>
      </c>
      <c r="H1296" s="10"/>
      <c r="I1296" s="10">
        <v>5</v>
      </c>
      <c r="J1296" s="11" t="s">
        <v>1358</v>
      </c>
      <c r="K1296" s="16" t="s">
        <v>1112</v>
      </c>
      <c r="L1296" s="16">
        <v>4.62</v>
      </c>
      <c r="M1296" s="270">
        <f t="shared" si="133"/>
        <v>4.3427999999999995</v>
      </c>
      <c r="N1296" s="13"/>
      <c r="O1296" s="13"/>
      <c r="P1296" s="18">
        <f t="shared" si="130"/>
        <v>8.3250000000000011</v>
      </c>
      <c r="Q1296" s="19">
        <v>9.99</v>
      </c>
      <c r="R1296" s="20">
        <f t="shared" si="131"/>
        <v>0.47834234234234246</v>
      </c>
      <c r="S1296" s="274">
        <f t="shared" si="134"/>
        <v>0</v>
      </c>
    </row>
    <row r="1297" spans="1:19" ht="64" hidden="1" customHeight="1">
      <c r="A1297" s="108"/>
      <c r="B1297" s="13" t="s">
        <v>1161</v>
      </c>
      <c r="C1297" s="15">
        <f>M7</f>
        <v>0.94</v>
      </c>
      <c r="D1297" s="96"/>
      <c r="E1297" s="16" t="s">
        <v>1314</v>
      </c>
      <c r="F1297" s="16" t="s">
        <v>2089</v>
      </c>
      <c r="G1297" s="10">
        <v>5900495791672</v>
      </c>
      <c r="H1297" s="10"/>
      <c r="I1297" s="10">
        <v>5</v>
      </c>
      <c r="J1297" s="11" t="s">
        <v>1358</v>
      </c>
      <c r="K1297" s="16" t="s">
        <v>1113</v>
      </c>
      <c r="L1297" s="16">
        <v>4.62</v>
      </c>
      <c r="M1297" s="270">
        <f t="shared" si="133"/>
        <v>4.3427999999999995</v>
      </c>
      <c r="N1297" s="13"/>
      <c r="O1297" s="13"/>
      <c r="P1297" s="18">
        <f t="shared" si="130"/>
        <v>8.3250000000000011</v>
      </c>
      <c r="Q1297" s="19">
        <v>9.99</v>
      </c>
      <c r="R1297" s="20">
        <f t="shared" si="131"/>
        <v>0.47834234234234246</v>
      </c>
      <c r="S1297" s="274">
        <f t="shared" si="134"/>
        <v>0</v>
      </c>
    </row>
    <row r="1298" spans="1:19" ht="64" hidden="1" customHeight="1">
      <c r="A1298" s="108"/>
      <c r="B1298" s="13" t="s">
        <v>1162</v>
      </c>
      <c r="C1298" s="15">
        <f>M7</f>
        <v>0.94</v>
      </c>
      <c r="D1298" s="96"/>
      <c r="E1298" s="16" t="s">
        <v>1314</v>
      </c>
      <c r="F1298" s="16" t="s">
        <v>2089</v>
      </c>
      <c r="G1298" s="10">
        <v>5900495791689</v>
      </c>
      <c r="H1298" s="10"/>
      <c r="I1298" s="10">
        <v>5</v>
      </c>
      <c r="J1298" s="11" t="s">
        <v>1358</v>
      </c>
      <c r="K1298" s="16" t="s">
        <v>1114</v>
      </c>
      <c r="L1298" s="16">
        <v>5.75</v>
      </c>
      <c r="M1298" s="270">
        <f t="shared" si="133"/>
        <v>5.4049999999999994</v>
      </c>
      <c r="N1298" s="13"/>
      <c r="O1298" s="13"/>
      <c r="P1298" s="18">
        <f t="shared" si="130"/>
        <v>8.3250000000000011</v>
      </c>
      <c r="Q1298" s="19">
        <v>9.99</v>
      </c>
      <c r="R1298" s="20">
        <f t="shared" si="131"/>
        <v>0.35075075075075091</v>
      </c>
      <c r="S1298" s="274">
        <f t="shared" si="134"/>
        <v>0</v>
      </c>
    </row>
    <row r="1299" spans="1:19" ht="64" hidden="1" customHeight="1">
      <c r="A1299" s="108"/>
      <c r="B1299" s="13" t="s">
        <v>2298</v>
      </c>
      <c r="C1299" s="15"/>
      <c r="D1299" s="96"/>
      <c r="E1299" s="16" t="s">
        <v>1314</v>
      </c>
      <c r="F1299" s="16" t="s">
        <v>2089</v>
      </c>
      <c r="G1299" s="10">
        <v>5900495649553</v>
      </c>
      <c r="H1299" s="10"/>
      <c r="I1299" s="10">
        <v>5</v>
      </c>
      <c r="J1299" s="11" t="s">
        <v>1358</v>
      </c>
      <c r="K1299" s="16" t="s">
        <v>2299</v>
      </c>
      <c r="L1299" s="16">
        <v>5.75</v>
      </c>
      <c r="M1299" s="270">
        <f>L1299*M7</f>
        <v>5.4049999999999994</v>
      </c>
      <c r="N1299" s="13"/>
      <c r="O1299" s="13"/>
      <c r="P1299" s="18">
        <f t="shared" si="130"/>
        <v>8.3250000000000011</v>
      </c>
      <c r="Q1299" s="19">
        <v>9.99</v>
      </c>
      <c r="R1299" s="20">
        <f t="shared" si="131"/>
        <v>0.35075075075075091</v>
      </c>
      <c r="S1299" s="274">
        <f t="shared" si="134"/>
        <v>0</v>
      </c>
    </row>
    <row r="1300" spans="1:19" ht="64" hidden="1" customHeight="1">
      <c r="A1300" s="108"/>
      <c r="B1300" s="13" t="s">
        <v>2294</v>
      </c>
      <c r="C1300" s="15"/>
      <c r="D1300" s="96"/>
      <c r="E1300" s="16" t="s">
        <v>1314</v>
      </c>
      <c r="F1300" s="16" t="s">
        <v>2089</v>
      </c>
      <c r="G1300" s="10">
        <v>5900495920843</v>
      </c>
      <c r="H1300" s="10"/>
      <c r="I1300" s="10">
        <v>5</v>
      </c>
      <c r="J1300" s="11" t="s">
        <v>1358</v>
      </c>
      <c r="K1300" s="16" t="s">
        <v>2295</v>
      </c>
      <c r="L1300" s="16">
        <v>5.75</v>
      </c>
      <c r="M1300" s="270">
        <f>L1300*M7</f>
        <v>5.4049999999999994</v>
      </c>
      <c r="N1300" s="13"/>
      <c r="O1300" s="13"/>
      <c r="P1300" s="18">
        <f t="shared" si="130"/>
        <v>8.3250000000000011</v>
      </c>
      <c r="Q1300" s="19">
        <v>9.99</v>
      </c>
      <c r="R1300" s="20">
        <f t="shared" si="131"/>
        <v>0.35075075075075091</v>
      </c>
      <c r="S1300" s="274">
        <f t="shared" si="134"/>
        <v>0</v>
      </c>
    </row>
    <row r="1301" spans="1:19" ht="64" hidden="1" customHeight="1">
      <c r="A1301" s="108"/>
      <c r="B1301" s="13" t="s">
        <v>2293</v>
      </c>
      <c r="C1301" s="15"/>
      <c r="D1301" s="96"/>
      <c r="E1301" s="16" t="s">
        <v>1314</v>
      </c>
      <c r="F1301" s="16" t="s">
        <v>2089</v>
      </c>
      <c r="G1301" s="10">
        <v>5900495816153</v>
      </c>
      <c r="H1301" s="10"/>
      <c r="I1301" s="10"/>
      <c r="J1301" s="11" t="s">
        <v>3614</v>
      </c>
      <c r="K1301" s="16" t="s">
        <v>2292</v>
      </c>
      <c r="L1301" s="16">
        <v>5.75</v>
      </c>
      <c r="M1301" s="270">
        <f>L1301*M7</f>
        <v>5.4049999999999994</v>
      </c>
      <c r="N1301" s="13"/>
      <c r="O1301" s="13"/>
      <c r="P1301" s="18">
        <f t="shared" si="130"/>
        <v>8.3250000000000011</v>
      </c>
      <c r="Q1301" s="19">
        <v>9.99</v>
      </c>
      <c r="R1301" s="20">
        <f t="shared" si="131"/>
        <v>0.35075075075075091</v>
      </c>
      <c r="S1301" s="274">
        <f t="shared" si="134"/>
        <v>0</v>
      </c>
    </row>
    <row r="1302" spans="1:19" ht="64" hidden="1" customHeight="1">
      <c r="A1302" s="108"/>
      <c r="B1302" s="13" t="s">
        <v>2291</v>
      </c>
      <c r="C1302" s="15"/>
      <c r="D1302" s="96"/>
      <c r="E1302" s="16" t="s">
        <v>1314</v>
      </c>
      <c r="F1302" s="16" t="s">
        <v>2089</v>
      </c>
      <c r="G1302" s="10">
        <v>5900495925091</v>
      </c>
      <c r="H1302" s="10"/>
      <c r="I1302" s="10">
        <v>5</v>
      </c>
      <c r="J1302" s="11" t="s">
        <v>1359</v>
      </c>
      <c r="K1302" s="16" t="s">
        <v>2290</v>
      </c>
      <c r="L1302" s="16">
        <v>5.75</v>
      </c>
      <c r="M1302" s="270">
        <f>L1302*M7</f>
        <v>5.4049999999999994</v>
      </c>
      <c r="N1302" s="13"/>
      <c r="O1302" s="13"/>
      <c r="P1302" s="18">
        <f t="shared" si="130"/>
        <v>8.3250000000000011</v>
      </c>
      <c r="Q1302" s="19">
        <v>9.99</v>
      </c>
      <c r="R1302" s="20">
        <f t="shared" si="131"/>
        <v>0.35075075075075091</v>
      </c>
      <c r="S1302" s="274">
        <f t="shared" si="134"/>
        <v>0</v>
      </c>
    </row>
    <row r="1303" spans="1:19" ht="64" hidden="1" customHeight="1">
      <c r="A1303" s="108"/>
      <c r="B1303" s="13" t="s">
        <v>1163</v>
      </c>
      <c r="C1303" s="15">
        <f>M7</f>
        <v>0.94</v>
      </c>
      <c r="D1303" s="96"/>
      <c r="E1303" s="16" t="s">
        <v>1314</v>
      </c>
      <c r="F1303" s="16" t="s">
        <v>2089</v>
      </c>
      <c r="G1303" s="10">
        <v>5900495469175</v>
      </c>
      <c r="H1303" s="10"/>
      <c r="I1303" s="10">
        <v>5</v>
      </c>
      <c r="J1303" s="11" t="s">
        <v>1361</v>
      </c>
      <c r="K1303" s="16" t="s">
        <v>1187</v>
      </c>
      <c r="L1303" s="16">
        <v>5.75</v>
      </c>
      <c r="M1303" s="270">
        <f t="shared" ref="M1303:M1308" si="135">L1303*C1303</f>
        <v>5.4049999999999994</v>
      </c>
      <c r="N1303" s="13"/>
      <c r="O1303" s="13"/>
      <c r="P1303" s="18">
        <f t="shared" si="130"/>
        <v>10.825000000000001</v>
      </c>
      <c r="Q1303" s="19">
        <v>12.99</v>
      </c>
      <c r="R1303" s="20">
        <f t="shared" ref="R1303:R1325" si="136">(P1303-M1303)/P1303</f>
        <v>0.50069284064665143</v>
      </c>
      <c r="S1303" s="274">
        <f t="shared" si="134"/>
        <v>0</v>
      </c>
    </row>
    <row r="1304" spans="1:19" ht="64" hidden="1" customHeight="1">
      <c r="A1304" s="108"/>
      <c r="B1304" s="13" t="s">
        <v>1164</v>
      </c>
      <c r="C1304" s="15">
        <f>M7</f>
        <v>0.94</v>
      </c>
      <c r="D1304" s="96"/>
      <c r="E1304" s="16" t="s">
        <v>1314</v>
      </c>
      <c r="F1304" s="16" t="s">
        <v>2089</v>
      </c>
      <c r="G1304" s="10">
        <v>5900495659521</v>
      </c>
      <c r="H1304" s="10"/>
      <c r="I1304" s="10">
        <v>5</v>
      </c>
      <c r="J1304" s="11" t="s">
        <v>1359</v>
      </c>
      <c r="K1304" s="16" t="s">
        <v>1188</v>
      </c>
      <c r="L1304" s="16">
        <v>5.75</v>
      </c>
      <c r="M1304" s="270">
        <f t="shared" si="135"/>
        <v>5.4049999999999994</v>
      </c>
      <c r="N1304" s="13"/>
      <c r="O1304" s="13"/>
      <c r="P1304" s="18">
        <f t="shared" si="130"/>
        <v>10.825000000000001</v>
      </c>
      <c r="Q1304" s="19">
        <v>12.99</v>
      </c>
      <c r="R1304" s="20">
        <f t="shared" si="136"/>
        <v>0.50069284064665143</v>
      </c>
      <c r="S1304" s="274">
        <f t="shared" si="134"/>
        <v>0</v>
      </c>
    </row>
    <row r="1305" spans="1:19" ht="64" hidden="1" customHeight="1">
      <c r="A1305" s="108"/>
      <c r="B1305" s="13" t="s">
        <v>1165</v>
      </c>
      <c r="C1305" s="15">
        <f>M7</f>
        <v>0.94</v>
      </c>
      <c r="D1305" s="96"/>
      <c r="E1305" s="16" t="s">
        <v>1314</v>
      </c>
      <c r="F1305" s="16" t="s">
        <v>2089</v>
      </c>
      <c r="G1305" s="10">
        <v>5900495659514</v>
      </c>
      <c r="H1305" s="10"/>
      <c r="I1305" s="10">
        <v>5</v>
      </c>
      <c r="J1305" s="11" t="s">
        <v>1358</v>
      </c>
      <c r="K1305" s="16" t="s">
        <v>1189</v>
      </c>
      <c r="L1305" s="16">
        <v>5.75</v>
      </c>
      <c r="M1305" s="270">
        <f t="shared" si="135"/>
        <v>5.4049999999999994</v>
      </c>
      <c r="N1305" s="13"/>
      <c r="O1305" s="13"/>
      <c r="P1305" s="18">
        <f t="shared" si="130"/>
        <v>10.825000000000001</v>
      </c>
      <c r="Q1305" s="19">
        <v>12.99</v>
      </c>
      <c r="R1305" s="20">
        <f t="shared" si="136"/>
        <v>0.50069284064665143</v>
      </c>
      <c r="S1305" s="274">
        <f t="shared" si="134"/>
        <v>0</v>
      </c>
    </row>
    <row r="1306" spans="1:19" ht="64" hidden="1" customHeight="1">
      <c r="A1306" s="108"/>
      <c r="B1306" s="13" t="s">
        <v>1166</v>
      </c>
      <c r="C1306" s="15">
        <f>M7</f>
        <v>0.94</v>
      </c>
      <c r="D1306" s="96"/>
      <c r="E1306" s="16" t="s">
        <v>1314</v>
      </c>
      <c r="F1306" s="16" t="s">
        <v>2089</v>
      </c>
      <c r="G1306" s="10">
        <v>5900495659507</v>
      </c>
      <c r="H1306" s="10"/>
      <c r="I1306" s="10">
        <v>5</v>
      </c>
      <c r="J1306" s="11" t="s">
        <v>3615</v>
      </c>
      <c r="K1306" s="16" t="s">
        <v>1190</v>
      </c>
      <c r="L1306" s="16">
        <v>5.75</v>
      </c>
      <c r="M1306" s="270">
        <f t="shared" si="135"/>
        <v>5.4049999999999994</v>
      </c>
      <c r="N1306" s="13"/>
      <c r="O1306" s="13"/>
      <c r="P1306" s="18">
        <f t="shared" si="130"/>
        <v>10.825000000000001</v>
      </c>
      <c r="Q1306" s="19">
        <v>12.99</v>
      </c>
      <c r="R1306" s="20">
        <f t="shared" si="136"/>
        <v>0.50069284064665143</v>
      </c>
      <c r="S1306" s="274">
        <f t="shared" si="134"/>
        <v>0</v>
      </c>
    </row>
    <row r="1307" spans="1:19" ht="64" hidden="1" customHeight="1">
      <c r="A1307" s="108"/>
      <c r="B1307" s="13" t="s">
        <v>1167</v>
      </c>
      <c r="C1307" s="15">
        <f>M7</f>
        <v>0.94</v>
      </c>
      <c r="D1307" s="96"/>
      <c r="E1307" s="16" t="s">
        <v>1314</v>
      </c>
      <c r="F1307" s="16" t="s">
        <v>2089</v>
      </c>
      <c r="G1307" s="10">
        <v>5900495632982</v>
      </c>
      <c r="H1307" s="10"/>
      <c r="I1307" s="10">
        <v>5</v>
      </c>
      <c r="J1307" s="11" t="s">
        <v>1358</v>
      </c>
      <c r="K1307" s="16" t="s">
        <v>1191</v>
      </c>
      <c r="L1307" s="16">
        <v>5.75</v>
      </c>
      <c r="M1307" s="270">
        <f t="shared" si="135"/>
        <v>5.4049999999999994</v>
      </c>
      <c r="N1307" s="13"/>
      <c r="O1307" s="13"/>
      <c r="P1307" s="18">
        <f t="shared" si="130"/>
        <v>10.825000000000001</v>
      </c>
      <c r="Q1307" s="19">
        <v>12.99</v>
      </c>
      <c r="R1307" s="20">
        <f t="shared" si="136"/>
        <v>0.50069284064665143</v>
      </c>
      <c r="S1307" s="274">
        <f t="shared" si="134"/>
        <v>0</v>
      </c>
    </row>
    <row r="1308" spans="1:19" ht="64" hidden="1" customHeight="1">
      <c r="A1308" s="108"/>
      <c r="B1308" s="13" t="s">
        <v>1168</v>
      </c>
      <c r="C1308" s="15">
        <f>M7</f>
        <v>0.94</v>
      </c>
      <c r="D1308" s="96"/>
      <c r="E1308" s="16" t="s">
        <v>1314</v>
      </c>
      <c r="F1308" s="16" t="s">
        <v>2089</v>
      </c>
      <c r="G1308" s="10">
        <v>5900495649478</v>
      </c>
      <c r="H1308" s="10"/>
      <c r="I1308" s="10">
        <v>5</v>
      </c>
      <c r="J1308" s="11" t="s">
        <v>1361</v>
      </c>
      <c r="K1308" s="16" t="s">
        <v>1192</v>
      </c>
      <c r="L1308" s="16">
        <v>5.75</v>
      </c>
      <c r="M1308" s="270">
        <f t="shared" si="135"/>
        <v>5.4049999999999994</v>
      </c>
      <c r="N1308" s="13"/>
      <c r="O1308" s="13"/>
      <c r="P1308" s="18">
        <f t="shared" si="130"/>
        <v>10.825000000000001</v>
      </c>
      <c r="Q1308" s="19">
        <v>12.99</v>
      </c>
      <c r="R1308" s="20">
        <f t="shared" si="136"/>
        <v>0.50069284064665143</v>
      </c>
      <c r="S1308" s="274">
        <f t="shared" si="134"/>
        <v>0</v>
      </c>
    </row>
    <row r="1309" spans="1:19" ht="64" hidden="1" customHeight="1">
      <c r="A1309" s="108"/>
      <c r="B1309" s="13" t="s">
        <v>1169</v>
      </c>
      <c r="C1309" s="15">
        <f>M7</f>
        <v>0.94</v>
      </c>
      <c r="D1309" s="96"/>
      <c r="E1309" s="16" t="s">
        <v>1314</v>
      </c>
      <c r="F1309" s="16" t="s">
        <v>2089</v>
      </c>
      <c r="G1309" s="10">
        <v>5900495501516</v>
      </c>
      <c r="H1309" s="10"/>
      <c r="I1309" s="10">
        <v>5</v>
      </c>
      <c r="J1309" s="11" t="s">
        <v>1361</v>
      </c>
      <c r="K1309" s="16" t="s">
        <v>1193</v>
      </c>
      <c r="L1309" s="16">
        <v>5.75</v>
      </c>
      <c r="M1309" s="270">
        <f t="shared" ref="M1309:M1325" si="137">L1309*C1309</f>
        <v>5.4049999999999994</v>
      </c>
      <c r="N1309" s="13"/>
      <c r="O1309" s="13"/>
      <c r="P1309" s="18">
        <f t="shared" si="130"/>
        <v>10.825000000000001</v>
      </c>
      <c r="Q1309" s="19">
        <v>12.99</v>
      </c>
      <c r="R1309" s="20">
        <f t="shared" si="136"/>
        <v>0.50069284064665143</v>
      </c>
      <c r="S1309" s="274">
        <f t="shared" si="134"/>
        <v>0</v>
      </c>
    </row>
    <row r="1310" spans="1:19" ht="64" hidden="1" customHeight="1">
      <c r="A1310" s="108"/>
      <c r="B1310" s="13" t="s">
        <v>1170</v>
      </c>
      <c r="C1310" s="15">
        <f>M7</f>
        <v>0.94</v>
      </c>
      <c r="D1310" s="96"/>
      <c r="E1310" s="16" t="s">
        <v>1314</v>
      </c>
      <c r="F1310" s="16" t="s">
        <v>2089</v>
      </c>
      <c r="G1310" s="10">
        <v>5900495903723</v>
      </c>
      <c r="H1310" s="10"/>
      <c r="I1310" s="10">
        <v>5</v>
      </c>
      <c r="J1310" s="11" t="s">
        <v>3595</v>
      </c>
      <c r="K1310" s="16" t="s">
        <v>1194</v>
      </c>
      <c r="L1310" s="16">
        <v>5.75</v>
      </c>
      <c r="M1310" s="270">
        <f t="shared" si="137"/>
        <v>5.4049999999999994</v>
      </c>
      <c r="N1310" s="13"/>
      <c r="O1310" s="13"/>
      <c r="P1310" s="18">
        <f t="shared" si="130"/>
        <v>10.825000000000001</v>
      </c>
      <c r="Q1310" s="19">
        <v>12.99</v>
      </c>
      <c r="R1310" s="20">
        <f t="shared" si="136"/>
        <v>0.50069284064665143</v>
      </c>
      <c r="S1310" s="274">
        <f t="shared" si="134"/>
        <v>0</v>
      </c>
    </row>
    <row r="1311" spans="1:19" ht="64" hidden="1" customHeight="1">
      <c r="A1311" s="108"/>
      <c r="B1311" s="13" t="s">
        <v>1171</v>
      </c>
      <c r="C1311" s="15">
        <f>M7</f>
        <v>0.94</v>
      </c>
      <c r="D1311" s="96"/>
      <c r="E1311" s="16" t="s">
        <v>1314</v>
      </c>
      <c r="F1311" s="16" t="s">
        <v>2089</v>
      </c>
      <c r="G1311" s="10">
        <v>5900495893895</v>
      </c>
      <c r="H1311" s="10"/>
      <c r="I1311" s="10">
        <v>5</v>
      </c>
      <c r="J1311" s="11" t="s">
        <v>1358</v>
      </c>
      <c r="K1311" s="16" t="s">
        <v>1195</v>
      </c>
      <c r="L1311" s="16">
        <v>5.75</v>
      </c>
      <c r="M1311" s="270">
        <f t="shared" si="137"/>
        <v>5.4049999999999994</v>
      </c>
      <c r="N1311" s="13"/>
      <c r="O1311" s="13"/>
      <c r="P1311" s="18">
        <f t="shared" si="130"/>
        <v>10.825000000000001</v>
      </c>
      <c r="Q1311" s="19">
        <v>12.99</v>
      </c>
      <c r="R1311" s="20">
        <f t="shared" si="136"/>
        <v>0.50069284064665143</v>
      </c>
      <c r="S1311" s="274">
        <f t="shared" si="134"/>
        <v>0</v>
      </c>
    </row>
    <row r="1312" spans="1:19" ht="64" hidden="1" customHeight="1">
      <c r="A1312" s="108"/>
      <c r="B1312" s="13" t="s">
        <v>1172</v>
      </c>
      <c r="C1312" s="15">
        <f>M7</f>
        <v>0.94</v>
      </c>
      <c r="D1312" s="96"/>
      <c r="E1312" s="16" t="s">
        <v>1314</v>
      </c>
      <c r="F1312" s="16" t="s">
        <v>2089</v>
      </c>
      <c r="G1312" s="10">
        <v>5900495877307</v>
      </c>
      <c r="H1312" s="10"/>
      <c r="I1312" s="10">
        <v>5</v>
      </c>
      <c r="J1312" s="11" t="s">
        <v>1362</v>
      </c>
      <c r="K1312" s="16" t="s">
        <v>1196</v>
      </c>
      <c r="L1312" s="16">
        <v>5.75</v>
      </c>
      <c r="M1312" s="270">
        <f t="shared" si="137"/>
        <v>5.4049999999999994</v>
      </c>
      <c r="N1312" s="13"/>
      <c r="O1312" s="13"/>
      <c r="P1312" s="18">
        <f t="shared" si="130"/>
        <v>10.825000000000001</v>
      </c>
      <c r="Q1312" s="19">
        <v>12.99</v>
      </c>
      <c r="R1312" s="20">
        <f t="shared" si="136"/>
        <v>0.50069284064665143</v>
      </c>
      <c r="S1312" s="274">
        <f t="shared" si="134"/>
        <v>0</v>
      </c>
    </row>
    <row r="1313" spans="1:19" ht="64" hidden="1" customHeight="1">
      <c r="A1313" s="108"/>
      <c r="B1313" s="13" t="s">
        <v>1173</v>
      </c>
      <c r="C1313" s="15">
        <f>M7</f>
        <v>0.94</v>
      </c>
      <c r="D1313" s="96"/>
      <c r="E1313" s="16" t="s">
        <v>1314</v>
      </c>
      <c r="F1313" s="16" t="s">
        <v>2089</v>
      </c>
      <c r="G1313" s="10">
        <v>5900495049346</v>
      </c>
      <c r="H1313" s="10"/>
      <c r="I1313" s="10">
        <v>5</v>
      </c>
      <c r="J1313" s="11" t="s">
        <v>3594</v>
      </c>
      <c r="K1313" s="16" t="s">
        <v>1197</v>
      </c>
      <c r="L1313" s="16">
        <v>5.75</v>
      </c>
      <c r="M1313" s="270">
        <f t="shared" si="137"/>
        <v>5.4049999999999994</v>
      </c>
      <c r="N1313" s="13"/>
      <c r="O1313" s="13"/>
      <c r="P1313" s="18">
        <f t="shared" si="130"/>
        <v>10.825000000000001</v>
      </c>
      <c r="Q1313" s="19">
        <v>12.99</v>
      </c>
      <c r="R1313" s="20">
        <f t="shared" si="136"/>
        <v>0.50069284064665143</v>
      </c>
      <c r="S1313" s="274">
        <f t="shared" si="134"/>
        <v>0</v>
      </c>
    </row>
    <row r="1314" spans="1:19" ht="64" hidden="1" customHeight="1">
      <c r="A1314" s="108"/>
      <c r="B1314" s="13" t="s">
        <v>1174</v>
      </c>
      <c r="C1314" s="15">
        <f>M7</f>
        <v>0.94</v>
      </c>
      <c r="D1314" s="96"/>
      <c r="E1314" s="16" t="s">
        <v>1314</v>
      </c>
      <c r="F1314" s="16" t="s">
        <v>2089</v>
      </c>
      <c r="G1314" s="10">
        <v>5900495049322</v>
      </c>
      <c r="H1314" s="10"/>
      <c r="I1314" s="10">
        <v>5</v>
      </c>
      <c r="J1314" s="11" t="s">
        <v>3528</v>
      </c>
      <c r="K1314" s="16" t="s">
        <v>1198</v>
      </c>
      <c r="L1314" s="16">
        <v>5.75</v>
      </c>
      <c r="M1314" s="270">
        <f t="shared" si="137"/>
        <v>5.4049999999999994</v>
      </c>
      <c r="N1314" s="13"/>
      <c r="O1314" s="13"/>
      <c r="P1314" s="18">
        <f t="shared" si="130"/>
        <v>10.825000000000001</v>
      </c>
      <c r="Q1314" s="19">
        <v>12.99</v>
      </c>
      <c r="R1314" s="20">
        <f t="shared" si="136"/>
        <v>0.50069284064665143</v>
      </c>
      <c r="S1314" s="274">
        <f t="shared" si="134"/>
        <v>0</v>
      </c>
    </row>
    <row r="1315" spans="1:19" ht="64" hidden="1" customHeight="1">
      <c r="A1315" s="108"/>
      <c r="B1315" s="13" t="s">
        <v>1175</v>
      </c>
      <c r="C1315" s="15">
        <f>M7</f>
        <v>0.94</v>
      </c>
      <c r="D1315" s="96"/>
      <c r="E1315" s="16" t="s">
        <v>1314</v>
      </c>
      <c r="F1315" s="16" t="s">
        <v>2089</v>
      </c>
      <c r="G1315" s="10">
        <v>5900495030900</v>
      </c>
      <c r="H1315" s="10"/>
      <c r="I1315" s="10">
        <v>5</v>
      </c>
      <c r="J1315" s="11" t="s">
        <v>3595</v>
      </c>
      <c r="K1315" s="16" t="s">
        <v>1199</v>
      </c>
      <c r="L1315" s="16">
        <v>5.75</v>
      </c>
      <c r="M1315" s="270">
        <f t="shared" si="137"/>
        <v>5.4049999999999994</v>
      </c>
      <c r="N1315" s="13"/>
      <c r="O1315" s="13"/>
      <c r="P1315" s="18">
        <f t="shared" si="130"/>
        <v>10.825000000000001</v>
      </c>
      <c r="Q1315" s="19">
        <v>12.99</v>
      </c>
      <c r="R1315" s="20">
        <f t="shared" si="136"/>
        <v>0.50069284064665143</v>
      </c>
      <c r="S1315" s="274">
        <f t="shared" si="134"/>
        <v>0</v>
      </c>
    </row>
    <row r="1316" spans="1:19" ht="64" hidden="1" customHeight="1">
      <c r="A1316" s="108"/>
      <c r="B1316" s="13" t="s">
        <v>1176</v>
      </c>
      <c r="C1316" s="15">
        <f>M7</f>
        <v>0.94</v>
      </c>
      <c r="D1316" s="96"/>
      <c r="E1316" s="16" t="s">
        <v>1314</v>
      </c>
      <c r="F1316" s="16" t="s">
        <v>2089</v>
      </c>
      <c r="G1316" s="10">
        <v>5900495058164</v>
      </c>
      <c r="H1316" s="10"/>
      <c r="I1316" s="10">
        <v>5</v>
      </c>
      <c r="J1316" s="11" t="s">
        <v>3614</v>
      </c>
      <c r="K1316" s="16" t="s">
        <v>1200</v>
      </c>
      <c r="L1316" s="16">
        <v>5.75</v>
      </c>
      <c r="M1316" s="270">
        <f t="shared" si="137"/>
        <v>5.4049999999999994</v>
      </c>
      <c r="N1316" s="13"/>
      <c r="O1316" s="13"/>
      <c r="P1316" s="18">
        <f t="shared" si="130"/>
        <v>10.825000000000001</v>
      </c>
      <c r="Q1316" s="19">
        <v>12.99</v>
      </c>
      <c r="R1316" s="20">
        <f t="shared" si="136"/>
        <v>0.50069284064665143</v>
      </c>
      <c r="S1316" s="274">
        <f t="shared" si="134"/>
        <v>0</v>
      </c>
    </row>
    <row r="1317" spans="1:19" ht="64" hidden="1" customHeight="1">
      <c r="A1317" s="108"/>
      <c r="B1317" s="13" t="s">
        <v>1177</v>
      </c>
      <c r="C1317" s="15">
        <f>M7</f>
        <v>0.94</v>
      </c>
      <c r="D1317" s="96"/>
      <c r="E1317" s="16" t="s">
        <v>1314</v>
      </c>
      <c r="F1317" s="16" t="s">
        <v>2089</v>
      </c>
      <c r="G1317" s="10">
        <v>5900495061171</v>
      </c>
      <c r="H1317" s="10"/>
      <c r="I1317" s="10">
        <v>5</v>
      </c>
      <c r="J1317" s="11" t="s">
        <v>1362</v>
      </c>
      <c r="K1317" s="16" t="s">
        <v>1201</v>
      </c>
      <c r="L1317" s="16">
        <v>5.75</v>
      </c>
      <c r="M1317" s="270">
        <f t="shared" si="137"/>
        <v>5.4049999999999994</v>
      </c>
      <c r="N1317" s="13"/>
      <c r="O1317" s="13"/>
      <c r="P1317" s="18">
        <f t="shared" si="130"/>
        <v>10.825000000000001</v>
      </c>
      <c r="Q1317" s="19">
        <v>12.99</v>
      </c>
      <c r="R1317" s="20">
        <f t="shared" si="136"/>
        <v>0.50069284064665143</v>
      </c>
      <c r="S1317" s="274">
        <f t="shared" si="134"/>
        <v>0</v>
      </c>
    </row>
    <row r="1318" spans="1:19" ht="64" hidden="1" customHeight="1">
      <c r="A1318" s="108"/>
      <c r="B1318" s="13" t="s">
        <v>1178</v>
      </c>
      <c r="C1318" s="15">
        <f>M7</f>
        <v>0.94</v>
      </c>
      <c r="D1318" s="96"/>
      <c r="E1318" s="16" t="s">
        <v>1314</v>
      </c>
      <c r="F1318" s="16" t="s">
        <v>2089</v>
      </c>
      <c r="G1318" s="10">
        <v>5900495075567</v>
      </c>
      <c r="H1318" s="10"/>
      <c r="I1318" s="10">
        <v>5</v>
      </c>
      <c r="J1318" s="11" t="s">
        <v>3594</v>
      </c>
      <c r="K1318" s="16" t="s">
        <v>1202</v>
      </c>
      <c r="L1318" s="16">
        <v>5.75</v>
      </c>
      <c r="M1318" s="270">
        <f t="shared" si="137"/>
        <v>5.4049999999999994</v>
      </c>
      <c r="N1318" s="13"/>
      <c r="O1318" s="13"/>
      <c r="P1318" s="18">
        <f t="shared" si="130"/>
        <v>10.825000000000001</v>
      </c>
      <c r="Q1318" s="19">
        <v>12.99</v>
      </c>
      <c r="R1318" s="20">
        <f t="shared" si="136"/>
        <v>0.50069284064665143</v>
      </c>
      <c r="S1318" s="274">
        <f t="shared" si="134"/>
        <v>0</v>
      </c>
    </row>
    <row r="1319" spans="1:19" ht="64" hidden="1" customHeight="1">
      <c r="A1319" s="108"/>
      <c r="B1319" s="13" t="s">
        <v>1179</v>
      </c>
      <c r="C1319" s="15">
        <f>M7</f>
        <v>0.94</v>
      </c>
      <c r="D1319" s="96"/>
      <c r="E1319" s="16" t="s">
        <v>1314</v>
      </c>
      <c r="F1319" s="16" t="s">
        <v>2089</v>
      </c>
      <c r="G1319" s="10">
        <v>5900495955395</v>
      </c>
      <c r="H1319" s="10"/>
      <c r="I1319" s="10">
        <v>5</v>
      </c>
      <c r="J1319" s="11" t="s">
        <v>1360</v>
      </c>
      <c r="K1319" s="16" t="s">
        <v>1203</v>
      </c>
      <c r="L1319" s="16">
        <v>5.75</v>
      </c>
      <c r="M1319" s="270">
        <f t="shared" si="137"/>
        <v>5.4049999999999994</v>
      </c>
      <c r="N1319" s="13"/>
      <c r="O1319" s="13"/>
      <c r="P1319" s="18">
        <f t="shared" si="130"/>
        <v>10.825000000000001</v>
      </c>
      <c r="Q1319" s="19">
        <v>12.99</v>
      </c>
      <c r="R1319" s="20">
        <f t="shared" si="136"/>
        <v>0.50069284064665143</v>
      </c>
      <c r="S1319" s="274">
        <f t="shared" si="134"/>
        <v>0</v>
      </c>
    </row>
    <row r="1320" spans="1:19" ht="64" hidden="1" customHeight="1">
      <c r="A1320" s="108"/>
      <c r="B1320" s="13" t="s">
        <v>1180</v>
      </c>
      <c r="C1320" s="15">
        <f>M7</f>
        <v>0.94</v>
      </c>
      <c r="D1320" s="96"/>
      <c r="E1320" s="16" t="s">
        <v>1314</v>
      </c>
      <c r="F1320" s="16" t="s">
        <v>2089</v>
      </c>
      <c r="G1320" s="10">
        <v>5900495996343</v>
      </c>
      <c r="H1320" s="10"/>
      <c r="I1320" s="10">
        <v>5</v>
      </c>
      <c r="J1320" s="11" t="s">
        <v>1358</v>
      </c>
      <c r="K1320" s="16" t="s">
        <v>1204</v>
      </c>
      <c r="L1320" s="16">
        <v>5.75</v>
      </c>
      <c r="M1320" s="270">
        <f t="shared" si="137"/>
        <v>5.4049999999999994</v>
      </c>
      <c r="N1320" s="13"/>
      <c r="O1320" s="13"/>
      <c r="P1320" s="18">
        <f t="shared" si="130"/>
        <v>10.825000000000001</v>
      </c>
      <c r="Q1320" s="19">
        <v>12.99</v>
      </c>
      <c r="R1320" s="20">
        <f t="shared" si="136"/>
        <v>0.50069284064665143</v>
      </c>
      <c r="S1320" s="274">
        <f t="shared" si="134"/>
        <v>0</v>
      </c>
    </row>
    <row r="1321" spans="1:19" ht="64" hidden="1" customHeight="1">
      <c r="A1321" s="108"/>
      <c r="B1321" s="13" t="s">
        <v>1181</v>
      </c>
      <c r="C1321" s="15">
        <f>M7</f>
        <v>0.94</v>
      </c>
      <c r="D1321" s="96"/>
      <c r="E1321" s="16" t="s">
        <v>1314</v>
      </c>
      <c r="F1321" s="16" t="s">
        <v>2089</v>
      </c>
      <c r="G1321" s="10">
        <v>5900495977915</v>
      </c>
      <c r="H1321" s="10"/>
      <c r="I1321" s="10">
        <v>5</v>
      </c>
      <c r="J1321" s="11" t="s">
        <v>1362</v>
      </c>
      <c r="K1321" s="16" t="s">
        <v>1205</v>
      </c>
      <c r="L1321" s="16">
        <v>5.75</v>
      </c>
      <c r="M1321" s="270">
        <f t="shared" si="137"/>
        <v>5.4049999999999994</v>
      </c>
      <c r="N1321" s="13"/>
      <c r="O1321" s="13"/>
      <c r="P1321" s="18">
        <f t="shared" si="130"/>
        <v>10.825000000000001</v>
      </c>
      <c r="Q1321" s="19">
        <v>12.99</v>
      </c>
      <c r="R1321" s="20">
        <f t="shared" si="136"/>
        <v>0.50069284064665143</v>
      </c>
      <c r="S1321" s="274">
        <f t="shared" si="134"/>
        <v>0</v>
      </c>
    </row>
    <row r="1322" spans="1:19" ht="64" hidden="1" customHeight="1">
      <c r="A1322" s="108"/>
      <c r="B1322" s="13" t="s">
        <v>1182</v>
      </c>
      <c r="C1322" s="15">
        <f>M7</f>
        <v>0.94</v>
      </c>
      <c r="D1322" s="96"/>
      <c r="E1322" s="16" t="s">
        <v>1314</v>
      </c>
      <c r="F1322" s="16" t="s">
        <v>2089</v>
      </c>
      <c r="G1322" s="10">
        <v>5900495270665</v>
      </c>
      <c r="H1322" s="10"/>
      <c r="I1322" s="10">
        <v>5</v>
      </c>
      <c r="J1322" s="11" t="s">
        <v>1362</v>
      </c>
      <c r="K1322" s="16" t="s">
        <v>1206</v>
      </c>
      <c r="L1322" s="16">
        <v>5.75</v>
      </c>
      <c r="M1322" s="270">
        <f t="shared" si="137"/>
        <v>5.4049999999999994</v>
      </c>
      <c r="N1322" s="13"/>
      <c r="O1322" s="13"/>
      <c r="P1322" s="18">
        <f t="shared" si="130"/>
        <v>10.825000000000001</v>
      </c>
      <c r="Q1322" s="19">
        <v>12.99</v>
      </c>
      <c r="R1322" s="20">
        <f t="shared" si="136"/>
        <v>0.50069284064665143</v>
      </c>
      <c r="S1322" s="274">
        <f t="shared" si="134"/>
        <v>0</v>
      </c>
    </row>
    <row r="1323" spans="1:19" ht="64" hidden="1" customHeight="1">
      <c r="A1323" s="108"/>
      <c r="B1323" s="13" t="s">
        <v>1183</v>
      </c>
      <c r="C1323" s="15">
        <f>M7</f>
        <v>0.94</v>
      </c>
      <c r="D1323" s="96"/>
      <c r="E1323" s="16" t="s">
        <v>1314</v>
      </c>
      <c r="F1323" s="16" t="s">
        <v>2089</v>
      </c>
      <c r="G1323" s="10">
        <v>5900495270658</v>
      </c>
      <c r="H1323" s="10"/>
      <c r="I1323" s="10">
        <v>5</v>
      </c>
      <c r="J1323" s="11" t="s">
        <v>1362</v>
      </c>
      <c r="K1323" s="16" t="s">
        <v>1207</v>
      </c>
      <c r="L1323" s="16">
        <v>5.75</v>
      </c>
      <c r="M1323" s="270">
        <f t="shared" si="137"/>
        <v>5.4049999999999994</v>
      </c>
      <c r="N1323" s="13"/>
      <c r="O1323" s="13"/>
      <c r="P1323" s="18">
        <f t="shared" si="130"/>
        <v>10.825000000000001</v>
      </c>
      <c r="Q1323" s="19">
        <v>12.99</v>
      </c>
      <c r="R1323" s="20">
        <f t="shared" si="136"/>
        <v>0.50069284064665143</v>
      </c>
      <c r="S1323" s="274">
        <f t="shared" si="134"/>
        <v>0</v>
      </c>
    </row>
    <row r="1324" spans="1:19" ht="64" hidden="1" customHeight="1">
      <c r="A1324" s="108"/>
      <c r="B1324" s="13" t="s">
        <v>1184</v>
      </c>
      <c r="C1324" s="15">
        <f>M7</f>
        <v>0.94</v>
      </c>
      <c r="D1324" s="96"/>
      <c r="E1324" s="16" t="s">
        <v>1314</v>
      </c>
      <c r="F1324" s="16" t="s">
        <v>2089</v>
      </c>
      <c r="G1324" s="10">
        <v>5900495270610</v>
      </c>
      <c r="H1324" s="10"/>
      <c r="I1324" s="10">
        <v>5</v>
      </c>
      <c r="J1324" s="11" t="s">
        <v>3528</v>
      </c>
      <c r="K1324" s="16" t="s">
        <v>1208</v>
      </c>
      <c r="L1324" s="16">
        <v>5.75</v>
      </c>
      <c r="M1324" s="270">
        <f t="shared" si="137"/>
        <v>5.4049999999999994</v>
      </c>
      <c r="N1324" s="13"/>
      <c r="O1324" s="13"/>
      <c r="P1324" s="18">
        <f t="shared" si="130"/>
        <v>10.825000000000001</v>
      </c>
      <c r="Q1324" s="19">
        <v>12.99</v>
      </c>
      <c r="R1324" s="20">
        <f t="shared" si="136"/>
        <v>0.50069284064665143</v>
      </c>
      <c r="S1324" s="274">
        <f t="shared" si="134"/>
        <v>0</v>
      </c>
    </row>
    <row r="1325" spans="1:19" ht="64" hidden="1" customHeight="1">
      <c r="A1325" s="108"/>
      <c r="B1325" s="13" t="s">
        <v>1185</v>
      </c>
      <c r="C1325" s="15">
        <f>M7</f>
        <v>0.94</v>
      </c>
      <c r="D1325" s="96"/>
      <c r="E1325" s="16" t="s">
        <v>1314</v>
      </c>
      <c r="F1325" s="16" t="s">
        <v>2089</v>
      </c>
      <c r="G1325" s="10">
        <v>5900495270603</v>
      </c>
      <c r="H1325" s="10"/>
      <c r="I1325" s="10">
        <v>5</v>
      </c>
      <c r="J1325" s="11" t="s">
        <v>3595</v>
      </c>
      <c r="K1325" s="16" t="s">
        <v>1209</v>
      </c>
      <c r="L1325" s="16">
        <v>5.75</v>
      </c>
      <c r="M1325" s="270">
        <f t="shared" si="137"/>
        <v>5.4049999999999994</v>
      </c>
      <c r="N1325" s="13"/>
      <c r="O1325" s="13"/>
      <c r="P1325" s="18">
        <f t="shared" si="130"/>
        <v>10.825000000000001</v>
      </c>
      <c r="Q1325" s="19">
        <v>12.99</v>
      </c>
      <c r="R1325" s="20">
        <f t="shared" si="136"/>
        <v>0.50069284064665143</v>
      </c>
      <c r="S1325" s="274">
        <f t="shared" si="134"/>
        <v>0</v>
      </c>
    </row>
    <row r="1326" spans="1:19" ht="64" hidden="1" customHeight="1">
      <c r="A1326" s="108"/>
      <c r="B1326" s="13" t="s">
        <v>1186</v>
      </c>
      <c r="C1326" s="15">
        <f>M7</f>
        <v>0.94</v>
      </c>
      <c r="D1326" s="96"/>
      <c r="E1326" s="16" t="s">
        <v>1314</v>
      </c>
      <c r="F1326" s="16" t="s">
        <v>2089</v>
      </c>
      <c r="G1326" s="10">
        <v>5907457704497</v>
      </c>
      <c r="H1326" s="10"/>
      <c r="I1326" s="10">
        <v>5</v>
      </c>
      <c r="J1326" s="11" t="s">
        <v>3596</v>
      </c>
      <c r="K1326" s="16" t="s">
        <v>1210</v>
      </c>
      <c r="L1326" s="16">
        <v>5.75</v>
      </c>
      <c r="M1326" s="270">
        <f t="shared" ref="M1326:M1327" si="138">L1326*C1326</f>
        <v>5.4049999999999994</v>
      </c>
      <c r="N1326" s="13"/>
      <c r="O1326" s="13"/>
      <c r="P1326" s="18">
        <f t="shared" si="130"/>
        <v>10.825000000000001</v>
      </c>
      <c r="Q1326" s="19">
        <v>12.99</v>
      </c>
      <c r="R1326" s="20">
        <f t="shared" si="131"/>
        <v>0.50069284064665143</v>
      </c>
      <c r="S1326" s="274">
        <f t="shared" si="134"/>
        <v>0</v>
      </c>
    </row>
    <row r="1327" spans="1:19" ht="64" hidden="1" customHeight="1">
      <c r="A1327" s="108"/>
      <c r="B1327" s="13" t="s">
        <v>573</v>
      </c>
      <c r="C1327" s="15">
        <f>M7</f>
        <v>0.94</v>
      </c>
      <c r="D1327" s="96"/>
      <c r="E1327" s="16" t="s">
        <v>1314</v>
      </c>
      <c r="F1327" s="16" t="s">
        <v>2089</v>
      </c>
      <c r="G1327" s="10">
        <v>5900495871855</v>
      </c>
      <c r="H1327" s="10"/>
      <c r="I1327" s="10">
        <v>5</v>
      </c>
      <c r="J1327" s="11" t="s">
        <v>1358</v>
      </c>
      <c r="K1327" s="16" t="s">
        <v>574</v>
      </c>
      <c r="L1327" s="16">
        <v>6.64</v>
      </c>
      <c r="M1327" s="270">
        <f t="shared" si="138"/>
        <v>6.2415999999999991</v>
      </c>
      <c r="N1327" s="13"/>
      <c r="O1327" s="13"/>
      <c r="P1327" s="18">
        <f t="shared" si="130"/>
        <v>12.491666666666667</v>
      </c>
      <c r="Q1327" s="19">
        <v>14.99</v>
      </c>
      <c r="R1327" s="20">
        <f t="shared" si="131"/>
        <v>0.50033889259506348</v>
      </c>
      <c r="S1327" s="274">
        <f t="shared" si="134"/>
        <v>0</v>
      </c>
    </row>
    <row r="1328" spans="1:19" ht="64" hidden="1" customHeight="1">
      <c r="A1328" s="108"/>
      <c r="B1328" s="13" t="s">
        <v>592</v>
      </c>
      <c r="C1328" s="15">
        <f>M7</f>
        <v>0.94</v>
      </c>
      <c r="D1328" s="96"/>
      <c r="E1328" s="16" t="s">
        <v>1314</v>
      </c>
      <c r="F1328" s="16" t="s">
        <v>2089</v>
      </c>
      <c r="G1328" s="10">
        <v>5900495482334</v>
      </c>
      <c r="H1328" s="10"/>
      <c r="I1328" s="10">
        <v>5</v>
      </c>
      <c r="J1328" s="11" t="s">
        <v>3595</v>
      </c>
      <c r="K1328" s="16" t="s">
        <v>593</v>
      </c>
      <c r="L1328" s="16">
        <v>5.76</v>
      </c>
      <c r="M1328" s="270">
        <f t="shared" ref="M1328:M1358" si="139">L1328*C1328</f>
        <v>5.4143999999999997</v>
      </c>
      <c r="N1328" s="13"/>
      <c r="O1328" s="13"/>
      <c r="P1328" s="18">
        <f t="shared" si="130"/>
        <v>10.825000000000001</v>
      </c>
      <c r="Q1328" s="19">
        <v>12.99</v>
      </c>
      <c r="R1328" s="20">
        <f t="shared" si="131"/>
        <v>0.4998244803695151</v>
      </c>
      <c r="S1328" s="274">
        <f t="shared" si="134"/>
        <v>0</v>
      </c>
    </row>
    <row r="1329" spans="1:19" ht="64" hidden="1" customHeight="1">
      <c r="A1329" s="108"/>
      <c r="B1329" s="13" t="s">
        <v>595</v>
      </c>
      <c r="C1329" s="15">
        <f>M7</f>
        <v>0.94</v>
      </c>
      <c r="D1329" s="96"/>
      <c r="E1329" s="16" t="s">
        <v>1314</v>
      </c>
      <c r="F1329" s="16" t="s">
        <v>2089</v>
      </c>
      <c r="G1329" s="10">
        <v>5900495959751</v>
      </c>
      <c r="H1329" s="10"/>
      <c r="I1329" s="10">
        <v>5</v>
      </c>
      <c r="J1329" s="11" t="s">
        <v>3616</v>
      </c>
      <c r="K1329" s="16" t="s">
        <v>596</v>
      </c>
      <c r="L1329" s="16">
        <v>5.76</v>
      </c>
      <c r="M1329" s="270">
        <f t="shared" si="139"/>
        <v>5.4143999999999997</v>
      </c>
      <c r="N1329" s="13"/>
      <c r="O1329" s="13"/>
      <c r="P1329" s="18">
        <f t="shared" si="130"/>
        <v>10.825000000000001</v>
      </c>
      <c r="Q1329" s="19">
        <v>12.99</v>
      </c>
      <c r="R1329" s="20">
        <f t="shared" si="131"/>
        <v>0.4998244803695151</v>
      </c>
      <c r="S1329" s="274">
        <f t="shared" si="134"/>
        <v>0</v>
      </c>
    </row>
    <row r="1330" spans="1:19" ht="64" hidden="1" customHeight="1">
      <c r="A1330" s="108"/>
      <c r="B1330" s="13" t="s">
        <v>598</v>
      </c>
      <c r="C1330" s="15">
        <f>M7</f>
        <v>0.94</v>
      </c>
      <c r="D1330" s="96"/>
      <c r="E1330" s="16" t="s">
        <v>1314</v>
      </c>
      <c r="F1330" s="16" t="s">
        <v>2089</v>
      </c>
      <c r="G1330" s="10">
        <v>5900495955548</v>
      </c>
      <c r="H1330" s="10"/>
      <c r="I1330" s="10">
        <v>5</v>
      </c>
      <c r="J1330" s="11" t="s">
        <v>1358</v>
      </c>
      <c r="K1330" s="16" t="s">
        <v>599</v>
      </c>
      <c r="L1330" s="16">
        <v>5.76</v>
      </c>
      <c r="M1330" s="270">
        <f t="shared" si="139"/>
        <v>5.4143999999999997</v>
      </c>
      <c r="N1330" s="13"/>
      <c r="O1330" s="13"/>
      <c r="P1330" s="18">
        <f t="shared" si="130"/>
        <v>10.825000000000001</v>
      </c>
      <c r="Q1330" s="19">
        <v>12.99</v>
      </c>
      <c r="R1330" s="20">
        <f t="shared" si="131"/>
        <v>0.4998244803695151</v>
      </c>
      <c r="S1330" s="274">
        <f t="shared" si="134"/>
        <v>0</v>
      </c>
    </row>
    <row r="1331" spans="1:19" ht="64" hidden="1" customHeight="1">
      <c r="A1331" s="108"/>
      <c r="B1331" s="13" t="s">
        <v>608</v>
      </c>
      <c r="C1331" s="15">
        <f>M7</f>
        <v>0.94</v>
      </c>
      <c r="D1331" s="96"/>
      <c r="E1331" s="16" t="s">
        <v>1314</v>
      </c>
      <c r="F1331" s="16" t="s">
        <v>2089</v>
      </c>
      <c r="G1331" s="10">
        <v>5900495962287</v>
      </c>
      <c r="H1331" s="10"/>
      <c r="I1331" s="10">
        <v>5</v>
      </c>
      <c r="J1331" s="11" t="s">
        <v>1360</v>
      </c>
      <c r="K1331" s="16" t="s">
        <v>609</v>
      </c>
      <c r="L1331" s="16">
        <v>5.76</v>
      </c>
      <c r="M1331" s="270">
        <f t="shared" si="139"/>
        <v>5.4143999999999997</v>
      </c>
      <c r="N1331" s="13"/>
      <c r="O1331" s="13"/>
      <c r="P1331" s="18">
        <f t="shared" si="130"/>
        <v>10.825000000000001</v>
      </c>
      <c r="Q1331" s="19">
        <v>12.99</v>
      </c>
      <c r="R1331" s="20">
        <f t="shared" si="131"/>
        <v>0.4998244803695151</v>
      </c>
      <c r="S1331" s="274">
        <f t="shared" si="134"/>
        <v>0</v>
      </c>
    </row>
    <row r="1332" spans="1:19" ht="64" hidden="1" customHeight="1">
      <c r="A1332" s="108"/>
      <c r="B1332" s="13" t="s">
        <v>612</v>
      </c>
      <c r="C1332" s="15">
        <f>M7</f>
        <v>0.94</v>
      </c>
      <c r="D1332" s="96"/>
      <c r="E1332" s="16" t="s">
        <v>1314</v>
      </c>
      <c r="F1332" s="16" t="s">
        <v>2089</v>
      </c>
      <c r="G1332" s="10">
        <v>5900495600646</v>
      </c>
      <c r="H1332" s="10"/>
      <c r="I1332" s="10">
        <v>5</v>
      </c>
      <c r="J1332" s="11" t="s">
        <v>1359</v>
      </c>
      <c r="K1332" s="16" t="s">
        <v>613</v>
      </c>
      <c r="L1332" s="16">
        <v>5.76</v>
      </c>
      <c r="M1332" s="270">
        <f t="shared" si="139"/>
        <v>5.4143999999999997</v>
      </c>
      <c r="N1332" s="13"/>
      <c r="O1332" s="13"/>
      <c r="P1332" s="18">
        <f t="shared" si="130"/>
        <v>10.825000000000001</v>
      </c>
      <c r="Q1332" s="19">
        <v>12.99</v>
      </c>
      <c r="R1332" s="20">
        <f t="shared" si="131"/>
        <v>0.4998244803695151</v>
      </c>
      <c r="S1332" s="274">
        <f t="shared" si="134"/>
        <v>0</v>
      </c>
    </row>
    <row r="1333" spans="1:19" ht="64" hidden="1" customHeight="1">
      <c r="A1333" s="108"/>
      <c r="B1333" s="13" t="s">
        <v>614</v>
      </c>
      <c r="C1333" s="15">
        <f>M7</f>
        <v>0.94</v>
      </c>
      <c r="D1333" s="96"/>
      <c r="E1333" s="16" t="s">
        <v>1314</v>
      </c>
      <c r="F1333" s="16" t="s">
        <v>2089</v>
      </c>
      <c r="G1333" s="10">
        <v>5900495600707</v>
      </c>
      <c r="H1333" s="10"/>
      <c r="I1333" s="10">
        <v>5</v>
      </c>
      <c r="J1333" s="11" t="s">
        <v>1360</v>
      </c>
      <c r="K1333" s="16" t="s">
        <v>615</v>
      </c>
      <c r="L1333" s="16">
        <v>5.76</v>
      </c>
      <c r="M1333" s="270">
        <f t="shared" si="139"/>
        <v>5.4143999999999997</v>
      </c>
      <c r="N1333" s="13"/>
      <c r="O1333" s="13"/>
      <c r="P1333" s="18">
        <f t="shared" si="130"/>
        <v>10.825000000000001</v>
      </c>
      <c r="Q1333" s="19">
        <v>12.99</v>
      </c>
      <c r="R1333" s="20">
        <f t="shared" si="131"/>
        <v>0.4998244803695151</v>
      </c>
      <c r="S1333" s="274">
        <f t="shared" si="134"/>
        <v>0</v>
      </c>
    </row>
    <row r="1334" spans="1:19" ht="64" customHeight="1">
      <c r="A1334" s="108"/>
      <c r="B1334" s="13" t="s">
        <v>1214</v>
      </c>
      <c r="C1334" s="15">
        <f>M7</f>
        <v>0.94</v>
      </c>
      <c r="D1334" s="118"/>
      <c r="E1334" s="16" t="s">
        <v>483</v>
      </c>
      <c r="F1334" s="16" t="s">
        <v>2089</v>
      </c>
      <c r="G1334" s="10">
        <v>5900495094728</v>
      </c>
      <c r="H1334" s="18"/>
      <c r="I1334" s="10">
        <v>10</v>
      </c>
      <c r="J1334" s="11" t="s">
        <v>1360</v>
      </c>
      <c r="K1334" s="23" t="s">
        <v>3250</v>
      </c>
      <c r="L1334" s="16">
        <v>3.3</v>
      </c>
      <c r="M1334" s="270">
        <f t="shared" si="139"/>
        <v>3.1019999999999999</v>
      </c>
      <c r="N1334" s="16"/>
      <c r="O1334" s="13"/>
      <c r="P1334" s="18">
        <f t="shared" ref="P1334:P1392" si="140">Q1334/1.2</f>
        <v>6.6583333333333341</v>
      </c>
      <c r="Q1334" s="19">
        <v>7.99</v>
      </c>
      <c r="R1334" s="20">
        <f t="shared" ref="R1334:R1351" si="141">(P1334-M1334)/P1334</f>
        <v>0.53411764705882359</v>
      </c>
      <c r="S1334" s="274">
        <f t="shared" ref="S1334:S1383" si="142">M1334*A1334</f>
        <v>0</v>
      </c>
    </row>
    <row r="1335" spans="1:19" ht="64" customHeight="1">
      <c r="A1335" s="108"/>
      <c r="B1335" s="13" t="s">
        <v>1215</v>
      </c>
      <c r="C1335" s="15">
        <f>M7</f>
        <v>0.94</v>
      </c>
      <c r="D1335" s="118"/>
      <c r="E1335" s="16" t="s">
        <v>483</v>
      </c>
      <c r="F1335" s="16" t="s">
        <v>2089</v>
      </c>
      <c r="G1335" s="10">
        <v>5900495094735</v>
      </c>
      <c r="H1335" s="18"/>
      <c r="I1335" s="10">
        <v>10</v>
      </c>
      <c r="J1335" s="11" t="s">
        <v>1360</v>
      </c>
      <c r="K1335" s="23" t="s">
        <v>3251</v>
      </c>
      <c r="L1335" s="16">
        <v>3.3</v>
      </c>
      <c r="M1335" s="270">
        <f t="shared" si="139"/>
        <v>3.1019999999999999</v>
      </c>
      <c r="N1335" s="16"/>
      <c r="O1335" s="13"/>
      <c r="P1335" s="18">
        <f t="shared" si="140"/>
        <v>6.6583333333333341</v>
      </c>
      <c r="Q1335" s="19">
        <v>7.99</v>
      </c>
      <c r="R1335" s="20">
        <f t="shared" si="141"/>
        <v>0.53411764705882359</v>
      </c>
      <c r="S1335" s="274">
        <f t="shared" si="142"/>
        <v>0</v>
      </c>
    </row>
    <row r="1336" spans="1:19" ht="64" customHeight="1">
      <c r="A1336" s="108"/>
      <c r="B1336" s="13" t="s">
        <v>633</v>
      </c>
      <c r="C1336" s="15">
        <f>M7</f>
        <v>0.94</v>
      </c>
      <c r="D1336" s="96"/>
      <c r="E1336" s="16" t="s">
        <v>483</v>
      </c>
      <c r="F1336" s="16" t="s">
        <v>2089</v>
      </c>
      <c r="G1336" s="10">
        <v>5900495928252</v>
      </c>
      <c r="H1336" s="10"/>
      <c r="I1336" s="10">
        <v>5</v>
      </c>
      <c r="J1336" s="11" t="s">
        <v>1362</v>
      </c>
      <c r="K1336" s="16" t="s">
        <v>634</v>
      </c>
      <c r="L1336" s="16">
        <v>2.66</v>
      </c>
      <c r="M1336" s="270">
        <f t="shared" si="139"/>
        <v>2.5004</v>
      </c>
      <c r="N1336" s="16"/>
      <c r="O1336" s="13"/>
      <c r="P1336" s="18">
        <f t="shared" si="140"/>
        <v>6.6583333333333341</v>
      </c>
      <c r="Q1336" s="19">
        <v>7.99</v>
      </c>
      <c r="R1336" s="20">
        <f t="shared" si="141"/>
        <v>0.62447058823529422</v>
      </c>
      <c r="S1336" s="274">
        <f t="shared" si="142"/>
        <v>0</v>
      </c>
    </row>
    <row r="1337" spans="1:19" ht="64" customHeight="1">
      <c r="A1337" s="108"/>
      <c r="B1337" s="13" t="s">
        <v>635</v>
      </c>
      <c r="C1337" s="15">
        <f>M7</f>
        <v>0.94</v>
      </c>
      <c r="D1337" s="96"/>
      <c r="E1337" s="16" t="s">
        <v>483</v>
      </c>
      <c r="F1337" s="16" t="s">
        <v>2089</v>
      </c>
      <c r="G1337" s="38">
        <v>5900495928221</v>
      </c>
      <c r="H1337" s="10"/>
      <c r="I1337" s="10">
        <v>5</v>
      </c>
      <c r="J1337" s="11" t="s">
        <v>1362</v>
      </c>
      <c r="K1337" s="16" t="s">
        <v>636</v>
      </c>
      <c r="L1337" s="16">
        <v>2.66</v>
      </c>
      <c r="M1337" s="270">
        <f t="shared" si="139"/>
        <v>2.5004</v>
      </c>
      <c r="N1337" s="16"/>
      <c r="O1337" s="13"/>
      <c r="P1337" s="18">
        <f t="shared" si="140"/>
        <v>6.6583333333333341</v>
      </c>
      <c r="Q1337" s="19">
        <v>7.99</v>
      </c>
      <c r="R1337" s="20">
        <f t="shared" si="141"/>
        <v>0.62447058823529422</v>
      </c>
      <c r="S1337" s="274">
        <f t="shared" si="142"/>
        <v>0</v>
      </c>
    </row>
    <row r="1338" spans="1:19" ht="64" customHeight="1">
      <c r="A1338" s="108"/>
      <c r="B1338" s="13" t="s">
        <v>637</v>
      </c>
      <c r="C1338" s="35">
        <f>M7</f>
        <v>0.94</v>
      </c>
      <c r="D1338" s="96"/>
      <c r="E1338" s="16" t="s">
        <v>483</v>
      </c>
      <c r="F1338" s="16" t="s">
        <v>2089</v>
      </c>
      <c r="G1338" s="38">
        <v>5900495928269</v>
      </c>
      <c r="H1338" s="10"/>
      <c r="I1338" s="10">
        <v>5</v>
      </c>
      <c r="J1338" s="11" t="s">
        <v>1362</v>
      </c>
      <c r="K1338" s="16" t="s">
        <v>638</v>
      </c>
      <c r="L1338" s="16">
        <v>2.66</v>
      </c>
      <c r="M1338" s="270">
        <f t="shared" si="139"/>
        <v>2.5004</v>
      </c>
      <c r="N1338" s="16"/>
      <c r="O1338" s="13"/>
      <c r="P1338" s="18">
        <f t="shared" si="140"/>
        <v>6.6583333333333341</v>
      </c>
      <c r="Q1338" s="19">
        <v>7.99</v>
      </c>
      <c r="R1338" s="20">
        <f t="shared" si="141"/>
        <v>0.62447058823529422</v>
      </c>
      <c r="S1338" s="274">
        <f t="shared" si="142"/>
        <v>0</v>
      </c>
    </row>
    <row r="1339" spans="1:19" ht="64" customHeight="1">
      <c r="A1339" s="108"/>
      <c r="B1339" s="13" t="s">
        <v>639</v>
      </c>
      <c r="C1339" s="15">
        <f>M7</f>
        <v>0.94</v>
      </c>
      <c r="D1339" s="96"/>
      <c r="E1339" s="16" t="s">
        <v>483</v>
      </c>
      <c r="F1339" s="16" t="s">
        <v>2089</v>
      </c>
      <c r="G1339" s="38">
        <v>5900495928238</v>
      </c>
      <c r="H1339" s="10"/>
      <c r="I1339" s="10">
        <v>5</v>
      </c>
      <c r="J1339" s="11" t="s">
        <v>1359</v>
      </c>
      <c r="K1339" s="16" t="s">
        <v>640</v>
      </c>
      <c r="L1339" s="16">
        <v>2.66</v>
      </c>
      <c r="M1339" s="270">
        <f t="shared" si="139"/>
        <v>2.5004</v>
      </c>
      <c r="N1339" s="16"/>
      <c r="O1339" s="13"/>
      <c r="P1339" s="18">
        <f t="shared" si="140"/>
        <v>6.6583333333333341</v>
      </c>
      <c r="Q1339" s="19">
        <v>7.99</v>
      </c>
      <c r="R1339" s="20">
        <f t="shared" si="141"/>
        <v>0.62447058823529422</v>
      </c>
      <c r="S1339" s="274">
        <f t="shared" si="142"/>
        <v>0</v>
      </c>
    </row>
    <row r="1340" spans="1:19" ht="64" customHeight="1">
      <c r="A1340" s="108"/>
      <c r="B1340" s="13" t="s">
        <v>641</v>
      </c>
      <c r="C1340" s="15">
        <f>M7</f>
        <v>0.94</v>
      </c>
      <c r="D1340" s="96"/>
      <c r="E1340" s="16" t="s">
        <v>483</v>
      </c>
      <c r="F1340" s="16" t="s">
        <v>2089</v>
      </c>
      <c r="G1340" s="10">
        <v>5900495928276</v>
      </c>
      <c r="H1340" s="10"/>
      <c r="I1340" s="10">
        <v>5</v>
      </c>
      <c r="J1340" s="11" t="s">
        <v>1362</v>
      </c>
      <c r="K1340" s="16" t="s">
        <v>642</v>
      </c>
      <c r="L1340" s="16">
        <v>2.66</v>
      </c>
      <c r="M1340" s="270">
        <f t="shared" si="139"/>
        <v>2.5004</v>
      </c>
      <c r="N1340" s="16"/>
      <c r="O1340" s="13"/>
      <c r="P1340" s="18">
        <f t="shared" si="140"/>
        <v>6.6583333333333341</v>
      </c>
      <c r="Q1340" s="19">
        <v>7.99</v>
      </c>
      <c r="R1340" s="20">
        <f t="shared" si="141"/>
        <v>0.62447058823529422</v>
      </c>
      <c r="S1340" s="274">
        <f t="shared" si="142"/>
        <v>0</v>
      </c>
    </row>
    <row r="1341" spans="1:19" ht="64" hidden="1" customHeight="1">
      <c r="A1341" s="108"/>
      <c r="B1341" s="13" t="s">
        <v>643</v>
      </c>
      <c r="C1341" s="15">
        <f>M7</f>
        <v>0.94</v>
      </c>
      <c r="D1341" s="96"/>
      <c r="E1341" s="16" t="s">
        <v>1314</v>
      </c>
      <c r="F1341" s="16" t="s">
        <v>2089</v>
      </c>
      <c r="G1341" s="10">
        <v>5900495227874</v>
      </c>
      <c r="H1341" s="10"/>
      <c r="I1341" s="10">
        <v>5</v>
      </c>
      <c r="J1341" s="11" t="s">
        <v>1358</v>
      </c>
      <c r="K1341" s="23" t="s">
        <v>644</v>
      </c>
      <c r="L1341" s="23">
        <v>7.93</v>
      </c>
      <c r="M1341" s="270">
        <f t="shared" si="139"/>
        <v>7.4541999999999993</v>
      </c>
      <c r="N1341" s="13"/>
      <c r="O1341" s="13"/>
      <c r="P1341" s="18">
        <f t="shared" si="140"/>
        <v>12.491666666666667</v>
      </c>
      <c r="Q1341" s="19">
        <v>14.99</v>
      </c>
      <c r="R1341" s="20">
        <f t="shared" si="141"/>
        <v>0.40326617745163451</v>
      </c>
      <c r="S1341" s="274">
        <f t="shared" si="142"/>
        <v>0</v>
      </c>
    </row>
    <row r="1342" spans="1:19" ht="64" hidden="1" customHeight="1">
      <c r="A1342" s="108"/>
      <c r="B1342" s="13" t="s">
        <v>645</v>
      </c>
      <c r="C1342" s="15">
        <f>M7</f>
        <v>0.94</v>
      </c>
      <c r="D1342" s="96"/>
      <c r="E1342" s="16" t="s">
        <v>1314</v>
      </c>
      <c r="F1342" s="16" t="s">
        <v>2089</v>
      </c>
      <c r="G1342" s="10">
        <v>5900495227799</v>
      </c>
      <c r="H1342" s="10"/>
      <c r="I1342" s="10">
        <v>5</v>
      </c>
      <c r="J1342" s="11" t="s">
        <v>1358</v>
      </c>
      <c r="K1342" s="23" t="s">
        <v>646</v>
      </c>
      <c r="L1342" s="23">
        <v>7.93</v>
      </c>
      <c r="M1342" s="270">
        <f t="shared" si="139"/>
        <v>7.4541999999999993</v>
      </c>
      <c r="N1342" s="13"/>
      <c r="O1342" s="13"/>
      <c r="P1342" s="18">
        <f t="shared" si="140"/>
        <v>12.491666666666667</v>
      </c>
      <c r="Q1342" s="19">
        <v>14.99</v>
      </c>
      <c r="R1342" s="20">
        <f t="shared" si="141"/>
        <v>0.40326617745163451</v>
      </c>
      <c r="S1342" s="274">
        <f t="shared" si="142"/>
        <v>0</v>
      </c>
    </row>
    <row r="1343" spans="1:19" ht="64" hidden="1" customHeight="1">
      <c r="A1343" s="108"/>
      <c r="B1343" s="13" t="s">
        <v>647</v>
      </c>
      <c r="C1343" s="15">
        <f>M7</f>
        <v>0.94</v>
      </c>
      <c r="D1343" s="96"/>
      <c r="E1343" s="16" t="s">
        <v>1314</v>
      </c>
      <c r="F1343" s="16" t="s">
        <v>2089</v>
      </c>
      <c r="G1343" s="10">
        <v>5900495227690</v>
      </c>
      <c r="H1343" s="10"/>
      <c r="I1343" s="10">
        <v>5</v>
      </c>
      <c r="J1343" s="11" t="s">
        <v>1358</v>
      </c>
      <c r="K1343" s="23" t="s">
        <v>648</v>
      </c>
      <c r="L1343" s="23">
        <v>7.93</v>
      </c>
      <c r="M1343" s="270">
        <f t="shared" si="139"/>
        <v>7.4541999999999993</v>
      </c>
      <c r="N1343" s="13"/>
      <c r="O1343" s="13"/>
      <c r="P1343" s="18">
        <f t="shared" si="140"/>
        <v>14.991666666666665</v>
      </c>
      <c r="Q1343" s="19">
        <v>17.989999999999998</v>
      </c>
      <c r="R1343" s="20">
        <f t="shared" si="141"/>
        <v>0.50277709838799334</v>
      </c>
      <c r="S1343" s="274">
        <f t="shared" si="142"/>
        <v>0</v>
      </c>
    </row>
    <row r="1344" spans="1:19" ht="64" hidden="1" customHeight="1">
      <c r="A1344" s="108"/>
      <c r="B1344" s="13" t="s">
        <v>649</v>
      </c>
      <c r="C1344" s="15">
        <f>M7</f>
        <v>0.94</v>
      </c>
      <c r="D1344" s="96"/>
      <c r="E1344" s="16" t="s">
        <v>1314</v>
      </c>
      <c r="F1344" s="16" t="s">
        <v>2089</v>
      </c>
      <c r="G1344" s="10">
        <v>5900495227829</v>
      </c>
      <c r="H1344" s="10"/>
      <c r="I1344" s="10">
        <v>5</v>
      </c>
      <c r="J1344" s="11" t="s">
        <v>1358</v>
      </c>
      <c r="K1344" s="23" t="s">
        <v>650</v>
      </c>
      <c r="L1344" s="23">
        <v>7.93</v>
      </c>
      <c r="M1344" s="270">
        <f t="shared" si="139"/>
        <v>7.4541999999999993</v>
      </c>
      <c r="N1344" s="13"/>
      <c r="O1344" s="13"/>
      <c r="P1344" s="18">
        <f t="shared" si="140"/>
        <v>12.491666666666667</v>
      </c>
      <c r="Q1344" s="19">
        <v>14.99</v>
      </c>
      <c r="R1344" s="20">
        <f t="shared" si="141"/>
        <v>0.40326617745163451</v>
      </c>
      <c r="S1344" s="274">
        <f t="shared" si="142"/>
        <v>0</v>
      </c>
    </row>
    <row r="1345" spans="1:19" ht="64" hidden="1" customHeight="1">
      <c r="A1345" s="108"/>
      <c r="B1345" s="13" t="s">
        <v>651</v>
      </c>
      <c r="C1345" s="15">
        <f>M7</f>
        <v>0.94</v>
      </c>
      <c r="D1345" s="96"/>
      <c r="E1345" s="16" t="s">
        <v>1314</v>
      </c>
      <c r="F1345" s="16" t="s">
        <v>2089</v>
      </c>
      <c r="G1345" s="10">
        <v>5900495227706</v>
      </c>
      <c r="H1345" s="10"/>
      <c r="I1345" s="10">
        <v>5</v>
      </c>
      <c r="J1345" s="11" t="s">
        <v>1358</v>
      </c>
      <c r="K1345" s="23" t="s">
        <v>652</v>
      </c>
      <c r="L1345" s="23">
        <v>7.93</v>
      </c>
      <c r="M1345" s="270">
        <f t="shared" si="139"/>
        <v>7.4541999999999993</v>
      </c>
      <c r="N1345" s="13"/>
      <c r="O1345" s="13"/>
      <c r="P1345" s="18">
        <f t="shared" si="140"/>
        <v>12.491666666666667</v>
      </c>
      <c r="Q1345" s="19">
        <v>14.99</v>
      </c>
      <c r="R1345" s="20">
        <f t="shared" si="141"/>
        <v>0.40326617745163451</v>
      </c>
      <c r="S1345" s="274">
        <f t="shared" si="142"/>
        <v>0</v>
      </c>
    </row>
    <row r="1346" spans="1:19" ht="64" hidden="1" customHeight="1">
      <c r="A1346" s="108"/>
      <c r="B1346" s="13" t="s">
        <v>653</v>
      </c>
      <c r="C1346" s="15">
        <f>M7</f>
        <v>0.94</v>
      </c>
      <c r="D1346" s="96"/>
      <c r="E1346" s="16" t="s">
        <v>1314</v>
      </c>
      <c r="F1346" s="16" t="s">
        <v>2089</v>
      </c>
      <c r="G1346" s="10">
        <v>5900495227683</v>
      </c>
      <c r="H1346" s="10"/>
      <c r="I1346" s="10">
        <v>5</v>
      </c>
      <c r="J1346" s="11" t="s">
        <v>1362</v>
      </c>
      <c r="K1346" s="23" t="s">
        <v>654</v>
      </c>
      <c r="L1346" s="23">
        <v>7.93</v>
      </c>
      <c r="M1346" s="270">
        <f t="shared" si="139"/>
        <v>7.4541999999999993</v>
      </c>
      <c r="N1346" s="13"/>
      <c r="O1346" s="13"/>
      <c r="P1346" s="18">
        <f t="shared" si="140"/>
        <v>12.491666666666667</v>
      </c>
      <c r="Q1346" s="19">
        <v>14.99</v>
      </c>
      <c r="R1346" s="20">
        <f t="shared" si="141"/>
        <v>0.40326617745163451</v>
      </c>
      <c r="S1346" s="274">
        <f t="shared" si="142"/>
        <v>0</v>
      </c>
    </row>
    <row r="1347" spans="1:19" ht="64" customHeight="1">
      <c r="A1347" s="108"/>
      <c r="B1347" s="13" t="s">
        <v>655</v>
      </c>
      <c r="C1347" s="15">
        <f>M7</f>
        <v>0.94</v>
      </c>
      <c r="D1347" s="96"/>
      <c r="E1347" s="16" t="s">
        <v>483</v>
      </c>
      <c r="F1347" s="16" t="s">
        <v>2089</v>
      </c>
      <c r="G1347" s="10">
        <v>5900495976277</v>
      </c>
      <c r="H1347" s="10"/>
      <c r="I1347" s="10">
        <v>5</v>
      </c>
      <c r="J1347" s="11" t="s">
        <v>1362</v>
      </c>
      <c r="K1347" s="23" t="s">
        <v>3252</v>
      </c>
      <c r="L1347" s="23">
        <v>7.1</v>
      </c>
      <c r="M1347" s="270">
        <f t="shared" si="139"/>
        <v>6.6739999999999995</v>
      </c>
      <c r="N1347" s="16">
        <v>0.04</v>
      </c>
      <c r="O1347" s="16"/>
      <c r="P1347" s="18">
        <f t="shared" si="140"/>
        <v>12.491666666666667</v>
      </c>
      <c r="Q1347" s="19">
        <v>14.99</v>
      </c>
      <c r="R1347" s="20">
        <f t="shared" si="141"/>
        <v>0.46572381587725153</v>
      </c>
      <c r="S1347" s="274">
        <f t="shared" si="142"/>
        <v>0</v>
      </c>
    </row>
    <row r="1348" spans="1:19" ht="64" customHeight="1">
      <c r="A1348" s="108"/>
      <c r="B1348" s="13" t="s">
        <v>656</v>
      </c>
      <c r="C1348" s="15">
        <f>M7</f>
        <v>0.94</v>
      </c>
      <c r="D1348" s="96" t="s">
        <v>212</v>
      </c>
      <c r="E1348" s="16" t="s">
        <v>483</v>
      </c>
      <c r="F1348" s="16" t="s">
        <v>2089</v>
      </c>
      <c r="G1348" s="10">
        <v>5900495920621</v>
      </c>
      <c r="H1348" s="10"/>
      <c r="I1348" s="10">
        <v>5</v>
      </c>
      <c r="J1348" s="11" t="s">
        <v>1358</v>
      </c>
      <c r="K1348" s="16" t="s">
        <v>3194</v>
      </c>
      <c r="L1348" s="16">
        <v>4.8499999999999996</v>
      </c>
      <c r="M1348" s="270">
        <f t="shared" si="139"/>
        <v>4.5589999999999993</v>
      </c>
      <c r="N1348" s="16">
        <v>0.04</v>
      </c>
      <c r="O1348" s="16"/>
      <c r="P1348" s="18">
        <f t="shared" si="140"/>
        <v>8.3250000000000011</v>
      </c>
      <c r="Q1348" s="19">
        <v>9.99</v>
      </c>
      <c r="R1348" s="20">
        <f t="shared" si="141"/>
        <v>0.45237237237237254</v>
      </c>
      <c r="S1348" s="274">
        <f t="shared" si="142"/>
        <v>0</v>
      </c>
    </row>
    <row r="1349" spans="1:19" ht="64" customHeight="1">
      <c r="A1349" s="108"/>
      <c r="B1349" s="13" t="s">
        <v>657</v>
      </c>
      <c r="C1349" s="15">
        <f>M7</f>
        <v>0.94</v>
      </c>
      <c r="D1349" s="96"/>
      <c r="E1349" s="16" t="s">
        <v>483</v>
      </c>
      <c r="F1349" s="16" t="s">
        <v>2089</v>
      </c>
      <c r="G1349" s="10">
        <v>5900495094568</v>
      </c>
      <c r="H1349" s="18"/>
      <c r="I1349" s="10">
        <v>5</v>
      </c>
      <c r="J1349" s="11" t="s">
        <v>1360</v>
      </c>
      <c r="K1349" s="16" t="s">
        <v>3195</v>
      </c>
      <c r="L1349" s="16">
        <v>4.26</v>
      </c>
      <c r="M1349" s="270">
        <f t="shared" si="139"/>
        <v>4.0043999999999995</v>
      </c>
      <c r="N1349" s="16">
        <v>0.04</v>
      </c>
      <c r="O1349" s="16"/>
      <c r="P1349" s="18">
        <f t="shared" si="140"/>
        <v>8.3250000000000011</v>
      </c>
      <c r="Q1349" s="19">
        <v>9.99</v>
      </c>
      <c r="R1349" s="20">
        <f t="shared" si="141"/>
        <v>0.51899099099099111</v>
      </c>
      <c r="S1349" s="274">
        <f t="shared" si="142"/>
        <v>0</v>
      </c>
    </row>
    <row r="1350" spans="1:19" ht="64" customHeight="1">
      <c r="A1350" s="108"/>
      <c r="B1350" s="13" t="s">
        <v>656</v>
      </c>
      <c r="C1350" s="15">
        <f>M7</f>
        <v>0.94</v>
      </c>
      <c r="D1350" s="96"/>
      <c r="E1350" s="16" t="s">
        <v>483</v>
      </c>
      <c r="F1350" s="16" t="s">
        <v>2089</v>
      </c>
      <c r="G1350" s="10">
        <v>5900495920621</v>
      </c>
      <c r="H1350" s="18"/>
      <c r="I1350" s="10">
        <v>5</v>
      </c>
      <c r="J1350" s="11" t="s">
        <v>1358</v>
      </c>
      <c r="K1350" s="16" t="s">
        <v>3196</v>
      </c>
      <c r="L1350" s="16">
        <v>4.8499999999999996</v>
      </c>
      <c r="M1350" s="270">
        <f t="shared" si="139"/>
        <v>4.5589999999999993</v>
      </c>
      <c r="N1350" s="16">
        <v>0.04</v>
      </c>
      <c r="O1350" s="16"/>
      <c r="P1350" s="18">
        <f t="shared" si="140"/>
        <v>8.3250000000000011</v>
      </c>
      <c r="Q1350" s="19">
        <v>9.99</v>
      </c>
      <c r="R1350" s="20">
        <f t="shared" si="141"/>
        <v>0.45237237237237254</v>
      </c>
      <c r="S1350" s="274">
        <f t="shared" si="142"/>
        <v>0</v>
      </c>
    </row>
    <row r="1351" spans="1:19" ht="64" customHeight="1">
      <c r="A1351" s="108"/>
      <c r="B1351" s="13" t="s">
        <v>660</v>
      </c>
      <c r="C1351" s="15">
        <f>M7</f>
        <v>0.94</v>
      </c>
      <c r="D1351" s="96"/>
      <c r="E1351" s="16" t="s">
        <v>483</v>
      </c>
      <c r="F1351" s="16" t="s">
        <v>2089</v>
      </c>
      <c r="G1351" s="10">
        <v>5900495920614</v>
      </c>
      <c r="H1351" s="10"/>
      <c r="I1351" s="10">
        <v>5</v>
      </c>
      <c r="J1351" s="11" t="s">
        <v>1358</v>
      </c>
      <c r="K1351" s="16" t="s">
        <v>3197</v>
      </c>
      <c r="L1351" s="16">
        <v>4.8499999999999996</v>
      </c>
      <c r="M1351" s="270">
        <f t="shared" si="139"/>
        <v>4.5589999999999993</v>
      </c>
      <c r="N1351" s="16">
        <v>0.04</v>
      </c>
      <c r="O1351" s="16"/>
      <c r="P1351" s="18">
        <f t="shared" si="140"/>
        <v>8.3250000000000011</v>
      </c>
      <c r="Q1351" s="19">
        <v>9.99</v>
      </c>
      <c r="R1351" s="20">
        <f t="shared" si="141"/>
        <v>0.45237237237237254</v>
      </c>
      <c r="S1351" s="274">
        <f t="shared" si="142"/>
        <v>0</v>
      </c>
    </row>
    <row r="1352" spans="1:19" ht="64" customHeight="1">
      <c r="A1352" s="108"/>
      <c r="B1352" s="13" t="s">
        <v>662</v>
      </c>
      <c r="C1352" s="15">
        <f>M7</f>
        <v>0.94</v>
      </c>
      <c r="D1352" s="96"/>
      <c r="E1352" s="16" t="s">
        <v>483</v>
      </c>
      <c r="F1352" s="16" t="s">
        <v>2089</v>
      </c>
      <c r="G1352" s="10">
        <v>5900495829993</v>
      </c>
      <c r="H1352" s="10"/>
      <c r="I1352" s="10">
        <v>5</v>
      </c>
      <c r="J1352" s="11" t="s">
        <v>1358</v>
      </c>
      <c r="K1352" s="16" t="s">
        <v>3198</v>
      </c>
      <c r="L1352" s="16">
        <v>3.96</v>
      </c>
      <c r="M1352" s="270">
        <f t="shared" si="139"/>
        <v>3.7223999999999999</v>
      </c>
      <c r="N1352" s="16">
        <v>0.04</v>
      </c>
      <c r="O1352" s="16"/>
      <c r="P1352" s="18">
        <f t="shared" si="140"/>
        <v>7.4916666666666671</v>
      </c>
      <c r="Q1352" s="19">
        <v>8.99</v>
      </c>
      <c r="R1352" s="20">
        <f t="shared" ref="R1352:R1415" si="143">(P1352-M1352)/P1352</f>
        <v>0.50312791991101224</v>
      </c>
      <c r="S1352" s="274">
        <f t="shared" si="142"/>
        <v>0</v>
      </c>
    </row>
    <row r="1353" spans="1:19" ht="64" customHeight="1">
      <c r="A1353" s="108"/>
      <c r="B1353" s="13" t="s">
        <v>663</v>
      </c>
      <c r="C1353" s="15">
        <f>M7</f>
        <v>0.94</v>
      </c>
      <c r="D1353" s="96"/>
      <c r="E1353" s="16" t="s">
        <v>483</v>
      </c>
      <c r="F1353" s="16" t="s">
        <v>2089</v>
      </c>
      <c r="G1353" s="10">
        <v>5900495829976</v>
      </c>
      <c r="H1353" s="10"/>
      <c r="I1353" s="10">
        <v>5</v>
      </c>
      <c r="J1353" s="11" t="s">
        <v>1358</v>
      </c>
      <c r="K1353" s="16" t="s">
        <v>3199</v>
      </c>
      <c r="L1353" s="16">
        <v>3.96</v>
      </c>
      <c r="M1353" s="270">
        <f t="shared" si="139"/>
        <v>3.7223999999999999</v>
      </c>
      <c r="N1353" s="16">
        <v>0.04</v>
      </c>
      <c r="O1353" s="16"/>
      <c r="P1353" s="18">
        <f t="shared" si="140"/>
        <v>7.4916666666666671</v>
      </c>
      <c r="Q1353" s="19">
        <v>8.99</v>
      </c>
      <c r="R1353" s="20">
        <f t="shared" si="143"/>
        <v>0.50312791991101224</v>
      </c>
      <c r="S1353" s="274">
        <f t="shared" si="142"/>
        <v>0</v>
      </c>
    </row>
    <row r="1354" spans="1:19" ht="64" customHeight="1">
      <c r="A1354" s="108"/>
      <c r="B1354" s="13" t="s">
        <v>665</v>
      </c>
      <c r="C1354" s="15">
        <f>M7</f>
        <v>0.94</v>
      </c>
      <c r="D1354" s="96"/>
      <c r="E1354" s="16" t="s">
        <v>483</v>
      </c>
      <c r="F1354" s="16" t="s">
        <v>2089</v>
      </c>
      <c r="G1354" s="10">
        <v>5900495487131</v>
      </c>
      <c r="H1354" s="10"/>
      <c r="I1354" s="10">
        <v>5</v>
      </c>
      <c r="J1354" s="11" t="s">
        <v>1360</v>
      </c>
      <c r="K1354" s="16" t="s">
        <v>3200</v>
      </c>
      <c r="L1354" s="16">
        <v>2.13</v>
      </c>
      <c r="M1354" s="270">
        <f t="shared" si="139"/>
        <v>2.0021999999999998</v>
      </c>
      <c r="N1354" s="16">
        <v>0.04</v>
      </c>
      <c r="O1354" s="16"/>
      <c r="P1354" s="18">
        <f t="shared" si="140"/>
        <v>4.1583333333333341</v>
      </c>
      <c r="Q1354" s="19">
        <v>4.99</v>
      </c>
      <c r="R1354" s="20">
        <f t="shared" si="143"/>
        <v>0.5185090180360723</v>
      </c>
      <c r="S1354" s="274">
        <f t="shared" si="142"/>
        <v>0</v>
      </c>
    </row>
    <row r="1355" spans="1:19" ht="64" customHeight="1">
      <c r="A1355" s="108"/>
      <c r="B1355" s="13" t="s">
        <v>666</v>
      </c>
      <c r="C1355" s="15">
        <f>M7</f>
        <v>0.94</v>
      </c>
      <c r="D1355" s="96"/>
      <c r="E1355" s="16" t="s">
        <v>483</v>
      </c>
      <c r="F1355" s="16" t="s">
        <v>2089</v>
      </c>
      <c r="G1355" s="10">
        <v>5900495487117</v>
      </c>
      <c r="H1355" s="10"/>
      <c r="I1355" s="10">
        <v>5</v>
      </c>
      <c r="J1355" s="11" t="s">
        <v>3597</v>
      </c>
      <c r="K1355" s="16" t="s">
        <v>3194</v>
      </c>
      <c r="L1355" s="16">
        <v>2.13</v>
      </c>
      <c r="M1355" s="270">
        <f t="shared" si="139"/>
        <v>2.0021999999999998</v>
      </c>
      <c r="N1355" s="16">
        <v>0.04</v>
      </c>
      <c r="O1355" s="16"/>
      <c r="P1355" s="18">
        <f t="shared" si="140"/>
        <v>4.1583333333333341</v>
      </c>
      <c r="Q1355" s="19">
        <v>4.99</v>
      </c>
      <c r="R1355" s="20">
        <f t="shared" si="143"/>
        <v>0.5185090180360723</v>
      </c>
      <c r="S1355" s="274">
        <f t="shared" si="142"/>
        <v>0</v>
      </c>
    </row>
    <row r="1356" spans="1:19" ht="64" customHeight="1">
      <c r="A1356" s="108"/>
      <c r="B1356" s="13" t="s">
        <v>667</v>
      </c>
      <c r="C1356" s="15">
        <f>M7</f>
        <v>0.94</v>
      </c>
      <c r="D1356" s="96"/>
      <c r="E1356" s="16" t="s">
        <v>483</v>
      </c>
      <c r="F1356" s="16" t="s">
        <v>2089</v>
      </c>
      <c r="G1356" s="10">
        <v>5900495487100</v>
      </c>
      <c r="H1356" s="10"/>
      <c r="I1356" s="10">
        <v>5</v>
      </c>
      <c r="J1356" s="11" t="s">
        <v>1358</v>
      </c>
      <c r="K1356" s="16" t="s">
        <v>3201</v>
      </c>
      <c r="L1356" s="16">
        <v>2.13</v>
      </c>
      <c r="M1356" s="270">
        <f t="shared" si="139"/>
        <v>2.0021999999999998</v>
      </c>
      <c r="N1356" s="16">
        <v>0.04</v>
      </c>
      <c r="O1356" s="16"/>
      <c r="P1356" s="18">
        <f t="shared" si="140"/>
        <v>4.1583333333333341</v>
      </c>
      <c r="Q1356" s="19">
        <v>4.99</v>
      </c>
      <c r="R1356" s="20">
        <f t="shared" si="143"/>
        <v>0.5185090180360723</v>
      </c>
      <c r="S1356" s="274">
        <f t="shared" si="142"/>
        <v>0</v>
      </c>
    </row>
    <row r="1357" spans="1:19" ht="64" customHeight="1">
      <c r="A1357" s="108"/>
      <c r="B1357" s="13" t="s">
        <v>668</v>
      </c>
      <c r="C1357" s="15">
        <f>M7</f>
        <v>0.94</v>
      </c>
      <c r="D1357" s="96"/>
      <c r="E1357" s="16" t="s">
        <v>483</v>
      </c>
      <c r="F1357" s="16" t="s">
        <v>2089</v>
      </c>
      <c r="G1357" s="10">
        <v>5900495487094</v>
      </c>
      <c r="H1357" s="10"/>
      <c r="I1357" s="10">
        <v>5</v>
      </c>
      <c r="J1357" s="11" t="s">
        <v>3598</v>
      </c>
      <c r="K1357" s="16" t="s">
        <v>3197</v>
      </c>
      <c r="L1357" s="16">
        <v>2.13</v>
      </c>
      <c r="M1357" s="270">
        <f t="shared" si="139"/>
        <v>2.0021999999999998</v>
      </c>
      <c r="N1357" s="16">
        <v>0.04</v>
      </c>
      <c r="O1357" s="16"/>
      <c r="P1357" s="18">
        <f t="shared" si="140"/>
        <v>4.1583333333333341</v>
      </c>
      <c r="Q1357" s="19">
        <v>4.99</v>
      </c>
      <c r="R1357" s="20">
        <f t="shared" si="143"/>
        <v>0.5185090180360723</v>
      </c>
      <c r="S1357" s="274">
        <f t="shared" si="142"/>
        <v>0</v>
      </c>
    </row>
    <row r="1358" spans="1:19" ht="64" customHeight="1">
      <c r="A1358" s="108"/>
      <c r="B1358" s="13" t="s">
        <v>669</v>
      </c>
      <c r="C1358" s="15">
        <f>M7</f>
        <v>0.94</v>
      </c>
      <c r="D1358" s="96"/>
      <c r="E1358" s="16" t="s">
        <v>483</v>
      </c>
      <c r="F1358" s="16" t="s">
        <v>2089</v>
      </c>
      <c r="G1358" s="10">
        <v>5900495033161</v>
      </c>
      <c r="H1358" s="37"/>
      <c r="I1358" s="10">
        <v>5</v>
      </c>
      <c r="J1358" s="11" t="s">
        <v>1358</v>
      </c>
      <c r="K1358" s="16" t="s">
        <v>2844</v>
      </c>
      <c r="L1358" s="16">
        <v>12.07</v>
      </c>
      <c r="M1358" s="270">
        <f t="shared" si="139"/>
        <v>11.345799999999999</v>
      </c>
      <c r="N1358" s="16">
        <v>0.04</v>
      </c>
      <c r="O1358" s="16"/>
      <c r="P1358" s="18">
        <f t="shared" si="140"/>
        <v>16.658333333333331</v>
      </c>
      <c r="Q1358" s="19">
        <v>19.989999999999998</v>
      </c>
      <c r="R1358" s="20">
        <f t="shared" si="143"/>
        <v>0.31891145572786395</v>
      </c>
      <c r="S1358" s="274">
        <f t="shared" si="142"/>
        <v>0</v>
      </c>
    </row>
    <row r="1359" spans="1:19" ht="64" customHeight="1">
      <c r="A1359" s="108"/>
      <c r="B1359" s="13" t="s">
        <v>670</v>
      </c>
      <c r="C1359" s="15">
        <f>M7</f>
        <v>0.94</v>
      </c>
      <c r="D1359" s="96"/>
      <c r="E1359" s="16" t="s">
        <v>483</v>
      </c>
      <c r="F1359" s="16" t="s">
        <v>2089</v>
      </c>
      <c r="G1359" s="10">
        <v>5900495033178</v>
      </c>
      <c r="H1359" s="37"/>
      <c r="I1359" s="10">
        <v>5</v>
      </c>
      <c r="J1359" s="11" t="s">
        <v>1362</v>
      </c>
      <c r="K1359" s="16" t="s">
        <v>2845</v>
      </c>
      <c r="L1359" s="16">
        <v>12.07</v>
      </c>
      <c r="M1359" s="270">
        <f t="shared" ref="M1359:M1419" si="144">L1359*C1359</f>
        <v>11.345799999999999</v>
      </c>
      <c r="N1359" s="16">
        <v>0.04</v>
      </c>
      <c r="O1359" s="16"/>
      <c r="P1359" s="18">
        <f t="shared" si="140"/>
        <v>16.658333333333331</v>
      </c>
      <c r="Q1359" s="19">
        <v>19.989999999999998</v>
      </c>
      <c r="R1359" s="20">
        <f t="shared" si="143"/>
        <v>0.31891145572786395</v>
      </c>
      <c r="S1359" s="274">
        <f t="shared" si="142"/>
        <v>0</v>
      </c>
    </row>
    <row r="1360" spans="1:19" ht="64" customHeight="1">
      <c r="A1360" s="108"/>
      <c r="B1360" s="13" t="s">
        <v>671</v>
      </c>
      <c r="C1360" s="15">
        <f>M7</f>
        <v>0.94</v>
      </c>
      <c r="D1360" s="96"/>
      <c r="E1360" s="16" t="s">
        <v>483</v>
      </c>
      <c r="F1360" s="16" t="s">
        <v>2089</v>
      </c>
      <c r="G1360" s="10">
        <v>5900495033086</v>
      </c>
      <c r="H1360" s="37"/>
      <c r="I1360" s="10">
        <v>5</v>
      </c>
      <c r="J1360" s="11" t="s">
        <v>1358</v>
      </c>
      <c r="K1360" s="16" t="s">
        <v>2846</v>
      </c>
      <c r="L1360" s="16">
        <v>12.07</v>
      </c>
      <c r="M1360" s="270">
        <f t="shared" si="144"/>
        <v>11.345799999999999</v>
      </c>
      <c r="N1360" s="16">
        <v>0.04</v>
      </c>
      <c r="O1360" s="16"/>
      <c r="P1360" s="18">
        <f t="shared" si="140"/>
        <v>16.658333333333331</v>
      </c>
      <c r="Q1360" s="19">
        <v>19.989999999999998</v>
      </c>
      <c r="R1360" s="20">
        <f t="shared" si="143"/>
        <v>0.31891145572786395</v>
      </c>
      <c r="S1360" s="274">
        <f t="shared" si="142"/>
        <v>0</v>
      </c>
    </row>
    <row r="1361" spans="1:19" ht="64" customHeight="1">
      <c r="A1361" s="108"/>
      <c r="B1361" s="13" t="s">
        <v>672</v>
      </c>
      <c r="C1361" s="15">
        <f>M7</f>
        <v>0.94</v>
      </c>
      <c r="D1361" s="96"/>
      <c r="E1361" s="16" t="s">
        <v>483</v>
      </c>
      <c r="F1361" s="16" t="s">
        <v>2089</v>
      </c>
      <c r="G1361" s="10">
        <v>5900495033079</v>
      </c>
      <c r="H1361" s="37"/>
      <c r="I1361" s="10">
        <v>5</v>
      </c>
      <c r="J1361" s="11" t="s">
        <v>1358</v>
      </c>
      <c r="K1361" s="16" t="s">
        <v>2847</v>
      </c>
      <c r="L1361" s="16">
        <v>12.07</v>
      </c>
      <c r="M1361" s="270">
        <f t="shared" si="144"/>
        <v>11.345799999999999</v>
      </c>
      <c r="N1361" s="16">
        <v>0.04</v>
      </c>
      <c r="O1361" s="16"/>
      <c r="P1361" s="18">
        <f t="shared" si="140"/>
        <v>16.658333333333331</v>
      </c>
      <c r="Q1361" s="19">
        <v>19.989999999999998</v>
      </c>
      <c r="R1361" s="20">
        <f t="shared" si="143"/>
        <v>0.31891145572786395</v>
      </c>
      <c r="S1361" s="274">
        <f t="shared" si="142"/>
        <v>0</v>
      </c>
    </row>
    <row r="1362" spans="1:19" ht="64" customHeight="1">
      <c r="A1362" s="108"/>
      <c r="B1362" s="13" t="s">
        <v>674</v>
      </c>
      <c r="C1362" s="15">
        <f>M7</f>
        <v>0.94</v>
      </c>
      <c r="D1362" s="96"/>
      <c r="E1362" s="16" t="s">
        <v>483</v>
      </c>
      <c r="F1362" s="16" t="s">
        <v>2089</v>
      </c>
      <c r="G1362" s="10">
        <v>5900495097316</v>
      </c>
      <c r="H1362" s="18"/>
      <c r="I1362" s="10">
        <v>10</v>
      </c>
      <c r="J1362" s="11" t="s">
        <v>3590</v>
      </c>
      <c r="K1362" s="16" t="s">
        <v>3202</v>
      </c>
      <c r="L1362" s="16">
        <v>4.0599999999999996</v>
      </c>
      <c r="M1362" s="270">
        <f t="shared" si="144"/>
        <v>3.8163999999999993</v>
      </c>
      <c r="N1362" s="16">
        <v>0.04</v>
      </c>
      <c r="O1362" s="16"/>
      <c r="P1362" s="18">
        <f t="shared" si="140"/>
        <v>8.3250000000000011</v>
      </c>
      <c r="Q1362" s="19">
        <v>9.99</v>
      </c>
      <c r="R1362" s="20">
        <f t="shared" si="143"/>
        <v>0.54157357357357361</v>
      </c>
      <c r="S1362" s="274">
        <f t="shared" si="142"/>
        <v>0</v>
      </c>
    </row>
    <row r="1363" spans="1:19" ht="64" customHeight="1">
      <c r="A1363" s="108"/>
      <c r="B1363" s="13" t="s">
        <v>675</v>
      </c>
      <c r="C1363" s="15">
        <f>M7</f>
        <v>0.94</v>
      </c>
      <c r="D1363" s="96"/>
      <c r="E1363" s="16" t="s">
        <v>483</v>
      </c>
      <c r="F1363" s="16" t="s">
        <v>2089</v>
      </c>
      <c r="G1363" s="10">
        <v>5900495094766</v>
      </c>
      <c r="H1363" s="18"/>
      <c r="I1363" s="10">
        <v>10</v>
      </c>
      <c r="J1363" s="11" t="s">
        <v>1360</v>
      </c>
      <c r="K1363" s="16" t="s">
        <v>3203</v>
      </c>
      <c r="L1363" s="16">
        <v>6.7</v>
      </c>
      <c r="M1363" s="270">
        <f t="shared" si="144"/>
        <v>6.298</v>
      </c>
      <c r="N1363" s="16">
        <v>0.04</v>
      </c>
      <c r="O1363" s="16"/>
      <c r="P1363" s="18">
        <f t="shared" si="140"/>
        <v>12.491666666666667</v>
      </c>
      <c r="Q1363" s="19">
        <v>14.99</v>
      </c>
      <c r="R1363" s="20">
        <f t="shared" si="143"/>
        <v>0.49582388258839227</v>
      </c>
      <c r="S1363" s="274">
        <f t="shared" si="142"/>
        <v>0</v>
      </c>
    </row>
    <row r="1364" spans="1:19" ht="64" customHeight="1">
      <c r="A1364" s="108"/>
      <c r="B1364" s="13" t="s">
        <v>677</v>
      </c>
      <c r="C1364" s="15">
        <f>M7</f>
        <v>0.94</v>
      </c>
      <c r="D1364" s="96"/>
      <c r="E1364" s="16" t="s">
        <v>483</v>
      </c>
      <c r="F1364" s="16" t="s">
        <v>2089</v>
      </c>
      <c r="G1364" s="10">
        <v>5900495976109</v>
      </c>
      <c r="H1364" s="18"/>
      <c r="I1364" s="10">
        <v>10</v>
      </c>
      <c r="J1364" s="11" t="s">
        <v>1362</v>
      </c>
      <c r="K1364" s="16" t="s">
        <v>3204</v>
      </c>
      <c r="L1364" s="16">
        <v>4.38</v>
      </c>
      <c r="M1364" s="270">
        <f t="shared" si="144"/>
        <v>4.1171999999999995</v>
      </c>
      <c r="N1364" s="16">
        <v>0.04</v>
      </c>
      <c r="O1364" s="16"/>
      <c r="P1364" s="18">
        <f t="shared" si="140"/>
        <v>8.3250000000000011</v>
      </c>
      <c r="Q1364" s="19">
        <v>9.99</v>
      </c>
      <c r="R1364" s="20">
        <f t="shared" si="143"/>
        <v>0.50544144144144154</v>
      </c>
      <c r="S1364" s="274">
        <f t="shared" si="142"/>
        <v>0</v>
      </c>
    </row>
    <row r="1365" spans="1:19" ht="64" customHeight="1">
      <c r="A1365" s="108"/>
      <c r="B1365" s="13" t="s">
        <v>678</v>
      </c>
      <c r="C1365" s="15">
        <f>M7</f>
        <v>0.94</v>
      </c>
      <c r="D1365" s="96"/>
      <c r="E1365" s="16" t="s">
        <v>483</v>
      </c>
      <c r="F1365" s="16" t="s">
        <v>2089</v>
      </c>
      <c r="G1365" s="10">
        <v>5900495953759</v>
      </c>
      <c r="H1365" s="18"/>
      <c r="I1365" s="10">
        <v>10</v>
      </c>
      <c r="J1365" s="11" t="s">
        <v>1358</v>
      </c>
      <c r="K1365" s="16" t="s">
        <v>3205</v>
      </c>
      <c r="L1365" s="16">
        <v>3.53</v>
      </c>
      <c r="M1365" s="270">
        <f t="shared" si="144"/>
        <v>3.3181999999999996</v>
      </c>
      <c r="N1365" s="16">
        <v>0.04</v>
      </c>
      <c r="O1365" s="16"/>
      <c r="P1365" s="18">
        <f t="shared" si="140"/>
        <v>6.6583333333333341</v>
      </c>
      <c r="Q1365" s="19">
        <v>7.99</v>
      </c>
      <c r="R1365" s="20">
        <f>(P1365-M1365)/P1365</f>
        <v>0.50164705882352956</v>
      </c>
      <c r="S1365" s="274">
        <f t="shared" si="142"/>
        <v>0</v>
      </c>
    </row>
    <row r="1366" spans="1:19" ht="64" customHeight="1">
      <c r="A1366" s="108"/>
      <c r="B1366" s="13" t="s">
        <v>679</v>
      </c>
      <c r="C1366" s="15">
        <f>M7</f>
        <v>0.94</v>
      </c>
      <c r="D1366" s="96"/>
      <c r="E1366" s="16" t="s">
        <v>483</v>
      </c>
      <c r="F1366" s="16" t="s">
        <v>2089</v>
      </c>
      <c r="G1366" s="10">
        <v>5900495953766</v>
      </c>
      <c r="H1366" s="18"/>
      <c r="I1366" s="10">
        <v>10</v>
      </c>
      <c r="J1366" s="11" t="s">
        <v>1358</v>
      </c>
      <c r="K1366" s="16" t="s">
        <v>3206</v>
      </c>
      <c r="L1366" s="16">
        <v>3.53</v>
      </c>
      <c r="M1366" s="270">
        <f t="shared" si="144"/>
        <v>3.3181999999999996</v>
      </c>
      <c r="N1366" s="16">
        <v>0.04</v>
      </c>
      <c r="O1366" s="16"/>
      <c r="P1366" s="18">
        <f t="shared" si="140"/>
        <v>6.6583333333333341</v>
      </c>
      <c r="Q1366" s="19">
        <v>7.99</v>
      </c>
      <c r="R1366" s="20">
        <f t="shared" si="143"/>
        <v>0.50164705882352956</v>
      </c>
      <c r="S1366" s="274">
        <f t="shared" si="142"/>
        <v>0</v>
      </c>
    </row>
    <row r="1367" spans="1:19" ht="64" customHeight="1">
      <c r="A1367" s="108"/>
      <c r="B1367" s="13" t="s">
        <v>680</v>
      </c>
      <c r="C1367" s="15">
        <f>M7</f>
        <v>0.94</v>
      </c>
      <c r="D1367" s="96"/>
      <c r="E1367" s="16" t="s">
        <v>483</v>
      </c>
      <c r="F1367" s="16" t="s">
        <v>2089</v>
      </c>
      <c r="G1367" s="10">
        <v>5900495941367</v>
      </c>
      <c r="H1367" s="10"/>
      <c r="I1367" s="10">
        <v>3</v>
      </c>
      <c r="J1367" s="11" t="s">
        <v>1358</v>
      </c>
      <c r="K1367" s="16" t="s">
        <v>2848</v>
      </c>
      <c r="L1367" s="16">
        <v>11.62</v>
      </c>
      <c r="M1367" s="270">
        <f t="shared" si="144"/>
        <v>10.922799999999999</v>
      </c>
      <c r="N1367" s="16">
        <v>0.04</v>
      </c>
      <c r="O1367" s="16"/>
      <c r="P1367" s="18">
        <f t="shared" si="140"/>
        <v>14.158333333333333</v>
      </c>
      <c r="Q1367" s="19">
        <v>16.989999999999998</v>
      </c>
      <c r="R1367" s="20">
        <f t="shared" si="143"/>
        <v>0.22852501471453804</v>
      </c>
      <c r="S1367" s="274">
        <f t="shared" si="142"/>
        <v>0</v>
      </c>
    </row>
    <row r="1368" spans="1:19" ht="64" customHeight="1">
      <c r="A1368" s="108"/>
      <c r="B1368" s="13" t="s">
        <v>681</v>
      </c>
      <c r="C1368" s="15">
        <f>M7</f>
        <v>0.94</v>
      </c>
      <c r="D1368" s="96"/>
      <c r="E1368" s="16" t="s">
        <v>483</v>
      </c>
      <c r="F1368" s="16" t="s">
        <v>2089</v>
      </c>
      <c r="G1368" s="10">
        <v>5900495941350</v>
      </c>
      <c r="H1368" s="10"/>
      <c r="I1368" s="10">
        <v>5</v>
      </c>
      <c r="J1368" s="11" t="s">
        <v>1358</v>
      </c>
      <c r="K1368" s="29" t="s">
        <v>2849</v>
      </c>
      <c r="L1368" s="29">
        <v>5.32</v>
      </c>
      <c r="M1368" s="270">
        <f t="shared" si="144"/>
        <v>5.0007999999999999</v>
      </c>
      <c r="N1368" s="16">
        <v>0.04</v>
      </c>
      <c r="O1368" s="16"/>
      <c r="P1368" s="18">
        <f t="shared" si="140"/>
        <v>8.3250000000000011</v>
      </c>
      <c r="Q1368" s="19">
        <v>9.99</v>
      </c>
      <c r="R1368" s="20">
        <f t="shared" si="143"/>
        <v>0.39930330330330338</v>
      </c>
      <c r="S1368" s="274">
        <f t="shared" si="142"/>
        <v>0</v>
      </c>
    </row>
    <row r="1369" spans="1:19" ht="64" customHeight="1">
      <c r="A1369" s="108"/>
      <c r="B1369" s="13" t="s">
        <v>683</v>
      </c>
      <c r="C1369" s="15">
        <f>M7</f>
        <v>0.94</v>
      </c>
      <c r="D1369" s="96"/>
      <c r="E1369" s="16" t="s">
        <v>483</v>
      </c>
      <c r="F1369" s="16" t="s">
        <v>2089</v>
      </c>
      <c r="G1369" s="10">
        <v>5900495902092</v>
      </c>
      <c r="H1369" s="10"/>
      <c r="I1369" s="10">
        <v>3</v>
      </c>
      <c r="J1369" s="11" t="s">
        <v>1361</v>
      </c>
      <c r="K1369" s="17" t="s">
        <v>2850</v>
      </c>
      <c r="L1369" s="17">
        <v>6.38</v>
      </c>
      <c r="M1369" s="270">
        <f t="shared" si="144"/>
        <v>5.9971999999999994</v>
      </c>
      <c r="N1369" s="16">
        <v>0.04</v>
      </c>
      <c r="O1369" s="16"/>
      <c r="P1369" s="18">
        <f t="shared" si="140"/>
        <v>12.491666666666667</v>
      </c>
      <c r="Q1369" s="19">
        <v>14.99</v>
      </c>
      <c r="R1369" s="20">
        <f>(P1369-M1369)/P1369</f>
        <v>0.51990393595730489</v>
      </c>
      <c r="S1369" s="274">
        <f t="shared" si="142"/>
        <v>0</v>
      </c>
    </row>
    <row r="1370" spans="1:19" ht="64" customHeight="1">
      <c r="A1370" s="108"/>
      <c r="B1370" s="166" t="s">
        <v>2241</v>
      </c>
      <c r="C1370" s="15"/>
      <c r="D1370" s="96"/>
      <c r="E1370" s="16" t="s">
        <v>483</v>
      </c>
      <c r="F1370" s="16" t="s">
        <v>2089</v>
      </c>
      <c r="G1370" s="10">
        <v>5900495643186</v>
      </c>
      <c r="H1370" s="10"/>
      <c r="I1370" s="10">
        <v>10</v>
      </c>
      <c r="J1370" s="11" t="s">
        <v>33</v>
      </c>
      <c r="K1370" s="26" t="s">
        <v>2851</v>
      </c>
      <c r="L1370" s="16">
        <v>4.62</v>
      </c>
      <c r="M1370" s="270">
        <f>L1370*M7</f>
        <v>4.3427999999999995</v>
      </c>
      <c r="N1370" s="16">
        <v>0.04</v>
      </c>
      <c r="O1370" s="16"/>
      <c r="P1370" s="18">
        <f t="shared" si="140"/>
        <v>8.3250000000000011</v>
      </c>
      <c r="Q1370" s="19">
        <v>9.99</v>
      </c>
      <c r="R1370" s="20">
        <f t="shared" si="143"/>
        <v>0.47834234234234246</v>
      </c>
      <c r="S1370" s="274">
        <f t="shared" si="142"/>
        <v>0</v>
      </c>
    </row>
    <row r="1371" spans="1:19" ht="64" customHeight="1">
      <c r="A1371" s="108"/>
      <c r="B1371" s="13" t="s">
        <v>2242</v>
      </c>
      <c r="C1371" s="15"/>
      <c r="D1371" s="96"/>
      <c r="E1371" s="16" t="s">
        <v>483</v>
      </c>
      <c r="F1371" s="16" t="s">
        <v>2089</v>
      </c>
      <c r="G1371" s="10">
        <v>5900495643193</v>
      </c>
      <c r="H1371" s="10"/>
      <c r="I1371" s="10">
        <v>10</v>
      </c>
      <c r="J1371" s="11" t="s">
        <v>33</v>
      </c>
      <c r="K1371" s="114" t="s">
        <v>2852</v>
      </c>
      <c r="L1371" s="16">
        <v>6.01</v>
      </c>
      <c r="M1371" s="270">
        <f>L1371*M7</f>
        <v>5.6493999999999991</v>
      </c>
      <c r="N1371" s="16">
        <v>0.04</v>
      </c>
      <c r="O1371" s="16"/>
      <c r="P1371" s="18">
        <f t="shared" si="140"/>
        <v>10.825000000000001</v>
      </c>
      <c r="Q1371" s="19">
        <v>12.99</v>
      </c>
      <c r="R1371" s="20">
        <f t="shared" si="143"/>
        <v>0.47811547344110866</v>
      </c>
      <c r="S1371" s="274">
        <f t="shared" si="142"/>
        <v>0</v>
      </c>
    </row>
    <row r="1372" spans="1:19" ht="64" customHeight="1">
      <c r="A1372" s="108"/>
      <c r="B1372" s="13" t="s">
        <v>3582</v>
      </c>
      <c r="C1372" s="15"/>
      <c r="D1372" s="96" t="s">
        <v>1213</v>
      </c>
      <c r="E1372" s="16" t="s">
        <v>483</v>
      </c>
      <c r="F1372" s="16" t="s">
        <v>2089</v>
      </c>
      <c r="G1372" s="10">
        <v>590495010940</v>
      </c>
      <c r="H1372" s="18"/>
      <c r="I1372" s="10">
        <v>10</v>
      </c>
      <c r="J1372" s="11" t="s">
        <v>33</v>
      </c>
      <c r="K1372" s="26" t="s">
        <v>3583</v>
      </c>
      <c r="L1372" s="16">
        <v>3.28</v>
      </c>
      <c r="M1372" s="270">
        <f>L1372*M7</f>
        <v>3.0831999999999997</v>
      </c>
      <c r="N1372" s="16">
        <v>0.04</v>
      </c>
      <c r="O1372" s="16"/>
      <c r="P1372" s="18">
        <f t="shared" si="140"/>
        <v>5.8250000000000002</v>
      </c>
      <c r="Q1372" s="19">
        <v>6.99</v>
      </c>
      <c r="R1372" s="20">
        <f t="shared" si="143"/>
        <v>0.47069527896995716</v>
      </c>
      <c r="S1372" s="274">
        <f t="shared" si="142"/>
        <v>0</v>
      </c>
    </row>
    <row r="1373" spans="1:19" ht="64" customHeight="1">
      <c r="A1373" s="108"/>
      <c r="B1373" s="13" t="s">
        <v>685</v>
      </c>
      <c r="C1373" s="15">
        <f>M7</f>
        <v>0.94</v>
      </c>
      <c r="D1373" s="96"/>
      <c r="E1373" s="16" t="s">
        <v>483</v>
      </c>
      <c r="F1373" s="16" t="s">
        <v>2089</v>
      </c>
      <c r="G1373" s="10">
        <v>5900495033024</v>
      </c>
      <c r="H1373" s="10"/>
      <c r="I1373" s="10">
        <v>10</v>
      </c>
      <c r="J1373" s="11" t="s">
        <v>1360</v>
      </c>
      <c r="K1373" s="16" t="s">
        <v>2853</v>
      </c>
      <c r="L1373" s="16">
        <v>4.47</v>
      </c>
      <c r="M1373" s="270">
        <f t="shared" si="144"/>
        <v>4.2017999999999995</v>
      </c>
      <c r="N1373" s="16">
        <v>0.04</v>
      </c>
      <c r="O1373" s="16"/>
      <c r="P1373" s="18">
        <f t="shared" si="140"/>
        <v>8.3250000000000011</v>
      </c>
      <c r="Q1373" s="19">
        <v>9.99</v>
      </c>
      <c r="R1373" s="20">
        <f t="shared" si="143"/>
        <v>0.49527927927927939</v>
      </c>
      <c r="S1373" s="274">
        <f t="shared" si="142"/>
        <v>0</v>
      </c>
    </row>
    <row r="1374" spans="1:19" ht="64" customHeight="1">
      <c r="A1374" s="108"/>
      <c r="B1374" s="13" t="s">
        <v>686</v>
      </c>
      <c r="C1374" s="15">
        <f>M7</f>
        <v>0.94</v>
      </c>
      <c r="D1374" s="96"/>
      <c r="E1374" s="16" t="s">
        <v>483</v>
      </c>
      <c r="F1374" s="16" t="s">
        <v>2089</v>
      </c>
      <c r="G1374" s="10">
        <v>5900495033017</v>
      </c>
      <c r="H1374" s="10"/>
      <c r="I1374" s="10">
        <v>10</v>
      </c>
      <c r="J1374" s="11" t="s">
        <v>1358</v>
      </c>
      <c r="K1374" s="16" t="s">
        <v>2854</v>
      </c>
      <c r="L1374" s="16">
        <v>4.47</v>
      </c>
      <c r="M1374" s="270">
        <f t="shared" si="144"/>
        <v>4.2017999999999995</v>
      </c>
      <c r="N1374" s="16">
        <v>0.04</v>
      </c>
      <c r="O1374" s="16"/>
      <c r="P1374" s="18">
        <f t="shared" si="140"/>
        <v>8.3250000000000011</v>
      </c>
      <c r="Q1374" s="19">
        <v>9.99</v>
      </c>
      <c r="R1374" s="20">
        <f t="shared" si="143"/>
        <v>0.49527927927927939</v>
      </c>
      <c r="S1374" s="274">
        <f t="shared" si="142"/>
        <v>0</v>
      </c>
    </row>
    <row r="1375" spans="1:19" ht="64" customHeight="1">
      <c r="A1375" s="108"/>
      <c r="B1375" s="13" t="s">
        <v>687</v>
      </c>
      <c r="C1375" s="15">
        <f>M7</f>
        <v>0.94</v>
      </c>
      <c r="D1375" s="96"/>
      <c r="E1375" s="16" t="s">
        <v>483</v>
      </c>
      <c r="F1375" s="16" t="s">
        <v>2089</v>
      </c>
      <c r="G1375" s="10">
        <v>5900495033000</v>
      </c>
      <c r="H1375" s="10"/>
      <c r="I1375" s="10">
        <v>10</v>
      </c>
      <c r="J1375" s="11" t="s">
        <v>1360</v>
      </c>
      <c r="K1375" s="16" t="s">
        <v>3253</v>
      </c>
      <c r="L1375" s="16">
        <v>4.47</v>
      </c>
      <c r="M1375" s="270">
        <f t="shared" si="144"/>
        <v>4.2017999999999995</v>
      </c>
      <c r="N1375" s="16">
        <v>0.04</v>
      </c>
      <c r="O1375" s="16"/>
      <c r="P1375" s="18">
        <f t="shared" si="140"/>
        <v>8.3250000000000011</v>
      </c>
      <c r="Q1375" s="19">
        <v>9.99</v>
      </c>
      <c r="R1375" s="20">
        <f t="shared" si="143"/>
        <v>0.49527927927927939</v>
      </c>
      <c r="S1375" s="274">
        <f t="shared" si="142"/>
        <v>0</v>
      </c>
    </row>
    <row r="1376" spans="1:19" ht="64" customHeight="1">
      <c r="A1376" s="108"/>
      <c r="B1376" s="13" t="s">
        <v>688</v>
      </c>
      <c r="C1376" s="15">
        <f>M7</f>
        <v>0.94</v>
      </c>
      <c r="D1376" s="96"/>
      <c r="E1376" s="16" t="s">
        <v>483</v>
      </c>
      <c r="F1376" s="16" t="s">
        <v>2089</v>
      </c>
      <c r="G1376" s="10">
        <v>5900495032997</v>
      </c>
      <c r="H1376" s="10"/>
      <c r="I1376" s="10">
        <v>10</v>
      </c>
      <c r="J1376" s="11" t="s">
        <v>1361</v>
      </c>
      <c r="K1376" s="16" t="s">
        <v>2855</v>
      </c>
      <c r="L1376" s="16">
        <v>4.47</v>
      </c>
      <c r="M1376" s="270">
        <f t="shared" si="144"/>
        <v>4.2017999999999995</v>
      </c>
      <c r="N1376" s="16">
        <v>0.04</v>
      </c>
      <c r="O1376" s="16"/>
      <c r="P1376" s="18">
        <f t="shared" si="140"/>
        <v>8.3250000000000011</v>
      </c>
      <c r="Q1376" s="19">
        <v>9.99</v>
      </c>
      <c r="R1376" s="20">
        <f t="shared" si="143"/>
        <v>0.49527927927927939</v>
      </c>
      <c r="S1376" s="274">
        <f t="shared" si="142"/>
        <v>0</v>
      </c>
    </row>
    <row r="1377" spans="1:19" ht="64" customHeight="1">
      <c r="A1377" s="108"/>
      <c r="B1377" s="13" t="s">
        <v>689</v>
      </c>
      <c r="C1377" s="15">
        <f>M7</f>
        <v>0.94</v>
      </c>
      <c r="D1377" s="96"/>
      <c r="E1377" s="16" t="s">
        <v>483</v>
      </c>
      <c r="F1377" s="16" t="s">
        <v>2089</v>
      </c>
      <c r="G1377" s="10">
        <v>5900495758330</v>
      </c>
      <c r="H1377" s="10"/>
      <c r="I1377" s="10">
        <v>10</v>
      </c>
      <c r="J1377" s="11" t="s">
        <v>1358</v>
      </c>
      <c r="K1377" s="26" t="s">
        <v>3207</v>
      </c>
      <c r="L1377" s="26">
        <v>4.53</v>
      </c>
      <c r="M1377" s="270">
        <f t="shared" si="144"/>
        <v>4.2582000000000004</v>
      </c>
      <c r="N1377" s="16">
        <v>0.04</v>
      </c>
      <c r="O1377" s="16"/>
      <c r="P1377" s="18">
        <f t="shared" si="140"/>
        <v>6.6583333333333341</v>
      </c>
      <c r="Q1377" s="19">
        <v>7.99</v>
      </c>
      <c r="R1377" s="20">
        <f t="shared" si="143"/>
        <v>0.36047058823529415</v>
      </c>
      <c r="S1377" s="274">
        <f t="shared" si="142"/>
        <v>0</v>
      </c>
    </row>
    <row r="1378" spans="1:19" ht="64" customHeight="1">
      <c r="A1378" s="108"/>
      <c r="B1378" s="13" t="s">
        <v>690</v>
      </c>
      <c r="C1378" s="15">
        <f>M7</f>
        <v>0.94</v>
      </c>
      <c r="D1378" s="96"/>
      <c r="E1378" s="16" t="s">
        <v>483</v>
      </c>
      <c r="F1378" s="16" t="s">
        <v>2089</v>
      </c>
      <c r="G1378" s="10">
        <v>5900495898821</v>
      </c>
      <c r="H1378" s="10"/>
      <c r="I1378" s="10">
        <v>10</v>
      </c>
      <c r="J1378" s="11" t="s">
        <v>1362</v>
      </c>
      <c r="K1378" s="16" t="s">
        <v>3208</v>
      </c>
      <c r="L1378" s="16">
        <v>5.31</v>
      </c>
      <c r="M1378" s="270">
        <f t="shared" si="144"/>
        <v>4.9913999999999996</v>
      </c>
      <c r="N1378" s="16">
        <v>0.04</v>
      </c>
      <c r="O1378" s="16"/>
      <c r="P1378" s="18">
        <f t="shared" si="140"/>
        <v>8.3250000000000011</v>
      </c>
      <c r="Q1378" s="19">
        <v>9.99</v>
      </c>
      <c r="R1378" s="20">
        <f t="shared" si="143"/>
        <v>0.40043243243243254</v>
      </c>
      <c r="S1378" s="274">
        <f t="shared" si="142"/>
        <v>0</v>
      </c>
    </row>
    <row r="1379" spans="1:19" ht="64" customHeight="1">
      <c r="A1379" s="108"/>
      <c r="B1379" s="13" t="s">
        <v>691</v>
      </c>
      <c r="C1379" s="15">
        <f>M7</f>
        <v>0.94</v>
      </c>
      <c r="D1379" s="96"/>
      <c r="E1379" s="16" t="s">
        <v>483</v>
      </c>
      <c r="F1379" s="16" t="s">
        <v>2089</v>
      </c>
      <c r="G1379" s="10">
        <v>5900495898814</v>
      </c>
      <c r="H1379" s="10"/>
      <c r="I1379" s="10">
        <v>10</v>
      </c>
      <c r="J1379" s="11" t="s">
        <v>1358</v>
      </c>
      <c r="K1379" s="17" t="s">
        <v>3209</v>
      </c>
      <c r="L1379" s="17">
        <v>8.81</v>
      </c>
      <c r="M1379" s="270">
        <f t="shared" si="144"/>
        <v>8.2813999999999997</v>
      </c>
      <c r="N1379" s="16">
        <v>0.04</v>
      </c>
      <c r="O1379" s="16"/>
      <c r="P1379" s="18">
        <f t="shared" si="140"/>
        <v>13.325000000000001</v>
      </c>
      <c r="Q1379" s="19">
        <v>15.99</v>
      </c>
      <c r="R1379" s="20">
        <f t="shared" si="143"/>
        <v>0.37850656660412768</v>
      </c>
      <c r="S1379" s="274">
        <f t="shared" si="142"/>
        <v>0</v>
      </c>
    </row>
    <row r="1380" spans="1:19" ht="64" customHeight="1">
      <c r="A1380" s="108"/>
      <c r="B1380" s="13" t="s">
        <v>692</v>
      </c>
      <c r="C1380" s="15">
        <f>M7</f>
        <v>0.94</v>
      </c>
      <c r="D1380" s="96"/>
      <c r="E1380" s="16" t="s">
        <v>483</v>
      </c>
      <c r="F1380" s="16" t="s">
        <v>2089</v>
      </c>
      <c r="G1380" s="10">
        <v>5900495094643</v>
      </c>
      <c r="H1380" s="18"/>
      <c r="I1380" s="10">
        <v>10</v>
      </c>
      <c r="J1380" s="11" t="s">
        <v>1359</v>
      </c>
      <c r="K1380" s="16" t="s">
        <v>3210</v>
      </c>
      <c r="L1380" s="16">
        <v>6.7</v>
      </c>
      <c r="M1380" s="270">
        <f t="shared" si="144"/>
        <v>6.298</v>
      </c>
      <c r="N1380" s="16">
        <v>0.04</v>
      </c>
      <c r="O1380" s="13"/>
      <c r="P1380" s="18">
        <f t="shared" si="140"/>
        <v>11.658333333333333</v>
      </c>
      <c r="Q1380" s="19">
        <v>13.99</v>
      </c>
      <c r="R1380" s="20">
        <f t="shared" si="143"/>
        <v>0.45978556111508218</v>
      </c>
      <c r="S1380" s="274">
        <f t="shared" si="142"/>
        <v>0</v>
      </c>
    </row>
    <row r="1381" spans="1:19" ht="64" customHeight="1">
      <c r="A1381" s="108"/>
      <c r="B1381" s="13" t="s">
        <v>693</v>
      </c>
      <c r="C1381" s="15">
        <f>M7</f>
        <v>0.94</v>
      </c>
      <c r="D1381" s="96"/>
      <c r="E1381" s="16" t="s">
        <v>483</v>
      </c>
      <c r="F1381" s="16" t="s">
        <v>2089</v>
      </c>
      <c r="G1381" s="10">
        <v>5900495898760</v>
      </c>
      <c r="H1381" s="10"/>
      <c r="I1381" s="10">
        <v>10</v>
      </c>
      <c r="J1381" s="11" t="s">
        <v>1358</v>
      </c>
      <c r="K1381" s="23" t="s">
        <v>3254</v>
      </c>
      <c r="L1381" s="23">
        <v>6.94</v>
      </c>
      <c r="M1381" s="270">
        <f t="shared" si="144"/>
        <v>6.5236000000000001</v>
      </c>
      <c r="N1381" s="16">
        <v>0.04</v>
      </c>
      <c r="O1381" s="16"/>
      <c r="P1381" s="18">
        <f t="shared" si="140"/>
        <v>12.491666666666667</v>
      </c>
      <c r="Q1381" s="19">
        <v>14.99</v>
      </c>
      <c r="R1381" s="20">
        <f t="shared" si="143"/>
        <v>0.47776384256170784</v>
      </c>
      <c r="S1381" s="274">
        <f t="shared" si="142"/>
        <v>0</v>
      </c>
    </row>
    <row r="1382" spans="1:19" ht="64" customHeight="1">
      <c r="A1382" s="108"/>
      <c r="B1382" s="13" t="s">
        <v>694</v>
      </c>
      <c r="C1382" s="15">
        <f>M7</f>
        <v>0.94</v>
      </c>
      <c r="D1382" s="96"/>
      <c r="E1382" s="16" t="s">
        <v>483</v>
      </c>
      <c r="F1382" s="16" t="s">
        <v>2089</v>
      </c>
      <c r="G1382" s="10">
        <v>5900495898777</v>
      </c>
      <c r="H1382" s="10"/>
      <c r="I1382" s="10">
        <v>10</v>
      </c>
      <c r="J1382" s="11" t="s">
        <v>1358</v>
      </c>
      <c r="K1382" s="26" t="s">
        <v>3211</v>
      </c>
      <c r="L1382" s="26">
        <v>10.64</v>
      </c>
      <c r="M1382" s="270">
        <f t="shared" si="144"/>
        <v>10.0016</v>
      </c>
      <c r="N1382" s="16">
        <v>0.04</v>
      </c>
      <c r="O1382" s="16"/>
      <c r="P1382" s="18">
        <f t="shared" si="140"/>
        <v>16.658333333333331</v>
      </c>
      <c r="Q1382" s="19">
        <v>19.989999999999998</v>
      </c>
      <c r="R1382" s="20">
        <f t="shared" si="143"/>
        <v>0.39960380190095041</v>
      </c>
      <c r="S1382" s="274">
        <f t="shared" si="142"/>
        <v>0</v>
      </c>
    </row>
    <row r="1383" spans="1:19" ht="64" customHeight="1">
      <c r="A1383" s="108"/>
      <c r="B1383" s="13" t="s">
        <v>695</v>
      </c>
      <c r="C1383" s="15">
        <f>M7</f>
        <v>0.94</v>
      </c>
      <c r="D1383" s="96"/>
      <c r="E1383" s="16" t="s">
        <v>483</v>
      </c>
      <c r="F1383" s="16" t="s">
        <v>2089</v>
      </c>
      <c r="G1383" s="10">
        <v>5900495898791</v>
      </c>
      <c r="H1383" s="10"/>
      <c r="I1383" s="10">
        <v>10</v>
      </c>
      <c r="J1383" s="11" t="s">
        <v>1358</v>
      </c>
      <c r="K1383" s="16" t="s">
        <v>3212</v>
      </c>
      <c r="L1383" s="16">
        <v>7.15</v>
      </c>
      <c r="M1383" s="270">
        <f t="shared" si="144"/>
        <v>6.7210000000000001</v>
      </c>
      <c r="N1383" s="16">
        <v>0.04</v>
      </c>
      <c r="O1383" s="16"/>
      <c r="P1383" s="18">
        <f t="shared" si="140"/>
        <v>8.3250000000000011</v>
      </c>
      <c r="Q1383" s="19">
        <v>9.99</v>
      </c>
      <c r="R1383" s="20">
        <f t="shared" si="143"/>
        <v>0.19267267267267277</v>
      </c>
      <c r="S1383" s="274">
        <f t="shared" si="142"/>
        <v>0</v>
      </c>
    </row>
    <row r="1384" spans="1:19" ht="64" customHeight="1">
      <c r="A1384" s="108"/>
      <c r="B1384" s="13" t="s">
        <v>697</v>
      </c>
      <c r="C1384" s="15">
        <f>M7</f>
        <v>0.94</v>
      </c>
      <c r="D1384" s="96"/>
      <c r="E1384" s="16" t="s">
        <v>483</v>
      </c>
      <c r="F1384" s="16" t="s">
        <v>2089</v>
      </c>
      <c r="G1384" s="10">
        <v>5900495780638</v>
      </c>
      <c r="H1384" s="10"/>
      <c r="I1384" s="10">
        <v>10</v>
      </c>
      <c r="J1384" s="11" t="s">
        <v>1358</v>
      </c>
      <c r="K1384" s="16" t="s">
        <v>3213</v>
      </c>
      <c r="L1384" s="16">
        <v>6.02</v>
      </c>
      <c r="M1384" s="270">
        <f t="shared" si="144"/>
        <v>5.6587999999999994</v>
      </c>
      <c r="N1384" s="16">
        <v>0.04</v>
      </c>
      <c r="O1384" s="16"/>
      <c r="P1384" s="18">
        <f t="shared" si="140"/>
        <v>7.4916666666666671</v>
      </c>
      <c r="Q1384" s="19">
        <v>8.99</v>
      </c>
      <c r="R1384" s="20">
        <f t="shared" si="143"/>
        <v>0.24465406006674095</v>
      </c>
      <c r="S1384" s="274">
        <f t="shared" ref="S1384:S1435" si="145">M1384*A1384</f>
        <v>0</v>
      </c>
    </row>
    <row r="1385" spans="1:19" ht="64" customHeight="1">
      <c r="A1385" s="108"/>
      <c r="B1385" s="13" t="s">
        <v>698</v>
      </c>
      <c r="C1385" s="15">
        <f>M7</f>
        <v>0.94</v>
      </c>
      <c r="D1385" s="96"/>
      <c r="E1385" s="16" t="s">
        <v>483</v>
      </c>
      <c r="F1385" s="16" t="s">
        <v>2089</v>
      </c>
      <c r="G1385" s="10">
        <v>5900495758392</v>
      </c>
      <c r="H1385" s="10"/>
      <c r="I1385" s="10">
        <v>10</v>
      </c>
      <c r="J1385" s="11" t="s">
        <v>1358</v>
      </c>
      <c r="K1385" s="16" t="s">
        <v>3214</v>
      </c>
      <c r="L1385" s="16">
        <v>6.91</v>
      </c>
      <c r="M1385" s="270">
        <f t="shared" si="144"/>
        <v>6.4954000000000001</v>
      </c>
      <c r="N1385" s="16">
        <v>0.04</v>
      </c>
      <c r="O1385" s="16"/>
      <c r="P1385" s="18">
        <f t="shared" si="140"/>
        <v>12.491666666666667</v>
      </c>
      <c r="Q1385" s="19">
        <v>14.99</v>
      </c>
      <c r="R1385" s="20">
        <f t="shared" si="143"/>
        <v>0.48002134756504339</v>
      </c>
      <c r="S1385" s="274">
        <f t="shared" si="145"/>
        <v>0</v>
      </c>
    </row>
    <row r="1386" spans="1:19" ht="64" customHeight="1">
      <c r="A1386" s="108"/>
      <c r="B1386" s="13" t="s">
        <v>699</v>
      </c>
      <c r="C1386" s="15">
        <f>M7</f>
        <v>0.94</v>
      </c>
      <c r="D1386" s="96"/>
      <c r="E1386" s="16" t="s">
        <v>483</v>
      </c>
      <c r="F1386" s="16" t="s">
        <v>2089</v>
      </c>
      <c r="G1386" s="10">
        <v>5900495758347</v>
      </c>
      <c r="H1386" s="10"/>
      <c r="I1386" s="10">
        <v>10</v>
      </c>
      <c r="J1386" s="11" t="s">
        <v>3590</v>
      </c>
      <c r="K1386" s="16" t="s">
        <v>3215</v>
      </c>
      <c r="L1386" s="16">
        <v>6.32</v>
      </c>
      <c r="M1386" s="270">
        <f t="shared" si="144"/>
        <v>5.9408000000000003</v>
      </c>
      <c r="N1386" s="16">
        <v>0.04</v>
      </c>
      <c r="O1386" s="16"/>
      <c r="P1386" s="18">
        <f t="shared" si="140"/>
        <v>7.4916666666666671</v>
      </c>
      <c r="Q1386" s="19">
        <v>8.99</v>
      </c>
      <c r="R1386" s="20">
        <f t="shared" si="143"/>
        <v>0.20701223581757508</v>
      </c>
      <c r="S1386" s="274">
        <f t="shared" si="145"/>
        <v>0</v>
      </c>
    </row>
    <row r="1387" spans="1:19" ht="64" customHeight="1">
      <c r="A1387" s="108"/>
      <c r="B1387" s="13" t="s">
        <v>700</v>
      </c>
      <c r="C1387" s="15">
        <f>M7</f>
        <v>0.94</v>
      </c>
      <c r="D1387" s="96"/>
      <c r="E1387" s="16" t="s">
        <v>483</v>
      </c>
      <c r="F1387" s="16" t="s">
        <v>2089</v>
      </c>
      <c r="G1387" s="10">
        <v>5900495879684</v>
      </c>
      <c r="H1387" s="10"/>
      <c r="I1387" s="10">
        <v>10</v>
      </c>
      <c r="J1387" s="11" t="s">
        <v>1358</v>
      </c>
      <c r="K1387" s="16" t="s">
        <v>3216</v>
      </c>
      <c r="L1387" s="16">
        <v>7.04</v>
      </c>
      <c r="M1387" s="270">
        <f t="shared" si="144"/>
        <v>6.6175999999999995</v>
      </c>
      <c r="N1387" s="16">
        <v>0.04</v>
      </c>
      <c r="O1387" s="16"/>
      <c r="P1387" s="18">
        <f t="shared" si="140"/>
        <v>9.9916666666666671</v>
      </c>
      <c r="Q1387" s="19">
        <v>11.99</v>
      </c>
      <c r="R1387" s="20">
        <f t="shared" si="143"/>
        <v>0.33768807339449547</v>
      </c>
      <c r="S1387" s="274">
        <f t="shared" si="145"/>
        <v>0</v>
      </c>
    </row>
    <row r="1388" spans="1:19" ht="64" customHeight="1">
      <c r="A1388" s="108"/>
      <c r="B1388" s="13" t="s">
        <v>1216</v>
      </c>
      <c r="C1388" s="15">
        <f>M7</f>
        <v>0.94</v>
      </c>
      <c r="D1388" s="96"/>
      <c r="E1388" s="16" t="s">
        <v>483</v>
      </c>
      <c r="F1388" s="16" t="s">
        <v>2089</v>
      </c>
      <c r="G1388" s="10">
        <v>5900495094636</v>
      </c>
      <c r="H1388" s="18"/>
      <c r="I1388" s="10">
        <v>5</v>
      </c>
      <c r="J1388" s="11" t="s">
        <v>1362</v>
      </c>
      <c r="K1388" s="23" t="s">
        <v>3255</v>
      </c>
      <c r="L1388" s="16">
        <v>7.04</v>
      </c>
      <c r="M1388" s="270">
        <f t="shared" si="144"/>
        <v>6.6175999999999995</v>
      </c>
      <c r="N1388" s="16">
        <v>0.04</v>
      </c>
      <c r="O1388" s="16"/>
      <c r="P1388" s="18">
        <f t="shared" si="140"/>
        <v>10.825000000000001</v>
      </c>
      <c r="Q1388" s="19">
        <v>12.99</v>
      </c>
      <c r="R1388" s="20">
        <f t="shared" si="143"/>
        <v>0.38867436489607399</v>
      </c>
      <c r="S1388" s="274">
        <f t="shared" si="145"/>
        <v>0</v>
      </c>
    </row>
    <row r="1389" spans="1:19" ht="64" customHeight="1">
      <c r="A1389" s="108"/>
      <c r="B1389" s="13" t="s">
        <v>701</v>
      </c>
      <c r="C1389" s="15">
        <f>M7</f>
        <v>0.94</v>
      </c>
      <c r="D1389" s="96"/>
      <c r="E1389" s="16" t="s">
        <v>483</v>
      </c>
      <c r="F1389" s="16" t="s">
        <v>2089</v>
      </c>
      <c r="G1389" s="10">
        <v>5900495922052</v>
      </c>
      <c r="H1389" s="10"/>
      <c r="I1389" s="10">
        <v>10</v>
      </c>
      <c r="J1389" s="11" t="s">
        <v>1358</v>
      </c>
      <c r="K1389" s="16" t="s">
        <v>3217</v>
      </c>
      <c r="L1389" s="16">
        <v>7.98</v>
      </c>
      <c r="M1389" s="270">
        <f t="shared" si="144"/>
        <v>7.5011999999999999</v>
      </c>
      <c r="N1389" s="16">
        <v>0.04</v>
      </c>
      <c r="O1389" s="16"/>
      <c r="P1389" s="18">
        <f t="shared" si="140"/>
        <v>11.658333333333333</v>
      </c>
      <c r="Q1389" s="19">
        <v>13.99</v>
      </c>
      <c r="R1389" s="20">
        <f t="shared" si="143"/>
        <v>0.3565804145818442</v>
      </c>
      <c r="S1389" s="274">
        <f t="shared" si="145"/>
        <v>0</v>
      </c>
    </row>
    <row r="1390" spans="1:19" ht="64" customHeight="1">
      <c r="A1390" s="108"/>
      <c r="B1390" s="13" t="s">
        <v>702</v>
      </c>
      <c r="C1390" s="15">
        <f>M7</f>
        <v>0.94</v>
      </c>
      <c r="D1390" s="96" t="s">
        <v>212</v>
      </c>
      <c r="E1390" s="16" t="s">
        <v>483</v>
      </c>
      <c r="F1390" s="16" t="s">
        <v>2089</v>
      </c>
      <c r="G1390" s="10">
        <v>5900495898807</v>
      </c>
      <c r="H1390" s="10"/>
      <c r="I1390" s="10">
        <v>10</v>
      </c>
      <c r="J1390" s="11" t="s">
        <v>1360</v>
      </c>
      <c r="K1390" s="16" t="s">
        <v>3218</v>
      </c>
      <c r="L1390" s="16">
        <v>9</v>
      </c>
      <c r="M1390" s="270">
        <f t="shared" si="144"/>
        <v>8.4599999999999991</v>
      </c>
      <c r="N1390" s="16">
        <v>0.04</v>
      </c>
      <c r="O1390" s="16"/>
      <c r="P1390" s="18">
        <f t="shared" si="140"/>
        <v>12.491666666666667</v>
      </c>
      <c r="Q1390" s="19">
        <v>14.99</v>
      </c>
      <c r="R1390" s="20">
        <f t="shared" si="143"/>
        <v>0.322748498999333</v>
      </c>
      <c r="S1390" s="274">
        <f t="shared" si="145"/>
        <v>0</v>
      </c>
    </row>
    <row r="1391" spans="1:19" ht="64" customHeight="1">
      <c r="A1391" s="108"/>
      <c r="B1391" s="13" t="s">
        <v>703</v>
      </c>
      <c r="C1391" s="15">
        <f>M7</f>
        <v>0.94</v>
      </c>
      <c r="D1391" s="96"/>
      <c r="E1391" s="16" t="s">
        <v>483</v>
      </c>
      <c r="F1391" s="16" t="s">
        <v>2089</v>
      </c>
      <c r="G1391" s="10">
        <v>5900495922076</v>
      </c>
      <c r="H1391" s="10"/>
      <c r="I1391" s="10">
        <v>10</v>
      </c>
      <c r="J1391" s="11" t="s">
        <v>1360</v>
      </c>
      <c r="K1391" s="16" t="s">
        <v>3219</v>
      </c>
      <c r="L1391" s="16">
        <v>8.06</v>
      </c>
      <c r="M1391" s="270">
        <f t="shared" si="144"/>
        <v>7.5764000000000005</v>
      </c>
      <c r="N1391" s="16">
        <v>0.04</v>
      </c>
      <c r="O1391" s="16"/>
      <c r="P1391" s="18">
        <f t="shared" si="140"/>
        <v>12.491666666666667</v>
      </c>
      <c r="Q1391" s="19">
        <v>14.99</v>
      </c>
      <c r="R1391" s="20">
        <f t="shared" si="143"/>
        <v>0.39348365577051364</v>
      </c>
      <c r="S1391" s="274">
        <f t="shared" si="145"/>
        <v>0</v>
      </c>
    </row>
    <row r="1392" spans="1:19" ht="64" customHeight="1">
      <c r="A1392" s="108"/>
      <c r="B1392" s="13" t="s">
        <v>691</v>
      </c>
      <c r="C1392" s="15">
        <f>M7</f>
        <v>0.94</v>
      </c>
      <c r="D1392" s="96"/>
      <c r="E1392" s="16" t="s">
        <v>483</v>
      </c>
      <c r="F1392" s="16" t="s">
        <v>2089</v>
      </c>
      <c r="G1392" s="10">
        <v>5900495898814</v>
      </c>
      <c r="H1392" s="10"/>
      <c r="I1392" s="10">
        <v>10</v>
      </c>
      <c r="J1392" s="11" t="s">
        <v>1358</v>
      </c>
      <c r="K1392" s="16" t="s">
        <v>3209</v>
      </c>
      <c r="L1392" s="16">
        <v>8.81</v>
      </c>
      <c r="M1392" s="270">
        <f t="shared" si="144"/>
        <v>8.2813999999999997</v>
      </c>
      <c r="N1392" s="16">
        <v>0.04</v>
      </c>
      <c r="O1392" s="16"/>
      <c r="P1392" s="18">
        <f t="shared" si="140"/>
        <v>13.325000000000001</v>
      </c>
      <c r="Q1392" s="19">
        <v>15.99</v>
      </c>
      <c r="R1392" s="20">
        <f t="shared" si="143"/>
        <v>0.37850656660412768</v>
      </c>
      <c r="S1392" s="274">
        <f t="shared" si="145"/>
        <v>0</v>
      </c>
    </row>
    <row r="1393" spans="1:19" ht="64" customHeight="1">
      <c r="A1393" s="108"/>
      <c r="B1393" s="13" t="s">
        <v>704</v>
      </c>
      <c r="C1393" s="15">
        <f>M7</f>
        <v>0.94</v>
      </c>
      <c r="D1393" s="96"/>
      <c r="E1393" s="16" t="s">
        <v>483</v>
      </c>
      <c r="F1393" s="16" t="s">
        <v>2089</v>
      </c>
      <c r="G1393" s="10">
        <v>5900495821430</v>
      </c>
      <c r="H1393" s="10"/>
      <c r="I1393" s="10">
        <v>10</v>
      </c>
      <c r="J1393" s="11" t="s">
        <v>3597</v>
      </c>
      <c r="K1393" s="16" t="s">
        <v>3220</v>
      </c>
      <c r="L1393" s="16">
        <v>3.79</v>
      </c>
      <c r="M1393" s="270">
        <f t="shared" si="144"/>
        <v>3.5625999999999998</v>
      </c>
      <c r="N1393" s="16">
        <v>0.04</v>
      </c>
      <c r="O1393" s="16"/>
      <c r="P1393" s="18">
        <f t="shared" ref="P1393:P1442" si="146">Q1393/1.2</f>
        <v>6.6583333333333341</v>
      </c>
      <c r="Q1393" s="19">
        <v>7.99</v>
      </c>
      <c r="R1393" s="20">
        <f t="shared" si="143"/>
        <v>0.46494117647058836</v>
      </c>
      <c r="S1393" s="274">
        <f t="shared" si="145"/>
        <v>0</v>
      </c>
    </row>
    <row r="1394" spans="1:19" ht="64" customHeight="1">
      <c r="A1394" s="108"/>
      <c r="B1394" s="13" t="s">
        <v>705</v>
      </c>
      <c r="C1394" s="15">
        <f>M7</f>
        <v>0.94</v>
      </c>
      <c r="D1394" s="96"/>
      <c r="E1394" s="16" t="s">
        <v>483</v>
      </c>
      <c r="F1394" s="16" t="s">
        <v>2089</v>
      </c>
      <c r="G1394" s="10">
        <v>5900495875457</v>
      </c>
      <c r="H1394" s="10"/>
      <c r="I1394" s="10">
        <v>10</v>
      </c>
      <c r="J1394" s="11" t="s">
        <v>1362</v>
      </c>
      <c r="K1394" s="16" t="s">
        <v>3221</v>
      </c>
      <c r="L1394" s="16">
        <v>4.3</v>
      </c>
      <c r="M1394" s="270">
        <f t="shared" si="144"/>
        <v>4.0419999999999998</v>
      </c>
      <c r="N1394" s="16">
        <v>0.04</v>
      </c>
      <c r="O1394" s="16"/>
      <c r="P1394" s="18">
        <f t="shared" si="146"/>
        <v>6.6583333333333341</v>
      </c>
      <c r="Q1394" s="19">
        <v>7.99</v>
      </c>
      <c r="R1394" s="20">
        <f t="shared" si="143"/>
        <v>0.39294117647058835</v>
      </c>
      <c r="S1394" s="274">
        <f t="shared" si="145"/>
        <v>0</v>
      </c>
    </row>
    <row r="1395" spans="1:19" ht="64" customHeight="1">
      <c r="A1395" s="108"/>
      <c r="B1395" s="13" t="s">
        <v>706</v>
      </c>
      <c r="C1395" s="15">
        <f>M7</f>
        <v>0.94</v>
      </c>
      <c r="D1395" s="96"/>
      <c r="E1395" s="16" t="s">
        <v>483</v>
      </c>
      <c r="F1395" s="16" t="s">
        <v>2089</v>
      </c>
      <c r="G1395" s="10">
        <v>5900495875440</v>
      </c>
      <c r="H1395" s="10"/>
      <c r="I1395" s="10">
        <v>10</v>
      </c>
      <c r="J1395" s="11" t="s">
        <v>1362</v>
      </c>
      <c r="K1395" s="16" t="s">
        <v>3222</v>
      </c>
      <c r="L1395" s="16">
        <v>4.3</v>
      </c>
      <c r="M1395" s="270">
        <f t="shared" si="144"/>
        <v>4.0419999999999998</v>
      </c>
      <c r="N1395" s="16">
        <v>0.04</v>
      </c>
      <c r="O1395" s="16"/>
      <c r="P1395" s="18">
        <f t="shared" si="146"/>
        <v>6.6583333333333341</v>
      </c>
      <c r="Q1395" s="19">
        <v>7.99</v>
      </c>
      <c r="R1395" s="20">
        <f t="shared" si="143"/>
        <v>0.39294117647058835</v>
      </c>
      <c r="S1395" s="274">
        <f t="shared" si="145"/>
        <v>0</v>
      </c>
    </row>
    <row r="1396" spans="1:19" ht="64" customHeight="1">
      <c r="A1396" s="108"/>
      <c r="B1396" s="13" t="s">
        <v>707</v>
      </c>
      <c r="C1396" s="15">
        <f>M7</f>
        <v>0.94</v>
      </c>
      <c r="D1396" s="96"/>
      <c r="E1396" s="16" t="s">
        <v>483</v>
      </c>
      <c r="F1396" s="16" t="s">
        <v>2089</v>
      </c>
      <c r="G1396" s="10">
        <v>5900495898951</v>
      </c>
      <c r="H1396" s="10"/>
      <c r="I1396" s="10">
        <v>10</v>
      </c>
      <c r="J1396" s="11" t="s">
        <v>1358</v>
      </c>
      <c r="K1396" s="16" t="s">
        <v>3223</v>
      </c>
      <c r="L1396" s="16">
        <v>9.1999999999999993</v>
      </c>
      <c r="M1396" s="270">
        <f t="shared" si="144"/>
        <v>8.6479999999999997</v>
      </c>
      <c r="N1396" s="16">
        <v>0.04</v>
      </c>
      <c r="O1396" s="16"/>
      <c r="P1396" s="18">
        <f t="shared" si="146"/>
        <v>14.991666666666665</v>
      </c>
      <c r="Q1396" s="19">
        <v>17.989999999999998</v>
      </c>
      <c r="R1396" s="20">
        <f t="shared" si="143"/>
        <v>0.42314619232907169</v>
      </c>
      <c r="S1396" s="274">
        <f t="shared" si="145"/>
        <v>0</v>
      </c>
    </row>
    <row r="1397" spans="1:19" ht="64" customHeight="1">
      <c r="A1397" s="108"/>
      <c r="B1397" s="13" t="s">
        <v>708</v>
      </c>
      <c r="C1397" s="15">
        <f>M7</f>
        <v>0.94</v>
      </c>
      <c r="D1397" s="96"/>
      <c r="E1397" s="16" t="s">
        <v>483</v>
      </c>
      <c r="F1397" s="16" t="s">
        <v>2089</v>
      </c>
      <c r="G1397" s="10">
        <v>5900495751416</v>
      </c>
      <c r="H1397" s="10"/>
      <c r="I1397" s="10">
        <v>10</v>
      </c>
      <c r="J1397" s="11" t="s">
        <v>1358</v>
      </c>
      <c r="K1397" s="16" t="s">
        <v>3224</v>
      </c>
      <c r="L1397" s="16">
        <v>7.99</v>
      </c>
      <c r="M1397" s="270">
        <f t="shared" si="144"/>
        <v>7.5106000000000002</v>
      </c>
      <c r="N1397" s="16">
        <v>0.04</v>
      </c>
      <c r="O1397" s="16"/>
      <c r="P1397" s="18">
        <f t="shared" si="146"/>
        <v>8.3250000000000011</v>
      </c>
      <c r="Q1397" s="19">
        <v>9.99</v>
      </c>
      <c r="R1397" s="20">
        <f t="shared" si="143"/>
        <v>9.7825825825825927E-2</v>
      </c>
      <c r="S1397" s="274">
        <f t="shared" si="145"/>
        <v>0</v>
      </c>
    </row>
    <row r="1398" spans="1:19" ht="64" customHeight="1">
      <c r="A1398" s="108"/>
      <c r="B1398" s="13" t="s">
        <v>709</v>
      </c>
      <c r="C1398" s="15">
        <f>M7</f>
        <v>0.94</v>
      </c>
      <c r="D1398" s="96"/>
      <c r="E1398" s="16" t="s">
        <v>483</v>
      </c>
      <c r="F1398" s="16" t="s">
        <v>2089</v>
      </c>
      <c r="G1398" s="10">
        <v>5900495898968</v>
      </c>
      <c r="H1398" s="10"/>
      <c r="I1398" s="10">
        <v>10</v>
      </c>
      <c r="J1398" s="11" t="s">
        <v>1358</v>
      </c>
      <c r="K1398" s="16" t="s">
        <v>3225</v>
      </c>
      <c r="L1398" s="16">
        <v>13.2</v>
      </c>
      <c r="M1398" s="270">
        <f t="shared" si="144"/>
        <v>12.407999999999999</v>
      </c>
      <c r="N1398" s="16">
        <v>0.04</v>
      </c>
      <c r="O1398" s="16"/>
      <c r="P1398" s="18">
        <f t="shared" si="146"/>
        <v>16.658333333333331</v>
      </c>
      <c r="Q1398" s="19">
        <v>19.989999999999998</v>
      </c>
      <c r="R1398" s="20">
        <f t="shared" si="143"/>
        <v>0.2551475737868934</v>
      </c>
      <c r="S1398" s="274">
        <f t="shared" si="145"/>
        <v>0</v>
      </c>
    </row>
    <row r="1399" spans="1:19" ht="64" customHeight="1">
      <c r="A1399" s="108"/>
      <c r="B1399" s="13" t="s">
        <v>710</v>
      </c>
      <c r="C1399" s="15">
        <f>M7</f>
        <v>0.94</v>
      </c>
      <c r="D1399" s="96"/>
      <c r="E1399" s="16" t="s">
        <v>483</v>
      </c>
      <c r="F1399" s="16" t="s">
        <v>2089</v>
      </c>
      <c r="G1399" s="10">
        <v>5900495751423</v>
      </c>
      <c r="H1399" s="10"/>
      <c r="I1399" s="10">
        <v>10</v>
      </c>
      <c r="J1399" s="11" t="s">
        <v>1362</v>
      </c>
      <c r="K1399" s="16" t="s">
        <v>3226</v>
      </c>
      <c r="L1399" s="16">
        <v>12</v>
      </c>
      <c r="M1399" s="270">
        <f t="shared" si="144"/>
        <v>11.28</v>
      </c>
      <c r="N1399" s="16">
        <v>0.04</v>
      </c>
      <c r="O1399" s="16"/>
      <c r="P1399" s="18">
        <f t="shared" si="146"/>
        <v>15.824999999999999</v>
      </c>
      <c r="Q1399" s="19">
        <v>18.989999999999998</v>
      </c>
      <c r="R1399" s="20">
        <f t="shared" si="143"/>
        <v>0.28720379146919434</v>
      </c>
      <c r="S1399" s="274">
        <f t="shared" si="145"/>
        <v>0</v>
      </c>
    </row>
    <row r="1400" spans="1:19" ht="64" customHeight="1">
      <c r="A1400" s="108"/>
      <c r="B1400" s="13" t="s">
        <v>711</v>
      </c>
      <c r="C1400" s="15">
        <f>M7</f>
        <v>0.94</v>
      </c>
      <c r="D1400" s="96"/>
      <c r="E1400" s="16" t="s">
        <v>483</v>
      </c>
      <c r="F1400" s="16" t="s">
        <v>2089</v>
      </c>
      <c r="G1400" s="10">
        <v>5900495751430</v>
      </c>
      <c r="H1400" s="10"/>
      <c r="I1400" s="10">
        <v>10</v>
      </c>
      <c r="J1400" s="11" t="s">
        <v>1358</v>
      </c>
      <c r="K1400" s="16" t="s">
        <v>3227</v>
      </c>
      <c r="L1400" s="16">
        <v>18</v>
      </c>
      <c r="M1400" s="270">
        <f t="shared" si="144"/>
        <v>16.919999999999998</v>
      </c>
      <c r="N1400" s="16">
        <v>0.04</v>
      </c>
      <c r="O1400" s="16"/>
      <c r="P1400" s="18">
        <f t="shared" si="146"/>
        <v>24.991666666666667</v>
      </c>
      <c r="Q1400" s="19">
        <v>29.99</v>
      </c>
      <c r="R1400" s="20">
        <f t="shared" si="143"/>
        <v>0.32297432477492505</v>
      </c>
      <c r="S1400" s="274">
        <f t="shared" si="145"/>
        <v>0</v>
      </c>
    </row>
    <row r="1401" spans="1:19" ht="64" customHeight="1">
      <c r="A1401" s="108"/>
      <c r="B1401" s="13" t="s">
        <v>712</v>
      </c>
      <c r="C1401" s="15">
        <f>M7</f>
        <v>0.94</v>
      </c>
      <c r="D1401" s="96"/>
      <c r="E1401" s="16" t="s">
        <v>483</v>
      </c>
      <c r="F1401" s="16" t="s">
        <v>2089</v>
      </c>
      <c r="G1401" s="10">
        <v>5900495982513</v>
      </c>
      <c r="H1401" s="10"/>
      <c r="I1401" s="10">
        <v>10</v>
      </c>
      <c r="J1401" s="11" t="s">
        <v>1358</v>
      </c>
      <c r="K1401" s="16" t="s">
        <v>3228</v>
      </c>
      <c r="L1401" s="16">
        <v>14.9</v>
      </c>
      <c r="M1401" s="270">
        <f t="shared" si="144"/>
        <v>14.006</v>
      </c>
      <c r="N1401" s="16">
        <v>0.04</v>
      </c>
      <c r="O1401" s="16"/>
      <c r="P1401" s="18">
        <f t="shared" si="146"/>
        <v>20.824999999999999</v>
      </c>
      <c r="Q1401" s="19">
        <v>24.99</v>
      </c>
      <c r="R1401" s="20">
        <f t="shared" si="143"/>
        <v>0.32744297719087634</v>
      </c>
      <c r="S1401" s="274">
        <f t="shared" si="145"/>
        <v>0</v>
      </c>
    </row>
    <row r="1402" spans="1:19" ht="64" customHeight="1">
      <c r="A1402" s="108"/>
      <c r="B1402" s="13" t="s">
        <v>713</v>
      </c>
      <c r="C1402" s="15">
        <f>M7</f>
        <v>0.94</v>
      </c>
      <c r="D1402" s="96"/>
      <c r="E1402" s="16" t="s">
        <v>483</v>
      </c>
      <c r="F1402" s="16" t="s">
        <v>2089</v>
      </c>
      <c r="G1402" s="10">
        <v>5900495989161</v>
      </c>
      <c r="H1402" s="10"/>
      <c r="I1402" s="10">
        <v>10</v>
      </c>
      <c r="J1402" s="11" t="s">
        <v>1358</v>
      </c>
      <c r="K1402" s="16" t="s">
        <v>3229</v>
      </c>
      <c r="L1402" s="16">
        <v>9.2100000000000009</v>
      </c>
      <c r="M1402" s="270">
        <f t="shared" si="144"/>
        <v>8.6574000000000009</v>
      </c>
      <c r="N1402" s="16">
        <v>0.04</v>
      </c>
      <c r="O1402" s="16"/>
      <c r="P1402" s="18">
        <f t="shared" si="146"/>
        <v>12.491666666666667</v>
      </c>
      <c r="Q1402" s="19">
        <v>14.99</v>
      </c>
      <c r="R1402" s="20">
        <f t="shared" si="143"/>
        <v>0.30694596397598395</v>
      </c>
      <c r="S1402" s="274">
        <f t="shared" si="145"/>
        <v>0</v>
      </c>
    </row>
    <row r="1403" spans="1:19" ht="64" customHeight="1">
      <c r="A1403" s="108"/>
      <c r="B1403" s="13" t="s">
        <v>714</v>
      </c>
      <c r="C1403" s="15">
        <f>M7</f>
        <v>0.94</v>
      </c>
      <c r="D1403" s="96"/>
      <c r="E1403" s="16" t="s">
        <v>483</v>
      </c>
      <c r="F1403" s="16" t="s">
        <v>2089</v>
      </c>
      <c r="G1403" s="10">
        <v>5900495682086</v>
      </c>
      <c r="H1403" s="10"/>
      <c r="I1403" s="10">
        <v>10</v>
      </c>
      <c r="J1403" s="11" t="s">
        <v>1360</v>
      </c>
      <c r="K1403" s="16" t="s">
        <v>3230</v>
      </c>
      <c r="L1403" s="16">
        <v>9.2100000000000009</v>
      </c>
      <c r="M1403" s="270">
        <f t="shared" si="144"/>
        <v>8.6574000000000009</v>
      </c>
      <c r="N1403" s="16">
        <v>0.04</v>
      </c>
      <c r="O1403" s="16"/>
      <c r="P1403" s="18">
        <f t="shared" si="146"/>
        <v>12.491666666666667</v>
      </c>
      <c r="Q1403" s="19">
        <v>14.99</v>
      </c>
      <c r="R1403" s="20">
        <f t="shared" si="143"/>
        <v>0.30694596397598395</v>
      </c>
      <c r="S1403" s="274">
        <f t="shared" si="145"/>
        <v>0</v>
      </c>
    </row>
    <row r="1404" spans="1:19" ht="64" customHeight="1">
      <c r="A1404" s="108"/>
      <c r="B1404" s="13" t="s">
        <v>715</v>
      </c>
      <c r="C1404" s="15">
        <f>M7</f>
        <v>0.94</v>
      </c>
      <c r="D1404" s="96"/>
      <c r="E1404" s="16" t="s">
        <v>483</v>
      </c>
      <c r="F1404" s="16" t="s">
        <v>2089</v>
      </c>
      <c r="G1404" s="10">
        <v>5900495682062</v>
      </c>
      <c r="H1404" s="10"/>
      <c r="I1404" s="10">
        <v>10</v>
      </c>
      <c r="J1404" s="11" t="s">
        <v>1358</v>
      </c>
      <c r="K1404" s="16" t="s">
        <v>3231</v>
      </c>
      <c r="L1404" s="16">
        <v>9.2100000000000009</v>
      </c>
      <c r="M1404" s="270">
        <f t="shared" si="144"/>
        <v>8.6574000000000009</v>
      </c>
      <c r="N1404" s="16">
        <v>0.04</v>
      </c>
      <c r="O1404" s="16"/>
      <c r="P1404" s="18">
        <f t="shared" si="146"/>
        <v>12.491666666666667</v>
      </c>
      <c r="Q1404" s="19">
        <v>14.99</v>
      </c>
      <c r="R1404" s="20">
        <f t="shared" si="143"/>
        <v>0.30694596397598395</v>
      </c>
      <c r="S1404" s="274">
        <f t="shared" si="145"/>
        <v>0</v>
      </c>
    </row>
    <row r="1405" spans="1:19" ht="64" customHeight="1">
      <c r="A1405" s="108"/>
      <c r="B1405" s="13" t="s">
        <v>716</v>
      </c>
      <c r="C1405" s="15">
        <f>M7</f>
        <v>0.94</v>
      </c>
      <c r="D1405" s="96"/>
      <c r="E1405" s="16" t="s">
        <v>483</v>
      </c>
      <c r="F1405" s="16" t="s">
        <v>2089</v>
      </c>
      <c r="G1405" s="10">
        <v>5900495682093</v>
      </c>
      <c r="H1405" s="10"/>
      <c r="I1405" s="10">
        <v>10</v>
      </c>
      <c r="J1405" s="11" t="s">
        <v>1358</v>
      </c>
      <c r="K1405" s="16" t="s">
        <v>3232</v>
      </c>
      <c r="L1405" s="16">
        <v>9.2100000000000009</v>
      </c>
      <c r="M1405" s="270">
        <f t="shared" si="144"/>
        <v>8.6574000000000009</v>
      </c>
      <c r="N1405" s="16">
        <v>0.04</v>
      </c>
      <c r="O1405" s="16"/>
      <c r="P1405" s="18">
        <f t="shared" si="146"/>
        <v>12.491666666666667</v>
      </c>
      <c r="Q1405" s="19">
        <v>14.99</v>
      </c>
      <c r="R1405" s="20">
        <f t="shared" si="143"/>
        <v>0.30694596397598395</v>
      </c>
      <c r="S1405" s="274">
        <f t="shared" si="145"/>
        <v>0</v>
      </c>
    </row>
    <row r="1406" spans="1:19" ht="64" customHeight="1">
      <c r="A1406" s="108"/>
      <c r="B1406" s="13" t="s">
        <v>717</v>
      </c>
      <c r="C1406" s="15">
        <f>M7</f>
        <v>0.94</v>
      </c>
      <c r="D1406" s="96"/>
      <c r="E1406" s="16" t="s">
        <v>483</v>
      </c>
      <c r="F1406" s="16" t="s">
        <v>2089</v>
      </c>
      <c r="G1406" s="10">
        <v>5900495682031</v>
      </c>
      <c r="H1406" s="10"/>
      <c r="I1406" s="10">
        <v>10</v>
      </c>
      <c r="J1406" s="11" t="s">
        <v>3600</v>
      </c>
      <c r="K1406" s="16" t="s">
        <v>3233</v>
      </c>
      <c r="L1406" s="16">
        <v>9.2100000000000009</v>
      </c>
      <c r="M1406" s="270">
        <f t="shared" si="144"/>
        <v>8.6574000000000009</v>
      </c>
      <c r="N1406" s="16">
        <v>0.04</v>
      </c>
      <c r="O1406" s="16"/>
      <c r="P1406" s="18">
        <f t="shared" si="146"/>
        <v>12.491666666666667</v>
      </c>
      <c r="Q1406" s="19">
        <v>14.99</v>
      </c>
      <c r="R1406" s="20">
        <f t="shared" si="143"/>
        <v>0.30694596397598395</v>
      </c>
      <c r="S1406" s="274">
        <f t="shared" si="145"/>
        <v>0</v>
      </c>
    </row>
    <row r="1407" spans="1:19" ht="64" customHeight="1">
      <c r="A1407" s="108"/>
      <c r="B1407" s="13" t="s">
        <v>718</v>
      </c>
      <c r="C1407" s="15">
        <f>M7</f>
        <v>0.94</v>
      </c>
      <c r="D1407" s="96"/>
      <c r="E1407" s="16" t="s">
        <v>483</v>
      </c>
      <c r="F1407" s="16" t="s">
        <v>2089</v>
      </c>
      <c r="G1407" s="10">
        <v>5900495829962</v>
      </c>
      <c r="H1407" s="10"/>
      <c r="I1407" s="10">
        <v>10</v>
      </c>
      <c r="J1407" s="11" t="s">
        <v>1358</v>
      </c>
      <c r="K1407" s="16" t="s">
        <v>3234</v>
      </c>
      <c r="L1407" s="16">
        <v>12.12</v>
      </c>
      <c r="M1407" s="270">
        <f t="shared" si="144"/>
        <v>11.392799999999999</v>
      </c>
      <c r="N1407" s="16">
        <v>0.04</v>
      </c>
      <c r="O1407" s="16"/>
      <c r="P1407" s="18">
        <f t="shared" si="146"/>
        <v>16.658333333333331</v>
      </c>
      <c r="Q1407" s="19">
        <v>19.989999999999998</v>
      </c>
      <c r="R1407" s="20">
        <f t="shared" si="143"/>
        <v>0.3160900450225112</v>
      </c>
      <c r="S1407" s="274">
        <f t="shared" si="145"/>
        <v>0</v>
      </c>
    </row>
    <row r="1408" spans="1:19" ht="64" customHeight="1">
      <c r="A1408" s="108"/>
      <c r="B1408" s="13" t="s">
        <v>3500</v>
      </c>
      <c r="C1408" s="15"/>
      <c r="D1408" s="96"/>
      <c r="E1408" s="16" t="s">
        <v>483</v>
      </c>
      <c r="F1408" s="16" t="s">
        <v>2089</v>
      </c>
      <c r="G1408" s="10">
        <v>5900495628640</v>
      </c>
      <c r="H1408" s="18"/>
      <c r="I1408" s="10">
        <v>4</v>
      </c>
      <c r="J1408" s="11" t="s">
        <v>1362</v>
      </c>
      <c r="K1408" s="220" t="s">
        <v>3501</v>
      </c>
      <c r="L1408" s="16">
        <v>23.4</v>
      </c>
      <c r="M1408" s="270">
        <f>L1408*M7</f>
        <v>21.995999999999999</v>
      </c>
      <c r="N1408" s="16">
        <v>0.04</v>
      </c>
      <c r="O1408" s="16"/>
      <c r="P1408" s="18">
        <f t="shared" si="146"/>
        <v>29.083333333333332</v>
      </c>
      <c r="Q1408" s="19">
        <v>34.9</v>
      </c>
      <c r="R1408" s="20">
        <f t="shared" si="143"/>
        <v>0.24369054441260746</v>
      </c>
      <c r="S1408" s="274">
        <f t="shared" si="145"/>
        <v>0</v>
      </c>
    </row>
    <row r="1409" spans="1:19" ht="64" customHeight="1">
      <c r="A1409" s="108"/>
      <c r="B1409" s="13" t="s">
        <v>3503</v>
      </c>
      <c r="C1409" s="15"/>
      <c r="D1409" s="96"/>
      <c r="E1409" s="16" t="s">
        <v>483</v>
      </c>
      <c r="F1409" s="16" t="s">
        <v>2089</v>
      </c>
      <c r="G1409" s="10">
        <v>5900495628633</v>
      </c>
      <c r="H1409" s="18"/>
      <c r="I1409" s="10">
        <v>4</v>
      </c>
      <c r="J1409" s="11" t="s">
        <v>1362</v>
      </c>
      <c r="K1409" s="220" t="s">
        <v>3502</v>
      </c>
      <c r="L1409" s="16">
        <v>23.4</v>
      </c>
      <c r="M1409" s="270">
        <f>L1409*M7</f>
        <v>21.995999999999999</v>
      </c>
      <c r="N1409" s="16">
        <v>0.04</v>
      </c>
      <c r="O1409" s="16"/>
      <c r="P1409" s="18">
        <f t="shared" si="146"/>
        <v>29.083333333333332</v>
      </c>
      <c r="Q1409" s="19">
        <v>34.9</v>
      </c>
      <c r="R1409" s="20">
        <f t="shared" si="143"/>
        <v>0.24369054441260746</v>
      </c>
      <c r="S1409" s="274">
        <f t="shared" si="145"/>
        <v>0</v>
      </c>
    </row>
    <row r="1410" spans="1:19" ht="64" customHeight="1">
      <c r="A1410" s="108"/>
      <c r="B1410" s="13" t="s">
        <v>720</v>
      </c>
      <c r="C1410" s="15">
        <f>M7</f>
        <v>0.94</v>
      </c>
      <c r="D1410" s="96"/>
      <c r="E1410" s="16" t="s">
        <v>483</v>
      </c>
      <c r="F1410" s="16" t="s">
        <v>2089</v>
      </c>
      <c r="G1410" s="10">
        <v>5900495094469</v>
      </c>
      <c r="H1410" s="18"/>
      <c r="I1410" s="10">
        <v>3</v>
      </c>
      <c r="J1410" s="11" t="s">
        <v>3617</v>
      </c>
      <c r="K1410" s="16" t="s">
        <v>3235</v>
      </c>
      <c r="L1410" s="16">
        <v>11.28</v>
      </c>
      <c r="M1410" s="270">
        <f t="shared" si="144"/>
        <v>10.603199999999999</v>
      </c>
      <c r="N1410" s="16">
        <v>0.04</v>
      </c>
      <c r="O1410" s="16"/>
      <c r="P1410" s="18">
        <f t="shared" si="146"/>
        <v>16.658333333333331</v>
      </c>
      <c r="Q1410" s="19">
        <v>19.989999999999998</v>
      </c>
      <c r="R1410" s="20">
        <f t="shared" si="143"/>
        <v>0.36348974487243618</v>
      </c>
      <c r="S1410" s="274">
        <f t="shared" si="145"/>
        <v>0</v>
      </c>
    </row>
    <row r="1411" spans="1:19" ht="64" customHeight="1">
      <c r="A1411" s="108"/>
      <c r="B1411" s="13" t="s">
        <v>721</v>
      </c>
      <c r="C1411" s="15">
        <f>M7</f>
        <v>0.94</v>
      </c>
      <c r="D1411" s="96"/>
      <c r="E1411" s="16" t="s">
        <v>483</v>
      </c>
      <c r="F1411" s="16" t="s">
        <v>2089</v>
      </c>
      <c r="G1411" s="10">
        <v>5900495094261</v>
      </c>
      <c r="H1411" s="18"/>
      <c r="I1411" s="10">
        <v>3</v>
      </c>
      <c r="J1411" s="11" t="s">
        <v>1359</v>
      </c>
      <c r="K1411" s="16" t="s">
        <v>3236</v>
      </c>
      <c r="L1411" s="16">
        <v>11.28</v>
      </c>
      <c r="M1411" s="270">
        <f t="shared" si="144"/>
        <v>10.603199999999999</v>
      </c>
      <c r="N1411" s="16">
        <v>0.04</v>
      </c>
      <c r="O1411" s="16"/>
      <c r="P1411" s="18">
        <f t="shared" si="146"/>
        <v>16.658333333333331</v>
      </c>
      <c r="Q1411" s="19">
        <v>19.989999999999998</v>
      </c>
      <c r="R1411" s="20">
        <f t="shared" si="143"/>
        <v>0.36348974487243618</v>
      </c>
      <c r="S1411" s="274">
        <f t="shared" si="145"/>
        <v>0</v>
      </c>
    </row>
    <row r="1412" spans="1:19" ht="64" customHeight="1">
      <c r="A1412" s="108"/>
      <c r="B1412" s="13" t="s">
        <v>3496</v>
      </c>
      <c r="C1412" s="15"/>
      <c r="D1412" s="96"/>
      <c r="E1412" s="16" t="s">
        <v>483</v>
      </c>
      <c r="F1412" s="16" t="s">
        <v>2089</v>
      </c>
      <c r="G1412" s="10">
        <v>5900495628619</v>
      </c>
      <c r="H1412" s="18"/>
      <c r="I1412" s="10">
        <v>4</v>
      </c>
      <c r="J1412" s="11" t="s">
        <v>1362</v>
      </c>
      <c r="K1412" s="220" t="s">
        <v>3499</v>
      </c>
      <c r="L1412" s="16">
        <v>15.5</v>
      </c>
      <c r="M1412" s="270">
        <f>L1412*M7</f>
        <v>14.569999999999999</v>
      </c>
      <c r="N1412" s="16">
        <v>0.04</v>
      </c>
      <c r="O1412" s="16"/>
      <c r="P1412" s="18">
        <f t="shared" si="146"/>
        <v>20.824999999999999</v>
      </c>
      <c r="Q1412" s="19">
        <v>24.99</v>
      </c>
      <c r="R1412" s="20">
        <f t="shared" si="143"/>
        <v>0.30036014405762312</v>
      </c>
      <c r="S1412" s="274">
        <f t="shared" si="145"/>
        <v>0</v>
      </c>
    </row>
    <row r="1413" spans="1:19" ht="64" customHeight="1">
      <c r="A1413" s="108"/>
      <c r="B1413" s="13" t="s">
        <v>3497</v>
      </c>
      <c r="C1413" s="15"/>
      <c r="D1413" s="96"/>
      <c r="E1413" s="16" t="s">
        <v>483</v>
      </c>
      <c r="F1413" s="16" t="s">
        <v>2089</v>
      </c>
      <c r="G1413" s="10">
        <v>5900495628657</v>
      </c>
      <c r="H1413" s="18"/>
      <c r="I1413" s="10">
        <v>4</v>
      </c>
      <c r="J1413" s="11" t="s">
        <v>1362</v>
      </c>
      <c r="K1413" s="220" t="s">
        <v>3498</v>
      </c>
      <c r="L1413" s="16">
        <v>15.5</v>
      </c>
      <c r="M1413" s="270">
        <f>L1413*M7</f>
        <v>14.569999999999999</v>
      </c>
      <c r="N1413" s="16">
        <v>0.04</v>
      </c>
      <c r="O1413" s="16"/>
      <c r="P1413" s="18">
        <f t="shared" si="146"/>
        <v>20.824999999999999</v>
      </c>
      <c r="Q1413" s="19">
        <v>24.99</v>
      </c>
      <c r="R1413" s="20">
        <f t="shared" ref="R1413" si="147">(P1413-M1413)/P1413</f>
        <v>0.30036014405762312</v>
      </c>
      <c r="S1413" s="274">
        <f t="shared" ref="S1413" si="148">M1413*A1413</f>
        <v>0</v>
      </c>
    </row>
    <row r="1414" spans="1:19" ht="64" customHeight="1">
      <c r="A1414" s="108"/>
      <c r="B1414" s="13" t="s">
        <v>722</v>
      </c>
      <c r="C1414" s="15">
        <f>M7</f>
        <v>0.94</v>
      </c>
      <c r="D1414" s="96"/>
      <c r="E1414" s="16" t="s">
        <v>483</v>
      </c>
      <c r="F1414" s="16" t="s">
        <v>2089</v>
      </c>
      <c r="G1414" s="10">
        <v>5900495682109</v>
      </c>
      <c r="H1414" s="10"/>
      <c r="I1414" s="10">
        <v>5</v>
      </c>
      <c r="J1414" s="11" t="s">
        <v>1362</v>
      </c>
      <c r="K1414" s="16" t="s">
        <v>2856</v>
      </c>
      <c r="L1414" s="16">
        <v>6.9</v>
      </c>
      <c r="M1414" s="270">
        <f t="shared" si="144"/>
        <v>6.4859999999999998</v>
      </c>
      <c r="N1414" s="16">
        <v>0.04</v>
      </c>
      <c r="O1414" s="16"/>
      <c r="P1414" s="18">
        <f t="shared" si="146"/>
        <v>10.825000000000001</v>
      </c>
      <c r="Q1414" s="19">
        <v>12.99</v>
      </c>
      <c r="R1414" s="20">
        <f t="shared" si="143"/>
        <v>0.40083140877598161</v>
      </c>
      <c r="S1414" s="274">
        <f t="shared" si="145"/>
        <v>0</v>
      </c>
    </row>
    <row r="1415" spans="1:19" ht="64" customHeight="1">
      <c r="A1415" s="108"/>
      <c r="B1415" s="13" t="s">
        <v>723</v>
      </c>
      <c r="C1415" s="15">
        <f>M7</f>
        <v>0.94</v>
      </c>
      <c r="D1415" s="96"/>
      <c r="E1415" s="16" t="s">
        <v>483</v>
      </c>
      <c r="F1415" s="16" t="s">
        <v>2089</v>
      </c>
      <c r="G1415" s="10">
        <v>5900495682116</v>
      </c>
      <c r="H1415" s="10"/>
      <c r="I1415" s="10">
        <v>5</v>
      </c>
      <c r="J1415" s="11" t="s">
        <v>1362</v>
      </c>
      <c r="K1415" s="16" t="s">
        <v>2857</v>
      </c>
      <c r="L1415" s="16">
        <v>6.9</v>
      </c>
      <c r="M1415" s="270">
        <f t="shared" si="144"/>
        <v>6.4859999999999998</v>
      </c>
      <c r="N1415" s="16">
        <v>0.04</v>
      </c>
      <c r="O1415" s="16"/>
      <c r="P1415" s="18">
        <f t="shared" si="146"/>
        <v>10.825000000000001</v>
      </c>
      <c r="Q1415" s="19">
        <v>12.99</v>
      </c>
      <c r="R1415" s="20">
        <f t="shared" si="143"/>
        <v>0.40083140877598161</v>
      </c>
      <c r="S1415" s="274">
        <f t="shared" si="145"/>
        <v>0</v>
      </c>
    </row>
    <row r="1416" spans="1:19" ht="64" customHeight="1">
      <c r="A1416" s="108"/>
      <c r="B1416" s="13" t="s">
        <v>728</v>
      </c>
      <c r="C1416" s="15">
        <f>M7</f>
        <v>0.94</v>
      </c>
      <c r="D1416" s="96"/>
      <c r="E1416" s="16" t="s">
        <v>483</v>
      </c>
      <c r="F1416" s="16" t="s">
        <v>2089</v>
      </c>
      <c r="G1416" s="10">
        <v>5900495315373</v>
      </c>
      <c r="H1416" s="10"/>
      <c r="I1416" s="10">
        <v>5</v>
      </c>
      <c r="J1416" s="11" t="s">
        <v>1362</v>
      </c>
      <c r="K1416" s="16" t="s">
        <v>3237</v>
      </c>
      <c r="L1416" s="16">
        <v>9.7200000000000006</v>
      </c>
      <c r="M1416" s="270">
        <f t="shared" si="144"/>
        <v>9.1368000000000009</v>
      </c>
      <c r="N1416" s="16">
        <v>0.04</v>
      </c>
      <c r="O1416" s="16"/>
      <c r="P1416" s="18">
        <f t="shared" si="146"/>
        <v>14.158333333333333</v>
      </c>
      <c r="Q1416" s="19">
        <v>16.989999999999998</v>
      </c>
      <c r="R1416" s="20">
        <f t="shared" ref="R1416:R1455" si="149">(P1416-M1416)/P1416</f>
        <v>0.35466980576809881</v>
      </c>
      <c r="S1416" s="274">
        <f t="shared" si="145"/>
        <v>0</v>
      </c>
    </row>
    <row r="1417" spans="1:19" ht="64" customHeight="1">
      <c r="A1417" s="108"/>
      <c r="B1417" s="13" t="s">
        <v>729</v>
      </c>
      <c r="C1417" s="15">
        <f>M7</f>
        <v>0.94</v>
      </c>
      <c r="D1417" s="96"/>
      <c r="E1417" s="16" t="s">
        <v>483</v>
      </c>
      <c r="F1417" s="16" t="s">
        <v>2089</v>
      </c>
      <c r="G1417" s="10">
        <v>5900495315366</v>
      </c>
      <c r="H1417" s="10"/>
      <c r="I1417" s="10">
        <v>5</v>
      </c>
      <c r="J1417" s="11" t="s">
        <v>1362</v>
      </c>
      <c r="K1417" s="16" t="s">
        <v>3238</v>
      </c>
      <c r="L1417" s="16">
        <v>9.7200000000000006</v>
      </c>
      <c r="M1417" s="270">
        <f t="shared" si="144"/>
        <v>9.1368000000000009</v>
      </c>
      <c r="N1417" s="16">
        <v>0.04</v>
      </c>
      <c r="O1417" s="16"/>
      <c r="P1417" s="18">
        <f t="shared" si="146"/>
        <v>14.158333333333333</v>
      </c>
      <c r="Q1417" s="19">
        <v>16.989999999999998</v>
      </c>
      <c r="R1417" s="20">
        <f t="shared" si="149"/>
        <v>0.35466980576809881</v>
      </c>
      <c r="S1417" s="274">
        <f t="shared" si="145"/>
        <v>0</v>
      </c>
    </row>
    <row r="1418" spans="1:19" ht="64" customHeight="1">
      <c r="A1418" s="108"/>
      <c r="B1418" s="13" t="s">
        <v>730</v>
      </c>
      <c r="C1418" s="15">
        <f>M7</f>
        <v>0.94</v>
      </c>
      <c r="D1418" s="96"/>
      <c r="E1418" s="16" t="s">
        <v>483</v>
      </c>
      <c r="F1418" s="16" t="s">
        <v>2089</v>
      </c>
      <c r="G1418" s="10">
        <v>5900495315359</v>
      </c>
      <c r="H1418" s="10"/>
      <c r="I1418" s="10">
        <v>5</v>
      </c>
      <c r="J1418" s="11" t="s">
        <v>1362</v>
      </c>
      <c r="K1418" s="16" t="s">
        <v>3239</v>
      </c>
      <c r="L1418" s="16">
        <v>9.7200000000000006</v>
      </c>
      <c r="M1418" s="270">
        <f t="shared" si="144"/>
        <v>9.1368000000000009</v>
      </c>
      <c r="N1418" s="16">
        <v>0.04</v>
      </c>
      <c r="O1418" s="16"/>
      <c r="P1418" s="18">
        <f t="shared" si="146"/>
        <v>14.158333333333333</v>
      </c>
      <c r="Q1418" s="19">
        <v>16.989999999999998</v>
      </c>
      <c r="R1418" s="20">
        <f t="shared" si="149"/>
        <v>0.35466980576809881</v>
      </c>
      <c r="S1418" s="274">
        <f t="shared" si="145"/>
        <v>0</v>
      </c>
    </row>
    <row r="1419" spans="1:19" ht="64" customHeight="1">
      <c r="A1419" s="108"/>
      <c r="B1419" s="13" t="s">
        <v>731</v>
      </c>
      <c r="C1419" s="15">
        <f>M7</f>
        <v>0.94</v>
      </c>
      <c r="D1419" s="96"/>
      <c r="E1419" s="16" t="s">
        <v>483</v>
      </c>
      <c r="F1419" s="16" t="s">
        <v>2089</v>
      </c>
      <c r="G1419" s="10">
        <v>5900495094803</v>
      </c>
      <c r="H1419" s="18"/>
      <c r="I1419" s="10">
        <v>5</v>
      </c>
      <c r="J1419" s="11" t="s">
        <v>1360</v>
      </c>
      <c r="K1419" s="16" t="s">
        <v>3263</v>
      </c>
      <c r="L1419" s="16">
        <v>4.26</v>
      </c>
      <c r="M1419" s="270">
        <f t="shared" si="144"/>
        <v>4.0043999999999995</v>
      </c>
      <c r="N1419" s="16">
        <v>0.04</v>
      </c>
      <c r="O1419" s="16"/>
      <c r="P1419" s="18">
        <f t="shared" si="146"/>
        <v>7.4916666666666671</v>
      </c>
      <c r="Q1419" s="19">
        <v>8.99</v>
      </c>
      <c r="R1419" s="20">
        <f t="shared" si="149"/>
        <v>0.46548609566184662</v>
      </c>
      <c r="S1419" s="274">
        <f t="shared" si="145"/>
        <v>0</v>
      </c>
    </row>
    <row r="1420" spans="1:19" ht="64" customHeight="1">
      <c r="A1420" s="108"/>
      <c r="B1420" s="13" t="s">
        <v>733</v>
      </c>
      <c r="C1420" s="15">
        <f>M7</f>
        <v>0.94</v>
      </c>
      <c r="D1420" s="96"/>
      <c r="E1420" s="16" t="s">
        <v>483</v>
      </c>
      <c r="F1420" s="16" t="s">
        <v>2089</v>
      </c>
      <c r="G1420" s="10">
        <v>5900495094773</v>
      </c>
      <c r="H1420" s="18"/>
      <c r="I1420" s="10">
        <v>5</v>
      </c>
      <c r="J1420" s="11" t="s">
        <v>1362</v>
      </c>
      <c r="K1420" s="16" t="s">
        <v>3262</v>
      </c>
      <c r="L1420" s="16">
        <v>2.66</v>
      </c>
      <c r="M1420" s="270">
        <f t="shared" ref="M1420:M1462" si="150">L1420*C1420</f>
        <v>2.5004</v>
      </c>
      <c r="N1420" s="16">
        <v>0.04</v>
      </c>
      <c r="O1420" s="13"/>
      <c r="P1420" s="18">
        <f t="shared" si="146"/>
        <v>4.9916666666666671</v>
      </c>
      <c r="Q1420" s="19">
        <v>5.99</v>
      </c>
      <c r="R1420" s="20">
        <f t="shared" si="149"/>
        <v>0.49908514190317199</v>
      </c>
      <c r="S1420" s="274">
        <f t="shared" si="145"/>
        <v>0</v>
      </c>
    </row>
    <row r="1421" spans="1:19" ht="64" customHeight="1">
      <c r="A1421" s="108"/>
      <c r="B1421" s="13" t="s">
        <v>734</v>
      </c>
      <c r="C1421" s="15">
        <f>M7</f>
        <v>0.94</v>
      </c>
      <c r="D1421" s="96"/>
      <c r="E1421" s="16" t="s">
        <v>483</v>
      </c>
      <c r="F1421" s="16" t="s">
        <v>2089</v>
      </c>
      <c r="G1421" s="10">
        <v>5900495821539</v>
      </c>
      <c r="H1421" s="10"/>
      <c r="I1421" s="10">
        <v>5</v>
      </c>
      <c r="J1421" s="11" t="s">
        <v>1358</v>
      </c>
      <c r="K1421" s="16" t="s">
        <v>3261</v>
      </c>
      <c r="L1421" s="16">
        <v>2.2000000000000002</v>
      </c>
      <c r="M1421" s="270">
        <f t="shared" si="150"/>
        <v>2.0680000000000001</v>
      </c>
      <c r="N1421" s="16"/>
      <c r="O1421" s="16"/>
      <c r="P1421" s="18">
        <f t="shared" si="146"/>
        <v>4.9916666666666671</v>
      </c>
      <c r="Q1421" s="19">
        <v>5.99</v>
      </c>
      <c r="R1421" s="20">
        <f t="shared" si="149"/>
        <v>0.58570951585976627</v>
      </c>
      <c r="S1421" s="274">
        <f t="shared" si="145"/>
        <v>0</v>
      </c>
    </row>
    <row r="1422" spans="1:19" ht="64" customHeight="1">
      <c r="A1422" s="108"/>
      <c r="B1422" s="13" t="s">
        <v>735</v>
      </c>
      <c r="C1422" s="15">
        <f>M7</f>
        <v>0.94</v>
      </c>
      <c r="D1422" s="96"/>
      <c r="E1422" s="16" t="s">
        <v>483</v>
      </c>
      <c r="F1422" s="16" t="s">
        <v>2089</v>
      </c>
      <c r="G1422" s="10">
        <v>5900495821515</v>
      </c>
      <c r="H1422" s="10"/>
      <c r="I1422" s="10">
        <v>5</v>
      </c>
      <c r="J1422" s="11" t="s">
        <v>1362</v>
      </c>
      <c r="K1422" s="16" t="s">
        <v>736</v>
      </c>
      <c r="L1422" s="16">
        <v>2.6</v>
      </c>
      <c r="M1422" s="270">
        <f t="shared" si="150"/>
        <v>2.444</v>
      </c>
      <c r="N1422" s="16"/>
      <c r="O1422" s="16"/>
      <c r="P1422" s="18">
        <f t="shared" si="146"/>
        <v>4.9916666666666671</v>
      </c>
      <c r="Q1422" s="19">
        <v>5.99</v>
      </c>
      <c r="R1422" s="20">
        <f t="shared" si="149"/>
        <v>0.5103839732888148</v>
      </c>
      <c r="S1422" s="274">
        <f t="shared" si="145"/>
        <v>0</v>
      </c>
    </row>
    <row r="1423" spans="1:19" ht="64" customHeight="1">
      <c r="A1423" s="108"/>
      <c r="B1423" s="13" t="s">
        <v>737</v>
      </c>
      <c r="C1423" s="15">
        <f>M7</f>
        <v>0.94</v>
      </c>
      <c r="D1423" s="96"/>
      <c r="E1423" s="16" t="s">
        <v>483</v>
      </c>
      <c r="F1423" s="16" t="s">
        <v>2089</v>
      </c>
      <c r="G1423" s="10">
        <v>5900495643131</v>
      </c>
      <c r="H1423" s="10"/>
      <c r="I1423" s="10">
        <v>5</v>
      </c>
      <c r="J1423" s="11" t="s">
        <v>1358</v>
      </c>
      <c r="K1423" s="16" t="s">
        <v>3260</v>
      </c>
      <c r="L1423" s="16">
        <v>3.4</v>
      </c>
      <c r="M1423" s="270">
        <f t="shared" si="150"/>
        <v>3.1959999999999997</v>
      </c>
      <c r="N1423" s="16"/>
      <c r="O1423" s="16"/>
      <c r="P1423" s="18">
        <f t="shared" si="146"/>
        <v>8.3250000000000011</v>
      </c>
      <c r="Q1423" s="19">
        <v>9.99</v>
      </c>
      <c r="R1423" s="20">
        <f t="shared" si="149"/>
        <v>0.61609609609609617</v>
      </c>
      <c r="S1423" s="274">
        <f t="shared" si="145"/>
        <v>0</v>
      </c>
    </row>
    <row r="1424" spans="1:19" ht="64" customHeight="1">
      <c r="A1424" s="108"/>
      <c r="B1424" s="13" t="s">
        <v>738</v>
      </c>
      <c r="C1424" s="15">
        <f>M7</f>
        <v>0.94</v>
      </c>
      <c r="D1424" s="96"/>
      <c r="E1424" s="16" t="s">
        <v>483</v>
      </c>
      <c r="F1424" s="16" t="s">
        <v>2089</v>
      </c>
      <c r="G1424" s="10">
        <v>5900495636867</v>
      </c>
      <c r="H1424" s="10"/>
      <c r="I1424" s="10">
        <v>5</v>
      </c>
      <c r="J1424" s="11" t="s">
        <v>1358</v>
      </c>
      <c r="K1424" s="16" t="s">
        <v>3259</v>
      </c>
      <c r="L1424" s="16">
        <v>2.25</v>
      </c>
      <c r="M1424" s="270">
        <f t="shared" si="150"/>
        <v>2.1149999999999998</v>
      </c>
      <c r="N1424" s="16"/>
      <c r="O1424" s="16"/>
      <c r="P1424" s="18">
        <f t="shared" si="146"/>
        <v>4.9916666666666671</v>
      </c>
      <c r="Q1424" s="19">
        <v>5.99</v>
      </c>
      <c r="R1424" s="20">
        <f t="shared" si="149"/>
        <v>0.57629382303839738</v>
      </c>
      <c r="S1424" s="274">
        <f t="shared" si="145"/>
        <v>0</v>
      </c>
    </row>
    <row r="1425" spans="1:19" ht="64" customHeight="1">
      <c r="A1425" s="108"/>
      <c r="B1425" s="13" t="s">
        <v>739</v>
      </c>
      <c r="C1425" s="15">
        <f>M7</f>
        <v>0.94</v>
      </c>
      <c r="D1425" s="96"/>
      <c r="E1425" s="16" t="s">
        <v>483</v>
      </c>
      <c r="F1425" s="16" t="s">
        <v>2089</v>
      </c>
      <c r="G1425" s="10">
        <v>5900495562371</v>
      </c>
      <c r="H1425" s="10"/>
      <c r="I1425" s="10">
        <v>5</v>
      </c>
      <c r="J1425" s="11" t="s">
        <v>1358</v>
      </c>
      <c r="K1425" s="16" t="s">
        <v>740</v>
      </c>
      <c r="L1425" s="16">
        <v>3</v>
      </c>
      <c r="M1425" s="270">
        <f t="shared" si="150"/>
        <v>2.82</v>
      </c>
      <c r="N1425" s="16"/>
      <c r="O1425" s="16"/>
      <c r="P1425" s="18">
        <f t="shared" si="146"/>
        <v>5.8250000000000002</v>
      </c>
      <c r="Q1425" s="19">
        <v>6.99</v>
      </c>
      <c r="R1425" s="20">
        <f t="shared" si="149"/>
        <v>0.51587982832618029</v>
      </c>
      <c r="S1425" s="274">
        <f t="shared" si="145"/>
        <v>0</v>
      </c>
    </row>
    <row r="1426" spans="1:19" ht="64" customHeight="1">
      <c r="A1426" s="108"/>
      <c r="B1426" s="13" t="s">
        <v>741</v>
      </c>
      <c r="C1426" s="15">
        <f>M7</f>
        <v>0.94</v>
      </c>
      <c r="D1426" s="96"/>
      <c r="E1426" s="16" t="s">
        <v>483</v>
      </c>
      <c r="F1426" s="16" t="s">
        <v>2089</v>
      </c>
      <c r="G1426" s="10">
        <v>5900495448682</v>
      </c>
      <c r="H1426" s="10"/>
      <c r="I1426" s="10">
        <v>5</v>
      </c>
      <c r="J1426" s="11" t="s">
        <v>3618</v>
      </c>
      <c r="K1426" s="16" t="s">
        <v>742</v>
      </c>
      <c r="L1426" s="16">
        <v>4</v>
      </c>
      <c r="M1426" s="270">
        <f t="shared" si="150"/>
        <v>3.76</v>
      </c>
      <c r="N1426" s="16"/>
      <c r="O1426" s="16"/>
      <c r="P1426" s="18">
        <f t="shared" si="146"/>
        <v>6.6583333333333341</v>
      </c>
      <c r="Q1426" s="19">
        <v>7.99</v>
      </c>
      <c r="R1426" s="20">
        <f t="shared" si="149"/>
        <v>0.43529411764705894</v>
      </c>
      <c r="S1426" s="274">
        <f t="shared" si="145"/>
        <v>0</v>
      </c>
    </row>
    <row r="1427" spans="1:19" ht="64" customHeight="1">
      <c r="A1427" s="108"/>
      <c r="B1427" s="13" t="s">
        <v>743</v>
      </c>
      <c r="C1427" s="15">
        <f>M7</f>
        <v>0.94</v>
      </c>
      <c r="D1427" s="96"/>
      <c r="E1427" s="16" t="s">
        <v>483</v>
      </c>
      <c r="F1427" s="16" t="s">
        <v>2089</v>
      </c>
      <c r="G1427" s="10">
        <v>5900495406804</v>
      </c>
      <c r="H1427" s="10"/>
      <c r="I1427" s="10">
        <v>5</v>
      </c>
      <c r="J1427" s="11" t="s">
        <v>1358</v>
      </c>
      <c r="K1427" s="16" t="s">
        <v>744</v>
      </c>
      <c r="L1427" s="16">
        <v>2.2999999999999998</v>
      </c>
      <c r="M1427" s="270">
        <f t="shared" si="150"/>
        <v>2.1619999999999999</v>
      </c>
      <c r="N1427" s="16"/>
      <c r="O1427" s="16"/>
      <c r="P1427" s="18">
        <f t="shared" si="146"/>
        <v>4.9916666666666671</v>
      </c>
      <c r="Q1427" s="19">
        <v>5.99</v>
      </c>
      <c r="R1427" s="20">
        <f t="shared" si="149"/>
        <v>0.56687813021702849</v>
      </c>
      <c r="S1427" s="274">
        <f t="shared" si="145"/>
        <v>0</v>
      </c>
    </row>
    <row r="1428" spans="1:19" ht="64" customHeight="1">
      <c r="A1428" s="108"/>
      <c r="B1428" s="13" t="s">
        <v>745</v>
      </c>
      <c r="C1428" s="15">
        <f>M7</f>
        <v>0.94</v>
      </c>
      <c r="D1428" s="96"/>
      <c r="E1428" s="16" t="s">
        <v>483</v>
      </c>
      <c r="F1428" s="16" t="s">
        <v>2089</v>
      </c>
      <c r="G1428" s="10">
        <v>5900495447968</v>
      </c>
      <c r="H1428" s="10"/>
      <c r="I1428" s="10">
        <v>5</v>
      </c>
      <c r="J1428" s="11" t="s">
        <v>1358</v>
      </c>
      <c r="K1428" s="16" t="s">
        <v>3256</v>
      </c>
      <c r="L1428" s="16">
        <v>2.8</v>
      </c>
      <c r="M1428" s="270">
        <f t="shared" si="150"/>
        <v>2.6319999999999997</v>
      </c>
      <c r="N1428" s="16"/>
      <c r="O1428" s="16"/>
      <c r="P1428" s="18">
        <f t="shared" si="146"/>
        <v>5.8250000000000002</v>
      </c>
      <c r="Q1428" s="19">
        <v>6.99</v>
      </c>
      <c r="R1428" s="20">
        <f t="shared" si="149"/>
        <v>0.54815450643776831</v>
      </c>
      <c r="S1428" s="274">
        <f t="shared" si="145"/>
        <v>0</v>
      </c>
    </row>
    <row r="1429" spans="1:19" ht="64" customHeight="1">
      <c r="A1429" s="108"/>
      <c r="B1429" s="13" t="s">
        <v>746</v>
      </c>
      <c r="C1429" s="15">
        <f>M7</f>
        <v>0.94</v>
      </c>
      <c r="D1429" s="96"/>
      <c r="E1429" s="16" t="s">
        <v>483</v>
      </c>
      <c r="F1429" s="16" t="s">
        <v>2089</v>
      </c>
      <c r="G1429" s="10">
        <v>5900495094810</v>
      </c>
      <c r="H1429" s="18"/>
      <c r="I1429" s="10">
        <v>5</v>
      </c>
      <c r="J1429" s="11" t="s">
        <v>1362</v>
      </c>
      <c r="K1429" s="16" t="s">
        <v>3257</v>
      </c>
      <c r="L1429" s="16">
        <v>4.5</v>
      </c>
      <c r="M1429" s="270">
        <f t="shared" si="150"/>
        <v>4.2299999999999995</v>
      </c>
      <c r="N1429" s="16"/>
      <c r="O1429" s="16"/>
      <c r="P1429" s="18">
        <f t="shared" si="146"/>
        <v>8.3250000000000011</v>
      </c>
      <c r="Q1429" s="19">
        <v>9.99</v>
      </c>
      <c r="R1429" s="20">
        <f t="shared" si="149"/>
        <v>0.49189189189189203</v>
      </c>
      <c r="S1429" s="274">
        <f t="shared" si="145"/>
        <v>0</v>
      </c>
    </row>
    <row r="1430" spans="1:19" ht="64" customHeight="1">
      <c r="A1430" s="108"/>
      <c r="B1430" s="13" t="s">
        <v>747</v>
      </c>
      <c r="C1430" s="15">
        <f>M7</f>
        <v>0.94</v>
      </c>
      <c r="D1430" s="96"/>
      <c r="E1430" s="16" t="s">
        <v>483</v>
      </c>
      <c r="F1430" s="16" t="s">
        <v>2089</v>
      </c>
      <c r="G1430" s="10">
        <v>5900495094841</v>
      </c>
      <c r="H1430" s="18"/>
      <c r="I1430" s="10">
        <v>5</v>
      </c>
      <c r="J1430" s="11" t="s">
        <v>1362</v>
      </c>
      <c r="K1430" s="16" t="s">
        <v>3258</v>
      </c>
      <c r="L1430" s="16">
        <v>4.79</v>
      </c>
      <c r="M1430" s="270">
        <f t="shared" si="150"/>
        <v>4.5026000000000002</v>
      </c>
      <c r="N1430" s="16"/>
      <c r="O1430" s="16"/>
      <c r="P1430" s="18">
        <f t="shared" si="146"/>
        <v>8.3250000000000011</v>
      </c>
      <c r="Q1430" s="19">
        <v>9.99</v>
      </c>
      <c r="R1430" s="20">
        <f t="shared" si="149"/>
        <v>0.45914714714714722</v>
      </c>
      <c r="S1430" s="274">
        <f t="shared" si="145"/>
        <v>0</v>
      </c>
    </row>
    <row r="1431" spans="1:19" ht="64" customHeight="1">
      <c r="A1431" s="108"/>
      <c r="B1431" s="13" t="s">
        <v>748</v>
      </c>
      <c r="C1431" s="15">
        <f>M7</f>
        <v>0.94</v>
      </c>
      <c r="D1431" s="96"/>
      <c r="E1431" s="16" t="s">
        <v>483</v>
      </c>
      <c r="F1431" s="16" t="s">
        <v>2089</v>
      </c>
      <c r="G1431" s="10">
        <v>5900495821553</v>
      </c>
      <c r="H1431" s="10"/>
      <c r="I1431" s="10">
        <v>5</v>
      </c>
      <c r="J1431" s="11" t="s">
        <v>1358</v>
      </c>
      <c r="K1431" s="16" t="s">
        <v>3240</v>
      </c>
      <c r="L1431" s="16">
        <v>8.1999999999999993</v>
      </c>
      <c r="M1431" s="270">
        <f t="shared" si="150"/>
        <v>7.7079999999999993</v>
      </c>
      <c r="N1431" s="16">
        <v>0.04</v>
      </c>
      <c r="O1431" s="16"/>
      <c r="P1431" s="18">
        <f t="shared" si="146"/>
        <v>14.158333333333333</v>
      </c>
      <c r="Q1431" s="19">
        <v>16.989999999999998</v>
      </c>
      <c r="R1431" s="20">
        <f t="shared" si="149"/>
        <v>0.45558563861094764</v>
      </c>
      <c r="S1431" s="274">
        <f t="shared" si="145"/>
        <v>0</v>
      </c>
    </row>
    <row r="1432" spans="1:19" ht="64" customHeight="1">
      <c r="A1432" s="108"/>
      <c r="B1432" s="13" t="s">
        <v>749</v>
      </c>
      <c r="C1432" s="15">
        <f>M7</f>
        <v>0.94</v>
      </c>
      <c r="D1432" s="96"/>
      <c r="E1432" s="16" t="s">
        <v>483</v>
      </c>
      <c r="F1432" s="16" t="s">
        <v>2089</v>
      </c>
      <c r="G1432" s="10">
        <v>5900495915627</v>
      </c>
      <c r="H1432" s="10"/>
      <c r="I1432" s="10">
        <v>5</v>
      </c>
      <c r="J1432" s="11" t="s">
        <v>1358</v>
      </c>
      <c r="K1432" s="16" t="s">
        <v>3241</v>
      </c>
      <c r="L1432" s="16">
        <v>11</v>
      </c>
      <c r="M1432" s="270">
        <f t="shared" si="150"/>
        <v>10.34</v>
      </c>
      <c r="N1432" s="16">
        <v>0.04</v>
      </c>
      <c r="O1432" s="16"/>
      <c r="P1432" s="18">
        <f t="shared" si="146"/>
        <v>16.658333333333331</v>
      </c>
      <c r="Q1432" s="19">
        <v>19.989999999999998</v>
      </c>
      <c r="R1432" s="20">
        <f t="shared" si="149"/>
        <v>0.37928964482241112</v>
      </c>
      <c r="S1432" s="274">
        <f t="shared" si="145"/>
        <v>0</v>
      </c>
    </row>
    <row r="1433" spans="1:19" ht="64" customHeight="1">
      <c r="A1433" s="108"/>
      <c r="B1433" s="13" t="s">
        <v>750</v>
      </c>
      <c r="C1433" s="15">
        <f>M7</f>
        <v>0.94</v>
      </c>
      <c r="D1433" s="96"/>
      <c r="E1433" s="16" t="s">
        <v>483</v>
      </c>
      <c r="F1433" s="16" t="s">
        <v>2089</v>
      </c>
      <c r="G1433" s="10">
        <v>5900495821485</v>
      </c>
      <c r="H1433" s="10"/>
      <c r="I1433" s="10">
        <v>5</v>
      </c>
      <c r="J1433" s="11" t="s">
        <v>1358</v>
      </c>
      <c r="K1433" s="16" t="s">
        <v>3242</v>
      </c>
      <c r="L1433" s="16">
        <v>8</v>
      </c>
      <c r="M1433" s="270">
        <f t="shared" si="150"/>
        <v>7.52</v>
      </c>
      <c r="N1433" s="16">
        <v>0.04</v>
      </c>
      <c r="O1433" s="16"/>
      <c r="P1433" s="18">
        <f t="shared" si="146"/>
        <v>14.158333333333333</v>
      </c>
      <c r="Q1433" s="19">
        <v>16.989999999999998</v>
      </c>
      <c r="R1433" s="20">
        <f t="shared" si="149"/>
        <v>0.46886403766921719</v>
      </c>
      <c r="S1433" s="274">
        <f t="shared" si="145"/>
        <v>0</v>
      </c>
    </row>
    <row r="1434" spans="1:19" ht="64" customHeight="1">
      <c r="A1434" s="108"/>
      <c r="B1434" s="13" t="s">
        <v>751</v>
      </c>
      <c r="C1434" s="15">
        <f>M7</f>
        <v>0.94</v>
      </c>
      <c r="D1434" s="96"/>
      <c r="E1434" s="16" t="s">
        <v>483</v>
      </c>
      <c r="F1434" s="16" t="s">
        <v>2089</v>
      </c>
      <c r="G1434" s="10">
        <v>5900495788184</v>
      </c>
      <c r="H1434" s="10"/>
      <c r="I1434" s="10">
        <v>5</v>
      </c>
      <c r="J1434" s="11" t="s">
        <v>1358</v>
      </c>
      <c r="K1434" s="16" t="s">
        <v>3243</v>
      </c>
      <c r="L1434" s="16">
        <v>8.5</v>
      </c>
      <c r="M1434" s="270">
        <f t="shared" si="150"/>
        <v>7.9899999999999993</v>
      </c>
      <c r="N1434" s="16">
        <v>0.04</v>
      </c>
      <c r="O1434" s="16"/>
      <c r="P1434" s="18">
        <f t="shared" si="146"/>
        <v>14.158333333333333</v>
      </c>
      <c r="Q1434" s="19">
        <v>16.989999999999998</v>
      </c>
      <c r="R1434" s="20">
        <f t="shared" si="149"/>
        <v>0.43566804002354331</v>
      </c>
      <c r="S1434" s="274">
        <f t="shared" si="145"/>
        <v>0</v>
      </c>
    </row>
    <row r="1435" spans="1:19" ht="64" customHeight="1">
      <c r="A1435" s="108"/>
      <c r="B1435" s="13" t="s">
        <v>752</v>
      </c>
      <c r="C1435" s="15">
        <f>M7</f>
        <v>0.94</v>
      </c>
      <c r="D1435" s="96"/>
      <c r="E1435" s="16" t="s">
        <v>483</v>
      </c>
      <c r="F1435" s="16" t="s">
        <v>2089</v>
      </c>
      <c r="G1435" s="10">
        <v>5900495668158</v>
      </c>
      <c r="H1435" s="10"/>
      <c r="I1435" s="10">
        <v>5</v>
      </c>
      <c r="J1435" s="11" t="s">
        <v>1362</v>
      </c>
      <c r="K1435" s="16" t="s">
        <v>3244</v>
      </c>
      <c r="L1435" s="16">
        <v>8</v>
      </c>
      <c r="M1435" s="270">
        <f t="shared" si="150"/>
        <v>7.52</v>
      </c>
      <c r="N1435" s="16">
        <v>0.04</v>
      </c>
      <c r="O1435" s="16"/>
      <c r="P1435" s="18">
        <f t="shared" si="146"/>
        <v>14.158333333333333</v>
      </c>
      <c r="Q1435" s="19">
        <v>16.989999999999998</v>
      </c>
      <c r="R1435" s="20">
        <f t="shared" si="149"/>
        <v>0.46886403766921719</v>
      </c>
      <c r="S1435" s="274">
        <f t="shared" si="145"/>
        <v>0</v>
      </c>
    </row>
    <row r="1436" spans="1:19" ht="64" customHeight="1">
      <c r="A1436" s="108"/>
      <c r="B1436" s="106" t="s">
        <v>1219</v>
      </c>
      <c r="C1436" s="15">
        <f>M7</f>
        <v>0.94</v>
      </c>
      <c r="D1436" s="96"/>
      <c r="E1436" s="16" t="s">
        <v>1218</v>
      </c>
      <c r="F1436" s="16" t="s">
        <v>2089</v>
      </c>
      <c r="G1436" s="10">
        <v>6976195091359</v>
      </c>
      <c r="H1436" s="27"/>
      <c r="I1436" s="27">
        <v>10</v>
      </c>
      <c r="J1436" s="11" t="s">
        <v>1358</v>
      </c>
      <c r="K1436" s="16" t="s">
        <v>2858</v>
      </c>
      <c r="L1436" s="16">
        <v>5.5200000000000005</v>
      </c>
      <c r="M1436" s="270">
        <f t="shared" si="150"/>
        <v>5.1888000000000005</v>
      </c>
      <c r="N1436" s="16">
        <v>0.04</v>
      </c>
      <c r="O1436" s="16"/>
      <c r="P1436" s="18">
        <f t="shared" si="146"/>
        <v>9.9916666666666671</v>
      </c>
      <c r="Q1436" s="19">
        <v>11.99</v>
      </c>
      <c r="R1436" s="20">
        <f t="shared" si="149"/>
        <v>0.48068723936613844</v>
      </c>
      <c r="S1436" s="274">
        <f t="shared" ref="S1436:S1469" si="151">M1436*A1436</f>
        <v>0</v>
      </c>
    </row>
    <row r="1437" spans="1:19" ht="64" customHeight="1">
      <c r="A1437" s="108"/>
      <c r="B1437" s="106" t="s">
        <v>1220</v>
      </c>
      <c r="C1437" s="15">
        <f>M7</f>
        <v>0.94</v>
      </c>
      <c r="D1437" s="96"/>
      <c r="E1437" s="16" t="s">
        <v>1218</v>
      </c>
      <c r="F1437" s="16" t="s">
        <v>2089</v>
      </c>
      <c r="G1437" s="10">
        <v>6936686412520</v>
      </c>
      <c r="H1437" s="27"/>
      <c r="I1437" s="27">
        <v>10</v>
      </c>
      <c r="J1437" s="11" t="s">
        <v>1361</v>
      </c>
      <c r="K1437" s="16" t="s">
        <v>2859</v>
      </c>
      <c r="L1437" s="16">
        <v>10.039999999999999</v>
      </c>
      <c r="M1437" s="270">
        <f t="shared" si="150"/>
        <v>9.437599999999998</v>
      </c>
      <c r="N1437" s="16">
        <v>0.04</v>
      </c>
      <c r="O1437" s="16"/>
      <c r="P1437" s="18">
        <f t="shared" si="146"/>
        <v>16.658333333333331</v>
      </c>
      <c r="Q1437" s="19">
        <v>19.989999999999998</v>
      </c>
      <c r="R1437" s="20">
        <f t="shared" si="149"/>
        <v>0.43346073036518262</v>
      </c>
      <c r="S1437" s="274">
        <f t="shared" si="151"/>
        <v>0</v>
      </c>
    </row>
    <row r="1438" spans="1:19" ht="64" customHeight="1">
      <c r="A1438" s="108"/>
      <c r="B1438" s="106" t="s">
        <v>1221</v>
      </c>
      <c r="C1438" s="15">
        <f>M7</f>
        <v>0.94</v>
      </c>
      <c r="D1438" s="96"/>
      <c r="E1438" s="16" t="s">
        <v>1218</v>
      </c>
      <c r="F1438" s="16" t="s">
        <v>2089</v>
      </c>
      <c r="G1438" s="10">
        <v>6976195090079</v>
      </c>
      <c r="H1438" s="27"/>
      <c r="I1438" s="27">
        <v>10</v>
      </c>
      <c r="J1438" s="11" t="s">
        <v>1358</v>
      </c>
      <c r="K1438" s="16" t="s">
        <v>2860</v>
      </c>
      <c r="L1438" s="16">
        <v>10.629999999999999</v>
      </c>
      <c r="M1438" s="270">
        <f t="shared" si="150"/>
        <v>9.9921999999999986</v>
      </c>
      <c r="N1438" s="16">
        <v>0.04</v>
      </c>
      <c r="O1438" s="16"/>
      <c r="P1438" s="18">
        <f t="shared" si="146"/>
        <v>19.158333333333331</v>
      </c>
      <c r="Q1438" s="19">
        <v>22.99</v>
      </c>
      <c r="R1438" s="20">
        <f t="shared" si="149"/>
        <v>0.4784410613310135</v>
      </c>
      <c r="S1438" s="274">
        <f t="shared" si="151"/>
        <v>0</v>
      </c>
    </row>
    <row r="1439" spans="1:19" ht="64" customHeight="1">
      <c r="A1439" s="108"/>
      <c r="B1439" s="106" t="s">
        <v>1222</v>
      </c>
      <c r="C1439" s="15">
        <f>M7</f>
        <v>0.94</v>
      </c>
      <c r="D1439" s="96"/>
      <c r="E1439" s="16" t="s">
        <v>1218</v>
      </c>
      <c r="F1439" s="16" t="s">
        <v>2089</v>
      </c>
      <c r="G1439" s="10">
        <v>6936686406956</v>
      </c>
      <c r="H1439" s="27"/>
      <c r="I1439" s="27">
        <v>10</v>
      </c>
      <c r="J1439" s="11" t="s">
        <v>1358</v>
      </c>
      <c r="K1439" s="16" t="s">
        <v>2861</v>
      </c>
      <c r="L1439" s="16">
        <v>24.099999999999998</v>
      </c>
      <c r="M1439" s="270">
        <f t="shared" si="150"/>
        <v>22.653999999999996</v>
      </c>
      <c r="N1439" s="16">
        <v>0.04</v>
      </c>
      <c r="O1439" s="16"/>
      <c r="P1439" s="18">
        <f t="shared" si="146"/>
        <v>41.658333333333339</v>
      </c>
      <c r="Q1439" s="19">
        <v>49.99</v>
      </c>
      <c r="R1439" s="20">
        <f t="shared" si="149"/>
        <v>0.45619523904780973</v>
      </c>
      <c r="S1439" s="274">
        <f t="shared" si="151"/>
        <v>0</v>
      </c>
    </row>
    <row r="1440" spans="1:19" ht="64" customHeight="1">
      <c r="A1440" s="108"/>
      <c r="B1440" s="106" t="s">
        <v>1223</v>
      </c>
      <c r="C1440" s="15">
        <f>M7</f>
        <v>0.94</v>
      </c>
      <c r="D1440" s="96"/>
      <c r="E1440" s="16" t="s">
        <v>1218</v>
      </c>
      <c r="F1440" s="16" t="s">
        <v>2089</v>
      </c>
      <c r="G1440" s="10">
        <v>6936686410458</v>
      </c>
      <c r="H1440" s="27"/>
      <c r="I1440" s="27">
        <v>10</v>
      </c>
      <c r="J1440" s="11" t="s">
        <v>1358</v>
      </c>
      <c r="K1440" s="16" t="s">
        <v>2862</v>
      </c>
      <c r="L1440" s="16">
        <v>6.11</v>
      </c>
      <c r="M1440" s="270">
        <f t="shared" si="150"/>
        <v>5.7434000000000003</v>
      </c>
      <c r="N1440" s="16">
        <v>0.04</v>
      </c>
      <c r="O1440" s="16"/>
      <c r="P1440" s="18">
        <f t="shared" si="146"/>
        <v>10.825000000000001</v>
      </c>
      <c r="Q1440" s="19">
        <v>12.99</v>
      </c>
      <c r="R1440" s="20">
        <f t="shared" si="149"/>
        <v>0.46943187066974601</v>
      </c>
      <c r="S1440" s="274">
        <f t="shared" si="151"/>
        <v>0</v>
      </c>
    </row>
    <row r="1441" spans="1:19" ht="64" customHeight="1">
      <c r="A1441" s="108"/>
      <c r="B1441" s="106" t="s">
        <v>1224</v>
      </c>
      <c r="C1441" s="15">
        <f>M7</f>
        <v>0.94</v>
      </c>
      <c r="D1441" s="96"/>
      <c r="E1441" s="16" t="s">
        <v>1218</v>
      </c>
      <c r="F1441" s="16" t="s">
        <v>2089</v>
      </c>
      <c r="G1441" s="10">
        <v>6936686410380</v>
      </c>
      <c r="H1441" s="27"/>
      <c r="I1441" s="27">
        <v>10</v>
      </c>
      <c r="J1441" s="11" t="s">
        <v>1358</v>
      </c>
      <c r="K1441" s="16" t="s">
        <v>2863</v>
      </c>
      <c r="L1441" s="16">
        <v>4.68</v>
      </c>
      <c r="M1441" s="270">
        <f t="shared" si="150"/>
        <v>4.3991999999999996</v>
      </c>
      <c r="N1441" s="16">
        <v>0.04</v>
      </c>
      <c r="O1441" s="16"/>
      <c r="P1441" s="18">
        <f t="shared" si="146"/>
        <v>8.3250000000000011</v>
      </c>
      <c r="Q1441" s="19">
        <v>9.99</v>
      </c>
      <c r="R1441" s="20">
        <f t="shared" si="149"/>
        <v>0.47156756756756768</v>
      </c>
      <c r="S1441" s="274">
        <f t="shared" si="151"/>
        <v>0</v>
      </c>
    </row>
    <row r="1442" spans="1:19" ht="64" customHeight="1">
      <c r="A1442" s="108"/>
      <c r="B1442" s="106" t="s">
        <v>1225</v>
      </c>
      <c r="C1442" s="15">
        <f>M7</f>
        <v>0.94</v>
      </c>
      <c r="D1442" s="96"/>
      <c r="E1442" s="16" t="s">
        <v>1218</v>
      </c>
      <c r="F1442" s="16" t="s">
        <v>2089</v>
      </c>
      <c r="G1442" s="10">
        <v>6936686412513</v>
      </c>
      <c r="H1442" s="27"/>
      <c r="I1442" s="27">
        <v>10</v>
      </c>
      <c r="J1442" s="11" t="s">
        <v>1358</v>
      </c>
      <c r="K1442" s="16" t="s">
        <v>2864</v>
      </c>
      <c r="L1442" s="16">
        <v>10.039999999999999</v>
      </c>
      <c r="M1442" s="270">
        <f t="shared" si="150"/>
        <v>9.437599999999998</v>
      </c>
      <c r="N1442" s="16">
        <v>0.04</v>
      </c>
      <c r="O1442" s="16"/>
      <c r="P1442" s="18">
        <f t="shared" si="146"/>
        <v>16.658333333333331</v>
      </c>
      <c r="Q1442" s="19">
        <v>19.989999999999998</v>
      </c>
      <c r="R1442" s="20">
        <f t="shared" si="149"/>
        <v>0.43346073036518262</v>
      </c>
      <c r="S1442" s="274">
        <f t="shared" si="151"/>
        <v>0</v>
      </c>
    </row>
    <row r="1443" spans="1:19" ht="64" customHeight="1">
      <c r="A1443" s="108"/>
      <c r="B1443" s="34" t="s">
        <v>777</v>
      </c>
      <c r="C1443" s="15">
        <f>M7</f>
        <v>0.94</v>
      </c>
      <c r="D1443" s="96"/>
      <c r="E1443" s="16" t="s">
        <v>770</v>
      </c>
      <c r="F1443" s="16" t="s">
        <v>2089</v>
      </c>
      <c r="G1443" s="10">
        <v>5901720136367</v>
      </c>
      <c r="H1443" s="27"/>
      <c r="I1443" s="27">
        <v>10</v>
      </c>
      <c r="J1443" s="11" t="s">
        <v>1360</v>
      </c>
      <c r="K1443" s="211" t="s">
        <v>2865</v>
      </c>
      <c r="L1443" s="219">
        <v>5.2</v>
      </c>
      <c r="M1443" s="270">
        <f t="shared" si="150"/>
        <v>4.8879999999999999</v>
      </c>
      <c r="N1443" s="16">
        <v>0.04</v>
      </c>
      <c r="O1443" s="16"/>
      <c r="P1443" s="18">
        <f t="shared" ref="P1443:P1469" si="152">Q1443/1.2</f>
        <v>8.3250000000000011</v>
      </c>
      <c r="Q1443" s="19">
        <v>9.99</v>
      </c>
      <c r="R1443" s="20">
        <f t="shared" si="149"/>
        <v>0.41285285285285295</v>
      </c>
      <c r="S1443" s="274">
        <f t="shared" si="151"/>
        <v>0</v>
      </c>
    </row>
    <row r="1444" spans="1:19" ht="64" customHeight="1">
      <c r="A1444" s="108"/>
      <c r="B1444" s="34" t="s">
        <v>2332</v>
      </c>
      <c r="C1444" s="15"/>
      <c r="D1444" s="96" t="s">
        <v>28</v>
      </c>
      <c r="E1444" s="16" t="s">
        <v>770</v>
      </c>
      <c r="F1444" s="16" t="s">
        <v>2089</v>
      </c>
      <c r="G1444" s="10">
        <v>6920680857432</v>
      </c>
      <c r="H1444" s="36"/>
      <c r="I1444" s="27">
        <v>1</v>
      </c>
      <c r="J1444" s="11" t="s">
        <v>1358</v>
      </c>
      <c r="K1444" s="211" t="s">
        <v>2866</v>
      </c>
      <c r="L1444" s="219">
        <v>35.04</v>
      </c>
      <c r="M1444" s="270">
        <f>L1444*M7</f>
        <v>32.937599999999996</v>
      </c>
      <c r="N1444" s="16">
        <v>0.04</v>
      </c>
      <c r="O1444" s="16"/>
      <c r="P1444" s="18">
        <f t="shared" si="152"/>
        <v>49.916666666666664</v>
      </c>
      <c r="Q1444" s="19">
        <v>59.9</v>
      </c>
      <c r="R1444" s="20">
        <f t="shared" si="149"/>
        <v>0.34014824707846414</v>
      </c>
      <c r="S1444" s="274">
        <f t="shared" si="151"/>
        <v>0</v>
      </c>
    </row>
    <row r="1445" spans="1:19" ht="64" customHeight="1">
      <c r="A1445" s="108"/>
      <c r="B1445" s="34" t="s">
        <v>2306</v>
      </c>
      <c r="C1445" s="15"/>
      <c r="D1445" s="96" t="s">
        <v>28</v>
      </c>
      <c r="E1445" s="16" t="s">
        <v>770</v>
      </c>
      <c r="F1445" s="16" t="s">
        <v>2089</v>
      </c>
      <c r="G1445" s="10">
        <v>6920680856466</v>
      </c>
      <c r="H1445" s="27"/>
      <c r="I1445" s="27">
        <v>1</v>
      </c>
      <c r="J1445" s="11" t="s">
        <v>1358</v>
      </c>
      <c r="K1445" s="211" t="s">
        <v>3264</v>
      </c>
      <c r="L1445" s="219">
        <v>38.29</v>
      </c>
      <c r="M1445" s="270">
        <f>L1445*M7</f>
        <v>35.992599999999996</v>
      </c>
      <c r="N1445" s="16">
        <v>0.04</v>
      </c>
      <c r="O1445" s="16"/>
      <c r="P1445" s="18">
        <f t="shared" si="152"/>
        <v>49.991666666666667</v>
      </c>
      <c r="Q1445" s="19">
        <v>59.99</v>
      </c>
      <c r="R1445" s="20">
        <f t="shared" si="149"/>
        <v>0.28002800466744465</v>
      </c>
      <c r="S1445" s="274">
        <f t="shared" si="151"/>
        <v>0</v>
      </c>
    </row>
    <row r="1446" spans="1:19" ht="64" customHeight="1">
      <c r="A1446" s="108"/>
      <c r="B1446" s="13" t="s">
        <v>783</v>
      </c>
      <c r="C1446" s="15">
        <f>M7</f>
        <v>0.94</v>
      </c>
      <c r="D1446" s="96"/>
      <c r="E1446" s="16" t="s">
        <v>770</v>
      </c>
      <c r="F1446" s="16" t="s">
        <v>2089</v>
      </c>
      <c r="G1446" s="10">
        <v>6920680869244</v>
      </c>
      <c r="H1446" s="10"/>
      <c r="I1446" s="27">
        <v>2</v>
      </c>
      <c r="J1446" s="11" t="s">
        <v>3601</v>
      </c>
      <c r="K1446" s="124" t="s">
        <v>3265</v>
      </c>
      <c r="L1446" s="219">
        <v>2.06</v>
      </c>
      <c r="M1446" s="270">
        <f t="shared" si="150"/>
        <v>1.9363999999999999</v>
      </c>
      <c r="N1446" s="16">
        <v>0.04</v>
      </c>
      <c r="O1446" s="16"/>
      <c r="P1446" s="18">
        <f t="shared" si="152"/>
        <v>8.3250000000000011</v>
      </c>
      <c r="Q1446" s="19">
        <v>9.99</v>
      </c>
      <c r="R1446" s="20">
        <f t="shared" si="149"/>
        <v>0.7673993993993995</v>
      </c>
      <c r="S1446" s="274">
        <f t="shared" si="151"/>
        <v>0</v>
      </c>
    </row>
    <row r="1447" spans="1:19" ht="64" customHeight="1">
      <c r="A1447" s="108"/>
      <c r="B1447" s="13" t="s">
        <v>785</v>
      </c>
      <c r="C1447" s="15">
        <f>M7</f>
        <v>0.94</v>
      </c>
      <c r="D1447" s="96"/>
      <c r="E1447" s="16" t="s">
        <v>770</v>
      </c>
      <c r="F1447" s="16" t="s">
        <v>2089</v>
      </c>
      <c r="G1447" s="10">
        <v>6920680869213</v>
      </c>
      <c r="H1447" s="10"/>
      <c r="I1447" s="10"/>
      <c r="J1447" s="11" t="s">
        <v>3602</v>
      </c>
      <c r="K1447" s="124" t="s">
        <v>3266</v>
      </c>
      <c r="L1447" s="219">
        <v>2.2600000000000002</v>
      </c>
      <c r="M1447" s="270">
        <f t="shared" si="150"/>
        <v>2.1244000000000001</v>
      </c>
      <c r="N1447" s="16">
        <v>0.04</v>
      </c>
      <c r="O1447" s="16"/>
      <c r="P1447" s="18">
        <f t="shared" si="152"/>
        <v>8.3250000000000011</v>
      </c>
      <c r="Q1447" s="19">
        <v>9.99</v>
      </c>
      <c r="R1447" s="20">
        <f t="shared" si="149"/>
        <v>0.74481681681681688</v>
      </c>
      <c r="S1447" s="274">
        <f t="shared" si="151"/>
        <v>0</v>
      </c>
    </row>
    <row r="1448" spans="1:19" ht="64" customHeight="1">
      <c r="A1448" s="108"/>
      <c r="B1448" s="13" t="s">
        <v>786</v>
      </c>
      <c r="C1448" s="15">
        <f>M7</f>
        <v>0.94</v>
      </c>
      <c r="D1448" s="96"/>
      <c r="E1448" s="16" t="s">
        <v>770</v>
      </c>
      <c r="F1448" s="16" t="s">
        <v>2089</v>
      </c>
      <c r="G1448" s="10">
        <v>6920680869220</v>
      </c>
      <c r="H1448" s="10"/>
      <c r="I1448" s="10"/>
      <c r="J1448" s="11" t="s">
        <v>1358</v>
      </c>
      <c r="K1448" s="211" t="s">
        <v>2867</v>
      </c>
      <c r="L1448" s="219">
        <v>3.37</v>
      </c>
      <c r="M1448" s="270">
        <f t="shared" si="150"/>
        <v>3.1677999999999997</v>
      </c>
      <c r="N1448" s="16">
        <v>0.04</v>
      </c>
      <c r="O1448" s="16"/>
      <c r="P1448" s="18">
        <f t="shared" si="152"/>
        <v>9.9916666666666671</v>
      </c>
      <c r="Q1448" s="19">
        <v>11.99</v>
      </c>
      <c r="R1448" s="20">
        <f t="shared" si="149"/>
        <v>0.68295579649708094</v>
      </c>
      <c r="S1448" s="274">
        <f t="shared" si="151"/>
        <v>0</v>
      </c>
    </row>
    <row r="1449" spans="1:19" ht="64" customHeight="1">
      <c r="A1449" s="108"/>
      <c r="B1449" s="13" t="s">
        <v>787</v>
      </c>
      <c r="C1449" s="15">
        <f>M7</f>
        <v>0.94</v>
      </c>
      <c r="D1449" s="96"/>
      <c r="E1449" s="16" t="s">
        <v>770</v>
      </c>
      <c r="F1449" s="16" t="s">
        <v>2089</v>
      </c>
      <c r="G1449" s="10">
        <v>6920680869251</v>
      </c>
      <c r="H1449" s="10"/>
      <c r="I1449" s="10"/>
      <c r="J1449" s="11" t="s">
        <v>3601</v>
      </c>
      <c r="K1449" s="124" t="s">
        <v>3267</v>
      </c>
      <c r="L1449" s="219">
        <v>2.2600000000000002</v>
      </c>
      <c r="M1449" s="270">
        <f t="shared" si="150"/>
        <v>2.1244000000000001</v>
      </c>
      <c r="N1449" s="16">
        <v>0.04</v>
      </c>
      <c r="O1449" s="16"/>
      <c r="P1449" s="18">
        <f t="shared" si="152"/>
        <v>8.3250000000000011</v>
      </c>
      <c r="Q1449" s="19">
        <v>9.99</v>
      </c>
      <c r="R1449" s="20">
        <f t="shared" si="149"/>
        <v>0.74481681681681688</v>
      </c>
      <c r="S1449" s="274">
        <f t="shared" si="151"/>
        <v>0</v>
      </c>
    </row>
    <row r="1450" spans="1:19" ht="64" customHeight="1">
      <c r="A1450" s="108"/>
      <c r="B1450" s="13" t="s">
        <v>788</v>
      </c>
      <c r="C1450" s="15">
        <f>M7</f>
        <v>0.94</v>
      </c>
      <c r="D1450" s="96"/>
      <c r="E1450" s="16" t="s">
        <v>770</v>
      </c>
      <c r="F1450" s="16" t="s">
        <v>2089</v>
      </c>
      <c r="G1450" s="10">
        <v>6920680869268</v>
      </c>
      <c r="H1450" s="10"/>
      <c r="I1450" s="10"/>
      <c r="J1450" s="11" t="s">
        <v>1358</v>
      </c>
      <c r="K1450" s="124" t="s">
        <v>3268</v>
      </c>
      <c r="L1450" s="219">
        <v>2.5300000000000002</v>
      </c>
      <c r="M1450" s="270">
        <f t="shared" si="150"/>
        <v>2.3782000000000001</v>
      </c>
      <c r="N1450" s="16">
        <v>0.04</v>
      </c>
      <c r="O1450" s="16"/>
      <c r="P1450" s="18">
        <f t="shared" si="152"/>
        <v>8.3250000000000011</v>
      </c>
      <c r="Q1450" s="19">
        <v>9.99</v>
      </c>
      <c r="R1450" s="20">
        <f t="shared" si="149"/>
        <v>0.71433033033033044</v>
      </c>
      <c r="S1450" s="274">
        <f t="shared" si="151"/>
        <v>0</v>
      </c>
    </row>
    <row r="1451" spans="1:19" ht="64" customHeight="1">
      <c r="A1451" s="108"/>
      <c r="B1451" s="13" t="s">
        <v>789</v>
      </c>
      <c r="C1451" s="15">
        <f>M7</f>
        <v>0.94</v>
      </c>
      <c r="D1451" s="96"/>
      <c r="E1451" s="16" t="s">
        <v>770</v>
      </c>
      <c r="F1451" s="16" t="s">
        <v>2089</v>
      </c>
      <c r="G1451" s="10">
        <v>6920680862771</v>
      </c>
      <c r="H1451" s="10"/>
      <c r="I1451" s="10"/>
      <c r="J1451" s="11" t="s">
        <v>1358</v>
      </c>
      <c r="K1451" s="124" t="s">
        <v>3269</v>
      </c>
      <c r="L1451" s="219">
        <v>3.27</v>
      </c>
      <c r="M1451" s="270">
        <f t="shared" si="150"/>
        <v>3.0737999999999999</v>
      </c>
      <c r="N1451" s="16">
        <v>0.04</v>
      </c>
      <c r="O1451" s="16"/>
      <c r="P1451" s="18">
        <f t="shared" si="152"/>
        <v>5.8250000000000002</v>
      </c>
      <c r="Q1451" s="19">
        <v>6.99</v>
      </c>
      <c r="R1451" s="20">
        <f t="shared" si="149"/>
        <v>0.4723090128755365</v>
      </c>
      <c r="S1451" s="274">
        <f t="shared" si="151"/>
        <v>0</v>
      </c>
    </row>
    <row r="1452" spans="1:19" ht="64" customHeight="1">
      <c r="A1452" s="108"/>
      <c r="B1452" s="13" t="s">
        <v>790</v>
      </c>
      <c r="C1452" s="15">
        <f>M7</f>
        <v>0.94</v>
      </c>
      <c r="D1452" s="96"/>
      <c r="E1452" s="16" t="s">
        <v>770</v>
      </c>
      <c r="F1452" s="16" t="s">
        <v>2089</v>
      </c>
      <c r="G1452" s="10">
        <v>6920680827855</v>
      </c>
      <c r="H1452" s="10"/>
      <c r="I1452" s="10"/>
      <c r="J1452" s="11" t="s">
        <v>1358</v>
      </c>
      <c r="K1452" s="124" t="s">
        <v>3283</v>
      </c>
      <c r="L1452" s="219">
        <v>3.12</v>
      </c>
      <c r="M1452" s="270">
        <f t="shared" si="150"/>
        <v>2.9327999999999999</v>
      </c>
      <c r="N1452" s="16">
        <v>0.04</v>
      </c>
      <c r="O1452" s="16"/>
      <c r="P1452" s="18">
        <f t="shared" si="152"/>
        <v>4.1583333333333341</v>
      </c>
      <c r="Q1452" s="19">
        <v>4.99</v>
      </c>
      <c r="R1452" s="20">
        <f t="shared" si="149"/>
        <v>0.29471743486973967</v>
      </c>
      <c r="S1452" s="274">
        <f t="shared" si="151"/>
        <v>0</v>
      </c>
    </row>
    <row r="1453" spans="1:19" ht="64" customHeight="1">
      <c r="A1453" s="108"/>
      <c r="B1453" s="13" t="s">
        <v>791</v>
      </c>
      <c r="C1453" s="15">
        <f>M7</f>
        <v>0.94</v>
      </c>
      <c r="D1453" s="96"/>
      <c r="E1453" s="16" t="s">
        <v>770</v>
      </c>
      <c r="F1453" s="16" t="s">
        <v>2089</v>
      </c>
      <c r="G1453" s="10">
        <v>6920680827848</v>
      </c>
      <c r="H1453" s="10"/>
      <c r="I1453" s="10"/>
      <c r="J1453" s="11" t="s">
        <v>1358</v>
      </c>
      <c r="K1453" s="124" t="s">
        <v>3282</v>
      </c>
      <c r="L1453" s="219">
        <v>3.12</v>
      </c>
      <c r="M1453" s="270">
        <f t="shared" si="150"/>
        <v>2.9327999999999999</v>
      </c>
      <c r="N1453" s="16">
        <v>0.04</v>
      </c>
      <c r="O1453" s="16"/>
      <c r="P1453" s="18">
        <f t="shared" si="152"/>
        <v>4.1583333333333341</v>
      </c>
      <c r="Q1453" s="19">
        <v>4.99</v>
      </c>
      <c r="R1453" s="20">
        <f t="shared" si="149"/>
        <v>0.29471743486973967</v>
      </c>
      <c r="S1453" s="274">
        <f t="shared" si="151"/>
        <v>0</v>
      </c>
    </row>
    <row r="1454" spans="1:19" ht="64" customHeight="1">
      <c r="A1454" s="108"/>
      <c r="B1454" s="13" t="s">
        <v>792</v>
      </c>
      <c r="C1454" s="15">
        <f>M7</f>
        <v>0.94</v>
      </c>
      <c r="D1454" s="96"/>
      <c r="E1454" s="16" t="s">
        <v>770</v>
      </c>
      <c r="F1454" s="16" t="s">
        <v>2089</v>
      </c>
      <c r="G1454" s="10">
        <v>6920680827824</v>
      </c>
      <c r="H1454" s="10"/>
      <c r="I1454" s="10"/>
      <c r="J1454" s="11" t="s">
        <v>1358</v>
      </c>
      <c r="K1454" s="124" t="s">
        <v>3281</v>
      </c>
      <c r="L1454" s="219">
        <v>3.12</v>
      </c>
      <c r="M1454" s="270">
        <f t="shared" si="150"/>
        <v>2.9327999999999999</v>
      </c>
      <c r="N1454" s="16">
        <v>0.04</v>
      </c>
      <c r="O1454" s="16"/>
      <c r="P1454" s="18">
        <f t="shared" si="152"/>
        <v>4.1583333333333341</v>
      </c>
      <c r="Q1454" s="19">
        <v>4.99</v>
      </c>
      <c r="R1454" s="20">
        <f t="shared" si="149"/>
        <v>0.29471743486973967</v>
      </c>
      <c r="S1454" s="274">
        <f t="shared" si="151"/>
        <v>0</v>
      </c>
    </row>
    <row r="1455" spans="1:19" ht="64" customHeight="1">
      <c r="A1455" s="108"/>
      <c r="B1455" s="13" t="s">
        <v>793</v>
      </c>
      <c r="C1455" s="15">
        <f>M7</f>
        <v>0.94</v>
      </c>
      <c r="D1455" s="96"/>
      <c r="E1455" s="16" t="s">
        <v>770</v>
      </c>
      <c r="F1455" s="16" t="s">
        <v>2089</v>
      </c>
      <c r="G1455" s="10">
        <v>6920680827817</v>
      </c>
      <c r="H1455" s="10"/>
      <c r="I1455" s="10"/>
      <c r="J1455" s="11" t="s">
        <v>3601</v>
      </c>
      <c r="K1455" s="124" t="s">
        <v>3280</v>
      </c>
      <c r="L1455" s="219">
        <v>3.12</v>
      </c>
      <c r="M1455" s="270">
        <f t="shared" si="150"/>
        <v>2.9327999999999999</v>
      </c>
      <c r="N1455" s="16">
        <v>0.04</v>
      </c>
      <c r="O1455" s="16"/>
      <c r="P1455" s="18">
        <f t="shared" si="152"/>
        <v>4.1583333333333341</v>
      </c>
      <c r="Q1455" s="19">
        <v>4.99</v>
      </c>
      <c r="R1455" s="20">
        <f t="shared" si="149"/>
        <v>0.29471743486973967</v>
      </c>
      <c r="S1455" s="274">
        <f t="shared" si="151"/>
        <v>0</v>
      </c>
    </row>
    <row r="1456" spans="1:19" ht="64" customHeight="1">
      <c r="A1456" s="108"/>
      <c r="B1456" s="13" t="s">
        <v>794</v>
      </c>
      <c r="C1456" s="15">
        <f>M7</f>
        <v>0.94</v>
      </c>
      <c r="D1456" s="96"/>
      <c r="E1456" s="16" t="s">
        <v>770</v>
      </c>
      <c r="F1456" s="16" t="s">
        <v>2089</v>
      </c>
      <c r="G1456" s="10">
        <v>6920680827800</v>
      </c>
      <c r="H1456" s="10"/>
      <c r="I1456" s="10"/>
      <c r="J1456" s="11" t="s">
        <v>1358</v>
      </c>
      <c r="K1456" s="124" t="s">
        <v>3279</v>
      </c>
      <c r="L1456" s="219">
        <v>3.12</v>
      </c>
      <c r="M1456" s="270">
        <f t="shared" si="150"/>
        <v>2.9327999999999999</v>
      </c>
      <c r="N1456" s="16">
        <v>0.04</v>
      </c>
      <c r="O1456" s="16"/>
      <c r="P1456" s="18">
        <f t="shared" si="152"/>
        <v>4.1583333333333341</v>
      </c>
      <c r="Q1456" s="19">
        <v>4.99</v>
      </c>
      <c r="R1456" s="20">
        <f t="shared" ref="R1456:R1469" si="153">(P1456-M1456)/P1456</f>
        <v>0.29471743486973967</v>
      </c>
      <c r="S1456" s="274">
        <f t="shared" si="151"/>
        <v>0</v>
      </c>
    </row>
    <row r="1457" spans="1:19" ht="64" customHeight="1">
      <c r="A1457" s="108"/>
      <c r="B1457" s="13" t="s">
        <v>795</v>
      </c>
      <c r="C1457" s="15">
        <f>M7</f>
        <v>0.94</v>
      </c>
      <c r="D1457" s="96"/>
      <c r="E1457" s="16" t="s">
        <v>770</v>
      </c>
      <c r="F1457" s="16" t="s">
        <v>2089</v>
      </c>
      <c r="G1457" s="10">
        <v>6920680827794</v>
      </c>
      <c r="H1457" s="10"/>
      <c r="I1457" s="10"/>
      <c r="J1457" s="11" t="s">
        <v>1360</v>
      </c>
      <c r="K1457" s="124" t="s">
        <v>3278</v>
      </c>
      <c r="L1457" s="219">
        <v>3.12</v>
      </c>
      <c r="M1457" s="270">
        <f t="shared" si="150"/>
        <v>2.9327999999999999</v>
      </c>
      <c r="N1457" s="16">
        <v>0.04</v>
      </c>
      <c r="O1457" s="16"/>
      <c r="P1457" s="18">
        <f t="shared" si="152"/>
        <v>4.1583333333333341</v>
      </c>
      <c r="Q1457" s="19">
        <v>4.99</v>
      </c>
      <c r="R1457" s="20">
        <f t="shared" si="153"/>
        <v>0.29471743486973967</v>
      </c>
      <c r="S1457" s="274">
        <f t="shared" si="151"/>
        <v>0</v>
      </c>
    </row>
    <row r="1458" spans="1:19" ht="64" customHeight="1">
      <c r="A1458" s="108"/>
      <c r="B1458" s="13" t="s">
        <v>796</v>
      </c>
      <c r="C1458" s="15">
        <f>M7</f>
        <v>0.94</v>
      </c>
      <c r="D1458" s="96"/>
      <c r="E1458" s="16" t="s">
        <v>770</v>
      </c>
      <c r="F1458" s="16" t="s">
        <v>2089</v>
      </c>
      <c r="G1458" s="10">
        <v>6920680870172</v>
      </c>
      <c r="H1458" s="10"/>
      <c r="I1458" s="10"/>
      <c r="J1458" s="11" t="s">
        <v>1360</v>
      </c>
      <c r="K1458" s="124" t="s">
        <v>3277</v>
      </c>
      <c r="L1458" s="219">
        <v>3.27</v>
      </c>
      <c r="M1458" s="270">
        <f t="shared" si="150"/>
        <v>3.0737999999999999</v>
      </c>
      <c r="N1458" s="16">
        <v>0.04</v>
      </c>
      <c r="O1458" s="16"/>
      <c r="P1458" s="18">
        <f t="shared" si="152"/>
        <v>5.8250000000000002</v>
      </c>
      <c r="Q1458" s="19">
        <v>6.99</v>
      </c>
      <c r="R1458" s="20">
        <f t="shared" si="153"/>
        <v>0.4723090128755365</v>
      </c>
      <c r="S1458" s="274">
        <f t="shared" si="151"/>
        <v>0</v>
      </c>
    </row>
    <row r="1459" spans="1:19" ht="64" customHeight="1">
      <c r="A1459" s="108"/>
      <c r="B1459" s="13" t="s">
        <v>797</v>
      </c>
      <c r="C1459" s="15">
        <f>M7</f>
        <v>0.94</v>
      </c>
      <c r="D1459" s="96"/>
      <c r="E1459" s="16" t="s">
        <v>770</v>
      </c>
      <c r="F1459" s="16" t="s">
        <v>2089</v>
      </c>
      <c r="G1459" s="10">
        <v>6920680827763</v>
      </c>
      <c r="H1459" s="10"/>
      <c r="I1459" s="10"/>
      <c r="J1459" s="11" t="s">
        <v>1358</v>
      </c>
      <c r="K1459" s="124" t="s">
        <v>3276</v>
      </c>
      <c r="L1459" s="219">
        <v>3.12</v>
      </c>
      <c r="M1459" s="270">
        <f t="shared" si="150"/>
        <v>2.9327999999999999</v>
      </c>
      <c r="N1459" s="16">
        <v>0.04</v>
      </c>
      <c r="O1459" s="16"/>
      <c r="P1459" s="18">
        <f t="shared" si="152"/>
        <v>4.1583333333333341</v>
      </c>
      <c r="Q1459" s="19">
        <v>4.99</v>
      </c>
      <c r="R1459" s="20">
        <f t="shared" si="153"/>
        <v>0.29471743486973967</v>
      </c>
      <c r="S1459" s="274">
        <f t="shared" si="151"/>
        <v>0</v>
      </c>
    </row>
    <row r="1460" spans="1:19" ht="64" customHeight="1">
      <c r="A1460" s="108"/>
      <c r="B1460" s="13" t="s">
        <v>798</v>
      </c>
      <c r="C1460" s="15">
        <f>M7</f>
        <v>0.94</v>
      </c>
      <c r="D1460" s="96"/>
      <c r="E1460" s="16" t="s">
        <v>770</v>
      </c>
      <c r="F1460" s="16" t="s">
        <v>2089</v>
      </c>
      <c r="G1460" s="10">
        <v>6920680827756</v>
      </c>
      <c r="H1460" s="10"/>
      <c r="I1460" s="10"/>
      <c r="J1460" s="11" t="s">
        <v>1358</v>
      </c>
      <c r="K1460" s="124" t="s">
        <v>3275</v>
      </c>
      <c r="L1460" s="219">
        <v>3.12</v>
      </c>
      <c r="M1460" s="270">
        <f t="shared" si="150"/>
        <v>2.9327999999999999</v>
      </c>
      <c r="N1460" s="16">
        <v>0.04</v>
      </c>
      <c r="O1460" s="16"/>
      <c r="P1460" s="18">
        <f t="shared" si="152"/>
        <v>4.1583333333333341</v>
      </c>
      <c r="Q1460" s="19">
        <v>4.99</v>
      </c>
      <c r="R1460" s="20">
        <f t="shared" si="153"/>
        <v>0.29471743486973967</v>
      </c>
      <c r="S1460" s="274">
        <f t="shared" si="151"/>
        <v>0</v>
      </c>
    </row>
    <row r="1461" spans="1:19" ht="64" customHeight="1">
      <c r="A1461" s="108"/>
      <c r="B1461" s="13" t="s">
        <v>799</v>
      </c>
      <c r="C1461" s="15">
        <f>M7</f>
        <v>0.94</v>
      </c>
      <c r="D1461" s="96"/>
      <c r="E1461" s="16" t="s">
        <v>770</v>
      </c>
      <c r="F1461" s="16" t="s">
        <v>2089</v>
      </c>
      <c r="G1461" s="10">
        <v>6920680827725</v>
      </c>
      <c r="H1461" s="10"/>
      <c r="I1461" s="10"/>
      <c r="J1461" s="11" t="s">
        <v>1358</v>
      </c>
      <c r="K1461" s="124" t="s">
        <v>3274</v>
      </c>
      <c r="L1461" s="219">
        <v>3.12</v>
      </c>
      <c r="M1461" s="270">
        <f t="shared" si="150"/>
        <v>2.9327999999999999</v>
      </c>
      <c r="N1461" s="16">
        <v>0.04</v>
      </c>
      <c r="O1461" s="16"/>
      <c r="P1461" s="18">
        <f t="shared" si="152"/>
        <v>4.1583333333333341</v>
      </c>
      <c r="Q1461" s="19">
        <v>4.99</v>
      </c>
      <c r="R1461" s="20">
        <f t="shared" si="153"/>
        <v>0.29471743486973967</v>
      </c>
      <c r="S1461" s="274">
        <f t="shared" si="151"/>
        <v>0</v>
      </c>
    </row>
    <row r="1462" spans="1:19" ht="64" customHeight="1">
      <c r="A1462" s="108"/>
      <c r="B1462" s="13" t="s">
        <v>800</v>
      </c>
      <c r="C1462" s="15">
        <f>M7</f>
        <v>0.94</v>
      </c>
      <c r="D1462" s="96"/>
      <c r="E1462" s="16" t="s">
        <v>770</v>
      </c>
      <c r="F1462" s="16" t="s">
        <v>2089</v>
      </c>
      <c r="G1462" s="10">
        <v>6920680852772</v>
      </c>
      <c r="H1462" s="10"/>
      <c r="I1462" s="10"/>
      <c r="J1462" s="11" t="s">
        <v>1358</v>
      </c>
      <c r="K1462" s="124" t="s">
        <v>3270</v>
      </c>
      <c r="L1462" s="219">
        <v>4.51</v>
      </c>
      <c r="M1462" s="270">
        <f t="shared" si="150"/>
        <v>4.2393999999999998</v>
      </c>
      <c r="N1462" s="16">
        <v>0.04</v>
      </c>
      <c r="O1462" s="16"/>
      <c r="P1462" s="18">
        <f t="shared" si="152"/>
        <v>8.3250000000000011</v>
      </c>
      <c r="Q1462" s="19">
        <v>9.99</v>
      </c>
      <c r="R1462" s="20">
        <f t="shared" si="153"/>
        <v>0.49076276276276287</v>
      </c>
      <c r="S1462" s="274">
        <f t="shared" si="151"/>
        <v>0</v>
      </c>
    </row>
    <row r="1463" spans="1:19" ht="64" customHeight="1">
      <c r="A1463" s="108"/>
      <c r="B1463" s="13" t="s">
        <v>802</v>
      </c>
      <c r="C1463" s="15">
        <f>M7</f>
        <v>0.94</v>
      </c>
      <c r="D1463" s="96"/>
      <c r="E1463" s="16" t="s">
        <v>770</v>
      </c>
      <c r="F1463" s="16" t="s">
        <v>2089</v>
      </c>
      <c r="G1463" s="10">
        <v>6920680852734</v>
      </c>
      <c r="H1463" s="10"/>
      <c r="I1463" s="10"/>
      <c r="J1463" s="11" t="s">
        <v>3603</v>
      </c>
      <c r="K1463" s="124" t="s">
        <v>3271</v>
      </c>
      <c r="L1463" s="219">
        <v>4.51</v>
      </c>
      <c r="M1463" s="270">
        <f t="shared" ref="M1463:M1469" si="154">L1463*C1463</f>
        <v>4.2393999999999998</v>
      </c>
      <c r="N1463" s="16">
        <v>0.04</v>
      </c>
      <c r="O1463" s="16"/>
      <c r="P1463" s="18">
        <f t="shared" si="152"/>
        <v>8.3250000000000011</v>
      </c>
      <c r="Q1463" s="19">
        <v>9.99</v>
      </c>
      <c r="R1463" s="20">
        <f t="shared" si="153"/>
        <v>0.49076276276276287</v>
      </c>
      <c r="S1463" s="274">
        <f t="shared" si="151"/>
        <v>0</v>
      </c>
    </row>
    <row r="1464" spans="1:19" ht="64" customHeight="1">
      <c r="A1464" s="108"/>
      <c r="B1464" s="13" t="s">
        <v>803</v>
      </c>
      <c r="C1464" s="15">
        <f>M7</f>
        <v>0.94</v>
      </c>
      <c r="D1464" s="96"/>
      <c r="E1464" s="16" t="s">
        <v>770</v>
      </c>
      <c r="F1464" s="16" t="s">
        <v>2089</v>
      </c>
      <c r="G1464" s="10">
        <v>6920680852758</v>
      </c>
      <c r="H1464" s="10"/>
      <c r="I1464" s="10"/>
      <c r="J1464" s="11" t="s">
        <v>1358</v>
      </c>
      <c r="K1464" s="124" t="s">
        <v>3272</v>
      </c>
      <c r="L1464" s="219">
        <v>4.51</v>
      </c>
      <c r="M1464" s="270">
        <f t="shared" si="154"/>
        <v>4.2393999999999998</v>
      </c>
      <c r="N1464" s="16">
        <v>0.04</v>
      </c>
      <c r="O1464" s="16"/>
      <c r="P1464" s="18">
        <f t="shared" si="152"/>
        <v>8.3250000000000011</v>
      </c>
      <c r="Q1464" s="19">
        <v>9.99</v>
      </c>
      <c r="R1464" s="20">
        <f t="shared" si="153"/>
        <v>0.49076276276276287</v>
      </c>
      <c r="S1464" s="274">
        <f t="shared" si="151"/>
        <v>0</v>
      </c>
    </row>
    <row r="1465" spans="1:19" ht="64" customHeight="1">
      <c r="A1465" s="108"/>
      <c r="B1465" s="13" t="s">
        <v>2309</v>
      </c>
      <c r="C1465" s="15"/>
      <c r="D1465" s="96" t="s">
        <v>1213</v>
      </c>
      <c r="E1465" s="16" t="s">
        <v>770</v>
      </c>
      <c r="F1465" s="16" t="s">
        <v>2089</v>
      </c>
      <c r="G1465" s="10">
        <v>690680844975</v>
      </c>
      <c r="H1465" s="18"/>
      <c r="I1465" s="10"/>
      <c r="J1465" s="11" t="s">
        <v>1358</v>
      </c>
      <c r="K1465" s="216" t="s">
        <v>2868</v>
      </c>
      <c r="L1465" s="219">
        <v>3.29</v>
      </c>
      <c r="M1465" s="270">
        <f>L1465*M7</f>
        <v>3.0926</v>
      </c>
      <c r="N1465" s="16">
        <v>0.04</v>
      </c>
      <c r="O1465" s="16"/>
      <c r="P1465" s="18">
        <f t="shared" si="152"/>
        <v>5.8250000000000002</v>
      </c>
      <c r="Q1465" s="19">
        <v>6.99</v>
      </c>
      <c r="R1465" s="20">
        <f t="shared" si="153"/>
        <v>0.46908154506437771</v>
      </c>
      <c r="S1465" s="274">
        <f t="shared" si="151"/>
        <v>0</v>
      </c>
    </row>
    <row r="1466" spans="1:19" ht="64" customHeight="1">
      <c r="A1466" s="108"/>
      <c r="B1466" s="13" t="s">
        <v>2310</v>
      </c>
      <c r="C1466" s="15"/>
      <c r="D1466" s="96" t="s">
        <v>1213</v>
      </c>
      <c r="E1466" s="16" t="s">
        <v>770</v>
      </c>
      <c r="F1466" s="16" t="s">
        <v>2089</v>
      </c>
      <c r="G1466" s="10">
        <v>6920680844968</v>
      </c>
      <c r="H1466" s="18"/>
      <c r="I1466" s="10"/>
      <c r="J1466" s="11" t="s">
        <v>3619</v>
      </c>
      <c r="K1466" s="216" t="s">
        <v>2869</v>
      </c>
      <c r="L1466" s="219">
        <v>3.29</v>
      </c>
      <c r="M1466" s="270">
        <f>L1466*M7</f>
        <v>3.0926</v>
      </c>
      <c r="N1466" s="16">
        <v>0.04</v>
      </c>
      <c r="O1466" s="16"/>
      <c r="P1466" s="18">
        <f t="shared" si="152"/>
        <v>5.8250000000000002</v>
      </c>
      <c r="Q1466" s="19">
        <v>6.99</v>
      </c>
      <c r="R1466" s="20">
        <f t="shared" si="153"/>
        <v>0.46908154506437771</v>
      </c>
      <c r="S1466" s="274">
        <f t="shared" si="151"/>
        <v>0</v>
      </c>
    </row>
    <row r="1467" spans="1:19" ht="64" customHeight="1">
      <c r="A1467" s="108"/>
      <c r="B1467" s="13" t="s">
        <v>805</v>
      </c>
      <c r="C1467" s="15">
        <f>M7</f>
        <v>0.94</v>
      </c>
      <c r="D1467" s="96"/>
      <c r="E1467" s="16" t="s">
        <v>770</v>
      </c>
      <c r="F1467" s="16" t="s">
        <v>2089</v>
      </c>
      <c r="G1467" s="10">
        <v>6920680867325</v>
      </c>
      <c r="H1467" s="10"/>
      <c r="I1467" s="10"/>
      <c r="J1467" s="11" t="s">
        <v>3602</v>
      </c>
      <c r="K1467" s="124" t="s">
        <v>2870</v>
      </c>
      <c r="L1467" s="219">
        <v>2.81</v>
      </c>
      <c r="M1467" s="270">
        <f t="shared" si="154"/>
        <v>2.6414</v>
      </c>
      <c r="N1467" s="16">
        <v>0.04</v>
      </c>
      <c r="O1467" s="16"/>
      <c r="P1467" s="18">
        <f t="shared" si="152"/>
        <v>4.9916666666666671</v>
      </c>
      <c r="Q1467" s="19">
        <v>5.99</v>
      </c>
      <c r="R1467" s="20">
        <f t="shared" si="153"/>
        <v>0.47083806343906515</v>
      </c>
      <c r="S1467" s="274">
        <f t="shared" si="151"/>
        <v>0</v>
      </c>
    </row>
    <row r="1468" spans="1:19" ht="64" customHeight="1">
      <c r="A1468" s="108"/>
      <c r="B1468" s="13" t="s">
        <v>808</v>
      </c>
      <c r="C1468" s="15">
        <f>M7</f>
        <v>0.94</v>
      </c>
      <c r="D1468" s="96"/>
      <c r="E1468" s="16" t="s">
        <v>770</v>
      </c>
      <c r="F1468" s="16" t="s">
        <v>2089</v>
      </c>
      <c r="G1468" s="10">
        <v>6920680877935</v>
      </c>
      <c r="H1468" s="10"/>
      <c r="I1468" s="10"/>
      <c r="J1468" s="11" t="s">
        <v>3603</v>
      </c>
      <c r="K1468" s="124" t="s">
        <v>3273</v>
      </c>
      <c r="L1468" s="219">
        <v>3.95</v>
      </c>
      <c r="M1468" s="270">
        <f t="shared" si="154"/>
        <v>3.7130000000000001</v>
      </c>
      <c r="N1468" s="16">
        <v>0.04</v>
      </c>
      <c r="O1468" s="16"/>
      <c r="P1468" s="18">
        <f t="shared" si="152"/>
        <v>7.4916666666666671</v>
      </c>
      <c r="Q1468" s="19">
        <v>8.99</v>
      </c>
      <c r="R1468" s="20">
        <f t="shared" si="153"/>
        <v>0.50438264738598448</v>
      </c>
      <c r="S1468" s="274">
        <f t="shared" si="151"/>
        <v>0</v>
      </c>
    </row>
    <row r="1469" spans="1:19" ht="64" customHeight="1">
      <c r="A1469" s="108"/>
      <c r="B1469" s="13" t="s">
        <v>816</v>
      </c>
      <c r="C1469" s="15">
        <f>M7</f>
        <v>0.94</v>
      </c>
      <c r="D1469" s="96"/>
      <c r="E1469" s="16" t="s">
        <v>770</v>
      </c>
      <c r="F1469" s="16" t="s">
        <v>2089</v>
      </c>
      <c r="G1469" s="10">
        <v>6920680877942</v>
      </c>
      <c r="H1469" s="10"/>
      <c r="I1469" s="10"/>
      <c r="J1469" s="11" t="s">
        <v>3530</v>
      </c>
      <c r="K1469" s="124" t="s">
        <v>3284</v>
      </c>
      <c r="L1469" s="219">
        <v>3.73</v>
      </c>
      <c r="M1469" s="270">
        <f t="shared" si="154"/>
        <v>3.5061999999999998</v>
      </c>
      <c r="N1469" s="16">
        <v>0.04</v>
      </c>
      <c r="O1469" s="16"/>
      <c r="P1469" s="18">
        <f t="shared" si="152"/>
        <v>4.9916666666666671</v>
      </c>
      <c r="Q1469" s="19">
        <v>5.99</v>
      </c>
      <c r="R1469" s="20">
        <f t="shared" si="153"/>
        <v>0.29758931552587659</v>
      </c>
      <c r="S1469" s="274">
        <f t="shared" si="151"/>
        <v>0</v>
      </c>
    </row>
    <row r="1470" spans="1:19" ht="21">
      <c r="A1470" s="5"/>
      <c r="B1470" s="6"/>
      <c r="C1470" s="6"/>
      <c r="D1470" s="6"/>
      <c r="E1470" s="6"/>
      <c r="F1470" s="6"/>
      <c r="G1470" s="7"/>
      <c r="H1470" s="7"/>
      <c r="I1470" s="7"/>
      <c r="J1470" s="174"/>
      <c r="K1470" s="8"/>
      <c r="L1470" s="8"/>
      <c r="M1470" s="6"/>
      <c r="N1470" s="6"/>
      <c r="O1470" s="6"/>
      <c r="P1470" s="6"/>
      <c r="Q1470" s="8"/>
      <c r="R1470" s="8"/>
      <c r="S1470" s="9">
        <v>0</v>
      </c>
    </row>
    <row r="1471" spans="1:19">
      <c r="J1471" s="175"/>
    </row>
    <row r="1472" spans="1:19" ht="18">
      <c r="G1472" s="110"/>
      <c r="H1472" s="110"/>
      <c r="I1472" s="110"/>
      <c r="J1472" s="175"/>
      <c r="K1472" s="110"/>
      <c r="L1472" s="110"/>
      <c r="M1472" s="110"/>
      <c r="N1472" s="110"/>
      <c r="O1472" s="110"/>
      <c r="P1472" s="111"/>
      <c r="Q1472" s="111"/>
    </row>
    <row r="1473" spans="7:17">
      <c r="G1473" s="112"/>
      <c r="J1473" s="175"/>
    </row>
    <row r="1474" spans="7:17" ht="18">
      <c r="G1474" s="110"/>
      <c r="H1474" s="110"/>
      <c r="I1474" s="110"/>
      <c r="J1474" s="175"/>
      <c r="K1474" s="110"/>
      <c r="L1474" s="110"/>
      <c r="M1474" s="110"/>
      <c r="N1474" s="110"/>
      <c r="O1474" s="110"/>
      <c r="P1474" s="111"/>
      <c r="Q1474" s="111"/>
    </row>
    <row r="1475" spans="7:17">
      <c r="G1475" s="112"/>
      <c r="J1475" s="175"/>
    </row>
    <row r="1476" spans="7:17" ht="18">
      <c r="G1476" s="110"/>
      <c r="H1476" s="110"/>
      <c r="I1476" s="110"/>
      <c r="J1476" s="175"/>
      <c r="K1476" s="110"/>
      <c r="L1476" s="110"/>
      <c r="M1476" s="110"/>
      <c r="N1476" s="110"/>
      <c r="O1476" s="110"/>
      <c r="P1476" s="111"/>
      <c r="Q1476" s="111"/>
    </row>
    <row r="1477" spans="7:17">
      <c r="G1477" s="112"/>
    </row>
    <row r="1478" spans="7:17" ht="18">
      <c r="G1478" s="110"/>
      <c r="H1478" s="110"/>
      <c r="I1478" s="110"/>
      <c r="J1478" s="110"/>
      <c r="K1478" s="110"/>
      <c r="L1478" s="110"/>
      <c r="M1478" s="110"/>
      <c r="N1478" s="110"/>
      <c r="O1478" s="110"/>
      <c r="P1478" s="111"/>
      <c r="Q1478" s="111"/>
    </row>
  </sheetData>
  <sheetProtection algorithmName="SHA-512" hashValue="VuG7biVhv2gCQ5/rwr9zBXrQoeg6PBRvuRtVLVTeVMe0TmimgVdCceT9ec7WaVGBmg6Tu1RXxVg0RPbJTTq5OQ==" saltValue="FGM636dx/kZ+HLQL564Dvg==" spinCount="100000" sheet="1" formatCells="0" autoFilter="0"/>
  <autoFilter ref="A18:S1470" xr:uid="{00000000-0009-0000-0000-000000000000}">
    <filterColumn colId="4">
      <filters blank="1">
        <filter val="3mk"/>
        <filter val="cartouche francaise"/>
        <filter val="colorum"/>
        <filter val="devia"/>
        <filter val="forever"/>
        <filter val="forever watch"/>
        <filter val="goodram"/>
        <filter val="HAMMER"/>
        <filter val="imro"/>
        <filter val="inovalley"/>
        <filter val="LIGHT"/>
        <filter val="LIGHT EXT"/>
        <filter val="liocat"/>
        <filter val="maxlife"/>
        <filter val="MYPHONE"/>
        <filter val="overmax"/>
        <filter val="ramette"/>
        <filter val="rebeltec"/>
        <filter val="reversong"/>
        <filter val="sandisk"/>
        <filter val="setty"/>
        <filter val="WIWU"/>
        <filter val="xo"/>
      </filters>
    </filterColumn>
  </autoFilter>
  <dataConsolidate function="count" link="1">
    <dataRefs count="1">
      <dataRef ref="A407" sheet="TARIF 2024"/>
    </dataRefs>
  </dataConsolidate>
  <mergeCells count="27">
    <mergeCell ref="H13:I13"/>
    <mergeCell ref="B1:S1"/>
    <mergeCell ref="B10:G10"/>
    <mergeCell ref="B12:G12"/>
    <mergeCell ref="B9:G9"/>
    <mergeCell ref="C4:G4"/>
    <mergeCell ref="L9:N9"/>
    <mergeCell ref="L10:N10"/>
    <mergeCell ref="L12:N12"/>
    <mergeCell ref="B7:G8"/>
    <mergeCell ref="B6:G6"/>
    <mergeCell ref="A1:A16"/>
    <mergeCell ref="B14:S16"/>
    <mergeCell ref="I4:K7"/>
    <mergeCell ref="P4:R7"/>
    <mergeCell ref="M4:N6"/>
    <mergeCell ref="L13:N13"/>
    <mergeCell ref="D3:E3"/>
    <mergeCell ref="F3:G3"/>
    <mergeCell ref="C5:G5"/>
    <mergeCell ref="B13:G13"/>
    <mergeCell ref="B11:G11"/>
    <mergeCell ref="L11:N11"/>
    <mergeCell ref="H9:I9"/>
    <mergeCell ref="H10:I10"/>
    <mergeCell ref="H11:I11"/>
    <mergeCell ref="H12:I12"/>
  </mergeCells>
  <phoneticPr fontId="41" type="noConversion"/>
  <conditionalFormatting sqref="B313:B315">
    <cfRule type="duplicateValues" dxfId="4" priority="3"/>
  </conditionalFormatting>
  <conditionalFormatting sqref="B1256:B1346">
    <cfRule type="duplicateValues" dxfId="3" priority="124"/>
  </conditionalFormatting>
  <conditionalFormatting sqref="G313:G315">
    <cfRule type="duplicateValues" dxfId="2" priority="1"/>
  </conditionalFormatting>
  <conditionalFormatting sqref="H9:I9">
    <cfRule type="iconSet" priority="9">
      <iconSet>
        <cfvo type="percent" val="0"/>
        <cfvo type="num" val="400"/>
        <cfvo type="num" val="500"/>
      </iconSet>
    </cfRule>
    <cfRule type="iconSet" priority="11">
      <iconSet>
        <cfvo type="percent" val="0"/>
        <cfvo type="num" val="0"/>
        <cfvo type="num" val="500"/>
      </iconSet>
    </cfRule>
  </conditionalFormatting>
  <conditionalFormatting sqref="H9:I10 L9:O9 L12:O12">
    <cfRule type="iconSet" priority="12">
      <iconSet iconSet="3Symbols">
        <cfvo type="percent" val="0"/>
        <cfvo type="percent" val="33"/>
        <cfvo type="percent" val="67"/>
      </iconSet>
    </cfRule>
  </conditionalFormatting>
  <conditionalFormatting sqref="H10:I10 L9:O9 L12:O12">
    <cfRule type="iconSet" priority="10">
      <iconSet>
        <cfvo type="percent" val="0"/>
        <cfvo type="num" val="400"/>
        <cfvo type="num" val="500"/>
      </iconSet>
    </cfRule>
  </conditionalFormatting>
  <conditionalFormatting sqref="H11:I11">
    <cfRule type="iconSet" priority="5">
      <iconSet>
        <cfvo type="percent" val="0"/>
        <cfvo type="num" val="900"/>
        <cfvo type="num" val="1000"/>
      </iconSet>
    </cfRule>
  </conditionalFormatting>
  <conditionalFormatting sqref="H12:I12">
    <cfRule type="iconSet" priority="4">
      <iconSet>
        <cfvo type="percent" val="0"/>
        <cfvo type="num" val="600"/>
        <cfvo type="num" val="700"/>
      </iconSet>
    </cfRule>
  </conditionalFormatting>
  <conditionalFormatting sqref="H13:I13 L13:O13">
    <cfRule type="iconSet" priority="8">
      <iconSet>
        <cfvo type="percent" val="0"/>
        <cfvo type="num" val="400"/>
        <cfvo type="num" val="500"/>
      </iconSet>
    </cfRule>
  </conditionalFormatting>
  <conditionalFormatting sqref="I718:I720 J1471:J1476 J19:J1469">
    <cfRule type="containsText" dxfId="1" priority="24" operator="containsText" text="out of stock">
      <formula>NOT(ISERROR(SEARCH("out of stock",I19)))</formula>
    </cfRule>
  </conditionalFormatting>
  <conditionalFormatting sqref="K313:K315">
    <cfRule type="containsText" dxfId="0" priority="2" operator="containsText" text="Pack">
      <formula>NOT(ISERROR(SEARCH("Pack",K313)))</formula>
    </cfRule>
  </conditionalFormatting>
  <conditionalFormatting sqref="L10:O10">
    <cfRule type="iconSet" priority="6">
      <iconSet>
        <cfvo type="percent" val="0"/>
        <cfvo type="num" val="200"/>
        <cfvo type="num" val="280"/>
      </iconSet>
    </cfRule>
  </conditionalFormatting>
  <conditionalFormatting sqref="L11:O11">
    <cfRule type="iconSet" priority="7">
      <iconSet>
        <cfvo type="percent" val="0"/>
        <cfvo type="num" val="500"/>
        <cfvo type="num" val="600"/>
      </iconSet>
    </cfRule>
  </conditionalFormatting>
  <pageMargins left="0.25" right="0.25" top="0.75" bottom="0.75" header="0.3" footer="0.3"/>
  <pageSetup paperSize="9" scale="10" fitToHeight="12" orientation="portrait" horizontalDpi="0" verticalDpi="0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agrementation!$A$2:$A$206</xm:f>
          </x14:formula1>
          <xm:sqref>C5:G5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T1471"/>
  <sheetViews>
    <sheetView workbookViewId="0">
      <pane ySplit="1" topLeftCell="A179" activePane="bottomLeft" state="frozen"/>
      <selection pane="bottomLeft" activeCell="D1483" sqref="D1483"/>
    </sheetView>
  </sheetViews>
  <sheetFormatPr baseColWidth="10" defaultRowHeight="16"/>
  <cols>
    <col min="2" max="2" width="14.1640625" customWidth="1"/>
    <col min="3" max="3" width="70.6640625" customWidth="1"/>
    <col min="4" max="4" width="69.83203125" customWidth="1"/>
    <col min="5" max="5" width="17.5" customWidth="1"/>
  </cols>
  <sheetData>
    <row r="1" spans="1:20">
      <c r="A1" t="s">
        <v>13</v>
      </c>
      <c r="B1" s="46" t="s">
        <v>883</v>
      </c>
      <c r="C1" s="47" t="s">
        <v>884</v>
      </c>
      <c r="D1" s="47" t="s">
        <v>884</v>
      </c>
      <c r="E1" s="46" t="s">
        <v>885</v>
      </c>
      <c r="F1" s="47" t="s">
        <v>886</v>
      </c>
      <c r="G1" s="47" t="s">
        <v>887</v>
      </c>
      <c r="H1" s="47" t="s">
        <v>888</v>
      </c>
      <c r="I1" s="47" t="s">
        <v>889</v>
      </c>
      <c r="J1" s="47" t="s">
        <v>890</v>
      </c>
      <c r="K1" s="47" t="s">
        <v>891</v>
      </c>
      <c r="L1" s="47" t="s">
        <v>892</v>
      </c>
      <c r="M1" s="47" t="s">
        <v>893</v>
      </c>
      <c r="N1" s="47" t="s">
        <v>894</v>
      </c>
      <c r="O1" s="48" t="s">
        <v>895</v>
      </c>
      <c r="P1" s="48"/>
      <c r="Q1" s="49" t="s">
        <v>896</v>
      </c>
      <c r="R1" s="49" t="s">
        <v>897</v>
      </c>
      <c r="S1" s="49" t="s">
        <v>898</v>
      </c>
      <c r="T1" s="49" t="s">
        <v>899</v>
      </c>
    </row>
    <row r="2" spans="1:20" ht="23" customHeight="1">
      <c r="A2" s="50">
        <f>'TARIF 2024'!D19</f>
        <v>0</v>
      </c>
      <c r="B2" s="51" t="str">
        <f>'TARIF 2024'!B19</f>
        <v>LC970/1000</v>
      </c>
      <c r="C2" s="52" t="str">
        <f>'TARIF 2024'!K19</f>
        <v>Pack de 5 compatibles La cartouche pour Brother LC970/1000   dont 0,04 deee</v>
      </c>
      <c r="D2" s="52" t="str">
        <f>'TARIF 2024'!K19</f>
        <v>Pack de 5 compatibles La cartouche pour Brother LC970/1000   dont 0,04 deee</v>
      </c>
      <c r="E2" s="53">
        <f>'TARIF 2024'!G19</f>
        <v>3662545049790</v>
      </c>
      <c r="F2" s="49">
        <v>1</v>
      </c>
      <c r="G2" s="49">
        <v>1</v>
      </c>
      <c r="H2" s="49" t="s">
        <v>900</v>
      </c>
      <c r="I2" s="49">
        <v>1</v>
      </c>
      <c r="J2" s="54">
        <f>'TARIF 2024'!N19</f>
        <v>0.04</v>
      </c>
      <c r="K2" s="55">
        <f>'TARIF 2024'!M19</f>
        <v>5.8562000000000003</v>
      </c>
      <c r="L2" s="56"/>
      <c r="M2" s="55">
        <f>'TARIF 2024'!M19</f>
        <v>5.8562000000000003</v>
      </c>
      <c r="N2" s="57">
        <v>20</v>
      </c>
      <c r="O2" s="57">
        <f>'TARIF 2024'!Q19</f>
        <v>17.989999999999998</v>
      </c>
      <c r="P2" s="58"/>
      <c r="Q2" s="49">
        <v>60</v>
      </c>
      <c r="R2" s="49">
        <v>62</v>
      </c>
      <c r="S2" s="49">
        <v>6230</v>
      </c>
      <c r="T2" s="49">
        <v>1</v>
      </c>
    </row>
    <row r="3" spans="1:20" ht="21" customHeight="1">
      <c r="A3" s="50">
        <f>'TARIF 2024'!D20</f>
        <v>0</v>
      </c>
      <c r="B3" s="51" t="str">
        <f>'TARIF 2024'!B20</f>
        <v>LC980/1100</v>
      </c>
      <c r="C3" s="52" t="str">
        <f>'TARIF 2024'!K20</f>
        <v>Pack de 5 Cartouches compatibles La Cartouche Brother LC980 /LC1100  dont 0,04 deee</v>
      </c>
      <c r="D3" s="52" t="str">
        <f>'TARIF 2024'!K20</f>
        <v>Pack de 5 Cartouches compatibles La Cartouche Brother LC980 /LC1100  dont 0,04 deee</v>
      </c>
      <c r="E3" s="53">
        <f>'TARIF 2024'!G20</f>
        <v>3662545049806</v>
      </c>
      <c r="F3" s="49">
        <v>1</v>
      </c>
      <c r="G3" s="49">
        <v>1</v>
      </c>
      <c r="H3" s="49" t="s">
        <v>900</v>
      </c>
      <c r="I3" s="49">
        <v>1</v>
      </c>
      <c r="J3" s="54">
        <f>'TARIF 2024'!N20</f>
        <v>0.04</v>
      </c>
      <c r="K3" s="55">
        <f>'TARIF 2024'!M20</f>
        <v>5.6776</v>
      </c>
      <c r="L3" s="56"/>
      <c r="M3" s="55">
        <f>'TARIF 2024'!M20</f>
        <v>5.6776</v>
      </c>
      <c r="N3" s="57">
        <v>20</v>
      </c>
      <c r="O3" s="57">
        <f>'TARIF 2024'!Q20</f>
        <v>17.989999999999998</v>
      </c>
      <c r="P3" s="58"/>
      <c r="Q3" s="49">
        <v>60</v>
      </c>
      <c r="R3" s="49">
        <v>62</v>
      </c>
      <c r="S3" s="49">
        <v>6230</v>
      </c>
      <c r="T3" s="49">
        <v>1</v>
      </c>
    </row>
    <row r="4" spans="1:20" ht="21" customHeight="1">
      <c r="A4" s="50">
        <f>'TARIF 2024'!D21</f>
        <v>0</v>
      </c>
      <c r="B4" s="51" t="str">
        <f>'TARIF 2024'!B21</f>
        <v>LC1240</v>
      </c>
      <c r="C4" s="52" t="str">
        <f>'TARIF 2024'!K21</f>
        <v>Pack de 4 Cartouches compatibles La Cartouche Brother LC1240  dont 0,04 deee</v>
      </c>
      <c r="D4" s="52" t="str">
        <f>'TARIF 2024'!K21</f>
        <v>Pack de 4 Cartouches compatibles La Cartouche Brother LC1240  dont 0,04 deee</v>
      </c>
      <c r="E4" s="53">
        <f>'TARIF 2024'!G21</f>
        <v>3662545049813</v>
      </c>
      <c r="F4" s="49">
        <v>1</v>
      </c>
      <c r="G4" s="49">
        <v>1</v>
      </c>
      <c r="H4" s="49" t="s">
        <v>900</v>
      </c>
      <c r="I4" s="49">
        <v>1</v>
      </c>
      <c r="J4" s="54">
        <f>'TARIF 2024'!N21</f>
        <v>0.04</v>
      </c>
      <c r="K4" s="55">
        <f>'TARIF 2024'!M21</f>
        <v>6.3073999999999995</v>
      </c>
      <c r="L4" s="56"/>
      <c r="M4" s="55">
        <f>'TARIF 2024'!M21</f>
        <v>6.3073999999999995</v>
      </c>
      <c r="N4" s="57">
        <v>20</v>
      </c>
      <c r="O4" s="57">
        <f>'TARIF 2024'!Q21</f>
        <v>22.99</v>
      </c>
      <c r="P4" s="58"/>
      <c r="Q4" s="49">
        <v>60</v>
      </c>
      <c r="R4" s="49">
        <v>62</v>
      </c>
      <c r="S4" s="49">
        <v>6230</v>
      </c>
      <c r="T4" s="49">
        <v>1</v>
      </c>
    </row>
    <row r="5" spans="1:20">
      <c r="A5" s="50">
        <f>'TARIF 2024'!D22</f>
        <v>0</v>
      </c>
      <c r="B5" s="51" t="str">
        <f>'TARIF 2024'!B22</f>
        <v>LC123</v>
      </c>
      <c r="C5" s="52" t="str">
        <f>'TARIF 2024'!K22</f>
        <v>Pack de 4 Cartouches compatibles La Cartouche Brother LC123  dont 0,04 deee</v>
      </c>
      <c r="D5" s="52" t="str">
        <f>'TARIF 2024'!K22</f>
        <v>Pack de 4 Cartouches compatibles La Cartouche Brother LC123  dont 0,04 deee</v>
      </c>
      <c r="E5" s="53">
        <f>'TARIF 2024'!G22</f>
        <v>3662545049820</v>
      </c>
      <c r="F5" s="49">
        <v>1</v>
      </c>
      <c r="G5" s="49">
        <v>1</v>
      </c>
      <c r="H5" s="49" t="s">
        <v>900</v>
      </c>
      <c r="I5" s="49">
        <v>1</v>
      </c>
      <c r="J5" s="54">
        <f>'TARIF 2024'!N22</f>
        <v>0.04</v>
      </c>
      <c r="K5" s="55">
        <f>'TARIF 2024'!M22</f>
        <v>8.5539999999999985</v>
      </c>
      <c r="L5" s="56"/>
      <c r="M5" s="55">
        <f>'TARIF 2024'!M22</f>
        <v>8.5539999999999985</v>
      </c>
      <c r="N5" s="57">
        <v>20</v>
      </c>
      <c r="O5" s="57">
        <f>'TARIF 2024'!Q22</f>
        <v>22.99</v>
      </c>
      <c r="P5" s="58"/>
      <c r="Q5" s="49">
        <v>60</v>
      </c>
      <c r="R5" s="49">
        <v>62</v>
      </c>
      <c r="S5" s="49">
        <v>6230</v>
      </c>
      <c r="T5" s="49">
        <v>1</v>
      </c>
    </row>
    <row r="6" spans="1:20">
      <c r="A6" s="50">
        <f>'TARIF 2024'!D23</f>
        <v>0</v>
      </c>
      <c r="B6" s="51" t="str">
        <f>'TARIF 2024'!B23</f>
        <v>LC223</v>
      </c>
      <c r="C6" s="52" t="str">
        <f>'TARIF 2024'!K23</f>
        <v>Pack de 4 Cartouches compatibles La Cartouche Brother LC223  dont 0,04 deee</v>
      </c>
      <c r="D6" s="52" t="str">
        <f>'TARIF 2024'!K23</f>
        <v>Pack de 4 Cartouches compatibles La Cartouche Brother LC223  dont 0,04 deee</v>
      </c>
      <c r="E6" s="53">
        <f>'TARIF 2024'!G23</f>
        <v>3662545049837</v>
      </c>
      <c r="F6" s="49">
        <v>1</v>
      </c>
      <c r="G6" s="49">
        <v>1</v>
      </c>
      <c r="H6" s="49" t="s">
        <v>900</v>
      </c>
      <c r="I6" s="49">
        <v>1</v>
      </c>
      <c r="J6" s="54">
        <f>'TARIF 2024'!N23</f>
        <v>0.04</v>
      </c>
      <c r="K6" s="55">
        <f>'TARIF 2024'!M23</f>
        <v>13.996599999999997</v>
      </c>
      <c r="L6" s="56"/>
      <c r="M6" s="55">
        <f>'TARIF 2024'!M23</f>
        <v>13.996599999999997</v>
      </c>
      <c r="N6" s="57">
        <v>20</v>
      </c>
      <c r="O6" s="57">
        <f>'TARIF 2024'!Q23</f>
        <v>29.99</v>
      </c>
      <c r="P6" s="58"/>
      <c r="Q6" s="49">
        <v>60</v>
      </c>
      <c r="R6" s="49">
        <v>62</v>
      </c>
      <c r="S6" s="49">
        <v>6230</v>
      </c>
      <c r="T6" s="49">
        <v>1</v>
      </c>
    </row>
    <row r="7" spans="1:20" ht="30">
      <c r="A7" s="50">
        <f>'TARIF 2024'!D24</f>
        <v>0</v>
      </c>
      <c r="B7" s="51" t="str">
        <f>'TARIF 2024'!B24</f>
        <v>LC227/225</v>
      </c>
      <c r="C7" s="52" t="str">
        <f>'TARIF 2024'!K24</f>
        <v>Pack de 4 Cartouches compatibles La Cartouche Brother LC227/225XL dont 0,04 deee</v>
      </c>
      <c r="D7" s="52" t="str">
        <f>'TARIF 2024'!K24</f>
        <v>Pack de 4 Cartouches compatibles La Cartouche Brother LC227/225XL dont 0,04 deee</v>
      </c>
      <c r="E7" s="53">
        <f>'TARIF 2024'!G24</f>
        <v>3662545049844</v>
      </c>
      <c r="F7" s="49">
        <v>1</v>
      </c>
      <c r="G7" s="49">
        <v>1</v>
      </c>
      <c r="H7" s="49" t="s">
        <v>900</v>
      </c>
      <c r="I7" s="49">
        <v>1</v>
      </c>
      <c r="J7" s="54">
        <f>'TARIF 2024'!N24</f>
        <v>0.04</v>
      </c>
      <c r="K7" s="55">
        <f>'TARIF 2024'!M24</f>
        <v>17.493399999999998</v>
      </c>
      <c r="L7" s="56"/>
      <c r="M7" s="55">
        <f>'TARIF 2024'!M24</f>
        <v>17.493399999999998</v>
      </c>
      <c r="N7" s="57">
        <v>20</v>
      </c>
      <c r="O7" s="57">
        <f>'TARIF 2024'!Q24</f>
        <v>24.99</v>
      </c>
      <c r="P7" s="58"/>
      <c r="Q7" s="49">
        <v>60</v>
      </c>
      <c r="R7" s="49">
        <v>62</v>
      </c>
      <c r="S7" s="49">
        <v>6230</v>
      </c>
      <c r="T7" s="49">
        <v>1</v>
      </c>
    </row>
    <row r="8" spans="1:20" ht="30">
      <c r="A8" s="50">
        <f>'TARIF 2024'!D25</f>
        <v>0</v>
      </c>
      <c r="B8" s="51" t="str">
        <f>'TARIF 2024'!B25</f>
        <v>LC3219</v>
      </c>
      <c r="C8" s="52" t="str">
        <f>'TARIF 2024'!K25</f>
        <v>Pack de 4  Cartouches compatibles La Cartouche Brother LC3219 XL  dont 0,04 deee</v>
      </c>
      <c r="D8" s="52" t="str">
        <f>'TARIF 2024'!K25</f>
        <v>Pack de 4  Cartouches compatibles La Cartouche Brother LC3219 XL  dont 0,04 deee</v>
      </c>
      <c r="E8" s="53">
        <f>'TARIF 2024'!G25</f>
        <v>3662545049851</v>
      </c>
      <c r="F8" s="49">
        <v>1</v>
      </c>
      <c r="G8" s="49">
        <v>1</v>
      </c>
      <c r="H8" s="49" t="s">
        <v>900</v>
      </c>
      <c r="I8" s="49">
        <v>1</v>
      </c>
      <c r="J8" s="54">
        <f>'TARIF 2024'!N25</f>
        <v>0.04</v>
      </c>
      <c r="K8" s="55">
        <f>'TARIF 2024'!M25</f>
        <v>24.233199999999997</v>
      </c>
      <c r="L8" s="56"/>
      <c r="M8" s="55">
        <f>'TARIF 2024'!M25</f>
        <v>24.233199999999997</v>
      </c>
      <c r="N8" s="57">
        <v>20</v>
      </c>
      <c r="O8" s="57">
        <f>'TARIF 2024'!Q25</f>
        <v>39.99</v>
      </c>
      <c r="P8" s="58"/>
      <c r="Q8" s="49">
        <v>60</v>
      </c>
      <c r="R8" s="49">
        <v>62</v>
      </c>
      <c r="S8" s="49">
        <v>6230</v>
      </c>
      <c r="T8" s="49">
        <v>1</v>
      </c>
    </row>
    <row r="9" spans="1:20" ht="30">
      <c r="A9" s="50">
        <f>'TARIF 2024'!D26</f>
        <v>0</v>
      </c>
      <c r="B9" s="51" t="str">
        <f>'TARIF 2024'!B26</f>
        <v>C40/41</v>
      </c>
      <c r="C9" s="52" t="str">
        <f>'TARIF 2024'!K26</f>
        <v>Pack de 2 Cartouches compatibles La Cartouche Canon PG40 XL / CL41XL dont 0,04 deee</v>
      </c>
      <c r="D9" s="52" t="str">
        <f>'TARIF 2024'!K26</f>
        <v>Pack de 2 Cartouches compatibles La Cartouche Canon PG40 XL / CL41XL dont 0,04 deee</v>
      </c>
      <c r="E9" s="53">
        <f>'TARIF 2024'!G26</f>
        <v>3662545049677</v>
      </c>
      <c r="F9" s="49">
        <v>1</v>
      </c>
      <c r="G9" s="49">
        <v>1</v>
      </c>
      <c r="H9" s="49" t="s">
        <v>900</v>
      </c>
      <c r="I9" s="49">
        <v>1</v>
      </c>
      <c r="J9" s="54">
        <f>'TARIF 2024'!N26</f>
        <v>0.04</v>
      </c>
      <c r="K9" s="55">
        <f>'TARIF 2024'!M26</f>
        <v>23.434199999999997</v>
      </c>
      <c r="L9" s="56"/>
      <c r="M9" s="55">
        <f>'TARIF 2024'!M26</f>
        <v>23.434199999999997</v>
      </c>
      <c r="N9" s="57">
        <v>20</v>
      </c>
      <c r="O9" s="57">
        <f>'TARIF 2024'!Q26</f>
        <v>34.99</v>
      </c>
      <c r="P9" s="58"/>
      <c r="Q9" s="49">
        <v>60</v>
      </c>
      <c r="R9" s="49">
        <v>62</v>
      </c>
      <c r="S9" s="49">
        <v>6230</v>
      </c>
      <c r="T9" s="49">
        <v>1</v>
      </c>
    </row>
    <row r="10" spans="1:20">
      <c r="A10" s="50">
        <f>'TARIF 2024'!D27</f>
        <v>0</v>
      </c>
      <c r="B10" s="51" t="str">
        <f>'TARIF 2024'!B27</f>
        <v>C512BK</v>
      </c>
      <c r="C10" s="52" t="str">
        <f>'TARIF 2024'!K27</f>
        <v>Cartouche compatible Canon PG512 noire dont 0,04 deee</v>
      </c>
      <c r="D10" s="52" t="str">
        <f>'TARIF 2024'!K27</f>
        <v>Cartouche compatible Canon PG512 noire dont 0,04 deee</v>
      </c>
      <c r="E10" s="53">
        <f>'TARIF 2024'!G27</f>
        <v>3662545049684</v>
      </c>
      <c r="F10" s="49">
        <v>1</v>
      </c>
      <c r="G10" s="49">
        <v>1</v>
      </c>
      <c r="H10" s="49" t="s">
        <v>900</v>
      </c>
      <c r="I10" s="49">
        <v>1</v>
      </c>
      <c r="J10" s="54">
        <f>'TARIF 2024'!N27</f>
        <v>0.04</v>
      </c>
      <c r="K10" s="55">
        <f>'TARIF 2024'!M27</f>
        <v>13.300999999999998</v>
      </c>
      <c r="L10" s="56"/>
      <c r="M10" s="55">
        <f>'TARIF 2024'!M27</f>
        <v>13.300999999999998</v>
      </c>
      <c r="N10" s="57">
        <v>20</v>
      </c>
      <c r="O10" s="57">
        <f>'TARIF 2024'!Q27</f>
        <v>19.989999999999998</v>
      </c>
      <c r="P10" s="58"/>
      <c r="Q10" s="49">
        <v>60</v>
      </c>
      <c r="R10" s="49">
        <v>62</v>
      </c>
      <c r="S10" s="49">
        <v>6230</v>
      </c>
      <c r="T10" s="49">
        <v>1</v>
      </c>
    </row>
    <row r="11" spans="1:20" ht="30">
      <c r="A11" s="50">
        <f>'TARIF 2024'!D28</f>
        <v>0</v>
      </c>
      <c r="B11" s="51" t="str">
        <f>'TARIF 2024'!B28</f>
        <v>C512/513</v>
      </c>
      <c r="C11" s="52" t="str">
        <f>'TARIF 2024'!K28</f>
        <v>Pack de 2 Cartouches compatible La Cartouche Canon PG510 / CL511 dont 0,04 deee</v>
      </c>
      <c r="D11" s="52" t="str">
        <f>'TARIF 2024'!K28</f>
        <v>Pack de 2 Cartouches compatible La Cartouche Canon PG510 / CL511 dont 0,04 deee</v>
      </c>
      <c r="E11" s="53">
        <f>'TARIF 2024'!G28</f>
        <v>3662545049691</v>
      </c>
      <c r="F11" s="49">
        <v>1</v>
      </c>
      <c r="G11" s="49">
        <v>1</v>
      </c>
      <c r="H11" s="49" t="s">
        <v>900</v>
      </c>
      <c r="I11" s="49">
        <v>1</v>
      </c>
      <c r="J11" s="54">
        <f>'TARIF 2024'!N28</f>
        <v>0.04</v>
      </c>
      <c r="K11" s="55">
        <f>'TARIF 2024'!M28</f>
        <v>27.194199999999999</v>
      </c>
      <c r="L11" s="56"/>
      <c r="M11" s="55">
        <f>'TARIF 2024'!M28</f>
        <v>27.194199999999999</v>
      </c>
      <c r="N11" s="57">
        <v>20</v>
      </c>
      <c r="O11" s="57">
        <f>'TARIF 2024'!Q28</f>
        <v>39.99</v>
      </c>
      <c r="P11" s="58"/>
      <c r="Q11" s="49">
        <v>60</v>
      </c>
      <c r="R11" s="49">
        <v>62</v>
      </c>
      <c r="S11" s="49">
        <v>6230</v>
      </c>
      <c r="T11" s="49">
        <v>1</v>
      </c>
    </row>
    <row r="12" spans="1:20" ht="30">
      <c r="A12" s="50">
        <f>'TARIF 2024'!D29</f>
        <v>0</v>
      </c>
      <c r="B12" s="51" t="str">
        <f>'TARIF 2024'!B29</f>
        <v>C520PK</v>
      </c>
      <c r="C12" s="52" t="str">
        <f>'TARIF 2024'!K29</f>
        <v>Pack de 5 Cartouches compatibles La Cartouche Canon PGI520 / CLI521  dont 0,04 deee</v>
      </c>
      <c r="D12" s="52" t="str">
        <f>'TARIF 2024'!K29</f>
        <v>Pack de 5 Cartouches compatibles La Cartouche Canon PGI520 / CLI521  dont 0,04 deee</v>
      </c>
      <c r="E12" s="53">
        <f>'TARIF 2024'!G29</f>
        <v>3662545049530</v>
      </c>
      <c r="F12" s="49">
        <v>1</v>
      </c>
      <c r="G12" s="49">
        <v>1</v>
      </c>
      <c r="H12" s="49" t="s">
        <v>900</v>
      </c>
      <c r="I12" s="49">
        <v>1</v>
      </c>
      <c r="J12" s="54">
        <f>'TARIF 2024'!N29</f>
        <v>0.04</v>
      </c>
      <c r="K12" s="55">
        <f>'TARIF 2024'!M29</f>
        <v>6.8243999999999998</v>
      </c>
      <c r="L12" s="56"/>
      <c r="M12" s="55">
        <f>'TARIF 2024'!M29</f>
        <v>6.8243999999999998</v>
      </c>
      <c r="N12" s="57">
        <v>20</v>
      </c>
      <c r="O12" s="57">
        <f>'TARIF 2024'!Q29</f>
        <v>19.989999999999998</v>
      </c>
      <c r="P12" s="58"/>
      <c r="Q12" s="49">
        <v>60</v>
      </c>
      <c r="R12" s="49">
        <v>62</v>
      </c>
      <c r="S12" s="49">
        <v>6230</v>
      </c>
      <c r="T12" s="49">
        <v>1</v>
      </c>
    </row>
    <row r="13" spans="1:20" ht="30">
      <c r="A13" s="50">
        <f>'TARIF 2024'!D30</f>
        <v>0</v>
      </c>
      <c r="B13" s="51" t="str">
        <f>'TARIF 2024'!B30</f>
        <v>C525PK</v>
      </c>
      <c r="C13" s="52" t="str">
        <f>'TARIF 2024'!K30</f>
        <v>Pack de 5 Cartouches compatibles La Cartouche Canon PGI525 / CLI526 dont 0,04 deee</v>
      </c>
      <c r="D13" s="52" t="str">
        <f>'TARIF 2024'!K30</f>
        <v>Pack de 5 Cartouches compatibles La Cartouche Canon PGI525 / CLI526 dont 0,04 deee</v>
      </c>
      <c r="E13" s="53">
        <f>'TARIF 2024'!G30</f>
        <v>3662545049523</v>
      </c>
      <c r="F13" s="49">
        <v>1</v>
      </c>
      <c r="G13" s="49">
        <v>1</v>
      </c>
      <c r="H13" s="49" t="s">
        <v>900</v>
      </c>
      <c r="I13" s="49">
        <v>1</v>
      </c>
      <c r="J13" s="54">
        <f>'TARIF 2024'!N30</f>
        <v>0.04</v>
      </c>
      <c r="K13" s="55">
        <f>'TARIF 2024'!M30</f>
        <v>6.8243999999999998</v>
      </c>
      <c r="L13" s="56"/>
      <c r="M13" s="55">
        <f>'TARIF 2024'!M30</f>
        <v>6.8243999999999998</v>
      </c>
      <c r="N13" s="57">
        <v>20</v>
      </c>
      <c r="O13" s="57">
        <f>'TARIF 2024'!Q30</f>
        <v>19.989999999999998</v>
      </c>
      <c r="P13" s="58"/>
      <c r="Q13" s="49">
        <v>60</v>
      </c>
      <c r="R13" s="49">
        <v>62</v>
      </c>
      <c r="S13" s="49">
        <v>6230</v>
      </c>
      <c r="T13" s="49">
        <v>1</v>
      </c>
    </row>
    <row r="14" spans="1:20">
      <c r="A14" s="50">
        <f>'TARIF 2024'!D31</f>
        <v>0</v>
      </c>
      <c r="B14" s="51" t="str">
        <f>'TARIF 2024'!B31</f>
        <v>C540</v>
      </c>
      <c r="C14" s="52" t="str">
        <f>'TARIF 2024'!K31</f>
        <v>Cartouche Francaise Canon PG540 XL noire dont 0,04 deee</v>
      </c>
      <c r="D14" s="52" t="str">
        <f>'TARIF 2024'!K31</f>
        <v>Cartouche Francaise Canon PG540 XL noire dont 0,04 deee</v>
      </c>
      <c r="E14" s="53">
        <f>'TARIF 2024'!G31</f>
        <v>3662545016303</v>
      </c>
      <c r="F14" s="49">
        <v>1</v>
      </c>
      <c r="G14" s="49">
        <v>1</v>
      </c>
      <c r="H14" s="49" t="s">
        <v>900</v>
      </c>
      <c r="I14" s="49">
        <v>1</v>
      </c>
      <c r="J14" s="54">
        <f>'TARIF 2024'!N31</f>
        <v>0.04</v>
      </c>
      <c r="K14" s="55">
        <f>'TARIF 2024'!M31</f>
        <v>13.573599999999999</v>
      </c>
      <c r="L14" s="56"/>
      <c r="M14" s="55">
        <f>'TARIF 2024'!M31</f>
        <v>13.573599999999999</v>
      </c>
      <c r="N14" s="57">
        <v>20</v>
      </c>
      <c r="O14" s="57">
        <f>'TARIF 2024'!Q31</f>
        <v>21.99</v>
      </c>
      <c r="P14" s="58"/>
      <c r="Q14" s="49">
        <v>60</v>
      </c>
      <c r="R14" s="49">
        <v>62</v>
      </c>
      <c r="S14" s="49">
        <v>6230</v>
      </c>
      <c r="T14" s="49">
        <v>1</v>
      </c>
    </row>
    <row r="15" spans="1:20">
      <c r="A15" s="50">
        <f>'TARIF 2024'!D32</f>
        <v>0</v>
      </c>
      <c r="B15" s="51" t="str">
        <f>'TARIF 2024'!B32</f>
        <v>C541</v>
      </c>
      <c r="C15" s="52" t="str">
        <f>'TARIF 2024'!K32</f>
        <v>Cartouche Francaise Canon CL541 XL couleurs dont 0,04 deee</v>
      </c>
      <c r="D15" s="52" t="str">
        <f>'TARIF 2024'!K32</f>
        <v>Cartouche Francaise Canon CL541 XL couleurs dont 0,04 deee</v>
      </c>
      <c r="E15" s="53">
        <f>'TARIF 2024'!G32</f>
        <v>3662545016310</v>
      </c>
      <c r="F15" s="49">
        <v>1</v>
      </c>
      <c r="G15" s="49">
        <v>1</v>
      </c>
      <c r="H15" s="49" t="s">
        <v>900</v>
      </c>
      <c r="I15" s="49">
        <v>1</v>
      </c>
      <c r="J15" s="54">
        <f>'TARIF 2024'!N32</f>
        <v>0.04</v>
      </c>
      <c r="K15" s="55">
        <f>'TARIF 2024'!M32</f>
        <v>13.8744</v>
      </c>
      <c r="L15" s="56"/>
      <c r="M15" s="55">
        <f>'TARIF 2024'!M32</f>
        <v>13.8744</v>
      </c>
      <c r="N15" s="57">
        <v>20</v>
      </c>
      <c r="O15" s="57">
        <f>'TARIF 2024'!Q32</f>
        <v>21.99</v>
      </c>
      <c r="P15" s="58"/>
      <c r="Q15" s="49">
        <v>60</v>
      </c>
      <c r="R15" s="49">
        <v>62</v>
      </c>
      <c r="S15" s="49">
        <v>6230</v>
      </c>
      <c r="T15" s="49">
        <v>1</v>
      </c>
    </row>
    <row r="16" spans="1:20">
      <c r="A16" s="50">
        <f>'TARIF 2024'!D33</f>
        <v>0</v>
      </c>
      <c r="B16" s="51" t="str">
        <f>'TARIF 2024'!B33</f>
        <v>C540/541</v>
      </c>
      <c r="C16" s="52" t="str">
        <f>'TARIF 2024'!K33</f>
        <v>Pack de 2 Cartouches Francaises Canon PG540 XL / CL541 XL dont 0,04 deee</v>
      </c>
      <c r="D16" s="52" t="str">
        <f>'TARIF 2024'!K33</f>
        <v>Pack de 2 Cartouches Francaises Canon PG540 XL / CL541 XL dont 0,04 deee</v>
      </c>
      <c r="E16" s="53">
        <f>'TARIF 2024'!G33</f>
        <v>3662545016297</v>
      </c>
      <c r="F16" s="49">
        <v>1</v>
      </c>
      <c r="G16" s="49">
        <v>1</v>
      </c>
      <c r="H16" s="49" t="s">
        <v>900</v>
      </c>
      <c r="I16" s="49">
        <v>1</v>
      </c>
      <c r="J16" s="54">
        <f>'TARIF 2024'!N33</f>
        <v>0.04</v>
      </c>
      <c r="K16" s="55">
        <f>'TARIF 2024'!M33</f>
        <v>25.943999999999996</v>
      </c>
      <c r="L16" s="56"/>
      <c r="M16" s="55">
        <f>'TARIF 2024'!M33</f>
        <v>25.943999999999996</v>
      </c>
      <c r="N16" s="57">
        <v>20</v>
      </c>
      <c r="O16" s="57">
        <f>'TARIF 2024'!Q33</f>
        <v>39.99</v>
      </c>
      <c r="P16" s="58"/>
      <c r="Q16" s="49">
        <v>60</v>
      </c>
      <c r="R16" s="49">
        <v>62</v>
      </c>
      <c r="S16" s="49">
        <v>6230</v>
      </c>
      <c r="T16" s="49">
        <v>1</v>
      </c>
    </row>
    <row r="17" spans="1:20">
      <c r="A17" s="50">
        <f>'TARIF 2024'!D34</f>
        <v>0</v>
      </c>
      <c r="B17" s="51" t="str">
        <f>'TARIF 2024'!B34</f>
        <v>C545</v>
      </c>
      <c r="C17" s="52" t="str">
        <f>'TARIF 2024'!K34</f>
        <v>Cartouche Francaise Canon PG545 XL noire dont 0,04 deee</v>
      </c>
      <c r="D17" s="52" t="str">
        <f>'TARIF 2024'!K34</f>
        <v>Cartouche Francaise Canon PG545 XL noire dont 0,04 deee</v>
      </c>
      <c r="E17" s="53">
        <f>'TARIF 2024'!G34</f>
        <v>3662545016068</v>
      </c>
      <c r="F17" s="49">
        <v>1</v>
      </c>
      <c r="G17" s="49">
        <v>1</v>
      </c>
      <c r="H17" s="49" t="s">
        <v>900</v>
      </c>
      <c r="I17" s="49">
        <v>1</v>
      </c>
      <c r="J17" s="54">
        <f>'TARIF 2024'!N34</f>
        <v>0.04</v>
      </c>
      <c r="K17" s="55">
        <f>'TARIF 2024'!M34</f>
        <v>13.573599999999999</v>
      </c>
      <c r="L17" s="56"/>
      <c r="M17" s="55">
        <f>'TARIF 2024'!M34</f>
        <v>13.573599999999999</v>
      </c>
      <c r="N17" s="57">
        <v>20</v>
      </c>
      <c r="O17" s="57">
        <f>'TARIF 2024'!Q34</f>
        <v>19.989999999999998</v>
      </c>
      <c r="P17" s="58"/>
      <c r="Q17" s="49">
        <v>60</v>
      </c>
      <c r="R17" s="49">
        <v>62</v>
      </c>
      <c r="S17" s="49">
        <v>6230</v>
      </c>
      <c r="T17" s="49">
        <v>1</v>
      </c>
    </row>
    <row r="18" spans="1:20">
      <c r="A18" s="50">
        <f>'TARIF 2024'!D35</f>
        <v>0</v>
      </c>
      <c r="B18" s="51" t="str">
        <f>'TARIF 2024'!B35</f>
        <v>C546</v>
      </c>
      <c r="C18" s="52" t="str">
        <f>'TARIF 2024'!K35</f>
        <v>Cartouche Francaise Canon CL546 XL couleurs dont 0,04 deee</v>
      </c>
      <c r="D18" s="52" t="str">
        <f>'TARIF 2024'!K35</f>
        <v>Cartouche Francaise Canon CL546 XL couleurs dont 0,04 deee</v>
      </c>
      <c r="E18" s="53">
        <f>'TARIF 2024'!G35</f>
        <v>3662545016075</v>
      </c>
      <c r="F18" s="49">
        <v>1</v>
      </c>
      <c r="G18" s="49">
        <v>1</v>
      </c>
      <c r="H18" s="49" t="s">
        <v>900</v>
      </c>
      <c r="I18" s="49">
        <v>1</v>
      </c>
      <c r="J18" s="54">
        <f>'TARIF 2024'!N35</f>
        <v>0.04</v>
      </c>
      <c r="K18" s="55">
        <f>'TARIF 2024'!M35</f>
        <v>15.547599999999999</v>
      </c>
      <c r="L18" s="56"/>
      <c r="M18" s="55">
        <f>'TARIF 2024'!M35</f>
        <v>15.547599999999999</v>
      </c>
      <c r="N18" s="57">
        <v>20</v>
      </c>
      <c r="O18" s="57">
        <f>'TARIF 2024'!Q35</f>
        <v>21.99</v>
      </c>
      <c r="P18" s="58"/>
      <c r="Q18" s="49">
        <v>60</v>
      </c>
      <c r="R18" s="49">
        <v>62</v>
      </c>
      <c r="S18" s="49">
        <v>6230</v>
      </c>
      <c r="T18" s="49">
        <v>1</v>
      </c>
    </row>
    <row r="19" spans="1:20">
      <c r="A19" s="50">
        <f>'TARIF 2024'!D36</f>
        <v>0</v>
      </c>
      <c r="B19" s="51" t="str">
        <f>'TARIF 2024'!B36</f>
        <v>C545/546</v>
      </c>
      <c r="C19" s="52" t="str">
        <f>'TARIF 2024'!K36</f>
        <v>Pack de 2 Cartouches Francaises Canon PG545 XL / CL546 XL dont 0,04 deee</v>
      </c>
      <c r="D19" s="52" t="str">
        <f>'TARIF 2024'!K36</f>
        <v>Pack de 2 Cartouches Francaises Canon PG545 XL / CL546 XL dont 0,04 deee</v>
      </c>
      <c r="E19" s="53">
        <f>'TARIF 2024'!G36</f>
        <v>3662545016242</v>
      </c>
      <c r="F19" s="49">
        <v>1</v>
      </c>
      <c r="G19" s="49">
        <v>1</v>
      </c>
      <c r="H19" s="49" t="s">
        <v>900</v>
      </c>
      <c r="I19" s="49">
        <v>1</v>
      </c>
      <c r="J19" s="54">
        <f>'TARIF 2024'!N36</f>
        <v>0.04</v>
      </c>
      <c r="K19" s="55">
        <f>'TARIF 2024'!M36</f>
        <v>24.759599999999999</v>
      </c>
      <c r="L19" s="56"/>
      <c r="M19" s="55">
        <f>'TARIF 2024'!M36</f>
        <v>24.759599999999999</v>
      </c>
      <c r="N19" s="57">
        <v>20</v>
      </c>
      <c r="O19" s="57">
        <f>'TARIF 2024'!Q36</f>
        <v>37.99</v>
      </c>
      <c r="P19" s="58"/>
      <c r="Q19" s="49">
        <v>60</v>
      </c>
      <c r="R19" s="49">
        <v>62</v>
      </c>
      <c r="S19" s="49">
        <v>6230</v>
      </c>
      <c r="T19" s="49">
        <v>1</v>
      </c>
    </row>
    <row r="20" spans="1:20">
      <c r="A20" s="50">
        <f>'TARIF 2024'!D37</f>
        <v>0</v>
      </c>
      <c r="B20" s="51" t="str">
        <f>'TARIF 2024'!B37</f>
        <v>C560BK</v>
      </c>
      <c r="C20" s="52" t="str">
        <f>'TARIF 2024'!K37</f>
        <v>Cartouche Francaise Canon PG560 XL noire dont 0,04 deee</v>
      </c>
      <c r="D20" s="52" t="str">
        <f>'TARIF 2024'!K37</f>
        <v>Cartouche Francaise Canon PG560 XL noire dont 0,04 deee</v>
      </c>
      <c r="E20" s="53">
        <f>'TARIF 2024'!G37</f>
        <v>3662545016563</v>
      </c>
      <c r="F20" s="49">
        <v>1</v>
      </c>
      <c r="G20" s="49">
        <v>1</v>
      </c>
      <c r="H20" s="49" t="s">
        <v>900</v>
      </c>
      <c r="I20" s="49">
        <v>1</v>
      </c>
      <c r="J20" s="54">
        <f>'TARIF 2024'!N37</f>
        <v>0.04</v>
      </c>
      <c r="K20" s="55">
        <f>'TARIF 2024'!M37</f>
        <v>17.521599999999999</v>
      </c>
      <c r="L20" s="56"/>
      <c r="M20" s="55">
        <f>'TARIF 2024'!M37</f>
        <v>17.521599999999999</v>
      </c>
      <c r="N20" s="57">
        <v>20</v>
      </c>
      <c r="O20" s="57">
        <f>'TARIF 2024'!Q37</f>
        <v>25.99</v>
      </c>
      <c r="P20" s="58"/>
      <c r="Q20" s="49">
        <v>60</v>
      </c>
      <c r="R20" s="49">
        <v>62</v>
      </c>
      <c r="S20" s="49">
        <v>6230</v>
      </c>
      <c r="T20" s="49">
        <v>1</v>
      </c>
    </row>
    <row r="21" spans="1:20">
      <c r="A21" s="50">
        <f>'TARIF 2024'!D38</f>
        <v>0</v>
      </c>
      <c r="B21" s="51" t="str">
        <f>'TARIF 2024'!B38</f>
        <v>C561CL</v>
      </c>
      <c r="C21" s="52" t="str">
        <f>'TARIF 2024'!K38</f>
        <v>Cartouche Francaise Canon CL561 XL couleurs dont 0,04 deee</v>
      </c>
      <c r="D21" s="52" t="str">
        <f>'TARIF 2024'!K38</f>
        <v>Cartouche Francaise Canon CL561 XL couleurs dont 0,04 deee</v>
      </c>
      <c r="E21" s="53">
        <f>'TARIF 2024'!G38</f>
        <v>3662545016570</v>
      </c>
      <c r="F21" s="49">
        <v>1</v>
      </c>
      <c r="G21" s="49">
        <v>1</v>
      </c>
      <c r="H21" s="49" t="s">
        <v>900</v>
      </c>
      <c r="I21" s="49">
        <v>1</v>
      </c>
      <c r="J21" s="54">
        <f>'TARIF 2024'!N38</f>
        <v>0.04</v>
      </c>
      <c r="K21" s="55">
        <f>'TARIF 2024'!M38</f>
        <v>19.119599999999998</v>
      </c>
      <c r="L21" s="56"/>
      <c r="M21" s="55">
        <f>'TARIF 2024'!M38</f>
        <v>19.119599999999998</v>
      </c>
      <c r="N21" s="57">
        <v>20</v>
      </c>
      <c r="O21" s="57">
        <f>'TARIF 2024'!Q38</f>
        <v>26.99</v>
      </c>
      <c r="P21" s="58"/>
      <c r="Q21" s="49">
        <v>60</v>
      </c>
      <c r="R21" s="49">
        <v>62</v>
      </c>
      <c r="S21" s="49">
        <v>6230</v>
      </c>
      <c r="T21" s="49">
        <v>1</v>
      </c>
    </row>
    <row r="22" spans="1:20">
      <c r="A22" s="50">
        <f>'TARIF 2024'!D39</f>
        <v>0</v>
      </c>
      <c r="B22" s="51" t="str">
        <f>'TARIF 2024'!B39</f>
        <v>C560/561</v>
      </c>
      <c r="C22" s="52" t="str">
        <f>'TARIF 2024'!K39</f>
        <v xml:space="preserve">Pack de 2 cartouches Francaise Canon PG560 XL/ CL561 XL dont 0,04 deee </v>
      </c>
      <c r="D22" s="52" t="str">
        <f>'TARIF 2024'!K39</f>
        <v xml:space="preserve">Pack de 2 cartouches Francaise Canon PG560 XL/ CL561 XL dont 0,04 deee </v>
      </c>
      <c r="E22" s="53">
        <f>'TARIF 2024'!G39</f>
        <v>3662545016587</v>
      </c>
      <c r="F22" s="49">
        <v>1</v>
      </c>
      <c r="G22" s="49">
        <v>1</v>
      </c>
      <c r="H22" s="49" t="s">
        <v>900</v>
      </c>
      <c r="I22" s="49">
        <v>1</v>
      </c>
      <c r="J22" s="54">
        <f>'TARIF 2024'!N39</f>
        <v>0.04</v>
      </c>
      <c r="K22" s="55">
        <f>'TARIF 2024'!M39</f>
        <v>36.565999999999995</v>
      </c>
      <c r="L22" s="56"/>
      <c r="M22" s="55">
        <f>'TARIF 2024'!M39</f>
        <v>36.565999999999995</v>
      </c>
      <c r="N22" s="57">
        <v>20</v>
      </c>
      <c r="O22" s="57">
        <f>'TARIF 2024'!Q39</f>
        <v>52.99</v>
      </c>
      <c r="P22" s="58"/>
      <c r="Q22" s="49">
        <v>60</v>
      </c>
      <c r="R22" s="49">
        <v>62</v>
      </c>
      <c r="S22" s="49">
        <v>6230</v>
      </c>
      <c r="T22" s="49">
        <v>1</v>
      </c>
    </row>
    <row r="23" spans="1:20" ht="30">
      <c r="A23" s="50">
        <f>'TARIF 2024'!D40</f>
        <v>0</v>
      </c>
      <c r="B23" s="51" t="str">
        <f>'TARIF 2024'!B40</f>
        <v>C550PK</v>
      </c>
      <c r="C23" s="52" t="str">
        <f>'TARIF 2024'!K40</f>
        <v>Pack de 5 Cartouches compatibles La Cartouche Canon PGI550/ CLI551XL dont 0,04 deee</v>
      </c>
      <c r="D23" s="52" t="str">
        <f>'TARIF 2024'!K40</f>
        <v>Pack de 5 Cartouches compatibles La Cartouche Canon PGI550/ CLI551XL dont 0,04 deee</v>
      </c>
      <c r="E23" s="53">
        <f>'TARIF 2024'!G40</f>
        <v>3662545049547</v>
      </c>
      <c r="F23" s="49">
        <v>1</v>
      </c>
      <c r="G23" s="49">
        <v>1</v>
      </c>
      <c r="H23" s="49" t="s">
        <v>900</v>
      </c>
      <c r="I23" s="49">
        <v>1</v>
      </c>
      <c r="J23" s="54">
        <f>'TARIF 2024'!N40</f>
        <v>0.04</v>
      </c>
      <c r="K23" s="55">
        <f>'TARIF 2024'!M40</f>
        <v>9.9639999999999986</v>
      </c>
      <c r="L23" s="56"/>
      <c r="M23" s="55">
        <f>'TARIF 2024'!M40</f>
        <v>9.9639999999999986</v>
      </c>
      <c r="N23" s="57">
        <v>20</v>
      </c>
      <c r="O23" s="57">
        <f>'TARIF 2024'!Q40</f>
        <v>29.99</v>
      </c>
      <c r="P23" s="58"/>
      <c r="Q23" s="49">
        <v>60</v>
      </c>
      <c r="R23" s="49">
        <v>62</v>
      </c>
      <c r="S23" s="49">
        <v>6230</v>
      </c>
      <c r="T23" s="49">
        <v>1</v>
      </c>
    </row>
    <row r="24" spans="1:20" ht="30">
      <c r="A24" s="50">
        <f>'TARIF 2024'!D41</f>
        <v>0</v>
      </c>
      <c r="B24" s="51" t="str">
        <f>'TARIF 2024'!B41</f>
        <v>C570PK</v>
      </c>
      <c r="C24" s="52" t="str">
        <f>'TARIF 2024'!K41</f>
        <v>Pack de 5 Cartouches compatibles La Cartouche Canon PGI570/CLI571XL dont 0,04 deee</v>
      </c>
      <c r="D24" s="52" t="str">
        <f>'TARIF 2024'!K41</f>
        <v>Pack de 5 Cartouches compatibles La Cartouche Canon PGI570/CLI571XL dont 0,04 deee</v>
      </c>
      <c r="E24" s="53">
        <f>'TARIF 2024'!G41</f>
        <v>3662545049554</v>
      </c>
      <c r="F24" s="49">
        <v>1</v>
      </c>
      <c r="G24" s="49">
        <v>1</v>
      </c>
      <c r="H24" s="49" t="s">
        <v>900</v>
      </c>
      <c r="I24" s="49">
        <v>1</v>
      </c>
      <c r="J24" s="54">
        <f>'TARIF 2024'!N41</f>
        <v>0.04</v>
      </c>
      <c r="K24" s="55">
        <f>'TARIF 2024'!M41</f>
        <v>20.322799999999997</v>
      </c>
      <c r="L24" s="56"/>
      <c r="M24" s="55">
        <f>'TARIF 2024'!M41</f>
        <v>20.322799999999997</v>
      </c>
      <c r="N24" s="57">
        <v>20</v>
      </c>
      <c r="O24" s="57">
        <f>'TARIF 2024'!Q41</f>
        <v>34.99</v>
      </c>
      <c r="P24" s="58"/>
      <c r="Q24" s="49">
        <v>60</v>
      </c>
      <c r="R24" s="49">
        <v>62</v>
      </c>
      <c r="S24" s="49">
        <v>6230</v>
      </c>
      <c r="T24" s="49">
        <v>1</v>
      </c>
    </row>
    <row r="25" spans="1:20">
      <c r="A25" s="50">
        <f>'TARIF 2024'!D42</f>
        <v>0</v>
      </c>
      <c r="B25" s="51" t="str">
        <f>'TARIF 2024'!B42</f>
        <v>C570XL BLACK</v>
      </c>
      <c r="C25" s="52" t="str">
        <f>'TARIF 2024'!K42</f>
        <v>Cartouche compatible La Cartouche Canon PGI570 XL noire dont 0,04 deee</v>
      </c>
      <c r="D25" s="52" t="str">
        <f>'TARIF 2024'!K42</f>
        <v>Cartouche compatible La Cartouche Canon PGI570 XL noire dont 0,04 deee</v>
      </c>
      <c r="E25" s="53">
        <f>'TARIF 2024'!G42</f>
        <v>3662545049868</v>
      </c>
      <c r="F25" s="49">
        <v>1</v>
      </c>
      <c r="G25" s="49">
        <v>1</v>
      </c>
      <c r="H25" s="49" t="s">
        <v>900</v>
      </c>
      <c r="I25" s="49">
        <v>1</v>
      </c>
      <c r="J25" s="54">
        <f>'TARIF 2024'!N42</f>
        <v>0.04</v>
      </c>
      <c r="K25" s="55">
        <f>'TARIF 2024'!M42</f>
        <v>6.0911999999999997</v>
      </c>
      <c r="L25" s="56"/>
      <c r="M25" s="55">
        <f>'TARIF 2024'!M42</f>
        <v>6.0911999999999997</v>
      </c>
      <c r="N25" s="57">
        <v>20</v>
      </c>
      <c r="O25" s="57">
        <f>'TARIF 2024'!Q42</f>
        <v>9.99</v>
      </c>
      <c r="P25" s="58"/>
      <c r="Q25" s="49">
        <v>60</v>
      </c>
      <c r="R25" s="49">
        <v>62</v>
      </c>
      <c r="S25" s="49">
        <v>6230</v>
      </c>
      <c r="T25" s="49">
        <v>1</v>
      </c>
    </row>
    <row r="26" spans="1:20" ht="30">
      <c r="A26" s="50">
        <f>'TARIF 2024'!D43</f>
        <v>0</v>
      </c>
      <c r="B26" s="51" t="str">
        <f>'TARIF 2024'!B43</f>
        <v>C571XL PACK</v>
      </c>
      <c r="C26" s="52" t="str">
        <f>'TARIF 2024'!K43</f>
        <v>Pack de 4 Cartouches compatibles La Cartouche Canon CLI571 XL dont 0,04 deee</v>
      </c>
      <c r="D26" s="52" t="str">
        <f>'TARIF 2024'!K43</f>
        <v>Pack de 4 Cartouches compatibles La Cartouche Canon CLI571 XL dont 0,04 deee</v>
      </c>
      <c r="E26" s="53">
        <f>'TARIF 2024'!G43</f>
        <v>3662545049875</v>
      </c>
      <c r="F26" s="49">
        <v>1</v>
      </c>
      <c r="G26" s="49">
        <v>1</v>
      </c>
      <c r="H26" s="49" t="s">
        <v>900</v>
      </c>
      <c r="I26" s="49">
        <v>1</v>
      </c>
      <c r="J26" s="54">
        <f>'TARIF 2024'!N43</f>
        <v>0.04</v>
      </c>
      <c r="K26" s="55">
        <f>'TARIF 2024'!M43</f>
        <v>15.359599999999999</v>
      </c>
      <c r="L26" s="56"/>
      <c r="M26" s="55">
        <f>'TARIF 2024'!M43</f>
        <v>15.359599999999999</v>
      </c>
      <c r="N26" s="57">
        <v>20</v>
      </c>
      <c r="O26" s="57">
        <f>'TARIF 2024'!Q43</f>
        <v>28.99</v>
      </c>
      <c r="P26" s="58"/>
      <c r="Q26" s="49">
        <v>60</v>
      </c>
      <c r="R26" s="49">
        <v>62</v>
      </c>
      <c r="S26" s="49">
        <v>6230</v>
      </c>
      <c r="T26" s="49">
        <v>1</v>
      </c>
    </row>
    <row r="27" spans="1:20">
      <c r="A27" s="50" t="str">
        <f>'TARIF 2024'!D44</f>
        <v>new</v>
      </c>
      <c r="B27" s="51" t="str">
        <f>'TARIF 2024'!B44</f>
        <v>C575</v>
      </c>
      <c r="C27" s="52" t="str">
        <f>'TARIF 2024'!K44</f>
        <v>Cartouche Francaise Canon PG575 XL noire dont 0,04 deee</v>
      </c>
      <c r="D27" s="52" t="str">
        <f>'TARIF 2024'!K44</f>
        <v>Cartouche Francaise Canon PG575 XL noire dont 0,04 deee</v>
      </c>
      <c r="E27" s="53">
        <f>'TARIF 2024'!G44</f>
        <v>3662545050314</v>
      </c>
      <c r="F27" s="49">
        <v>1</v>
      </c>
      <c r="G27" s="49">
        <v>1</v>
      </c>
      <c r="H27" s="49" t="s">
        <v>900</v>
      </c>
      <c r="I27" s="49">
        <v>1</v>
      </c>
      <c r="J27" s="54">
        <f>'TARIF 2024'!N44</f>
        <v>0.04</v>
      </c>
      <c r="K27" s="55">
        <f>'TARIF 2024'!M44</f>
        <v>19.7776</v>
      </c>
      <c r="L27" s="56"/>
      <c r="M27" s="55">
        <f>'TARIF 2024'!M44</f>
        <v>19.7776</v>
      </c>
      <c r="N27" s="57">
        <v>20</v>
      </c>
      <c r="O27" s="57">
        <f>'TARIF 2024'!Q44</f>
        <v>28.99</v>
      </c>
      <c r="P27" s="58"/>
      <c r="Q27" s="49">
        <v>60</v>
      </c>
      <c r="R27" s="49">
        <v>62</v>
      </c>
      <c r="S27" s="49">
        <v>6230</v>
      </c>
      <c r="T27" s="49">
        <v>1</v>
      </c>
    </row>
    <row r="28" spans="1:20">
      <c r="A28" s="50" t="str">
        <f>'TARIF 2024'!D45</f>
        <v>new</v>
      </c>
      <c r="B28" s="51" t="str">
        <f>'TARIF 2024'!B45</f>
        <v>C576</v>
      </c>
      <c r="C28" s="52" t="str">
        <f>'TARIF 2024'!K45</f>
        <v>Cartouche Francaise Canon CL576 XL couleurs dont 0,04 deee</v>
      </c>
      <c r="D28" s="52" t="str">
        <f>'TARIF 2024'!K45</f>
        <v>Cartouche Francaise Canon CL576 XL couleurs dont 0,04 deee</v>
      </c>
      <c r="E28" s="53">
        <f>'TARIF 2024'!G45</f>
        <v>3662545050321</v>
      </c>
      <c r="F28" s="49">
        <v>1</v>
      </c>
      <c r="G28" s="49">
        <v>1</v>
      </c>
      <c r="H28" s="49" t="s">
        <v>900</v>
      </c>
      <c r="I28" s="49">
        <v>1</v>
      </c>
      <c r="J28" s="54">
        <f>'TARIF 2024'!N45</f>
        <v>0.04</v>
      </c>
      <c r="K28" s="55">
        <f>'TARIF 2024'!M45</f>
        <v>19.7776</v>
      </c>
      <c r="L28" s="56"/>
      <c r="M28" s="55">
        <f>'TARIF 2024'!M45</f>
        <v>19.7776</v>
      </c>
      <c r="N28" s="57">
        <v>20</v>
      </c>
      <c r="O28" s="57">
        <f>'TARIF 2024'!Q45</f>
        <v>28.99</v>
      </c>
      <c r="P28" s="58"/>
      <c r="Q28" s="49">
        <v>60</v>
      </c>
      <c r="R28" s="49">
        <v>62</v>
      </c>
      <c r="S28" s="49">
        <v>6230</v>
      </c>
      <c r="T28" s="49">
        <v>1</v>
      </c>
    </row>
    <row r="29" spans="1:20">
      <c r="A29" s="50" t="str">
        <f>'TARIF 2024'!D46</f>
        <v>new</v>
      </c>
      <c r="B29" s="51" t="str">
        <f>'TARIF 2024'!B46</f>
        <v>C575/576</v>
      </c>
      <c r="C29" s="52" t="str">
        <f>'TARIF 2024'!K46</f>
        <v xml:space="preserve">Pack de 2 cartouches Francaise Canon PG575 XL/ CL576 XL dont 0,04 deee </v>
      </c>
      <c r="D29" s="52" t="str">
        <f>'TARIF 2024'!K46</f>
        <v xml:space="preserve">Pack de 2 cartouches Francaise Canon PG575 XL/ CL576 XL dont 0,04 deee </v>
      </c>
      <c r="E29" s="53">
        <f>'TARIF 2024'!G46</f>
        <v>3662545050338</v>
      </c>
      <c r="F29" s="49">
        <v>1</v>
      </c>
      <c r="G29" s="49">
        <v>1</v>
      </c>
      <c r="H29" s="49" t="s">
        <v>900</v>
      </c>
      <c r="I29" s="49">
        <v>1</v>
      </c>
      <c r="J29" s="54">
        <f>'TARIF 2024'!N46</f>
        <v>0.04</v>
      </c>
      <c r="K29" s="55">
        <f>'TARIF 2024'!M46</f>
        <v>38.577599999999997</v>
      </c>
      <c r="L29" s="56"/>
      <c r="M29" s="55">
        <f>'TARIF 2024'!M46</f>
        <v>38.577599999999997</v>
      </c>
      <c r="N29" s="57">
        <v>20</v>
      </c>
      <c r="O29" s="57">
        <f>'TARIF 2024'!Q46</f>
        <v>56.99</v>
      </c>
      <c r="P29" s="58"/>
      <c r="Q29" s="49">
        <v>60</v>
      </c>
      <c r="R29" s="49">
        <v>62</v>
      </c>
      <c r="S29" s="49">
        <v>6230</v>
      </c>
      <c r="T29" s="49">
        <v>1</v>
      </c>
    </row>
    <row r="30" spans="1:20" ht="30">
      <c r="A30" s="50">
        <f>'TARIF 2024'!D47</f>
        <v>0</v>
      </c>
      <c r="B30" s="51" t="str">
        <f>'TARIF 2024'!B47</f>
        <v>C580PK</v>
      </c>
      <c r="C30" s="52" t="str">
        <f>'TARIF 2024'!K47</f>
        <v>Pack de 5 Cartouches compatibles La Cartouche Canon PGI580/CLI581XXL dont 0,04 deee</v>
      </c>
      <c r="D30" s="52" t="str">
        <f>'TARIF 2024'!K47</f>
        <v>Pack de 5 Cartouches compatibles La Cartouche Canon PGI580/CLI581XXL dont 0,04 deee</v>
      </c>
      <c r="E30" s="53">
        <f>'TARIF 2024'!G47</f>
        <v>3662545049561</v>
      </c>
      <c r="F30" s="49">
        <v>1</v>
      </c>
      <c r="G30" s="49">
        <v>1</v>
      </c>
      <c r="H30" s="49" t="s">
        <v>900</v>
      </c>
      <c r="I30" s="49">
        <v>1</v>
      </c>
      <c r="J30" s="54">
        <f>'TARIF 2024'!N47</f>
        <v>0.04</v>
      </c>
      <c r="K30" s="55">
        <f>'TARIF 2024'!M47</f>
        <v>30.2774</v>
      </c>
      <c r="L30" s="56"/>
      <c r="M30" s="55">
        <f>'TARIF 2024'!M47</f>
        <v>30.2774</v>
      </c>
      <c r="N30" s="57">
        <v>20</v>
      </c>
      <c r="O30" s="57">
        <f>'TARIF 2024'!Q47</f>
        <v>47.99</v>
      </c>
      <c r="P30" s="58"/>
      <c r="Q30" s="49">
        <v>60</v>
      </c>
      <c r="R30" s="49">
        <v>62</v>
      </c>
      <c r="S30" s="49">
        <v>6230</v>
      </c>
      <c r="T30" s="49">
        <v>1</v>
      </c>
    </row>
    <row r="31" spans="1:20">
      <c r="A31" s="50">
        <f>'TARIF 2024'!D48</f>
        <v>0</v>
      </c>
      <c r="B31" s="51" t="str">
        <f>'TARIF 2024'!B48</f>
        <v>CPGI580XXL</v>
      </c>
      <c r="C31" s="52" t="str">
        <f>'TARIF 2024'!K48</f>
        <v>Cartouche compatible La Cartouche Canon PGI580 XXL noire dont 0,04 deee</v>
      </c>
      <c r="D31" s="52" t="str">
        <f>'TARIF 2024'!K48</f>
        <v>Cartouche compatible La Cartouche Canon PGI580 XXL noire dont 0,04 deee</v>
      </c>
      <c r="E31" s="53">
        <f>'TARIF 2024'!G48</f>
        <v>3662545049882</v>
      </c>
      <c r="F31" s="49">
        <v>1</v>
      </c>
      <c r="G31" s="49">
        <v>1</v>
      </c>
      <c r="H31" s="49" t="s">
        <v>900</v>
      </c>
      <c r="I31" s="49">
        <v>1</v>
      </c>
      <c r="J31" s="54">
        <f>'TARIF 2024'!N48</f>
        <v>0.04</v>
      </c>
      <c r="K31" s="55">
        <f>'TARIF 2024'!M48</f>
        <v>8.4693999999999985</v>
      </c>
      <c r="L31" s="56"/>
      <c r="M31" s="55">
        <f>'TARIF 2024'!M48</f>
        <v>8.4693999999999985</v>
      </c>
      <c r="N31" s="57">
        <v>20</v>
      </c>
      <c r="O31" s="57">
        <f>'TARIF 2024'!Q48</f>
        <v>14.99</v>
      </c>
      <c r="P31" s="58"/>
      <c r="Q31" s="49">
        <v>60</v>
      </c>
      <c r="R31" s="49">
        <v>62</v>
      </c>
      <c r="S31" s="49">
        <v>6230</v>
      </c>
      <c r="T31" s="49">
        <v>1</v>
      </c>
    </row>
    <row r="32" spans="1:20" ht="30">
      <c r="A32" s="50">
        <f>'TARIF 2024'!D49</f>
        <v>0</v>
      </c>
      <c r="B32" s="51" t="str">
        <f>'TARIF 2024'!B49</f>
        <v>CCLI581XXL PACK</v>
      </c>
      <c r="C32" s="52" t="str">
        <f>'TARIF 2024'!K49</f>
        <v>Pack de 4 Cartouches compatibles La Cartouche Canon CLI581 XXL  dont 0,04 deee</v>
      </c>
      <c r="D32" s="52" t="str">
        <f>'TARIF 2024'!K49</f>
        <v>Pack de 4 Cartouches compatibles La Cartouche Canon CLI581 XXL  dont 0,04 deee</v>
      </c>
      <c r="E32" s="53">
        <f>'TARIF 2024'!G49</f>
        <v>3662545049899</v>
      </c>
      <c r="F32" s="49">
        <v>1</v>
      </c>
      <c r="G32" s="49">
        <v>1</v>
      </c>
      <c r="H32" s="49" t="s">
        <v>900</v>
      </c>
      <c r="I32" s="49">
        <v>1</v>
      </c>
      <c r="J32" s="54">
        <f>'TARIF 2024'!N49</f>
        <v>0.04</v>
      </c>
      <c r="K32" s="55">
        <f>'TARIF 2024'!M49</f>
        <v>24.590399999999999</v>
      </c>
      <c r="L32" s="56"/>
      <c r="M32" s="55">
        <f>'TARIF 2024'!M49</f>
        <v>24.590399999999999</v>
      </c>
      <c r="N32" s="57">
        <v>20</v>
      </c>
      <c r="O32" s="57">
        <f>'TARIF 2024'!Q49</f>
        <v>38.99</v>
      </c>
      <c r="P32" s="58"/>
      <c r="Q32" s="49">
        <v>60</v>
      </c>
      <c r="R32" s="49">
        <v>62</v>
      </c>
      <c r="S32" s="49">
        <v>6230</v>
      </c>
      <c r="T32" s="49">
        <v>1</v>
      </c>
    </row>
    <row r="33" spans="1:20">
      <c r="A33" s="50">
        <f>'TARIF 2024'!D50</f>
        <v>0</v>
      </c>
      <c r="B33" s="51" t="str">
        <f>'TARIF 2024'!B50</f>
        <v>E16PK</v>
      </c>
      <c r="C33" s="52" t="str">
        <f>'TARIF 2024'!K50</f>
        <v>Pack de 4 Cartouches compatibles La Cartouche Epson 16 XL  dont 0,04 deee</v>
      </c>
      <c r="D33" s="52" t="str">
        <f>'TARIF 2024'!K50</f>
        <v>Pack de 4 Cartouches compatibles La Cartouche Epson 16 XL  dont 0,04 deee</v>
      </c>
      <c r="E33" s="53">
        <f>'TARIF 2024'!G50</f>
        <v>3662545049592</v>
      </c>
      <c r="F33" s="49">
        <v>1</v>
      </c>
      <c r="G33" s="49">
        <v>1</v>
      </c>
      <c r="H33" s="49" t="s">
        <v>900</v>
      </c>
      <c r="I33" s="49">
        <v>1</v>
      </c>
      <c r="J33" s="54">
        <f>'TARIF 2024'!N50</f>
        <v>0.04</v>
      </c>
      <c r="K33" s="55">
        <f>'TARIF 2024'!M50</f>
        <v>7.8207999999999984</v>
      </c>
      <c r="L33" s="56"/>
      <c r="M33" s="55">
        <f>'TARIF 2024'!M50</f>
        <v>7.8207999999999984</v>
      </c>
      <c r="N33" s="57">
        <v>20</v>
      </c>
      <c r="O33" s="57">
        <f>'TARIF 2024'!Q50</f>
        <v>19.989999999999998</v>
      </c>
      <c r="P33" s="58"/>
      <c r="Q33" s="49">
        <v>60</v>
      </c>
      <c r="R33" s="49">
        <v>62</v>
      </c>
      <c r="S33" s="49">
        <v>6230</v>
      </c>
      <c r="T33" s="49">
        <v>1</v>
      </c>
    </row>
    <row r="34" spans="1:20">
      <c r="A34" s="50">
        <f>'TARIF 2024'!D51</f>
        <v>0</v>
      </c>
      <c r="B34" s="51" t="str">
        <f>'TARIF 2024'!B51</f>
        <v>E18PK</v>
      </c>
      <c r="C34" s="52" t="str">
        <f>'TARIF 2024'!K51</f>
        <v>Pack de 4 Cartouches compatibles La Cartouche Epson 18 XL  dont 0,04 deee</v>
      </c>
      <c r="D34" s="52" t="str">
        <f>'TARIF 2024'!K51</f>
        <v>Pack de 4 Cartouches compatibles La Cartouche Epson 18 XL  dont 0,04 deee</v>
      </c>
      <c r="E34" s="53">
        <f>'TARIF 2024'!G51</f>
        <v>3662545016952</v>
      </c>
      <c r="F34" s="49">
        <v>1</v>
      </c>
      <c r="G34" s="49">
        <v>1</v>
      </c>
      <c r="H34" s="49" t="s">
        <v>900</v>
      </c>
      <c r="I34" s="49">
        <v>1</v>
      </c>
      <c r="J34" s="54">
        <f>'TARIF 2024'!N51</f>
        <v>0.04</v>
      </c>
      <c r="K34" s="55">
        <f>'TARIF 2024'!M51</f>
        <v>9.4093999999999998</v>
      </c>
      <c r="L34" s="56"/>
      <c r="M34" s="55">
        <f>'TARIF 2024'!M51</f>
        <v>9.4093999999999998</v>
      </c>
      <c r="N34" s="57">
        <v>20</v>
      </c>
      <c r="O34" s="57">
        <f>'TARIF 2024'!Q51</f>
        <v>19.989999999999998</v>
      </c>
      <c r="P34" s="58"/>
      <c r="Q34" s="49">
        <v>60</v>
      </c>
      <c r="R34" s="49">
        <v>62</v>
      </c>
      <c r="S34" s="49">
        <v>6230</v>
      </c>
      <c r="T34" s="49">
        <v>1</v>
      </c>
    </row>
    <row r="35" spans="1:20" ht="30">
      <c r="A35" s="50">
        <f>'TARIF 2024'!D52</f>
        <v>0</v>
      </c>
      <c r="B35" s="51" t="str">
        <f>'TARIF 2024'!B52</f>
        <v>E1811BK</v>
      </c>
      <c r="C35" s="52" t="str">
        <f>'TARIF 2024'!K52</f>
        <v>Cartouche compatible La Cartouche Epson 18 XL P√¢querette noire dont 0,04 deee</v>
      </c>
      <c r="D35" s="52" t="str">
        <f>'TARIF 2024'!K52</f>
        <v>Cartouche compatible La Cartouche Epson 18 XL P√¢querette noire dont 0,04 deee</v>
      </c>
      <c r="E35" s="53">
        <f>'TARIF 2024'!G52</f>
        <v>3662545016884</v>
      </c>
      <c r="F35" s="49">
        <v>1</v>
      </c>
      <c r="G35" s="49">
        <v>1</v>
      </c>
      <c r="H35" s="49" t="s">
        <v>900</v>
      </c>
      <c r="I35" s="49">
        <v>1</v>
      </c>
      <c r="J35" s="54">
        <f>'TARIF 2024'!N52</f>
        <v>0.04</v>
      </c>
      <c r="K35" s="55">
        <f>'TARIF 2024'!M52</f>
        <v>3.4215999999999998</v>
      </c>
      <c r="L35" s="56"/>
      <c r="M35" s="55">
        <f>'TARIF 2024'!M52</f>
        <v>3.4215999999999998</v>
      </c>
      <c r="N35" s="57">
        <v>20</v>
      </c>
      <c r="O35" s="57">
        <f>'TARIF 2024'!Q52</f>
        <v>9.99</v>
      </c>
      <c r="P35" s="58"/>
      <c r="Q35" s="49">
        <v>60</v>
      </c>
      <c r="R35" s="49">
        <v>62</v>
      </c>
      <c r="S35" s="49">
        <v>6230</v>
      </c>
      <c r="T35" s="49">
        <v>1</v>
      </c>
    </row>
    <row r="36" spans="1:20">
      <c r="A36" s="50">
        <f>'TARIF 2024'!D53</f>
        <v>0</v>
      </c>
      <c r="B36" s="51" t="str">
        <f>'TARIF 2024'!B53</f>
        <v>E26PK</v>
      </c>
      <c r="C36" s="52" t="str">
        <f>'TARIF 2024'!K53</f>
        <v>Pack de 4 Cartouches compatibles La Cartouche Epson 26 XL  dont 0,04 deee</v>
      </c>
      <c r="D36" s="52" t="str">
        <f>'TARIF 2024'!K53</f>
        <v>Pack de 4 Cartouches compatibles La Cartouche Epson 26 XL  dont 0,04 deee</v>
      </c>
      <c r="E36" s="53">
        <f>'TARIF 2024'!G53</f>
        <v>3662545049585</v>
      </c>
      <c r="F36" s="49">
        <v>1</v>
      </c>
      <c r="G36" s="49">
        <v>1</v>
      </c>
      <c r="H36" s="49" t="s">
        <v>900</v>
      </c>
      <c r="I36" s="49">
        <v>1</v>
      </c>
      <c r="J36" s="54">
        <f>'TARIF 2024'!N53</f>
        <v>0.04</v>
      </c>
      <c r="K36" s="55">
        <f>'TARIF 2024'!M53</f>
        <v>9.2307999999999986</v>
      </c>
      <c r="L36" s="56"/>
      <c r="M36" s="55">
        <f>'TARIF 2024'!M53</f>
        <v>9.2307999999999986</v>
      </c>
      <c r="N36" s="57">
        <v>20</v>
      </c>
      <c r="O36" s="57">
        <f>'TARIF 2024'!Q53</f>
        <v>29.99</v>
      </c>
      <c r="P36" s="58"/>
      <c r="Q36" s="49">
        <v>60</v>
      </c>
      <c r="R36" s="49">
        <v>62</v>
      </c>
      <c r="S36" s="49">
        <v>6230</v>
      </c>
      <c r="T36" s="49">
        <v>1</v>
      </c>
    </row>
    <row r="37" spans="1:20">
      <c r="A37" s="50">
        <f>'TARIF 2024'!D54</f>
        <v>0</v>
      </c>
      <c r="B37" s="51" t="str">
        <f>'TARIF 2024'!B54</f>
        <v>E29PK</v>
      </c>
      <c r="C37" s="52" t="str">
        <f>'TARIF 2024'!K54</f>
        <v>Pack de 4 Cartouches compatibles La Cartouche Epson 29 XL  dont 0,04 deee</v>
      </c>
      <c r="D37" s="52" t="str">
        <f>'TARIF 2024'!K54</f>
        <v>Pack de 4 Cartouches compatibles La Cartouche Epson 29 XL  dont 0,04 deee</v>
      </c>
      <c r="E37" s="53">
        <f>'TARIF 2024'!G54</f>
        <v>3662545049370</v>
      </c>
      <c r="F37" s="49">
        <v>1</v>
      </c>
      <c r="G37" s="49">
        <v>1</v>
      </c>
      <c r="H37" s="49" t="s">
        <v>900</v>
      </c>
      <c r="I37" s="49">
        <v>1</v>
      </c>
      <c r="J37" s="54">
        <f>'TARIF 2024'!N54</f>
        <v>0.04</v>
      </c>
      <c r="K37" s="55">
        <f>'TARIF 2024'!M54</f>
        <v>14.137599999999999</v>
      </c>
      <c r="L37" s="56"/>
      <c r="M37" s="55">
        <f>'TARIF 2024'!M54</f>
        <v>14.137599999999999</v>
      </c>
      <c r="N37" s="57">
        <v>20</v>
      </c>
      <c r="O37" s="57">
        <f>'TARIF 2024'!Q54</f>
        <v>27.99</v>
      </c>
      <c r="P37" s="58"/>
      <c r="Q37" s="49">
        <v>60</v>
      </c>
      <c r="R37" s="49">
        <v>62</v>
      </c>
      <c r="S37" s="49">
        <v>6230</v>
      </c>
      <c r="T37" s="49">
        <v>1</v>
      </c>
    </row>
    <row r="38" spans="1:20">
      <c r="A38" s="50">
        <f>'TARIF 2024'!D55</f>
        <v>0</v>
      </c>
      <c r="B38" s="51" t="str">
        <f>'TARIF 2024'!B55</f>
        <v>E2991BK</v>
      </c>
      <c r="C38" s="52" t="str">
        <f>'TARIF 2024'!K55</f>
        <v>Cartouche Environnementale Epson 29 XL Fraise noire dont 0,04 deee</v>
      </c>
      <c r="D38" s="52" t="str">
        <f>'TARIF 2024'!K55</f>
        <v>Cartouche Environnementale Epson 29 XL Fraise noire dont 0,04 deee</v>
      </c>
      <c r="E38" s="53">
        <f>'TARIF 2024'!G55</f>
        <v>3662545016976</v>
      </c>
      <c r="F38" s="49">
        <v>1</v>
      </c>
      <c r="G38" s="49">
        <v>1</v>
      </c>
      <c r="H38" s="49" t="s">
        <v>900</v>
      </c>
      <c r="I38" s="49">
        <v>1</v>
      </c>
      <c r="J38" s="54">
        <f>'TARIF 2024'!N55</f>
        <v>0.04</v>
      </c>
      <c r="K38" s="55">
        <f>'TARIF 2024'!M55</f>
        <v>4.8503999999999996</v>
      </c>
      <c r="L38" s="56"/>
      <c r="M38" s="55">
        <f>'TARIF 2024'!M55</f>
        <v>4.8503999999999996</v>
      </c>
      <c r="N38" s="57">
        <v>20</v>
      </c>
      <c r="O38" s="57">
        <f>'TARIF 2024'!Q55</f>
        <v>9.99</v>
      </c>
      <c r="P38" s="58"/>
      <c r="Q38" s="49">
        <v>60</v>
      </c>
      <c r="R38" s="49">
        <v>62</v>
      </c>
      <c r="S38" s="49">
        <v>6230</v>
      </c>
      <c r="T38" s="49">
        <v>1</v>
      </c>
    </row>
    <row r="39" spans="1:20" ht="30">
      <c r="A39" s="50">
        <f>'TARIF 2024'!D56</f>
        <v>0</v>
      </c>
      <c r="B39" s="51" t="str">
        <f>'TARIF 2024'!B56</f>
        <v>E29XL COLOR</v>
      </c>
      <c r="C39" s="52" t="str">
        <f>'TARIF 2024'!K56</f>
        <v>Pack de 3 Cartouches compatibles La Cartouche Epson 29 XL "Fraise" dont 0,04 deee</v>
      </c>
      <c r="D39" s="52" t="str">
        <f>'TARIF 2024'!K56</f>
        <v>Pack de 3 Cartouches compatibles La Cartouche Epson 29 XL "Fraise" dont 0,04 deee</v>
      </c>
      <c r="E39" s="53">
        <f>'TARIF 2024'!G56</f>
        <v>3662545049912</v>
      </c>
      <c r="F39" s="49">
        <v>1</v>
      </c>
      <c r="G39" s="49">
        <v>1</v>
      </c>
      <c r="H39" s="49" t="s">
        <v>900</v>
      </c>
      <c r="I39" s="49">
        <v>1</v>
      </c>
      <c r="J39" s="54">
        <f>'TARIF 2024'!N56</f>
        <v>0.04</v>
      </c>
      <c r="K39" s="55">
        <f>'TARIF 2024'!M56</f>
        <v>13.723999999999998</v>
      </c>
      <c r="L39" s="56"/>
      <c r="M39" s="55">
        <f>'TARIF 2024'!M56</f>
        <v>13.723999999999998</v>
      </c>
      <c r="N39" s="57">
        <v>20</v>
      </c>
      <c r="O39" s="57">
        <f>'TARIF 2024'!Q56</f>
        <v>22.99</v>
      </c>
      <c r="P39" s="58"/>
      <c r="Q39" s="49">
        <v>60</v>
      </c>
      <c r="R39" s="49">
        <v>62</v>
      </c>
      <c r="S39" s="49">
        <v>6230</v>
      </c>
      <c r="T39" s="49">
        <v>1</v>
      </c>
    </row>
    <row r="40" spans="1:20" ht="30">
      <c r="A40" s="50">
        <f>'TARIF 2024'!D57</f>
        <v>0</v>
      </c>
      <c r="B40" s="51" t="str">
        <f>'TARIF 2024'!B57</f>
        <v>E29XL DUO BLACK</v>
      </c>
      <c r="C40" s="52" t="str">
        <f>'TARIF 2024'!K57</f>
        <v>Pack de 2 Cartouches compatibles La Cartouche Epson 29 XL NOIRE dont 0,04 deee</v>
      </c>
      <c r="D40" s="52" t="str">
        <f>'TARIF 2024'!K57</f>
        <v>Pack de 2 Cartouches compatibles La Cartouche Epson 29 XL NOIRE dont 0,04 deee</v>
      </c>
      <c r="E40" s="53">
        <f>'TARIF 2024'!G57</f>
        <v>3662545049936</v>
      </c>
      <c r="F40" s="49">
        <v>1</v>
      </c>
      <c r="G40" s="49">
        <v>1</v>
      </c>
      <c r="H40" s="49" t="s">
        <v>900</v>
      </c>
      <c r="I40" s="49">
        <v>1</v>
      </c>
      <c r="J40" s="54">
        <f>'TARIF 2024'!N57</f>
        <v>0.04</v>
      </c>
      <c r="K40" s="55">
        <f>'TARIF 2024'!M57</f>
        <v>8.7137999999999991</v>
      </c>
      <c r="L40" s="56"/>
      <c r="M40" s="55">
        <f>'TARIF 2024'!M57</f>
        <v>8.7137999999999991</v>
      </c>
      <c r="N40" s="57">
        <v>20</v>
      </c>
      <c r="O40" s="57">
        <f>'TARIF 2024'!Q57</f>
        <v>16.989999999999998</v>
      </c>
      <c r="P40" s="58"/>
      <c r="Q40" s="49">
        <v>60</v>
      </c>
      <c r="R40" s="49">
        <v>62</v>
      </c>
      <c r="S40" s="49">
        <v>6230</v>
      </c>
      <c r="T40" s="49">
        <v>1</v>
      </c>
    </row>
    <row r="41" spans="1:20">
      <c r="A41" s="50">
        <f>'TARIF 2024'!D58</f>
        <v>0</v>
      </c>
      <c r="B41" s="51" t="str">
        <f>'TARIF 2024'!B58</f>
        <v>E33XL PACK</v>
      </c>
      <c r="C41" s="52" t="str">
        <f>'TARIF 2024'!K58</f>
        <v>Pack de 5 Cartouches compatibles La Cartouche Epson 33 XL  dont 0,04 deee</v>
      </c>
      <c r="D41" s="52" t="str">
        <f>'TARIF 2024'!K58</f>
        <v>Pack de 5 Cartouches compatibles La Cartouche Epson 33 XL  dont 0,04 deee</v>
      </c>
      <c r="E41" s="53">
        <f>'TARIF 2024'!G58</f>
        <v>3662545049998</v>
      </c>
      <c r="F41" s="49">
        <v>1</v>
      </c>
      <c r="G41" s="49">
        <v>1</v>
      </c>
      <c r="H41" s="49" t="s">
        <v>900</v>
      </c>
      <c r="I41" s="49">
        <v>1</v>
      </c>
      <c r="J41" s="54">
        <f>'TARIF 2024'!N58</f>
        <v>0.04</v>
      </c>
      <c r="K41" s="55">
        <f>'TARIF 2024'!M58</f>
        <v>18.235999999999997</v>
      </c>
      <c r="L41" s="56"/>
      <c r="M41" s="55">
        <f>'TARIF 2024'!M58</f>
        <v>18.235999999999997</v>
      </c>
      <c r="N41" s="57">
        <v>20</v>
      </c>
      <c r="O41" s="57">
        <f>'TARIF 2024'!Q58</f>
        <v>39.99</v>
      </c>
      <c r="P41" s="58"/>
      <c r="Q41" s="49">
        <v>60</v>
      </c>
      <c r="R41" s="49">
        <v>62</v>
      </c>
      <c r="S41" s="49">
        <v>6230</v>
      </c>
      <c r="T41" s="49">
        <v>1</v>
      </c>
    </row>
    <row r="42" spans="1:20">
      <c r="A42" s="50">
        <f>'TARIF 2024'!D59</f>
        <v>0</v>
      </c>
      <c r="B42" s="51" t="str">
        <f>'TARIF 2024'!B59</f>
        <v>E502PK</v>
      </c>
      <c r="C42" s="52" t="str">
        <f>'TARIF 2024'!K59</f>
        <v>Pack de 4 Cartouches compatibles La Cartouche Epson 502 XL  dont 0,04 deee</v>
      </c>
      <c r="D42" s="52" t="str">
        <f>'TARIF 2024'!K59</f>
        <v>Pack de 4 Cartouches compatibles La Cartouche Epson 502 XL  dont 0,04 deee</v>
      </c>
      <c r="E42" s="53">
        <f>'TARIF 2024'!G59</f>
        <v>3662545049639</v>
      </c>
      <c r="F42" s="49">
        <v>1</v>
      </c>
      <c r="G42" s="49">
        <v>1</v>
      </c>
      <c r="H42" s="49" t="s">
        <v>900</v>
      </c>
      <c r="I42" s="49">
        <v>1</v>
      </c>
      <c r="J42" s="54">
        <f>'TARIF 2024'!N59</f>
        <v>0.04</v>
      </c>
      <c r="K42" s="55">
        <f>'TARIF 2024'!M59</f>
        <v>27.231799999999996</v>
      </c>
      <c r="L42" s="56"/>
      <c r="M42" s="55">
        <f>'TARIF 2024'!M59</f>
        <v>27.231799999999996</v>
      </c>
      <c r="N42" s="57">
        <v>20</v>
      </c>
      <c r="O42" s="57">
        <f>'TARIF 2024'!Q59</f>
        <v>45.99</v>
      </c>
      <c r="P42" s="58"/>
      <c r="Q42" s="49">
        <v>60</v>
      </c>
      <c r="R42" s="49">
        <v>62</v>
      </c>
      <c r="S42" s="49">
        <v>6230</v>
      </c>
      <c r="T42" s="49">
        <v>1</v>
      </c>
    </row>
    <row r="43" spans="1:20">
      <c r="A43" s="50">
        <f>'TARIF 2024'!D60</f>
        <v>0</v>
      </c>
      <c r="B43" s="51" t="str">
        <f>'TARIF 2024'!B60</f>
        <v>E502BK</v>
      </c>
      <c r="C43" s="52" t="str">
        <f>'TARIF 2024'!K60</f>
        <v>Cartouche compatible La Cartouche Epson 502 XL Jumelles noire dont 0,04 deee</v>
      </c>
      <c r="D43" s="52" t="str">
        <f>'TARIF 2024'!K60</f>
        <v>Cartouche compatible La Cartouche Epson 502 XL Jumelles noire dont 0,04 deee</v>
      </c>
      <c r="E43" s="53">
        <f>'TARIF 2024'!G60</f>
        <v>3662545049646</v>
      </c>
      <c r="F43" s="49">
        <v>1</v>
      </c>
      <c r="G43" s="49">
        <v>1</v>
      </c>
      <c r="H43" s="49" t="s">
        <v>900</v>
      </c>
      <c r="I43" s="49">
        <v>1</v>
      </c>
      <c r="J43" s="54">
        <f>'TARIF 2024'!N60</f>
        <v>0.04</v>
      </c>
      <c r="K43" s="55">
        <f>'TARIF 2024'!M60</f>
        <v>12.050799999999997</v>
      </c>
      <c r="L43" s="56"/>
      <c r="M43" s="55">
        <f>'TARIF 2024'!M60</f>
        <v>12.050799999999997</v>
      </c>
      <c r="N43" s="57">
        <v>20</v>
      </c>
      <c r="O43" s="57">
        <f>'TARIF 2024'!Q60</f>
        <v>19.989999999999998</v>
      </c>
      <c r="P43" s="58"/>
      <c r="Q43" s="49">
        <v>60</v>
      </c>
      <c r="R43" s="49">
        <v>62</v>
      </c>
      <c r="S43" s="49">
        <v>6230</v>
      </c>
      <c r="T43" s="49">
        <v>1</v>
      </c>
    </row>
    <row r="44" spans="1:20">
      <c r="A44" s="50">
        <f>'TARIF 2024'!D61</f>
        <v>0</v>
      </c>
      <c r="B44" s="51" t="str">
        <f>'TARIF 2024'!B61</f>
        <v>E603PK</v>
      </c>
      <c r="C44" s="52" t="str">
        <f>'TARIF 2024'!K61</f>
        <v>Pack de 4 Cartouches compatibles La Cartouche Epson 603 XL  dont 0,04 deee</v>
      </c>
      <c r="D44" s="52" t="str">
        <f>'TARIF 2024'!K61</f>
        <v>Pack de 4 Cartouches compatibles La Cartouche Epson 603 XL  dont 0,04 deee</v>
      </c>
      <c r="E44" s="53">
        <f>'TARIF 2024'!G61</f>
        <v>3662545049424</v>
      </c>
      <c r="F44" s="49">
        <v>1</v>
      </c>
      <c r="G44" s="49">
        <v>1</v>
      </c>
      <c r="H44" s="49" t="s">
        <v>900</v>
      </c>
      <c r="I44" s="49">
        <v>1</v>
      </c>
      <c r="J44" s="54">
        <f>'TARIF 2024'!N61</f>
        <v>0.04</v>
      </c>
      <c r="K44" s="55">
        <f>'TARIF 2024'!M61</f>
        <v>30.023599999999995</v>
      </c>
      <c r="L44" s="56"/>
      <c r="M44" s="55">
        <f>'TARIF 2024'!M61</f>
        <v>30.023599999999995</v>
      </c>
      <c r="N44" s="57">
        <v>20</v>
      </c>
      <c r="O44" s="57">
        <f>'TARIF 2024'!Q61</f>
        <v>47.99</v>
      </c>
      <c r="P44" s="58"/>
      <c r="Q44" s="49">
        <v>60</v>
      </c>
      <c r="R44" s="49">
        <v>62</v>
      </c>
      <c r="S44" s="49">
        <v>6230</v>
      </c>
      <c r="T44" s="49">
        <v>1</v>
      </c>
    </row>
    <row r="45" spans="1:20" ht="30">
      <c r="A45" s="50">
        <f>'TARIF 2024'!D62</f>
        <v>0</v>
      </c>
      <c r="B45" s="51" t="str">
        <f>'TARIF 2024'!B62</f>
        <v>E603BK</v>
      </c>
      <c r="C45" s="52" t="str">
        <f>'TARIF 2024'!K62</f>
        <v>Cartouche compatible La Cartouche Epson 603 XL ""Etoile de mer"" noire dont 0,04 deee</v>
      </c>
      <c r="D45" s="52" t="str">
        <f>'TARIF 2024'!K62</f>
        <v>Cartouche compatible La Cartouche Epson 603 XL ""Etoile de mer"" noire dont 0,04 deee</v>
      </c>
      <c r="E45" s="53">
        <f>'TARIF 2024'!G62</f>
        <v>3662545049387</v>
      </c>
      <c r="F45" s="49">
        <v>1</v>
      </c>
      <c r="G45" s="49">
        <v>1</v>
      </c>
      <c r="H45" s="49" t="s">
        <v>900</v>
      </c>
      <c r="I45" s="49">
        <v>1</v>
      </c>
      <c r="J45" s="54">
        <f>'TARIF 2024'!N62</f>
        <v>0.04</v>
      </c>
      <c r="K45" s="55">
        <f>'TARIF 2024'!M62</f>
        <v>11.402199999999999</v>
      </c>
      <c r="L45" s="56"/>
      <c r="M45" s="55">
        <f>'TARIF 2024'!M62</f>
        <v>11.402199999999999</v>
      </c>
      <c r="N45" s="57">
        <v>20</v>
      </c>
      <c r="O45" s="57">
        <f>'TARIF 2024'!Q62</f>
        <v>19.989999999999998</v>
      </c>
      <c r="P45" s="58"/>
      <c r="Q45" s="49">
        <v>60</v>
      </c>
      <c r="R45" s="49">
        <v>62</v>
      </c>
      <c r="S45" s="49">
        <v>6230</v>
      </c>
      <c r="T45" s="49">
        <v>1</v>
      </c>
    </row>
    <row r="46" spans="1:20">
      <c r="A46" s="50">
        <f>'TARIF 2024'!D63</f>
        <v>0</v>
      </c>
      <c r="B46" s="51" t="str">
        <f>'TARIF 2024'!B63</f>
        <v>E603XL COLOR</v>
      </c>
      <c r="C46" s="52" t="str">
        <f>'TARIF 2024'!K63</f>
        <v>Pack de 3 Cartouches compatibles La Cartouche Epson 603 XL  dont 0,04 deee</v>
      </c>
      <c r="D46" s="52" t="str">
        <f>'TARIF 2024'!K63</f>
        <v>Pack de 3 Cartouches compatibles La Cartouche Epson 603 XL  dont 0,04 deee</v>
      </c>
      <c r="E46" s="53">
        <f>'TARIF 2024'!G63</f>
        <v>3662545049905</v>
      </c>
      <c r="F46" s="49">
        <v>1</v>
      </c>
      <c r="G46" s="49">
        <v>1</v>
      </c>
      <c r="H46" s="49" t="s">
        <v>900</v>
      </c>
      <c r="I46" s="49">
        <v>1</v>
      </c>
      <c r="J46" s="54">
        <f>'TARIF 2024'!N63</f>
        <v>0.04</v>
      </c>
      <c r="K46" s="55">
        <f>'TARIF 2024'!M63</f>
        <v>22.372</v>
      </c>
      <c r="L46" s="56"/>
      <c r="M46" s="55">
        <f>'TARIF 2024'!M63</f>
        <v>22.372</v>
      </c>
      <c r="N46" s="57">
        <v>20</v>
      </c>
      <c r="O46" s="57">
        <f>'TARIF 2024'!Q63</f>
        <v>33.99</v>
      </c>
      <c r="P46" s="58"/>
      <c r="Q46" s="49">
        <v>60</v>
      </c>
      <c r="R46" s="49">
        <v>62</v>
      </c>
      <c r="S46" s="49">
        <v>6230</v>
      </c>
      <c r="T46" s="49">
        <v>1</v>
      </c>
    </row>
    <row r="47" spans="1:20" ht="30">
      <c r="A47" s="50">
        <f>'TARIF 2024'!D64</f>
        <v>0</v>
      </c>
      <c r="B47" s="51" t="str">
        <f>'TARIF 2024'!B64</f>
        <v>E603XL DUO BLACK</v>
      </c>
      <c r="C47" s="52" t="str">
        <f>'TARIF 2024'!K64</f>
        <v>Pack de 2 Cartouches compatibles La Cartouche Epson 603 XL NOIRE dont 0,04 deee</v>
      </c>
      <c r="D47" s="52" t="str">
        <f>'TARIF 2024'!K64</f>
        <v>Pack de 2 Cartouches compatibles La Cartouche Epson 603 XL NOIRE dont 0,04 deee</v>
      </c>
      <c r="E47" s="53">
        <f>'TARIF 2024'!G64</f>
        <v>3662545049929</v>
      </c>
      <c r="F47" s="49">
        <v>1</v>
      </c>
      <c r="G47" s="49">
        <v>1</v>
      </c>
      <c r="H47" s="49" t="s">
        <v>900</v>
      </c>
      <c r="I47" s="49">
        <v>1</v>
      </c>
      <c r="J47" s="54">
        <f>'TARIF 2024'!N64</f>
        <v>0.04</v>
      </c>
      <c r="K47" s="55">
        <f>'TARIF 2024'!M64</f>
        <v>22.494199999999999</v>
      </c>
      <c r="L47" s="56"/>
      <c r="M47" s="55">
        <f>'TARIF 2024'!M64</f>
        <v>22.494199999999999</v>
      </c>
      <c r="N47" s="57">
        <v>20</v>
      </c>
      <c r="O47" s="57">
        <f>'TARIF 2024'!Q64</f>
        <v>37.99</v>
      </c>
      <c r="P47" s="58"/>
      <c r="Q47" s="49">
        <v>60</v>
      </c>
      <c r="R47" s="49">
        <v>62</v>
      </c>
      <c r="S47" s="49">
        <v>6230</v>
      </c>
      <c r="T47" s="49">
        <v>1</v>
      </c>
    </row>
    <row r="48" spans="1:20">
      <c r="A48" s="50">
        <f>'TARIF 2024'!D65</f>
        <v>0</v>
      </c>
      <c r="B48" s="51" t="str">
        <f>'TARIF 2024'!B65</f>
        <v>E604PK</v>
      </c>
      <c r="C48" s="52" t="str">
        <f>'TARIF 2024'!K65</f>
        <v>Pack de 4 Cartouches compatibles La Cartouche Epson 604 XL  dont 0,04 deee</v>
      </c>
      <c r="D48" s="52" t="str">
        <f>'TARIF 2024'!K65</f>
        <v>Pack de 4 Cartouches compatibles La Cartouche Epson 604 XL  dont 0,04 deee</v>
      </c>
      <c r="E48" s="53">
        <f>'TARIF 2024'!G65</f>
        <v>3662545050031</v>
      </c>
      <c r="F48" s="49">
        <v>1</v>
      </c>
      <c r="G48" s="49">
        <v>1</v>
      </c>
      <c r="H48" s="49" t="s">
        <v>900</v>
      </c>
      <c r="I48" s="49">
        <v>1</v>
      </c>
      <c r="J48" s="54">
        <f>'TARIF 2024'!N65</f>
        <v>0.04</v>
      </c>
      <c r="K48" s="55">
        <f>'TARIF 2024'!M65</f>
        <v>36.876199999999997</v>
      </c>
      <c r="L48" s="56"/>
      <c r="M48" s="55">
        <f>'TARIF 2024'!M65</f>
        <v>36.876199999999997</v>
      </c>
      <c r="N48" s="57">
        <v>20</v>
      </c>
      <c r="O48" s="57">
        <f>'TARIF 2024'!Q65</f>
        <v>59.99</v>
      </c>
      <c r="P48" s="58"/>
      <c r="Q48" s="49">
        <v>60</v>
      </c>
      <c r="R48" s="49">
        <v>62</v>
      </c>
      <c r="S48" s="49">
        <v>6230</v>
      </c>
      <c r="T48" s="49">
        <v>1</v>
      </c>
    </row>
    <row r="49" spans="1:20" ht="30">
      <c r="A49" s="50">
        <f>'TARIF 2024'!D66</f>
        <v>0</v>
      </c>
      <c r="B49" s="51" t="str">
        <f>'TARIF 2024'!B66</f>
        <v>E604BK</v>
      </c>
      <c r="C49" s="52" t="str">
        <f>'TARIF 2024'!K66</f>
        <v>Cartouche compatible La Cartouche Epson 604 XL ""Ananas"" noire dont 0,04 deee</v>
      </c>
      <c r="D49" s="52" t="str">
        <f>'TARIF 2024'!K66</f>
        <v>Cartouche compatible La Cartouche Epson 604 XL ""Ananas"" noire dont 0,04 deee</v>
      </c>
      <c r="E49" s="53">
        <f>'TARIF 2024'!G66</f>
        <v>3662545050024</v>
      </c>
      <c r="F49" s="49">
        <v>1</v>
      </c>
      <c r="G49" s="49">
        <v>1</v>
      </c>
      <c r="H49" s="49" t="s">
        <v>900</v>
      </c>
      <c r="I49" s="49">
        <v>1</v>
      </c>
      <c r="J49" s="54">
        <f>'TARIF 2024'!N66</f>
        <v>0.04</v>
      </c>
      <c r="K49" s="55">
        <f>'TARIF 2024'!M66</f>
        <v>13.507799999999998</v>
      </c>
      <c r="L49" s="56"/>
      <c r="M49" s="55">
        <f>'TARIF 2024'!M66</f>
        <v>13.507799999999998</v>
      </c>
      <c r="N49" s="57">
        <v>20</v>
      </c>
      <c r="O49" s="57">
        <f>'TARIF 2024'!Q66</f>
        <v>23.99</v>
      </c>
      <c r="P49" s="58"/>
      <c r="Q49" s="49">
        <v>60</v>
      </c>
      <c r="R49" s="49">
        <v>62</v>
      </c>
      <c r="S49" s="49">
        <v>6230</v>
      </c>
      <c r="T49" s="49">
        <v>1</v>
      </c>
    </row>
    <row r="50" spans="1:20">
      <c r="A50" s="50">
        <f>'TARIF 2024'!D67</f>
        <v>0</v>
      </c>
      <c r="B50" s="51" t="str">
        <f>'TARIF 2024'!B67</f>
        <v>E715PK</v>
      </c>
      <c r="C50" s="52" t="str">
        <f>'TARIF 2024'!K67</f>
        <v>Pack de 4 Cartouches compatibles La Cartouche Epson T0715 XL  dont 0,04 deee</v>
      </c>
      <c r="D50" s="52" t="str">
        <f>'TARIF 2024'!K67</f>
        <v>Pack de 4 Cartouches compatibles La Cartouche Epson T0715 XL  dont 0,04 deee</v>
      </c>
      <c r="E50" s="53">
        <f>'TARIF 2024'!G67</f>
        <v>3662545049608</v>
      </c>
      <c r="F50" s="49">
        <v>1</v>
      </c>
      <c r="G50" s="49">
        <v>1</v>
      </c>
      <c r="H50" s="49" t="s">
        <v>900</v>
      </c>
      <c r="I50" s="49">
        <v>1</v>
      </c>
      <c r="J50" s="54">
        <f>'TARIF 2024'!N67</f>
        <v>0.04</v>
      </c>
      <c r="K50" s="55">
        <f>'TARIF 2024'!M67</f>
        <v>6.1475999999999997</v>
      </c>
      <c r="L50" s="56"/>
      <c r="M50" s="55">
        <f>'TARIF 2024'!M67</f>
        <v>6.1475999999999997</v>
      </c>
      <c r="N50" s="57">
        <v>20</v>
      </c>
      <c r="O50" s="57">
        <f>'TARIF 2024'!Q67</f>
        <v>22.99</v>
      </c>
      <c r="P50" s="58"/>
      <c r="Q50" s="49">
        <v>60</v>
      </c>
      <c r="R50" s="49">
        <v>62</v>
      </c>
      <c r="S50" s="49">
        <v>6230</v>
      </c>
      <c r="T50" s="49">
        <v>1</v>
      </c>
    </row>
    <row r="51" spans="1:20">
      <c r="A51" s="50">
        <f>'TARIF 2024'!D68</f>
        <v>0</v>
      </c>
      <c r="B51" s="51" t="str">
        <f>'TARIF 2024'!B68</f>
        <v>E1285PK</v>
      </c>
      <c r="C51" s="52" t="str">
        <f>'TARIF 2024'!K68</f>
        <v>Pack de 4 Cartouches compatibles La Cartouche Epson T1285 XL  dont 0,04 deee</v>
      </c>
      <c r="D51" s="52" t="str">
        <f>'TARIF 2024'!K68</f>
        <v>Pack de 4 Cartouches compatibles La Cartouche Epson T1285 XL  dont 0,04 deee</v>
      </c>
      <c r="E51" s="53">
        <f>'TARIF 2024'!G68</f>
        <v>3662545049578</v>
      </c>
      <c r="F51" s="49">
        <v>1</v>
      </c>
      <c r="G51" s="49">
        <v>1</v>
      </c>
      <c r="H51" s="49" t="s">
        <v>900</v>
      </c>
      <c r="I51" s="49">
        <v>1</v>
      </c>
      <c r="J51" s="54">
        <f>'TARIF 2024'!N68</f>
        <v>0.04</v>
      </c>
      <c r="K51" s="55">
        <f>'TARIF 2024'!M68</f>
        <v>7.0312000000000001</v>
      </c>
      <c r="L51" s="56"/>
      <c r="M51" s="55">
        <f>'TARIF 2024'!M68</f>
        <v>7.0312000000000001</v>
      </c>
      <c r="N51" s="57">
        <v>20</v>
      </c>
      <c r="O51" s="57">
        <f>'TARIF 2024'!Q68</f>
        <v>16.989999999999998</v>
      </c>
      <c r="P51" s="58"/>
      <c r="Q51" s="49">
        <v>60</v>
      </c>
      <c r="R51" s="49">
        <v>62</v>
      </c>
      <c r="S51" s="49">
        <v>6230</v>
      </c>
      <c r="T51" s="49">
        <v>1</v>
      </c>
    </row>
    <row r="52" spans="1:20">
      <c r="A52" s="50">
        <f>'TARIF 2024'!D69</f>
        <v>0</v>
      </c>
      <c r="B52" s="51" t="str">
        <f>'TARIF 2024'!B69</f>
        <v>E1295PK</v>
      </c>
      <c r="C52" s="52" t="str">
        <f>'TARIF 2024'!K69</f>
        <v>Pack de 4 Cartouches compatibles La Cartouche Epson T1295  dont 0,04 deee</v>
      </c>
      <c r="D52" s="52" t="str">
        <f>'TARIF 2024'!K69</f>
        <v>Pack de 4 Cartouches compatibles La Cartouche Epson T1295  dont 0,04 deee</v>
      </c>
      <c r="E52" s="53">
        <f>'TARIF 2024'!G69</f>
        <v>3662545049653</v>
      </c>
      <c r="F52" s="49">
        <v>1</v>
      </c>
      <c r="G52" s="49">
        <v>1</v>
      </c>
      <c r="H52" s="49" t="s">
        <v>900</v>
      </c>
      <c r="I52" s="49">
        <v>1</v>
      </c>
      <c r="J52" s="54">
        <f>'TARIF 2024'!N69</f>
        <v>0.04</v>
      </c>
      <c r="K52" s="55">
        <f>'TARIF 2024'!M69</f>
        <v>7.0312000000000001</v>
      </c>
      <c r="L52" s="56"/>
      <c r="M52" s="55">
        <f>'TARIF 2024'!M69</f>
        <v>7.0312000000000001</v>
      </c>
      <c r="N52" s="57">
        <v>20</v>
      </c>
      <c r="O52" s="57">
        <f>'TARIF 2024'!Q69</f>
        <v>22.99</v>
      </c>
      <c r="P52" s="58"/>
      <c r="Q52" s="49">
        <v>60</v>
      </c>
      <c r="R52" s="49">
        <v>62</v>
      </c>
      <c r="S52" s="49">
        <v>6230</v>
      </c>
      <c r="T52" s="49">
        <v>1</v>
      </c>
    </row>
    <row r="53" spans="1:20">
      <c r="A53" s="50">
        <f>'TARIF 2024'!D70</f>
        <v>0</v>
      </c>
      <c r="B53" s="51" t="str">
        <f>'TARIF 2024'!B70</f>
        <v>E1291BK</v>
      </c>
      <c r="C53" s="52" t="str">
        <f>'TARIF 2024'!K70</f>
        <v>Cartouche compatible La Cartouche Epson T1291 Pomme noire dont 0,04 deee</v>
      </c>
      <c r="D53" s="52" t="str">
        <f>'TARIF 2024'!K70</f>
        <v>Cartouche compatible La Cartouche Epson T1291 Pomme noire dont 0,04 deee</v>
      </c>
      <c r="E53" s="53">
        <f>'TARIF 2024'!G70</f>
        <v>3662545049660</v>
      </c>
      <c r="F53" s="49">
        <v>1</v>
      </c>
      <c r="G53" s="49">
        <v>1</v>
      </c>
      <c r="H53" s="49" t="s">
        <v>900</v>
      </c>
      <c r="I53" s="49">
        <v>1</v>
      </c>
      <c r="J53" s="54">
        <f>'TARIF 2024'!N70</f>
        <v>0.04</v>
      </c>
      <c r="K53" s="55">
        <f>'TARIF 2024'!M70</f>
        <v>3.3839999999999999</v>
      </c>
      <c r="L53" s="56"/>
      <c r="M53" s="55">
        <f>'TARIF 2024'!M70</f>
        <v>3.3839999999999999</v>
      </c>
      <c r="N53" s="57">
        <v>20</v>
      </c>
      <c r="O53" s="57">
        <f>'TARIF 2024'!Q70</f>
        <v>8.99</v>
      </c>
      <c r="P53" s="58"/>
      <c r="Q53" s="49">
        <v>60</v>
      </c>
      <c r="R53" s="49">
        <v>62</v>
      </c>
      <c r="S53" s="49">
        <v>6230</v>
      </c>
      <c r="T53" s="49">
        <v>1</v>
      </c>
    </row>
    <row r="54" spans="1:20">
      <c r="A54" s="50">
        <f>'TARIF 2024'!D71</f>
        <v>0</v>
      </c>
      <c r="B54" s="51" t="str">
        <f>'TARIF 2024'!B71</f>
        <v>H21/22</v>
      </c>
      <c r="C54" s="52" t="str">
        <f>'TARIF 2024'!K71</f>
        <v>Pack de 2 Cartouches compatible La Cartouche Hp 21 / 22 dont 0,04 deee</v>
      </c>
      <c r="D54" s="52" t="str">
        <f>'TARIF 2024'!K71</f>
        <v>Pack de 2 Cartouches compatible La Cartouche Hp 21 / 22 dont 0,04 deee</v>
      </c>
      <c r="E54" s="53">
        <f>'TARIF 2024'!G71</f>
        <v>3662545049707</v>
      </c>
      <c r="F54" s="49">
        <v>1</v>
      </c>
      <c r="G54" s="49">
        <v>1</v>
      </c>
      <c r="H54" s="49" t="s">
        <v>900</v>
      </c>
      <c r="I54" s="49">
        <v>1</v>
      </c>
      <c r="J54" s="54">
        <f>'TARIF 2024'!N71</f>
        <v>0.04</v>
      </c>
      <c r="K54" s="55">
        <f>'TARIF 2024'!M71</f>
        <v>18.367599999999999</v>
      </c>
      <c r="L54" s="56"/>
      <c r="M54" s="55">
        <f>'TARIF 2024'!M71</f>
        <v>18.367599999999999</v>
      </c>
      <c r="N54" s="57">
        <v>20</v>
      </c>
      <c r="O54" s="57">
        <f>'TARIF 2024'!Q71</f>
        <v>29.99</v>
      </c>
      <c r="P54" s="58"/>
      <c r="Q54" s="49">
        <v>60</v>
      </c>
      <c r="R54" s="49">
        <v>62</v>
      </c>
      <c r="S54" s="49">
        <v>6230</v>
      </c>
      <c r="T54" s="49">
        <v>1</v>
      </c>
    </row>
    <row r="55" spans="1:20">
      <c r="A55" s="50">
        <f>'TARIF 2024'!D72</f>
        <v>0</v>
      </c>
      <c r="B55" s="51" t="str">
        <f>'TARIF 2024'!B72</f>
        <v>H56/57</v>
      </c>
      <c r="C55" s="52" t="str">
        <f>'TARIF 2024'!K72</f>
        <v>Pack de 2 Cartouches compatibles La Cartouche Hp 56 / 57  dont 0,04 deee</v>
      </c>
      <c r="D55" s="52" t="str">
        <f>'TARIF 2024'!K72</f>
        <v>Pack de 2 Cartouches compatibles La Cartouche Hp 56 / 57  dont 0,04 deee</v>
      </c>
      <c r="E55" s="53">
        <f>'TARIF 2024'!G72</f>
        <v>3662545049714</v>
      </c>
      <c r="F55" s="49">
        <v>1</v>
      </c>
      <c r="G55" s="49">
        <v>1</v>
      </c>
      <c r="H55" s="49" t="s">
        <v>900</v>
      </c>
      <c r="I55" s="49">
        <v>1</v>
      </c>
      <c r="J55" s="54">
        <f>'TARIF 2024'!N72</f>
        <v>0.04</v>
      </c>
      <c r="K55" s="55">
        <f>'TARIF 2024'!M72</f>
        <v>15.077599999999999</v>
      </c>
      <c r="L55" s="56"/>
      <c r="M55" s="55">
        <f>'TARIF 2024'!M72</f>
        <v>15.077599999999999</v>
      </c>
      <c r="N55" s="57">
        <v>20</v>
      </c>
      <c r="O55" s="57">
        <f>'TARIF 2024'!Q72</f>
        <v>28.99</v>
      </c>
      <c r="P55" s="58"/>
      <c r="Q55" s="49">
        <v>60</v>
      </c>
      <c r="R55" s="49">
        <v>62</v>
      </c>
      <c r="S55" s="49">
        <v>6230</v>
      </c>
      <c r="T55" s="49">
        <v>1</v>
      </c>
    </row>
    <row r="56" spans="1:20">
      <c r="A56" s="50">
        <f>'TARIF 2024'!D73</f>
        <v>0</v>
      </c>
      <c r="B56" s="51" t="str">
        <f>'TARIF 2024'!B73</f>
        <v>H62/62</v>
      </c>
      <c r="C56" s="52" t="str">
        <f>'TARIF 2024'!K73</f>
        <v>Pack de 2 Cartouches Francaises Hp 62 XL noire et couleurs dont 0,04 deee</v>
      </c>
      <c r="D56" s="52" t="str">
        <f>'TARIF 2024'!K73</f>
        <v>Pack de 2 Cartouches Francaises Hp 62 XL noire et couleurs dont 0,04 deee</v>
      </c>
      <c r="E56" s="53">
        <f>'TARIF 2024'!G73</f>
        <v>3662545015986</v>
      </c>
      <c r="F56" s="49">
        <v>1</v>
      </c>
      <c r="G56" s="49">
        <v>1</v>
      </c>
      <c r="H56" s="49" t="s">
        <v>900</v>
      </c>
      <c r="I56" s="49">
        <v>1</v>
      </c>
      <c r="J56" s="54">
        <f>'TARIF 2024'!N73</f>
        <v>0.04</v>
      </c>
      <c r="K56" s="55">
        <f>'TARIF 2024'!M73</f>
        <v>35.466199999999994</v>
      </c>
      <c r="L56" s="56"/>
      <c r="M56" s="55">
        <f>'TARIF 2024'!M73</f>
        <v>35.466199999999994</v>
      </c>
      <c r="N56" s="57">
        <v>20</v>
      </c>
      <c r="O56" s="57">
        <f>'TARIF 2024'!Q73</f>
        <v>54.99</v>
      </c>
      <c r="P56" s="58"/>
      <c r="Q56" s="49">
        <v>60</v>
      </c>
      <c r="R56" s="49">
        <v>62</v>
      </c>
      <c r="S56" s="49">
        <v>6230</v>
      </c>
      <c r="T56" s="49">
        <v>1</v>
      </c>
    </row>
    <row r="57" spans="1:20">
      <c r="A57" s="50">
        <f>'TARIF 2024'!D74</f>
        <v>0</v>
      </c>
      <c r="B57" s="51" t="str">
        <f>'TARIF 2024'!B74</f>
        <v>H62BK</v>
      </c>
      <c r="C57" s="52" t="str">
        <f>'TARIF 2024'!K74</f>
        <v>Cartouche Francaise Hp 62 XL noire dont 0,04 deee</v>
      </c>
      <c r="D57" s="52" t="str">
        <f>'TARIF 2024'!K74</f>
        <v>Cartouche Francaise Hp 62 XL noire dont 0,04 deee</v>
      </c>
      <c r="E57" s="53">
        <f>'TARIF 2024'!G74</f>
        <v>3662545016129</v>
      </c>
      <c r="F57" s="49">
        <v>1</v>
      </c>
      <c r="G57" s="49">
        <v>1</v>
      </c>
      <c r="H57" s="49" t="s">
        <v>900</v>
      </c>
      <c r="I57" s="49">
        <v>1</v>
      </c>
      <c r="J57" s="54">
        <f>'TARIF 2024'!N74</f>
        <v>0.04</v>
      </c>
      <c r="K57" s="55">
        <f>'TARIF 2024'!M74</f>
        <v>18.752999999999997</v>
      </c>
      <c r="L57" s="56"/>
      <c r="M57" s="55">
        <f>'TARIF 2024'!M74</f>
        <v>18.752999999999997</v>
      </c>
      <c r="N57" s="57">
        <v>20</v>
      </c>
      <c r="O57" s="57">
        <f>'TARIF 2024'!Q74</f>
        <v>29.99</v>
      </c>
      <c r="P57" s="58"/>
      <c r="Q57" s="49">
        <v>60</v>
      </c>
      <c r="R57" s="49">
        <v>62</v>
      </c>
      <c r="S57" s="49">
        <v>6230</v>
      </c>
      <c r="T57" s="49">
        <v>1</v>
      </c>
    </row>
    <row r="58" spans="1:20">
      <c r="A58" s="50">
        <f>'TARIF 2024'!D75</f>
        <v>0</v>
      </c>
      <c r="B58" s="51" t="str">
        <f>'TARIF 2024'!B75</f>
        <v>H62CL</v>
      </c>
      <c r="C58" s="52" t="str">
        <f>'TARIF 2024'!K75</f>
        <v>Cartouche Francaise Hp 62 XL couleurs dont 0,04 deee</v>
      </c>
      <c r="D58" s="52" t="str">
        <f>'TARIF 2024'!K75</f>
        <v>Cartouche Francaise Hp 62 XL couleurs dont 0,04 deee</v>
      </c>
      <c r="E58" s="53">
        <f>'TARIF 2024'!G75</f>
        <v>3662545016136</v>
      </c>
      <c r="F58" s="49">
        <v>1</v>
      </c>
      <c r="G58" s="49">
        <v>1</v>
      </c>
      <c r="H58" s="49" t="s">
        <v>900</v>
      </c>
      <c r="I58" s="49">
        <v>1</v>
      </c>
      <c r="J58" s="54">
        <f>'TARIF 2024'!N75</f>
        <v>0.04</v>
      </c>
      <c r="K58" s="55">
        <f>'TARIF 2024'!M75</f>
        <v>19.692999999999998</v>
      </c>
      <c r="L58" s="56"/>
      <c r="M58" s="55">
        <f>'TARIF 2024'!M75</f>
        <v>19.692999999999998</v>
      </c>
      <c r="N58" s="57">
        <v>20</v>
      </c>
      <c r="O58" s="57">
        <f>'TARIF 2024'!Q75</f>
        <v>29.99</v>
      </c>
      <c r="P58" s="58"/>
      <c r="Q58" s="49">
        <v>60</v>
      </c>
      <c r="R58" s="49">
        <v>62</v>
      </c>
      <c r="S58" s="49">
        <v>6230</v>
      </c>
      <c r="T58" s="49">
        <v>1</v>
      </c>
    </row>
    <row r="59" spans="1:20">
      <c r="A59" s="50">
        <f>'TARIF 2024'!D76</f>
        <v>0</v>
      </c>
      <c r="B59" s="51" t="str">
        <f>'TARIF 2024'!B76</f>
        <v>H300/300</v>
      </c>
      <c r="C59" s="52" t="str">
        <f>'TARIF 2024'!K76</f>
        <v>Pack de 2 Cartouches compatibles La Cartouche Hp 300 XL  dont 0,04 deee</v>
      </c>
      <c r="D59" s="52" t="str">
        <f>'TARIF 2024'!K76</f>
        <v>Pack de 2 Cartouches compatibles La Cartouche Hp 300 XL  dont 0,04 deee</v>
      </c>
      <c r="E59" s="53">
        <f>'TARIF 2024'!G76</f>
        <v>3662545049745</v>
      </c>
      <c r="F59" s="49">
        <v>1</v>
      </c>
      <c r="G59" s="49">
        <v>1</v>
      </c>
      <c r="H59" s="49" t="s">
        <v>900</v>
      </c>
      <c r="I59" s="49">
        <v>1</v>
      </c>
      <c r="J59" s="54">
        <f>'TARIF 2024'!N76</f>
        <v>0.04</v>
      </c>
      <c r="K59" s="55">
        <f>'TARIF 2024'!M76</f>
        <v>25.210799999999999</v>
      </c>
      <c r="L59" s="56"/>
      <c r="M59" s="55">
        <f>'TARIF 2024'!M76</f>
        <v>25.210799999999999</v>
      </c>
      <c r="N59" s="57">
        <v>20</v>
      </c>
      <c r="O59" s="57">
        <f>'TARIF 2024'!Q76</f>
        <v>34.99</v>
      </c>
      <c r="P59" s="58"/>
      <c r="Q59" s="49">
        <v>60</v>
      </c>
      <c r="R59" s="49">
        <v>62</v>
      </c>
      <c r="S59" s="49">
        <v>6230</v>
      </c>
      <c r="T59" s="49">
        <v>1</v>
      </c>
    </row>
    <row r="60" spans="1:20">
      <c r="A60" s="50">
        <f>'TARIF 2024'!D77</f>
        <v>0</v>
      </c>
      <c r="B60" s="51" t="str">
        <f>'TARIF 2024'!B77</f>
        <v>H300BK</v>
      </c>
      <c r="C60" s="52" t="str">
        <f>'TARIF 2024'!K77</f>
        <v>Cartouche compatible La Cartouche Hp 300 XL noire dont 0,04 deee</v>
      </c>
      <c r="D60" s="52" t="str">
        <f>'TARIF 2024'!K77</f>
        <v>Cartouche compatible La Cartouche Hp 300 XL noire dont 0,04 deee</v>
      </c>
      <c r="E60" s="53">
        <f>'TARIF 2024'!G77</f>
        <v>3662545049721</v>
      </c>
      <c r="F60" s="49">
        <v>1</v>
      </c>
      <c r="G60" s="49">
        <v>1</v>
      </c>
      <c r="H60" s="49" t="s">
        <v>900</v>
      </c>
      <c r="I60" s="49">
        <v>1</v>
      </c>
      <c r="J60" s="54">
        <f>'TARIF 2024'!N77</f>
        <v>0.04</v>
      </c>
      <c r="K60" s="55">
        <f>'TARIF 2024'!M77</f>
        <v>14.3538</v>
      </c>
      <c r="L60" s="56"/>
      <c r="M60" s="55">
        <f>'TARIF 2024'!M77</f>
        <v>14.3538</v>
      </c>
      <c r="N60" s="57">
        <v>20</v>
      </c>
      <c r="O60" s="57">
        <f>'TARIF 2024'!Q77</f>
        <v>18.989999999999998</v>
      </c>
      <c r="P60" s="58"/>
      <c r="Q60" s="49">
        <v>60</v>
      </c>
      <c r="R60" s="49">
        <v>62</v>
      </c>
      <c r="S60" s="49">
        <v>6230</v>
      </c>
      <c r="T60" s="49">
        <v>1</v>
      </c>
    </row>
    <row r="61" spans="1:20">
      <c r="A61" s="50">
        <f>'TARIF 2024'!D78</f>
        <v>0</v>
      </c>
      <c r="B61" s="51" t="str">
        <f>'TARIF 2024'!B78</f>
        <v>H300CL</v>
      </c>
      <c r="C61" s="52" t="str">
        <f>'TARIF 2024'!K78</f>
        <v>Cartouche compatible La Cartouche Hp 300 XL couleurs dont 0,04 deee</v>
      </c>
      <c r="D61" s="52" t="str">
        <f>'TARIF 2024'!K78</f>
        <v>Cartouche compatible La Cartouche Hp 300 XL couleurs dont 0,04 deee</v>
      </c>
      <c r="E61" s="53">
        <f>'TARIF 2024'!G78</f>
        <v>3662545049738</v>
      </c>
      <c r="F61" s="49">
        <v>1</v>
      </c>
      <c r="G61" s="49">
        <v>1</v>
      </c>
      <c r="H61" s="49" t="s">
        <v>900</v>
      </c>
      <c r="I61" s="49">
        <v>1</v>
      </c>
      <c r="J61" s="54">
        <f>'TARIF 2024'!N78</f>
        <v>0.04</v>
      </c>
      <c r="K61" s="55">
        <f>'TARIF 2024'!M78</f>
        <v>13.254</v>
      </c>
      <c r="L61" s="56"/>
      <c r="M61" s="55">
        <f>'TARIF 2024'!M78</f>
        <v>13.254</v>
      </c>
      <c r="N61" s="57">
        <v>20</v>
      </c>
      <c r="O61" s="57">
        <f>'TARIF 2024'!Q78</f>
        <v>19.989999999999998</v>
      </c>
      <c r="P61" s="58"/>
      <c r="Q61" s="49">
        <v>60</v>
      </c>
      <c r="R61" s="49">
        <v>62</v>
      </c>
      <c r="S61" s="49">
        <v>6230</v>
      </c>
      <c r="T61" s="49">
        <v>1</v>
      </c>
    </row>
    <row r="62" spans="1:20">
      <c r="A62" s="50">
        <f>'TARIF 2024'!D79</f>
        <v>0</v>
      </c>
      <c r="B62" s="51" t="str">
        <f>'TARIF 2024'!B79</f>
        <v>H301/301</v>
      </c>
      <c r="C62" s="52" t="str">
        <f>'TARIF 2024'!K79</f>
        <v>Pack de 2 Cartouches Francaises Hp 301 XL noires et couleurs dont 0,04 deee</v>
      </c>
      <c r="D62" s="52" t="str">
        <f>'TARIF 2024'!K79</f>
        <v>Pack de 2 Cartouches Francaises Hp 301 XL noires et couleurs dont 0,04 deee</v>
      </c>
      <c r="E62" s="53">
        <f>'TARIF 2024'!G79</f>
        <v>3662545016006</v>
      </c>
      <c r="F62" s="49">
        <v>1</v>
      </c>
      <c r="G62" s="49">
        <v>1</v>
      </c>
      <c r="H62" s="49" t="s">
        <v>900</v>
      </c>
      <c r="I62" s="49">
        <v>1</v>
      </c>
      <c r="J62" s="54">
        <f>'TARIF 2024'!N79</f>
        <v>0.04</v>
      </c>
      <c r="K62" s="55">
        <f>'TARIF 2024'!M79</f>
        <v>24.007599999999996</v>
      </c>
      <c r="L62" s="56"/>
      <c r="M62" s="55">
        <f>'TARIF 2024'!M79</f>
        <v>24.007599999999996</v>
      </c>
      <c r="N62" s="57">
        <v>20</v>
      </c>
      <c r="O62" s="57">
        <f>'TARIF 2024'!Q79</f>
        <v>36.99</v>
      </c>
      <c r="P62" s="58"/>
      <c r="Q62" s="49">
        <v>60</v>
      </c>
      <c r="R62" s="49">
        <v>62</v>
      </c>
      <c r="S62" s="49">
        <v>6230</v>
      </c>
      <c r="T62" s="49">
        <v>1</v>
      </c>
    </row>
    <row r="63" spans="1:20">
      <c r="A63" s="50">
        <f>'TARIF 2024'!D80</f>
        <v>0</v>
      </c>
      <c r="B63" s="51" t="str">
        <f>'TARIF 2024'!B80</f>
        <v>H301BK</v>
      </c>
      <c r="C63" s="52" t="str">
        <f>'TARIF 2024'!K80</f>
        <v>Cartouche Francaise Hp 301 XL noire dont 0,04 deee</v>
      </c>
      <c r="D63" s="52" t="str">
        <f>'TARIF 2024'!K80</f>
        <v>Cartouche Francaise Hp 301 XL noire dont 0,04 deee</v>
      </c>
      <c r="E63" s="53">
        <f>'TARIF 2024'!G80</f>
        <v>3662545016143</v>
      </c>
      <c r="F63" s="49">
        <v>1</v>
      </c>
      <c r="G63" s="49">
        <v>1</v>
      </c>
      <c r="H63" s="49" t="s">
        <v>900</v>
      </c>
      <c r="I63" s="49">
        <v>1</v>
      </c>
      <c r="J63" s="54">
        <f>'TARIF 2024'!N80</f>
        <v>0.04</v>
      </c>
      <c r="K63" s="55">
        <f>'TARIF 2024'!M80</f>
        <v>13.667599999999998</v>
      </c>
      <c r="L63" s="56"/>
      <c r="M63" s="55">
        <f>'TARIF 2024'!M80</f>
        <v>13.667599999999998</v>
      </c>
      <c r="N63" s="57">
        <v>20</v>
      </c>
      <c r="O63" s="57">
        <f>'TARIF 2024'!Q80</f>
        <v>21.99</v>
      </c>
      <c r="P63" s="58"/>
      <c r="Q63" s="49">
        <v>60</v>
      </c>
      <c r="R63" s="49">
        <v>62</v>
      </c>
      <c r="S63" s="49">
        <v>6230</v>
      </c>
      <c r="T63" s="49">
        <v>1</v>
      </c>
    </row>
    <row r="64" spans="1:20">
      <c r="A64" s="50">
        <f>'TARIF 2024'!D81</f>
        <v>0</v>
      </c>
      <c r="B64" s="51" t="str">
        <f>'TARIF 2024'!B81</f>
        <v>H301CL</v>
      </c>
      <c r="C64" s="52" t="str">
        <f>'TARIF 2024'!K81</f>
        <v>Cartouche Francaise Hp 301 XL couleurs dont 0,04 deee</v>
      </c>
      <c r="D64" s="52" t="str">
        <f>'TARIF 2024'!K81</f>
        <v>Cartouche Francaise Hp 301 XL couleurs dont 0,04 deee</v>
      </c>
      <c r="E64" s="53">
        <f>'TARIF 2024'!G81</f>
        <v>3662545016150</v>
      </c>
      <c r="F64" s="49">
        <v>1</v>
      </c>
      <c r="G64" s="49">
        <v>1</v>
      </c>
      <c r="H64" s="49" t="s">
        <v>900</v>
      </c>
      <c r="I64" s="49">
        <v>1</v>
      </c>
      <c r="J64" s="54">
        <f>'TARIF 2024'!N81</f>
        <v>0.04</v>
      </c>
      <c r="K64" s="55">
        <f>'TARIF 2024'!M81</f>
        <v>13.404399999999999</v>
      </c>
      <c r="L64" s="56"/>
      <c r="M64" s="55">
        <f>'TARIF 2024'!M81</f>
        <v>13.404399999999999</v>
      </c>
      <c r="N64" s="57">
        <v>20</v>
      </c>
      <c r="O64" s="57">
        <f>'TARIF 2024'!Q81</f>
        <v>21.99</v>
      </c>
      <c r="P64" s="58"/>
      <c r="Q64" s="49">
        <v>60</v>
      </c>
      <c r="R64" s="49">
        <v>62</v>
      </c>
      <c r="S64" s="49">
        <v>6230</v>
      </c>
      <c r="T64" s="49">
        <v>1</v>
      </c>
    </row>
    <row r="65" spans="1:20">
      <c r="A65" s="50">
        <f>'TARIF 2024'!D82</f>
        <v>0</v>
      </c>
      <c r="B65" s="51" t="str">
        <f>'TARIF 2024'!B82</f>
        <v>H301XL DUO BLACK</v>
      </c>
      <c r="C65" s="52" t="str">
        <f>'TARIF 2024'!K82</f>
        <v>Pack de 2 Cartouches Francaises Hp 301 XL noires dont 0,04 deee</v>
      </c>
      <c r="D65" s="52" t="str">
        <f>'TARIF 2024'!K82</f>
        <v>Pack de 2 Cartouches Francaises Hp 301 XL noires dont 0,04 deee</v>
      </c>
      <c r="E65" s="53">
        <f>'TARIF 2024'!G82</f>
        <v>3662545049943</v>
      </c>
      <c r="F65" s="49">
        <v>1</v>
      </c>
      <c r="G65" s="49">
        <v>1</v>
      </c>
      <c r="H65" s="49" t="s">
        <v>900</v>
      </c>
      <c r="I65" s="49">
        <v>1</v>
      </c>
      <c r="J65" s="54">
        <f>'TARIF 2024'!N82</f>
        <v>0.04</v>
      </c>
      <c r="K65" s="55">
        <f>'TARIF 2024'!M82</f>
        <v>26.902799999999996</v>
      </c>
      <c r="L65" s="56"/>
      <c r="M65" s="55">
        <f>'TARIF 2024'!M82</f>
        <v>26.902799999999996</v>
      </c>
      <c r="N65" s="57">
        <v>20</v>
      </c>
      <c r="O65" s="57">
        <f>'TARIF 2024'!Q82</f>
        <v>39.99</v>
      </c>
      <c r="P65" s="58"/>
      <c r="Q65" s="49">
        <v>60</v>
      </c>
      <c r="R65" s="49">
        <v>62</v>
      </c>
      <c r="S65" s="49">
        <v>6230</v>
      </c>
      <c r="T65" s="49">
        <v>1</v>
      </c>
    </row>
    <row r="66" spans="1:20">
      <c r="A66" s="50">
        <f>'TARIF 2024'!D83</f>
        <v>0</v>
      </c>
      <c r="B66" s="51" t="str">
        <f>'TARIF 2024'!B83</f>
        <v>H302/302</v>
      </c>
      <c r="C66" s="52" t="str">
        <f>'TARIF 2024'!K83</f>
        <v>Pack de 2 Cartouches Francaises Hp 302 XL noire et couleurs dont 0,04 deee</v>
      </c>
      <c r="D66" s="52" t="str">
        <f>'TARIF 2024'!K83</f>
        <v>Pack de 2 Cartouches Francaises Hp 302 XL noire et couleurs dont 0,04 deee</v>
      </c>
      <c r="E66" s="53">
        <f>'TARIF 2024'!G83</f>
        <v>3662545015993</v>
      </c>
      <c r="F66" s="49">
        <v>1</v>
      </c>
      <c r="G66" s="49">
        <v>1</v>
      </c>
      <c r="H66" s="49" t="s">
        <v>900</v>
      </c>
      <c r="I66" s="49">
        <v>1</v>
      </c>
      <c r="J66" s="54">
        <f>'TARIF 2024'!N83</f>
        <v>0.04</v>
      </c>
      <c r="K66" s="55">
        <f>'TARIF 2024'!M83</f>
        <v>28.1812</v>
      </c>
      <c r="L66" s="56"/>
      <c r="M66" s="55">
        <f>'TARIF 2024'!M83</f>
        <v>28.1812</v>
      </c>
      <c r="N66" s="57">
        <v>20</v>
      </c>
      <c r="O66" s="57">
        <f>'TARIF 2024'!Q83</f>
        <v>39.99</v>
      </c>
      <c r="P66" s="58"/>
      <c r="Q66" s="49">
        <v>60</v>
      </c>
      <c r="R66" s="49">
        <v>62</v>
      </c>
      <c r="S66" s="49">
        <v>6230</v>
      </c>
      <c r="T66" s="49">
        <v>1</v>
      </c>
    </row>
    <row r="67" spans="1:20">
      <c r="A67" s="50">
        <f>'TARIF 2024'!D84</f>
        <v>0</v>
      </c>
      <c r="B67" s="51" t="str">
        <f>'TARIF 2024'!B84</f>
        <v>H302BK</v>
      </c>
      <c r="C67" s="52" t="str">
        <f>'TARIF 2024'!K84</f>
        <v>Cartouche Francaise Hp 302 XL noire dont 0,04 deee</v>
      </c>
      <c r="D67" s="52" t="str">
        <f>'TARIF 2024'!K84</f>
        <v>Cartouche Francaise Hp 302 XL noire dont 0,04 deee</v>
      </c>
      <c r="E67" s="53">
        <f>'TARIF 2024'!G84</f>
        <v>3662545016044</v>
      </c>
      <c r="F67" s="49">
        <v>1</v>
      </c>
      <c r="G67" s="49">
        <v>1</v>
      </c>
      <c r="H67" s="49" t="s">
        <v>900</v>
      </c>
      <c r="I67" s="49">
        <v>1</v>
      </c>
      <c r="J67" s="54">
        <f>'TARIF 2024'!N84</f>
        <v>0.04</v>
      </c>
      <c r="K67" s="55">
        <f>'TARIF 2024'!M84</f>
        <v>14.635799999999998</v>
      </c>
      <c r="L67" s="56"/>
      <c r="M67" s="55">
        <f>'TARIF 2024'!M84</f>
        <v>14.635799999999998</v>
      </c>
      <c r="N67" s="57">
        <v>20</v>
      </c>
      <c r="O67" s="57">
        <f>'TARIF 2024'!Q84</f>
        <v>22.99</v>
      </c>
      <c r="P67" s="58"/>
      <c r="Q67" s="49">
        <v>60</v>
      </c>
      <c r="R67" s="49">
        <v>62</v>
      </c>
      <c r="S67" s="49">
        <v>6230</v>
      </c>
      <c r="T67" s="49">
        <v>1</v>
      </c>
    </row>
    <row r="68" spans="1:20">
      <c r="A68" s="50">
        <f>'TARIF 2024'!D85</f>
        <v>0</v>
      </c>
      <c r="B68" s="51" t="str">
        <f>'TARIF 2024'!B85</f>
        <v>H302CL</v>
      </c>
      <c r="C68" s="52" t="str">
        <f>'TARIF 2024'!K85</f>
        <v>Cartouche Francaise Hp 302 XL couleurs dont 0,04 deee</v>
      </c>
      <c r="D68" s="52" t="str">
        <f>'TARIF 2024'!K85</f>
        <v>Cartouche Francaise Hp 302 XL couleurs dont 0,04 deee</v>
      </c>
      <c r="E68" s="53">
        <f>'TARIF 2024'!G85</f>
        <v>3662545016051</v>
      </c>
      <c r="F68" s="49">
        <v>1</v>
      </c>
      <c r="G68" s="49">
        <v>1</v>
      </c>
      <c r="H68" s="49" t="s">
        <v>900</v>
      </c>
      <c r="I68" s="49">
        <v>1</v>
      </c>
      <c r="J68" s="54">
        <f>'TARIF 2024'!N85</f>
        <v>0.04</v>
      </c>
      <c r="K68" s="55">
        <f>'TARIF 2024'!M85</f>
        <v>15.716799999999997</v>
      </c>
      <c r="L68" s="56"/>
      <c r="M68" s="55">
        <f>'TARIF 2024'!M85</f>
        <v>15.716799999999997</v>
      </c>
      <c r="N68" s="57">
        <v>20</v>
      </c>
      <c r="O68" s="57">
        <f>'TARIF 2024'!Q85</f>
        <v>22.99</v>
      </c>
      <c r="P68" s="58"/>
      <c r="Q68" s="49">
        <v>60</v>
      </c>
      <c r="R68" s="49">
        <v>62</v>
      </c>
      <c r="S68" s="49">
        <v>6230</v>
      </c>
      <c r="T68" s="49">
        <v>1</v>
      </c>
    </row>
    <row r="69" spans="1:20">
      <c r="A69" s="50">
        <f>'TARIF 2024'!D86</f>
        <v>0</v>
      </c>
      <c r="B69" s="51" t="str">
        <f>'TARIF 2024'!B86</f>
        <v>H302XL DUO BLACK</v>
      </c>
      <c r="C69" s="52" t="str">
        <f>'TARIF 2024'!K86</f>
        <v>Pack de 2 Cartouches Francaises Hp 302 XL noires dont 0,04 deee</v>
      </c>
      <c r="D69" s="52" t="str">
        <f>'TARIF 2024'!K86</f>
        <v>Pack de 2 Cartouches Francaises Hp 302 XL noires dont 0,04 deee</v>
      </c>
      <c r="E69" s="53">
        <f>'TARIF 2024'!G86</f>
        <v>3662545049950</v>
      </c>
      <c r="F69" s="49">
        <v>1</v>
      </c>
      <c r="G69" s="49">
        <v>1</v>
      </c>
      <c r="H69" s="49" t="s">
        <v>900</v>
      </c>
      <c r="I69" s="49">
        <v>1</v>
      </c>
      <c r="J69" s="54">
        <f>'TARIF 2024'!N86</f>
        <v>0.04</v>
      </c>
      <c r="K69" s="55">
        <f>'TARIF 2024'!M86</f>
        <v>30.925999999999998</v>
      </c>
      <c r="L69" s="56"/>
      <c r="M69" s="55">
        <f>'TARIF 2024'!M86</f>
        <v>30.925999999999998</v>
      </c>
      <c r="N69" s="57">
        <v>20</v>
      </c>
      <c r="O69" s="57">
        <f>'TARIF 2024'!Q86</f>
        <v>46.99</v>
      </c>
      <c r="P69" s="58"/>
      <c r="Q69" s="49">
        <v>60</v>
      </c>
      <c r="R69" s="49">
        <v>62</v>
      </c>
      <c r="S69" s="49">
        <v>6230</v>
      </c>
      <c r="T69" s="49">
        <v>1</v>
      </c>
    </row>
    <row r="70" spans="1:20">
      <c r="A70" s="50">
        <f>'TARIF 2024'!D87</f>
        <v>0</v>
      </c>
      <c r="B70" s="51" t="str">
        <f>'TARIF 2024'!B87</f>
        <v>H303/303</v>
      </c>
      <c r="C70" s="52" t="str">
        <f>'TARIF 2024'!K87</f>
        <v>Pack de 2 Cartouches Francaises Hp 303 XL noire et couleurs dont 0,04 deee</v>
      </c>
      <c r="D70" s="52" t="str">
        <f>'TARIF 2024'!K87</f>
        <v>Pack de 2 Cartouches Francaises Hp 303 XL noire et couleurs dont 0,04 deee</v>
      </c>
      <c r="E70" s="53">
        <f>'TARIF 2024'!G87</f>
        <v>3662545016365</v>
      </c>
      <c r="F70" s="49">
        <v>1</v>
      </c>
      <c r="G70" s="49">
        <v>1</v>
      </c>
      <c r="H70" s="49" t="s">
        <v>900</v>
      </c>
      <c r="I70" s="49">
        <v>1</v>
      </c>
      <c r="J70" s="54">
        <f>'TARIF 2024'!N87</f>
        <v>0.04</v>
      </c>
      <c r="K70" s="55">
        <f>'TARIF 2024'!M87</f>
        <v>41.312999999999995</v>
      </c>
      <c r="L70" s="56"/>
      <c r="M70" s="55">
        <f>'TARIF 2024'!M87</f>
        <v>41.312999999999995</v>
      </c>
      <c r="N70" s="57">
        <v>20</v>
      </c>
      <c r="O70" s="57">
        <f>'TARIF 2024'!Q87</f>
        <v>56.99</v>
      </c>
      <c r="P70" s="58"/>
      <c r="Q70" s="49">
        <v>60</v>
      </c>
      <c r="R70" s="49">
        <v>62</v>
      </c>
      <c r="S70" s="49">
        <v>6230</v>
      </c>
      <c r="T70" s="49">
        <v>1</v>
      </c>
    </row>
    <row r="71" spans="1:20">
      <c r="A71" s="50">
        <f>'TARIF 2024'!D88</f>
        <v>0</v>
      </c>
      <c r="B71" s="51" t="str">
        <f>'TARIF 2024'!B88</f>
        <v>H303BK</v>
      </c>
      <c r="C71" s="52" t="str">
        <f>'TARIF 2024'!K88</f>
        <v>Cartouche Francaise HP 303 XL noire dont 0,04 deee</v>
      </c>
      <c r="D71" s="52" t="str">
        <f>'TARIF 2024'!K88</f>
        <v>Cartouche Francaise HP 303 XL noire dont 0,04 deee</v>
      </c>
      <c r="E71" s="53">
        <f>'TARIF 2024'!G88</f>
        <v>3662545016341</v>
      </c>
      <c r="F71" s="49">
        <v>1</v>
      </c>
      <c r="G71" s="49">
        <v>1</v>
      </c>
      <c r="H71" s="49" t="s">
        <v>900</v>
      </c>
      <c r="I71" s="49">
        <v>1</v>
      </c>
      <c r="J71" s="54">
        <f>'TARIF 2024'!N88</f>
        <v>0.04</v>
      </c>
      <c r="K71" s="55">
        <f>'TARIF 2024'!M88</f>
        <v>20.003199999999996</v>
      </c>
      <c r="L71" s="56"/>
      <c r="M71" s="55">
        <f>'TARIF 2024'!M88</f>
        <v>20.003199999999996</v>
      </c>
      <c r="N71" s="57">
        <v>20</v>
      </c>
      <c r="O71" s="57">
        <f>'TARIF 2024'!Q88</f>
        <v>29.99</v>
      </c>
      <c r="P71" s="58"/>
      <c r="Q71" s="49">
        <v>60</v>
      </c>
      <c r="R71" s="49">
        <v>62</v>
      </c>
      <c r="S71" s="49">
        <v>6230</v>
      </c>
      <c r="T71" s="49">
        <v>1</v>
      </c>
    </row>
    <row r="72" spans="1:20">
      <c r="A72" s="50">
        <f>'TARIF 2024'!D89</f>
        <v>0</v>
      </c>
      <c r="B72" s="51" t="str">
        <f>'TARIF 2024'!B89</f>
        <v>H303CL</v>
      </c>
      <c r="C72" s="52" t="str">
        <f>'TARIF 2024'!K89</f>
        <v>Cartouche Francaise HP 303XL couleurs dont 0,04 deee</v>
      </c>
      <c r="D72" s="52" t="str">
        <f>'TARIF 2024'!K89</f>
        <v>Cartouche Francaise HP 303XL couleurs dont 0,04 deee</v>
      </c>
      <c r="E72" s="53">
        <f>'TARIF 2024'!G89</f>
        <v>3662545016358</v>
      </c>
      <c r="F72" s="49">
        <v>1</v>
      </c>
      <c r="G72" s="49">
        <v>1</v>
      </c>
      <c r="H72" s="49" t="s">
        <v>900</v>
      </c>
      <c r="I72" s="49">
        <v>1</v>
      </c>
      <c r="J72" s="54">
        <f>'TARIF 2024'!N89</f>
        <v>0.04</v>
      </c>
      <c r="K72" s="55">
        <f>'TARIF 2024'!M89</f>
        <v>20.492000000000001</v>
      </c>
      <c r="L72" s="56"/>
      <c r="M72" s="55">
        <f>'TARIF 2024'!M89</f>
        <v>20.492000000000001</v>
      </c>
      <c r="N72" s="57">
        <v>20</v>
      </c>
      <c r="O72" s="57">
        <f>'TARIF 2024'!Q89</f>
        <v>29.99</v>
      </c>
      <c r="P72" s="58"/>
      <c r="Q72" s="49">
        <v>60</v>
      </c>
      <c r="R72" s="49">
        <v>62</v>
      </c>
      <c r="S72" s="49">
        <v>6230</v>
      </c>
      <c r="T72" s="49">
        <v>1</v>
      </c>
    </row>
    <row r="73" spans="1:20">
      <c r="A73" s="50">
        <f>'TARIF 2024'!D90</f>
        <v>0</v>
      </c>
      <c r="B73" s="51" t="str">
        <f>'TARIF 2024'!B90</f>
        <v>H303XL DUO BLACK</v>
      </c>
      <c r="C73" s="52" t="str">
        <f>'TARIF 2024'!K90</f>
        <v>Pack de 2 Cartouches Francaises Hp 303 XL noires dont 0,04 deee</v>
      </c>
      <c r="D73" s="52" t="str">
        <f>'TARIF 2024'!K90</f>
        <v>Pack de 2 Cartouches Francaises Hp 303 XL noires dont 0,04 deee</v>
      </c>
      <c r="E73" s="53">
        <f>'TARIF 2024'!G90</f>
        <v>3662545049967</v>
      </c>
      <c r="F73" s="49">
        <v>1</v>
      </c>
      <c r="G73" s="49">
        <v>1</v>
      </c>
      <c r="H73" s="49" t="s">
        <v>900</v>
      </c>
      <c r="I73" s="49">
        <v>1</v>
      </c>
      <c r="J73" s="54">
        <f>'TARIF 2024'!N90</f>
        <v>0.04</v>
      </c>
      <c r="K73" s="55">
        <f>'TARIF 2024'!M90</f>
        <v>38.596400000000003</v>
      </c>
      <c r="L73" s="56"/>
      <c r="M73" s="55">
        <f>'TARIF 2024'!M90</f>
        <v>38.596400000000003</v>
      </c>
      <c r="N73" s="57">
        <v>20</v>
      </c>
      <c r="O73" s="57">
        <f>'TARIF 2024'!Q90</f>
        <v>56.99</v>
      </c>
      <c r="P73" s="58"/>
      <c r="Q73" s="49">
        <v>60</v>
      </c>
      <c r="R73" s="49">
        <v>62</v>
      </c>
      <c r="S73" s="49">
        <v>6230</v>
      </c>
      <c r="T73" s="49">
        <v>1</v>
      </c>
    </row>
    <row r="74" spans="1:20">
      <c r="A74" s="50">
        <f>'TARIF 2024'!D91</f>
        <v>0</v>
      </c>
      <c r="B74" s="51" t="str">
        <f>'TARIF 2024'!B91</f>
        <v>H304/304</v>
      </c>
      <c r="C74" s="52" t="str">
        <f>'TARIF 2024'!K91</f>
        <v>Pack de 2 Cartouches Francaises Hp 304 XL noires et couleurs dont 0,04 deee</v>
      </c>
      <c r="D74" s="52" t="str">
        <f>'TARIF 2024'!K91</f>
        <v>Pack de 2 Cartouches Francaises Hp 304 XL noires et couleurs dont 0,04 deee</v>
      </c>
      <c r="E74" s="53">
        <f>'TARIF 2024'!G91</f>
        <v>3662545016235</v>
      </c>
      <c r="F74" s="49">
        <v>1</v>
      </c>
      <c r="G74" s="49">
        <v>1</v>
      </c>
      <c r="H74" s="49" t="s">
        <v>900</v>
      </c>
      <c r="I74" s="49">
        <v>1</v>
      </c>
      <c r="J74" s="54">
        <f>'TARIF 2024'!N91</f>
        <v>0.04</v>
      </c>
      <c r="K74" s="55">
        <f>'TARIF 2024'!M91</f>
        <v>31.659199999999998</v>
      </c>
      <c r="L74" s="56"/>
      <c r="M74" s="55">
        <f>'TARIF 2024'!M91</f>
        <v>31.659199999999998</v>
      </c>
      <c r="N74" s="57">
        <v>20</v>
      </c>
      <c r="O74" s="57">
        <f>'TARIF 2024'!Q91</f>
        <v>49.99</v>
      </c>
      <c r="P74" s="58"/>
      <c r="Q74" s="49">
        <v>60</v>
      </c>
      <c r="R74" s="49">
        <v>62</v>
      </c>
      <c r="S74" s="49">
        <v>6230</v>
      </c>
      <c r="T74" s="49">
        <v>1</v>
      </c>
    </row>
    <row r="75" spans="1:20">
      <c r="A75" s="50">
        <f>'TARIF 2024'!D92</f>
        <v>0</v>
      </c>
      <c r="B75" s="51" t="str">
        <f>'TARIF 2024'!B92</f>
        <v>H304BK</v>
      </c>
      <c r="C75" s="52" t="str">
        <f>'TARIF 2024'!K92</f>
        <v>Cartouche Francaise Hp 304 XL noire dont 0,04 deee</v>
      </c>
      <c r="D75" s="52" t="str">
        <f>'TARIF 2024'!K92</f>
        <v>Cartouche Francaise Hp 304 XL noire dont 0,04 deee</v>
      </c>
      <c r="E75" s="53">
        <f>'TARIF 2024'!G92</f>
        <v>3662545016013</v>
      </c>
      <c r="F75" s="49">
        <v>1</v>
      </c>
      <c r="G75" s="49">
        <v>1</v>
      </c>
      <c r="H75" s="49" t="s">
        <v>900</v>
      </c>
      <c r="I75" s="49">
        <v>1</v>
      </c>
      <c r="J75" s="54">
        <f>'TARIF 2024'!N92</f>
        <v>0.04</v>
      </c>
      <c r="K75" s="55">
        <f>'TARIF 2024'!M92</f>
        <v>16.45</v>
      </c>
      <c r="L75" s="56"/>
      <c r="M75" s="55">
        <f>'TARIF 2024'!M92</f>
        <v>16.45</v>
      </c>
      <c r="N75" s="57">
        <v>20</v>
      </c>
      <c r="O75" s="57">
        <f>'TARIF 2024'!Q92</f>
        <v>24.99</v>
      </c>
      <c r="P75" s="58"/>
      <c r="Q75" s="49">
        <v>60</v>
      </c>
      <c r="R75" s="49">
        <v>62</v>
      </c>
      <c r="S75" s="49">
        <v>6230</v>
      </c>
      <c r="T75" s="49">
        <v>1</v>
      </c>
    </row>
    <row r="76" spans="1:20">
      <c r="A76" s="50">
        <f>'TARIF 2024'!D93</f>
        <v>0</v>
      </c>
      <c r="B76" s="51" t="str">
        <f>'TARIF 2024'!B93</f>
        <v>H304CL</v>
      </c>
      <c r="C76" s="52" t="str">
        <f>'TARIF 2024'!K93</f>
        <v>Cartouche Francaise Hp 304 XL couleurs dont 0,04 deee</v>
      </c>
      <c r="D76" s="52" t="str">
        <f>'TARIF 2024'!K93</f>
        <v>Cartouche Francaise Hp 304 XL couleurs dont 0,04 deee</v>
      </c>
      <c r="E76" s="53">
        <f>'TARIF 2024'!G93</f>
        <v>3662545016020</v>
      </c>
      <c r="F76" s="49">
        <v>1</v>
      </c>
      <c r="G76" s="49">
        <v>1</v>
      </c>
      <c r="H76" s="49" t="s">
        <v>900</v>
      </c>
      <c r="I76" s="49">
        <v>1</v>
      </c>
      <c r="J76" s="54">
        <f>'TARIF 2024'!N93</f>
        <v>0.04</v>
      </c>
      <c r="K76" s="55">
        <f>'TARIF 2024'!M93</f>
        <v>16.45</v>
      </c>
      <c r="L76" s="56"/>
      <c r="M76" s="55">
        <f>'TARIF 2024'!M93</f>
        <v>16.45</v>
      </c>
      <c r="N76" s="57">
        <v>20</v>
      </c>
      <c r="O76" s="57">
        <f>'TARIF 2024'!Q93</f>
        <v>24.99</v>
      </c>
      <c r="P76" s="58"/>
      <c r="Q76" s="49">
        <v>60</v>
      </c>
      <c r="R76" s="49">
        <v>62</v>
      </c>
      <c r="S76" s="49">
        <v>6230</v>
      </c>
      <c r="T76" s="49">
        <v>1</v>
      </c>
    </row>
    <row r="77" spans="1:20">
      <c r="A77" s="50">
        <f>'TARIF 2024'!D94</f>
        <v>0</v>
      </c>
      <c r="B77" s="51" t="str">
        <f>'TARIF 2024'!B94</f>
        <v>H304XL DUO BLACK</v>
      </c>
      <c r="C77" s="52" t="str">
        <f>'TARIF 2024'!K94</f>
        <v>Pack de 2 Cartouches Francaises Hp 304 XL noires dont 0,04 deee</v>
      </c>
      <c r="D77" s="52" t="str">
        <f>'TARIF 2024'!K94</f>
        <v>Pack de 2 Cartouches Francaises Hp 304 XL noires dont 0,04 deee</v>
      </c>
      <c r="E77" s="53">
        <f>'TARIF 2024'!G94</f>
        <v>3662545049974</v>
      </c>
      <c r="F77" s="49">
        <v>1</v>
      </c>
      <c r="G77" s="49">
        <v>1</v>
      </c>
      <c r="H77" s="49" t="s">
        <v>900</v>
      </c>
      <c r="I77" s="49">
        <v>1</v>
      </c>
      <c r="J77" s="54">
        <f>'TARIF 2024'!N94</f>
        <v>0.04</v>
      </c>
      <c r="K77" s="55">
        <f>'TARIF 2024'!M94</f>
        <v>32.486400000000003</v>
      </c>
      <c r="L77" s="56"/>
      <c r="M77" s="55">
        <f>'TARIF 2024'!M94</f>
        <v>32.486400000000003</v>
      </c>
      <c r="N77" s="57">
        <v>20</v>
      </c>
      <c r="O77" s="57">
        <f>'TARIF 2024'!Q94</f>
        <v>49.99</v>
      </c>
      <c r="P77" s="58"/>
      <c r="Q77" s="49">
        <v>60</v>
      </c>
      <c r="R77" s="49">
        <v>62</v>
      </c>
      <c r="S77" s="49">
        <v>6230</v>
      </c>
      <c r="T77" s="49">
        <v>1</v>
      </c>
    </row>
    <row r="78" spans="1:20">
      <c r="A78" s="50">
        <f>'TARIF 2024'!D95</f>
        <v>0</v>
      </c>
      <c r="B78" s="51" t="str">
        <f>'TARIF 2024'!B95</f>
        <v>H305/305</v>
      </c>
      <c r="C78" s="52" t="str">
        <f>'TARIF 2024'!K95</f>
        <v>Pack de 2 Cartouches Francaises Hp 305 XL noire et couleurs dont 0,04 deee</v>
      </c>
      <c r="D78" s="52" t="str">
        <f>'TARIF 2024'!K95</f>
        <v>Pack de 2 Cartouches Francaises Hp 305 XL noire et couleurs dont 0,04 deee</v>
      </c>
      <c r="E78" s="53">
        <f>'TARIF 2024'!G95</f>
        <v>3662545016556</v>
      </c>
      <c r="F78" s="49">
        <v>1</v>
      </c>
      <c r="G78" s="49">
        <v>1</v>
      </c>
      <c r="H78" s="49" t="s">
        <v>900</v>
      </c>
      <c r="I78" s="49">
        <v>1</v>
      </c>
      <c r="J78" s="54">
        <f>'TARIF 2024'!N95</f>
        <v>0.04</v>
      </c>
      <c r="K78" s="55">
        <f>'TARIF 2024'!M95</f>
        <v>30.164599999999997</v>
      </c>
      <c r="L78" s="56"/>
      <c r="M78" s="55">
        <f>'TARIF 2024'!M95</f>
        <v>30.164599999999997</v>
      </c>
      <c r="N78" s="57">
        <v>20</v>
      </c>
      <c r="O78" s="57">
        <f>'TARIF 2024'!Q95</f>
        <v>42.9</v>
      </c>
      <c r="P78" s="58"/>
      <c r="Q78" s="49">
        <v>60</v>
      </c>
      <c r="R78" s="49">
        <v>62</v>
      </c>
      <c r="S78" s="49">
        <v>6230</v>
      </c>
      <c r="T78" s="49">
        <v>1</v>
      </c>
    </row>
    <row r="79" spans="1:20">
      <c r="A79" s="50">
        <f>'TARIF 2024'!D96</f>
        <v>0</v>
      </c>
      <c r="B79" s="51" t="str">
        <f>'TARIF 2024'!B96</f>
        <v>H305BK</v>
      </c>
      <c r="C79" s="52" t="str">
        <f>'TARIF 2024'!K96</f>
        <v>Cartouche Francaise Hp 305 XL noire dont 0,04 deee</v>
      </c>
      <c r="D79" s="52" t="str">
        <f>'TARIF 2024'!K96</f>
        <v>Cartouche Francaise Hp 305 XL noire dont 0,04 deee</v>
      </c>
      <c r="E79" s="53">
        <f>'TARIF 2024'!G96</f>
        <v>3662545016532</v>
      </c>
      <c r="F79" s="49">
        <v>1</v>
      </c>
      <c r="G79" s="49">
        <v>1</v>
      </c>
      <c r="H79" s="49" t="s">
        <v>900</v>
      </c>
      <c r="I79" s="49">
        <v>1</v>
      </c>
      <c r="J79" s="54">
        <f>'TARIF 2024'!N96</f>
        <v>0.04</v>
      </c>
      <c r="K79" s="55">
        <f>'TARIF 2024'!M96</f>
        <v>15.246799999999999</v>
      </c>
      <c r="L79" s="56"/>
      <c r="M79" s="55">
        <f>'TARIF 2024'!M96</f>
        <v>15.246799999999999</v>
      </c>
      <c r="N79" s="57">
        <v>20</v>
      </c>
      <c r="O79" s="57">
        <f>'TARIF 2024'!Q96</f>
        <v>22.9</v>
      </c>
      <c r="P79" s="58"/>
      <c r="Q79" s="49">
        <v>60</v>
      </c>
      <c r="R79" s="49">
        <v>62</v>
      </c>
      <c r="S79" s="49">
        <v>6230</v>
      </c>
      <c r="T79" s="49">
        <v>1</v>
      </c>
    </row>
    <row r="80" spans="1:20">
      <c r="A80" s="50">
        <f>'TARIF 2024'!D97</f>
        <v>0</v>
      </c>
      <c r="B80" s="51" t="str">
        <f>'TARIF 2024'!B97</f>
        <v>H305CL</v>
      </c>
      <c r="C80" s="52" t="str">
        <f>'TARIF 2024'!K97</f>
        <v>Cartouche Francaise HP 305 XL couleurs dont 0,04 deee</v>
      </c>
      <c r="D80" s="52" t="str">
        <f>'TARIF 2024'!K97</f>
        <v>Cartouche Francaise HP 305 XL couleurs dont 0,04 deee</v>
      </c>
      <c r="E80" s="53">
        <f>'TARIF 2024'!G97</f>
        <v>3662545016549</v>
      </c>
      <c r="F80" s="49">
        <v>1</v>
      </c>
      <c r="G80" s="49">
        <v>1</v>
      </c>
      <c r="H80" s="49" t="s">
        <v>900</v>
      </c>
      <c r="I80" s="49">
        <v>1</v>
      </c>
      <c r="J80" s="54">
        <f>'TARIF 2024'!N97</f>
        <v>0.04</v>
      </c>
      <c r="K80" s="55">
        <f>'TARIF 2024'!M97</f>
        <v>16.534599999999998</v>
      </c>
      <c r="L80" s="56"/>
      <c r="M80" s="55">
        <f>'TARIF 2024'!M97</f>
        <v>16.534599999999998</v>
      </c>
      <c r="N80" s="57">
        <v>20</v>
      </c>
      <c r="O80" s="57">
        <f>'TARIF 2024'!Q97</f>
        <v>24.9</v>
      </c>
      <c r="P80" s="58"/>
      <c r="Q80" s="49">
        <v>60</v>
      </c>
      <c r="R80" s="49">
        <v>62</v>
      </c>
      <c r="S80" s="49">
        <v>6230</v>
      </c>
      <c r="T80" s="49">
        <v>1</v>
      </c>
    </row>
    <row r="81" spans="1:20">
      <c r="A81" s="50">
        <f>'TARIF 2024'!D98</f>
        <v>0</v>
      </c>
      <c r="B81" s="51" t="str">
        <f>'TARIF 2024'!B98</f>
        <v>H305XXL DUO BLACK</v>
      </c>
      <c r="C81" s="52" t="str">
        <f>'TARIF 2024'!K98</f>
        <v>Pack de 2 Cartouches Francaise Hp 305 XL noires dont 0,04 deee</v>
      </c>
      <c r="D81" s="52" t="str">
        <f>'TARIF 2024'!K98</f>
        <v>Pack de 2 Cartouches Francaise Hp 305 XL noires dont 0,04 deee</v>
      </c>
      <c r="E81" s="53">
        <f>'TARIF 2024'!G98</f>
        <v>3662545049981</v>
      </c>
      <c r="F81" s="49">
        <v>1</v>
      </c>
      <c r="G81" s="49">
        <v>1</v>
      </c>
      <c r="H81" s="49" t="s">
        <v>900</v>
      </c>
      <c r="I81" s="49">
        <v>1</v>
      </c>
      <c r="J81" s="54">
        <f>'TARIF 2024'!N98</f>
        <v>0.04</v>
      </c>
      <c r="K81" s="55">
        <f>'TARIF 2024'!M98</f>
        <v>30.032999999999998</v>
      </c>
      <c r="L81" s="56"/>
      <c r="M81" s="55">
        <f>'TARIF 2024'!M98</f>
        <v>30.032999999999998</v>
      </c>
      <c r="N81" s="57">
        <v>20</v>
      </c>
      <c r="O81" s="57">
        <f>'TARIF 2024'!Q98</f>
        <v>42.9</v>
      </c>
      <c r="P81" s="58"/>
      <c r="Q81" s="49">
        <v>60</v>
      </c>
      <c r="R81" s="49">
        <v>62</v>
      </c>
      <c r="S81" s="49">
        <v>6230</v>
      </c>
      <c r="T81" s="49">
        <v>1</v>
      </c>
    </row>
    <row r="82" spans="1:20">
      <c r="A82" s="50">
        <f>'TARIF 2024'!D99</f>
        <v>0</v>
      </c>
      <c r="B82" s="51" t="str">
        <f>'TARIF 2024'!B99</f>
        <v>H338BK</v>
      </c>
      <c r="C82" s="52" t="str">
        <f>'TARIF 2024'!K99</f>
        <v>Cartouche compatible La Cartouche Hp 338 noire dont 0,04 deee</v>
      </c>
      <c r="D82" s="52" t="str">
        <f>'TARIF 2024'!K99</f>
        <v>Cartouche compatible La Cartouche Hp 338 noire dont 0,04 deee</v>
      </c>
      <c r="E82" s="53">
        <f>'TARIF 2024'!G99</f>
        <v>3662545049752</v>
      </c>
      <c r="F82" s="49">
        <v>1</v>
      </c>
      <c r="G82" s="49">
        <v>1</v>
      </c>
      <c r="H82" s="49" t="s">
        <v>900</v>
      </c>
      <c r="I82" s="49">
        <v>1</v>
      </c>
      <c r="J82" s="54">
        <f>'TARIF 2024'!N99</f>
        <v>0.04</v>
      </c>
      <c r="K82" s="55">
        <f>'TARIF 2024'!M99</f>
        <v>8.2343999999999991</v>
      </c>
      <c r="L82" s="56"/>
      <c r="M82" s="55">
        <f>'TARIF 2024'!M99</f>
        <v>8.2343999999999991</v>
      </c>
      <c r="N82" s="57">
        <v>20</v>
      </c>
      <c r="O82" s="57">
        <f>'TARIF 2024'!Q99</f>
        <v>16.989999999999998</v>
      </c>
      <c r="P82" s="58"/>
      <c r="Q82" s="49">
        <v>60</v>
      </c>
      <c r="R82" s="49">
        <v>62</v>
      </c>
      <c r="S82" s="49">
        <v>6230</v>
      </c>
      <c r="T82" s="49">
        <v>1</v>
      </c>
    </row>
    <row r="83" spans="1:20">
      <c r="A83" s="50">
        <f>'TARIF 2024'!D100</f>
        <v>0</v>
      </c>
      <c r="B83" s="51" t="str">
        <f>'TARIF 2024'!B100</f>
        <v>H338/343</v>
      </c>
      <c r="C83" s="52" t="str">
        <f>'TARIF 2024'!K100</f>
        <v>Pack de 2 Cartouches compatible La Cartouche Hp 338 / 343 dont 0,04 deee</v>
      </c>
      <c r="D83" s="52" t="str">
        <f>'TARIF 2024'!K100</f>
        <v>Pack de 2 Cartouches compatible La Cartouche Hp 338 / 343 dont 0,04 deee</v>
      </c>
      <c r="E83" s="53">
        <f>'TARIF 2024'!G100</f>
        <v>3662545049769</v>
      </c>
      <c r="F83" s="49">
        <v>1</v>
      </c>
      <c r="G83" s="49">
        <v>1</v>
      </c>
      <c r="H83" s="49" t="s">
        <v>900</v>
      </c>
      <c r="I83" s="49">
        <v>1</v>
      </c>
      <c r="J83" s="54">
        <f>'TARIF 2024'!N100</f>
        <v>0.04</v>
      </c>
      <c r="K83" s="55">
        <f>'TARIF 2024'!M100</f>
        <v>15.669799999999997</v>
      </c>
      <c r="L83" s="56"/>
      <c r="M83" s="55">
        <f>'TARIF 2024'!M100</f>
        <v>15.669799999999997</v>
      </c>
      <c r="N83" s="57">
        <v>20</v>
      </c>
      <c r="O83" s="57">
        <f>'TARIF 2024'!Q100</f>
        <v>28.99</v>
      </c>
      <c r="P83" s="58"/>
      <c r="Q83" s="49">
        <v>60</v>
      </c>
      <c r="R83" s="49">
        <v>62</v>
      </c>
      <c r="S83" s="49">
        <v>6230</v>
      </c>
      <c r="T83" s="49">
        <v>1</v>
      </c>
    </row>
    <row r="84" spans="1:20">
      <c r="A84" s="50">
        <f>'TARIF 2024'!D101</f>
        <v>0</v>
      </c>
      <c r="B84" s="51" t="str">
        <f>'TARIF 2024'!B101</f>
        <v>H350BK</v>
      </c>
      <c r="C84" s="52" t="str">
        <f>'TARIF 2024'!K101</f>
        <v>Cartouche compatible La Cartouche Hp 350 XL noire dont 0,04 deee</v>
      </c>
      <c r="D84" s="52" t="str">
        <f>'TARIF 2024'!K101</f>
        <v>Cartouche compatible La Cartouche Hp 350 XL noire dont 0,04 deee</v>
      </c>
      <c r="E84" s="53">
        <f>'TARIF 2024'!G101</f>
        <v>3662545049776</v>
      </c>
      <c r="F84" s="49">
        <v>1</v>
      </c>
      <c r="G84" s="49">
        <v>1</v>
      </c>
      <c r="H84" s="49" t="s">
        <v>900</v>
      </c>
      <c r="I84" s="49">
        <v>1</v>
      </c>
      <c r="J84" s="54">
        <f>'TARIF 2024'!N101</f>
        <v>0.04</v>
      </c>
      <c r="K84" s="55">
        <f>'TARIF 2024'!M101</f>
        <v>7.3507999999999996</v>
      </c>
      <c r="L84" s="56"/>
      <c r="M84" s="55">
        <f>'TARIF 2024'!M101</f>
        <v>7.3507999999999996</v>
      </c>
      <c r="N84" s="57">
        <v>20</v>
      </c>
      <c r="O84" s="57">
        <f>'TARIF 2024'!Q101</f>
        <v>13.99</v>
      </c>
      <c r="P84" s="58"/>
      <c r="Q84" s="49">
        <v>60</v>
      </c>
      <c r="R84" s="49">
        <v>62</v>
      </c>
      <c r="S84" s="49">
        <v>6230</v>
      </c>
      <c r="T84" s="49">
        <v>1</v>
      </c>
    </row>
    <row r="85" spans="1:20" ht="30">
      <c r="A85" s="50">
        <f>'TARIF 2024'!D102</f>
        <v>0</v>
      </c>
      <c r="B85" s="51" t="str">
        <f>'TARIF 2024'!B102</f>
        <v>H350/351</v>
      </c>
      <c r="C85" s="52" t="str">
        <f>'TARIF 2024'!K102</f>
        <v>Pack de 2 Cartouches compatibles La Cartouche Hp 350 XL / 351 XL  dont 0,04 deee</v>
      </c>
      <c r="D85" s="52" t="str">
        <f>'TARIF 2024'!K102</f>
        <v>Pack de 2 Cartouches compatibles La Cartouche Hp 350 XL / 351 XL  dont 0,04 deee</v>
      </c>
      <c r="E85" s="53">
        <f>'TARIF 2024'!G102</f>
        <v>3662545049783</v>
      </c>
      <c r="F85" s="49">
        <v>1</v>
      </c>
      <c r="G85" s="49">
        <v>1</v>
      </c>
      <c r="H85" s="49" t="s">
        <v>900</v>
      </c>
      <c r="I85" s="49">
        <v>1</v>
      </c>
      <c r="J85" s="54">
        <f>'TARIF 2024'!N102</f>
        <v>0.04</v>
      </c>
      <c r="K85" s="55">
        <f>'TARIF 2024'!M102</f>
        <v>13.5642</v>
      </c>
      <c r="L85" s="56"/>
      <c r="M85" s="55">
        <f>'TARIF 2024'!M102</f>
        <v>13.5642</v>
      </c>
      <c r="N85" s="57">
        <v>20</v>
      </c>
      <c r="O85" s="57">
        <f>'TARIF 2024'!Q102</f>
        <v>24.99</v>
      </c>
      <c r="P85" s="58"/>
      <c r="Q85" s="49">
        <v>60</v>
      </c>
      <c r="R85" s="49">
        <v>62</v>
      </c>
      <c r="S85" s="49">
        <v>6230</v>
      </c>
      <c r="T85" s="49">
        <v>1</v>
      </c>
    </row>
    <row r="86" spans="1:20">
      <c r="A86" s="50">
        <f>'TARIF 2024'!D103</f>
        <v>0</v>
      </c>
      <c r="B86" s="51" t="str">
        <f>'TARIF 2024'!B103</f>
        <v>H364PK</v>
      </c>
      <c r="C86" s="52" t="str">
        <f>'TARIF 2024'!K103</f>
        <v>Pack de 4 Cartouches compatibles La Cartouche Hp 364 XL  dont 0,04 deee</v>
      </c>
      <c r="D86" s="52" t="str">
        <f>'TARIF 2024'!K103</f>
        <v>Pack de 4 Cartouches compatibles La Cartouche Hp 364 XL  dont 0,04 deee</v>
      </c>
      <c r="E86" s="53">
        <f>'TARIF 2024'!G103</f>
        <v>3662545049615</v>
      </c>
      <c r="F86" s="49">
        <v>1</v>
      </c>
      <c r="G86" s="49">
        <v>1</v>
      </c>
      <c r="H86" s="49" t="s">
        <v>900</v>
      </c>
      <c r="I86" s="49">
        <v>1</v>
      </c>
      <c r="J86" s="54">
        <f>'TARIF 2024'!N103</f>
        <v>0.04</v>
      </c>
      <c r="K86" s="55">
        <f>'TARIF 2024'!M103</f>
        <v>11.608999999999998</v>
      </c>
      <c r="L86" s="56"/>
      <c r="M86" s="55">
        <f>'TARIF 2024'!M103</f>
        <v>11.608999999999998</v>
      </c>
      <c r="N86" s="57">
        <v>20</v>
      </c>
      <c r="O86" s="57">
        <f>'TARIF 2024'!Q103</f>
        <v>27.99</v>
      </c>
      <c r="P86" s="58"/>
      <c r="Q86" s="49">
        <v>60</v>
      </c>
      <c r="R86" s="49">
        <v>62</v>
      </c>
      <c r="S86" s="49">
        <v>6230</v>
      </c>
      <c r="T86" s="49">
        <v>1</v>
      </c>
    </row>
    <row r="87" spans="1:20">
      <c r="A87" s="50">
        <f>'TARIF 2024'!D104</f>
        <v>0</v>
      </c>
      <c r="B87" s="51">
        <f>'TARIF 2024'!B104</f>
        <v>1111983</v>
      </c>
      <c r="C87" s="52" t="str">
        <f>'TARIF 2024'!K104</f>
        <v>CL-41 sans blister BJ Cartridge CMY dont deee 0,02</v>
      </c>
      <c r="D87" s="52" t="str">
        <f>'TARIF 2024'!K104</f>
        <v>CL-41 sans blister BJ Cartridge CMY dont deee 0,02</v>
      </c>
      <c r="E87" s="53">
        <f>'TARIF 2024'!G104</f>
        <v>4960999273433</v>
      </c>
      <c r="F87" s="49">
        <v>1</v>
      </c>
      <c r="G87" s="49">
        <v>1</v>
      </c>
      <c r="H87" s="49" t="s">
        <v>900</v>
      </c>
      <c r="I87" s="49">
        <v>1</v>
      </c>
      <c r="J87" s="54">
        <f>'TARIF 2024'!N104</f>
        <v>0.02</v>
      </c>
      <c r="K87" s="55">
        <f>'TARIF 2024'!M104</f>
        <v>20.05</v>
      </c>
      <c r="L87" s="56"/>
      <c r="M87" s="55">
        <f>'TARIF 2024'!M104</f>
        <v>20.05</v>
      </c>
      <c r="N87" s="57">
        <v>20</v>
      </c>
      <c r="O87" s="57">
        <f>'TARIF 2024'!Q104</f>
        <v>34.99</v>
      </c>
      <c r="P87" s="58"/>
      <c r="Q87" s="49">
        <v>60</v>
      </c>
      <c r="R87" s="49">
        <v>62</v>
      </c>
      <c r="S87" s="49">
        <v>6230</v>
      </c>
      <c r="T87" s="49">
        <v>1</v>
      </c>
    </row>
    <row r="88" spans="1:20">
      <c r="A88" s="50">
        <f>'TARIF 2024'!D105</f>
        <v>0</v>
      </c>
      <c r="B88" s="51">
        <f>'TARIF 2024'!B105</f>
        <v>1616248</v>
      </c>
      <c r="C88" s="52" t="str">
        <f>'TARIF 2024'!K105</f>
        <v>CL-511 sans blister Cartridge CMY  dont deee 0,01</v>
      </c>
      <c r="D88" s="52" t="str">
        <f>'TARIF 2024'!K105</f>
        <v>CL-511 sans blister Cartridge CMY  dont deee 0,01</v>
      </c>
      <c r="E88" s="53">
        <f>'TARIF 2024'!G105</f>
        <v>4960999617039</v>
      </c>
      <c r="F88" s="49">
        <v>1</v>
      </c>
      <c r="G88" s="49">
        <v>1</v>
      </c>
      <c r="H88" s="49" t="s">
        <v>900</v>
      </c>
      <c r="I88" s="49">
        <v>1</v>
      </c>
      <c r="J88" s="54">
        <f>'TARIF 2024'!N105</f>
        <v>0.01</v>
      </c>
      <c r="K88" s="55">
        <f>'TARIF 2024'!M105</f>
        <v>18.14</v>
      </c>
      <c r="L88" s="56"/>
      <c r="M88" s="55">
        <f>'TARIF 2024'!M105</f>
        <v>18.14</v>
      </c>
      <c r="N88" s="57">
        <v>20</v>
      </c>
      <c r="O88" s="57">
        <f>'TARIF 2024'!Q105</f>
        <v>29.99</v>
      </c>
      <c r="P88" s="58"/>
      <c r="Q88" s="49">
        <v>60</v>
      </c>
      <c r="R88" s="49">
        <v>62</v>
      </c>
      <c r="S88" s="49">
        <v>6230</v>
      </c>
      <c r="T88" s="49">
        <v>1</v>
      </c>
    </row>
    <row r="89" spans="1:20">
      <c r="A89" s="50">
        <f>'TARIF 2024'!D106</f>
        <v>0</v>
      </c>
      <c r="B89" s="51">
        <f>'TARIF 2024'!B106</f>
        <v>6998799</v>
      </c>
      <c r="C89" s="52" t="str">
        <f>'TARIF 2024'!K106</f>
        <v>PG-540 sans blister Cartridge BK dont deee 0,02</v>
      </c>
      <c r="D89" s="52" t="str">
        <f>'TARIF 2024'!K106</f>
        <v>PG-540 sans blister Cartridge BK dont deee 0,02</v>
      </c>
      <c r="E89" s="53">
        <f>'TARIF 2024'!G106</f>
        <v>4960999782409</v>
      </c>
      <c r="F89" s="49">
        <v>1</v>
      </c>
      <c r="G89" s="49">
        <v>1</v>
      </c>
      <c r="H89" s="49" t="s">
        <v>900</v>
      </c>
      <c r="I89" s="49">
        <v>1</v>
      </c>
      <c r="J89" s="54">
        <f>'TARIF 2024'!N106</f>
        <v>0.02</v>
      </c>
      <c r="K89" s="55">
        <f>'TARIF 2024'!M106</f>
        <v>15.57</v>
      </c>
      <c r="L89" s="56"/>
      <c r="M89" s="55">
        <f>'TARIF 2024'!M106</f>
        <v>15.57</v>
      </c>
      <c r="N89" s="57">
        <v>20</v>
      </c>
      <c r="O89" s="57">
        <f>'TARIF 2024'!Q106</f>
        <v>27.99</v>
      </c>
      <c r="P89" s="58"/>
      <c r="Q89" s="49">
        <v>60</v>
      </c>
      <c r="R89" s="49">
        <v>62</v>
      </c>
      <c r="S89" s="49">
        <v>6230</v>
      </c>
      <c r="T89" s="49">
        <v>1</v>
      </c>
    </row>
    <row r="90" spans="1:20">
      <c r="A90" s="50">
        <f>'TARIF 2024'!D107</f>
        <v>0</v>
      </c>
      <c r="B90" s="51">
        <f>'TARIF 2024'!B107</f>
        <v>7923524</v>
      </c>
      <c r="C90" s="52" t="str">
        <f>'TARIF 2024'!K107</f>
        <v>PG 540 L BLISTER Black sans alarme dont deee 0,01</v>
      </c>
      <c r="D90" s="52" t="str">
        <f>'TARIF 2024'!K107</f>
        <v>PG 540 L BLISTER Black sans alarme dont deee 0,01</v>
      </c>
      <c r="E90" s="53">
        <f>'TARIF 2024'!G107</f>
        <v>4549292192025</v>
      </c>
      <c r="F90" s="49">
        <v>1</v>
      </c>
      <c r="G90" s="49">
        <v>1</v>
      </c>
      <c r="H90" s="49" t="s">
        <v>900</v>
      </c>
      <c r="I90" s="49">
        <v>1</v>
      </c>
      <c r="J90" s="54">
        <f>'TARIF 2024'!N107</f>
        <v>0.01</v>
      </c>
      <c r="K90" s="55">
        <f>'TARIF 2024'!M107</f>
        <v>19.68</v>
      </c>
      <c r="L90" s="56"/>
      <c r="M90" s="55">
        <f>'TARIF 2024'!M107</f>
        <v>19.68</v>
      </c>
      <c r="N90" s="57">
        <v>20</v>
      </c>
      <c r="O90" s="57">
        <f>'TARIF 2024'!Q107</f>
        <v>34.99</v>
      </c>
      <c r="P90" s="58"/>
      <c r="Q90" s="49">
        <v>60</v>
      </c>
      <c r="R90" s="49">
        <v>62</v>
      </c>
      <c r="S90" s="49">
        <v>6230</v>
      </c>
      <c r="T90" s="49">
        <v>1</v>
      </c>
    </row>
    <row r="91" spans="1:20">
      <c r="A91" s="50">
        <f>'TARIF 2024'!D108</f>
        <v>0</v>
      </c>
      <c r="B91" s="51">
        <f>'TARIF 2024'!B108</f>
        <v>8664679</v>
      </c>
      <c r="C91" s="52" t="str">
        <f>'TARIF 2024'!K108</f>
        <v>Pack PG-540/CL-541  sans Blister dont deee 0,05 PGC 59,99</v>
      </c>
      <c r="D91" s="52" t="str">
        <f>'TARIF 2024'!K108</f>
        <v>Pack PG-540/CL-541  sans Blister dont deee 0,05 PGC 59,99</v>
      </c>
      <c r="E91" s="53">
        <f>'TARIF 2024'!G108</f>
        <v>8714574679754</v>
      </c>
      <c r="F91" s="49">
        <v>1</v>
      </c>
      <c r="G91" s="49">
        <v>1</v>
      </c>
      <c r="H91" s="49" t="s">
        <v>900</v>
      </c>
      <c r="I91" s="49">
        <v>1</v>
      </c>
      <c r="J91" s="54">
        <f>'TARIF 2024'!N108</f>
        <v>0.05</v>
      </c>
      <c r="K91" s="55">
        <f>'TARIF 2024'!M108</f>
        <v>36.65</v>
      </c>
      <c r="L91" s="56"/>
      <c r="M91" s="55">
        <f>'TARIF 2024'!M108</f>
        <v>36.65</v>
      </c>
      <c r="N91" s="57">
        <v>20</v>
      </c>
      <c r="O91" s="57">
        <f>'TARIF 2024'!Q108</f>
        <v>59.99</v>
      </c>
      <c r="P91" s="58"/>
      <c r="Q91" s="49">
        <v>60</v>
      </c>
      <c r="R91" s="49">
        <v>62</v>
      </c>
      <c r="S91" s="49">
        <v>6230</v>
      </c>
      <c r="T91" s="49">
        <v>1</v>
      </c>
    </row>
    <row r="92" spans="1:20">
      <c r="A92" s="50">
        <f>'TARIF 2024'!D109</f>
        <v>0</v>
      </c>
      <c r="B92" s="51">
        <f>'TARIF 2024'!B109</f>
        <v>8664721</v>
      </c>
      <c r="C92" s="52" t="str">
        <f>'TARIF 2024'!K109</f>
        <v>Pack PG 540L + CL 541XL Value pack sans blister  Photo  dont deee 0,08</v>
      </c>
      <c r="D92" s="52" t="str">
        <f>'TARIF 2024'!K109</f>
        <v>Pack PG 540L + CL 541XL Value pack sans blister  Photo  dont deee 0,08</v>
      </c>
      <c r="E92" s="53">
        <f>'TARIF 2024'!G109</f>
        <v>8714574679341</v>
      </c>
      <c r="F92" s="49">
        <v>1</v>
      </c>
      <c r="G92" s="49">
        <v>1</v>
      </c>
      <c r="H92" s="49" t="s">
        <v>900</v>
      </c>
      <c r="I92" s="49">
        <v>1</v>
      </c>
      <c r="J92" s="54">
        <f>'TARIF 2024'!N109</f>
        <v>0.08</v>
      </c>
      <c r="K92" s="55">
        <f>'TARIF 2024'!M109</f>
        <v>42.45</v>
      </c>
      <c r="L92" s="56"/>
      <c r="M92" s="55">
        <f>'TARIF 2024'!M109</f>
        <v>42.45</v>
      </c>
      <c r="N92" s="57">
        <v>20</v>
      </c>
      <c r="O92" s="57">
        <f>'TARIF 2024'!Q109</f>
        <v>64.989999999999995</v>
      </c>
      <c r="P92" s="58"/>
      <c r="Q92" s="49">
        <v>60</v>
      </c>
      <c r="R92" s="49">
        <v>62</v>
      </c>
      <c r="S92" s="49">
        <v>6230</v>
      </c>
      <c r="T92" s="49">
        <v>1</v>
      </c>
    </row>
    <row r="93" spans="1:20">
      <c r="A93" s="50">
        <f>'TARIF 2024'!D110</f>
        <v>0</v>
      </c>
      <c r="B93" s="51">
        <f>'TARIF 2024'!B110</f>
        <v>6998797</v>
      </c>
      <c r="C93" s="52" t="str">
        <f>'TARIF 2024'!K110</f>
        <v>CL-541 sans blister Cartridge CMY dont deee 0,01 PGC 36,99</v>
      </c>
      <c r="D93" s="52" t="str">
        <f>'TARIF 2024'!K110</f>
        <v>CL-541 sans blister Cartridge CMY dont deee 0,01 PGC 36,99</v>
      </c>
      <c r="E93" s="53">
        <f>'TARIF 2024'!G110</f>
        <v>4960999782423</v>
      </c>
      <c r="F93" s="49">
        <v>1</v>
      </c>
      <c r="G93" s="49">
        <v>1</v>
      </c>
      <c r="H93" s="49" t="s">
        <v>900</v>
      </c>
      <c r="I93" s="49">
        <v>1</v>
      </c>
      <c r="J93" s="54">
        <f>'TARIF 2024'!N110</f>
        <v>0.01</v>
      </c>
      <c r="K93" s="55">
        <f>'TARIF 2024'!M110</f>
        <v>19.350000000000001</v>
      </c>
      <c r="L93" s="56"/>
      <c r="M93" s="55">
        <f>'TARIF 2024'!M110</f>
        <v>19.350000000000001</v>
      </c>
      <c r="N93" s="57">
        <v>20</v>
      </c>
      <c r="O93" s="57">
        <f>'TARIF 2024'!Q110</f>
        <v>36.99</v>
      </c>
      <c r="P93" s="58"/>
      <c r="Q93" s="49">
        <v>60</v>
      </c>
      <c r="R93" s="49">
        <v>62</v>
      </c>
      <c r="S93" s="49">
        <v>6230</v>
      </c>
      <c r="T93" s="49">
        <v>1</v>
      </c>
    </row>
    <row r="94" spans="1:20">
      <c r="A94" s="50">
        <f>'TARIF 2024'!D111</f>
        <v>0</v>
      </c>
      <c r="B94" s="51">
        <f>'TARIF 2024'!B111</f>
        <v>6998798</v>
      </c>
      <c r="C94" s="52" t="str">
        <f>'TARIF 2024'!K111</f>
        <v>CL-541 XL sans blister Cartridge CMY dont deee 0,01 PGC 39,99</v>
      </c>
      <c r="D94" s="52" t="str">
        <f>'TARIF 2024'!K111</f>
        <v>CL-541 XL sans blister Cartridge CMY dont deee 0,01 PGC 39,99</v>
      </c>
      <c r="E94" s="53">
        <f>'TARIF 2024'!G111</f>
        <v>4960999782416</v>
      </c>
      <c r="F94" s="49">
        <v>1</v>
      </c>
      <c r="G94" s="49">
        <v>1</v>
      </c>
      <c r="H94" s="49" t="s">
        <v>900</v>
      </c>
      <c r="I94" s="49">
        <v>1</v>
      </c>
      <c r="J94" s="54">
        <f>'TARIF 2024'!N111</f>
        <v>0.01</v>
      </c>
      <c r="K94" s="55">
        <f>'TARIF 2024'!M111</f>
        <v>22.66</v>
      </c>
      <c r="L94" s="56"/>
      <c r="M94" s="55">
        <f>'TARIF 2024'!M111</f>
        <v>22.66</v>
      </c>
      <c r="N94" s="57">
        <v>20</v>
      </c>
      <c r="O94" s="57">
        <f>'TARIF 2024'!Q111</f>
        <v>39.99</v>
      </c>
      <c r="P94" s="58"/>
      <c r="Q94" s="49">
        <v>60</v>
      </c>
      <c r="R94" s="49">
        <v>62</v>
      </c>
      <c r="S94" s="49">
        <v>6230</v>
      </c>
      <c r="T94" s="49">
        <v>1</v>
      </c>
    </row>
    <row r="95" spans="1:20">
      <c r="A95" s="50">
        <f>'TARIF 2024'!D112</f>
        <v>0</v>
      </c>
      <c r="B95" s="51">
        <f>'TARIF 2024'!B112</f>
        <v>2847403</v>
      </c>
      <c r="C95" s="52" t="str">
        <f>'TARIF 2024'!K112</f>
        <v>PG-545 sans blister Cartridge BK  dont deee 0,01 PGC 24,99</v>
      </c>
      <c r="D95" s="52" t="str">
        <f>'TARIF 2024'!K112</f>
        <v>PG-545 sans blister Cartridge BK  dont deee 0,01 PGC 24,99</v>
      </c>
      <c r="E95" s="53">
        <f>'TARIF 2024'!G112</f>
        <v>4960999974507</v>
      </c>
      <c r="F95" s="49">
        <v>1</v>
      </c>
      <c r="G95" s="49">
        <v>1</v>
      </c>
      <c r="H95" s="49" t="s">
        <v>900</v>
      </c>
      <c r="I95" s="49">
        <v>1</v>
      </c>
      <c r="J95" s="54">
        <f>'TARIF 2024'!N112</f>
        <v>0.01</v>
      </c>
      <c r="K95" s="55">
        <f>'TARIF 2024'!M112</f>
        <v>14.1</v>
      </c>
      <c r="L95" s="56"/>
      <c r="M95" s="55">
        <f>'TARIF 2024'!M112</f>
        <v>14.1</v>
      </c>
      <c r="N95" s="57">
        <v>20</v>
      </c>
      <c r="O95" s="57">
        <f>'TARIF 2024'!Q112</f>
        <v>24.99</v>
      </c>
      <c r="P95" s="58"/>
      <c r="Q95" s="49">
        <v>60</v>
      </c>
      <c r="R95" s="49">
        <v>62</v>
      </c>
      <c r="S95" s="49">
        <v>6230</v>
      </c>
      <c r="T95" s="49">
        <v>1</v>
      </c>
    </row>
    <row r="96" spans="1:20">
      <c r="A96" s="50">
        <f>'TARIF 2024'!D113</f>
        <v>0</v>
      </c>
      <c r="B96" s="51">
        <f>'TARIF 2024'!B113</f>
        <v>2847405</v>
      </c>
      <c r="C96" s="52" t="str">
        <f>'TARIF 2024'!K113</f>
        <v>PG-545 XL sans blister  Cartridge BK dont deee 0,01 PGC 34,99</v>
      </c>
      <c r="D96" s="52" t="str">
        <f>'TARIF 2024'!K113</f>
        <v>PG-545 XL sans blister  Cartridge BK dont deee 0,01 PGC 34,99</v>
      </c>
      <c r="E96" s="53">
        <f>'TARIF 2024'!G113</f>
        <v>4960999974491</v>
      </c>
      <c r="F96" s="49">
        <v>1</v>
      </c>
      <c r="G96" s="49">
        <v>1</v>
      </c>
      <c r="H96" s="49" t="s">
        <v>900</v>
      </c>
      <c r="I96" s="49">
        <v>1</v>
      </c>
      <c r="J96" s="54">
        <f>'TARIF 2024'!N113</f>
        <v>0.01</v>
      </c>
      <c r="K96" s="55">
        <f>'TARIF 2024'!M113</f>
        <v>19.7</v>
      </c>
      <c r="L96" s="56"/>
      <c r="M96" s="55">
        <f>'TARIF 2024'!M113</f>
        <v>19.7</v>
      </c>
      <c r="N96" s="57">
        <v>20</v>
      </c>
      <c r="O96" s="57">
        <f>'TARIF 2024'!Q113</f>
        <v>34.99</v>
      </c>
      <c r="P96" s="58"/>
      <c r="Q96" s="49">
        <v>60</v>
      </c>
      <c r="R96" s="49">
        <v>62</v>
      </c>
      <c r="S96" s="49">
        <v>6230</v>
      </c>
      <c r="T96" s="49">
        <v>1</v>
      </c>
    </row>
    <row r="97" spans="1:20">
      <c r="A97" s="50">
        <f>'TARIF 2024'!D114</f>
        <v>0</v>
      </c>
      <c r="B97" s="51">
        <f>'TARIF 2024'!B114</f>
        <v>8664676</v>
      </c>
      <c r="C97" s="52" t="str">
        <f>'TARIF 2024'!K114</f>
        <v>Value Pack PG-545 / CL-546 sans Blister dont deee 0,05 PGC 56,99</v>
      </c>
      <c r="D97" s="52" t="str">
        <f>'TARIF 2024'!K114</f>
        <v>Value Pack PG-545 / CL-546 sans Blister dont deee 0,05 PGC 56,99</v>
      </c>
      <c r="E97" s="53">
        <f>'TARIF 2024'!G114</f>
        <v>8714574680002</v>
      </c>
      <c r="F97" s="49">
        <v>1</v>
      </c>
      <c r="G97" s="49">
        <v>1</v>
      </c>
      <c r="H97" s="49" t="s">
        <v>900</v>
      </c>
      <c r="I97" s="49">
        <v>1</v>
      </c>
      <c r="J97" s="54">
        <f>'TARIF 2024'!N114</f>
        <v>0.01</v>
      </c>
      <c r="K97" s="55">
        <f>'TARIF 2024'!M114</f>
        <v>32.93</v>
      </c>
      <c r="L97" s="56"/>
      <c r="M97" s="55">
        <f>'TARIF 2024'!M114</f>
        <v>32.93</v>
      </c>
      <c r="N97" s="57">
        <v>20</v>
      </c>
      <c r="O97" s="57">
        <f>'TARIF 2024'!Q114</f>
        <v>56.99</v>
      </c>
      <c r="P97" s="58"/>
      <c r="Q97" s="49">
        <v>60</v>
      </c>
      <c r="R97" s="49">
        <v>62</v>
      </c>
      <c r="S97" s="49">
        <v>6230</v>
      </c>
      <c r="T97" s="49">
        <v>1</v>
      </c>
    </row>
    <row r="98" spans="1:20">
      <c r="A98" s="50">
        <f>'TARIF 2024'!D115</f>
        <v>0</v>
      </c>
      <c r="B98" s="51">
        <f>'TARIF 2024'!B115</f>
        <v>2847492</v>
      </c>
      <c r="C98" s="52" t="str">
        <f>'TARIF 2024'!K115</f>
        <v>Pack PG 545 + CL 546 BLISTER sans alarme dont deee 0,02</v>
      </c>
      <c r="D98" s="52" t="str">
        <f>'TARIF 2024'!K115</f>
        <v>Pack PG 545 + CL 546 BLISTER sans alarme dont deee 0,02</v>
      </c>
      <c r="E98" s="53">
        <f>'TARIF 2024'!G115</f>
        <v>8714574605517</v>
      </c>
      <c r="F98" s="49">
        <v>1</v>
      </c>
      <c r="G98" s="49">
        <v>1</v>
      </c>
      <c r="H98" s="49" t="s">
        <v>900</v>
      </c>
      <c r="I98" s="49">
        <v>1</v>
      </c>
      <c r="J98" s="54">
        <f>'TARIF 2024'!N115</f>
        <v>0.02</v>
      </c>
      <c r="K98" s="55">
        <f>'TARIF 2024'!M115</f>
        <v>28.58</v>
      </c>
      <c r="L98" s="56"/>
      <c r="M98" s="55">
        <f>'TARIF 2024'!M115</f>
        <v>28.58</v>
      </c>
      <c r="N98" s="57">
        <v>20</v>
      </c>
      <c r="O98" s="57">
        <f>'TARIF 2024'!Q115</f>
        <v>48.99</v>
      </c>
      <c r="P98" s="58"/>
      <c r="Q98" s="49">
        <v>60</v>
      </c>
      <c r="R98" s="49">
        <v>62</v>
      </c>
      <c r="S98" s="49">
        <v>6230</v>
      </c>
      <c r="T98" s="49">
        <v>1</v>
      </c>
    </row>
    <row r="99" spans="1:20">
      <c r="A99" s="50">
        <f>'TARIF 2024'!D116</f>
        <v>0</v>
      </c>
      <c r="B99" s="51">
        <f>'TARIF 2024'!B116</f>
        <v>2847404</v>
      </c>
      <c r="C99" s="52" t="str">
        <f>'TARIF 2024'!K116</f>
        <v>CL-546 sans blister  Cartridge CMY dont deee 0,01 PGC 29,99</v>
      </c>
      <c r="D99" s="52" t="str">
        <f>'TARIF 2024'!K116</f>
        <v>CL-546 sans blister  Cartridge CMY dont deee 0,01 PGC 29,99</v>
      </c>
      <c r="E99" s="53">
        <f>'TARIF 2024'!G116</f>
        <v>4960999974521</v>
      </c>
      <c r="F99" s="49">
        <v>1</v>
      </c>
      <c r="G99" s="49">
        <v>1</v>
      </c>
      <c r="H99" s="49" t="s">
        <v>900</v>
      </c>
      <c r="I99" s="49">
        <v>1</v>
      </c>
      <c r="J99" s="54">
        <f>'TARIF 2024'!N116</f>
        <v>0.01</v>
      </c>
      <c r="K99" s="55">
        <f>'TARIF 2024'!M116</f>
        <v>17.12</v>
      </c>
      <c r="L99" s="56"/>
      <c r="M99" s="55">
        <f>'TARIF 2024'!M116</f>
        <v>17.12</v>
      </c>
      <c r="N99" s="57">
        <v>20</v>
      </c>
      <c r="O99" s="57">
        <f>'TARIF 2024'!Q116</f>
        <v>29.99</v>
      </c>
      <c r="P99" s="58"/>
      <c r="Q99" s="49">
        <v>60</v>
      </c>
      <c r="R99" s="49">
        <v>62</v>
      </c>
      <c r="S99" s="49">
        <v>6230</v>
      </c>
      <c r="T99" s="49">
        <v>1</v>
      </c>
    </row>
    <row r="100" spans="1:20">
      <c r="A100" s="50">
        <f>'TARIF 2024'!D117</f>
        <v>0</v>
      </c>
      <c r="B100" s="51">
        <f>'TARIF 2024'!B117</f>
        <v>2847406</v>
      </c>
      <c r="C100" s="52" t="str">
        <f>'TARIF 2024'!K117</f>
        <v>CL-546 XL sans blister Cartridge CMYdont deee 0,02 PGC 36,99</v>
      </c>
      <c r="D100" s="52" t="str">
        <f>'TARIF 2024'!K117</f>
        <v>CL-546 XL sans blister Cartridge CMYdont deee 0,02 PGC 36,99</v>
      </c>
      <c r="E100" s="53">
        <f>'TARIF 2024'!G117</f>
        <v>4960999974514</v>
      </c>
      <c r="F100" s="49">
        <v>1</v>
      </c>
      <c r="G100" s="49">
        <v>1</v>
      </c>
      <c r="H100" s="49" t="s">
        <v>900</v>
      </c>
      <c r="I100" s="49">
        <v>1</v>
      </c>
      <c r="J100" s="54">
        <f>'TARIF 2024'!N117</f>
        <v>0.02</v>
      </c>
      <c r="K100" s="55">
        <f>'TARIF 2024'!M117</f>
        <v>20.079999999999998</v>
      </c>
      <c r="L100" s="56"/>
      <c r="M100" s="55">
        <f>'TARIF 2024'!M117</f>
        <v>20.079999999999998</v>
      </c>
      <c r="N100" s="57">
        <v>20</v>
      </c>
      <c r="O100" s="57">
        <f>'TARIF 2024'!Q117</f>
        <v>36.99</v>
      </c>
      <c r="P100" s="58"/>
      <c r="Q100" s="49">
        <v>60</v>
      </c>
      <c r="R100" s="49">
        <v>62</v>
      </c>
      <c r="S100" s="49">
        <v>6230</v>
      </c>
      <c r="T100" s="49">
        <v>1</v>
      </c>
    </row>
    <row r="101" spans="1:20">
      <c r="A101" s="50">
        <f>'TARIF 2024'!D118</f>
        <v>0</v>
      </c>
      <c r="B101" s="51">
        <f>'TARIF 2024'!B118</f>
        <v>5434492</v>
      </c>
      <c r="C101" s="52" t="str">
        <f>'TARIF 2024'!K118</f>
        <v>PG-560 sans blister  Black Cartridge  dont deee 0,01</v>
      </c>
      <c r="D101" s="52" t="str">
        <f>'TARIF 2024'!K118</f>
        <v>PG-560 sans blister  Black Cartridge  dont deee 0,01</v>
      </c>
      <c r="E101" s="53">
        <f>'TARIF 2024'!G118</f>
        <v>4549292144642</v>
      </c>
      <c r="F101" s="49">
        <v>1</v>
      </c>
      <c r="G101" s="49">
        <v>1</v>
      </c>
      <c r="H101" s="49" t="s">
        <v>900</v>
      </c>
      <c r="I101" s="49">
        <v>1</v>
      </c>
      <c r="J101" s="54">
        <f>'TARIF 2024'!N118</f>
        <v>0.01</v>
      </c>
      <c r="K101" s="55">
        <f>'TARIF 2024'!M118</f>
        <v>16.07</v>
      </c>
      <c r="L101" s="56"/>
      <c r="M101" s="55">
        <f>'TARIF 2024'!M118</f>
        <v>16.07</v>
      </c>
      <c r="N101" s="57">
        <v>20</v>
      </c>
      <c r="O101" s="57">
        <f>'TARIF 2024'!Q118</f>
        <v>29.99</v>
      </c>
      <c r="P101" s="58"/>
      <c r="Q101" s="49">
        <v>60</v>
      </c>
      <c r="R101" s="49">
        <v>62</v>
      </c>
      <c r="S101" s="49">
        <v>6230</v>
      </c>
      <c r="T101" s="49">
        <v>1</v>
      </c>
    </row>
    <row r="102" spans="1:20">
      <c r="A102" s="50">
        <f>'TARIF 2024'!D119</f>
        <v>0</v>
      </c>
      <c r="B102" s="51">
        <f>'TARIF 2024'!B119</f>
        <v>5434494</v>
      </c>
      <c r="C102" s="52" t="str">
        <f>'TARIF 2024'!K119</f>
        <v>PG-560 XL sans blister black Cartridge dont deee 0,02</v>
      </c>
      <c r="D102" s="52" t="str">
        <f>'TARIF 2024'!K119</f>
        <v>PG-560 XL sans blister black Cartridge dont deee 0,02</v>
      </c>
      <c r="E102" s="53">
        <f>'TARIF 2024'!G119</f>
        <v>4549292144628</v>
      </c>
      <c r="F102" s="49">
        <v>1</v>
      </c>
      <c r="G102" s="49">
        <v>1</v>
      </c>
      <c r="H102" s="49" t="s">
        <v>900</v>
      </c>
      <c r="I102" s="49">
        <v>1</v>
      </c>
      <c r="J102" s="54">
        <f>'TARIF 2024'!N119</f>
        <v>0.02</v>
      </c>
      <c r="K102" s="55">
        <f>'TARIF 2024'!M119</f>
        <v>21.91</v>
      </c>
      <c r="L102" s="56"/>
      <c r="M102" s="55">
        <f>'TARIF 2024'!M119</f>
        <v>21.91</v>
      </c>
      <c r="N102" s="57">
        <v>20</v>
      </c>
      <c r="O102" s="57">
        <f>'TARIF 2024'!Q119</f>
        <v>37.99</v>
      </c>
      <c r="P102" s="58"/>
      <c r="Q102" s="49">
        <v>60</v>
      </c>
      <c r="R102" s="49">
        <v>62</v>
      </c>
      <c r="S102" s="49">
        <v>6230</v>
      </c>
      <c r="T102" s="49">
        <v>1</v>
      </c>
    </row>
    <row r="103" spans="1:20">
      <c r="A103" s="50">
        <f>'TARIF 2024'!D120</f>
        <v>0</v>
      </c>
      <c r="B103" s="51">
        <f>'TARIF 2024'!B120</f>
        <v>8664720</v>
      </c>
      <c r="C103" s="52" t="str">
        <f>'TARIF 2024'!K120</f>
        <v>Photo Value Pack  PG-560 XL/CL-561 XLsans blister dont deee 0,05</v>
      </c>
      <c r="D103" s="52" t="str">
        <f>'TARIF 2024'!K120</f>
        <v>Photo Value Pack  PG-560 XL/CL-561 XLsans blister dont deee 0,05</v>
      </c>
      <c r="E103" s="53">
        <f>'TARIF 2024'!G120</f>
        <v>8714574679402</v>
      </c>
      <c r="F103" s="49">
        <v>1</v>
      </c>
      <c r="G103" s="49">
        <v>1</v>
      </c>
      <c r="H103" s="49" t="s">
        <v>900</v>
      </c>
      <c r="I103" s="49">
        <v>1</v>
      </c>
      <c r="J103" s="54">
        <f>'TARIF 2024'!N120</f>
        <v>0.05</v>
      </c>
      <c r="K103" s="55">
        <f>'TARIF 2024'!M120</f>
        <v>43.99</v>
      </c>
      <c r="L103" s="56"/>
      <c r="M103" s="55">
        <f>'TARIF 2024'!M120</f>
        <v>43.99</v>
      </c>
      <c r="N103" s="57">
        <v>20</v>
      </c>
      <c r="O103" s="57">
        <f>'TARIF 2024'!Q120</f>
        <v>74.989999999999995</v>
      </c>
      <c r="P103" s="58"/>
      <c r="Q103" s="49">
        <v>60</v>
      </c>
      <c r="R103" s="49">
        <v>62</v>
      </c>
      <c r="S103" s="49">
        <v>6230</v>
      </c>
      <c r="T103" s="49">
        <v>1</v>
      </c>
    </row>
    <row r="104" spans="1:20">
      <c r="A104" s="50">
        <f>'TARIF 2024'!D121</f>
        <v>0</v>
      </c>
      <c r="B104" s="51">
        <f>'TARIF 2024'!B121</f>
        <v>8664673</v>
      </c>
      <c r="C104" s="52" t="str">
        <f>'TARIF 2024'!K121</f>
        <v>Value Pack   PG-560/CL-561 sans blister Photo  dont deee 0,05</v>
      </c>
      <c r="D104" s="52" t="str">
        <f>'TARIF 2024'!K121</f>
        <v>Value Pack   PG-560/CL-561 sans blister Photo  dont deee 0,05</v>
      </c>
      <c r="E104" s="53">
        <f>'TARIF 2024'!G121</f>
        <v>8714574679457</v>
      </c>
      <c r="F104" s="49">
        <v>1</v>
      </c>
      <c r="G104" s="49">
        <v>1</v>
      </c>
      <c r="H104" s="49" t="s">
        <v>900</v>
      </c>
      <c r="I104" s="49">
        <v>1</v>
      </c>
      <c r="J104" s="54">
        <f>'TARIF 2024'!N121</f>
        <v>0.05</v>
      </c>
      <c r="K104" s="55">
        <f>'TARIF 2024'!M121</f>
        <v>36.65</v>
      </c>
      <c r="L104" s="56"/>
      <c r="M104" s="55">
        <f>'TARIF 2024'!M121</f>
        <v>36.65</v>
      </c>
      <c r="N104" s="57">
        <v>20</v>
      </c>
      <c r="O104" s="57">
        <f>'TARIF 2024'!Q121</f>
        <v>64.989999999999995</v>
      </c>
      <c r="P104" s="58"/>
      <c r="Q104" s="49">
        <v>60</v>
      </c>
      <c r="R104" s="49">
        <v>62</v>
      </c>
      <c r="S104" s="49">
        <v>6230</v>
      </c>
      <c r="T104" s="49">
        <v>1</v>
      </c>
    </row>
    <row r="105" spans="1:20" ht="30">
      <c r="A105" s="50">
        <f>'TARIF 2024'!D122</f>
        <v>0</v>
      </c>
      <c r="B105" s="51">
        <f>'TARIF 2024'!B122</f>
        <v>5434497</v>
      </c>
      <c r="C105" s="52" t="str">
        <f>'TARIF 2024'!K122</f>
        <v>Pack PG 560 XL + CL 561 XL blister + 50 FEUILLES GP501 A6  sans alarme dont deee 0,05</v>
      </c>
      <c r="D105" s="52" t="str">
        <f>'TARIF 2024'!K122</f>
        <v>Pack PG 560 XL + CL 561 XL blister + 50 FEUILLES GP501 A6  sans alarme dont deee 0,05</v>
      </c>
      <c r="E105" s="53">
        <f>'TARIF 2024'!G122</f>
        <v>8714574662879</v>
      </c>
      <c r="F105" s="49">
        <v>1</v>
      </c>
      <c r="G105" s="49">
        <v>1</v>
      </c>
      <c r="H105" s="49" t="s">
        <v>900</v>
      </c>
      <c r="I105" s="49">
        <v>1</v>
      </c>
      <c r="J105" s="54">
        <f>'TARIF 2024'!N122</f>
        <v>0.05</v>
      </c>
      <c r="K105" s="55">
        <f>'TARIF 2024'!M122</f>
        <v>40.18</v>
      </c>
      <c r="L105" s="56"/>
      <c r="M105" s="55">
        <f>'TARIF 2024'!M122</f>
        <v>40.18</v>
      </c>
      <c r="N105" s="57">
        <v>20</v>
      </c>
      <c r="O105" s="57">
        <f>'TARIF 2024'!Q122</f>
        <v>69.989999999999995</v>
      </c>
      <c r="P105" s="58"/>
      <c r="Q105" s="49">
        <v>60</v>
      </c>
      <c r="R105" s="49">
        <v>62</v>
      </c>
      <c r="S105" s="49">
        <v>6230</v>
      </c>
      <c r="T105" s="49">
        <v>1</v>
      </c>
    </row>
    <row r="106" spans="1:20">
      <c r="A106" s="50">
        <f>'TARIF 2024'!D123</f>
        <v>0</v>
      </c>
      <c r="B106" s="51">
        <f>'TARIF 2024'!B123</f>
        <v>5434493</v>
      </c>
      <c r="C106" s="52" t="str">
        <f>'TARIF 2024'!K123</f>
        <v>CL-561 Color sans blister Cartridge   dont deee 0,02 PGC 34,99</v>
      </c>
      <c r="D106" s="52" t="str">
        <f>'TARIF 2024'!K123</f>
        <v>CL-561 Color sans blister Cartridge   dont deee 0,02 PGC 34,99</v>
      </c>
      <c r="E106" s="53">
        <f>'TARIF 2024'!G123</f>
        <v>4549292145038</v>
      </c>
      <c r="F106" s="49">
        <v>1</v>
      </c>
      <c r="G106" s="49">
        <v>1</v>
      </c>
      <c r="H106" s="49" t="s">
        <v>900</v>
      </c>
      <c r="I106" s="49">
        <v>1</v>
      </c>
      <c r="J106" s="54">
        <f>'TARIF 2024'!N123</f>
        <v>0.02</v>
      </c>
      <c r="K106" s="55">
        <f>'TARIF 2024'!M123</f>
        <v>19.010000000000002</v>
      </c>
      <c r="L106" s="56"/>
      <c r="M106" s="55">
        <f>'TARIF 2024'!M123</f>
        <v>19.010000000000002</v>
      </c>
      <c r="N106" s="57">
        <v>20</v>
      </c>
      <c r="O106" s="57">
        <f>'TARIF 2024'!Q123</f>
        <v>34.99</v>
      </c>
      <c r="P106" s="58"/>
      <c r="Q106" s="49">
        <v>60</v>
      </c>
      <c r="R106" s="49">
        <v>62</v>
      </c>
      <c r="S106" s="49">
        <v>6230</v>
      </c>
      <c r="T106" s="49">
        <v>1</v>
      </c>
    </row>
    <row r="107" spans="1:20">
      <c r="A107" s="50">
        <f>'TARIF 2024'!D124</f>
        <v>0</v>
      </c>
      <c r="B107" s="51">
        <f>'TARIF 2024'!B124</f>
        <v>5434495</v>
      </c>
      <c r="C107" s="52" t="str">
        <f>'TARIF 2024'!K124</f>
        <v>CL-561 XL Color sans blister Cartridge  dont deee 0,01 PGC 37,99</v>
      </c>
      <c r="D107" s="52" t="str">
        <f>'TARIF 2024'!K124</f>
        <v>CL-561 XL Color sans blister Cartridge  dont deee 0,01 PGC 37,99</v>
      </c>
      <c r="E107" s="53">
        <f>'TARIF 2024'!G124</f>
        <v>4549292145014</v>
      </c>
      <c r="F107" s="49">
        <v>1</v>
      </c>
      <c r="G107" s="49">
        <v>1</v>
      </c>
      <c r="H107" s="49" t="s">
        <v>900</v>
      </c>
      <c r="I107" s="49">
        <v>1</v>
      </c>
      <c r="J107" s="54">
        <f>'TARIF 2024'!N124</f>
        <v>0.01</v>
      </c>
      <c r="K107" s="55">
        <f>'TARIF 2024'!M124</f>
        <v>21.19</v>
      </c>
      <c r="L107" s="56"/>
      <c r="M107" s="55">
        <f>'TARIF 2024'!M124</f>
        <v>21.19</v>
      </c>
      <c r="N107" s="57">
        <v>20</v>
      </c>
      <c r="O107" s="57">
        <f>'TARIF 2024'!Q124</f>
        <v>37.99</v>
      </c>
      <c r="P107" s="58"/>
      <c r="Q107" s="49">
        <v>60</v>
      </c>
      <c r="R107" s="49">
        <v>62</v>
      </c>
      <c r="S107" s="49">
        <v>6230</v>
      </c>
      <c r="T107" s="49">
        <v>1</v>
      </c>
    </row>
    <row r="108" spans="1:20">
      <c r="A108" s="50">
        <f>'TARIF 2024'!D125</f>
        <v>0</v>
      </c>
      <c r="B108" s="51">
        <f>'TARIF 2024'!B125</f>
        <v>7873415</v>
      </c>
      <c r="C108" s="52" t="str">
        <f>'TARIF 2024'!K125</f>
        <v>CL-575 sans blister Cartridge CMY  dont deee 0,01 PGC 24,99</v>
      </c>
      <c r="D108" s="52" t="str">
        <f>'TARIF 2024'!K125</f>
        <v>CL-575 sans blister Cartridge CMY  dont deee 0,01 PGC 24,99</v>
      </c>
      <c r="E108" s="53">
        <f>'TARIF 2024'!G125</f>
        <v>4549292192629</v>
      </c>
      <c r="F108" s="49">
        <v>1</v>
      </c>
      <c r="G108" s="49">
        <v>1</v>
      </c>
      <c r="H108" s="49" t="s">
        <v>900</v>
      </c>
      <c r="I108" s="49">
        <v>1</v>
      </c>
      <c r="J108" s="54">
        <f>'TARIF 2024'!N125</f>
        <v>0.01</v>
      </c>
      <c r="K108" s="55">
        <f>'TARIF 2024'!M125</f>
        <v>11.36</v>
      </c>
      <c r="L108" s="56"/>
      <c r="M108" s="55">
        <f>'TARIF 2024'!M125</f>
        <v>11.36</v>
      </c>
      <c r="N108" s="57">
        <v>20</v>
      </c>
      <c r="O108" s="57">
        <f>'TARIF 2024'!Q125</f>
        <v>24.99</v>
      </c>
      <c r="P108" s="58"/>
      <c r="Q108" s="49">
        <v>60</v>
      </c>
      <c r="R108" s="49">
        <v>62</v>
      </c>
      <c r="S108" s="49">
        <v>6230</v>
      </c>
      <c r="T108" s="49">
        <v>1</v>
      </c>
    </row>
    <row r="109" spans="1:20">
      <c r="A109" s="50">
        <f>'TARIF 2024'!D126</f>
        <v>0</v>
      </c>
      <c r="B109" s="51">
        <f>'TARIF 2024'!B126</f>
        <v>7873414</v>
      </c>
      <c r="C109" s="52" t="str">
        <f>'TARIF 2024'!K126</f>
        <v>CL-575 XL sans blister  Cartridge CMY dont deee 0,01 PGC 49,99</v>
      </c>
      <c r="D109" s="52" t="str">
        <f>'TARIF 2024'!K126</f>
        <v>CL-575 XL sans blister  Cartridge CMY dont deee 0,01 PGC 49,99</v>
      </c>
      <c r="E109" s="53">
        <f>'TARIF 2024'!G126</f>
        <v>4549292192612</v>
      </c>
      <c r="F109" s="49">
        <v>1</v>
      </c>
      <c r="G109" s="49">
        <v>1</v>
      </c>
      <c r="H109" s="49" t="s">
        <v>900</v>
      </c>
      <c r="I109" s="49">
        <v>1</v>
      </c>
      <c r="J109" s="54">
        <f>'TARIF 2024'!N126</f>
        <v>0.01</v>
      </c>
      <c r="K109" s="55">
        <f>'TARIF 2024'!M126</f>
        <v>22.73</v>
      </c>
      <c r="L109" s="56"/>
      <c r="M109" s="55">
        <f>'TARIF 2024'!M126</f>
        <v>22.73</v>
      </c>
      <c r="N109" s="57">
        <v>20</v>
      </c>
      <c r="O109" s="57">
        <f>'TARIF 2024'!Q126</f>
        <v>49.99</v>
      </c>
      <c r="P109" s="58"/>
      <c r="Q109" s="49">
        <v>60</v>
      </c>
      <c r="R109" s="49">
        <v>62</v>
      </c>
      <c r="S109" s="49">
        <v>6230</v>
      </c>
      <c r="T109" s="49">
        <v>1</v>
      </c>
    </row>
    <row r="110" spans="1:20">
      <c r="A110" s="50">
        <f>'TARIF 2024'!D127</f>
        <v>0</v>
      </c>
      <c r="B110" s="51">
        <f>'TARIF 2024'!B127</f>
        <v>7873418</v>
      </c>
      <c r="C110" s="52" t="str">
        <f>'TARIF 2024'!K127</f>
        <v>CL-576 sans blister Cartridge CMY  dont deee 0,01 PGC 24,99</v>
      </c>
      <c r="D110" s="52" t="str">
        <f>'TARIF 2024'!K127</f>
        <v>CL-576 sans blister Cartridge CMY  dont deee 0,01 PGC 24,99</v>
      </c>
      <c r="E110" s="53">
        <f>'TARIF 2024'!G127</f>
        <v>4549292192650</v>
      </c>
      <c r="F110" s="49">
        <v>1</v>
      </c>
      <c r="G110" s="49">
        <v>1</v>
      </c>
      <c r="H110" s="49" t="s">
        <v>900</v>
      </c>
      <c r="I110" s="49">
        <v>1</v>
      </c>
      <c r="J110" s="54">
        <f>'TARIF 2024'!N127</f>
        <v>0.01</v>
      </c>
      <c r="K110" s="55">
        <f>'TARIF 2024'!M127</f>
        <v>11.36</v>
      </c>
      <c r="L110" s="56"/>
      <c r="M110" s="55">
        <f>'TARIF 2024'!M127</f>
        <v>11.36</v>
      </c>
      <c r="N110" s="57">
        <v>20</v>
      </c>
      <c r="O110" s="57">
        <f>'TARIF 2024'!Q127</f>
        <v>24.99</v>
      </c>
      <c r="P110" s="58"/>
      <c r="Q110" s="49">
        <v>60</v>
      </c>
      <c r="R110" s="49">
        <v>62</v>
      </c>
      <c r="S110" s="49">
        <v>6230</v>
      </c>
      <c r="T110" s="49">
        <v>1</v>
      </c>
    </row>
    <row r="111" spans="1:20">
      <c r="A111" s="50">
        <f>'TARIF 2024'!D128</f>
        <v>0</v>
      </c>
      <c r="B111" s="51">
        <f>'TARIF 2024'!B128</f>
        <v>7873419</v>
      </c>
      <c r="C111" s="52" t="str">
        <f>'TARIF 2024'!K128</f>
        <v>CL-576 XL sans blister Cartridge CMY dont deee 0,01 PGC 49,99</v>
      </c>
      <c r="D111" s="52" t="str">
        <f>'TARIF 2024'!K128</f>
        <v>CL-576 XL sans blister Cartridge CMY dont deee 0,01 PGC 49,99</v>
      </c>
      <c r="E111" s="53">
        <f>'TARIF 2024'!G128</f>
        <v>4549292192643</v>
      </c>
      <c r="F111" s="49">
        <v>1</v>
      </c>
      <c r="G111" s="49">
        <v>1</v>
      </c>
      <c r="H111" s="49" t="s">
        <v>900</v>
      </c>
      <c r="I111" s="49">
        <v>1</v>
      </c>
      <c r="J111" s="54">
        <f>'TARIF 2024'!N128</f>
        <v>0.01</v>
      </c>
      <c r="K111" s="55">
        <f>'TARIF 2024'!M128</f>
        <v>22.73</v>
      </c>
      <c r="L111" s="56"/>
      <c r="M111" s="55">
        <f>'TARIF 2024'!M128</f>
        <v>22.73</v>
      </c>
      <c r="N111" s="57">
        <v>20</v>
      </c>
      <c r="O111" s="57">
        <f>'TARIF 2024'!Q128</f>
        <v>49.99</v>
      </c>
      <c r="P111" s="58"/>
      <c r="Q111" s="49">
        <v>60</v>
      </c>
      <c r="R111" s="49">
        <v>62</v>
      </c>
      <c r="S111" s="49">
        <v>6230</v>
      </c>
      <c r="T111" s="49">
        <v>1</v>
      </c>
    </row>
    <row r="112" spans="1:20">
      <c r="A112" s="50">
        <f>'TARIF 2024'!D129</f>
        <v>0</v>
      </c>
      <c r="B112" s="51">
        <f>'TARIF 2024'!B129</f>
        <v>8694217</v>
      </c>
      <c r="C112" s="52" t="str">
        <f>'TARIF 2024'!K129</f>
        <v>PG-585 sans blister Cartridge BK dont deee 0,05</v>
      </c>
      <c r="D112" s="52" t="str">
        <f>'TARIF 2024'!K129</f>
        <v>PG-585 sans blister Cartridge BK dont deee 0,05</v>
      </c>
      <c r="E112" s="53">
        <f>'TARIF 2024'!G129</f>
        <v>4549292223378</v>
      </c>
      <c r="F112" s="49">
        <v>1</v>
      </c>
      <c r="G112" s="49">
        <v>1</v>
      </c>
      <c r="H112" s="49" t="s">
        <v>900</v>
      </c>
      <c r="I112" s="49">
        <v>1</v>
      </c>
      <c r="J112" s="54">
        <f>'TARIF 2024'!N129</f>
        <v>0.05</v>
      </c>
      <c r="K112" s="55">
        <f>'TARIF 2024'!M129</f>
        <v>16.87</v>
      </c>
      <c r="L112" s="56"/>
      <c r="M112" s="55">
        <f>'TARIF 2024'!M129</f>
        <v>16.87</v>
      </c>
      <c r="N112" s="57">
        <v>20</v>
      </c>
      <c r="O112" s="57">
        <f>'TARIF 2024'!Q129</f>
        <v>29.99</v>
      </c>
      <c r="P112" s="58"/>
      <c r="Q112" s="49">
        <v>60</v>
      </c>
      <c r="R112" s="49">
        <v>62</v>
      </c>
      <c r="S112" s="49">
        <v>6230</v>
      </c>
      <c r="T112" s="49">
        <v>1</v>
      </c>
    </row>
    <row r="113" spans="1:20">
      <c r="A113" s="50">
        <f>'TARIF 2024'!D130</f>
        <v>0</v>
      </c>
      <c r="B113" s="51">
        <f>'TARIF 2024'!B130</f>
        <v>8694221</v>
      </c>
      <c r="C113" s="52" t="str">
        <f>'TARIF 2024'!K130</f>
        <v>PG-585 XL sans blister Cartridge BK dont deee 0,05</v>
      </c>
      <c r="D113" s="52" t="str">
        <f>'TARIF 2024'!K130</f>
        <v>PG-585 XL sans blister Cartridge BK dont deee 0,05</v>
      </c>
      <c r="E113" s="53">
        <f>'TARIF 2024'!G130</f>
        <v>4549292223361</v>
      </c>
      <c r="F113" s="49">
        <v>1</v>
      </c>
      <c r="G113" s="49">
        <v>1</v>
      </c>
      <c r="H113" s="49" t="s">
        <v>900</v>
      </c>
      <c r="I113" s="49">
        <v>1</v>
      </c>
      <c r="J113" s="54">
        <f>'TARIF 2024'!N130</f>
        <v>0.05</v>
      </c>
      <c r="K113" s="55">
        <f>'TARIF 2024'!M130</f>
        <v>21.98</v>
      </c>
      <c r="L113" s="56"/>
      <c r="M113" s="55">
        <f>'TARIF 2024'!M130</f>
        <v>21.98</v>
      </c>
      <c r="N113" s="57">
        <v>20</v>
      </c>
      <c r="O113" s="57">
        <f>'TARIF 2024'!Q130</f>
        <v>39.99</v>
      </c>
      <c r="P113" s="58"/>
      <c r="Q113" s="49">
        <v>60</v>
      </c>
      <c r="R113" s="49">
        <v>62</v>
      </c>
      <c r="S113" s="49">
        <v>6230</v>
      </c>
      <c r="T113" s="49">
        <v>1</v>
      </c>
    </row>
    <row r="114" spans="1:20">
      <c r="A114" s="50">
        <f>'TARIF 2024'!D131</f>
        <v>0</v>
      </c>
      <c r="B114" s="51">
        <f>'TARIF 2024'!B131</f>
        <v>8694219</v>
      </c>
      <c r="C114" s="52" t="str">
        <f>'TARIF 2024'!K131</f>
        <v>CL-586 sans blister Cartridge CMY dont deee 0,05 PGC 34,99</v>
      </c>
      <c r="D114" s="52" t="str">
        <f>'TARIF 2024'!K131</f>
        <v>CL-586 sans blister Cartridge CMY dont deee 0,05 PGC 34,99</v>
      </c>
      <c r="E114" s="53">
        <f>'TARIF 2024'!G131</f>
        <v>4549292223408</v>
      </c>
      <c r="F114" s="49">
        <v>1</v>
      </c>
      <c r="G114" s="49">
        <v>1</v>
      </c>
      <c r="H114" s="49" t="s">
        <v>900</v>
      </c>
      <c r="I114" s="49">
        <v>1</v>
      </c>
      <c r="J114" s="54">
        <f>'TARIF 2024'!N131</f>
        <v>0.05</v>
      </c>
      <c r="K114" s="55">
        <f>'TARIF 2024'!M131</f>
        <v>19.8</v>
      </c>
      <c r="L114" s="56"/>
      <c r="M114" s="55">
        <f>'TARIF 2024'!M131</f>
        <v>19.8</v>
      </c>
      <c r="N114" s="57">
        <v>20</v>
      </c>
      <c r="O114" s="57">
        <f>'TARIF 2024'!Q131</f>
        <v>34.99</v>
      </c>
      <c r="P114" s="58"/>
      <c r="Q114" s="49">
        <v>60</v>
      </c>
      <c r="R114" s="49">
        <v>62</v>
      </c>
      <c r="S114" s="49">
        <v>6230</v>
      </c>
      <c r="T114" s="49">
        <v>1</v>
      </c>
    </row>
    <row r="115" spans="1:20">
      <c r="A115" s="50">
        <f>'TARIF 2024'!D132</f>
        <v>0</v>
      </c>
      <c r="B115" s="51">
        <f>'TARIF 2024'!B132</f>
        <v>8694218</v>
      </c>
      <c r="C115" s="52" t="str">
        <f>'TARIF 2024'!K132</f>
        <v>CL-586 XL sans blister Cartridge CMY dont deee 0,05</v>
      </c>
      <c r="D115" s="52" t="str">
        <f>'TARIF 2024'!K132</f>
        <v>CL-586 XL sans blister Cartridge CMY dont deee 0,05</v>
      </c>
      <c r="E115" s="53">
        <f>'TARIF 2024'!G132</f>
        <v>4549292223392</v>
      </c>
      <c r="F115" s="49">
        <v>1</v>
      </c>
      <c r="G115" s="49">
        <v>1</v>
      </c>
      <c r="H115" s="49" t="s">
        <v>900</v>
      </c>
      <c r="I115" s="49">
        <v>1</v>
      </c>
      <c r="J115" s="54">
        <f>'TARIF 2024'!N132</f>
        <v>0.05</v>
      </c>
      <c r="K115" s="55">
        <f>'TARIF 2024'!M132</f>
        <v>25.65</v>
      </c>
      <c r="L115" s="56"/>
      <c r="M115" s="55">
        <f>'TARIF 2024'!M132</f>
        <v>25.65</v>
      </c>
      <c r="N115" s="57">
        <v>20</v>
      </c>
      <c r="O115" s="57">
        <f>'TARIF 2024'!Q132</f>
        <v>44.99</v>
      </c>
      <c r="P115" s="58"/>
      <c r="Q115" s="49">
        <v>60</v>
      </c>
      <c r="R115" s="49">
        <v>62</v>
      </c>
      <c r="S115" s="49">
        <v>6230</v>
      </c>
      <c r="T115" s="49">
        <v>1</v>
      </c>
    </row>
    <row r="116" spans="1:20">
      <c r="A116" s="50">
        <f>'TARIF 2024'!D133</f>
        <v>0</v>
      </c>
      <c r="B116" s="51">
        <f>'TARIF 2024'!B133</f>
        <v>2060330</v>
      </c>
      <c r="C116" s="52" t="str">
        <f>'TARIF 2024'!K133</f>
        <v>PGI-525 sans blister Cartridge BK dont deee 0,01</v>
      </c>
      <c r="D116" s="52" t="str">
        <f>'TARIF 2024'!K133</f>
        <v>PGI-525 sans blister Cartridge BK dont deee 0,01</v>
      </c>
      <c r="E116" s="53">
        <f>'TARIF 2024'!G133</f>
        <v>4960999669922</v>
      </c>
      <c r="F116" s="49">
        <v>1</v>
      </c>
      <c r="G116" s="49">
        <v>1</v>
      </c>
      <c r="H116" s="49" t="s">
        <v>900</v>
      </c>
      <c r="I116" s="49">
        <v>1</v>
      </c>
      <c r="J116" s="54">
        <f>'TARIF 2024'!N133</f>
        <v>0.01</v>
      </c>
      <c r="K116" s="55">
        <f>'TARIF 2024'!M133</f>
        <v>13.14</v>
      </c>
      <c r="L116" s="56"/>
      <c r="M116" s="55">
        <f>'TARIF 2024'!M133</f>
        <v>13.14</v>
      </c>
      <c r="N116" s="57">
        <v>20</v>
      </c>
      <c r="O116" s="57">
        <f>'TARIF 2024'!Q133</f>
        <v>24.99</v>
      </c>
      <c r="P116" s="58"/>
      <c r="Q116" s="49">
        <v>60</v>
      </c>
      <c r="R116" s="49">
        <v>62</v>
      </c>
      <c r="S116" s="49">
        <v>6230</v>
      </c>
      <c r="T116" s="49">
        <v>1</v>
      </c>
    </row>
    <row r="117" spans="1:20">
      <c r="A117" s="50">
        <f>'TARIF 2024'!D134</f>
        <v>0</v>
      </c>
      <c r="B117" s="51">
        <f>'TARIF 2024'!B134</f>
        <v>8664709</v>
      </c>
      <c r="C117" s="52" t="str">
        <f>'TARIF 2024'!K134</f>
        <v>pack CLI-526 C/M/Y  sans Blister dont deee 0,05</v>
      </c>
      <c r="D117" s="52" t="str">
        <f>'TARIF 2024'!K134</f>
        <v>pack CLI-526 C/M/Y  sans Blister dont deee 0,05</v>
      </c>
      <c r="E117" s="53">
        <f>'TARIF 2024'!G134</f>
        <v>8714574679280</v>
      </c>
      <c r="F117" s="49">
        <v>1</v>
      </c>
      <c r="G117" s="49">
        <v>1</v>
      </c>
      <c r="H117" s="49" t="s">
        <v>900</v>
      </c>
      <c r="I117" s="49">
        <v>1</v>
      </c>
      <c r="J117" s="54">
        <f>'TARIF 2024'!N134</f>
        <v>0.05</v>
      </c>
      <c r="K117" s="55">
        <f>'TARIF 2024'!M134</f>
        <v>33.64</v>
      </c>
      <c r="L117" s="56"/>
      <c r="M117" s="55">
        <f>'TARIF 2024'!M134</f>
        <v>33.64</v>
      </c>
      <c r="N117" s="57">
        <v>20</v>
      </c>
      <c r="O117" s="57">
        <f>'TARIF 2024'!Q134</f>
        <v>48.99</v>
      </c>
      <c r="P117" s="58"/>
      <c r="Q117" s="49">
        <v>60</v>
      </c>
      <c r="R117" s="49">
        <v>62</v>
      </c>
      <c r="S117" s="49">
        <v>6230</v>
      </c>
      <c r="T117" s="49">
        <v>1</v>
      </c>
    </row>
    <row r="118" spans="1:20">
      <c r="A118" s="50">
        <f>'TARIF 2024'!D135</f>
        <v>0</v>
      </c>
      <c r="B118" s="51">
        <f>'TARIF 2024'!B135</f>
        <v>2674696</v>
      </c>
      <c r="C118" s="52" t="str">
        <f>'TARIF 2024'!K135</f>
        <v>Pack CLI 526 CMY BLISTER avec alarme dont deee 0,02</v>
      </c>
      <c r="D118" s="52" t="str">
        <f>'TARIF 2024'!K135</f>
        <v>Pack CLI 526 CMY BLISTER avec alarme dont deee 0,02</v>
      </c>
      <c r="E118" s="53">
        <f>'TARIF 2024'!G135</f>
        <v>4960999974286</v>
      </c>
      <c r="F118" s="49">
        <v>1</v>
      </c>
      <c r="G118" s="49">
        <v>1</v>
      </c>
      <c r="H118" s="49" t="s">
        <v>900</v>
      </c>
      <c r="I118" s="49">
        <v>1</v>
      </c>
      <c r="J118" s="54">
        <f>'TARIF 2024'!N135</f>
        <v>0.02</v>
      </c>
      <c r="K118" s="55">
        <f>'TARIF 2024'!M135</f>
        <v>33.03</v>
      </c>
      <c r="L118" s="56"/>
      <c r="M118" s="55">
        <f>'TARIF 2024'!M135</f>
        <v>33.03</v>
      </c>
      <c r="N118" s="57">
        <v>20</v>
      </c>
      <c r="O118" s="57">
        <f>'TARIF 2024'!Q135</f>
        <v>49.99</v>
      </c>
      <c r="P118" s="58"/>
      <c r="Q118" s="49">
        <v>60</v>
      </c>
      <c r="R118" s="49">
        <v>62</v>
      </c>
      <c r="S118" s="49">
        <v>6230</v>
      </c>
      <c r="T118" s="49">
        <v>1</v>
      </c>
    </row>
    <row r="119" spans="1:20">
      <c r="A119" s="50">
        <f>'TARIF 2024'!D136</f>
        <v>0</v>
      </c>
      <c r="B119" s="51">
        <f>'TARIF 2024'!B136</f>
        <v>2275371</v>
      </c>
      <c r="C119" s="52" t="str">
        <f>'TARIF 2024'!K136</f>
        <v>CLI 526 Black BLISTER avec alarme dont deee 0,01</v>
      </c>
      <c r="D119" s="52" t="str">
        <f>'TARIF 2024'!K136</f>
        <v>CLI 526 Black BLISTER avec alarme dont deee 0,01</v>
      </c>
      <c r="E119" s="53">
        <f>'TARIF 2024'!G136</f>
        <v>8714574554297</v>
      </c>
      <c r="F119" s="49">
        <v>1</v>
      </c>
      <c r="G119" s="49">
        <v>1</v>
      </c>
      <c r="H119" s="49" t="s">
        <v>900</v>
      </c>
      <c r="I119" s="49">
        <v>1</v>
      </c>
      <c r="J119" s="54">
        <f>'TARIF 2024'!N136</f>
        <v>0.01</v>
      </c>
      <c r="K119" s="55">
        <f>'TARIF 2024'!M136</f>
        <v>11.85</v>
      </c>
      <c r="L119" s="56"/>
      <c r="M119" s="55">
        <f>'TARIF 2024'!M136</f>
        <v>11.85</v>
      </c>
      <c r="N119" s="57">
        <v>20</v>
      </c>
      <c r="O119" s="57">
        <f>'TARIF 2024'!Q136</f>
        <v>25.99</v>
      </c>
      <c r="P119" s="58"/>
      <c r="Q119" s="49">
        <v>60</v>
      </c>
      <c r="R119" s="49">
        <v>62</v>
      </c>
      <c r="S119" s="49">
        <v>6230</v>
      </c>
      <c r="T119" s="49">
        <v>1</v>
      </c>
    </row>
    <row r="120" spans="1:20">
      <c r="A120" s="50">
        <f>'TARIF 2024'!D137</f>
        <v>0</v>
      </c>
      <c r="B120" s="51">
        <f>'TARIF 2024'!B137</f>
        <v>2275373</v>
      </c>
      <c r="C120" s="52" t="str">
        <f>'TARIF 2024'!K137</f>
        <v>CLI 526 Magenta BLISTER avec alarme dont deee 0,01</v>
      </c>
      <c r="D120" s="52" t="str">
        <f>'TARIF 2024'!K137</f>
        <v>CLI 526 Magenta BLISTER avec alarme dont deee 0,01</v>
      </c>
      <c r="E120" s="53">
        <f>'TARIF 2024'!G137</f>
        <v>8714574554334</v>
      </c>
      <c r="F120" s="49">
        <v>1</v>
      </c>
      <c r="G120" s="49">
        <v>1</v>
      </c>
      <c r="H120" s="49" t="s">
        <v>900</v>
      </c>
      <c r="I120" s="49">
        <v>1</v>
      </c>
      <c r="J120" s="54">
        <f>'TARIF 2024'!N137</f>
        <v>0.01</v>
      </c>
      <c r="K120" s="55">
        <f>'TARIF 2024'!M137</f>
        <v>11.85</v>
      </c>
      <c r="L120" s="56"/>
      <c r="M120" s="55">
        <f>'TARIF 2024'!M137</f>
        <v>11.85</v>
      </c>
      <c r="N120" s="57">
        <v>20</v>
      </c>
      <c r="O120" s="57">
        <f>'TARIF 2024'!Q137</f>
        <v>19.989999999999998</v>
      </c>
      <c r="P120" s="58"/>
      <c r="Q120" s="49">
        <v>60</v>
      </c>
      <c r="R120" s="49">
        <v>62</v>
      </c>
      <c r="S120" s="49">
        <v>6230</v>
      </c>
      <c r="T120" s="49">
        <v>1</v>
      </c>
    </row>
    <row r="121" spans="1:20">
      <c r="A121" s="50">
        <f>'TARIF 2024'!D138</f>
        <v>0</v>
      </c>
      <c r="B121" s="51">
        <f>'TARIF 2024'!B138</f>
        <v>2060332</v>
      </c>
      <c r="C121" s="52" t="str">
        <f>'TARIF 2024'!K138</f>
        <v>CLI-526 CYAN sans blister dont deee 0,01</v>
      </c>
      <c r="D121" s="52" t="str">
        <f>'TARIF 2024'!K138</f>
        <v>CLI-526 CYAN sans blister dont deee 0,01</v>
      </c>
      <c r="E121" s="53">
        <f>'TARIF 2024'!G138</f>
        <v>4960999670034</v>
      </c>
      <c r="F121" s="49">
        <v>1</v>
      </c>
      <c r="G121" s="49">
        <v>1</v>
      </c>
      <c r="H121" s="49" t="s">
        <v>900</v>
      </c>
      <c r="I121" s="49">
        <v>1</v>
      </c>
      <c r="J121" s="54">
        <f>'TARIF 2024'!N138</f>
        <v>0.01</v>
      </c>
      <c r="K121" s="55">
        <f>'TARIF 2024'!M138</f>
        <v>11.66</v>
      </c>
      <c r="L121" s="56"/>
      <c r="M121" s="55">
        <f>'TARIF 2024'!M138</f>
        <v>11.66</v>
      </c>
      <c r="N121" s="57">
        <v>20</v>
      </c>
      <c r="O121" s="57">
        <f>'TARIF 2024'!Q138</f>
        <v>24.89</v>
      </c>
      <c r="P121" s="58"/>
      <c r="Q121" s="49">
        <v>60</v>
      </c>
      <c r="R121" s="49">
        <v>62</v>
      </c>
      <c r="S121" s="49">
        <v>6230</v>
      </c>
      <c r="T121" s="49">
        <v>1</v>
      </c>
    </row>
    <row r="122" spans="1:20">
      <c r="A122" s="50">
        <f>'TARIF 2024'!D139</f>
        <v>0</v>
      </c>
      <c r="B122" s="51">
        <f>'TARIF 2024'!B139</f>
        <v>2574003</v>
      </c>
      <c r="C122" s="52" t="str">
        <f>'TARIF 2024'!K139</f>
        <v>PGI-550 XL  BK sans blister dont deee 0,01</v>
      </c>
      <c r="D122" s="52" t="str">
        <f>'TARIF 2024'!K139</f>
        <v>PGI-550 XL  BK sans blister dont deee 0,01</v>
      </c>
      <c r="E122" s="53">
        <f>'TARIF 2024'!G139</f>
        <v>4960999904504</v>
      </c>
      <c r="F122" s="49">
        <v>1</v>
      </c>
      <c r="G122" s="49">
        <v>1</v>
      </c>
      <c r="H122" s="49" t="s">
        <v>900</v>
      </c>
      <c r="I122" s="49">
        <v>1</v>
      </c>
      <c r="J122" s="54">
        <f>'TARIF 2024'!N139</f>
        <v>0.01</v>
      </c>
      <c r="K122" s="55">
        <f>'TARIF 2024'!M139</f>
        <v>14.66</v>
      </c>
      <c r="L122" s="56"/>
      <c r="M122" s="55">
        <f>'TARIF 2024'!M139</f>
        <v>14.66</v>
      </c>
      <c r="N122" s="57">
        <v>20</v>
      </c>
      <c r="O122" s="57">
        <f>'TARIF 2024'!Q139</f>
        <v>29.99</v>
      </c>
      <c r="P122" s="58"/>
      <c r="Q122" s="49">
        <v>60</v>
      </c>
      <c r="R122" s="49">
        <v>62</v>
      </c>
      <c r="S122" s="49">
        <v>6230</v>
      </c>
      <c r="T122" s="49">
        <v>1</v>
      </c>
    </row>
    <row r="123" spans="1:20">
      <c r="A123" s="50">
        <f>'TARIF 2024'!D140</f>
        <v>0</v>
      </c>
      <c r="B123" s="51">
        <f>'TARIF 2024'!B140</f>
        <v>3194271</v>
      </c>
      <c r="C123" s="52" t="str">
        <f>'TARIF 2024'!K140</f>
        <v>Pack PGI-550+CLI-551 CMYKPkG BLISTER sans alarme dont deee 0,02</v>
      </c>
      <c r="D123" s="52" t="str">
        <f>'TARIF 2024'!K140</f>
        <v>Pack PGI-550+CLI-551 CMYKPkG BLISTER sans alarme dont deee 0,02</v>
      </c>
      <c r="E123" s="53">
        <f>'TARIF 2024'!G140</f>
        <v>8714574623207</v>
      </c>
      <c r="F123" s="49">
        <v>1</v>
      </c>
      <c r="G123" s="49">
        <v>1</v>
      </c>
      <c r="H123" s="49" t="s">
        <v>900</v>
      </c>
      <c r="I123" s="49">
        <v>1</v>
      </c>
      <c r="J123" s="54">
        <f>'TARIF 2024'!N140</f>
        <v>0.02</v>
      </c>
      <c r="K123" s="55">
        <f>'TARIF 2024'!M140</f>
        <v>61.64</v>
      </c>
      <c r="L123" s="56"/>
      <c r="M123" s="55">
        <f>'TARIF 2024'!M140</f>
        <v>61.64</v>
      </c>
      <c r="N123" s="57">
        <v>20</v>
      </c>
      <c r="O123" s="57">
        <f>'TARIF 2024'!Q140</f>
        <v>99.99</v>
      </c>
      <c r="P123" s="58"/>
      <c r="Q123" s="49">
        <v>60</v>
      </c>
      <c r="R123" s="49">
        <v>62</v>
      </c>
      <c r="S123" s="49">
        <v>6230</v>
      </c>
      <c r="T123" s="49">
        <v>1</v>
      </c>
    </row>
    <row r="124" spans="1:20">
      <c r="A124" s="50">
        <f>'TARIF 2024'!D141</f>
        <v>0</v>
      </c>
      <c r="B124" s="51">
        <f>'TARIF 2024'!B141</f>
        <v>8664706</v>
      </c>
      <c r="C124" s="52" t="str">
        <f>'TARIF 2024'!K141</f>
        <v>Pack CLI-551 C/M/Y/BK  sans blister dont deee 0,05</v>
      </c>
      <c r="D124" s="52" t="str">
        <f>'TARIF 2024'!K141</f>
        <v>Pack CLI-551 C/M/Y/BK  sans blister dont deee 0,05</v>
      </c>
      <c r="E124" s="53">
        <f>'TARIF 2024'!G141</f>
        <v>8714574679242</v>
      </c>
      <c r="F124" s="49">
        <v>1</v>
      </c>
      <c r="G124" s="49">
        <v>1</v>
      </c>
      <c r="H124" s="49" t="s">
        <v>900</v>
      </c>
      <c r="I124" s="49">
        <v>1</v>
      </c>
      <c r="J124" s="54">
        <f>'TARIF 2024'!N141</f>
        <v>0.05</v>
      </c>
      <c r="K124" s="55">
        <f>'TARIF 2024'!M141</f>
        <v>40.57</v>
      </c>
      <c r="L124" s="56"/>
      <c r="M124" s="55">
        <f>'TARIF 2024'!M141</f>
        <v>40.57</v>
      </c>
      <c r="N124" s="57">
        <v>20</v>
      </c>
      <c r="O124" s="57">
        <f>'TARIF 2024'!Q141</f>
        <v>76.989999999999995</v>
      </c>
      <c r="P124" s="58"/>
      <c r="Q124" s="49">
        <v>60</v>
      </c>
      <c r="R124" s="49">
        <v>62</v>
      </c>
      <c r="S124" s="49">
        <v>6230</v>
      </c>
      <c r="T124" s="49">
        <v>1</v>
      </c>
    </row>
    <row r="125" spans="1:20">
      <c r="A125" s="50">
        <f>'TARIF 2024'!D142</f>
        <v>0</v>
      </c>
      <c r="B125" s="51">
        <f>'TARIF 2024'!B142</f>
        <v>2574014</v>
      </c>
      <c r="C125" s="52" t="str">
        <f>'TARIF 2024'!K142</f>
        <v>Pack CLI 551 Black+ CMY BLISTER avec alarme dont deee 0,02</v>
      </c>
      <c r="D125" s="52" t="str">
        <f>'TARIF 2024'!K142</f>
        <v>Pack CLI 551 Black+ CMY BLISTER avec alarme dont deee 0,02</v>
      </c>
      <c r="E125" s="53">
        <f>'TARIF 2024'!G142</f>
        <v>8714574584409</v>
      </c>
      <c r="F125" s="49">
        <v>1</v>
      </c>
      <c r="G125" s="49">
        <v>1</v>
      </c>
      <c r="H125" s="49" t="s">
        <v>900</v>
      </c>
      <c r="I125" s="49">
        <v>1</v>
      </c>
      <c r="J125" s="54">
        <f>'TARIF 2024'!N142</f>
        <v>0.02</v>
      </c>
      <c r="K125" s="55">
        <f>'TARIF 2024'!M142</f>
        <v>39.74</v>
      </c>
      <c r="L125" s="56"/>
      <c r="M125" s="55">
        <f>'TARIF 2024'!M142</f>
        <v>39.74</v>
      </c>
      <c r="N125" s="57">
        <v>20</v>
      </c>
      <c r="O125" s="57">
        <f>'TARIF 2024'!Q142</f>
        <v>74.989999999999995</v>
      </c>
      <c r="P125" s="58"/>
      <c r="Q125" s="49">
        <v>60</v>
      </c>
      <c r="R125" s="49">
        <v>62</v>
      </c>
      <c r="S125" s="49">
        <v>6230</v>
      </c>
      <c r="T125" s="49">
        <v>1</v>
      </c>
    </row>
    <row r="126" spans="1:20">
      <c r="A126" s="50">
        <f>'TARIF 2024'!D143</f>
        <v>0</v>
      </c>
      <c r="B126" s="51">
        <f>'TARIF 2024'!B143</f>
        <v>2574005</v>
      </c>
      <c r="C126" s="52" t="str">
        <f>'TARIF 2024'!K143</f>
        <v>CLI-551 XL CY sans blister dont deee 0,01</v>
      </c>
      <c r="D126" s="52" t="str">
        <f>'TARIF 2024'!K143</f>
        <v>CLI-551 XL CY sans blister dont deee 0,01</v>
      </c>
      <c r="E126" s="53">
        <f>'TARIF 2024'!G143</f>
        <v>4960999904931</v>
      </c>
      <c r="F126" s="49">
        <v>1</v>
      </c>
      <c r="G126" s="49">
        <v>1</v>
      </c>
      <c r="H126" s="49" t="s">
        <v>900</v>
      </c>
      <c r="I126" s="49">
        <v>1</v>
      </c>
      <c r="J126" s="54">
        <f>'TARIF 2024'!N143</f>
        <v>0.01</v>
      </c>
      <c r="K126" s="55">
        <f>'TARIF 2024'!M143</f>
        <v>14.26</v>
      </c>
      <c r="L126" s="56"/>
      <c r="M126" s="55">
        <f>'TARIF 2024'!M143</f>
        <v>14.26</v>
      </c>
      <c r="N126" s="57">
        <v>20</v>
      </c>
      <c r="O126" s="57">
        <f>'TARIF 2024'!Q143</f>
        <v>29.99</v>
      </c>
      <c r="P126" s="58"/>
      <c r="Q126" s="49">
        <v>60</v>
      </c>
      <c r="R126" s="49">
        <v>62</v>
      </c>
      <c r="S126" s="49">
        <v>6230</v>
      </c>
      <c r="T126" s="49">
        <v>1</v>
      </c>
    </row>
    <row r="127" spans="1:20">
      <c r="A127" s="50">
        <f>'TARIF 2024'!D144</f>
        <v>0</v>
      </c>
      <c r="B127" s="51">
        <f>'TARIF 2024'!B144</f>
        <v>2574008</v>
      </c>
      <c r="C127" s="52" t="str">
        <f>'TARIF 2024'!K144</f>
        <v>CLI-551 XL GY sans blister dont deee 0,01</v>
      </c>
      <c r="D127" s="52" t="str">
        <f>'TARIF 2024'!K144</f>
        <v>CLI-551 XL GY sans blister dont deee 0,01</v>
      </c>
      <c r="E127" s="53">
        <f>'TARIF 2024'!G144</f>
        <v>4960999904542</v>
      </c>
      <c r="F127" s="49">
        <v>1</v>
      </c>
      <c r="G127" s="49">
        <v>1</v>
      </c>
      <c r="H127" s="49" t="s">
        <v>900</v>
      </c>
      <c r="I127" s="49">
        <v>1</v>
      </c>
      <c r="J127" s="54">
        <f>'TARIF 2024'!N144</f>
        <v>0.01</v>
      </c>
      <c r="K127" s="55">
        <f>'TARIF 2024'!M144</f>
        <v>14.26</v>
      </c>
      <c r="L127" s="56"/>
      <c r="M127" s="55">
        <f>'TARIF 2024'!M144</f>
        <v>14.26</v>
      </c>
      <c r="N127" s="57">
        <v>20</v>
      </c>
      <c r="O127" s="57">
        <f>'TARIF 2024'!Q144</f>
        <v>29.99</v>
      </c>
      <c r="P127" s="58"/>
      <c r="Q127" s="49">
        <v>60</v>
      </c>
      <c r="R127" s="49">
        <v>62</v>
      </c>
      <c r="S127" s="49">
        <v>6230</v>
      </c>
      <c r="T127" s="49">
        <v>1</v>
      </c>
    </row>
    <row r="128" spans="1:20">
      <c r="A128" s="50">
        <f>'TARIF 2024'!D145</f>
        <v>0</v>
      </c>
      <c r="B128" s="51">
        <f>'TARIF 2024'!B145</f>
        <v>2574022</v>
      </c>
      <c r="C128" s="52" t="str">
        <f>'TARIF 2024'!K145</f>
        <v>CLI 551XL Black BLISTER avec alarme dont deee 0,01</v>
      </c>
      <c r="D128" s="52" t="str">
        <f>'TARIF 2024'!K145</f>
        <v>CLI 551XL Black BLISTER avec alarme dont deee 0,01</v>
      </c>
      <c r="E128" s="53">
        <f>'TARIF 2024'!G145</f>
        <v>8714574584256</v>
      </c>
      <c r="F128" s="49">
        <v>1</v>
      </c>
      <c r="G128" s="49">
        <v>1</v>
      </c>
      <c r="H128" s="49" t="s">
        <v>900</v>
      </c>
      <c r="I128" s="49">
        <v>1</v>
      </c>
      <c r="J128" s="54">
        <f>'TARIF 2024'!N145</f>
        <v>0.01</v>
      </c>
      <c r="K128" s="55">
        <f>'TARIF 2024'!M145</f>
        <v>12.32</v>
      </c>
      <c r="L128" s="56"/>
      <c r="M128" s="55">
        <f>'TARIF 2024'!M145</f>
        <v>12.32</v>
      </c>
      <c r="N128" s="57">
        <v>20</v>
      </c>
      <c r="O128" s="57">
        <f>'TARIF 2024'!Q145</f>
        <v>29.99</v>
      </c>
      <c r="P128" s="58"/>
      <c r="Q128" s="49">
        <v>60</v>
      </c>
      <c r="R128" s="49">
        <v>62</v>
      </c>
      <c r="S128" s="49">
        <v>6230</v>
      </c>
      <c r="T128" s="49">
        <v>1</v>
      </c>
    </row>
    <row r="129" spans="1:20">
      <c r="A129" s="50">
        <f>'TARIF 2024'!D146</f>
        <v>0</v>
      </c>
      <c r="B129" s="51">
        <f>'TARIF 2024'!B146</f>
        <v>2574020</v>
      </c>
      <c r="C129" s="52" t="str">
        <f>'TARIF 2024'!K146</f>
        <v>CLI 551XL Magenta BLISTER avec alarme dont deee 0,01</v>
      </c>
      <c r="D129" s="52" t="str">
        <f>'TARIF 2024'!K146</f>
        <v>CLI 551XL Magenta BLISTER avec alarme dont deee 0,01</v>
      </c>
      <c r="E129" s="53">
        <f>'TARIF 2024'!G146</f>
        <v>8714574584232</v>
      </c>
      <c r="F129" s="49">
        <v>1</v>
      </c>
      <c r="G129" s="49">
        <v>1</v>
      </c>
      <c r="H129" s="49" t="s">
        <v>900</v>
      </c>
      <c r="I129" s="49">
        <v>1</v>
      </c>
      <c r="J129" s="54">
        <f>'TARIF 2024'!N146</f>
        <v>0.01</v>
      </c>
      <c r="K129" s="55">
        <f>'TARIF 2024'!M146</f>
        <v>14.48</v>
      </c>
      <c r="L129" s="56"/>
      <c r="M129" s="55">
        <f>'TARIF 2024'!M146</f>
        <v>14.48</v>
      </c>
      <c r="N129" s="57">
        <v>20</v>
      </c>
      <c r="O129" s="57">
        <f>'TARIF 2024'!Q146</f>
        <v>29.99</v>
      </c>
      <c r="P129" s="58"/>
      <c r="Q129" s="49">
        <v>60</v>
      </c>
      <c r="R129" s="49">
        <v>62</v>
      </c>
      <c r="S129" s="49">
        <v>6230</v>
      </c>
      <c r="T129" s="49">
        <v>1</v>
      </c>
    </row>
    <row r="130" spans="1:20">
      <c r="A130" s="50">
        <f>'TARIF 2024'!D147</f>
        <v>0</v>
      </c>
      <c r="B130" s="51">
        <f>'TARIF 2024'!B147</f>
        <v>2574021</v>
      </c>
      <c r="C130" s="52" t="str">
        <f>'TARIF 2024'!K147</f>
        <v>CLI 551XL Yellow BLISTER avec alarme dont deee 0,01</v>
      </c>
      <c r="D130" s="52" t="str">
        <f>'TARIF 2024'!K147</f>
        <v>CLI 551XL Yellow BLISTER avec alarme dont deee 0,01</v>
      </c>
      <c r="E130" s="53">
        <f>'TARIF 2024'!G147</f>
        <v>8714574584249</v>
      </c>
      <c r="F130" s="49">
        <v>1</v>
      </c>
      <c r="G130" s="49">
        <v>1</v>
      </c>
      <c r="H130" s="49" t="s">
        <v>900</v>
      </c>
      <c r="I130" s="49">
        <v>1</v>
      </c>
      <c r="J130" s="54">
        <f>'TARIF 2024'!N147</f>
        <v>0.01</v>
      </c>
      <c r="K130" s="55">
        <f>'TARIF 2024'!M147</f>
        <v>8.66</v>
      </c>
      <c r="L130" s="56"/>
      <c r="M130" s="55">
        <f>'TARIF 2024'!M147</f>
        <v>8.66</v>
      </c>
      <c r="N130" s="57">
        <v>20</v>
      </c>
      <c r="O130" s="57">
        <f>'TARIF 2024'!Q147</f>
        <v>29.99</v>
      </c>
      <c r="P130" s="58"/>
      <c r="Q130" s="49">
        <v>60</v>
      </c>
      <c r="R130" s="49">
        <v>62</v>
      </c>
      <c r="S130" s="49">
        <v>6230</v>
      </c>
      <c r="T130" s="49">
        <v>1</v>
      </c>
    </row>
    <row r="131" spans="1:20">
      <c r="A131" s="50">
        <f>'TARIF 2024'!D148</f>
        <v>0</v>
      </c>
      <c r="B131" s="51">
        <f>'TARIF 2024'!B148</f>
        <v>3522251</v>
      </c>
      <c r="C131" s="52" t="str">
        <f>'TARIF 2024'!K148</f>
        <v>PGI-570 BK sans blister dont deee 0,01</v>
      </c>
      <c r="D131" s="52" t="str">
        <f>'TARIF 2024'!K148</f>
        <v>PGI-570 BK sans blister dont deee 0,01</v>
      </c>
      <c r="E131" s="53">
        <f>'TARIF 2024'!G148</f>
        <v>4549292032918</v>
      </c>
      <c r="F131" s="49">
        <v>1</v>
      </c>
      <c r="G131" s="49">
        <v>1</v>
      </c>
      <c r="H131" s="49" t="s">
        <v>900</v>
      </c>
      <c r="I131" s="49">
        <v>1</v>
      </c>
      <c r="J131" s="54">
        <f>'TARIF 2024'!N148</f>
        <v>0.01</v>
      </c>
      <c r="K131" s="55">
        <f>'TARIF 2024'!M148</f>
        <v>13.4</v>
      </c>
      <c r="L131" s="56"/>
      <c r="M131" s="55">
        <f>'TARIF 2024'!M148</f>
        <v>13.4</v>
      </c>
      <c r="N131" s="57">
        <v>20</v>
      </c>
      <c r="O131" s="57">
        <f>'TARIF 2024'!Q148</f>
        <v>28.99</v>
      </c>
      <c r="P131" s="58"/>
      <c r="Q131" s="49">
        <v>60</v>
      </c>
      <c r="R131" s="49">
        <v>62</v>
      </c>
      <c r="S131" s="49">
        <v>6230</v>
      </c>
      <c r="T131" s="49">
        <v>1</v>
      </c>
    </row>
    <row r="132" spans="1:20">
      <c r="A132" s="50">
        <f>'TARIF 2024'!D149</f>
        <v>0</v>
      </c>
      <c r="B132" s="51">
        <f>'TARIF 2024'!B149</f>
        <v>3522252</v>
      </c>
      <c r="C132" s="52" t="str">
        <f>'TARIF 2024'!K149</f>
        <v>PGI-570 XL  BK sans blister dont deee 0,01</v>
      </c>
      <c r="D132" s="52" t="str">
        <f>'TARIF 2024'!K149</f>
        <v>PGI-570 XL  BK sans blister dont deee 0,01</v>
      </c>
      <c r="E132" s="53">
        <f>'TARIF 2024'!G149</f>
        <v>4549292032826</v>
      </c>
      <c r="F132" s="49">
        <v>1</v>
      </c>
      <c r="G132" s="49">
        <v>1</v>
      </c>
      <c r="H132" s="49" t="s">
        <v>900</v>
      </c>
      <c r="I132" s="49">
        <v>1</v>
      </c>
      <c r="J132" s="54">
        <f>'TARIF 2024'!N149</f>
        <v>0.01</v>
      </c>
      <c r="K132" s="55">
        <f>'TARIF 2024'!M149</f>
        <v>14.87</v>
      </c>
      <c r="L132" s="56"/>
      <c r="M132" s="55">
        <f>'TARIF 2024'!M149</f>
        <v>14.87</v>
      </c>
      <c r="N132" s="57">
        <v>20</v>
      </c>
      <c r="O132" s="57">
        <f>'TARIF 2024'!Q149</f>
        <v>29.99</v>
      </c>
      <c r="P132" s="58"/>
      <c r="Q132" s="49">
        <v>60</v>
      </c>
      <c r="R132" s="49">
        <v>62</v>
      </c>
      <c r="S132" s="49">
        <v>6230</v>
      </c>
      <c r="T132" s="49">
        <v>1</v>
      </c>
    </row>
    <row r="133" spans="1:20">
      <c r="A133" s="50">
        <f>'TARIF 2024'!D150</f>
        <v>0</v>
      </c>
      <c r="B133" s="51">
        <f>'TARIF 2024'!B150</f>
        <v>8664703</v>
      </c>
      <c r="C133" s="52" t="str">
        <f>'TARIF 2024'!K150</f>
        <v>Pack PGI-570/CLI-571 PGBK/C/M/Y/BK sans Blister dont deee 0,05</v>
      </c>
      <c r="D133" s="52" t="str">
        <f>'TARIF 2024'!K150</f>
        <v>Pack PGI-570/CLI-571 PGBK/C/M/Y/BK sans Blister dont deee 0,05</v>
      </c>
      <c r="E133" s="53">
        <f>'TARIF 2024'!G150</f>
        <v>8714574679211</v>
      </c>
      <c r="F133" s="49">
        <v>1</v>
      </c>
      <c r="G133" s="49">
        <v>1</v>
      </c>
      <c r="H133" s="49" t="s">
        <v>900</v>
      </c>
      <c r="I133" s="49">
        <v>1</v>
      </c>
      <c r="J133" s="54">
        <f>'TARIF 2024'!N150</f>
        <v>0.05</v>
      </c>
      <c r="K133" s="55">
        <f>'TARIF 2024'!M150</f>
        <v>51.79</v>
      </c>
      <c r="L133" s="56"/>
      <c r="M133" s="55">
        <f>'TARIF 2024'!M150</f>
        <v>51.79</v>
      </c>
      <c r="N133" s="57">
        <v>20</v>
      </c>
      <c r="O133" s="57">
        <f>'TARIF 2024'!Q150</f>
        <v>99.99</v>
      </c>
      <c r="P133" s="58"/>
      <c r="Q133" s="49">
        <v>60</v>
      </c>
      <c r="R133" s="49">
        <v>62</v>
      </c>
      <c r="S133" s="49">
        <v>6230</v>
      </c>
      <c r="T133" s="49">
        <v>1</v>
      </c>
    </row>
    <row r="134" spans="1:20">
      <c r="A134" s="50">
        <f>'TARIF 2024'!D151</f>
        <v>0</v>
      </c>
      <c r="B134" s="51">
        <f>'TARIF 2024'!B151</f>
        <v>8664701</v>
      </c>
      <c r="C134" s="52" t="str">
        <f>'TARIF 2024'!K151</f>
        <v>Pack CLI-571 C/M/Y/BK  sans Blister dont deee 0,05</v>
      </c>
      <c r="D134" s="52" t="str">
        <f>'TARIF 2024'!K151</f>
        <v>Pack CLI-571 C/M/Y/BK  sans Blister dont deee 0,05</v>
      </c>
      <c r="E134" s="53">
        <f>'TARIF 2024'!G151</f>
        <v>8714574679198</v>
      </c>
      <c r="F134" s="49">
        <v>1</v>
      </c>
      <c r="G134" s="49">
        <v>1</v>
      </c>
      <c r="H134" s="49" t="s">
        <v>900</v>
      </c>
      <c r="I134" s="49">
        <v>1</v>
      </c>
      <c r="J134" s="54">
        <f>'TARIF 2024'!N151</f>
        <v>0.05</v>
      </c>
      <c r="K134" s="55">
        <f>'TARIF 2024'!M151</f>
        <v>39.53</v>
      </c>
      <c r="L134" s="56"/>
      <c r="M134" s="55">
        <f>'TARIF 2024'!M151</f>
        <v>39.53</v>
      </c>
      <c r="N134" s="57">
        <v>20</v>
      </c>
      <c r="O134" s="57">
        <f>'TARIF 2024'!Q151</f>
        <v>79.989999999999995</v>
      </c>
      <c r="P134" s="58"/>
      <c r="Q134" s="49">
        <v>60</v>
      </c>
      <c r="R134" s="49">
        <v>62</v>
      </c>
      <c r="S134" s="49">
        <v>6230</v>
      </c>
      <c r="T134" s="49">
        <v>1</v>
      </c>
    </row>
    <row r="135" spans="1:20">
      <c r="A135" s="50">
        <f>'TARIF 2024'!D152</f>
        <v>0</v>
      </c>
      <c r="B135" s="51">
        <f>'TARIF 2024'!B152</f>
        <v>8664699</v>
      </c>
      <c r="C135" s="52" t="str">
        <f>'TARIF 2024'!K152</f>
        <v>Pack CLI 571 Black+ CMY BLISTER sans alarme dont deee 0,02</v>
      </c>
      <c r="D135" s="52" t="str">
        <f>'TARIF 2024'!K152</f>
        <v>Pack CLI 571 Black+ CMY BLISTER sans alarme dont deee 0,02</v>
      </c>
      <c r="E135" s="53">
        <f>'TARIF 2024'!G152</f>
        <v>8714574679181</v>
      </c>
      <c r="F135" s="49">
        <v>1</v>
      </c>
      <c r="G135" s="49">
        <v>1</v>
      </c>
      <c r="H135" s="49" t="s">
        <v>900</v>
      </c>
      <c r="I135" s="49">
        <v>1</v>
      </c>
      <c r="J135" s="54">
        <f>'TARIF 2024'!N152</f>
        <v>0.02</v>
      </c>
      <c r="K135" s="55">
        <f>'TARIF 2024'!M152</f>
        <v>39.39</v>
      </c>
      <c r="L135" s="56"/>
      <c r="M135" s="55">
        <f>'TARIF 2024'!M152</f>
        <v>39.39</v>
      </c>
      <c r="N135" s="57">
        <v>20</v>
      </c>
      <c r="O135" s="57">
        <f>'TARIF 2024'!Q152</f>
        <v>79.989999999999995</v>
      </c>
      <c r="P135" s="58"/>
      <c r="Q135" s="49">
        <v>60</v>
      </c>
      <c r="R135" s="49">
        <v>62</v>
      </c>
      <c r="S135" s="49">
        <v>6230</v>
      </c>
      <c r="T135" s="49">
        <v>1</v>
      </c>
    </row>
    <row r="136" spans="1:20">
      <c r="A136" s="50">
        <f>'TARIF 2024'!D153</f>
        <v>0</v>
      </c>
      <c r="B136" s="51">
        <f>'TARIF 2024'!B153</f>
        <v>3522247</v>
      </c>
      <c r="C136" s="52" t="str">
        <f>'TARIF 2024'!K153</f>
        <v>CLI-571XL CY sans blister dont deee 0,01</v>
      </c>
      <c r="D136" s="52" t="str">
        <f>'TARIF 2024'!K153</f>
        <v>CLI-571XL CY sans blister dont deee 0,01</v>
      </c>
      <c r="E136" s="53">
        <f>'TARIF 2024'!G153</f>
        <v>4549292032857</v>
      </c>
      <c r="F136" s="49">
        <v>1</v>
      </c>
      <c r="G136" s="49">
        <v>1</v>
      </c>
      <c r="H136" s="49" t="s">
        <v>900</v>
      </c>
      <c r="I136" s="49">
        <v>1</v>
      </c>
      <c r="J136" s="54">
        <f>'TARIF 2024'!N153</f>
        <v>0.01</v>
      </c>
      <c r="K136" s="55">
        <f>'TARIF 2024'!M153</f>
        <v>14.1</v>
      </c>
      <c r="L136" s="56"/>
      <c r="M136" s="55">
        <f>'TARIF 2024'!M153</f>
        <v>14.1</v>
      </c>
      <c r="N136" s="57">
        <v>20</v>
      </c>
      <c r="O136" s="57">
        <f>'TARIF 2024'!Q153</f>
        <v>29.99</v>
      </c>
      <c r="P136" s="58"/>
      <c r="Q136" s="49">
        <v>60</v>
      </c>
      <c r="R136" s="49">
        <v>62</v>
      </c>
      <c r="S136" s="49">
        <v>6230</v>
      </c>
      <c r="T136" s="49">
        <v>1</v>
      </c>
    </row>
    <row r="137" spans="1:20">
      <c r="A137" s="50">
        <f>'TARIF 2024'!D154</f>
        <v>0</v>
      </c>
      <c r="B137" s="51">
        <f>'TARIF 2024'!B154</f>
        <v>3522248</v>
      </c>
      <c r="C137" s="52" t="str">
        <f>'TARIF 2024'!K154</f>
        <v>CLI-571XL GY sans blister dont deee 0,01</v>
      </c>
      <c r="D137" s="52" t="str">
        <f>'TARIF 2024'!K154</f>
        <v>CLI-571XL GY sans blister dont deee 0,01</v>
      </c>
      <c r="E137" s="53">
        <f>'TARIF 2024'!G154</f>
        <v>4549292032901</v>
      </c>
      <c r="F137" s="49">
        <v>1</v>
      </c>
      <c r="G137" s="49">
        <v>1</v>
      </c>
      <c r="H137" s="49" t="s">
        <v>900</v>
      </c>
      <c r="I137" s="49">
        <v>1</v>
      </c>
      <c r="J137" s="54">
        <f>'TARIF 2024'!N154</f>
        <v>0.01</v>
      </c>
      <c r="K137" s="55">
        <f>'TARIF 2024'!M154</f>
        <v>14.1</v>
      </c>
      <c r="L137" s="56"/>
      <c r="M137" s="55">
        <f>'TARIF 2024'!M154</f>
        <v>14.1</v>
      </c>
      <c r="N137" s="57">
        <v>20</v>
      </c>
      <c r="O137" s="57">
        <f>'TARIF 2024'!Q154</f>
        <v>29.99</v>
      </c>
      <c r="P137" s="58"/>
      <c r="Q137" s="49">
        <v>60</v>
      </c>
      <c r="R137" s="49">
        <v>62</v>
      </c>
      <c r="S137" s="49">
        <v>6230</v>
      </c>
      <c r="T137" s="49">
        <v>1</v>
      </c>
    </row>
    <row r="138" spans="1:20">
      <c r="A138" s="50">
        <f>'TARIF 2024'!D155</f>
        <v>0</v>
      </c>
      <c r="B138" s="51">
        <f>'TARIF 2024'!B155</f>
        <v>3522250</v>
      </c>
      <c r="C138" s="52" t="str">
        <f>'TARIF 2024'!K155</f>
        <v>CLI-571XL YL sans blister dont deee 0,01</v>
      </c>
      <c r="D138" s="52" t="str">
        <f>'TARIF 2024'!K155</f>
        <v>CLI-571XL YL sans blister dont deee 0,01</v>
      </c>
      <c r="E138" s="53">
        <f>'TARIF 2024'!G155</f>
        <v>4549292032888</v>
      </c>
      <c r="F138" s="49">
        <v>1</v>
      </c>
      <c r="G138" s="49">
        <v>1</v>
      </c>
      <c r="H138" s="49" t="s">
        <v>900</v>
      </c>
      <c r="I138" s="49">
        <v>1</v>
      </c>
      <c r="J138" s="54">
        <f>'TARIF 2024'!N155</f>
        <v>0.01</v>
      </c>
      <c r="K138" s="55">
        <f>'TARIF 2024'!M155</f>
        <v>14.1</v>
      </c>
      <c r="L138" s="56"/>
      <c r="M138" s="55">
        <f>'TARIF 2024'!M155</f>
        <v>14.1</v>
      </c>
      <c r="N138" s="57">
        <v>20</v>
      </c>
      <c r="O138" s="57">
        <f>'TARIF 2024'!Q155</f>
        <v>29.99</v>
      </c>
      <c r="P138" s="58"/>
      <c r="Q138" s="49">
        <v>60</v>
      </c>
      <c r="R138" s="49">
        <v>62</v>
      </c>
      <c r="S138" s="49">
        <v>6230</v>
      </c>
      <c r="T138" s="49">
        <v>1</v>
      </c>
    </row>
    <row r="139" spans="1:20">
      <c r="A139" s="50">
        <f>'TARIF 2024'!D156</f>
        <v>0</v>
      </c>
      <c r="B139" s="51">
        <f>'TARIF 2024'!B156</f>
        <v>3522233</v>
      </c>
      <c r="C139" s="52" t="str">
        <f>'TARIF 2024'!K156</f>
        <v>CLI 571XL Magenta BLISTER avec alarme dont deee 0,01</v>
      </c>
      <c r="D139" s="52" t="str">
        <f>'TARIF 2024'!K156</f>
        <v>CLI 571XL Magenta BLISTER avec alarme dont deee 0,01</v>
      </c>
      <c r="E139" s="53">
        <f>'TARIF 2024'!G156</f>
        <v>8714574631769</v>
      </c>
      <c r="F139" s="49">
        <v>1</v>
      </c>
      <c r="G139" s="49">
        <v>1</v>
      </c>
      <c r="H139" s="49" t="s">
        <v>900</v>
      </c>
      <c r="I139" s="49">
        <v>1</v>
      </c>
      <c r="J139" s="54">
        <f>'TARIF 2024'!N156</f>
        <v>0.01</v>
      </c>
      <c r="K139" s="55">
        <f>'TARIF 2024'!M156</f>
        <v>14.31</v>
      </c>
      <c r="L139" s="56"/>
      <c r="M139" s="55">
        <f>'TARIF 2024'!M156</f>
        <v>14.31</v>
      </c>
      <c r="N139" s="57">
        <v>20</v>
      </c>
      <c r="O139" s="57">
        <f>'TARIF 2024'!Q156</f>
        <v>29.99</v>
      </c>
      <c r="P139" s="58"/>
      <c r="Q139" s="49">
        <v>60</v>
      </c>
      <c r="R139" s="49">
        <v>62</v>
      </c>
      <c r="S139" s="49">
        <v>6230</v>
      </c>
      <c r="T139" s="49">
        <v>1</v>
      </c>
    </row>
    <row r="140" spans="1:20">
      <c r="A140" s="50">
        <f>'TARIF 2024'!D157</f>
        <v>0</v>
      </c>
      <c r="B140" s="51">
        <f>'TARIF 2024'!B157</f>
        <v>4442019</v>
      </c>
      <c r="C140" s="52" t="str">
        <f>'TARIF 2024'!K157</f>
        <v>PGI-580 BK sans blister dont deee 0,01</v>
      </c>
      <c r="D140" s="52" t="str">
        <f>'TARIF 2024'!K157</f>
        <v>PGI-580 BK sans blister dont deee 0,01</v>
      </c>
      <c r="E140" s="53">
        <f>'TARIF 2024'!G157</f>
        <v>4549292087062</v>
      </c>
      <c r="F140" s="49">
        <v>1</v>
      </c>
      <c r="G140" s="49">
        <v>1</v>
      </c>
      <c r="H140" s="49" t="s">
        <v>900</v>
      </c>
      <c r="I140" s="49">
        <v>1</v>
      </c>
      <c r="J140" s="54">
        <f>'TARIF 2024'!N157</f>
        <v>0.01</v>
      </c>
      <c r="K140" s="55">
        <f>'TARIF 2024'!M157</f>
        <v>10.82</v>
      </c>
      <c r="L140" s="56"/>
      <c r="M140" s="55">
        <f>'TARIF 2024'!M157</f>
        <v>10.82</v>
      </c>
      <c r="N140" s="57">
        <v>20</v>
      </c>
      <c r="O140" s="57">
        <f>'TARIF 2024'!Q157</f>
        <v>23.99</v>
      </c>
      <c r="P140" s="58"/>
      <c r="Q140" s="49">
        <v>60</v>
      </c>
      <c r="R140" s="49">
        <v>62</v>
      </c>
      <c r="S140" s="49">
        <v>6230</v>
      </c>
      <c r="T140" s="49">
        <v>1</v>
      </c>
    </row>
    <row r="141" spans="1:20">
      <c r="A141" s="50">
        <f>'TARIF 2024'!D158</f>
        <v>0</v>
      </c>
      <c r="B141" s="51">
        <f>'TARIF 2024'!B158</f>
        <v>8664698</v>
      </c>
      <c r="C141" s="52" t="str">
        <f>'TARIF 2024'!K158</f>
        <v>value Pack PGI-580BK/CLI-581 BK/C/M/Y sans Blister dont deee 0,05</v>
      </c>
      <c r="D141" s="52" t="str">
        <f>'TARIF 2024'!K158</f>
        <v>value Pack PGI-580BK/CLI-581 BK/C/M/Y sans Blister dont deee 0,05</v>
      </c>
      <c r="E141" s="53">
        <f>'TARIF 2024'!G158</f>
        <v>8714574679143</v>
      </c>
      <c r="F141" s="49">
        <v>1</v>
      </c>
      <c r="G141" s="49">
        <v>1</v>
      </c>
      <c r="H141" s="49" t="s">
        <v>900</v>
      </c>
      <c r="I141" s="49">
        <v>1</v>
      </c>
      <c r="J141" s="54">
        <f>'TARIF 2024'!N158</f>
        <v>0.05</v>
      </c>
      <c r="K141" s="55">
        <f>'TARIF 2024'!M158</f>
        <v>46.1</v>
      </c>
      <c r="L141" s="56"/>
      <c r="M141" s="55">
        <f>'TARIF 2024'!M158</f>
        <v>46.1</v>
      </c>
      <c r="N141" s="57">
        <v>20</v>
      </c>
      <c r="O141" s="57">
        <f>'TARIF 2024'!Q158</f>
        <v>89.99</v>
      </c>
      <c r="P141" s="58"/>
      <c r="Q141" s="49">
        <v>60</v>
      </c>
      <c r="R141" s="49">
        <v>62</v>
      </c>
      <c r="S141" s="49">
        <v>6230</v>
      </c>
      <c r="T141" s="49">
        <v>1</v>
      </c>
    </row>
    <row r="142" spans="1:20">
      <c r="A142" s="50">
        <f>'TARIF 2024'!D159</f>
        <v>0</v>
      </c>
      <c r="B142" s="51">
        <f>'TARIF 2024'!B159</f>
        <v>8664693</v>
      </c>
      <c r="C142" s="52" t="str">
        <f>'TARIF 2024'!K159</f>
        <v>Pack CLI-581 C/M/Y/BK  sans Blister dont deee 0,05</v>
      </c>
      <c r="D142" s="52" t="str">
        <f>'TARIF 2024'!K159</f>
        <v>Pack CLI-581 C/M/Y/BK  sans Blister dont deee 0,05</v>
      </c>
      <c r="E142" s="53">
        <f>'TARIF 2024'!G159</f>
        <v>8714574679150</v>
      </c>
      <c r="F142" s="49">
        <v>1</v>
      </c>
      <c r="G142" s="49">
        <v>1</v>
      </c>
      <c r="H142" s="49" t="s">
        <v>900</v>
      </c>
      <c r="I142" s="49">
        <v>1</v>
      </c>
      <c r="J142" s="54">
        <f>'TARIF 2024'!N159</f>
        <v>0.05</v>
      </c>
      <c r="K142" s="55">
        <f>'TARIF 2024'!M159</f>
        <v>37.01</v>
      </c>
      <c r="L142" s="56"/>
      <c r="M142" s="55">
        <f>'TARIF 2024'!M159</f>
        <v>37.01</v>
      </c>
      <c r="N142" s="57">
        <v>20</v>
      </c>
      <c r="O142" s="57">
        <f>'TARIF 2024'!Q159</f>
        <v>74.989999999999995</v>
      </c>
      <c r="P142" s="58"/>
      <c r="Q142" s="49">
        <v>60</v>
      </c>
      <c r="R142" s="49">
        <v>62</v>
      </c>
      <c r="S142" s="49">
        <v>6230</v>
      </c>
      <c r="T142" s="49">
        <v>1</v>
      </c>
    </row>
    <row r="143" spans="1:20">
      <c r="A143" s="50">
        <f>'TARIF 2024'!D160</f>
        <v>0</v>
      </c>
      <c r="B143" s="51">
        <f>'TARIF 2024'!B160</f>
        <v>4442015</v>
      </c>
      <c r="C143" s="52" t="str">
        <f>'TARIF 2024'!K160</f>
        <v>CLI-581XL  CY sans blister dont deee 0,01</v>
      </c>
      <c r="D143" s="52" t="str">
        <f>'TARIF 2024'!K160</f>
        <v>CLI-581XL  CY sans blister dont deee 0,01</v>
      </c>
      <c r="E143" s="53">
        <f>'TARIF 2024'!G160</f>
        <v>4549292087017</v>
      </c>
      <c r="F143" s="49">
        <v>1</v>
      </c>
      <c r="G143" s="49">
        <v>1</v>
      </c>
      <c r="H143" s="49" t="s">
        <v>900</v>
      </c>
      <c r="I143" s="49">
        <v>1</v>
      </c>
      <c r="J143" s="54">
        <f>'TARIF 2024'!N160</f>
        <v>0.01</v>
      </c>
      <c r="K143" s="55">
        <f>'TARIF 2024'!M160</f>
        <v>13.1</v>
      </c>
      <c r="L143" s="56"/>
      <c r="M143" s="55">
        <f>'TARIF 2024'!M160</f>
        <v>13.1</v>
      </c>
      <c r="N143" s="57">
        <v>20</v>
      </c>
      <c r="O143" s="57">
        <f>'TARIF 2024'!Q160</f>
        <v>26.99</v>
      </c>
      <c r="P143" s="58"/>
      <c r="Q143" s="49">
        <v>60</v>
      </c>
      <c r="R143" s="49">
        <v>62</v>
      </c>
      <c r="S143" s="49">
        <v>6230</v>
      </c>
      <c r="T143" s="49">
        <v>1</v>
      </c>
    </row>
    <row r="144" spans="1:20">
      <c r="A144" s="50">
        <f>'TARIF 2024'!D161</f>
        <v>0</v>
      </c>
      <c r="B144" s="51">
        <f>'TARIF 2024'!B161</f>
        <v>4442004</v>
      </c>
      <c r="C144" s="52" t="str">
        <f>'TARIF 2024'!K161</f>
        <v>Pack CLI 581 Black + CMY BLISTER avec alarme dont deee 0,02</v>
      </c>
      <c r="D144" s="52" t="str">
        <f>'TARIF 2024'!K161</f>
        <v>Pack CLI 581 Black + CMY BLISTER avec alarme dont deee 0,02</v>
      </c>
      <c r="E144" s="53">
        <f>'TARIF 2024'!G161</f>
        <v>8714574652252</v>
      </c>
      <c r="F144" s="49">
        <v>1</v>
      </c>
      <c r="G144" s="49">
        <v>1</v>
      </c>
      <c r="H144" s="49" t="s">
        <v>900</v>
      </c>
      <c r="I144" s="49">
        <v>1</v>
      </c>
      <c r="J144" s="54">
        <f>'TARIF 2024'!N161</f>
        <v>0.02</v>
      </c>
      <c r="K144" s="55">
        <f>'TARIF 2024'!M161</f>
        <v>36.15</v>
      </c>
      <c r="L144" s="56"/>
      <c r="M144" s="55">
        <f>'TARIF 2024'!M161</f>
        <v>36.15</v>
      </c>
      <c r="N144" s="57">
        <v>20</v>
      </c>
      <c r="O144" s="57">
        <f>'TARIF 2024'!Q161</f>
        <v>79.989999999999995</v>
      </c>
      <c r="P144" s="58"/>
      <c r="Q144" s="49">
        <v>60</v>
      </c>
      <c r="R144" s="49">
        <v>62</v>
      </c>
      <c r="S144" s="49">
        <v>6230</v>
      </c>
      <c r="T144" s="49">
        <v>1</v>
      </c>
    </row>
    <row r="145" spans="1:20">
      <c r="A145" s="50">
        <f>'TARIF 2024'!D162</f>
        <v>0</v>
      </c>
      <c r="B145" s="51">
        <f>'TARIF 2024'!B162</f>
        <v>4442001</v>
      </c>
      <c r="C145" s="52" t="str">
        <f>'TARIF 2024'!K162</f>
        <v>Pack CLI 581 Black + CMY BLISTER sans alarme dont deee 0,02</v>
      </c>
      <c r="D145" s="52" t="str">
        <f>'TARIF 2024'!K162</f>
        <v>Pack CLI 581 Black + CMY BLISTER sans alarme dont deee 0,02</v>
      </c>
      <c r="E145" s="53">
        <f>'TARIF 2024'!G162</f>
        <v>8714574652214</v>
      </c>
      <c r="F145" s="49">
        <v>1</v>
      </c>
      <c r="G145" s="49">
        <v>1</v>
      </c>
      <c r="H145" s="49" t="s">
        <v>900</v>
      </c>
      <c r="I145" s="49">
        <v>1</v>
      </c>
      <c r="J145" s="54">
        <f>'TARIF 2024'!N162</f>
        <v>0.02</v>
      </c>
      <c r="K145" s="55">
        <f>'TARIF 2024'!M162</f>
        <v>35.93</v>
      </c>
      <c r="L145" s="56"/>
      <c r="M145" s="55">
        <f>'TARIF 2024'!M162</f>
        <v>35.93</v>
      </c>
      <c r="N145" s="57">
        <v>20</v>
      </c>
      <c r="O145" s="57">
        <f>'TARIF 2024'!Q162</f>
        <v>74.989999999999995</v>
      </c>
      <c r="P145" s="58"/>
      <c r="Q145" s="49">
        <v>60</v>
      </c>
      <c r="R145" s="49">
        <v>62</v>
      </c>
      <c r="S145" s="49">
        <v>6230</v>
      </c>
      <c r="T145" s="49">
        <v>1</v>
      </c>
    </row>
    <row r="146" spans="1:20">
      <c r="A146" s="50">
        <f>'TARIF 2024'!D163</f>
        <v>0</v>
      </c>
      <c r="B146" s="51">
        <f>'TARIF 2024'!B163</f>
        <v>4441699</v>
      </c>
      <c r="C146" s="52" t="str">
        <f>'TARIF 2024'!K163</f>
        <v>CLI 581XL Bleu Photo BLISTER avec alarme dont deee 0,01</v>
      </c>
      <c r="D146" s="52" t="str">
        <f>'TARIF 2024'!K163</f>
        <v>CLI 581XL Bleu Photo BLISTER avec alarme dont deee 0,01</v>
      </c>
      <c r="E146" s="53">
        <f>'TARIF 2024'!G163</f>
        <v>8714574652221</v>
      </c>
      <c r="F146" s="49">
        <v>1</v>
      </c>
      <c r="G146" s="49">
        <v>1</v>
      </c>
      <c r="H146" s="49" t="s">
        <v>900</v>
      </c>
      <c r="I146" s="49">
        <v>1</v>
      </c>
      <c r="J146" s="54">
        <f>'TARIF 2024'!N163</f>
        <v>0.01</v>
      </c>
      <c r="K146" s="55">
        <f>'TARIF 2024'!M163</f>
        <v>7.98</v>
      </c>
      <c r="L146" s="56"/>
      <c r="M146" s="55">
        <f>'TARIF 2024'!M163</f>
        <v>7.98</v>
      </c>
      <c r="N146" s="57">
        <v>20</v>
      </c>
      <c r="O146" s="57">
        <f>'TARIF 2024'!Q163</f>
        <v>26.99</v>
      </c>
      <c r="P146" s="58"/>
      <c r="Q146" s="49">
        <v>60</v>
      </c>
      <c r="R146" s="49">
        <v>62</v>
      </c>
      <c r="S146" s="49">
        <v>6230</v>
      </c>
      <c r="T146" s="49">
        <v>1</v>
      </c>
    </row>
    <row r="147" spans="1:20">
      <c r="A147" s="50">
        <f>'TARIF 2024'!D164</f>
        <v>0</v>
      </c>
      <c r="B147" s="51">
        <f>'TARIF 2024'!B164</f>
        <v>1616229</v>
      </c>
      <c r="C147" s="52" t="str">
        <f>'TARIF 2024'!K164</f>
        <v>CLI-521  BK sans blister dont deee 0,01</v>
      </c>
      <c r="D147" s="52" t="str">
        <f>'TARIF 2024'!K164</f>
        <v>CLI-521  BK sans blister dont deee 0,01</v>
      </c>
      <c r="E147" s="53">
        <f>'TARIF 2024'!G164</f>
        <v>4960999577470</v>
      </c>
      <c r="F147" s="49">
        <v>1</v>
      </c>
      <c r="G147" s="49">
        <v>1</v>
      </c>
      <c r="H147" s="49" t="s">
        <v>900</v>
      </c>
      <c r="I147" s="49">
        <v>1</v>
      </c>
      <c r="J147" s="54">
        <f>'TARIF 2024'!N164</f>
        <v>0.01</v>
      </c>
      <c r="K147" s="55">
        <f>'TARIF 2024'!M164</f>
        <v>10.85</v>
      </c>
      <c r="L147" s="56"/>
      <c r="M147" s="55">
        <f>'TARIF 2024'!M164</f>
        <v>10.85</v>
      </c>
      <c r="N147" s="57">
        <v>20</v>
      </c>
      <c r="O147" s="57">
        <f>'TARIF 2024'!Q164</f>
        <v>18.989999999999998</v>
      </c>
      <c r="P147" s="58"/>
      <c r="Q147" s="49">
        <v>60</v>
      </c>
      <c r="R147" s="49">
        <v>62</v>
      </c>
      <c r="S147" s="49">
        <v>6230</v>
      </c>
      <c r="T147" s="49">
        <v>1</v>
      </c>
    </row>
    <row r="148" spans="1:20">
      <c r="A148" s="50">
        <f>'TARIF 2024'!D165</f>
        <v>0</v>
      </c>
      <c r="B148" s="51">
        <f>'TARIF 2024'!B165</f>
        <v>8664716</v>
      </c>
      <c r="C148" s="52" t="str">
        <f>'TARIF 2024'!K165</f>
        <v>Pack CLI-521 C/M/Y  sans Blister dont deee 0,05</v>
      </c>
      <c r="D148" s="52" t="str">
        <f>'TARIF 2024'!K165</f>
        <v>Pack CLI-521 C/M/Y  sans Blister dont deee 0,05</v>
      </c>
      <c r="E148" s="53">
        <f>'TARIF 2024'!G165</f>
        <v>8714574679303</v>
      </c>
      <c r="F148" s="49">
        <v>1</v>
      </c>
      <c r="G148" s="49">
        <v>1</v>
      </c>
      <c r="H148" s="49" t="s">
        <v>900</v>
      </c>
      <c r="I148" s="49">
        <v>1</v>
      </c>
      <c r="J148" s="54">
        <f>'TARIF 2024'!N165</f>
        <v>0.05</v>
      </c>
      <c r="K148" s="55">
        <f>'TARIF 2024'!M165</f>
        <v>31.42</v>
      </c>
      <c r="L148" s="56"/>
      <c r="M148" s="55">
        <f>'TARIF 2024'!M165</f>
        <v>31.42</v>
      </c>
      <c r="N148" s="57">
        <v>20</v>
      </c>
      <c r="O148" s="57">
        <f>'TARIF 2024'!Q165</f>
        <v>49.99</v>
      </c>
      <c r="P148" s="58"/>
      <c r="Q148" s="49">
        <v>60</v>
      </c>
      <c r="R148" s="49">
        <v>62</v>
      </c>
      <c r="S148" s="49">
        <v>6230</v>
      </c>
      <c r="T148" s="49">
        <v>1</v>
      </c>
    </row>
    <row r="149" spans="1:20">
      <c r="A149" s="50">
        <f>'TARIF 2024'!D166</f>
        <v>0</v>
      </c>
      <c r="B149" s="51">
        <f>'TARIF 2024'!B166</f>
        <v>2674695</v>
      </c>
      <c r="C149" s="52" t="str">
        <f>'TARIF 2024'!K166</f>
        <v>Pack CLI 521 CMY BLISTER avec alarme dont deee 0,01</v>
      </c>
      <c r="D149" s="52" t="str">
        <f>'TARIF 2024'!K166</f>
        <v>Pack CLI 521 CMY BLISTER avec alarme dont deee 0,01</v>
      </c>
      <c r="E149" s="53">
        <f>'TARIF 2024'!G166</f>
        <v>4960999974279</v>
      </c>
      <c r="F149" s="49">
        <v>1</v>
      </c>
      <c r="G149" s="49">
        <v>1</v>
      </c>
      <c r="H149" s="49" t="s">
        <v>900</v>
      </c>
      <c r="I149" s="49">
        <v>1</v>
      </c>
      <c r="J149" s="54">
        <f>'TARIF 2024'!N166</f>
        <v>0.01</v>
      </c>
      <c r="K149" s="55">
        <f>'TARIF 2024'!M166</f>
        <v>30.79</v>
      </c>
      <c r="L149" s="56"/>
      <c r="M149" s="55">
        <f>'TARIF 2024'!M166</f>
        <v>30.79</v>
      </c>
      <c r="N149" s="57">
        <v>20</v>
      </c>
      <c r="O149" s="57">
        <f>'TARIF 2024'!Q166</f>
        <v>54.99</v>
      </c>
      <c r="P149" s="58"/>
      <c r="Q149" s="49">
        <v>60</v>
      </c>
      <c r="R149" s="49">
        <v>62</v>
      </c>
      <c r="S149" s="49">
        <v>6230</v>
      </c>
      <c r="T149" s="49">
        <v>1</v>
      </c>
    </row>
    <row r="150" spans="1:20">
      <c r="A150" s="50">
        <f>'TARIF 2024'!D167</f>
        <v>0</v>
      </c>
      <c r="B150" s="51">
        <f>'TARIF 2024'!B167</f>
        <v>2275347</v>
      </c>
      <c r="C150" s="52" t="str">
        <f>'TARIF 2024'!K167</f>
        <v>Pack CLI 521 CMY BLISTER sans alarme dont deee 0,02</v>
      </c>
      <c r="D150" s="52" t="str">
        <f>'TARIF 2024'!K167</f>
        <v>Pack CLI 521 CMY BLISTER sans alarme dont deee 0,02</v>
      </c>
      <c r="E150" s="53">
        <f>'TARIF 2024'!G167</f>
        <v>8714574525808</v>
      </c>
      <c r="F150" s="49">
        <v>1</v>
      </c>
      <c r="G150" s="49">
        <v>1</v>
      </c>
      <c r="H150" s="49" t="s">
        <v>900</v>
      </c>
      <c r="I150" s="49">
        <v>1</v>
      </c>
      <c r="J150" s="54">
        <f>'TARIF 2024'!N167</f>
        <v>0.02</v>
      </c>
      <c r="K150" s="55">
        <f>'TARIF 2024'!M167</f>
        <v>30.59</v>
      </c>
      <c r="L150" s="56"/>
      <c r="M150" s="55">
        <f>'TARIF 2024'!M167</f>
        <v>30.59</v>
      </c>
      <c r="N150" s="57">
        <v>20</v>
      </c>
      <c r="O150" s="57">
        <f>'TARIF 2024'!Q167</f>
        <v>52.99</v>
      </c>
      <c r="P150" s="58"/>
      <c r="Q150" s="49">
        <v>60</v>
      </c>
      <c r="R150" s="49">
        <v>62</v>
      </c>
      <c r="S150" s="49">
        <v>6230</v>
      </c>
      <c r="T150" s="49">
        <v>1</v>
      </c>
    </row>
    <row r="151" spans="1:20">
      <c r="A151" s="50">
        <f>'TARIF 2024'!D168</f>
        <v>0</v>
      </c>
      <c r="B151" s="51">
        <f>'TARIF 2024'!B168</f>
        <v>1616249</v>
      </c>
      <c r="C151" s="52" t="str">
        <f>'TARIF 2024'!K168</f>
        <v>PGI-520  BK sans blister dont deee 0,01</v>
      </c>
      <c r="D151" s="52" t="str">
        <f>'TARIF 2024'!K168</f>
        <v>PGI-520  BK sans blister dont deee 0,01</v>
      </c>
      <c r="E151" s="53">
        <f>'TARIF 2024'!G168</f>
        <v>4960999577456</v>
      </c>
      <c r="F151" s="49">
        <v>1</v>
      </c>
      <c r="G151" s="49">
        <v>1</v>
      </c>
      <c r="H151" s="49" t="s">
        <v>900</v>
      </c>
      <c r="I151" s="49">
        <v>1</v>
      </c>
      <c r="J151" s="54">
        <f>'TARIF 2024'!N168</f>
        <v>0.01</v>
      </c>
      <c r="K151" s="55">
        <f>'TARIF 2024'!M168</f>
        <v>12.31</v>
      </c>
      <c r="L151" s="56"/>
      <c r="M151" s="55">
        <f>'TARIF 2024'!M168</f>
        <v>12.31</v>
      </c>
      <c r="N151" s="57">
        <v>20</v>
      </c>
      <c r="O151" s="57">
        <f>'TARIF 2024'!Q168</f>
        <v>19.989999999999998</v>
      </c>
      <c r="P151" s="58"/>
      <c r="Q151" s="49">
        <v>60</v>
      </c>
      <c r="R151" s="49">
        <v>62</v>
      </c>
      <c r="S151" s="49">
        <v>6230</v>
      </c>
      <c r="T151" s="49">
        <v>1</v>
      </c>
    </row>
    <row r="152" spans="1:20">
      <c r="A152" s="50">
        <f>'TARIF 2024'!D169</f>
        <v>0</v>
      </c>
      <c r="B152" s="51">
        <f>'TARIF 2024'!B169</f>
        <v>4028065</v>
      </c>
      <c r="C152" s="52" t="str">
        <f>'TARIF 2024'!K169</f>
        <v>GI 590 Black Ink Bottle dont deee 0,02</v>
      </c>
      <c r="D152" s="52" t="str">
        <f>'TARIF 2024'!K169</f>
        <v>GI 590 Black Ink Bottle dont deee 0,02</v>
      </c>
      <c r="E152" s="53">
        <f>'TARIF 2024'!G169</f>
        <v>4549292074710</v>
      </c>
      <c r="F152" s="49">
        <v>1</v>
      </c>
      <c r="G152" s="49">
        <v>1</v>
      </c>
      <c r="H152" s="49" t="s">
        <v>900</v>
      </c>
      <c r="I152" s="49">
        <v>1</v>
      </c>
      <c r="J152" s="54">
        <f>'TARIF 2024'!N169</f>
        <v>0.02</v>
      </c>
      <c r="K152" s="55">
        <f>'TARIF 2024'!M169</f>
        <v>9.84</v>
      </c>
      <c r="L152" s="56"/>
      <c r="M152" s="55">
        <f>'TARIF 2024'!M169</f>
        <v>9.84</v>
      </c>
      <c r="N152" s="57">
        <v>20</v>
      </c>
      <c r="O152" s="57">
        <f>'TARIF 2024'!Q169</f>
        <v>20.99</v>
      </c>
      <c r="P152" s="58"/>
      <c r="Q152" s="49">
        <v>60</v>
      </c>
      <c r="R152" s="49">
        <v>62</v>
      </c>
      <c r="S152" s="49">
        <v>6230</v>
      </c>
      <c r="T152" s="49">
        <v>1</v>
      </c>
    </row>
    <row r="153" spans="1:20">
      <c r="A153" s="50">
        <f>'TARIF 2024'!D170</f>
        <v>0</v>
      </c>
      <c r="B153" s="51">
        <f>'TARIF 2024'!B170</f>
        <v>4028066</v>
      </c>
      <c r="C153" s="52" t="str">
        <f>'TARIF 2024'!K170</f>
        <v>GI 590 Cyan Ink Bottle dont deee 0,02</v>
      </c>
      <c r="D153" s="52" t="str">
        <f>'TARIF 2024'!K170</f>
        <v>GI 590 Cyan Ink Bottle dont deee 0,02</v>
      </c>
      <c r="E153" s="53">
        <f>'TARIF 2024'!G170</f>
        <v>4549292074727</v>
      </c>
      <c r="F153" s="49">
        <v>1</v>
      </c>
      <c r="G153" s="49">
        <v>1</v>
      </c>
      <c r="H153" s="49" t="s">
        <v>900</v>
      </c>
      <c r="I153" s="49">
        <v>1</v>
      </c>
      <c r="J153" s="54">
        <f>'TARIF 2024'!N170</f>
        <v>0.02</v>
      </c>
      <c r="K153" s="55">
        <f>'TARIF 2024'!M170</f>
        <v>7.03</v>
      </c>
      <c r="L153" s="56"/>
      <c r="M153" s="55">
        <f>'TARIF 2024'!M170</f>
        <v>7.03</v>
      </c>
      <c r="N153" s="57">
        <v>20</v>
      </c>
      <c r="O153" s="57">
        <f>'TARIF 2024'!Q170</f>
        <v>15.99</v>
      </c>
      <c r="P153" s="58"/>
      <c r="Q153" s="49">
        <v>60</v>
      </c>
      <c r="R153" s="49">
        <v>62</v>
      </c>
      <c r="S153" s="49">
        <v>6230</v>
      </c>
      <c r="T153" s="49">
        <v>1</v>
      </c>
    </row>
    <row r="154" spans="1:20">
      <c r="A154" s="50">
        <f>'TARIF 2024'!D171</f>
        <v>0</v>
      </c>
      <c r="B154" s="51">
        <f>'TARIF 2024'!B171</f>
        <v>4028067</v>
      </c>
      <c r="C154" s="52" t="str">
        <f>'TARIF 2024'!K171</f>
        <v>GI 590 Magenta Ink Bottle dont deee 0,02</v>
      </c>
      <c r="D154" s="52" t="str">
        <f>'TARIF 2024'!K171</f>
        <v>GI 590 Magenta Ink Bottle dont deee 0,02</v>
      </c>
      <c r="E154" s="53">
        <f>'TARIF 2024'!G171</f>
        <v>4549292074734</v>
      </c>
      <c r="F154" s="49">
        <v>1</v>
      </c>
      <c r="G154" s="49">
        <v>1</v>
      </c>
      <c r="H154" s="49" t="s">
        <v>900</v>
      </c>
      <c r="I154" s="49">
        <v>1</v>
      </c>
      <c r="J154" s="54">
        <f>'TARIF 2024'!N171</f>
        <v>0.02</v>
      </c>
      <c r="K154" s="55">
        <f>'TARIF 2024'!M171</f>
        <v>7.03</v>
      </c>
      <c r="L154" s="56"/>
      <c r="M154" s="55">
        <f>'TARIF 2024'!M171</f>
        <v>7.03</v>
      </c>
      <c r="N154" s="57">
        <v>20</v>
      </c>
      <c r="O154" s="57">
        <f>'TARIF 2024'!Q171</f>
        <v>15.99</v>
      </c>
      <c r="P154" s="58"/>
      <c r="Q154" s="49">
        <v>60</v>
      </c>
      <c r="R154" s="49">
        <v>62</v>
      </c>
      <c r="S154" s="49">
        <v>6230</v>
      </c>
      <c r="T154" s="49">
        <v>1</v>
      </c>
    </row>
    <row r="155" spans="1:20">
      <c r="A155" s="50">
        <f>'TARIF 2024'!D172</f>
        <v>0</v>
      </c>
      <c r="B155" s="51">
        <f>'TARIF 2024'!B172</f>
        <v>4028068</v>
      </c>
      <c r="C155" s="52" t="str">
        <f>'TARIF 2024'!K172</f>
        <v>GI 590 Yellow Ink Bottle dont deee 0,02</v>
      </c>
      <c r="D155" s="52" t="str">
        <f>'TARIF 2024'!K172</f>
        <v>GI 590 Yellow Ink Bottle dont deee 0,02</v>
      </c>
      <c r="E155" s="53">
        <f>'TARIF 2024'!G172</f>
        <v>4549292074758</v>
      </c>
      <c r="F155" s="49">
        <v>1</v>
      </c>
      <c r="G155" s="49">
        <v>1</v>
      </c>
      <c r="H155" s="49" t="s">
        <v>900</v>
      </c>
      <c r="I155" s="49">
        <v>1</v>
      </c>
      <c r="J155" s="54">
        <f>'TARIF 2024'!N172</f>
        <v>0.02</v>
      </c>
      <c r="K155" s="55">
        <f>'TARIF 2024'!M172</f>
        <v>7.03</v>
      </c>
      <c r="L155" s="56"/>
      <c r="M155" s="55">
        <f>'TARIF 2024'!M172</f>
        <v>7.03</v>
      </c>
      <c r="N155" s="57">
        <v>20</v>
      </c>
      <c r="O155" s="57">
        <f>'TARIF 2024'!Q172</f>
        <v>15.99</v>
      </c>
      <c r="P155" s="58"/>
      <c r="Q155" s="49">
        <v>60</v>
      </c>
      <c r="R155" s="49">
        <v>62</v>
      </c>
      <c r="S155" s="49">
        <v>6230</v>
      </c>
      <c r="T155" s="49">
        <v>1</v>
      </c>
    </row>
    <row r="156" spans="1:20">
      <c r="A156" s="50">
        <f>'TARIF 2024'!D173</f>
        <v>0</v>
      </c>
      <c r="B156" s="51">
        <f>'TARIF 2024'!B173</f>
        <v>8664687</v>
      </c>
      <c r="C156" s="52" t="str">
        <f>'TARIF 2024'!K173</f>
        <v>Pack PGI-1500 BK/C/M/Y sans Blister dont deee 0,05</v>
      </c>
      <c r="D156" s="52" t="str">
        <f>'TARIF 2024'!K173</f>
        <v>Pack PGI-1500 BK/C/M/Y sans Blister dont deee 0,05</v>
      </c>
      <c r="E156" s="53">
        <f>'TARIF 2024'!G173</f>
        <v>8714574679020</v>
      </c>
      <c r="F156" s="49">
        <v>1</v>
      </c>
      <c r="G156" s="49">
        <v>1</v>
      </c>
      <c r="H156" s="49" t="s">
        <v>900</v>
      </c>
      <c r="I156" s="49">
        <v>1</v>
      </c>
      <c r="J156" s="54">
        <f>'TARIF 2024'!N173</f>
        <v>0.05</v>
      </c>
      <c r="K156" s="55">
        <f>'TARIF 2024'!M173</f>
        <v>42.09</v>
      </c>
      <c r="L156" s="56"/>
      <c r="M156" s="55">
        <f>'TARIF 2024'!M173</f>
        <v>42.09</v>
      </c>
      <c r="N156" s="57">
        <v>20</v>
      </c>
      <c r="O156" s="57">
        <f>'TARIF 2024'!Q173</f>
        <v>69.989999999999995</v>
      </c>
      <c r="P156" s="58"/>
      <c r="Q156" s="49">
        <v>60</v>
      </c>
      <c r="R156" s="49">
        <v>62</v>
      </c>
      <c r="S156" s="49">
        <v>6230</v>
      </c>
      <c r="T156" s="49">
        <v>1</v>
      </c>
    </row>
    <row r="157" spans="1:20">
      <c r="A157" s="50">
        <f>'TARIF 2024'!D174</f>
        <v>0</v>
      </c>
      <c r="B157" s="51">
        <f>'TARIF 2024'!B174</f>
        <v>8664692</v>
      </c>
      <c r="C157" s="52" t="str">
        <f>'TARIF 2024'!K174</f>
        <v>Pack PGI-1500XL BK/C/M/Y  sans Blister dont deee 0,05</v>
      </c>
      <c r="D157" s="52" t="str">
        <f>'TARIF 2024'!K174</f>
        <v>Pack PGI-1500XL BK/C/M/Y  sans Blister dont deee 0,05</v>
      </c>
      <c r="E157" s="53">
        <f>'TARIF 2024'!G174</f>
        <v>8714574679037</v>
      </c>
      <c r="F157" s="49">
        <v>1</v>
      </c>
      <c r="G157" s="49">
        <v>1</v>
      </c>
      <c r="H157" s="49" t="s">
        <v>900</v>
      </c>
      <c r="I157" s="49">
        <v>1</v>
      </c>
      <c r="J157" s="54">
        <f>'TARIF 2024'!N174</f>
        <v>0.05</v>
      </c>
      <c r="K157" s="55">
        <f>'TARIF 2024'!M174</f>
        <v>55.04</v>
      </c>
      <c r="L157" s="56"/>
      <c r="M157" s="55">
        <f>'TARIF 2024'!M174</f>
        <v>55.04</v>
      </c>
      <c r="N157" s="57">
        <v>20</v>
      </c>
      <c r="O157" s="57">
        <f>'TARIF 2024'!Q174</f>
        <v>89.99</v>
      </c>
      <c r="P157" s="58"/>
      <c r="Q157" s="49">
        <v>60</v>
      </c>
      <c r="R157" s="49">
        <v>62</v>
      </c>
      <c r="S157" s="49">
        <v>6230</v>
      </c>
      <c r="T157" s="49">
        <v>1</v>
      </c>
    </row>
    <row r="158" spans="1:20">
      <c r="A158" s="50">
        <f>'TARIF 2024'!D175</f>
        <v>0</v>
      </c>
      <c r="B158" s="51">
        <f>'TARIF 2024'!B175</f>
        <v>8664690</v>
      </c>
      <c r="C158" s="52" t="str">
        <f>'TARIF 2024'!K175</f>
        <v>Pack PGI-2500XL BK/C/M/Y sans Blister dont deee 0,05</v>
      </c>
      <c r="D158" s="52" t="str">
        <f>'TARIF 2024'!K175</f>
        <v>Pack PGI-2500XL BK/C/M/Y sans Blister dont deee 0,05</v>
      </c>
      <c r="E158" s="53">
        <f>'TARIF 2024'!G175</f>
        <v>8714574679006</v>
      </c>
      <c r="F158" s="49">
        <v>1</v>
      </c>
      <c r="G158" s="49">
        <v>1</v>
      </c>
      <c r="H158" s="49" t="s">
        <v>900</v>
      </c>
      <c r="I158" s="49">
        <v>1</v>
      </c>
      <c r="J158" s="54">
        <f>'TARIF 2024'!N175</f>
        <v>0.05</v>
      </c>
      <c r="K158" s="55">
        <f>'TARIF 2024'!M175</f>
        <v>72.52</v>
      </c>
      <c r="L158" s="56"/>
      <c r="M158" s="55">
        <f>'TARIF 2024'!M175</f>
        <v>72.52</v>
      </c>
      <c r="N158" s="57">
        <v>20</v>
      </c>
      <c r="O158" s="57">
        <f>'TARIF 2024'!Q175</f>
        <v>109.99</v>
      </c>
      <c r="P158" s="58"/>
      <c r="Q158" s="49">
        <v>60</v>
      </c>
      <c r="R158" s="49">
        <v>62</v>
      </c>
      <c r="S158" s="49">
        <v>6230</v>
      </c>
      <c r="T158" s="49">
        <v>1</v>
      </c>
    </row>
    <row r="159" spans="1:20">
      <c r="A159" s="50">
        <f>'TARIF 2024'!D176</f>
        <v>0</v>
      </c>
      <c r="B159" s="51">
        <f>'TARIF 2024'!B176</f>
        <v>2329597</v>
      </c>
      <c r="C159" s="52" t="str">
        <f>'TARIF 2024'!K176</f>
        <v>Pack  PG 510 + CL 511 BLISTER sans alarme dont deee 0,02</v>
      </c>
      <c r="D159" s="52" t="str">
        <f>'TARIF 2024'!K176</f>
        <v>Pack  PG 510 + CL 511 BLISTER sans alarme dont deee 0,02</v>
      </c>
      <c r="E159" s="53">
        <f>'TARIF 2024'!G176</f>
        <v>8714574577647</v>
      </c>
      <c r="F159" s="49">
        <v>1</v>
      </c>
      <c r="G159" s="49">
        <v>1</v>
      </c>
      <c r="H159" s="49" t="s">
        <v>900</v>
      </c>
      <c r="I159" s="49">
        <v>1</v>
      </c>
      <c r="J159" s="54">
        <f>'TARIF 2024'!N176</f>
        <v>0.02</v>
      </c>
      <c r="K159" s="55">
        <f>'TARIF 2024'!M176</f>
        <v>29.32</v>
      </c>
      <c r="L159" s="56"/>
      <c r="M159" s="55">
        <f>'TARIF 2024'!M176</f>
        <v>29.32</v>
      </c>
      <c r="N159" s="57">
        <v>20</v>
      </c>
      <c r="O159" s="57">
        <f>'TARIF 2024'!Q176</f>
        <v>49.99</v>
      </c>
      <c r="P159" s="58"/>
      <c r="Q159" s="49">
        <v>60</v>
      </c>
      <c r="R159" s="49">
        <v>62</v>
      </c>
      <c r="S159" s="49">
        <v>6230</v>
      </c>
      <c r="T159" s="49">
        <v>1</v>
      </c>
    </row>
    <row r="160" spans="1:20">
      <c r="A160" s="50">
        <f>'TARIF 2024'!D177</f>
        <v>0</v>
      </c>
      <c r="B160" s="51">
        <f>'TARIF 2024'!B177</f>
        <v>2674694</v>
      </c>
      <c r="C160" s="52" t="str">
        <f>'TARIF 2024'!K177</f>
        <v>Pack PG 40 + CL 41 BLISTER avec alarme dont deee 0,02</v>
      </c>
      <c r="D160" s="52" t="str">
        <f>'TARIF 2024'!K177</f>
        <v>Pack PG 40 + CL 41 BLISTER avec alarme dont deee 0,02</v>
      </c>
      <c r="E160" s="53">
        <f>'TARIF 2024'!G177</f>
        <v>4960999974224</v>
      </c>
      <c r="F160" s="49">
        <v>1</v>
      </c>
      <c r="G160" s="49">
        <v>1</v>
      </c>
      <c r="H160" s="49" t="s">
        <v>900</v>
      </c>
      <c r="I160" s="49">
        <v>1</v>
      </c>
      <c r="J160" s="54">
        <f>'TARIF 2024'!N177</f>
        <v>0.02</v>
      </c>
      <c r="K160" s="55">
        <f>'TARIF 2024'!M177</f>
        <v>34.520000000000003</v>
      </c>
      <c r="L160" s="56"/>
      <c r="M160" s="55">
        <f>'TARIF 2024'!M177</f>
        <v>34.520000000000003</v>
      </c>
      <c r="N160" s="57">
        <v>20</v>
      </c>
      <c r="O160" s="57">
        <f>'TARIF 2024'!Q177</f>
        <v>59.99</v>
      </c>
      <c r="P160" s="58"/>
      <c r="Q160" s="49">
        <v>60</v>
      </c>
      <c r="R160" s="49">
        <v>62</v>
      </c>
      <c r="S160" s="49">
        <v>6230</v>
      </c>
      <c r="T160" s="49">
        <v>1</v>
      </c>
    </row>
    <row r="161" spans="1:20">
      <c r="A161" s="50">
        <f>'TARIF 2024'!D178</f>
        <v>0</v>
      </c>
      <c r="B161" s="51">
        <f>'TARIF 2024'!B178</f>
        <v>8664686</v>
      </c>
      <c r="C161" s="52" t="str">
        <f>'TARIF 2024'!K178</f>
        <v>Pack PG-510/CL-511 PVP sans blister dont deee 0,05</v>
      </c>
      <c r="D161" s="52" t="str">
        <f>'TARIF 2024'!K178</f>
        <v>Pack PG-510/CL-511 PVP sans blister dont deee 0,05</v>
      </c>
      <c r="E161" s="53">
        <f>'TARIF 2024'!G178</f>
        <v>8714574679648</v>
      </c>
      <c r="F161" s="49">
        <v>1</v>
      </c>
      <c r="G161" s="49">
        <v>1</v>
      </c>
      <c r="H161" s="49" t="s">
        <v>900</v>
      </c>
      <c r="I161" s="49">
        <v>1</v>
      </c>
      <c r="J161" s="54">
        <f>'TARIF 2024'!N178</f>
        <v>0.05</v>
      </c>
      <c r="K161" s="55">
        <f>'TARIF 2024'!M178</f>
        <v>35.19</v>
      </c>
      <c r="L161" s="56"/>
      <c r="M161" s="55">
        <f>'TARIF 2024'!M178</f>
        <v>35.19</v>
      </c>
      <c r="N161" s="57">
        <v>20</v>
      </c>
      <c r="O161" s="57">
        <f>'TARIF 2024'!Q178</f>
        <v>54.99</v>
      </c>
      <c r="P161" s="58"/>
      <c r="Q161" s="49">
        <v>60</v>
      </c>
      <c r="R161" s="49">
        <v>62</v>
      </c>
      <c r="S161" s="49">
        <v>6230</v>
      </c>
      <c r="T161" s="49">
        <v>1</v>
      </c>
    </row>
    <row r="162" spans="1:20">
      <c r="A162" s="50">
        <f>'TARIF 2024'!D179</f>
        <v>0</v>
      </c>
      <c r="B162" s="51">
        <f>'TARIF 2024'!B179</f>
        <v>1111981</v>
      </c>
      <c r="C162" s="52" t="str">
        <f>'TARIF 2024'!K179</f>
        <v>PG-40 BJ Cartridge BK sans blister dont deee 0,02</v>
      </c>
      <c r="D162" s="52" t="str">
        <f>'TARIF 2024'!K179</f>
        <v>PG-40 BJ Cartridge BK sans blister dont deee 0,02</v>
      </c>
      <c r="E162" s="53">
        <f>'TARIF 2024'!G179</f>
        <v>4960999273372</v>
      </c>
      <c r="F162" s="49">
        <v>1</v>
      </c>
      <c r="G162" s="49">
        <v>1</v>
      </c>
      <c r="H162" s="49" t="s">
        <v>900</v>
      </c>
      <c r="I162" s="49">
        <v>1</v>
      </c>
      <c r="J162" s="54">
        <f>'TARIF 2024'!N179</f>
        <v>0.02</v>
      </c>
      <c r="K162" s="55">
        <f>'TARIF 2024'!M179</f>
        <v>16.32</v>
      </c>
      <c r="L162" s="56"/>
      <c r="M162" s="55">
        <f>'TARIF 2024'!M179</f>
        <v>16.32</v>
      </c>
      <c r="N162" s="57">
        <v>20</v>
      </c>
      <c r="O162" s="57">
        <f>'TARIF 2024'!Q179</f>
        <v>29.99</v>
      </c>
      <c r="P162" s="58"/>
      <c r="Q162" s="49">
        <v>60</v>
      </c>
      <c r="R162" s="49">
        <v>62</v>
      </c>
      <c r="S162" s="49">
        <v>6230</v>
      </c>
      <c r="T162" s="49">
        <v>1</v>
      </c>
    </row>
    <row r="163" spans="1:20">
      <c r="A163" s="50">
        <f>'TARIF 2024'!D180</f>
        <v>0</v>
      </c>
      <c r="B163" s="51">
        <f>'TARIF 2024'!B180</f>
        <v>1616246</v>
      </c>
      <c r="C163" s="52" t="str">
        <f>'TARIF 2024'!K180</f>
        <v>PG-510 Cartridge BK sans blister dont deee 0,01</v>
      </c>
      <c r="D163" s="52" t="str">
        <f>'TARIF 2024'!K180</f>
        <v>PG-510 Cartridge BK sans blister dont deee 0,01</v>
      </c>
      <c r="E163" s="53">
        <f>'TARIF 2024'!G180</f>
        <v>4960999617015</v>
      </c>
      <c r="F163" s="49">
        <v>1</v>
      </c>
      <c r="G163" s="49">
        <v>1</v>
      </c>
      <c r="H163" s="49" t="s">
        <v>900</v>
      </c>
      <c r="I163" s="49">
        <v>1</v>
      </c>
      <c r="J163" s="54">
        <f>'TARIF 2024'!N180</f>
        <v>0.01</v>
      </c>
      <c r="K163" s="55">
        <f>'TARIF 2024'!M180</f>
        <v>14.08</v>
      </c>
      <c r="L163" s="56"/>
      <c r="M163" s="55">
        <f>'TARIF 2024'!M180</f>
        <v>14.08</v>
      </c>
      <c r="N163" s="57">
        <v>20</v>
      </c>
      <c r="O163" s="57">
        <f>'TARIF 2024'!Q180</f>
        <v>24.99</v>
      </c>
      <c r="P163" s="58"/>
      <c r="Q163" s="49">
        <v>60</v>
      </c>
      <c r="R163" s="49">
        <v>62</v>
      </c>
      <c r="S163" s="49">
        <v>6230</v>
      </c>
      <c r="T163" s="49">
        <v>1</v>
      </c>
    </row>
    <row r="164" spans="1:20">
      <c r="A164" s="50">
        <f>'TARIF 2024'!D181</f>
        <v>0</v>
      </c>
      <c r="B164" s="51">
        <f>'TARIF 2024'!B181</f>
        <v>6151625</v>
      </c>
      <c r="C164" s="52" t="str">
        <f>'TARIF 2024'!K181</f>
        <v>102 EcoTank 4-colour Multipack dont deee 0,05</v>
      </c>
      <c r="D164" s="52" t="str">
        <f>'TARIF 2024'!K181</f>
        <v>102 EcoTank 4-colour Multipack dont deee 0,05</v>
      </c>
      <c r="E164" s="53">
        <f>'TARIF 2024'!G181</f>
        <v>8715946684895</v>
      </c>
      <c r="F164" s="49">
        <v>1</v>
      </c>
      <c r="G164" s="49">
        <v>1</v>
      </c>
      <c r="H164" s="49" t="s">
        <v>900</v>
      </c>
      <c r="I164" s="49">
        <v>1</v>
      </c>
      <c r="J164" s="54">
        <f>'TARIF 2024'!N181</f>
        <v>0.05</v>
      </c>
      <c r="K164" s="55">
        <f>'TARIF 2024'!M181</f>
        <v>31.97</v>
      </c>
      <c r="L164" s="56"/>
      <c r="M164" s="55">
        <f>'TARIF 2024'!M181</f>
        <v>31.97</v>
      </c>
      <c r="N164" s="57">
        <v>20</v>
      </c>
      <c r="O164" s="57">
        <f>'TARIF 2024'!Q181</f>
        <v>49.99</v>
      </c>
      <c r="P164" s="58"/>
      <c r="Q164" s="49">
        <v>60</v>
      </c>
      <c r="R164" s="49">
        <v>62</v>
      </c>
      <c r="S164" s="49">
        <v>6230</v>
      </c>
      <c r="T164" s="49">
        <v>1</v>
      </c>
    </row>
    <row r="165" spans="1:20">
      <c r="A165" s="50">
        <f>'TARIF 2024'!D182</f>
        <v>0</v>
      </c>
      <c r="B165" s="51">
        <f>'TARIF 2024'!B182</f>
        <v>4465895</v>
      </c>
      <c r="C165" s="52" t="str">
        <f>'TARIF 2024'!K182</f>
        <v>102 ECOTANK NOIR dont deee 0,02</v>
      </c>
      <c r="D165" s="52" t="str">
        <f>'TARIF 2024'!K182</f>
        <v>102 ECOTANK NOIR dont deee 0,02</v>
      </c>
      <c r="E165" s="53">
        <f>'TARIF 2024'!G182</f>
        <v>8715946643342</v>
      </c>
      <c r="F165" s="49">
        <v>1</v>
      </c>
      <c r="G165" s="49">
        <v>1</v>
      </c>
      <c r="H165" s="49" t="s">
        <v>900</v>
      </c>
      <c r="I165" s="49">
        <v>1</v>
      </c>
      <c r="J165" s="54">
        <f>'TARIF 2024'!N182</f>
        <v>0.02</v>
      </c>
      <c r="K165" s="55">
        <f>'TARIF 2024'!M182</f>
        <v>12.24</v>
      </c>
      <c r="L165" s="56"/>
      <c r="M165" s="55">
        <f>'TARIF 2024'!M182</f>
        <v>12.24</v>
      </c>
      <c r="N165" s="57">
        <v>20</v>
      </c>
      <c r="O165" s="57">
        <f>'TARIF 2024'!Q182</f>
        <v>19.989999999999998</v>
      </c>
      <c r="P165" s="58"/>
      <c r="Q165" s="49">
        <v>60</v>
      </c>
      <c r="R165" s="49">
        <v>62</v>
      </c>
      <c r="S165" s="49">
        <v>6230</v>
      </c>
      <c r="T165" s="49">
        <v>1</v>
      </c>
    </row>
    <row r="166" spans="1:20">
      <c r="A166" s="50">
        <f>'TARIF 2024'!D183</f>
        <v>0</v>
      </c>
      <c r="B166" s="51">
        <f>'TARIF 2024'!B183</f>
        <v>4465896</v>
      </c>
      <c r="C166" s="52" t="str">
        <f>'TARIF 2024'!K183</f>
        <v>102 ECOTANK CYAN dont deee 0,02</v>
      </c>
      <c r="D166" s="52" t="str">
        <f>'TARIF 2024'!K183</f>
        <v>102 ECOTANK CYAN dont deee 0,02</v>
      </c>
      <c r="E166" s="53">
        <f>'TARIF 2024'!G183</f>
        <v>8715946643359</v>
      </c>
      <c r="F166" s="49">
        <v>1</v>
      </c>
      <c r="G166" s="49">
        <v>1</v>
      </c>
      <c r="H166" s="49" t="s">
        <v>900</v>
      </c>
      <c r="I166" s="49">
        <v>1</v>
      </c>
      <c r="J166" s="54">
        <f>'TARIF 2024'!N183</f>
        <v>0.02</v>
      </c>
      <c r="K166" s="55">
        <f>'TARIF 2024'!M183</f>
        <v>6.98</v>
      </c>
      <c r="L166" s="56"/>
      <c r="M166" s="55">
        <f>'TARIF 2024'!M183</f>
        <v>6.98</v>
      </c>
      <c r="N166" s="57">
        <v>20</v>
      </c>
      <c r="O166" s="57">
        <f>'TARIF 2024'!Q183</f>
        <v>13.99</v>
      </c>
      <c r="P166" s="58"/>
      <c r="Q166" s="49">
        <v>60</v>
      </c>
      <c r="R166" s="49">
        <v>62</v>
      </c>
      <c r="S166" s="49">
        <v>6230</v>
      </c>
      <c r="T166" s="49">
        <v>1</v>
      </c>
    </row>
    <row r="167" spans="1:20">
      <c r="A167" s="50">
        <f>'TARIF 2024'!D184</f>
        <v>0</v>
      </c>
      <c r="B167" s="51">
        <f>'TARIF 2024'!B184</f>
        <v>4465897</v>
      </c>
      <c r="C167" s="52" t="str">
        <f>'TARIF 2024'!K184</f>
        <v>102 ECOTANK MAGENTA dont deee 0,02</v>
      </c>
      <c r="D167" s="52" t="str">
        <f>'TARIF 2024'!K184</f>
        <v>102 ECOTANK MAGENTA dont deee 0,02</v>
      </c>
      <c r="E167" s="53">
        <f>'TARIF 2024'!G184</f>
        <v>8715946643366</v>
      </c>
      <c r="F167" s="49">
        <v>1</v>
      </c>
      <c r="G167" s="49">
        <v>1</v>
      </c>
      <c r="H167" s="49" t="s">
        <v>900</v>
      </c>
      <c r="I167" s="49">
        <v>1</v>
      </c>
      <c r="J167" s="54">
        <f>'TARIF 2024'!N184</f>
        <v>0.02</v>
      </c>
      <c r="K167" s="55">
        <f>'TARIF 2024'!M184</f>
        <v>6.98</v>
      </c>
      <c r="L167" s="56"/>
      <c r="M167" s="55">
        <f>'TARIF 2024'!M184</f>
        <v>6.98</v>
      </c>
      <c r="N167" s="57">
        <v>20</v>
      </c>
      <c r="O167" s="57">
        <f>'TARIF 2024'!Q184</f>
        <v>13.99</v>
      </c>
      <c r="P167" s="58"/>
      <c r="Q167" s="49">
        <v>60</v>
      </c>
      <c r="R167" s="49">
        <v>62</v>
      </c>
      <c r="S167" s="49">
        <v>6230</v>
      </c>
      <c r="T167" s="49">
        <v>1</v>
      </c>
    </row>
    <row r="168" spans="1:20">
      <c r="A168" s="50">
        <f>'TARIF 2024'!D185</f>
        <v>0</v>
      </c>
      <c r="B168" s="51">
        <f>'TARIF 2024'!B185</f>
        <v>4465898</v>
      </c>
      <c r="C168" s="52" t="str">
        <f>'TARIF 2024'!K185</f>
        <v>102 ECOTANK YELLOW dont deee 0,02</v>
      </c>
      <c r="D168" s="52" t="str">
        <f>'TARIF 2024'!K185</f>
        <v>102 ECOTANK YELLOW dont deee 0,02</v>
      </c>
      <c r="E168" s="53">
        <f>'TARIF 2024'!G185</f>
        <v>8715946643373</v>
      </c>
      <c r="F168" s="49">
        <v>1</v>
      </c>
      <c r="G168" s="49">
        <v>1</v>
      </c>
      <c r="H168" s="49" t="s">
        <v>900</v>
      </c>
      <c r="I168" s="49">
        <v>1</v>
      </c>
      <c r="J168" s="54">
        <f>'TARIF 2024'!N185</f>
        <v>0.02</v>
      </c>
      <c r="K168" s="55">
        <f>'TARIF 2024'!M185</f>
        <v>6.98</v>
      </c>
      <c r="L168" s="56"/>
      <c r="M168" s="55">
        <f>'TARIF 2024'!M185</f>
        <v>6.98</v>
      </c>
      <c r="N168" s="57">
        <v>20</v>
      </c>
      <c r="O168" s="57">
        <f>'TARIF 2024'!Q185</f>
        <v>13.99</v>
      </c>
      <c r="P168" s="58"/>
      <c r="Q168" s="49">
        <v>60</v>
      </c>
      <c r="R168" s="49">
        <v>62</v>
      </c>
      <c r="S168" s="49">
        <v>6230</v>
      </c>
      <c r="T168" s="49">
        <v>1</v>
      </c>
    </row>
    <row r="169" spans="1:20">
      <c r="A169" s="50">
        <f>'TARIF 2024'!D186</f>
        <v>0</v>
      </c>
      <c r="B169" s="51">
        <f>'TARIF 2024'!B186</f>
        <v>6151621</v>
      </c>
      <c r="C169" s="52" t="str">
        <f>'TARIF 2024'!K186</f>
        <v>104 EcoTank 4-colour Multipack dont deee 0,05</v>
      </c>
      <c r="D169" s="52" t="str">
        <f>'TARIF 2024'!K186</f>
        <v>104 EcoTank 4-colour Multipack dont deee 0,05</v>
      </c>
      <c r="E169" s="53">
        <f>'TARIF 2024'!G186</f>
        <v>8715946684888</v>
      </c>
      <c r="F169" s="49">
        <v>1</v>
      </c>
      <c r="G169" s="49">
        <v>1</v>
      </c>
      <c r="H169" s="49" t="s">
        <v>900</v>
      </c>
      <c r="I169" s="49">
        <v>1</v>
      </c>
      <c r="J169" s="54">
        <f>'TARIF 2024'!N186</f>
        <v>0.05</v>
      </c>
      <c r="K169" s="55">
        <f>'TARIF 2024'!M186</f>
        <v>27.84</v>
      </c>
      <c r="L169" s="56"/>
      <c r="M169" s="55">
        <f>'TARIF 2024'!M186</f>
        <v>27.84</v>
      </c>
      <c r="N169" s="57">
        <v>20</v>
      </c>
      <c r="O169" s="57">
        <f>'TARIF 2024'!Q186</f>
        <v>44.99</v>
      </c>
      <c r="P169" s="58"/>
      <c r="Q169" s="49">
        <v>60</v>
      </c>
      <c r="R169" s="49">
        <v>62</v>
      </c>
      <c r="S169" s="49">
        <v>6230</v>
      </c>
      <c r="T169" s="49">
        <v>1</v>
      </c>
    </row>
    <row r="170" spans="1:20">
      <c r="A170" s="50">
        <f>'TARIF 2024'!D187</f>
        <v>0</v>
      </c>
      <c r="B170" s="51">
        <f>'TARIF 2024'!B187</f>
        <v>4857244</v>
      </c>
      <c r="C170" s="52" t="str">
        <f>'TARIF 2024'!K187</f>
        <v>104 ECOTANK NOIR dont deee 0,02</v>
      </c>
      <c r="D170" s="52" t="str">
        <f>'TARIF 2024'!K187</f>
        <v>104 ECOTANK NOIR dont deee 0,02</v>
      </c>
      <c r="E170" s="53">
        <f>'TARIF 2024'!G187</f>
        <v>8715946655802</v>
      </c>
      <c r="F170" s="49">
        <v>1</v>
      </c>
      <c r="G170" s="49">
        <v>1</v>
      </c>
      <c r="H170" s="49" t="s">
        <v>900</v>
      </c>
      <c r="I170" s="49">
        <v>1</v>
      </c>
      <c r="J170" s="54">
        <f>'TARIF 2024'!N187</f>
        <v>0.02</v>
      </c>
      <c r="K170" s="55">
        <f>'TARIF 2024'!M187</f>
        <v>6.99</v>
      </c>
      <c r="L170" s="56"/>
      <c r="M170" s="55">
        <f>'TARIF 2024'!M187</f>
        <v>6.99</v>
      </c>
      <c r="N170" s="57">
        <v>20</v>
      </c>
      <c r="O170" s="57">
        <f>'TARIF 2024'!Q187</f>
        <v>12.99</v>
      </c>
      <c r="P170" s="58"/>
      <c r="Q170" s="49">
        <v>60</v>
      </c>
      <c r="R170" s="49">
        <v>62</v>
      </c>
      <c r="S170" s="49">
        <v>6230</v>
      </c>
      <c r="T170" s="49">
        <v>1</v>
      </c>
    </row>
    <row r="171" spans="1:20">
      <c r="A171" s="50">
        <f>'TARIF 2024'!D188</f>
        <v>0</v>
      </c>
      <c r="B171" s="51">
        <f>'TARIF 2024'!B188</f>
        <v>4857245</v>
      </c>
      <c r="C171" s="52" t="str">
        <f>'TARIF 2024'!K188</f>
        <v>104 ECOTANK CYAN dont deee 0,02</v>
      </c>
      <c r="D171" s="52" t="str">
        <f>'TARIF 2024'!K188</f>
        <v>104 ECOTANK CYAN dont deee 0,02</v>
      </c>
      <c r="E171" s="53">
        <f>'TARIF 2024'!G188</f>
        <v>8715946655819</v>
      </c>
      <c r="F171" s="49">
        <v>1</v>
      </c>
      <c r="G171" s="49">
        <v>1</v>
      </c>
      <c r="H171" s="49" t="s">
        <v>900</v>
      </c>
      <c r="I171" s="49">
        <v>1</v>
      </c>
      <c r="J171" s="54">
        <f>'TARIF 2024'!N188</f>
        <v>0.02</v>
      </c>
      <c r="K171" s="55">
        <f>'TARIF 2024'!M188</f>
        <v>6.99</v>
      </c>
      <c r="L171" s="56"/>
      <c r="M171" s="55">
        <f>'TARIF 2024'!M188</f>
        <v>6.99</v>
      </c>
      <c r="N171" s="57">
        <v>20</v>
      </c>
      <c r="O171" s="57">
        <f>'TARIF 2024'!Q188</f>
        <v>12.99</v>
      </c>
      <c r="P171" s="58"/>
      <c r="Q171" s="49">
        <v>60</v>
      </c>
      <c r="R171" s="49">
        <v>62</v>
      </c>
      <c r="S171" s="49">
        <v>6230</v>
      </c>
      <c r="T171" s="49">
        <v>1</v>
      </c>
    </row>
    <row r="172" spans="1:20">
      <c r="A172" s="50">
        <f>'TARIF 2024'!D189</f>
        <v>0</v>
      </c>
      <c r="B172" s="51">
        <f>'TARIF 2024'!B189</f>
        <v>4857246</v>
      </c>
      <c r="C172" s="52" t="str">
        <f>'TARIF 2024'!K189</f>
        <v>104 ECOTANK MAGENTA dont deee 0,02</v>
      </c>
      <c r="D172" s="52" t="str">
        <f>'TARIF 2024'!K189</f>
        <v>104 ECOTANK MAGENTA dont deee 0,02</v>
      </c>
      <c r="E172" s="53">
        <f>'TARIF 2024'!G189</f>
        <v>8715946655826</v>
      </c>
      <c r="F172" s="49">
        <v>1</v>
      </c>
      <c r="G172" s="49">
        <v>1</v>
      </c>
      <c r="H172" s="49" t="s">
        <v>900</v>
      </c>
      <c r="I172" s="49">
        <v>1</v>
      </c>
      <c r="J172" s="54">
        <f>'TARIF 2024'!N189</f>
        <v>0.02</v>
      </c>
      <c r="K172" s="55">
        <f>'TARIF 2024'!M189</f>
        <v>6.99</v>
      </c>
      <c r="L172" s="56"/>
      <c r="M172" s="55">
        <f>'TARIF 2024'!M189</f>
        <v>6.99</v>
      </c>
      <c r="N172" s="57">
        <v>20</v>
      </c>
      <c r="O172" s="57">
        <f>'TARIF 2024'!Q189</f>
        <v>12.99</v>
      </c>
      <c r="P172" s="58"/>
      <c r="Q172" s="49">
        <v>60</v>
      </c>
      <c r="R172" s="49">
        <v>62</v>
      </c>
      <c r="S172" s="49">
        <v>6230</v>
      </c>
      <c r="T172" s="49">
        <v>1</v>
      </c>
    </row>
    <row r="173" spans="1:20">
      <c r="A173" s="50">
        <f>'TARIF 2024'!D190</f>
        <v>0</v>
      </c>
      <c r="B173" s="51">
        <f>'TARIF 2024'!B190</f>
        <v>4857334</v>
      </c>
      <c r="C173" s="52" t="str">
        <f>'TARIF 2024'!K190</f>
        <v>104 ECOTANK JAUNE dont deee 0,02</v>
      </c>
      <c r="D173" s="52" t="str">
        <f>'TARIF 2024'!K190</f>
        <v>104 ECOTANK JAUNE dont deee 0,02</v>
      </c>
      <c r="E173" s="53">
        <f>'TARIF 2024'!G190</f>
        <v>8715946655833</v>
      </c>
      <c r="F173" s="49">
        <v>1</v>
      </c>
      <c r="G173" s="49">
        <v>1</v>
      </c>
      <c r="H173" s="49" t="s">
        <v>900</v>
      </c>
      <c r="I173" s="49">
        <v>1</v>
      </c>
      <c r="J173" s="54">
        <f>'TARIF 2024'!N190</f>
        <v>0.02</v>
      </c>
      <c r="K173" s="55">
        <f>'TARIF 2024'!M190</f>
        <v>6.99</v>
      </c>
      <c r="L173" s="56"/>
      <c r="M173" s="55">
        <f>'TARIF 2024'!M190</f>
        <v>6.99</v>
      </c>
      <c r="N173" s="57">
        <v>20</v>
      </c>
      <c r="O173" s="57">
        <f>'TARIF 2024'!Q190</f>
        <v>12.99</v>
      </c>
      <c r="P173" s="58"/>
      <c r="Q173" s="49">
        <v>60</v>
      </c>
      <c r="R173" s="49">
        <v>62</v>
      </c>
      <c r="S173" s="49">
        <v>6230</v>
      </c>
      <c r="T173" s="49">
        <v>1</v>
      </c>
    </row>
    <row r="174" spans="1:20">
      <c r="A174" s="50">
        <f>'TARIF 2024'!D191</f>
        <v>0</v>
      </c>
      <c r="B174" s="51">
        <f>'TARIF 2024'!B191</f>
        <v>6151598</v>
      </c>
      <c r="C174" s="52" t="str">
        <f>'TARIF 2024'!K191</f>
        <v>664 EcoTank 4-colour Multipack dont deee 0,05</v>
      </c>
      <c r="D174" s="52" t="str">
        <f>'TARIF 2024'!K191</f>
        <v>664 EcoTank 4-colour Multipack dont deee 0,05</v>
      </c>
      <c r="E174" s="53">
        <f>'TARIF 2024'!G191</f>
        <v>8715946685205</v>
      </c>
      <c r="F174" s="49">
        <v>1</v>
      </c>
      <c r="G174" s="49">
        <v>1</v>
      </c>
      <c r="H174" s="49" t="s">
        <v>900</v>
      </c>
      <c r="I174" s="49">
        <v>1</v>
      </c>
      <c r="J174" s="54">
        <f>'TARIF 2024'!N191</f>
        <v>0.05</v>
      </c>
      <c r="K174" s="55">
        <f>'TARIF 2024'!M191</f>
        <v>30.71</v>
      </c>
      <c r="L174" s="56"/>
      <c r="M174" s="55">
        <f>'TARIF 2024'!M191</f>
        <v>30.71</v>
      </c>
      <c r="N174" s="57">
        <v>20</v>
      </c>
      <c r="O174" s="57">
        <f>'TARIF 2024'!Q191</f>
        <v>49.99</v>
      </c>
      <c r="P174" s="58"/>
      <c r="Q174" s="49">
        <v>60</v>
      </c>
      <c r="R174" s="49">
        <v>62</v>
      </c>
      <c r="S174" s="49">
        <v>6230</v>
      </c>
      <c r="T174" s="49">
        <v>1</v>
      </c>
    </row>
    <row r="175" spans="1:20">
      <c r="A175" s="50">
        <f>'TARIF 2024'!D192</f>
        <v>0</v>
      </c>
      <c r="B175" s="51">
        <f>'TARIF 2024'!B192</f>
        <v>3274188</v>
      </c>
      <c r="C175" s="52" t="str">
        <f>'TARIF 2024'!K192</f>
        <v>664 ECOTANK NOIR dont deee 0,02</v>
      </c>
      <c r="D175" s="52" t="str">
        <f>'TARIF 2024'!K192</f>
        <v>664 ECOTANK NOIR dont deee 0,02</v>
      </c>
      <c r="E175" s="53">
        <f>'TARIF 2024'!G192</f>
        <v>8715946540979</v>
      </c>
      <c r="F175" s="49">
        <v>1</v>
      </c>
      <c r="G175" s="49">
        <v>1</v>
      </c>
      <c r="H175" s="49" t="s">
        <v>900</v>
      </c>
      <c r="I175" s="49">
        <v>1</v>
      </c>
      <c r="J175" s="54">
        <f>'TARIF 2024'!N192</f>
        <v>0.02</v>
      </c>
      <c r="K175" s="55">
        <f>'TARIF 2024'!M192</f>
        <v>7.67</v>
      </c>
      <c r="L175" s="56"/>
      <c r="M175" s="55">
        <f>'TARIF 2024'!M192</f>
        <v>7.67</v>
      </c>
      <c r="N175" s="57">
        <v>20</v>
      </c>
      <c r="O175" s="57">
        <f>'TARIF 2024'!Q192</f>
        <v>12.99</v>
      </c>
      <c r="P175" s="58"/>
      <c r="Q175" s="49">
        <v>60</v>
      </c>
      <c r="R175" s="49">
        <v>62</v>
      </c>
      <c r="S175" s="49">
        <v>6230</v>
      </c>
      <c r="T175" s="49">
        <v>1</v>
      </c>
    </row>
    <row r="176" spans="1:20">
      <c r="A176" s="50">
        <f>'TARIF 2024'!D193</f>
        <v>0</v>
      </c>
      <c r="B176" s="51">
        <f>'TARIF 2024'!B193</f>
        <v>3274189</v>
      </c>
      <c r="C176" s="52" t="str">
        <f>'TARIF 2024'!K193</f>
        <v>664 ECOTANK CYAN dont deee 0,02</v>
      </c>
      <c r="D176" s="52" t="str">
        <f>'TARIF 2024'!K193</f>
        <v>664 ECOTANK CYAN dont deee 0,02</v>
      </c>
      <c r="E176" s="53">
        <f>'TARIF 2024'!G193</f>
        <v>8715946540986</v>
      </c>
      <c r="F176" s="49">
        <v>1</v>
      </c>
      <c r="G176" s="49">
        <v>1</v>
      </c>
      <c r="H176" s="49" t="s">
        <v>900</v>
      </c>
      <c r="I176" s="49">
        <v>1</v>
      </c>
      <c r="J176" s="54">
        <f>'TARIF 2024'!N193</f>
        <v>0.02</v>
      </c>
      <c r="K176" s="55">
        <f>'TARIF 2024'!M193</f>
        <v>7.67</v>
      </c>
      <c r="L176" s="56"/>
      <c r="M176" s="55">
        <f>'TARIF 2024'!M193</f>
        <v>7.67</v>
      </c>
      <c r="N176" s="57">
        <v>20</v>
      </c>
      <c r="O176" s="57">
        <f>'TARIF 2024'!Q193</f>
        <v>12.99</v>
      </c>
      <c r="P176" s="58"/>
      <c r="Q176" s="49">
        <v>60</v>
      </c>
      <c r="R176" s="49">
        <v>62</v>
      </c>
      <c r="S176" s="49">
        <v>6230</v>
      </c>
      <c r="T176" s="49">
        <v>1</v>
      </c>
    </row>
    <row r="177" spans="1:20">
      <c r="A177" s="50">
        <f>'TARIF 2024'!D194</f>
        <v>0</v>
      </c>
      <c r="B177" s="51">
        <f>'TARIF 2024'!B194</f>
        <v>3274190</v>
      </c>
      <c r="C177" s="52" t="str">
        <f>'TARIF 2024'!K194</f>
        <v>664 ECOTANK MAGENTA dont deee 0,02</v>
      </c>
      <c r="D177" s="52" t="str">
        <f>'TARIF 2024'!K194</f>
        <v>664 ECOTANK MAGENTA dont deee 0,02</v>
      </c>
      <c r="E177" s="53">
        <f>'TARIF 2024'!G194</f>
        <v>8715946540993</v>
      </c>
      <c r="F177" s="49">
        <v>1</v>
      </c>
      <c r="G177" s="49">
        <v>1</v>
      </c>
      <c r="H177" s="49" t="s">
        <v>900</v>
      </c>
      <c r="I177" s="49">
        <v>1</v>
      </c>
      <c r="J177" s="54">
        <f>'TARIF 2024'!N194</f>
        <v>0.02</v>
      </c>
      <c r="K177" s="55">
        <f>'TARIF 2024'!M194</f>
        <v>7.67</v>
      </c>
      <c r="L177" s="56"/>
      <c r="M177" s="55">
        <f>'TARIF 2024'!M194</f>
        <v>7.67</v>
      </c>
      <c r="N177" s="57">
        <v>20</v>
      </c>
      <c r="O177" s="57">
        <f>'TARIF 2024'!Q194</f>
        <v>12.99</v>
      </c>
      <c r="P177" s="58"/>
      <c r="Q177" s="49">
        <v>60</v>
      </c>
      <c r="R177" s="49">
        <v>62</v>
      </c>
      <c r="S177" s="49">
        <v>6230</v>
      </c>
      <c r="T177" s="49">
        <v>1</v>
      </c>
    </row>
    <row r="178" spans="1:20">
      <c r="A178" s="50">
        <f>'TARIF 2024'!D195</f>
        <v>0</v>
      </c>
      <c r="B178" s="51">
        <f>'TARIF 2024'!B195</f>
        <v>3274531</v>
      </c>
      <c r="C178" s="52" t="str">
        <f>'TARIF 2024'!K195</f>
        <v>664 ECOTANK YELLOW dont deee 0,02</v>
      </c>
      <c r="D178" s="52" t="str">
        <f>'TARIF 2024'!K195</f>
        <v>664 ECOTANK YELLOW dont deee 0,02</v>
      </c>
      <c r="E178" s="53">
        <f>'TARIF 2024'!G195</f>
        <v>8715946541006</v>
      </c>
      <c r="F178" s="49">
        <v>1</v>
      </c>
      <c r="G178" s="49">
        <v>1</v>
      </c>
      <c r="H178" s="49" t="s">
        <v>900</v>
      </c>
      <c r="I178" s="49">
        <v>1</v>
      </c>
      <c r="J178" s="54">
        <f>'TARIF 2024'!N195</f>
        <v>0.02</v>
      </c>
      <c r="K178" s="55">
        <f>'TARIF 2024'!M195</f>
        <v>7.67</v>
      </c>
      <c r="L178" s="56"/>
      <c r="M178" s="55">
        <f>'TARIF 2024'!M195</f>
        <v>7.67</v>
      </c>
      <c r="N178" s="57">
        <v>20</v>
      </c>
      <c r="O178" s="57">
        <f>'TARIF 2024'!Q195</f>
        <v>12.99</v>
      </c>
      <c r="P178" s="58"/>
      <c r="Q178" s="49">
        <v>60</v>
      </c>
      <c r="R178" s="49">
        <v>62</v>
      </c>
      <c r="S178" s="49">
        <v>6230</v>
      </c>
      <c r="T178" s="49">
        <v>1</v>
      </c>
    </row>
    <row r="179" spans="1:20">
      <c r="A179" s="50">
        <f>'TARIF 2024'!D196</f>
        <v>0</v>
      </c>
      <c r="B179" s="51">
        <f>'TARIF 2024'!B196</f>
        <v>7735860</v>
      </c>
      <c r="C179" s="52" t="str">
        <f>'TARIF 2024'!K196</f>
        <v xml:space="preserve">Ananas Black 604  BLISTER avec alarme dont deee 0,01 </v>
      </c>
      <c r="D179" s="52" t="str">
        <f>'TARIF 2024'!K196</f>
        <v xml:space="preserve">Ananas Black 604  BLISTER avec alarme dont deee 0,01 </v>
      </c>
      <c r="E179" s="53">
        <f>'TARIF 2024'!G196</f>
        <v>8715946707785</v>
      </c>
      <c r="F179" s="49">
        <v>1</v>
      </c>
      <c r="G179" s="49">
        <v>1</v>
      </c>
      <c r="H179" s="49" t="s">
        <v>900</v>
      </c>
      <c r="I179" s="49">
        <v>1</v>
      </c>
      <c r="J179" s="54">
        <f>'TARIF 2024'!N196</f>
        <v>0.01</v>
      </c>
      <c r="K179" s="55">
        <f>'TARIF 2024'!M196</f>
        <v>13.47</v>
      </c>
      <c r="L179" s="56"/>
      <c r="M179" s="55">
        <f>'TARIF 2024'!M196</f>
        <v>13.47</v>
      </c>
      <c r="N179" s="57">
        <v>20</v>
      </c>
      <c r="O179" s="57">
        <f>'TARIF 2024'!Q196</f>
        <v>18.989999999999998</v>
      </c>
      <c r="P179" s="58"/>
      <c r="Q179" s="49">
        <v>60</v>
      </c>
      <c r="R179" s="49">
        <v>62</v>
      </c>
      <c r="S179" s="49">
        <v>6230</v>
      </c>
      <c r="T179" s="49">
        <v>1</v>
      </c>
    </row>
    <row r="180" spans="1:20">
      <c r="A180" s="50">
        <f>'TARIF 2024'!D197</f>
        <v>0</v>
      </c>
      <c r="B180" s="51">
        <f>'TARIF 2024'!B197</f>
        <v>7735856</v>
      </c>
      <c r="C180" s="52" t="str">
        <f>'TARIF 2024'!K197</f>
        <v xml:space="preserve">Ananas Black 604 XL BLISTER avec alarme dont deee 0,01 </v>
      </c>
      <c r="D180" s="52" t="str">
        <f>'TARIF 2024'!K197</f>
        <v xml:space="preserve">Ananas Black 604 XL BLISTER avec alarme dont deee 0,01 </v>
      </c>
      <c r="E180" s="53">
        <f>'TARIF 2024'!G197</f>
        <v>8715946707952</v>
      </c>
      <c r="F180" s="49">
        <v>1</v>
      </c>
      <c r="G180" s="49">
        <v>1</v>
      </c>
      <c r="H180" s="49" t="s">
        <v>900</v>
      </c>
      <c r="I180" s="49">
        <v>1</v>
      </c>
      <c r="J180" s="54">
        <f>'TARIF 2024'!N197</f>
        <v>0.01</v>
      </c>
      <c r="K180" s="55">
        <f>'TARIF 2024'!M197</f>
        <v>25.44</v>
      </c>
      <c r="L180" s="56"/>
      <c r="M180" s="55">
        <f>'TARIF 2024'!M197</f>
        <v>25.44</v>
      </c>
      <c r="N180" s="57">
        <v>20</v>
      </c>
      <c r="O180" s="57">
        <f>'TARIF 2024'!Q197</f>
        <v>37.99</v>
      </c>
      <c r="P180" s="58"/>
      <c r="Q180" s="49">
        <v>60</v>
      </c>
      <c r="R180" s="49">
        <v>62</v>
      </c>
      <c r="S180" s="49">
        <v>6230</v>
      </c>
      <c r="T180" s="49">
        <v>1</v>
      </c>
    </row>
    <row r="181" spans="1:20">
      <c r="A181" s="50">
        <f>'TARIF 2024'!D198</f>
        <v>0</v>
      </c>
      <c r="B181" s="51">
        <f>'TARIF 2024'!B198</f>
        <v>7735827</v>
      </c>
      <c r="C181" s="52" t="str">
        <f>'TARIF 2024'!K198</f>
        <v xml:space="preserve">Ananas Cyan 604  BLISTER avec alarme dont deee 0,01 </v>
      </c>
      <c r="D181" s="52" t="str">
        <f>'TARIF 2024'!K198</f>
        <v xml:space="preserve">Ananas Cyan 604  BLISTER avec alarme dont deee 0,01 </v>
      </c>
      <c r="E181" s="53">
        <f>'TARIF 2024'!G198</f>
        <v>8715946707815</v>
      </c>
      <c r="F181" s="49">
        <v>1</v>
      </c>
      <c r="G181" s="49">
        <v>1</v>
      </c>
      <c r="H181" s="49" t="s">
        <v>900</v>
      </c>
      <c r="I181" s="49">
        <v>1</v>
      </c>
      <c r="J181" s="54">
        <f>'TARIF 2024'!N198</f>
        <v>0.01</v>
      </c>
      <c r="K181" s="55">
        <f>'TARIF 2024'!M198</f>
        <v>7.97</v>
      </c>
      <c r="L181" s="56"/>
      <c r="M181" s="55">
        <f>'TARIF 2024'!M198</f>
        <v>7.97</v>
      </c>
      <c r="N181" s="57">
        <v>20</v>
      </c>
      <c r="O181" s="57">
        <f>'TARIF 2024'!Q198</f>
        <v>10.99</v>
      </c>
      <c r="P181" s="58"/>
      <c r="Q181" s="49">
        <v>60</v>
      </c>
      <c r="R181" s="49">
        <v>62</v>
      </c>
      <c r="S181" s="49">
        <v>6230</v>
      </c>
      <c r="T181" s="49">
        <v>1</v>
      </c>
    </row>
    <row r="182" spans="1:20">
      <c r="A182" s="50">
        <f>'TARIF 2024'!D199</f>
        <v>0</v>
      </c>
      <c r="B182" s="51">
        <f>'TARIF 2024'!B199</f>
        <v>7735859</v>
      </c>
      <c r="C182" s="52" t="str">
        <f>'TARIF 2024'!K199</f>
        <v xml:space="preserve">Ananas Cyan 604 XL BLISTER avec alarme dont deee 0,01 </v>
      </c>
      <c r="D182" s="52" t="str">
        <f>'TARIF 2024'!K199</f>
        <v xml:space="preserve">Ananas Cyan 604 XL BLISTER avec alarme dont deee 0,01 </v>
      </c>
      <c r="E182" s="53">
        <f>'TARIF 2024'!G199</f>
        <v>8715946707983</v>
      </c>
      <c r="F182" s="49">
        <v>1</v>
      </c>
      <c r="G182" s="49">
        <v>1</v>
      </c>
      <c r="H182" s="49" t="s">
        <v>900</v>
      </c>
      <c r="I182" s="49">
        <v>1</v>
      </c>
      <c r="J182" s="54">
        <f>'TARIF 2024'!N199</f>
        <v>0.01</v>
      </c>
      <c r="K182" s="55">
        <f>'TARIF 2024'!M199</f>
        <v>14</v>
      </c>
      <c r="L182" s="56"/>
      <c r="M182" s="55">
        <f>'TARIF 2024'!M199</f>
        <v>14</v>
      </c>
      <c r="N182" s="57">
        <v>20</v>
      </c>
      <c r="O182" s="57">
        <f>'TARIF 2024'!Q199</f>
        <v>22.99</v>
      </c>
      <c r="P182" s="58"/>
      <c r="Q182" s="49">
        <v>60</v>
      </c>
      <c r="R182" s="49">
        <v>62</v>
      </c>
      <c r="S182" s="49">
        <v>6230</v>
      </c>
      <c r="T182" s="49">
        <v>1</v>
      </c>
    </row>
    <row r="183" spans="1:20">
      <c r="A183" s="50">
        <f>'TARIF 2024'!D200</f>
        <v>0</v>
      </c>
      <c r="B183" s="51">
        <f>'TARIF 2024'!B200</f>
        <v>7735845</v>
      </c>
      <c r="C183" s="52" t="str">
        <f>'TARIF 2024'!K200</f>
        <v xml:space="preserve">Ananas Magenta 604 BLISTER avec alarme dont deee 0,01 </v>
      </c>
      <c r="D183" s="52" t="str">
        <f>'TARIF 2024'!K200</f>
        <v xml:space="preserve">Ananas Magenta 604 BLISTER avec alarme dont deee 0,01 </v>
      </c>
      <c r="E183" s="53">
        <f>'TARIF 2024'!G200</f>
        <v>8715946707846</v>
      </c>
      <c r="F183" s="49">
        <v>1</v>
      </c>
      <c r="G183" s="49">
        <v>1</v>
      </c>
      <c r="H183" s="49" t="s">
        <v>900</v>
      </c>
      <c r="I183" s="49">
        <v>1</v>
      </c>
      <c r="J183" s="54">
        <f>'TARIF 2024'!N200</f>
        <v>0.01</v>
      </c>
      <c r="K183" s="55">
        <f>'TARIF 2024'!M200</f>
        <v>7.97</v>
      </c>
      <c r="L183" s="56"/>
      <c r="M183" s="55">
        <f>'TARIF 2024'!M200</f>
        <v>7.97</v>
      </c>
      <c r="N183" s="57">
        <v>20</v>
      </c>
      <c r="O183" s="57">
        <f>'TARIF 2024'!Q200</f>
        <v>10.99</v>
      </c>
      <c r="P183" s="58"/>
      <c r="Q183" s="49">
        <v>60</v>
      </c>
      <c r="R183" s="49">
        <v>62</v>
      </c>
      <c r="S183" s="49">
        <v>6230</v>
      </c>
      <c r="T183" s="49">
        <v>1</v>
      </c>
    </row>
    <row r="184" spans="1:20">
      <c r="A184" s="50">
        <f>'TARIF 2024'!D201</f>
        <v>0</v>
      </c>
      <c r="B184" s="51">
        <f>'TARIF 2024'!B201</f>
        <v>7735836</v>
      </c>
      <c r="C184" s="52" t="str">
        <f>'TARIF 2024'!K201</f>
        <v xml:space="preserve">Ananas Magenta 604 XL BLISTER avec alarme dont deee 0,01 </v>
      </c>
      <c r="D184" s="52" t="str">
        <f>'TARIF 2024'!K201</f>
        <v xml:space="preserve">Ananas Magenta 604 XL BLISTER avec alarme dont deee 0,01 </v>
      </c>
      <c r="E184" s="53">
        <f>'TARIF 2024'!G201</f>
        <v>8715946708010</v>
      </c>
      <c r="F184" s="49">
        <v>1</v>
      </c>
      <c r="G184" s="49">
        <v>1</v>
      </c>
      <c r="H184" s="49" t="s">
        <v>900</v>
      </c>
      <c r="I184" s="49">
        <v>1</v>
      </c>
      <c r="J184" s="54">
        <f>'TARIF 2024'!N201</f>
        <v>0.01</v>
      </c>
      <c r="K184" s="55">
        <f>'TARIF 2024'!M201</f>
        <v>14</v>
      </c>
      <c r="L184" s="56"/>
      <c r="M184" s="55">
        <f>'TARIF 2024'!M201</f>
        <v>14</v>
      </c>
      <c r="N184" s="57">
        <v>20</v>
      </c>
      <c r="O184" s="57">
        <f>'TARIF 2024'!Q201</f>
        <v>22.99</v>
      </c>
      <c r="P184" s="58"/>
      <c r="Q184" s="49">
        <v>60</v>
      </c>
      <c r="R184" s="49">
        <v>62</v>
      </c>
      <c r="S184" s="49">
        <v>6230</v>
      </c>
      <c r="T184" s="49">
        <v>1</v>
      </c>
    </row>
    <row r="185" spans="1:20">
      <c r="A185" s="50">
        <f>'TARIF 2024'!D202</f>
        <v>0</v>
      </c>
      <c r="B185" s="51">
        <f>'TARIF 2024'!B202</f>
        <v>7735846</v>
      </c>
      <c r="C185" s="52" t="str">
        <f>'TARIF 2024'!K202</f>
        <v xml:space="preserve">Ananas Yellow 604 BLISTER avec alarme dont deee 0,01 </v>
      </c>
      <c r="D185" s="52" t="str">
        <f>'TARIF 2024'!K202</f>
        <v xml:space="preserve">Ananas Yellow 604 BLISTER avec alarme dont deee 0,01 </v>
      </c>
      <c r="E185" s="53">
        <f>'TARIF 2024'!G202</f>
        <v>8715946707877</v>
      </c>
      <c r="F185" s="49">
        <v>1</v>
      </c>
      <c r="G185" s="49">
        <v>1</v>
      </c>
      <c r="H185" s="49" t="s">
        <v>900</v>
      </c>
      <c r="I185" s="49">
        <v>1</v>
      </c>
      <c r="J185" s="54">
        <f>'TARIF 2024'!N202</f>
        <v>0.01</v>
      </c>
      <c r="K185" s="55">
        <f>'TARIF 2024'!M202</f>
        <v>7.97</v>
      </c>
      <c r="L185" s="56"/>
      <c r="M185" s="55">
        <f>'TARIF 2024'!M202</f>
        <v>7.97</v>
      </c>
      <c r="N185" s="57">
        <v>20</v>
      </c>
      <c r="O185" s="57">
        <f>'TARIF 2024'!Q202</f>
        <v>10.99</v>
      </c>
      <c r="P185" s="58"/>
      <c r="Q185" s="49">
        <v>60</v>
      </c>
      <c r="R185" s="49">
        <v>62</v>
      </c>
      <c r="S185" s="49">
        <v>6230</v>
      </c>
      <c r="T185" s="49">
        <v>1</v>
      </c>
    </row>
    <row r="186" spans="1:20">
      <c r="A186" s="50">
        <f>'TARIF 2024'!D203</f>
        <v>0</v>
      </c>
      <c r="B186" s="51">
        <f>'TARIF 2024'!B203</f>
        <v>7735851</v>
      </c>
      <c r="C186" s="52" t="str">
        <f>'TARIF 2024'!K203</f>
        <v xml:space="preserve">Ananas Yellow 604 XL BLISTER avec alarme dont deee 0,01 </v>
      </c>
      <c r="D186" s="52" t="str">
        <f>'TARIF 2024'!K203</f>
        <v xml:space="preserve">Ananas Yellow 604 XL BLISTER avec alarme dont deee 0,01 </v>
      </c>
      <c r="E186" s="53">
        <f>'TARIF 2024'!G203</f>
        <v>8715946708041</v>
      </c>
      <c r="F186" s="49">
        <v>1</v>
      </c>
      <c r="G186" s="49">
        <v>1</v>
      </c>
      <c r="H186" s="49" t="s">
        <v>900</v>
      </c>
      <c r="I186" s="49">
        <v>1</v>
      </c>
      <c r="J186" s="54">
        <f>'TARIF 2024'!N203</f>
        <v>0.01</v>
      </c>
      <c r="K186" s="55">
        <f>'TARIF 2024'!M203</f>
        <v>14</v>
      </c>
      <c r="L186" s="56"/>
      <c r="M186" s="55">
        <f>'TARIF 2024'!M203</f>
        <v>14</v>
      </c>
      <c r="N186" s="57">
        <v>20</v>
      </c>
      <c r="O186" s="57">
        <f>'TARIF 2024'!Q203</f>
        <v>22.99</v>
      </c>
      <c r="P186" s="58"/>
      <c r="Q186" s="49">
        <v>60</v>
      </c>
      <c r="R186" s="49">
        <v>62</v>
      </c>
      <c r="S186" s="49">
        <v>6230</v>
      </c>
      <c r="T186" s="49">
        <v>1</v>
      </c>
    </row>
    <row r="187" spans="1:20">
      <c r="A187" s="50">
        <f>'TARIF 2024'!D204</f>
        <v>0</v>
      </c>
      <c r="B187" s="51">
        <f>'TARIF 2024'!B204</f>
        <v>7735820</v>
      </c>
      <c r="C187" s="52" t="str">
        <f>'TARIF 2024'!K204</f>
        <v>Ananas Multipack 4-colours 604 BLISTER avec alarme dont deee 0,04</v>
      </c>
      <c r="D187" s="52" t="str">
        <f>'TARIF 2024'!K204</f>
        <v>Ananas Multipack 4-colours 604 BLISTER avec alarme dont deee 0,04</v>
      </c>
      <c r="E187" s="53">
        <f>'TARIF 2024'!G204</f>
        <v>8715946707907</v>
      </c>
      <c r="F187" s="49">
        <v>1</v>
      </c>
      <c r="G187" s="49">
        <v>1</v>
      </c>
      <c r="H187" s="49" t="s">
        <v>900</v>
      </c>
      <c r="I187" s="49">
        <v>1</v>
      </c>
      <c r="J187" s="54">
        <f>'TARIF 2024'!N204</f>
        <v>0.04</v>
      </c>
      <c r="K187" s="55">
        <f>'TARIF 2024'!M204</f>
        <v>37.1</v>
      </c>
      <c r="L187" s="56"/>
      <c r="M187" s="55">
        <f>'TARIF 2024'!M204</f>
        <v>37.1</v>
      </c>
      <c r="N187" s="57">
        <v>20</v>
      </c>
      <c r="O187" s="57">
        <f>'TARIF 2024'!Q204</f>
        <v>54.99</v>
      </c>
      <c r="P187" s="58"/>
      <c r="Q187" s="49">
        <v>60</v>
      </c>
      <c r="R187" s="49">
        <v>62</v>
      </c>
      <c r="S187" s="49">
        <v>6230</v>
      </c>
      <c r="T187" s="49">
        <v>1</v>
      </c>
    </row>
    <row r="188" spans="1:20" ht="30">
      <c r="A188" s="50">
        <f>'TARIF 2024'!D205</f>
        <v>0</v>
      </c>
      <c r="B188" s="51">
        <f>'TARIF 2024'!B205</f>
        <v>7735853</v>
      </c>
      <c r="C188" s="52" t="str">
        <f>'TARIF 2024'!K205</f>
        <v>Ananas Multipack 4-colours 604 XL Black / Std. CMY BLISTER avec alarme dont deee 0,02 PGC 64,99</v>
      </c>
      <c r="D188" s="52" t="str">
        <f>'TARIF 2024'!K205</f>
        <v>Ananas Multipack 4-colours 604 XL Black / Std. CMY BLISTER avec alarme dont deee 0,02 PGC 64,99</v>
      </c>
      <c r="E188" s="53">
        <f>'TARIF 2024'!G205</f>
        <v>8715946708126</v>
      </c>
      <c r="F188" s="49">
        <v>1</v>
      </c>
      <c r="G188" s="49">
        <v>1</v>
      </c>
      <c r="H188" s="49" t="s">
        <v>900</v>
      </c>
      <c r="I188" s="49">
        <v>1</v>
      </c>
      <c r="J188" s="54">
        <f>'TARIF 2024'!N205</f>
        <v>0.02</v>
      </c>
      <c r="K188" s="55">
        <f>'TARIF 2024'!M205</f>
        <v>52.82</v>
      </c>
      <c r="L188" s="56"/>
      <c r="M188" s="55">
        <f>'TARIF 2024'!M205</f>
        <v>52.82</v>
      </c>
      <c r="N188" s="57">
        <v>20</v>
      </c>
      <c r="O188" s="57">
        <f>'TARIF 2024'!Q205</f>
        <v>69.989999999999995</v>
      </c>
      <c r="P188" s="58"/>
      <c r="Q188" s="49">
        <v>60</v>
      </c>
      <c r="R188" s="49">
        <v>62</v>
      </c>
      <c r="S188" s="49">
        <v>6230</v>
      </c>
      <c r="T188" s="49">
        <v>1</v>
      </c>
    </row>
    <row r="189" spans="1:20">
      <c r="A189" s="50">
        <f>'TARIF 2024'!D206</f>
        <v>0</v>
      </c>
      <c r="B189" s="51">
        <f>'TARIF 2024'!B206</f>
        <v>7735819</v>
      </c>
      <c r="C189" s="52" t="str">
        <f>'TARIF 2024'!K206</f>
        <v xml:space="preserve">Ananas Multipack 4-colours 604XL Blister avec alarme dont deee 0,02 </v>
      </c>
      <c r="D189" s="52" t="str">
        <f>'TARIF 2024'!K206</f>
        <v xml:space="preserve">Ananas Multipack 4-colours 604XL Blister avec alarme dont deee 0,02 </v>
      </c>
      <c r="E189" s="53">
        <f>'TARIF 2024'!G206</f>
        <v>8715946708072</v>
      </c>
      <c r="F189" s="49">
        <v>1</v>
      </c>
      <c r="G189" s="49">
        <v>1</v>
      </c>
      <c r="H189" s="49" t="s">
        <v>900</v>
      </c>
      <c r="I189" s="49">
        <v>1</v>
      </c>
      <c r="J189" s="54">
        <f>'TARIF 2024'!N206</f>
        <v>0.02</v>
      </c>
      <c r="K189" s="55">
        <f>'TARIF 2024'!M206</f>
        <v>66.599999999999994</v>
      </c>
      <c r="L189" s="56"/>
      <c r="M189" s="55">
        <f>'TARIF 2024'!M206</f>
        <v>66.599999999999994</v>
      </c>
      <c r="N189" s="57">
        <v>20</v>
      </c>
      <c r="O189" s="57">
        <f>'TARIF 2024'!Q206</f>
        <v>99.99</v>
      </c>
      <c r="P189" s="58"/>
      <c r="Q189" s="49">
        <v>60</v>
      </c>
      <c r="R189" s="49">
        <v>62</v>
      </c>
      <c r="S189" s="49">
        <v>6230</v>
      </c>
      <c r="T189" s="49">
        <v>1</v>
      </c>
    </row>
    <row r="190" spans="1:20">
      <c r="A190" s="50">
        <f>'TARIF 2024'!D207</f>
        <v>0</v>
      </c>
      <c r="B190" s="51">
        <f>'TARIF 2024'!B207</f>
        <v>2243983</v>
      </c>
      <c r="C190" s="52" t="str">
        <f>'TARIF 2024'!K207</f>
        <v xml:space="preserve">Babouin T0891 Noir BLISTER avec alarme dont deee 0,01 </v>
      </c>
      <c r="D190" s="52" t="str">
        <f>'TARIF 2024'!K207</f>
        <v xml:space="preserve">Babouin T0891 Noir BLISTER avec alarme dont deee 0,01 </v>
      </c>
      <c r="E190" s="53">
        <f>'TARIF 2024'!G207</f>
        <v>8715946493053</v>
      </c>
      <c r="F190" s="49">
        <v>1</v>
      </c>
      <c r="G190" s="49">
        <v>1</v>
      </c>
      <c r="H190" s="49" t="s">
        <v>900</v>
      </c>
      <c r="I190" s="49">
        <v>1</v>
      </c>
      <c r="J190" s="54">
        <f>'TARIF 2024'!N207</f>
        <v>0.01</v>
      </c>
      <c r="K190" s="55">
        <f>'TARIF 2024'!M207</f>
        <v>7.42</v>
      </c>
      <c r="L190" s="56"/>
      <c r="M190" s="55">
        <f>'TARIF 2024'!M207</f>
        <v>7.42</v>
      </c>
      <c r="N190" s="57">
        <v>20</v>
      </c>
      <c r="O190" s="57">
        <f>'TARIF 2024'!Q207</f>
        <v>14.99</v>
      </c>
      <c r="P190" s="58"/>
      <c r="Q190" s="49">
        <v>60</v>
      </c>
      <c r="R190" s="49">
        <v>62</v>
      </c>
      <c r="S190" s="49">
        <v>6230</v>
      </c>
      <c r="T190" s="49">
        <v>1</v>
      </c>
    </row>
    <row r="191" spans="1:20">
      <c r="A191" s="50">
        <f>'TARIF 2024'!D208</f>
        <v>0</v>
      </c>
      <c r="B191" s="51">
        <f>'TARIF 2024'!B208</f>
        <v>2300789</v>
      </c>
      <c r="C191" s="52" t="str">
        <f>'TARIF 2024'!K208</f>
        <v>Pack Babouin T0895 NCMY BLISTER avec alarme dont deee 0,02</v>
      </c>
      <c r="D191" s="52" t="str">
        <f>'TARIF 2024'!K208</f>
        <v>Pack Babouin T0895 NCMY BLISTER avec alarme dont deee 0,02</v>
      </c>
      <c r="E191" s="53">
        <f>'TARIF 2024'!G208</f>
        <v>8715946507231</v>
      </c>
      <c r="F191" s="49">
        <v>1</v>
      </c>
      <c r="G191" s="49">
        <v>1</v>
      </c>
      <c r="H191" s="49" t="s">
        <v>900</v>
      </c>
      <c r="I191" s="49">
        <v>1</v>
      </c>
      <c r="J191" s="54">
        <f>'TARIF 2024'!N208</f>
        <v>0.02</v>
      </c>
      <c r="K191" s="55">
        <f>'TARIF 2024'!M208</f>
        <v>26.26</v>
      </c>
      <c r="L191" s="56"/>
      <c r="M191" s="55">
        <f>'TARIF 2024'!M208</f>
        <v>26.26</v>
      </c>
      <c r="N191" s="57">
        <v>20</v>
      </c>
      <c r="O191" s="57">
        <f>'TARIF 2024'!Q208</f>
        <v>44.99</v>
      </c>
      <c r="P191" s="58"/>
      <c r="Q191" s="49">
        <v>60</v>
      </c>
      <c r="R191" s="49">
        <v>62</v>
      </c>
      <c r="S191" s="49">
        <v>6230</v>
      </c>
      <c r="T191" s="49">
        <v>1</v>
      </c>
    </row>
    <row r="192" spans="1:20">
      <c r="A192" s="50">
        <f>'TARIF 2024'!D209</f>
        <v>0</v>
      </c>
      <c r="B192" s="51">
        <f>'TARIF 2024'!B209</f>
        <v>4198521</v>
      </c>
      <c r="C192" s="52" t="str">
        <f>'TARIF 2024'!K209</f>
        <v xml:space="preserve">Balle de Golf 34 Black BLISTER avec alarme dont deee 0,01 </v>
      </c>
      <c r="D192" s="52" t="str">
        <f>'TARIF 2024'!K209</f>
        <v xml:space="preserve">Balle de Golf 34 Black BLISTER avec alarme dont deee 0,01 </v>
      </c>
      <c r="E192" s="53">
        <f>'TARIF 2024'!G209</f>
        <v>8715946632049</v>
      </c>
      <c r="F192" s="49">
        <v>1</v>
      </c>
      <c r="G192" s="49">
        <v>1</v>
      </c>
      <c r="H192" s="49" t="s">
        <v>900</v>
      </c>
      <c r="I192" s="49">
        <v>1</v>
      </c>
      <c r="J192" s="54">
        <f>'TARIF 2024'!N209</f>
        <v>0.01</v>
      </c>
      <c r="K192" s="55">
        <f>'TARIF 2024'!M209</f>
        <v>17.55</v>
      </c>
      <c r="L192" s="56"/>
      <c r="M192" s="55">
        <f>'TARIF 2024'!M209</f>
        <v>17.55</v>
      </c>
      <c r="N192" s="57">
        <v>20</v>
      </c>
      <c r="O192" s="57">
        <f>'TARIF 2024'!Q209</f>
        <v>29.99</v>
      </c>
      <c r="P192" s="58"/>
      <c r="Q192" s="49">
        <v>60</v>
      </c>
      <c r="R192" s="49">
        <v>62</v>
      </c>
      <c r="S192" s="49">
        <v>6230</v>
      </c>
      <c r="T192" s="49">
        <v>1</v>
      </c>
    </row>
    <row r="193" spans="1:20">
      <c r="A193" s="50">
        <f>'TARIF 2024'!D210</f>
        <v>0</v>
      </c>
      <c r="B193" s="51">
        <f>'TARIF 2024'!B210</f>
        <v>4198538</v>
      </c>
      <c r="C193" s="52" t="str">
        <f>'TARIF 2024'!K210</f>
        <v>Pack Balle de Golf 34 NCMY BLISTER avec alarme dont deee 0,02</v>
      </c>
      <c r="D193" s="52" t="str">
        <f>'TARIF 2024'!K210</f>
        <v>Pack Balle de Golf 34 NCMY BLISTER avec alarme dont deee 0,02</v>
      </c>
      <c r="E193" s="53">
        <f>'TARIF 2024'!G210</f>
        <v>8715946632124</v>
      </c>
      <c r="F193" s="49">
        <v>1</v>
      </c>
      <c r="G193" s="49">
        <v>1</v>
      </c>
      <c r="H193" s="49" t="s">
        <v>900</v>
      </c>
      <c r="I193" s="49">
        <v>1</v>
      </c>
      <c r="J193" s="54">
        <f>'TARIF 2024'!N210</f>
        <v>0.02</v>
      </c>
      <c r="K193" s="55">
        <f>'TARIF 2024'!M210</f>
        <v>44.78</v>
      </c>
      <c r="L193" s="56"/>
      <c r="M193" s="55">
        <f>'TARIF 2024'!M210</f>
        <v>44.78</v>
      </c>
      <c r="N193" s="57">
        <v>20</v>
      </c>
      <c r="O193" s="57">
        <f>'TARIF 2024'!Q210</f>
        <v>74.989999999999995</v>
      </c>
      <c r="P193" s="58"/>
      <c r="Q193" s="49">
        <v>60</v>
      </c>
      <c r="R193" s="49">
        <v>62</v>
      </c>
      <c r="S193" s="49">
        <v>6230</v>
      </c>
      <c r="T193" s="49">
        <v>1</v>
      </c>
    </row>
    <row r="194" spans="1:20">
      <c r="A194" s="50">
        <f>'TARIF 2024'!D211</f>
        <v>0</v>
      </c>
      <c r="B194" s="51">
        <f>'TARIF 2024'!B211</f>
        <v>5416049</v>
      </c>
      <c r="C194" s="52" t="str">
        <f>'TARIF 2024'!K211</f>
        <v>Etoile de Mer 603 Black BLISTER avec alarme dont deee 0,02</v>
      </c>
      <c r="D194" s="52" t="str">
        <f>'TARIF 2024'!K211</f>
        <v>Etoile de Mer 603 Black BLISTER avec alarme dont deee 0,02</v>
      </c>
      <c r="E194" s="53">
        <f>'TARIF 2024'!G211</f>
        <v>8715946666747</v>
      </c>
      <c r="F194" s="49">
        <v>1</v>
      </c>
      <c r="G194" s="49">
        <v>1</v>
      </c>
      <c r="H194" s="49" t="s">
        <v>900</v>
      </c>
      <c r="I194" s="49">
        <v>1</v>
      </c>
      <c r="J194" s="54">
        <f>'TARIF 2024'!N211</f>
        <v>0.02</v>
      </c>
      <c r="K194" s="55">
        <f>'TARIF 2024'!M211</f>
        <v>11.9</v>
      </c>
      <c r="L194" s="56"/>
      <c r="M194" s="55">
        <f>'TARIF 2024'!M211</f>
        <v>11.9</v>
      </c>
      <c r="N194" s="57">
        <v>20</v>
      </c>
      <c r="O194" s="57">
        <f>'TARIF 2024'!Q211</f>
        <v>18.989999999999998</v>
      </c>
      <c r="P194" s="58"/>
      <c r="Q194" s="49">
        <v>60</v>
      </c>
      <c r="R194" s="49">
        <v>62</v>
      </c>
      <c r="S194" s="49">
        <v>6230</v>
      </c>
      <c r="T194" s="49">
        <v>1</v>
      </c>
    </row>
    <row r="195" spans="1:20">
      <c r="A195" s="50">
        <f>'TARIF 2024'!D212</f>
        <v>0</v>
      </c>
      <c r="B195" s="51">
        <f>'TARIF 2024'!B212</f>
        <v>5416081</v>
      </c>
      <c r="C195" s="52" t="str">
        <f>'TARIF 2024'!K212</f>
        <v>Etoile de Mer 603 XL Noir BLISTER avec alarme dont deee 0,02</v>
      </c>
      <c r="D195" s="52" t="str">
        <f>'TARIF 2024'!K212</f>
        <v>Etoile de Mer 603 XL Noir BLISTER avec alarme dont deee 0,02</v>
      </c>
      <c r="E195" s="53">
        <f>'TARIF 2024'!G212</f>
        <v>8715946666365</v>
      </c>
      <c r="F195" s="49">
        <v>1</v>
      </c>
      <c r="G195" s="49">
        <v>1</v>
      </c>
      <c r="H195" s="49" t="s">
        <v>900</v>
      </c>
      <c r="I195" s="49">
        <v>1</v>
      </c>
      <c r="J195" s="54">
        <f>'TARIF 2024'!N212</f>
        <v>0.02</v>
      </c>
      <c r="K195" s="55">
        <f>'TARIF 2024'!M212</f>
        <v>23.14</v>
      </c>
      <c r="L195" s="56"/>
      <c r="M195" s="55">
        <f>'TARIF 2024'!M212</f>
        <v>23.14</v>
      </c>
      <c r="N195" s="57">
        <v>20</v>
      </c>
      <c r="O195" s="57">
        <f>'TARIF 2024'!Q212</f>
        <v>36.99</v>
      </c>
      <c r="P195" s="58"/>
      <c r="Q195" s="49">
        <v>60</v>
      </c>
      <c r="R195" s="49">
        <v>62</v>
      </c>
      <c r="S195" s="49">
        <v>6230</v>
      </c>
      <c r="T195" s="49">
        <v>1</v>
      </c>
    </row>
    <row r="196" spans="1:20">
      <c r="A196" s="50">
        <f>'TARIF 2024'!D213</f>
        <v>0</v>
      </c>
      <c r="B196" s="51">
        <f>'TARIF 2024'!B213</f>
        <v>5416071</v>
      </c>
      <c r="C196" s="52" t="str">
        <f>'TARIF 2024'!K213</f>
        <v xml:space="preserve">Etoile de Mer 603 Cyan BLISTER avec alarme dont deee 0,01 </v>
      </c>
      <c r="D196" s="52" t="str">
        <f>'TARIF 2024'!K213</f>
        <v xml:space="preserve">Etoile de Mer 603 Cyan BLISTER avec alarme dont deee 0,01 </v>
      </c>
      <c r="E196" s="53">
        <f>'TARIF 2024'!G213</f>
        <v>8715946666761</v>
      </c>
      <c r="F196" s="49">
        <v>1</v>
      </c>
      <c r="G196" s="49">
        <v>1</v>
      </c>
      <c r="H196" s="49" t="s">
        <v>900</v>
      </c>
      <c r="I196" s="49">
        <v>1</v>
      </c>
      <c r="J196" s="54">
        <f>'TARIF 2024'!N213</f>
        <v>0.01</v>
      </c>
      <c r="K196" s="55">
        <f>'TARIF 2024'!M213</f>
        <v>7.02</v>
      </c>
      <c r="L196" s="56"/>
      <c r="M196" s="55">
        <f>'TARIF 2024'!M213</f>
        <v>7.02</v>
      </c>
      <c r="N196" s="57">
        <v>20</v>
      </c>
      <c r="O196" s="57">
        <f>'TARIF 2024'!Q213</f>
        <v>10.99</v>
      </c>
      <c r="P196" s="58"/>
      <c r="Q196" s="49">
        <v>60</v>
      </c>
      <c r="R196" s="49">
        <v>62</v>
      </c>
      <c r="S196" s="49">
        <v>6230</v>
      </c>
      <c r="T196" s="49">
        <v>1</v>
      </c>
    </row>
    <row r="197" spans="1:20">
      <c r="A197" s="50">
        <f>'TARIF 2024'!D214</f>
        <v>0</v>
      </c>
      <c r="B197" s="51">
        <f>'TARIF 2024'!B214</f>
        <v>5416083</v>
      </c>
      <c r="C197" s="52" t="str">
        <f>'TARIF 2024'!K214</f>
        <v>Etoile de Mer 603 XL Cyan BLISTER avec alarme dont deee 0,01</v>
      </c>
      <c r="D197" s="52" t="str">
        <f>'TARIF 2024'!K214</f>
        <v>Etoile de Mer 603 XL Cyan BLISTER avec alarme dont deee 0,01</v>
      </c>
      <c r="E197" s="53">
        <f>'TARIF 2024'!G214</f>
        <v>8715946666389</v>
      </c>
      <c r="F197" s="49">
        <v>1</v>
      </c>
      <c r="G197" s="49">
        <v>1</v>
      </c>
      <c r="H197" s="49" t="s">
        <v>900</v>
      </c>
      <c r="I197" s="49">
        <v>1</v>
      </c>
      <c r="J197" s="54">
        <f>'TARIF 2024'!N214</f>
        <v>0.01</v>
      </c>
      <c r="K197" s="55">
        <f>'TARIF 2024'!M214</f>
        <v>13.36</v>
      </c>
      <c r="L197" s="56"/>
      <c r="M197" s="55">
        <f>'TARIF 2024'!M214</f>
        <v>13.36</v>
      </c>
      <c r="N197" s="57">
        <v>20</v>
      </c>
      <c r="O197" s="57">
        <f>'TARIF 2024'!Q214</f>
        <v>22.99</v>
      </c>
      <c r="P197" s="58"/>
      <c r="Q197" s="49">
        <v>60</v>
      </c>
      <c r="R197" s="49">
        <v>62</v>
      </c>
      <c r="S197" s="49">
        <v>6230</v>
      </c>
      <c r="T197" s="49">
        <v>1</v>
      </c>
    </row>
    <row r="198" spans="1:20">
      <c r="A198" s="50">
        <f>'TARIF 2024'!D215</f>
        <v>0</v>
      </c>
      <c r="B198" s="51">
        <f>'TARIF 2024'!B215</f>
        <v>5416073</v>
      </c>
      <c r="C198" s="52" t="str">
        <f>'TARIF 2024'!K215</f>
        <v>Etoile de Mer 603 Magenta BLISTER avec alarme dont deee 0,02</v>
      </c>
      <c r="D198" s="52" t="str">
        <f>'TARIF 2024'!K215</f>
        <v>Etoile de Mer 603 Magenta BLISTER avec alarme dont deee 0,02</v>
      </c>
      <c r="E198" s="53">
        <f>'TARIF 2024'!G215</f>
        <v>8715946666785</v>
      </c>
      <c r="F198" s="49">
        <v>1</v>
      </c>
      <c r="G198" s="49">
        <v>1</v>
      </c>
      <c r="H198" s="49" t="s">
        <v>900</v>
      </c>
      <c r="I198" s="49">
        <v>1</v>
      </c>
      <c r="J198" s="54">
        <f>'TARIF 2024'!N215</f>
        <v>0.02</v>
      </c>
      <c r="K198" s="55">
        <f>'TARIF 2024'!M215</f>
        <v>7.02</v>
      </c>
      <c r="L198" s="56"/>
      <c r="M198" s="55">
        <f>'TARIF 2024'!M215</f>
        <v>7.02</v>
      </c>
      <c r="N198" s="57">
        <v>20</v>
      </c>
      <c r="O198" s="57">
        <f>'TARIF 2024'!Q215</f>
        <v>10.99</v>
      </c>
      <c r="P198" s="58"/>
      <c r="Q198" s="49">
        <v>60</v>
      </c>
      <c r="R198" s="49">
        <v>62</v>
      </c>
      <c r="S198" s="49">
        <v>6230</v>
      </c>
      <c r="T198" s="49">
        <v>1</v>
      </c>
    </row>
    <row r="199" spans="1:20">
      <c r="A199" s="50">
        <f>'TARIF 2024'!D216</f>
        <v>0</v>
      </c>
      <c r="B199" s="51">
        <f>'TARIF 2024'!B216</f>
        <v>5416085</v>
      </c>
      <c r="C199" s="52" t="str">
        <f>'TARIF 2024'!K216</f>
        <v>Etoile de Mer 603 XL Magenta BLISTER avec alarme dont deee 0,01</v>
      </c>
      <c r="D199" s="52" t="str">
        <f>'TARIF 2024'!K216</f>
        <v>Etoile de Mer 603 XL Magenta BLISTER avec alarme dont deee 0,01</v>
      </c>
      <c r="E199" s="53">
        <f>'TARIF 2024'!G216</f>
        <v>8715946666709</v>
      </c>
      <c r="F199" s="49">
        <v>1</v>
      </c>
      <c r="G199" s="49">
        <v>1</v>
      </c>
      <c r="H199" s="49" t="s">
        <v>900</v>
      </c>
      <c r="I199" s="49">
        <v>1</v>
      </c>
      <c r="J199" s="54">
        <f>'TARIF 2024'!N216</f>
        <v>0.01</v>
      </c>
      <c r="K199" s="55">
        <f>'TARIF 2024'!M216</f>
        <v>13.36</v>
      </c>
      <c r="L199" s="56"/>
      <c r="M199" s="55">
        <f>'TARIF 2024'!M216</f>
        <v>13.36</v>
      </c>
      <c r="N199" s="57">
        <v>20</v>
      </c>
      <c r="O199" s="57">
        <f>'TARIF 2024'!Q216</f>
        <v>22.99</v>
      </c>
      <c r="P199" s="58"/>
      <c r="Q199" s="49">
        <v>60</v>
      </c>
      <c r="R199" s="49">
        <v>62</v>
      </c>
      <c r="S199" s="49">
        <v>6230</v>
      </c>
      <c r="T199" s="49">
        <v>1</v>
      </c>
    </row>
    <row r="200" spans="1:20">
      <c r="A200" s="50">
        <f>'TARIF 2024'!D217</f>
        <v>0</v>
      </c>
      <c r="B200" s="51">
        <f>'TARIF 2024'!B217</f>
        <v>5416075</v>
      </c>
      <c r="C200" s="52" t="str">
        <f>'TARIF 2024'!K217</f>
        <v>Etoile de Mer 603 Yellow BLISTER avec alarme dont deee 0,02</v>
      </c>
      <c r="D200" s="52" t="str">
        <f>'TARIF 2024'!K217</f>
        <v>Etoile de Mer 603 Yellow BLISTER avec alarme dont deee 0,02</v>
      </c>
      <c r="E200" s="53">
        <f>'TARIF 2024'!G217</f>
        <v>8715946666808</v>
      </c>
      <c r="F200" s="49">
        <v>1</v>
      </c>
      <c r="G200" s="49">
        <v>1</v>
      </c>
      <c r="H200" s="49" t="s">
        <v>900</v>
      </c>
      <c r="I200" s="49">
        <v>1</v>
      </c>
      <c r="J200" s="54">
        <f>'TARIF 2024'!N217</f>
        <v>0.02</v>
      </c>
      <c r="K200" s="55">
        <f>'TARIF 2024'!M217</f>
        <v>7.02</v>
      </c>
      <c r="L200" s="56"/>
      <c r="M200" s="55">
        <f>'TARIF 2024'!M217</f>
        <v>7.02</v>
      </c>
      <c r="N200" s="57">
        <v>20</v>
      </c>
      <c r="O200" s="57">
        <f>'TARIF 2024'!Q217</f>
        <v>10.99</v>
      </c>
      <c r="P200" s="58"/>
      <c r="Q200" s="49">
        <v>60</v>
      </c>
      <c r="R200" s="49">
        <v>62</v>
      </c>
      <c r="S200" s="49">
        <v>6230</v>
      </c>
      <c r="T200" s="49">
        <v>1</v>
      </c>
    </row>
    <row r="201" spans="1:20">
      <c r="A201" s="50">
        <f>'TARIF 2024'!D218</f>
        <v>0</v>
      </c>
      <c r="B201" s="51">
        <f>'TARIF 2024'!B218</f>
        <v>5416087</v>
      </c>
      <c r="C201" s="52" t="str">
        <f>'TARIF 2024'!K218</f>
        <v>Etoile de Mer 603 XL Yellow BLISTER avec alarme dont deee 0,01</v>
      </c>
      <c r="D201" s="52" t="str">
        <f>'TARIF 2024'!K218</f>
        <v>Etoile de Mer 603 XL Yellow BLISTER avec alarme dont deee 0,01</v>
      </c>
      <c r="E201" s="53">
        <f>'TARIF 2024'!G218</f>
        <v>8715946666723</v>
      </c>
      <c r="F201" s="49">
        <v>1</v>
      </c>
      <c r="G201" s="49">
        <v>1</v>
      </c>
      <c r="H201" s="49" t="s">
        <v>900</v>
      </c>
      <c r="I201" s="49">
        <v>1</v>
      </c>
      <c r="J201" s="54">
        <f>'TARIF 2024'!N218</f>
        <v>0.01</v>
      </c>
      <c r="K201" s="55">
        <f>'TARIF 2024'!M218</f>
        <v>13.36</v>
      </c>
      <c r="L201" s="56"/>
      <c r="M201" s="55">
        <f>'TARIF 2024'!M218</f>
        <v>13.36</v>
      </c>
      <c r="N201" s="57">
        <v>20</v>
      </c>
      <c r="O201" s="57">
        <f>'TARIF 2024'!Q218</f>
        <v>22.99</v>
      </c>
      <c r="P201" s="58"/>
      <c r="Q201" s="49">
        <v>60</v>
      </c>
      <c r="R201" s="49">
        <v>62</v>
      </c>
      <c r="S201" s="49">
        <v>6230</v>
      </c>
      <c r="T201" s="49">
        <v>1</v>
      </c>
    </row>
    <row r="202" spans="1:20">
      <c r="A202" s="50">
        <f>'TARIF 2024'!D219</f>
        <v>0</v>
      </c>
      <c r="B202" s="51">
        <f>'TARIF 2024'!B219</f>
        <v>5416079</v>
      </c>
      <c r="C202" s="52" t="str">
        <f>'TARIF 2024'!K219</f>
        <v>Pack Etoile de Mer 603 NCMY BLISTER avec alarme dont deee 0,04</v>
      </c>
      <c r="D202" s="52" t="str">
        <f>'TARIF 2024'!K219</f>
        <v>Pack Etoile de Mer 603 NCMY BLISTER avec alarme dont deee 0,04</v>
      </c>
      <c r="E202" s="53">
        <f>'TARIF 2024'!G219</f>
        <v>8715946668253</v>
      </c>
      <c r="F202" s="49">
        <v>1</v>
      </c>
      <c r="G202" s="49">
        <v>1</v>
      </c>
      <c r="H202" s="49" t="s">
        <v>900</v>
      </c>
      <c r="I202" s="49">
        <v>1</v>
      </c>
      <c r="J202" s="54">
        <f>'TARIF 2024'!N219</f>
        <v>0.04</v>
      </c>
      <c r="K202" s="55">
        <f>'TARIF 2024'!M219</f>
        <v>32.700000000000003</v>
      </c>
      <c r="L202" s="56"/>
      <c r="M202" s="55">
        <f>'TARIF 2024'!M219</f>
        <v>32.700000000000003</v>
      </c>
      <c r="N202" s="57">
        <v>20</v>
      </c>
      <c r="O202" s="57">
        <f>'TARIF 2024'!Q219</f>
        <v>54.99</v>
      </c>
      <c r="P202" s="58"/>
      <c r="Q202" s="49">
        <v>60</v>
      </c>
      <c r="R202" s="49">
        <v>62</v>
      </c>
      <c r="S202" s="49">
        <v>6230</v>
      </c>
      <c r="T202" s="49">
        <v>1</v>
      </c>
    </row>
    <row r="203" spans="1:20">
      <c r="A203" s="50">
        <f>'TARIF 2024'!D220</f>
        <v>0</v>
      </c>
      <c r="B203" s="51">
        <f>'TARIF 2024'!B220</f>
        <v>5416047</v>
      </c>
      <c r="C203" s="52" t="str">
        <f>'TARIF 2024'!K220</f>
        <v>Pack Etoile de Mer 603 XL NCMY BLISTER avec alarme dont deee 0,02</v>
      </c>
      <c r="D203" s="52" t="str">
        <f>'TARIF 2024'!K220</f>
        <v>Pack Etoile de Mer 603 XL NCMY BLISTER avec alarme dont deee 0,02</v>
      </c>
      <c r="E203" s="53">
        <f>'TARIF 2024'!G220</f>
        <v>8715946668215</v>
      </c>
      <c r="F203" s="49">
        <v>1</v>
      </c>
      <c r="G203" s="49">
        <v>1</v>
      </c>
      <c r="H203" s="49" t="s">
        <v>900</v>
      </c>
      <c r="I203" s="49">
        <v>1</v>
      </c>
      <c r="J203" s="54">
        <f>'TARIF 2024'!N220</f>
        <v>0.02</v>
      </c>
      <c r="K203" s="55">
        <f>'TARIF 2024'!M220</f>
        <v>66.77</v>
      </c>
      <c r="L203" s="56"/>
      <c r="M203" s="55">
        <f>'TARIF 2024'!M220</f>
        <v>66.77</v>
      </c>
      <c r="N203" s="57">
        <v>20</v>
      </c>
      <c r="O203" s="57">
        <f>'TARIF 2024'!Q220</f>
        <v>99.99</v>
      </c>
      <c r="P203" s="58"/>
      <c r="Q203" s="49">
        <v>60</v>
      </c>
      <c r="R203" s="49">
        <v>62</v>
      </c>
      <c r="S203" s="49">
        <v>6230</v>
      </c>
      <c r="T203" s="49">
        <v>1</v>
      </c>
    </row>
    <row r="204" spans="1:20">
      <c r="A204" s="50">
        <f>'TARIF 2024'!D221</f>
        <v>0</v>
      </c>
      <c r="B204" s="51">
        <f>'TARIF 2024'!B221</f>
        <v>5416077</v>
      </c>
      <c r="C204" s="52" t="str">
        <f>'TARIF 2024'!K221</f>
        <v>Pack Etoile de Mer 603- 3-colours CMY  BLISTER avec alarme dont deee 0,02</v>
      </c>
      <c r="D204" s="52" t="str">
        <f>'TARIF 2024'!K221</f>
        <v>Pack Etoile de Mer 603- 3-colours CMY  BLISTER avec alarme dont deee 0,02</v>
      </c>
      <c r="E204" s="53">
        <f>'TARIF 2024'!G221</f>
        <v>8715946674155</v>
      </c>
      <c r="F204" s="49">
        <v>1</v>
      </c>
      <c r="G204" s="49">
        <v>1</v>
      </c>
      <c r="H204" s="49" t="s">
        <v>900</v>
      </c>
      <c r="I204" s="49">
        <v>1</v>
      </c>
      <c r="J204" s="54">
        <f>'TARIF 2024'!N221</f>
        <v>0.02</v>
      </c>
      <c r="K204" s="55">
        <f>'TARIF 2024'!M221</f>
        <v>18.95</v>
      </c>
      <c r="L204" s="56"/>
      <c r="M204" s="55">
        <f>'TARIF 2024'!M221</f>
        <v>18.95</v>
      </c>
      <c r="N204" s="57">
        <v>20</v>
      </c>
      <c r="O204" s="57">
        <f>'TARIF 2024'!Q221</f>
        <v>32.99</v>
      </c>
      <c r="P204" s="58"/>
      <c r="Q204" s="49">
        <v>60</v>
      </c>
      <c r="R204" s="49">
        <v>62</v>
      </c>
      <c r="S204" s="49">
        <v>6230</v>
      </c>
      <c r="T204" s="49">
        <v>1</v>
      </c>
    </row>
    <row r="205" spans="1:20">
      <c r="A205" s="50">
        <f>'TARIF 2024'!D222</f>
        <v>0</v>
      </c>
      <c r="B205" s="51">
        <f>'TARIF 2024'!B222</f>
        <v>4108603</v>
      </c>
      <c r="C205" s="52" t="str">
        <f>'TARIF 2024'!K222</f>
        <v xml:space="preserve">Fraise 29 Noir BLISTER avec alarme dont deee 0,02 </v>
      </c>
      <c r="D205" s="52" t="str">
        <f>'TARIF 2024'!K222</f>
        <v xml:space="preserve">Fraise 29 Noir BLISTER avec alarme dont deee 0,02 </v>
      </c>
      <c r="E205" s="53">
        <f>'TARIF 2024'!G222</f>
        <v>8715946625973</v>
      </c>
      <c r="F205" s="49">
        <v>1</v>
      </c>
      <c r="G205" s="49">
        <v>1</v>
      </c>
      <c r="H205" s="49" t="s">
        <v>900</v>
      </c>
      <c r="I205" s="49">
        <v>1</v>
      </c>
      <c r="J205" s="54">
        <f>'TARIF 2024'!N222</f>
        <v>0.02</v>
      </c>
      <c r="K205" s="55">
        <f>'TARIF 2024'!M222</f>
        <v>12.95</v>
      </c>
      <c r="L205" s="56"/>
      <c r="M205" s="55">
        <f>'TARIF 2024'!M222</f>
        <v>12.95</v>
      </c>
      <c r="N205" s="57">
        <v>20</v>
      </c>
      <c r="O205" s="57">
        <f>'TARIF 2024'!Q222</f>
        <v>19.989999999999998</v>
      </c>
      <c r="P205" s="58"/>
      <c r="Q205" s="49">
        <v>60</v>
      </c>
      <c r="R205" s="49">
        <v>62</v>
      </c>
      <c r="S205" s="49">
        <v>6230</v>
      </c>
      <c r="T205" s="49">
        <v>1</v>
      </c>
    </row>
    <row r="206" spans="1:20">
      <c r="A206" s="50">
        <f>'TARIF 2024'!D223</f>
        <v>0</v>
      </c>
      <c r="B206" s="51">
        <f>'TARIF 2024'!B223</f>
        <v>4108613</v>
      </c>
      <c r="C206" s="52" t="str">
        <f>'TARIF 2024'!K223</f>
        <v>Fraise 29 XL Noir BLISTER avec alarme dont deee 0,05</v>
      </c>
      <c r="D206" s="52" t="str">
        <f>'TARIF 2024'!K223</f>
        <v>Fraise 29 XL Noir BLISTER avec alarme dont deee 0,05</v>
      </c>
      <c r="E206" s="53">
        <f>'TARIF 2024'!G223</f>
        <v>8715946626079</v>
      </c>
      <c r="F206" s="49">
        <v>1</v>
      </c>
      <c r="G206" s="49">
        <v>1</v>
      </c>
      <c r="H206" s="49" t="s">
        <v>900</v>
      </c>
      <c r="I206" s="49">
        <v>1</v>
      </c>
      <c r="J206" s="54">
        <f>'TARIF 2024'!N223</f>
        <v>0.05</v>
      </c>
      <c r="K206" s="55">
        <f>'TARIF 2024'!M223</f>
        <v>21.67</v>
      </c>
      <c r="L206" s="56"/>
      <c r="M206" s="55">
        <f>'TARIF 2024'!M223</f>
        <v>21.67</v>
      </c>
      <c r="N206" s="57">
        <v>20</v>
      </c>
      <c r="O206" s="57">
        <f>'TARIF 2024'!Q223</f>
        <v>32.99</v>
      </c>
      <c r="P206" s="58"/>
      <c r="Q206" s="49">
        <v>60</v>
      </c>
      <c r="R206" s="49">
        <v>62</v>
      </c>
      <c r="S206" s="49">
        <v>6230</v>
      </c>
      <c r="T206" s="49">
        <v>1</v>
      </c>
    </row>
    <row r="207" spans="1:20">
      <c r="A207" s="50">
        <f>'TARIF 2024'!D224</f>
        <v>0</v>
      </c>
      <c r="B207" s="51">
        <f>'TARIF 2024'!B224</f>
        <v>4108605</v>
      </c>
      <c r="C207" s="52" t="str">
        <f>'TARIF 2024'!K224</f>
        <v xml:space="preserve">Fraise 29 Cyan BLISTER avec alarme dont deee 0,02 </v>
      </c>
      <c r="D207" s="52" t="str">
        <f>'TARIF 2024'!K224</f>
        <v xml:space="preserve">Fraise 29 Cyan BLISTER avec alarme dont deee 0,02 </v>
      </c>
      <c r="E207" s="53">
        <f>'TARIF 2024'!G224</f>
        <v>8715946625997</v>
      </c>
      <c r="F207" s="49">
        <v>1</v>
      </c>
      <c r="G207" s="49">
        <v>1</v>
      </c>
      <c r="H207" s="49" t="s">
        <v>900</v>
      </c>
      <c r="I207" s="49">
        <v>1</v>
      </c>
      <c r="J207" s="54">
        <f>'TARIF 2024'!N224</f>
        <v>0.02</v>
      </c>
      <c r="K207" s="55">
        <f>'TARIF 2024'!M224</f>
        <v>8.44</v>
      </c>
      <c r="L207" s="56"/>
      <c r="M207" s="55">
        <f>'TARIF 2024'!M224</f>
        <v>8.44</v>
      </c>
      <c r="N207" s="57">
        <v>20</v>
      </c>
      <c r="O207" s="57">
        <f>'TARIF 2024'!Q224</f>
        <v>13.99</v>
      </c>
      <c r="P207" s="58"/>
      <c r="Q207" s="49">
        <v>60</v>
      </c>
      <c r="R207" s="49">
        <v>62</v>
      </c>
      <c r="S207" s="49">
        <v>6230</v>
      </c>
      <c r="T207" s="49">
        <v>1</v>
      </c>
    </row>
    <row r="208" spans="1:20">
      <c r="A208" s="50">
        <f>'TARIF 2024'!D225</f>
        <v>0</v>
      </c>
      <c r="B208" s="51">
        <f>'TARIF 2024'!B225</f>
        <v>4108615</v>
      </c>
      <c r="C208" s="52" t="str">
        <f>'TARIF 2024'!K225</f>
        <v>Fraise 29 XL Cyan BLISTER avec alarme dont deee 0,01</v>
      </c>
      <c r="D208" s="52" t="str">
        <f>'TARIF 2024'!K225</f>
        <v>Fraise 29 XL Cyan BLISTER avec alarme dont deee 0,01</v>
      </c>
      <c r="E208" s="53">
        <f>'TARIF 2024'!G225</f>
        <v>8715946626093</v>
      </c>
      <c r="F208" s="49">
        <v>1</v>
      </c>
      <c r="G208" s="49">
        <v>1</v>
      </c>
      <c r="H208" s="49" t="s">
        <v>900</v>
      </c>
      <c r="I208" s="49">
        <v>1</v>
      </c>
      <c r="J208" s="54">
        <f>'TARIF 2024'!N225</f>
        <v>0.01</v>
      </c>
      <c r="K208" s="55">
        <f>'TARIF 2024'!M225</f>
        <v>16.07</v>
      </c>
      <c r="L208" s="56"/>
      <c r="M208" s="55">
        <f>'TARIF 2024'!M225</f>
        <v>16.07</v>
      </c>
      <c r="N208" s="57">
        <v>20</v>
      </c>
      <c r="O208" s="57">
        <f>'TARIF 2024'!Q225</f>
        <v>24.99</v>
      </c>
      <c r="P208" s="58"/>
      <c r="Q208" s="49">
        <v>60</v>
      </c>
      <c r="R208" s="49">
        <v>62</v>
      </c>
      <c r="S208" s="49">
        <v>6230</v>
      </c>
      <c r="T208" s="49">
        <v>1</v>
      </c>
    </row>
    <row r="209" spans="1:20">
      <c r="A209" s="50">
        <f>'TARIF 2024'!D226</f>
        <v>0</v>
      </c>
      <c r="B209" s="51">
        <f>'TARIF 2024'!B226</f>
        <v>4108607</v>
      </c>
      <c r="C209" s="52" t="str">
        <f>'TARIF 2024'!K226</f>
        <v xml:space="preserve">Fraise 29 Magenta BLISTER avec alarme dont deee 0,02 </v>
      </c>
      <c r="D209" s="52" t="str">
        <f>'TARIF 2024'!K226</f>
        <v xml:space="preserve">Fraise 29 Magenta BLISTER avec alarme dont deee 0,02 </v>
      </c>
      <c r="E209" s="53">
        <f>'TARIF 2024'!G226</f>
        <v>8715946626017</v>
      </c>
      <c r="F209" s="49">
        <v>1</v>
      </c>
      <c r="G209" s="49">
        <v>1</v>
      </c>
      <c r="H209" s="49" t="s">
        <v>900</v>
      </c>
      <c r="I209" s="49">
        <v>1</v>
      </c>
      <c r="J209" s="54">
        <f>'TARIF 2024'!N226</f>
        <v>0.02</v>
      </c>
      <c r="K209" s="55">
        <f>'TARIF 2024'!M226</f>
        <v>8.44</v>
      </c>
      <c r="L209" s="56"/>
      <c r="M209" s="55">
        <f>'TARIF 2024'!M226</f>
        <v>8.44</v>
      </c>
      <c r="N209" s="57">
        <v>20</v>
      </c>
      <c r="O209" s="57">
        <f>'TARIF 2024'!Q226</f>
        <v>13.99</v>
      </c>
      <c r="P209" s="58"/>
      <c r="Q209" s="49">
        <v>60</v>
      </c>
      <c r="R209" s="49">
        <v>62</v>
      </c>
      <c r="S209" s="49">
        <v>6230</v>
      </c>
      <c r="T209" s="49">
        <v>1</v>
      </c>
    </row>
    <row r="210" spans="1:20">
      <c r="A210" s="50">
        <f>'TARIF 2024'!D227</f>
        <v>0</v>
      </c>
      <c r="B210" s="51">
        <f>'TARIF 2024'!B227</f>
        <v>4108475</v>
      </c>
      <c r="C210" s="52" t="str">
        <f>'TARIF 2024'!K227</f>
        <v>Fraise 29 XL Magenta BLISTER avec alarme dont deee 0,01</v>
      </c>
      <c r="D210" s="52" t="str">
        <f>'TARIF 2024'!K227</f>
        <v>Fraise 29 XL Magenta BLISTER avec alarme dont deee 0,01</v>
      </c>
      <c r="E210" s="53">
        <f>'TARIF 2024'!G227</f>
        <v>8715946626116</v>
      </c>
      <c r="F210" s="49">
        <v>1</v>
      </c>
      <c r="G210" s="49">
        <v>1</v>
      </c>
      <c r="H210" s="49" t="s">
        <v>900</v>
      </c>
      <c r="I210" s="49">
        <v>1</v>
      </c>
      <c r="J210" s="54">
        <f>'TARIF 2024'!N227</f>
        <v>0.01</v>
      </c>
      <c r="K210" s="55">
        <f>'TARIF 2024'!M227</f>
        <v>16.07</v>
      </c>
      <c r="L210" s="56"/>
      <c r="M210" s="55">
        <f>'TARIF 2024'!M227</f>
        <v>16.07</v>
      </c>
      <c r="N210" s="57">
        <v>20</v>
      </c>
      <c r="O210" s="57">
        <f>'TARIF 2024'!Q227</f>
        <v>24.99</v>
      </c>
      <c r="P210" s="58"/>
      <c r="Q210" s="49">
        <v>60</v>
      </c>
      <c r="R210" s="49">
        <v>62</v>
      </c>
      <c r="S210" s="49">
        <v>6230</v>
      </c>
      <c r="T210" s="49">
        <v>1</v>
      </c>
    </row>
    <row r="211" spans="1:20">
      <c r="A211" s="50">
        <f>'TARIF 2024'!D228</f>
        <v>0</v>
      </c>
      <c r="B211" s="51">
        <f>'TARIF 2024'!B228</f>
        <v>4108609</v>
      </c>
      <c r="C211" s="52" t="str">
        <f>'TARIF 2024'!K228</f>
        <v xml:space="preserve">Fraise 29 Yellow BLISTER avec alarme dont deee 0,02 </v>
      </c>
      <c r="D211" s="52" t="str">
        <f>'TARIF 2024'!K228</f>
        <v xml:space="preserve">Fraise 29 Yellow BLISTER avec alarme dont deee 0,02 </v>
      </c>
      <c r="E211" s="53">
        <f>'TARIF 2024'!G228</f>
        <v>8715946626031</v>
      </c>
      <c r="F211" s="49">
        <v>1</v>
      </c>
      <c r="G211" s="49">
        <v>1</v>
      </c>
      <c r="H211" s="49" t="s">
        <v>900</v>
      </c>
      <c r="I211" s="49">
        <v>1</v>
      </c>
      <c r="J211" s="54">
        <f>'TARIF 2024'!N228</f>
        <v>0.01</v>
      </c>
      <c r="K211" s="55">
        <f>'TARIF 2024'!M228</f>
        <v>8.44</v>
      </c>
      <c r="L211" s="56"/>
      <c r="M211" s="55">
        <f>'TARIF 2024'!M228</f>
        <v>8.44</v>
      </c>
      <c r="N211" s="57">
        <v>20</v>
      </c>
      <c r="O211" s="57">
        <f>'TARIF 2024'!Q228</f>
        <v>13.99</v>
      </c>
      <c r="P211" s="58"/>
      <c r="Q211" s="49">
        <v>60</v>
      </c>
      <c r="R211" s="49">
        <v>62</v>
      </c>
      <c r="S211" s="49">
        <v>6230</v>
      </c>
      <c r="T211" s="49">
        <v>1</v>
      </c>
    </row>
    <row r="212" spans="1:20">
      <c r="A212" s="50">
        <f>'TARIF 2024'!D229</f>
        <v>0</v>
      </c>
      <c r="B212" s="51">
        <f>'TARIF 2024'!B229</f>
        <v>4108477</v>
      </c>
      <c r="C212" s="52" t="str">
        <f>'TARIF 2024'!K229</f>
        <v>Fraise 29 XL Yellow BLISTER avec alarme dont deee 0,01</v>
      </c>
      <c r="D212" s="52" t="str">
        <f>'TARIF 2024'!K229</f>
        <v>Fraise 29 XL Yellow BLISTER avec alarme dont deee 0,01</v>
      </c>
      <c r="E212" s="53">
        <f>'TARIF 2024'!G229</f>
        <v>8715946626130</v>
      </c>
      <c r="F212" s="49">
        <v>1</v>
      </c>
      <c r="G212" s="49">
        <v>1</v>
      </c>
      <c r="H212" s="49" t="s">
        <v>900</v>
      </c>
      <c r="I212" s="49">
        <v>1</v>
      </c>
      <c r="J212" s="54">
        <f>'TARIF 2024'!N229</f>
        <v>0.01</v>
      </c>
      <c r="K212" s="55">
        <f>'TARIF 2024'!M229</f>
        <v>16.07</v>
      </c>
      <c r="L212" s="56"/>
      <c r="M212" s="55">
        <f>'TARIF 2024'!M229</f>
        <v>16.07</v>
      </c>
      <c r="N212" s="57">
        <v>20</v>
      </c>
      <c r="O212" s="57">
        <f>'TARIF 2024'!Q229</f>
        <v>24.99</v>
      </c>
      <c r="P212" s="58"/>
      <c r="Q212" s="49">
        <v>60</v>
      </c>
      <c r="R212" s="49">
        <v>62</v>
      </c>
      <c r="S212" s="49">
        <v>6230</v>
      </c>
      <c r="T212" s="49">
        <v>1</v>
      </c>
    </row>
    <row r="213" spans="1:20">
      <c r="A213" s="50">
        <f>'TARIF 2024'!D230</f>
        <v>0</v>
      </c>
      <c r="B213" s="51">
        <f>'TARIF 2024'!B230</f>
        <v>4108611</v>
      </c>
      <c r="C213" s="52" t="str">
        <f>'TARIF 2024'!K230</f>
        <v>Pack Fraise 29 NCMY BLISTER avec alarme dont deee 0,04</v>
      </c>
      <c r="D213" s="52" t="str">
        <f>'TARIF 2024'!K230</f>
        <v>Pack Fraise 29 NCMY BLISTER avec alarme dont deee 0,04</v>
      </c>
      <c r="E213" s="53">
        <f>'TARIF 2024'!G230</f>
        <v>8715946626055</v>
      </c>
      <c r="F213" s="49">
        <v>1</v>
      </c>
      <c r="G213" s="49">
        <v>1</v>
      </c>
      <c r="H213" s="49" t="s">
        <v>900</v>
      </c>
      <c r="I213" s="49">
        <v>1</v>
      </c>
      <c r="J213" s="54">
        <f>'TARIF 2024'!N230</f>
        <v>0.04</v>
      </c>
      <c r="K213" s="55">
        <f>'TARIF 2024'!M230</f>
        <v>37.950000000000003</v>
      </c>
      <c r="L213" s="56"/>
      <c r="M213" s="55">
        <f>'TARIF 2024'!M230</f>
        <v>37.950000000000003</v>
      </c>
      <c r="N213" s="57">
        <v>20</v>
      </c>
      <c r="O213" s="57">
        <f>'TARIF 2024'!Q230</f>
        <v>59.99</v>
      </c>
      <c r="P213" s="58"/>
      <c r="Q213" s="49">
        <v>60</v>
      </c>
      <c r="R213" s="49">
        <v>62</v>
      </c>
      <c r="S213" s="49">
        <v>6230</v>
      </c>
      <c r="T213" s="49">
        <v>1</v>
      </c>
    </row>
    <row r="214" spans="1:20">
      <c r="A214" s="50">
        <f>'TARIF 2024'!D231</f>
        <v>0</v>
      </c>
      <c r="B214" s="51">
        <f>'TARIF 2024'!B231</f>
        <v>4108479</v>
      </c>
      <c r="C214" s="52" t="str">
        <f>'TARIF 2024'!K231</f>
        <v>Pack Fraise 29 XL NCMY BLISTER avec alarme dont deee 0,02</v>
      </c>
      <c r="D214" s="52" t="str">
        <f>'TARIF 2024'!K231</f>
        <v>Pack Fraise 29 XL NCMY BLISTER avec alarme dont deee 0,02</v>
      </c>
      <c r="E214" s="53">
        <f>'TARIF 2024'!G231</f>
        <v>8715946626154</v>
      </c>
      <c r="F214" s="49">
        <v>1</v>
      </c>
      <c r="G214" s="49">
        <v>1</v>
      </c>
      <c r="H214" s="49" t="s">
        <v>900</v>
      </c>
      <c r="I214" s="49">
        <v>1</v>
      </c>
      <c r="J214" s="54">
        <f>'TARIF 2024'!N231</f>
        <v>0.02</v>
      </c>
      <c r="K214" s="55">
        <f>'TARIF 2024'!M231</f>
        <v>64.37</v>
      </c>
      <c r="L214" s="56"/>
      <c r="M214" s="55">
        <f>'TARIF 2024'!M231</f>
        <v>64.37</v>
      </c>
      <c r="N214" s="57">
        <v>20</v>
      </c>
      <c r="O214" s="57">
        <f>'TARIF 2024'!Q231</f>
        <v>99.99</v>
      </c>
      <c r="P214" s="58"/>
      <c r="Q214" s="49">
        <v>60</v>
      </c>
      <c r="R214" s="49">
        <v>62</v>
      </c>
      <c r="S214" s="49">
        <v>6230</v>
      </c>
      <c r="T214" s="49">
        <v>1</v>
      </c>
    </row>
    <row r="215" spans="1:20">
      <c r="A215" s="50">
        <f>'TARIF 2024'!D232</f>
        <v>0</v>
      </c>
      <c r="B215" s="51">
        <f>'TARIF 2024'!B232</f>
        <v>4108435</v>
      </c>
      <c r="C215" s="52" t="str">
        <f>'TARIF 2024'!K232</f>
        <v>Guépard T0711  Noir BLISTER avec alarme dont deee 0,01</v>
      </c>
      <c r="D215" s="52" t="str">
        <f>'TARIF 2024'!K232</f>
        <v>Guépard T0711  Noir BLISTER avec alarme dont deee 0,01</v>
      </c>
      <c r="E215" s="53">
        <f>'TARIF 2024'!G232</f>
        <v>8715946622996</v>
      </c>
      <c r="F215" s="49">
        <v>1</v>
      </c>
      <c r="G215" s="49">
        <v>1</v>
      </c>
      <c r="H215" s="49" t="s">
        <v>900</v>
      </c>
      <c r="I215" s="49">
        <v>1</v>
      </c>
      <c r="J215" s="54">
        <f>'TARIF 2024'!N232</f>
        <v>0.01</v>
      </c>
      <c r="K215" s="55">
        <f>'TARIF 2024'!M232</f>
        <v>11.2</v>
      </c>
      <c r="L215" s="56"/>
      <c r="M215" s="55">
        <f>'TARIF 2024'!M232</f>
        <v>11.2</v>
      </c>
      <c r="N215" s="57">
        <v>20</v>
      </c>
      <c r="O215" s="57">
        <f>'TARIF 2024'!Q232</f>
        <v>16.989999999999998</v>
      </c>
      <c r="P215" s="58"/>
      <c r="Q215" s="49">
        <v>60</v>
      </c>
      <c r="R215" s="49">
        <v>62</v>
      </c>
      <c r="S215" s="49">
        <v>6230</v>
      </c>
      <c r="T215" s="49">
        <v>1</v>
      </c>
    </row>
    <row r="216" spans="1:20">
      <c r="A216" s="50">
        <f>'TARIF 2024'!D233</f>
        <v>0</v>
      </c>
      <c r="B216" s="51">
        <f>'TARIF 2024'!B233</f>
        <v>4108437</v>
      </c>
      <c r="C216" s="52" t="str">
        <f>'TARIF 2024'!K233</f>
        <v>Guépard T0712  Cyan BLISTER avec alarme dont deee 0,01</v>
      </c>
      <c r="D216" s="52" t="str">
        <f>'TARIF 2024'!K233</f>
        <v>Guépard T0712  Cyan BLISTER avec alarme dont deee 0,01</v>
      </c>
      <c r="E216" s="53">
        <f>'TARIF 2024'!G233</f>
        <v>8715946624518</v>
      </c>
      <c r="F216" s="49">
        <v>1</v>
      </c>
      <c r="G216" s="49">
        <v>1</v>
      </c>
      <c r="H216" s="49" t="s">
        <v>900</v>
      </c>
      <c r="I216" s="49">
        <v>1</v>
      </c>
      <c r="J216" s="54">
        <f>'TARIF 2024'!N233</f>
        <v>0.01</v>
      </c>
      <c r="K216" s="55">
        <f>'TARIF 2024'!M233</f>
        <v>11.2</v>
      </c>
      <c r="L216" s="56"/>
      <c r="M216" s="55">
        <f>'TARIF 2024'!M233</f>
        <v>11.2</v>
      </c>
      <c r="N216" s="57">
        <v>20</v>
      </c>
      <c r="O216" s="57">
        <f>'TARIF 2024'!Q233</f>
        <v>16.989999999999998</v>
      </c>
      <c r="P216" s="58"/>
      <c r="Q216" s="49">
        <v>60</v>
      </c>
      <c r="R216" s="49">
        <v>62</v>
      </c>
      <c r="S216" s="49">
        <v>6230</v>
      </c>
      <c r="T216" s="49">
        <v>1</v>
      </c>
    </row>
    <row r="217" spans="1:20">
      <c r="A217" s="50">
        <f>'TARIF 2024'!D234</f>
        <v>0</v>
      </c>
      <c r="B217" s="51">
        <f>'TARIF 2024'!B234</f>
        <v>4108439</v>
      </c>
      <c r="C217" s="52" t="str">
        <f>'TARIF 2024'!K234</f>
        <v>Guépard T0713  Magenta BLISTER avec alarme dont deee 0,01</v>
      </c>
      <c r="D217" s="52" t="str">
        <f>'TARIF 2024'!K234</f>
        <v>Guépard T0713  Magenta BLISTER avec alarme dont deee 0,01</v>
      </c>
      <c r="E217" s="53">
        <f>'TARIF 2024'!G234</f>
        <v>8715946624532</v>
      </c>
      <c r="F217" s="49">
        <v>1</v>
      </c>
      <c r="G217" s="49">
        <v>1</v>
      </c>
      <c r="H217" s="49" t="s">
        <v>900</v>
      </c>
      <c r="I217" s="49">
        <v>1</v>
      </c>
      <c r="J217" s="54">
        <f>'TARIF 2024'!N234</f>
        <v>0.01</v>
      </c>
      <c r="K217" s="55">
        <f>'TARIF 2024'!M234</f>
        <v>11.2</v>
      </c>
      <c r="L217" s="56"/>
      <c r="M217" s="55">
        <f>'TARIF 2024'!M234</f>
        <v>11.2</v>
      </c>
      <c r="N217" s="57">
        <v>20</v>
      </c>
      <c r="O217" s="57">
        <f>'TARIF 2024'!Q234</f>
        <v>16.989999999999998</v>
      </c>
      <c r="P217" s="58"/>
      <c r="Q217" s="49">
        <v>60</v>
      </c>
      <c r="R217" s="49">
        <v>62</v>
      </c>
      <c r="S217" s="49">
        <v>6230</v>
      </c>
      <c r="T217" s="49">
        <v>1</v>
      </c>
    </row>
    <row r="218" spans="1:20">
      <c r="A218" s="50">
        <f>'TARIF 2024'!D235</f>
        <v>0</v>
      </c>
      <c r="B218" s="51">
        <f>'TARIF 2024'!B235</f>
        <v>4108441</v>
      </c>
      <c r="C218" s="52" t="str">
        <f>'TARIF 2024'!K235</f>
        <v>Guépard T0714 Yellow BLISTER avec alarme dont deee 0,01</v>
      </c>
      <c r="D218" s="52" t="str">
        <f>'TARIF 2024'!K235</f>
        <v>Guépard T0714 Yellow BLISTER avec alarme dont deee 0,01</v>
      </c>
      <c r="E218" s="53">
        <f>'TARIF 2024'!G235</f>
        <v>8715946624556</v>
      </c>
      <c r="F218" s="49">
        <v>1</v>
      </c>
      <c r="G218" s="49">
        <v>1</v>
      </c>
      <c r="H218" s="49" t="s">
        <v>900</v>
      </c>
      <c r="I218" s="49">
        <v>1</v>
      </c>
      <c r="J218" s="54">
        <f>'TARIF 2024'!N235</f>
        <v>0.01</v>
      </c>
      <c r="K218" s="55">
        <f>'TARIF 2024'!M235</f>
        <v>11.2</v>
      </c>
      <c r="L218" s="56"/>
      <c r="M218" s="55">
        <f>'TARIF 2024'!M235</f>
        <v>11.2</v>
      </c>
      <c r="N218" s="57">
        <v>20</v>
      </c>
      <c r="O218" s="57">
        <f>'TARIF 2024'!Q235</f>
        <v>16.989999999999998</v>
      </c>
      <c r="P218" s="58"/>
      <c r="Q218" s="49">
        <v>60</v>
      </c>
      <c r="R218" s="49">
        <v>62</v>
      </c>
      <c r="S218" s="49">
        <v>6230</v>
      </c>
      <c r="T218" s="49">
        <v>1</v>
      </c>
    </row>
    <row r="219" spans="1:20">
      <c r="A219" s="50">
        <f>'TARIF 2024'!D236</f>
        <v>0</v>
      </c>
      <c r="B219" s="51">
        <f>'TARIF 2024'!B236</f>
        <v>4108443</v>
      </c>
      <c r="C219" s="52" t="str">
        <f>'TARIF 2024'!K236</f>
        <v>Pack Guépard TO715 NCMY BLISTER avec alarme dont deee 0,04</v>
      </c>
      <c r="D219" s="52" t="str">
        <f>'TARIF 2024'!K236</f>
        <v>Pack Guépard TO715 NCMY BLISTER avec alarme dont deee 0,04</v>
      </c>
      <c r="E219" s="53">
        <f>'TARIF 2024'!G236</f>
        <v>8715946624570</v>
      </c>
      <c r="F219" s="49">
        <v>1</v>
      </c>
      <c r="G219" s="49">
        <v>1</v>
      </c>
      <c r="H219" s="49" t="s">
        <v>900</v>
      </c>
      <c r="I219" s="49">
        <v>1</v>
      </c>
      <c r="J219" s="54">
        <f>'TARIF 2024'!N236</f>
        <v>0.04</v>
      </c>
      <c r="K219" s="55">
        <f>'TARIF 2024'!M236</f>
        <v>44.55</v>
      </c>
      <c r="L219" s="56"/>
      <c r="M219" s="55">
        <f>'TARIF 2024'!M236</f>
        <v>44.55</v>
      </c>
      <c r="N219" s="57">
        <v>20</v>
      </c>
      <c r="O219" s="57">
        <f>'TARIF 2024'!Q236</f>
        <v>64.989999999999995</v>
      </c>
      <c r="P219" s="58"/>
      <c r="Q219" s="49">
        <v>60</v>
      </c>
      <c r="R219" s="49">
        <v>62</v>
      </c>
      <c r="S219" s="49">
        <v>6230</v>
      </c>
      <c r="T219" s="49">
        <v>1</v>
      </c>
    </row>
    <row r="220" spans="1:20">
      <c r="A220" s="50">
        <f>'TARIF 2024'!D237</f>
        <v>0</v>
      </c>
      <c r="B220" s="51">
        <f>'TARIF 2024'!B237</f>
        <v>4682158</v>
      </c>
      <c r="C220" s="52" t="str">
        <f>'TARIF 2024'!K237</f>
        <v>Jumelle 502 Black BLISTER avec alarme dont deee 0,01</v>
      </c>
      <c r="D220" s="52" t="str">
        <f>'TARIF 2024'!K237</f>
        <v>Jumelle 502 Black BLISTER avec alarme dont deee 0,01</v>
      </c>
      <c r="E220" s="53">
        <f>'TARIF 2024'!G237</f>
        <v>8715946652733</v>
      </c>
      <c r="F220" s="49">
        <v>1</v>
      </c>
      <c r="G220" s="49">
        <v>1</v>
      </c>
      <c r="H220" s="49" t="s">
        <v>900</v>
      </c>
      <c r="I220" s="49">
        <v>1</v>
      </c>
      <c r="J220" s="54">
        <f>'TARIF 2024'!N237</f>
        <v>0.01</v>
      </c>
      <c r="K220" s="55">
        <f>'TARIF 2024'!M237</f>
        <v>16.760000000000002</v>
      </c>
      <c r="L220" s="56"/>
      <c r="M220" s="55">
        <f>'TARIF 2024'!M237</f>
        <v>16.760000000000002</v>
      </c>
      <c r="N220" s="57">
        <v>20</v>
      </c>
      <c r="O220" s="57">
        <f>'TARIF 2024'!Q237</f>
        <v>24.99</v>
      </c>
      <c r="P220" s="58"/>
      <c r="Q220" s="49">
        <v>60</v>
      </c>
      <c r="R220" s="49">
        <v>62</v>
      </c>
      <c r="S220" s="49">
        <v>6230</v>
      </c>
      <c r="T220" s="49">
        <v>1</v>
      </c>
    </row>
    <row r="221" spans="1:20">
      <c r="A221" s="50">
        <f>'TARIF 2024'!D238</f>
        <v>0</v>
      </c>
      <c r="B221" s="51">
        <f>'TARIF 2024'!B238</f>
        <v>4682408</v>
      </c>
      <c r="C221" s="52" t="str">
        <f>'TARIF 2024'!K238</f>
        <v>Jumelle 502 XL Black BLISTER avec alarme dont deee 0,01</v>
      </c>
      <c r="D221" s="52" t="str">
        <f>'TARIF 2024'!K238</f>
        <v>Jumelle 502 XL Black BLISTER avec alarme dont deee 0,01</v>
      </c>
      <c r="E221" s="53">
        <f>'TARIF 2024'!G238</f>
        <v>8715946652818</v>
      </c>
      <c r="F221" s="49">
        <v>1</v>
      </c>
      <c r="G221" s="49">
        <v>1</v>
      </c>
      <c r="H221" s="49" t="s">
        <v>900</v>
      </c>
      <c r="I221" s="49">
        <v>1</v>
      </c>
      <c r="J221" s="54">
        <f>'TARIF 2024'!N238</f>
        <v>0.01</v>
      </c>
      <c r="K221" s="55">
        <f>'TARIF 2024'!M238</f>
        <v>25.95</v>
      </c>
      <c r="L221" s="56"/>
      <c r="M221" s="55">
        <f>'TARIF 2024'!M238</f>
        <v>25.95</v>
      </c>
      <c r="N221" s="57">
        <v>20</v>
      </c>
      <c r="O221" s="57">
        <f>'TARIF 2024'!Q238</f>
        <v>39.99</v>
      </c>
      <c r="P221" s="58"/>
      <c r="Q221" s="49">
        <v>60</v>
      </c>
      <c r="R221" s="49">
        <v>62</v>
      </c>
      <c r="S221" s="49">
        <v>6230</v>
      </c>
      <c r="T221" s="49">
        <v>1</v>
      </c>
    </row>
    <row r="222" spans="1:20">
      <c r="A222" s="50">
        <f>'TARIF 2024'!D239</f>
        <v>0</v>
      </c>
      <c r="B222" s="51">
        <f>'TARIF 2024'!B239</f>
        <v>4682160</v>
      </c>
      <c r="C222" s="52" t="str">
        <f>'TARIF 2024'!K239</f>
        <v>Jumelle 502 Cyan BLISTER avec alarme dont deee 0,01</v>
      </c>
      <c r="D222" s="52" t="str">
        <f>'TARIF 2024'!K239</f>
        <v>Jumelle 502 Cyan BLISTER avec alarme dont deee 0,01</v>
      </c>
      <c r="E222" s="53">
        <f>'TARIF 2024'!G239</f>
        <v>8715946652757</v>
      </c>
      <c r="F222" s="49">
        <v>1</v>
      </c>
      <c r="G222" s="49">
        <v>1</v>
      </c>
      <c r="H222" s="49" t="s">
        <v>900</v>
      </c>
      <c r="I222" s="49">
        <v>1</v>
      </c>
      <c r="J222" s="54">
        <f>'TARIF 2024'!N239</f>
        <v>0.01</v>
      </c>
      <c r="K222" s="55">
        <f>'TARIF 2024'!M239</f>
        <v>6.71</v>
      </c>
      <c r="L222" s="56"/>
      <c r="M222" s="55">
        <f>'TARIF 2024'!M239</f>
        <v>6.71</v>
      </c>
      <c r="N222" s="57">
        <v>20</v>
      </c>
      <c r="O222" s="57">
        <f>'TARIF 2024'!Q239</f>
        <v>10.99</v>
      </c>
      <c r="P222" s="58"/>
      <c r="Q222" s="49">
        <v>60</v>
      </c>
      <c r="R222" s="49">
        <v>62</v>
      </c>
      <c r="S222" s="49">
        <v>6230</v>
      </c>
      <c r="T222" s="49">
        <v>1</v>
      </c>
    </row>
    <row r="223" spans="1:20">
      <c r="A223" s="50">
        <f>'TARIF 2024'!D240</f>
        <v>0</v>
      </c>
      <c r="B223" s="51">
        <f>'TARIF 2024'!B240</f>
        <v>4682402</v>
      </c>
      <c r="C223" s="52" t="str">
        <f>'TARIF 2024'!K240</f>
        <v>Jumelle 502 Magenta BLISTER avec alarme dont deee 0,01</v>
      </c>
      <c r="D223" s="52" t="str">
        <f>'TARIF 2024'!K240</f>
        <v>Jumelle 502 Magenta BLISTER avec alarme dont deee 0,01</v>
      </c>
      <c r="E223" s="53">
        <f>'TARIF 2024'!G240</f>
        <v>8715946652771</v>
      </c>
      <c r="F223" s="49">
        <v>1</v>
      </c>
      <c r="G223" s="49">
        <v>1</v>
      </c>
      <c r="H223" s="49" t="s">
        <v>900</v>
      </c>
      <c r="I223" s="49">
        <v>1</v>
      </c>
      <c r="J223" s="54">
        <f>'TARIF 2024'!N240</f>
        <v>0.01</v>
      </c>
      <c r="K223" s="55">
        <f>'TARIF 2024'!M240</f>
        <v>6.71</v>
      </c>
      <c r="L223" s="56"/>
      <c r="M223" s="55">
        <f>'TARIF 2024'!M240</f>
        <v>6.71</v>
      </c>
      <c r="N223" s="57">
        <v>20</v>
      </c>
      <c r="O223" s="57">
        <f>'TARIF 2024'!Q240</f>
        <v>10.99</v>
      </c>
      <c r="P223" s="58"/>
      <c r="Q223" s="49">
        <v>60</v>
      </c>
      <c r="R223" s="49">
        <v>62</v>
      </c>
      <c r="S223" s="49">
        <v>6230</v>
      </c>
      <c r="T223" s="49">
        <v>1</v>
      </c>
    </row>
    <row r="224" spans="1:20">
      <c r="A224" s="50">
        <f>'TARIF 2024'!D241</f>
        <v>0</v>
      </c>
      <c r="B224" s="51">
        <f>'TARIF 2024'!B241</f>
        <v>4682404</v>
      </c>
      <c r="C224" s="52" t="str">
        <f>'TARIF 2024'!K241</f>
        <v>Jumelle 502 Yellow BLISTER avec alarme dont deee 0,01</v>
      </c>
      <c r="D224" s="52" t="str">
        <f>'TARIF 2024'!K241</f>
        <v>Jumelle 502 Yellow BLISTER avec alarme dont deee 0,01</v>
      </c>
      <c r="E224" s="53">
        <f>'TARIF 2024'!G241</f>
        <v>8715946652795</v>
      </c>
      <c r="F224" s="49">
        <v>1</v>
      </c>
      <c r="G224" s="49">
        <v>1</v>
      </c>
      <c r="H224" s="49" t="s">
        <v>900</v>
      </c>
      <c r="I224" s="49">
        <v>1</v>
      </c>
      <c r="J224" s="54">
        <f>'TARIF 2024'!N241</f>
        <v>0.01</v>
      </c>
      <c r="K224" s="55">
        <f>'TARIF 2024'!M241</f>
        <v>6.71</v>
      </c>
      <c r="L224" s="56"/>
      <c r="M224" s="55">
        <f>'TARIF 2024'!M241</f>
        <v>6.71</v>
      </c>
      <c r="N224" s="57">
        <v>20</v>
      </c>
      <c r="O224" s="57">
        <f>'TARIF 2024'!Q241</f>
        <v>10.99</v>
      </c>
      <c r="P224" s="58"/>
      <c r="Q224" s="49">
        <v>60</v>
      </c>
      <c r="R224" s="49">
        <v>62</v>
      </c>
      <c r="S224" s="49">
        <v>6230</v>
      </c>
      <c r="T224" s="49">
        <v>1</v>
      </c>
    </row>
    <row r="225" spans="1:20">
      <c r="A225" s="50">
        <f>'TARIF 2024'!D242</f>
        <v>0</v>
      </c>
      <c r="B225" s="51">
        <f>'TARIF 2024'!B242</f>
        <v>4682406</v>
      </c>
      <c r="C225" s="52" t="str">
        <f>'TARIF 2024'!K242</f>
        <v>Pack Jumelle 502 NCMY BLISTER avec alarme dont deee 0,02</v>
      </c>
      <c r="D225" s="52" t="str">
        <f>'TARIF 2024'!K242</f>
        <v>Pack Jumelle 502 NCMY BLISTER avec alarme dont deee 0,02</v>
      </c>
      <c r="E225" s="53">
        <f>'TARIF 2024'!G242</f>
        <v>8715946653174</v>
      </c>
      <c r="F225" s="49">
        <v>1</v>
      </c>
      <c r="G225" s="49">
        <v>1</v>
      </c>
      <c r="H225" s="49" t="s">
        <v>900</v>
      </c>
      <c r="I225" s="49">
        <v>1</v>
      </c>
      <c r="J225" s="54">
        <f>'TARIF 2024'!N242</f>
        <v>0.02</v>
      </c>
      <c r="K225" s="55">
        <f>'TARIF 2024'!M242</f>
        <v>37.590000000000003</v>
      </c>
      <c r="L225" s="56"/>
      <c r="M225" s="55">
        <f>'TARIF 2024'!M242</f>
        <v>37.590000000000003</v>
      </c>
      <c r="N225" s="57">
        <v>20</v>
      </c>
      <c r="O225" s="57">
        <f>'TARIF 2024'!Q242</f>
        <v>54.99</v>
      </c>
      <c r="P225" s="58"/>
      <c r="Q225" s="49">
        <v>60</v>
      </c>
      <c r="R225" s="49">
        <v>62</v>
      </c>
      <c r="S225" s="49">
        <v>6230</v>
      </c>
      <c r="T225" s="49">
        <v>1</v>
      </c>
    </row>
    <row r="226" spans="1:20">
      <c r="A226" s="50">
        <f>'TARIF 2024'!D243</f>
        <v>0</v>
      </c>
      <c r="B226" s="51">
        <f>'TARIF 2024'!B243</f>
        <v>4682416</v>
      </c>
      <c r="C226" s="52" t="str">
        <f>'TARIF 2024'!K243</f>
        <v>Pack Jumelle 502 XL NCMY BLISTER avec alarme dont deee 0,02</v>
      </c>
      <c r="D226" s="52" t="str">
        <f>'TARIF 2024'!K243</f>
        <v>Pack Jumelle 502 XL NCMY BLISTER avec alarme dont deee 0,02</v>
      </c>
      <c r="E226" s="53">
        <f>'TARIF 2024'!G243</f>
        <v>8715946653211</v>
      </c>
      <c r="F226" s="49">
        <v>1</v>
      </c>
      <c r="G226" s="49">
        <v>1</v>
      </c>
      <c r="H226" s="49" t="s">
        <v>900</v>
      </c>
      <c r="I226" s="49">
        <v>1</v>
      </c>
      <c r="J226" s="54">
        <f>'TARIF 2024'!N243</f>
        <v>0.02</v>
      </c>
      <c r="K226" s="55">
        <f>'TARIF 2024'!M243</f>
        <v>67.849999999999994</v>
      </c>
      <c r="L226" s="56"/>
      <c r="M226" s="55">
        <f>'TARIF 2024'!M243</f>
        <v>67.849999999999994</v>
      </c>
      <c r="N226" s="57">
        <v>20</v>
      </c>
      <c r="O226" s="57">
        <f>'TARIF 2024'!Q243</f>
        <v>99.99</v>
      </c>
      <c r="P226" s="58"/>
      <c r="Q226" s="49">
        <v>60</v>
      </c>
      <c r="R226" s="49">
        <v>62</v>
      </c>
      <c r="S226" s="49">
        <v>6230</v>
      </c>
      <c r="T226" s="49">
        <v>1</v>
      </c>
    </row>
    <row r="227" spans="1:20">
      <c r="A227" s="50">
        <f>'TARIF 2024'!D244</f>
        <v>0</v>
      </c>
      <c r="B227" s="51">
        <f>'TARIF 2024'!B244</f>
        <v>4465939</v>
      </c>
      <c r="C227" s="52" t="str">
        <f>'TARIF 2024'!K244</f>
        <v>Kiwi 202 Noir BLISTER avec alarme dont deee 0,01</v>
      </c>
      <c r="D227" s="52" t="str">
        <f>'TARIF 2024'!K244</f>
        <v>Kiwi 202 Noir BLISTER avec alarme dont deee 0,01</v>
      </c>
      <c r="E227" s="53">
        <f>'TARIF 2024'!G244</f>
        <v>8715946646190</v>
      </c>
      <c r="F227" s="49">
        <v>1</v>
      </c>
      <c r="G227" s="49">
        <v>1</v>
      </c>
      <c r="H227" s="49" t="s">
        <v>900</v>
      </c>
      <c r="I227" s="49">
        <v>1</v>
      </c>
      <c r="J227" s="54">
        <f>'TARIF 2024'!N244</f>
        <v>0.01</v>
      </c>
      <c r="K227" s="55">
        <f>'TARIF 2024'!M244</f>
        <v>14.04</v>
      </c>
      <c r="L227" s="56"/>
      <c r="M227" s="55">
        <f>'TARIF 2024'!M244</f>
        <v>14.04</v>
      </c>
      <c r="N227" s="57">
        <v>20</v>
      </c>
      <c r="O227" s="57">
        <f>'TARIF 2024'!Q244</f>
        <v>24.99</v>
      </c>
      <c r="P227" s="58"/>
      <c r="Q227" s="49">
        <v>60</v>
      </c>
      <c r="R227" s="49">
        <v>62</v>
      </c>
      <c r="S227" s="49">
        <v>6230</v>
      </c>
      <c r="T227" s="49">
        <v>1</v>
      </c>
    </row>
    <row r="228" spans="1:20">
      <c r="A228" s="50">
        <f>'TARIF 2024'!D245</f>
        <v>0</v>
      </c>
      <c r="B228" s="51">
        <f>'TARIF 2024'!B245</f>
        <v>4465884</v>
      </c>
      <c r="C228" s="52" t="str">
        <f>'TARIF 2024'!K245</f>
        <v>Kiwi 202 XL Noir BLISTER avec alarme dont deee 0,01</v>
      </c>
      <c r="D228" s="52" t="str">
        <f>'TARIF 2024'!K245</f>
        <v>Kiwi 202 XL Noir BLISTER avec alarme dont deee 0,01</v>
      </c>
      <c r="E228" s="53">
        <f>'TARIF 2024'!G245</f>
        <v>8715946646299</v>
      </c>
      <c r="F228" s="49">
        <v>1</v>
      </c>
      <c r="G228" s="49">
        <v>1</v>
      </c>
      <c r="H228" s="49" t="s">
        <v>900</v>
      </c>
      <c r="I228" s="49">
        <v>1</v>
      </c>
      <c r="J228" s="54">
        <f>'TARIF 2024'!N245</f>
        <v>0.01</v>
      </c>
      <c r="K228" s="55">
        <f>'TARIF 2024'!M245</f>
        <v>22.44</v>
      </c>
      <c r="L228" s="56"/>
      <c r="M228" s="55">
        <f>'TARIF 2024'!M245</f>
        <v>22.44</v>
      </c>
      <c r="N228" s="57">
        <v>20</v>
      </c>
      <c r="O228" s="57">
        <f>'TARIF 2024'!Q245</f>
        <v>37.99</v>
      </c>
      <c r="P228" s="58"/>
      <c r="Q228" s="49">
        <v>60</v>
      </c>
      <c r="R228" s="49">
        <v>62</v>
      </c>
      <c r="S228" s="49">
        <v>6230</v>
      </c>
      <c r="T228" s="49">
        <v>1</v>
      </c>
    </row>
    <row r="229" spans="1:20">
      <c r="A229" s="50">
        <f>'TARIF 2024'!D246</f>
        <v>0</v>
      </c>
      <c r="B229" s="51">
        <f>'TARIF 2024'!B246</f>
        <v>4465547</v>
      </c>
      <c r="C229" s="52" t="str">
        <f>'TARIF 2024'!K246</f>
        <v>Kiwi 202 Photo  Noir BLISTER avec alarme dont deee 0,01</v>
      </c>
      <c r="D229" s="52" t="str">
        <f>'TARIF 2024'!K246</f>
        <v>Kiwi 202 Photo  Noir BLISTER avec alarme dont deee 0,01</v>
      </c>
      <c r="E229" s="53">
        <f>'TARIF 2024'!G246</f>
        <v>8715946646213</v>
      </c>
      <c r="F229" s="49">
        <v>1</v>
      </c>
      <c r="G229" s="49">
        <v>1</v>
      </c>
      <c r="H229" s="49" t="s">
        <v>900</v>
      </c>
      <c r="I229" s="49">
        <v>1</v>
      </c>
      <c r="J229" s="54">
        <f>'TARIF 2024'!N246</f>
        <v>0.01</v>
      </c>
      <c r="K229" s="55">
        <f>'TARIF 2024'!M246</f>
        <v>10.220000000000001</v>
      </c>
      <c r="L229" s="56"/>
      <c r="M229" s="55">
        <f>'TARIF 2024'!M246</f>
        <v>10.220000000000001</v>
      </c>
      <c r="N229" s="57">
        <v>20</v>
      </c>
      <c r="O229" s="57">
        <f>'TARIF 2024'!Q246</f>
        <v>16.989999999999998</v>
      </c>
      <c r="P229" s="58"/>
      <c r="Q229" s="49">
        <v>60</v>
      </c>
      <c r="R229" s="49">
        <v>62</v>
      </c>
      <c r="S229" s="49">
        <v>6230</v>
      </c>
      <c r="T229" s="49">
        <v>1</v>
      </c>
    </row>
    <row r="230" spans="1:20">
      <c r="A230" s="50">
        <f>'TARIF 2024'!D247</f>
        <v>0</v>
      </c>
      <c r="B230" s="51">
        <f>'TARIF 2024'!B247</f>
        <v>4465548</v>
      </c>
      <c r="C230" s="52" t="str">
        <f>'TARIF 2024'!K247</f>
        <v>Kiwi 202 Cyan BLISTER avec alarme dont deee 0,01</v>
      </c>
      <c r="D230" s="52" t="str">
        <f>'TARIF 2024'!K247</f>
        <v>Kiwi 202 Cyan BLISTER avec alarme dont deee 0,01</v>
      </c>
      <c r="E230" s="53">
        <f>'TARIF 2024'!G247</f>
        <v>8715946646237</v>
      </c>
      <c r="F230" s="49">
        <v>1</v>
      </c>
      <c r="G230" s="49">
        <v>1</v>
      </c>
      <c r="H230" s="49" t="s">
        <v>900</v>
      </c>
      <c r="I230" s="49">
        <v>1</v>
      </c>
      <c r="J230" s="54">
        <f>'TARIF 2024'!N247</f>
        <v>0.01</v>
      </c>
      <c r="K230" s="55">
        <f>'TARIF 2024'!M247</f>
        <v>10.220000000000001</v>
      </c>
      <c r="L230" s="56"/>
      <c r="M230" s="55">
        <f>'TARIF 2024'!M247</f>
        <v>10.220000000000001</v>
      </c>
      <c r="N230" s="57">
        <v>20</v>
      </c>
      <c r="O230" s="57">
        <f>'TARIF 2024'!Q247</f>
        <v>16.989999999999998</v>
      </c>
      <c r="P230" s="58"/>
      <c r="Q230" s="49">
        <v>60</v>
      </c>
      <c r="R230" s="49">
        <v>62</v>
      </c>
      <c r="S230" s="49">
        <v>6230</v>
      </c>
      <c r="T230" s="49">
        <v>1</v>
      </c>
    </row>
    <row r="231" spans="1:20">
      <c r="A231" s="50">
        <f>'TARIF 2024'!D248</f>
        <v>0</v>
      </c>
      <c r="B231" s="51">
        <f>'TARIF 2024'!B248</f>
        <v>4465550</v>
      </c>
      <c r="C231" s="52" t="str">
        <f>'TARIF 2024'!K248</f>
        <v>Kiwi 202 Magenta BLISTER avec alarme dont deee 0,01</v>
      </c>
      <c r="D231" s="52" t="str">
        <f>'TARIF 2024'!K248</f>
        <v>Kiwi 202 Magenta BLISTER avec alarme dont deee 0,01</v>
      </c>
      <c r="E231" s="53">
        <f>'TARIF 2024'!G248</f>
        <v>8715946646251</v>
      </c>
      <c r="F231" s="49">
        <v>1</v>
      </c>
      <c r="G231" s="49">
        <v>1</v>
      </c>
      <c r="H231" s="49" t="s">
        <v>900</v>
      </c>
      <c r="I231" s="49">
        <v>1</v>
      </c>
      <c r="J231" s="54">
        <f>'TARIF 2024'!N248</f>
        <v>0.01</v>
      </c>
      <c r="K231" s="55">
        <f>'TARIF 2024'!M248</f>
        <v>10.220000000000001</v>
      </c>
      <c r="L231" s="56"/>
      <c r="M231" s="55">
        <f>'TARIF 2024'!M248</f>
        <v>10.220000000000001</v>
      </c>
      <c r="N231" s="57">
        <v>20</v>
      </c>
      <c r="O231" s="57">
        <f>'TARIF 2024'!Q248</f>
        <v>16.989999999999998</v>
      </c>
      <c r="P231" s="58"/>
      <c r="Q231" s="49">
        <v>60</v>
      </c>
      <c r="R231" s="49">
        <v>62</v>
      </c>
      <c r="S231" s="49">
        <v>6230</v>
      </c>
      <c r="T231" s="49">
        <v>1</v>
      </c>
    </row>
    <row r="232" spans="1:20">
      <c r="A232" s="50">
        <f>'TARIF 2024'!D249</f>
        <v>0</v>
      </c>
      <c r="B232" s="51">
        <f>'TARIF 2024'!B249</f>
        <v>4465882</v>
      </c>
      <c r="C232" s="52" t="str">
        <f>'TARIF 2024'!K249</f>
        <v>Kiwi 202 Yellow BLISTER avec alarme dont deee 0,01</v>
      </c>
      <c r="D232" s="52" t="str">
        <f>'TARIF 2024'!K249</f>
        <v>Kiwi 202 Yellow BLISTER avec alarme dont deee 0,01</v>
      </c>
      <c r="E232" s="53">
        <f>'TARIF 2024'!G249</f>
        <v>8715946646275</v>
      </c>
      <c r="F232" s="49">
        <v>1</v>
      </c>
      <c r="G232" s="49">
        <v>1</v>
      </c>
      <c r="H232" s="49" t="s">
        <v>900</v>
      </c>
      <c r="I232" s="49">
        <v>1</v>
      </c>
      <c r="J232" s="54">
        <f>'TARIF 2024'!N249</f>
        <v>0.01</v>
      </c>
      <c r="K232" s="55">
        <f>'TARIF 2024'!M249</f>
        <v>10.220000000000001</v>
      </c>
      <c r="L232" s="56"/>
      <c r="M232" s="55">
        <f>'TARIF 2024'!M249</f>
        <v>10.220000000000001</v>
      </c>
      <c r="N232" s="57">
        <v>20</v>
      </c>
      <c r="O232" s="57">
        <f>'TARIF 2024'!Q249</f>
        <v>16.989999999999998</v>
      </c>
      <c r="P232" s="58"/>
      <c r="Q232" s="49">
        <v>60</v>
      </c>
      <c r="R232" s="49">
        <v>62</v>
      </c>
      <c r="S232" s="49">
        <v>6230</v>
      </c>
      <c r="T232" s="49">
        <v>1</v>
      </c>
    </row>
    <row r="233" spans="1:20">
      <c r="A233" s="50">
        <f>'TARIF 2024'!D250</f>
        <v>0</v>
      </c>
      <c r="B233" s="51">
        <f>'TARIF 2024'!B250</f>
        <v>4465545</v>
      </c>
      <c r="C233" s="52" t="str">
        <f>'TARIF 2024'!K250</f>
        <v>Pack Kiwi 202 NCMY+NPH BLISTER avec alarme dont deee 0,02</v>
      </c>
      <c r="D233" s="52" t="str">
        <f>'TARIF 2024'!K250</f>
        <v>Pack Kiwi 202 NCMY+NPH BLISTER avec alarme dont deee 0,02</v>
      </c>
      <c r="E233" s="53">
        <f>'TARIF 2024'!G250</f>
        <v>8715946646442</v>
      </c>
      <c r="F233" s="49">
        <v>1</v>
      </c>
      <c r="G233" s="49">
        <v>1</v>
      </c>
      <c r="H233" s="49" t="s">
        <v>900</v>
      </c>
      <c r="I233" s="49">
        <v>1</v>
      </c>
      <c r="J233" s="54">
        <f>'TARIF 2024'!N250</f>
        <v>0.02</v>
      </c>
      <c r="K233" s="55">
        <f>'TARIF 2024'!M250</f>
        <v>54.56</v>
      </c>
      <c r="L233" s="56"/>
      <c r="M233" s="55">
        <f>'TARIF 2024'!M250</f>
        <v>54.56</v>
      </c>
      <c r="N233" s="57">
        <v>20</v>
      </c>
      <c r="O233" s="57">
        <f>'TARIF 2024'!Q250</f>
        <v>84.99</v>
      </c>
      <c r="P233" s="58"/>
      <c r="Q233" s="49">
        <v>60</v>
      </c>
      <c r="R233" s="49">
        <v>62</v>
      </c>
      <c r="S233" s="49">
        <v>6230</v>
      </c>
      <c r="T233" s="49">
        <v>1</v>
      </c>
    </row>
    <row r="234" spans="1:20">
      <c r="A234" s="50">
        <f>'TARIF 2024'!D251</f>
        <v>0</v>
      </c>
      <c r="B234" s="51">
        <f>'TARIF 2024'!B251</f>
        <v>4465886</v>
      </c>
      <c r="C234" s="52" t="str">
        <f>'TARIF 2024'!K251</f>
        <v>Pack Kiw  202 XL NCMY+NPH BLISTER avec alarme dont deee 0,02</v>
      </c>
      <c r="D234" s="52" t="str">
        <f>'TARIF 2024'!K251</f>
        <v>Pack Kiw  202 XL NCMY+NPH BLISTER avec alarme dont deee 0,02</v>
      </c>
      <c r="E234" s="53">
        <f>'TARIF 2024'!G251</f>
        <v>8715946646466</v>
      </c>
      <c r="F234" s="49">
        <v>1</v>
      </c>
      <c r="G234" s="49">
        <v>1</v>
      </c>
      <c r="H234" s="49" t="s">
        <v>900</v>
      </c>
      <c r="I234" s="49">
        <v>1</v>
      </c>
      <c r="J234" s="54">
        <f>'TARIF 2024'!N251</f>
        <v>0.02</v>
      </c>
      <c r="K234" s="55">
        <f>'TARIF 2024'!M251</f>
        <v>87.43</v>
      </c>
      <c r="L234" s="56"/>
      <c r="M234" s="55">
        <f>'TARIF 2024'!M251</f>
        <v>87.43</v>
      </c>
      <c r="N234" s="57">
        <v>20</v>
      </c>
      <c r="O234" s="57">
        <f>'TARIF 2024'!Q251</f>
        <v>129.99</v>
      </c>
      <c r="P234" s="58"/>
      <c r="Q234" s="49">
        <v>60</v>
      </c>
      <c r="R234" s="49">
        <v>62</v>
      </c>
      <c r="S234" s="49">
        <v>6230</v>
      </c>
      <c r="T234" s="49">
        <v>1</v>
      </c>
    </row>
    <row r="235" spans="1:20">
      <c r="A235" s="50">
        <f>'TARIF 2024'!D252</f>
        <v>0</v>
      </c>
      <c r="B235" s="51">
        <f>'TARIF 2024'!B252</f>
        <v>7735830</v>
      </c>
      <c r="C235" s="52" t="str">
        <f>'TARIF 2024'!K252</f>
        <v xml:space="preserve"> PIMENT 502 NOIR BLISTER 4.6ml BK dont 0,01 deee    </v>
      </c>
      <c r="D235" s="52" t="str">
        <f>'TARIF 2024'!K252</f>
        <v xml:space="preserve"> PIMENT 502 NOIR BLISTER 4.6ml BK dont 0,01 deee    </v>
      </c>
      <c r="E235" s="53">
        <f>'TARIF 2024'!G252</f>
        <v>8715946707464</v>
      </c>
      <c r="F235" s="49">
        <v>1</v>
      </c>
      <c r="G235" s="49">
        <v>1</v>
      </c>
      <c r="H235" s="49" t="s">
        <v>900</v>
      </c>
      <c r="I235" s="49">
        <v>1</v>
      </c>
      <c r="J235" s="54">
        <f>'TARIF 2024'!N252</f>
        <v>0.01</v>
      </c>
      <c r="K235" s="55">
        <f>'TARIF 2024'!M252</f>
        <v>16.8</v>
      </c>
      <c r="L235" s="56"/>
      <c r="M235" s="55">
        <f>'TARIF 2024'!M252</f>
        <v>16.8</v>
      </c>
      <c r="N235" s="57">
        <v>20</v>
      </c>
      <c r="O235" s="57">
        <f>'TARIF 2024'!Q252</f>
        <v>25.9</v>
      </c>
      <c r="P235" s="58"/>
      <c r="Q235" s="49">
        <v>60</v>
      </c>
      <c r="R235" s="49">
        <v>62</v>
      </c>
      <c r="S235" s="49">
        <v>6230</v>
      </c>
      <c r="T235" s="49">
        <v>1</v>
      </c>
    </row>
    <row r="236" spans="1:20">
      <c r="A236" s="50">
        <f>'TARIF 2024'!D253</f>
        <v>0</v>
      </c>
      <c r="B236" s="51">
        <f>'TARIF 2024'!B253</f>
        <v>4108577</v>
      </c>
      <c r="C236" s="52" t="str">
        <f>'TARIF 2024'!K253</f>
        <v xml:space="preserve">Oranges 33 Black BLISTER avec alarme dont deee 0,01 </v>
      </c>
      <c r="D236" s="52" t="str">
        <f>'TARIF 2024'!K253</f>
        <v xml:space="preserve">Oranges 33 Black BLISTER avec alarme dont deee 0,01 </v>
      </c>
      <c r="E236" s="53">
        <f>'TARIF 2024'!G253</f>
        <v>8715946626178</v>
      </c>
      <c r="F236" s="49">
        <v>1</v>
      </c>
      <c r="G236" s="49">
        <v>1</v>
      </c>
      <c r="H236" s="49" t="s">
        <v>900</v>
      </c>
      <c r="I236" s="49">
        <v>1</v>
      </c>
      <c r="J236" s="54">
        <f>'TARIF 2024'!N253</f>
        <v>0.01</v>
      </c>
      <c r="K236" s="55">
        <f>'TARIF 2024'!M253</f>
        <v>14.04</v>
      </c>
      <c r="L236" s="56"/>
      <c r="M236" s="55">
        <f>'TARIF 2024'!M253</f>
        <v>14.04</v>
      </c>
      <c r="N236" s="57">
        <v>20</v>
      </c>
      <c r="O236" s="57">
        <f>'TARIF 2024'!Q253</f>
        <v>24.99</v>
      </c>
      <c r="P236" s="58"/>
      <c r="Q236" s="49">
        <v>60</v>
      </c>
      <c r="R236" s="49">
        <v>62</v>
      </c>
      <c r="S236" s="49">
        <v>6230</v>
      </c>
      <c r="T236" s="49">
        <v>1</v>
      </c>
    </row>
    <row r="237" spans="1:20">
      <c r="A237" s="50">
        <f>'TARIF 2024'!D254</f>
        <v>0</v>
      </c>
      <c r="B237" s="51">
        <f>'TARIF 2024'!B254</f>
        <v>4108530</v>
      </c>
      <c r="C237" s="52" t="str">
        <f>'TARIF 2024'!K254</f>
        <v>Oranges 33 XL Black BLISTER avec alarme dont deee 0,01</v>
      </c>
      <c r="D237" s="52" t="str">
        <f>'TARIF 2024'!K254</f>
        <v>Oranges 33 XL Black BLISTER avec alarme dont deee 0,01</v>
      </c>
      <c r="E237" s="53">
        <f>'TARIF 2024'!G254</f>
        <v>8715946626277</v>
      </c>
      <c r="F237" s="49">
        <v>1</v>
      </c>
      <c r="G237" s="49">
        <v>1</v>
      </c>
      <c r="H237" s="49" t="s">
        <v>900</v>
      </c>
      <c r="I237" s="49">
        <v>1</v>
      </c>
      <c r="J237" s="54">
        <f>'TARIF 2024'!N254</f>
        <v>0.01</v>
      </c>
      <c r="K237" s="55">
        <f>'TARIF 2024'!M254</f>
        <v>21.05</v>
      </c>
      <c r="L237" s="56"/>
      <c r="M237" s="55">
        <f>'TARIF 2024'!M254</f>
        <v>21.05</v>
      </c>
      <c r="N237" s="57">
        <v>20</v>
      </c>
      <c r="O237" s="57">
        <f>'TARIF 2024'!Q254</f>
        <v>34.99</v>
      </c>
      <c r="P237" s="58"/>
      <c r="Q237" s="49">
        <v>60</v>
      </c>
      <c r="R237" s="49">
        <v>62</v>
      </c>
      <c r="S237" s="49">
        <v>6230</v>
      </c>
      <c r="T237" s="49">
        <v>1</v>
      </c>
    </row>
    <row r="238" spans="1:20">
      <c r="A238" s="50">
        <f>'TARIF 2024'!D255</f>
        <v>0</v>
      </c>
      <c r="B238" s="51">
        <f>'TARIF 2024'!B255</f>
        <v>4108579</v>
      </c>
      <c r="C238" s="52" t="str">
        <f>'TARIF 2024'!K255</f>
        <v>Oranges 33 Photo Noir BLISTER avec alarme dont deee 0,01</v>
      </c>
      <c r="D238" s="52" t="str">
        <f>'TARIF 2024'!K255</f>
        <v>Oranges 33 Photo Noir BLISTER avec alarme dont deee 0,01</v>
      </c>
      <c r="E238" s="53">
        <f>'TARIF 2024'!G255</f>
        <v>8715946626192</v>
      </c>
      <c r="F238" s="49">
        <v>1</v>
      </c>
      <c r="G238" s="49">
        <v>1</v>
      </c>
      <c r="H238" s="49" t="s">
        <v>900</v>
      </c>
      <c r="I238" s="49">
        <v>1</v>
      </c>
      <c r="J238" s="54">
        <f>'TARIF 2024'!N255</f>
        <v>0.01</v>
      </c>
      <c r="K238" s="55">
        <f>'TARIF 2024'!M255</f>
        <v>10.56</v>
      </c>
      <c r="L238" s="56"/>
      <c r="M238" s="55">
        <f>'TARIF 2024'!M255</f>
        <v>10.56</v>
      </c>
      <c r="N238" s="57">
        <v>20</v>
      </c>
      <c r="O238" s="57">
        <f>'TARIF 2024'!Q255</f>
        <v>17.989999999999998</v>
      </c>
      <c r="P238" s="58"/>
      <c r="Q238" s="49">
        <v>60</v>
      </c>
      <c r="R238" s="49">
        <v>62</v>
      </c>
      <c r="S238" s="49">
        <v>6230</v>
      </c>
      <c r="T238" s="49">
        <v>1</v>
      </c>
    </row>
    <row r="239" spans="1:20">
      <c r="A239" s="50">
        <f>'TARIF 2024'!D256</f>
        <v>0</v>
      </c>
      <c r="B239" s="51">
        <f>'TARIF 2024'!B256</f>
        <v>4108581</v>
      </c>
      <c r="C239" s="52" t="str">
        <f>'TARIF 2024'!K256</f>
        <v>Oranges 33 Cyan BLISTER avec alarme dont deee 0,01</v>
      </c>
      <c r="D239" s="52" t="str">
        <f>'TARIF 2024'!K256</f>
        <v>Oranges 33 Cyan BLISTER avec alarme dont deee 0,01</v>
      </c>
      <c r="E239" s="53">
        <f>'TARIF 2024'!G256</f>
        <v>8715946626215</v>
      </c>
      <c r="F239" s="49">
        <v>1</v>
      </c>
      <c r="G239" s="49">
        <v>1</v>
      </c>
      <c r="H239" s="49" t="s">
        <v>900</v>
      </c>
      <c r="I239" s="49">
        <v>1</v>
      </c>
      <c r="J239" s="54">
        <f>'TARIF 2024'!N256</f>
        <v>0.01</v>
      </c>
      <c r="K239" s="55">
        <f>'TARIF 2024'!M256</f>
        <v>10.56</v>
      </c>
      <c r="L239" s="56"/>
      <c r="M239" s="55">
        <f>'TARIF 2024'!M256</f>
        <v>10.56</v>
      </c>
      <c r="N239" s="57">
        <v>20</v>
      </c>
      <c r="O239" s="57">
        <f>'TARIF 2024'!Q256</f>
        <v>17.989999999999998</v>
      </c>
      <c r="P239" s="58"/>
      <c r="Q239" s="49">
        <v>60</v>
      </c>
      <c r="R239" s="49">
        <v>62</v>
      </c>
      <c r="S239" s="49">
        <v>6230</v>
      </c>
      <c r="T239" s="49">
        <v>1</v>
      </c>
    </row>
    <row r="240" spans="1:20">
      <c r="A240" s="50">
        <f>'TARIF 2024'!D257</f>
        <v>0</v>
      </c>
      <c r="B240" s="51">
        <f>'TARIF 2024'!B257</f>
        <v>4108526</v>
      </c>
      <c r="C240" s="52" t="str">
        <f>'TARIF 2024'!K257</f>
        <v>Oranges 33 Magenta BLISTER avec alarme dont deee 0,01</v>
      </c>
      <c r="D240" s="52" t="str">
        <f>'TARIF 2024'!K257</f>
        <v>Oranges 33 Magenta BLISTER avec alarme dont deee 0,01</v>
      </c>
      <c r="E240" s="53">
        <f>'TARIF 2024'!G257</f>
        <v>8715946626239</v>
      </c>
      <c r="F240" s="49">
        <v>1</v>
      </c>
      <c r="G240" s="49">
        <v>1</v>
      </c>
      <c r="H240" s="49" t="s">
        <v>900</v>
      </c>
      <c r="I240" s="49">
        <v>1</v>
      </c>
      <c r="J240" s="54">
        <f>'TARIF 2024'!N257</f>
        <v>0.01</v>
      </c>
      <c r="K240" s="55">
        <f>'TARIF 2024'!M257</f>
        <v>10.56</v>
      </c>
      <c r="L240" s="56"/>
      <c r="M240" s="55">
        <f>'TARIF 2024'!M257</f>
        <v>10.56</v>
      </c>
      <c r="N240" s="57">
        <v>20</v>
      </c>
      <c r="O240" s="57">
        <f>'TARIF 2024'!Q257</f>
        <v>17.989999999999998</v>
      </c>
      <c r="P240" s="58"/>
      <c r="Q240" s="49">
        <v>60</v>
      </c>
      <c r="R240" s="49">
        <v>62</v>
      </c>
      <c r="S240" s="49">
        <v>6230</v>
      </c>
      <c r="T240" s="49">
        <v>1</v>
      </c>
    </row>
    <row r="241" spans="1:20">
      <c r="A241" s="50">
        <f>'TARIF 2024'!D258</f>
        <v>0</v>
      </c>
      <c r="B241" s="51">
        <f>'TARIF 2024'!B258</f>
        <v>4108528</v>
      </c>
      <c r="C241" s="52" t="str">
        <f>'TARIF 2024'!K258</f>
        <v>Oranges 33 Yellow BLISTER avec alarme dont deee 0,01</v>
      </c>
      <c r="D241" s="52" t="str">
        <f>'TARIF 2024'!K258</f>
        <v>Oranges 33 Yellow BLISTER avec alarme dont deee 0,01</v>
      </c>
      <c r="E241" s="53">
        <f>'TARIF 2024'!G258</f>
        <v>8715946626253</v>
      </c>
      <c r="F241" s="49">
        <v>1</v>
      </c>
      <c r="G241" s="49">
        <v>1</v>
      </c>
      <c r="H241" s="49" t="s">
        <v>900</v>
      </c>
      <c r="I241" s="49">
        <v>1</v>
      </c>
      <c r="J241" s="54">
        <f>'TARIF 2024'!N258</f>
        <v>0.01</v>
      </c>
      <c r="K241" s="55">
        <f>'TARIF 2024'!M258</f>
        <v>10.56</v>
      </c>
      <c r="L241" s="56"/>
      <c r="M241" s="55">
        <f>'TARIF 2024'!M258</f>
        <v>10.56</v>
      </c>
      <c r="N241" s="57">
        <v>20</v>
      </c>
      <c r="O241" s="57">
        <f>'TARIF 2024'!Q258</f>
        <v>17.989999999999998</v>
      </c>
      <c r="P241" s="58"/>
      <c r="Q241" s="49">
        <v>60</v>
      </c>
      <c r="R241" s="49">
        <v>62</v>
      </c>
      <c r="S241" s="49">
        <v>6230</v>
      </c>
      <c r="T241" s="49">
        <v>1</v>
      </c>
    </row>
    <row r="242" spans="1:20">
      <c r="A242" s="50">
        <f>'TARIF 2024'!D259</f>
        <v>0</v>
      </c>
      <c r="B242" s="51">
        <f>'TARIF 2024'!B259</f>
        <v>4465903</v>
      </c>
      <c r="C242" s="52" t="str">
        <f>'TARIF 2024'!K259</f>
        <v>Pack Oranges 33 NCMY+NPH BLISTER avec alarme dont deee 0,02</v>
      </c>
      <c r="D242" s="52" t="str">
        <f>'TARIF 2024'!K259</f>
        <v>Pack Oranges 33 NCMY+NPH BLISTER avec alarme dont deee 0,02</v>
      </c>
      <c r="E242" s="53">
        <f>'TARIF 2024'!G259</f>
        <v>8715946645285</v>
      </c>
      <c r="F242" s="49">
        <v>1</v>
      </c>
      <c r="G242" s="49">
        <v>1</v>
      </c>
      <c r="H242" s="49" t="s">
        <v>900</v>
      </c>
      <c r="I242" s="49">
        <v>1</v>
      </c>
      <c r="J242" s="54">
        <f>'TARIF 2024'!N259</f>
        <v>0.02</v>
      </c>
      <c r="K242" s="55">
        <f>'TARIF 2024'!M259</f>
        <v>55.97</v>
      </c>
      <c r="L242" s="56"/>
      <c r="M242" s="55">
        <f>'TARIF 2024'!M259</f>
        <v>55.97</v>
      </c>
      <c r="N242" s="57">
        <v>20</v>
      </c>
      <c r="O242" s="57">
        <f>'TARIF 2024'!Q259</f>
        <v>89.99</v>
      </c>
      <c r="P242" s="58"/>
      <c r="Q242" s="49">
        <v>60</v>
      </c>
      <c r="R242" s="49">
        <v>62</v>
      </c>
      <c r="S242" s="49">
        <v>6230</v>
      </c>
      <c r="T242" s="49">
        <v>1</v>
      </c>
    </row>
    <row r="243" spans="1:20">
      <c r="A243" s="50">
        <f>'TARIF 2024'!D260</f>
        <v>0</v>
      </c>
      <c r="B243" s="51">
        <f>'TARIF 2024'!B260</f>
        <v>4108510</v>
      </c>
      <c r="C243" s="52" t="str">
        <f>'TARIF 2024'!K260</f>
        <v>Ours Polaire 26 Noir BLISTER avec alarme dont deee 0,01</v>
      </c>
      <c r="D243" s="52" t="str">
        <f>'TARIF 2024'!K260</f>
        <v>Ours Polaire 26 Noir BLISTER avec alarme dont deee 0,01</v>
      </c>
      <c r="E243" s="53">
        <f>'TARIF 2024'!G260</f>
        <v>8715946625553</v>
      </c>
      <c r="F243" s="49">
        <v>1</v>
      </c>
      <c r="G243" s="49">
        <v>1</v>
      </c>
      <c r="H243" s="49" t="s">
        <v>900</v>
      </c>
      <c r="I243" s="49">
        <v>1</v>
      </c>
      <c r="J243" s="54">
        <f>'TARIF 2024'!N260</f>
        <v>0.01</v>
      </c>
      <c r="K243" s="55">
        <f>'TARIF 2024'!M260</f>
        <v>13.29</v>
      </c>
      <c r="L243" s="56"/>
      <c r="M243" s="55">
        <f>'TARIF 2024'!M260</f>
        <v>13.29</v>
      </c>
      <c r="N243" s="57">
        <v>20</v>
      </c>
      <c r="O243" s="57">
        <f>'TARIF 2024'!Q260</f>
        <v>19.989999999999998</v>
      </c>
      <c r="P243" s="58"/>
      <c r="Q243" s="49">
        <v>60</v>
      </c>
      <c r="R243" s="49">
        <v>62</v>
      </c>
      <c r="S243" s="49">
        <v>6230</v>
      </c>
      <c r="T243" s="49">
        <v>1</v>
      </c>
    </row>
    <row r="244" spans="1:20">
      <c r="A244" s="50">
        <f>'TARIF 2024'!D261</f>
        <v>0</v>
      </c>
      <c r="B244" s="51">
        <f>'TARIF 2024'!B261</f>
        <v>4108512</v>
      </c>
      <c r="C244" s="52" t="str">
        <f>'TARIF 2024'!K261</f>
        <v>Ours Polaire 26 Photo Noir BLISTER avec alarme dont deee 0,01</v>
      </c>
      <c r="D244" s="52" t="str">
        <f>'TARIF 2024'!K261</f>
        <v>Ours Polaire 26 Photo Noir BLISTER avec alarme dont deee 0,01</v>
      </c>
      <c r="E244" s="53">
        <f>'TARIF 2024'!G261</f>
        <v>8715946625577</v>
      </c>
      <c r="F244" s="49">
        <v>1</v>
      </c>
      <c r="G244" s="49">
        <v>1</v>
      </c>
      <c r="H244" s="49" t="s">
        <v>900</v>
      </c>
      <c r="I244" s="49">
        <v>1</v>
      </c>
      <c r="J244" s="54">
        <f>'TARIF 2024'!N261</f>
        <v>0.01</v>
      </c>
      <c r="K244" s="55">
        <f>'TARIF 2024'!M261</f>
        <v>10.56</v>
      </c>
      <c r="L244" s="56"/>
      <c r="M244" s="55">
        <f>'TARIF 2024'!M261</f>
        <v>10.56</v>
      </c>
      <c r="N244" s="57">
        <v>20</v>
      </c>
      <c r="O244" s="57">
        <f>'TARIF 2024'!Q261</f>
        <v>17.989999999999998</v>
      </c>
      <c r="P244" s="58"/>
      <c r="Q244" s="49">
        <v>60</v>
      </c>
      <c r="R244" s="49">
        <v>62</v>
      </c>
      <c r="S244" s="49">
        <v>6230</v>
      </c>
      <c r="T244" s="49">
        <v>1</v>
      </c>
    </row>
    <row r="245" spans="1:20">
      <c r="A245" s="50">
        <f>'TARIF 2024'!D262</f>
        <v>0</v>
      </c>
      <c r="B245" s="51">
        <f>'TARIF 2024'!B262</f>
        <v>2533909</v>
      </c>
      <c r="C245" s="52" t="str">
        <f>'TARIF 2024'!K262</f>
        <v>Pack Ours Polaire 26 NCMY BLISTER avec alarme dont deee 0,02</v>
      </c>
      <c r="D245" s="52" t="str">
        <f>'TARIF 2024'!K262</f>
        <v>Pack Ours Polaire 26 NCMY BLISTER avec alarme dont deee 0,02</v>
      </c>
      <c r="E245" s="53">
        <f>'TARIF 2024'!G262</f>
        <v>8715946519876</v>
      </c>
      <c r="F245" s="49">
        <v>1</v>
      </c>
      <c r="G245" s="49">
        <v>1</v>
      </c>
      <c r="H245" s="49" t="s">
        <v>900</v>
      </c>
      <c r="I245" s="49">
        <v>1</v>
      </c>
      <c r="J245" s="54">
        <f>'TARIF 2024'!N262</f>
        <v>0.02</v>
      </c>
      <c r="K245" s="55">
        <f>'TARIF 2024'!M262</f>
        <v>46.62</v>
      </c>
      <c r="L245" s="56"/>
      <c r="M245" s="55">
        <f>'TARIF 2024'!M262</f>
        <v>46.62</v>
      </c>
      <c r="N245" s="57">
        <v>20</v>
      </c>
      <c r="O245" s="57">
        <f>'TARIF 2024'!Q262</f>
        <v>69.989999999999995</v>
      </c>
      <c r="P245" s="58"/>
      <c r="Q245" s="49">
        <v>60</v>
      </c>
      <c r="R245" s="49">
        <v>62</v>
      </c>
      <c r="S245" s="49">
        <v>6230</v>
      </c>
      <c r="T245" s="49">
        <v>1</v>
      </c>
    </row>
    <row r="246" spans="1:20">
      <c r="A246" s="50">
        <f>'TARIF 2024'!D263</f>
        <v>0</v>
      </c>
      <c r="B246" s="51">
        <f>'TARIF 2024'!B263</f>
        <v>4108545</v>
      </c>
      <c r="C246" s="52" t="str">
        <f>'TARIF 2024'!K263</f>
        <v>Pack Paquerette 18 NCMY BLISTER avec alarme dont deee 0,04</v>
      </c>
      <c r="D246" s="52" t="str">
        <f>'TARIF 2024'!K263</f>
        <v>Pack Paquerette 18 NCMY BLISTER avec alarme dont deee 0,04</v>
      </c>
      <c r="E246" s="53">
        <f>'TARIF 2024'!G263</f>
        <v>8715946625195</v>
      </c>
      <c r="F246" s="49">
        <v>1</v>
      </c>
      <c r="G246" s="49">
        <v>1</v>
      </c>
      <c r="H246" s="49" t="s">
        <v>900</v>
      </c>
      <c r="I246" s="49">
        <v>1</v>
      </c>
      <c r="J246" s="54">
        <f>'TARIF 2024'!N263</f>
        <v>0.04</v>
      </c>
      <c r="K246" s="55">
        <f>'TARIF 2024'!M263</f>
        <v>40.369999999999997</v>
      </c>
      <c r="L246" s="56"/>
      <c r="M246" s="55">
        <f>'TARIF 2024'!M263</f>
        <v>40.369999999999997</v>
      </c>
      <c r="N246" s="57">
        <v>20</v>
      </c>
      <c r="O246" s="57">
        <f>'TARIF 2024'!Q263</f>
        <v>59.99</v>
      </c>
      <c r="P246" s="58"/>
      <c r="Q246" s="49">
        <v>60</v>
      </c>
      <c r="R246" s="49">
        <v>62</v>
      </c>
      <c r="S246" s="49">
        <v>6230</v>
      </c>
      <c r="T246" s="49">
        <v>1</v>
      </c>
    </row>
    <row r="247" spans="1:20">
      <c r="A247" s="50">
        <f>'TARIF 2024'!D264</f>
        <v>0</v>
      </c>
      <c r="B247" s="51">
        <f>'TARIF 2024'!B264</f>
        <v>4108484</v>
      </c>
      <c r="C247" s="52" t="str">
        <f>'TARIF 2024'!K264</f>
        <v>Pack Paquerette 18XL NCMY BLISTER avec alarme dont deee 0,02</v>
      </c>
      <c r="D247" s="52" t="str">
        <f>'TARIF 2024'!K264</f>
        <v>Pack Paquerette 18XL NCMY BLISTER avec alarme dont deee 0,02</v>
      </c>
      <c r="E247" s="53">
        <f>'TARIF 2024'!G264</f>
        <v>8715946625294</v>
      </c>
      <c r="F247" s="49">
        <v>1</v>
      </c>
      <c r="G247" s="49">
        <v>1</v>
      </c>
      <c r="H247" s="49" t="s">
        <v>900</v>
      </c>
      <c r="I247" s="49">
        <v>1</v>
      </c>
      <c r="J247" s="54">
        <f>'TARIF 2024'!N264</f>
        <v>0.02</v>
      </c>
      <c r="K247" s="55">
        <f>'TARIF 2024'!M264</f>
        <v>62.98</v>
      </c>
      <c r="L247" s="56"/>
      <c r="M247" s="55">
        <f>'TARIF 2024'!M264</f>
        <v>62.98</v>
      </c>
      <c r="N247" s="57">
        <v>20</v>
      </c>
      <c r="O247" s="57">
        <f>'TARIF 2024'!Q264</f>
        <v>94.99</v>
      </c>
      <c r="P247" s="58"/>
      <c r="Q247" s="49">
        <v>60</v>
      </c>
      <c r="R247" s="49">
        <v>62</v>
      </c>
      <c r="S247" s="49">
        <v>6230</v>
      </c>
      <c r="T247" s="49">
        <v>1</v>
      </c>
    </row>
    <row r="248" spans="1:20">
      <c r="A248" s="50">
        <f>'TARIF 2024'!D265</f>
        <v>0</v>
      </c>
      <c r="B248" s="51">
        <f>'TARIF 2024'!B265</f>
        <v>4108568</v>
      </c>
      <c r="C248" s="52" t="str">
        <f>'TARIF 2024'!K265</f>
        <v>Paquerette 18 Noir BLISTER avec alarme dont deee 0,02</v>
      </c>
      <c r="D248" s="52" t="str">
        <f>'TARIF 2024'!K265</f>
        <v>Paquerette 18 Noir BLISTER avec alarme dont deee 0,02</v>
      </c>
      <c r="E248" s="53">
        <f>'TARIF 2024'!G265</f>
        <v>8715946625119</v>
      </c>
      <c r="F248" s="49">
        <v>1</v>
      </c>
      <c r="G248" s="49">
        <v>1</v>
      </c>
      <c r="H248" s="49" t="s">
        <v>900</v>
      </c>
      <c r="I248" s="49">
        <v>1</v>
      </c>
      <c r="J248" s="54">
        <f>'TARIF 2024'!N265</f>
        <v>0.02</v>
      </c>
      <c r="K248" s="55">
        <f>'TARIF 2024'!M265</f>
        <v>11.21</v>
      </c>
      <c r="L248" s="56"/>
      <c r="M248" s="55">
        <f>'TARIF 2024'!M265</f>
        <v>11.21</v>
      </c>
      <c r="N248" s="57">
        <v>20</v>
      </c>
      <c r="O248" s="57">
        <f>'TARIF 2024'!Q265</f>
        <v>16.989999999999998</v>
      </c>
      <c r="P248" s="58"/>
      <c r="Q248" s="49">
        <v>60</v>
      </c>
      <c r="R248" s="49">
        <v>62</v>
      </c>
      <c r="S248" s="49">
        <v>6230</v>
      </c>
      <c r="T248" s="49">
        <v>1</v>
      </c>
    </row>
    <row r="249" spans="1:20">
      <c r="A249" s="50">
        <f>'TARIF 2024'!D266</f>
        <v>0</v>
      </c>
      <c r="B249" s="51">
        <f>'TARIF 2024'!B266</f>
        <v>4108547</v>
      </c>
      <c r="C249" s="52" t="str">
        <f>'TARIF 2024'!K266</f>
        <v>Paquerette 18XL Noir BLISTER avec alarme dont deee 0,02</v>
      </c>
      <c r="D249" s="52" t="str">
        <f>'TARIF 2024'!K266</f>
        <v>Paquerette 18XL Noir BLISTER avec alarme dont deee 0,02</v>
      </c>
      <c r="E249" s="53">
        <f>'TARIF 2024'!G266</f>
        <v>8715946625218</v>
      </c>
      <c r="F249" s="49">
        <v>1</v>
      </c>
      <c r="G249" s="49">
        <v>1</v>
      </c>
      <c r="H249" s="49" t="s">
        <v>900</v>
      </c>
      <c r="I249" s="49">
        <v>1</v>
      </c>
      <c r="J249" s="54">
        <f>'TARIF 2024'!N266</f>
        <v>0.02</v>
      </c>
      <c r="K249" s="55">
        <f>'TARIF 2024'!M266</f>
        <v>18.96</v>
      </c>
      <c r="L249" s="56"/>
      <c r="M249" s="55">
        <f>'TARIF 2024'!M266</f>
        <v>18.96</v>
      </c>
      <c r="N249" s="57">
        <v>20</v>
      </c>
      <c r="O249" s="57">
        <f>'TARIF 2024'!Q266</f>
        <v>29.99</v>
      </c>
      <c r="P249" s="58"/>
      <c r="Q249" s="49">
        <v>60</v>
      </c>
      <c r="R249" s="49">
        <v>62</v>
      </c>
      <c r="S249" s="49">
        <v>6230</v>
      </c>
      <c r="T249" s="49">
        <v>1</v>
      </c>
    </row>
    <row r="250" spans="1:20">
      <c r="A250" s="50">
        <f>'TARIF 2024'!D267</f>
        <v>0</v>
      </c>
      <c r="B250" s="51">
        <f>'TARIF 2024'!B267</f>
        <v>4108422</v>
      </c>
      <c r="C250" s="52" t="str">
        <f>'TARIF 2024'!K267</f>
        <v>Paquerette 18 Cyan BLISTER avec alarme dont deee 0,02</v>
      </c>
      <c r="D250" s="52" t="str">
        <f>'TARIF 2024'!K267</f>
        <v>Paquerette 18 Cyan BLISTER avec alarme dont deee 0,02</v>
      </c>
      <c r="E250" s="53">
        <f>'TARIF 2024'!G267</f>
        <v>8715946625133</v>
      </c>
      <c r="F250" s="49">
        <v>1</v>
      </c>
      <c r="G250" s="49">
        <v>1</v>
      </c>
      <c r="H250" s="49" t="s">
        <v>900</v>
      </c>
      <c r="I250" s="49">
        <v>1</v>
      </c>
      <c r="J250" s="54">
        <f>'TARIF 2024'!N267</f>
        <v>0.02</v>
      </c>
      <c r="K250" s="55">
        <f>'TARIF 2024'!M267</f>
        <v>9.16</v>
      </c>
      <c r="L250" s="56"/>
      <c r="M250" s="55">
        <f>'TARIF 2024'!M267</f>
        <v>9.16</v>
      </c>
      <c r="N250" s="57">
        <v>20</v>
      </c>
      <c r="O250" s="57">
        <f>'TARIF 2024'!Q267</f>
        <v>14.99</v>
      </c>
      <c r="P250" s="58"/>
      <c r="Q250" s="49">
        <v>60</v>
      </c>
      <c r="R250" s="49">
        <v>62</v>
      </c>
      <c r="S250" s="49">
        <v>6230</v>
      </c>
      <c r="T250" s="49">
        <v>1</v>
      </c>
    </row>
    <row r="251" spans="1:20">
      <c r="A251" s="50">
        <f>'TARIF 2024'!D268</f>
        <v>0</v>
      </c>
      <c r="B251" s="51">
        <f>'TARIF 2024'!B268</f>
        <v>4108426</v>
      </c>
      <c r="C251" s="52" t="str">
        <f>'TARIF 2024'!K268</f>
        <v>Paquerette 18 Magenta BLISTER avec alarme dont deee 0,02</v>
      </c>
      <c r="D251" s="52" t="str">
        <f>'TARIF 2024'!K268</f>
        <v>Paquerette 18 Magenta BLISTER avec alarme dont deee 0,02</v>
      </c>
      <c r="E251" s="53">
        <f>'TARIF 2024'!G268</f>
        <v>8715946625157</v>
      </c>
      <c r="F251" s="49">
        <v>1</v>
      </c>
      <c r="G251" s="49">
        <v>1</v>
      </c>
      <c r="H251" s="49" t="s">
        <v>900</v>
      </c>
      <c r="I251" s="49">
        <v>1</v>
      </c>
      <c r="J251" s="54">
        <f>'TARIF 2024'!N268</f>
        <v>0.02</v>
      </c>
      <c r="K251" s="55">
        <f>'TARIF 2024'!M268</f>
        <v>9.16</v>
      </c>
      <c r="L251" s="56"/>
      <c r="M251" s="55">
        <f>'TARIF 2024'!M268</f>
        <v>9.16</v>
      </c>
      <c r="N251" s="57">
        <v>20</v>
      </c>
      <c r="O251" s="57">
        <f>'TARIF 2024'!Q268</f>
        <v>14.99</v>
      </c>
      <c r="P251" s="58"/>
      <c r="Q251" s="49">
        <v>60</v>
      </c>
      <c r="R251" s="49">
        <v>62</v>
      </c>
      <c r="S251" s="49">
        <v>6230</v>
      </c>
      <c r="T251" s="49">
        <v>1</v>
      </c>
    </row>
    <row r="252" spans="1:20">
      <c r="A252" s="50">
        <f>'TARIF 2024'!D269</f>
        <v>0</v>
      </c>
      <c r="B252" s="51">
        <f>'TARIF 2024'!B269</f>
        <v>4108430</v>
      </c>
      <c r="C252" s="52" t="str">
        <f>'TARIF 2024'!K269</f>
        <v>Paquerette 18 Yellow BLISTER avec alarme dont deee 0,02</v>
      </c>
      <c r="D252" s="52" t="str">
        <f>'TARIF 2024'!K269</f>
        <v>Paquerette 18 Yellow BLISTER avec alarme dont deee 0,02</v>
      </c>
      <c r="E252" s="53">
        <f>'TARIF 2024'!G269</f>
        <v>8715946625171</v>
      </c>
      <c r="F252" s="49">
        <v>1</v>
      </c>
      <c r="G252" s="49">
        <v>1</v>
      </c>
      <c r="H252" s="49" t="s">
        <v>900</v>
      </c>
      <c r="I252" s="49">
        <v>1</v>
      </c>
      <c r="J252" s="54">
        <f>'TARIF 2024'!N269</f>
        <v>0.02</v>
      </c>
      <c r="K252" s="55">
        <f>'TARIF 2024'!M269</f>
        <v>9.16</v>
      </c>
      <c r="L252" s="56"/>
      <c r="M252" s="55">
        <f>'TARIF 2024'!M269</f>
        <v>9.16</v>
      </c>
      <c r="N252" s="57">
        <v>20</v>
      </c>
      <c r="O252" s="57">
        <f>'TARIF 2024'!Q269</f>
        <v>14.99</v>
      </c>
      <c r="P252" s="58"/>
      <c r="Q252" s="49">
        <v>60</v>
      </c>
      <c r="R252" s="49">
        <v>62</v>
      </c>
      <c r="S252" s="49">
        <v>6230</v>
      </c>
      <c r="T252" s="49">
        <v>1</v>
      </c>
    </row>
    <row r="253" spans="1:20">
      <c r="A253" s="50">
        <f>'TARIF 2024'!D270</f>
        <v>0</v>
      </c>
      <c r="B253" s="51">
        <f>'TARIF 2024'!B270</f>
        <v>4108554</v>
      </c>
      <c r="C253" s="52" t="str">
        <f>'TARIF 2024'!K270</f>
        <v>Pack Stylo Plume 16 NCMY BLISTER avec alarme dont deee 0,04</v>
      </c>
      <c r="D253" s="52" t="str">
        <f>'TARIF 2024'!K270</f>
        <v>Pack Stylo Plume 16 NCMY BLISTER avec alarme dont deee 0,04</v>
      </c>
      <c r="E253" s="53">
        <f>'TARIF 2024'!G270</f>
        <v>8715946624976</v>
      </c>
      <c r="F253" s="49">
        <v>1</v>
      </c>
      <c r="G253" s="49">
        <v>1</v>
      </c>
      <c r="H253" s="49" t="s">
        <v>900</v>
      </c>
      <c r="I253" s="49">
        <v>1</v>
      </c>
      <c r="J253" s="54">
        <f>'TARIF 2024'!N270</f>
        <v>0.04</v>
      </c>
      <c r="K253" s="55">
        <f>'TARIF 2024'!M270</f>
        <v>38.979999999999997</v>
      </c>
      <c r="L253" s="56"/>
      <c r="M253" s="55">
        <f>'TARIF 2024'!M270</f>
        <v>38.979999999999997</v>
      </c>
      <c r="N253" s="57">
        <v>20</v>
      </c>
      <c r="O253" s="57">
        <f>'TARIF 2024'!Q270</f>
        <v>59.99</v>
      </c>
      <c r="P253" s="58"/>
      <c r="Q253" s="49">
        <v>60</v>
      </c>
      <c r="R253" s="49">
        <v>62</v>
      </c>
      <c r="S253" s="49">
        <v>6230</v>
      </c>
      <c r="T253" s="49">
        <v>1</v>
      </c>
    </row>
    <row r="254" spans="1:20">
      <c r="A254" s="50">
        <f>'TARIF 2024'!D271</f>
        <v>0</v>
      </c>
      <c r="B254" s="51">
        <f>'TARIF 2024'!B271</f>
        <v>4108564</v>
      </c>
      <c r="C254" s="52" t="str">
        <f>'TARIF 2024'!K271</f>
        <v>Pack Stylo Plume 16XL NCMY BLISTER avec alarme dont deee 0,02</v>
      </c>
      <c r="D254" s="52" t="str">
        <f>'TARIF 2024'!K271</f>
        <v>Pack Stylo Plume 16XL NCMY BLISTER avec alarme dont deee 0,02</v>
      </c>
      <c r="E254" s="53">
        <f>'TARIF 2024'!G271</f>
        <v>8715946625072</v>
      </c>
      <c r="F254" s="49">
        <v>1</v>
      </c>
      <c r="G254" s="49">
        <v>1</v>
      </c>
      <c r="H254" s="49" t="s">
        <v>900</v>
      </c>
      <c r="I254" s="49">
        <v>1</v>
      </c>
      <c r="J254" s="54">
        <f>'TARIF 2024'!N271</f>
        <v>0.02</v>
      </c>
      <c r="K254" s="55">
        <f>'TARIF 2024'!M271</f>
        <v>63.68</v>
      </c>
      <c r="L254" s="56"/>
      <c r="M254" s="55">
        <f>'TARIF 2024'!M271</f>
        <v>63.68</v>
      </c>
      <c r="N254" s="57">
        <v>20</v>
      </c>
      <c r="O254" s="57">
        <f>'TARIF 2024'!Q271</f>
        <v>99.99</v>
      </c>
      <c r="P254" s="58"/>
      <c r="Q254" s="49">
        <v>60</v>
      </c>
      <c r="R254" s="49">
        <v>62</v>
      </c>
      <c r="S254" s="49">
        <v>6230</v>
      </c>
      <c r="T254" s="49">
        <v>1</v>
      </c>
    </row>
    <row r="255" spans="1:20">
      <c r="A255" s="50">
        <f>'TARIF 2024'!D272</f>
        <v>0</v>
      </c>
      <c r="B255" s="51">
        <f>'TARIF 2024'!B272</f>
        <v>4108540</v>
      </c>
      <c r="C255" s="52" t="str">
        <f>'TARIF 2024'!K272</f>
        <v>Stylo Plume 16 Noir BLISTER avec alarme dont deee 0,02</v>
      </c>
      <c r="D255" s="52" t="str">
        <f>'TARIF 2024'!K272</f>
        <v>Stylo Plume 16 Noir BLISTER avec alarme dont deee 0,02</v>
      </c>
      <c r="E255" s="53">
        <f>'TARIF 2024'!G272</f>
        <v>8715946624891</v>
      </c>
      <c r="F255" s="49">
        <v>1</v>
      </c>
      <c r="G255" s="49">
        <v>1</v>
      </c>
      <c r="H255" s="49" t="s">
        <v>900</v>
      </c>
      <c r="I255" s="49">
        <v>1</v>
      </c>
      <c r="J255" s="54">
        <f>'TARIF 2024'!N272</f>
        <v>0.02</v>
      </c>
      <c r="K255" s="55">
        <f>'TARIF 2024'!M272</f>
        <v>11.9</v>
      </c>
      <c r="L255" s="56"/>
      <c r="M255" s="55">
        <f>'TARIF 2024'!M272</f>
        <v>11.9</v>
      </c>
      <c r="N255" s="57">
        <v>20</v>
      </c>
      <c r="O255" s="57">
        <f>'TARIF 2024'!Q272</f>
        <v>19.989999999999998</v>
      </c>
      <c r="P255" s="58"/>
      <c r="Q255" s="49">
        <v>60</v>
      </c>
      <c r="R255" s="49">
        <v>62</v>
      </c>
      <c r="S255" s="49">
        <v>6230</v>
      </c>
      <c r="T255" s="49">
        <v>1</v>
      </c>
    </row>
    <row r="256" spans="1:20">
      <c r="A256" s="50">
        <f>'TARIF 2024'!D273</f>
        <v>0</v>
      </c>
      <c r="B256" s="51">
        <f>'TARIF 2024'!B273</f>
        <v>4108556</v>
      </c>
      <c r="C256" s="52" t="str">
        <f>'TARIF 2024'!K273</f>
        <v>Stylo Plume 16XL Noir BLISTER avec alarme dont deee 0,01</v>
      </c>
      <c r="D256" s="52" t="str">
        <f>'TARIF 2024'!K273</f>
        <v>Stylo Plume 16XL Noir BLISTER avec alarme dont deee 0,01</v>
      </c>
      <c r="E256" s="53">
        <f>'TARIF 2024'!G273</f>
        <v>8715946624990</v>
      </c>
      <c r="F256" s="49">
        <v>1</v>
      </c>
      <c r="G256" s="49">
        <v>1</v>
      </c>
      <c r="H256" s="49" t="s">
        <v>900</v>
      </c>
      <c r="I256" s="49">
        <v>1</v>
      </c>
      <c r="J256" s="54">
        <f>'TARIF 2024'!N273</f>
        <v>0.01</v>
      </c>
      <c r="K256" s="55">
        <f>'TARIF 2024'!M273</f>
        <v>19.649999999999999</v>
      </c>
      <c r="L256" s="56"/>
      <c r="M256" s="55">
        <f>'TARIF 2024'!M273</f>
        <v>19.649999999999999</v>
      </c>
      <c r="N256" s="57">
        <v>20</v>
      </c>
      <c r="O256" s="57">
        <f>'TARIF 2024'!Q273</f>
        <v>29.99</v>
      </c>
      <c r="P256" s="58"/>
      <c r="Q256" s="49">
        <v>60</v>
      </c>
      <c r="R256" s="49">
        <v>62</v>
      </c>
      <c r="S256" s="49">
        <v>6230</v>
      </c>
      <c r="T256" s="49">
        <v>1</v>
      </c>
    </row>
    <row r="257" spans="1:20">
      <c r="A257" s="50">
        <f>'TARIF 2024'!D274</f>
        <v>0</v>
      </c>
      <c r="B257" s="51">
        <f>'TARIF 2024'!B274</f>
        <v>4108542</v>
      </c>
      <c r="C257" s="52" t="str">
        <f>'TARIF 2024'!K274</f>
        <v>Stylo Plume 16 Cyan BLISTER avec alarme dont deee 0,02</v>
      </c>
      <c r="D257" s="52" t="str">
        <f>'TARIF 2024'!K274</f>
        <v>Stylo Plume 16 Cyan BLISTER avec alarme dont deee 0,02</v>
      </c>
      <c r="E257" s="53">
        <f>'TARIF 2024'!G274</f>
        <v>8715946624914</v>
      </c>
      <c r="F257" s="49">
        <v>1</v>
      </c>
      <c r="G257" s="49">
        <v>1</v>
      </c>
      <c r="H257" s="49" t="s">
        <v>900</v>
      </c>
      <c r="I257" s="49">
        <v>1</v>
      </c>
      <c r="J257" s="54">
        <f>'TARIF 2024'!N274</f>
        <v>0.02</v>
      </c>
      <c r="K257" s="55">
        <f>'TARIF 2024'!M274</f>
        <v>8.4600000000000009</v>
      </c>
      <c r="L257" s="56"/>
      <c r="M257" s="55">
        <f>'TARIF 2024'!M274</f>
        <v>8.4600000000000009</v>
      </c>
      <c r="N257" s="57">
        <v>20</v>
      </c>
      <c r="O257" s="57">
        <f>'TARIF 2024'!Q274</f>
        <v>13.99</v>
      </c>
      <c r="P257" s="58"/>
      <c r="Q257" s="49">
        <v>60</v>
      </c>
      <c r="R257" s="49">
        <v>62</v>
      </c>
      <c r="S257" s="49">
        <v>6230</v>
      </c>
      <c r="T257" s="49">
        <v>1</v>
      </c>
    </row>
    <row r="258" spans="1:20">
      <c r="A258" s="50">
        <f>'TARIF 2024'!D275</f>
        <v>0</v>
      </c>
      <c r="B258" s="51">
        <f>'TARIF 2024'!B275</f>
        <v>4108544</v>
      </c>
      <c r="C258" s="52" t="str">
        <f>'TARIF 2024'!K275</f>
        <v>Stylo Plume 16 Magenta BLISTER avec alarme dont deee 0,02</v>
      </c>
      <c r="D258" s="52" t="str">
        <f>'TARIF 2024'!K275</f>
        <v>Stylo Plume 16 Magenta BLISTER avec alarme dont deee 0,02</v>
      </c>
      <c r="E258" s="53">
        <f>'TARIF 2024'!G275</f>
        <v>8715946624938</v>
      </c>
      <c r="F258" s="49">
        <v>1</v>
      </c>
      <c r="G258" s="49">
        <v>1</v>
      </c>
      <c r="H258" s="49" t="s">
        <v>900</v>
      </c>
      <c r="I258" s="49">
        <v>1</v>
      </c>
      <c r="J258" s="54">
        <f>'TARIF 2024'!N275</f>
        <v>0.02</v>
      </c>
      <c r="K258" s="55">
        <f>'TARIF 2024'!M275</f>
        <v>8.4600000000000009</v>
      </c>
      <c r="L258" s="56"/>
      <c r="M258" s="55">
        <f>'TARIF 2024'!M275</f>
        <v>8.4600000000000009</v>
      </c>
      <c r="N258" s="57">
        <v>20</v>
      </c>
      <c r="O258" s="57">
        <f>'TARIF 2024'!Q275</f>
        <v>13.99</v>
      </c>
      <c r="P258" s="58"/>
      <c r="Q258" s="49">
        <v>60</v>
      </c>
      <c r="R258" s="49">
        <v>62</v>
      </c>
      <c r="S258" s="49">
        <v>6230</v>
      </c>
      <c r="T258" s="49">
        <v>1</v>
      </c>
    </row>
    <row r="259" spans="1:20">
      <c r="A259" s="50">
        <f>'TARIF 2024'!D276</f>
        <v>0</v>
      </c>
      <c r="B259" s="51">
        <f>'TARIF 2024'!B276</f>
        <v>4108552</v>
      </c>
      <c r="C259" s="52" t="str">
        <f>'TARIF 2024'!K276</f>
        <v>Stylo Plume 16 Yellow BLISTER avec alarme dont deee 0,02</v>
      </c>
      <c r="D259" s="52" t="str">
        <f>'TARIF 2024'!K276</f>
        <v>Stylo Plume 16 Yellow BLISTER avec alarme dont deee 0,02</v>
      </c>
      <c r="E259" s="53">
        <f>'TARIF 2024'!G276</f>
        <v>8715946624952</v>
      </c>
      <c r="F259" s="49">
        <v>1</v>
      </c>
      <c r="G259" s="49">
        <v>1</v>
      </c>
      <c r="H259" s="49" t="s">
        <v>900</v>
      </c>
      <c r="I259" s="49">
        <v>1</v>
      </c>
      <c r="J259" s="54">
        <f>'TARIF 2024'!N276</f>
        <v>0.02</v>
      </c>
      <c r="K259" s="55">
        <f>'TARIF 2024'!M276</f>
        <v>8.4600000000000009</v>
      </c>
      <c r="L259" s="56"/>
      <c r="M259" s="55">
        <f>'TARIF 2024'!M276</f>
        <v>8.4600000000000009</v>
      </c>
      <c r="N259" s="57">
        <v>20</v>
      </c>
      <c r="O259" s="57">
        <f>'TARIF 2024'!Q276</f>
        <v>13.99</v>
      </c>
      <c r="P259" s="58"/>
      <c r="Q259" s="49">
        <v>60</v>
      </c>
      <c r="R259" s="49">
        <v>62</v>
      </c>
      <c r="S259" s="49">
        <v>6230</v>
      </c>
      <c r="T259" s="49">
        <v>1</v>
      </c>
    </row>
    <row r="260" spans="1:20">
      <c r="A260" s="50">
        <f>'TARIF 2024'!D277</f>
        <v>0</v>
      </c>
      <c r="B260" s="51">
        <f>'TARIF 2024'!B277</f>
        <v>4108463</v>
      </c>
      <c r="C260" s="52" t="str">
        <f>'TARIF 2024'!K277</f>
        <v>Pack Pomme T1295 NCMY BLISTER avec alarme dont deee 0,02</v>
      </c>
      <c r="D260" s="52" t="str">
        <f>'TARIF 2024'!K277</f>
        <v>Pack Pomme T1295 NCMY BLISTER avec alarme dont deee 0,02</v>
      </c>
      <c r="E260" s="53">
        <f>'TARIF 2024'!G277</f>
        <v>8715946624778</v>
      </c>
      <c r="F260" s="49">
        <v>1</v>
      </c>
      <c r="G260" s="49">
        <v>1</v>
      </c>
      <c r="H260" s="49" t="s">
        <v>900</v>
      </c>
      <c r="I260" s="49">
        <v>1</v>
      </c>
      <c r="J260" s="54">
        <f>'TARIF 2024'!N277</f>
        <v>0.02</v>
      </c>
      <c r="K260" s="55">
        <f>'TARIF 2024'!M277</f>
        <v>53.16</v>
      </c>
      <c r="L260" s="56"/>
      <c r="M260" s="55">
        <f>'TARIF 2024'!M277</f>
        <v>53.16</v>
      </c>
      <c r="N260" s="57">
        <v>20</v>
      </c>
      <c r="O260" s="57">
        <f>'TARIF 2024'!Q277</f>
        <v>79.989999999999995</v>
      </c>
      <c r="P260" s="58"/>
      <c r="Q260" s="49">
        <v>60</v>
      </c>
      <c r="R260" s="49">
        <v>62</v>
      </c>
      <c r="S260" s="49">
        <v>6230</v>
      </c>
      <c r="T260" s="49">
        <v>1</v>
      </c>
    </row>
    <row r="261" spans="1:20">
      <c r="A261" s="50">
        <f>'TARIF 2024'!D278</f>
        <v>0</v>
      </c>
      <c r="B261" s="51">
        <f>'TARIF 2024'!B278</f>
        <v>4108455</v>
      </c>
      <c r="C261" s="52" t="str">
        <f>'TARIF 2024'!K278</f>
        <v>Pomme T1291 Noir BLISTER avec alarme dont deee 0,02</v>
      </c>
      <c r="D261" s="52" t="str">
        <f>'TARIF 2024'!K278</f>
        <v>Pomme T1291 Noir BLISTER avec alarme dont deee 0,02</v>
      </c>
      <c r="E261" s="53">
        <f>'TARIF 2024'!G278</f>
        <v>8715946624693</v>
      </c>
      <c r="F261" s="49">
        <v>1</v>
      </c>
      <c r="G261" s="49">
        <v>1</v>
      </c>
      <c r="H261" s="49" t="s">
        <v>900</v>
      </c>
      <c r="I261" s="49">
        <v>1</v>
      </c>
      <c r="J261" s="54">
        <f>'TARIF 2024'!N278</f>
        <v>0.02</v>
      </c>
      <c r="K261" s="55">
        <f>'TARIF 2024'!M278</f>
        <v>13.36</v>
      </c>
      <c r="L261" s="56"/>
      <c r="M261" s="55">
        <f>'TARIF 2024'!M278</f>
        <v>13.36</v>
      </c>
      <c r="N261" s="57">
        <v>20</v>
      </c>
      <c r="O261" s="57">
        <f>'TARIF 2024'!Q278</f>
        <v>24.99</v>
      </c>
      <c r="P261" s="58"/>
      <c r="Q261" s="49">
        <v>60</v>
      </c>
      <c r="R261" s="49">
        <v>62</v>
      </c>
      <c r="S261" s="49">
        <v>6230</v>
      </c>
      <c r="T261" s="49">
        <v>1</v>
      </c>
    </row>
    <row r="262" spans="1:20">
      <c r="A262" s="50">
        <f>'TARIF 2024'!D279</f>
        <v>0</v>
      </c>
      <c r="B262" s="51">
        <f>'TARIF 2024'!B279</f>
        <v>4108453</v>
      </c>
      <c r="C262" s="52" t="str">
        <f>'TARIF 2024'!K279</f>
        <v>Pack Renard T1285 NCMY BLISTER avec alarme dont deee 0,04</v>
      </c>
      <c r="D262" s="52" t="str">
        <f>'TARIF 2024'!K279</f>
        <v>Pack Renard T1285 NCMY BLISTER avec alarme dont deee 0,04</v>
      </c>
      <c r="E262" s="53">
        <f>'TARIF 2024'!G279</f>
        <v>8715946624679</v>
      </c>
      <c r="F262" s="49">
        <v>1</v>
      </c>
      <c r="G262" s="49">
        <v>1</v>
      </c>
      <c r="H262" s="49" t="s">
        <v>900</v>
      </c>
      <c r="I262" s="49">
        <v>1</v>
      </c>
      <c r="J262" s="54">
        <f>'TARIF 2024'!N279</f>
        <v>0.04</v>
      </c>
      <c r="K262" s="55">
        <f>'TARIF 2024'!M279</f>
        <v>37.58</v>
      </c>
      <c r="L262" s="56"/>
      <c r="M262" s="55">
        <f>'TARIF 2024'!M279</f>
        <v>37.58</v>
      </c>
      <c r="N262" s="57">
        <v>20</v>
      </c>
      <c r="O262" s="57">
        <f>'TARIF 2024'!Q279</f>
        <v>54.99</v>
      </c>
      <c r="P262" s="58"/>
      <c r="Q262" s="49">
        <v>60</v>
      </c>
      <c r="R262" s="49">
        <v>62</v>
      </c>
      <c r="S262" s="49">
        <v>6230</v>
      </c>
      <c r="T262" s="49">
        <v>1</v>
      </c>
    </row>
    <row r="263" spans="1:20">
      <c r="A263" s="50">
        <f>'TARIF 2024'!D280</f>
        <v>0</v>
      </c>
      <c r="B263" s="51">
        <f>'TARIF 2024'!B280</f>
        <v>4108445</v>
      </c>
      <c r="C263" s="52" t="str">
        <f>'TARIF 2024'!K280</f>
        <v>Renard T1281 Noir BLISTER avec alarme dont deee 0,02</v>
      </c>
      <c r="D263" s="52" t="str">
        <f>'TARIF 2024'!K280</f>
        <v>Renard T1281 Noir BLISTER avec alarme dont deee 0,02</v>
      </c>
      <c r="E263" s="53">
        <f>'TARIF 2024'!G280</f>
        <v>8715946624594</v>
      </c>
      <c r="F263" s="49">
        <v>1</v>
      </c>
      <c r="G263" s="49">
        <v>1</v>
      </c>
      <c r="H263" s="49" t="s">
        <v>900</v>
      </c>
      <c r="I263" s="49">
        <v>1</v>
      </c>
      <c r="J263" s="54">
        <f>'TARIF 2024'!N280</f>
        <v>0.02</v>
      </c>
      <c r="K263" s="55">
        <f>'TARIF 2024'!M280</f>
        <v>10.51</v>
      </c>
      <c r="L263" s="56"/>
      <c r="M263" s="55">
        <f>'TARIF 2024'!M280</f>
        <v>10.51</v>
      </c>
      <c r="N263" s="57">
        <v>20</v>
      </c>
      <c r="O263" s="57">
        <f>'TARIF 2024'!Q280</f>
        <v>16.989999999999998</v>
      </c>
      <c r="P263" s="58"/>
      <c r="Q263" s="49">
        <v>60</v>
      </c>
      <c r="R263" s="49">
        <v>62</v>
      </c>
      <c r="S263" s="49">
        <v>6230</v>
      </c>
      <c r="T263" s="49">
        <v>1</v>
      </c>
    </row>
    <row r="264" spans="1:20">
      <c r="A264" s="50">
        <f>'TARIF 2024'!D281</f>
        <v>0</v>
      </c>
      <c r="B264" s="51">
        <f>'TARIF 2024'!B281</f>
        <v>4108589</v>
      </c>
      <c r="C264" s="52" t="str">
        <f>'TARIF 2024'!K281</f>
        <v>Pack Réveil T2705 CMY BLISTER avec alarme dont deee 0,04</v>
      </c>
      <c r="D264" s="52" t="str">
        <f>'TARIF 2024'!K281</f>
        <v>Pack Réveil T2705 CMY BLISTER avec alarme dont deee 0,04</v>
      </c>
      <c r="E264" s="53">
        <f>'TARIF 2024'!G281</f>
        <v>8715946625836</v>
      </c>
      <c r="F264" s="49">
        <v>1</v>
      </c>
      <c r="G264" s="49">
        <v>1</v>
      </c>
      <c r="H264" s="49" t="s">
        <v>900</v>
      </c>
      <c r="I264" s="49">
        <v>1</v>
      </c>
      <c r="J264" s="54">
        <f>'TARIF 2024'!N281</f>
        <v>0.04</v>
      </c>
      <c r="K264" s="55">
        <f>'TARIF 2024'!M281</f>
        <v>27.32</v>
      </c>
      <c r="L264" s="56"/>
      <c r="M264" s="55">
        <f>'TARIF 2024'!M281</f>
        <v>27.32</v>
      </c>
      <c r="N264" s="57">
        <v>20</v>
      </c>
      <c r="O264" s="57">
        <f>'TARIF 2024'!Q281</f>
        <v>49.99</v>
      </c>
      <c r="P264" s="58"/>
      <c r="Q264" s="49">
        <v>60</v>
      </c>
      <c r="R264" s="49">
        <v>62</v>
      </c>
      <c r="S264" s="49">
        <v>6230</v>
      </c>
      <c r="T264" s="49">
        <v>1</v>
      </c>
    </row>
    <row r="265" spans="1:20">
      <c r="A265" s="50">
        <f>'TARIF 2024'!D282</f>
        <v>0</v>
      </c>
      <c r="B265" s="51">
        <f>'TARIF 2024'!B282</f>
        <v>4108574</v>
      </c>
      <c r="C265" s="52" t="str">
        <f>'TARIF 2024'!K282</f>
        <v>Reveil T2701 Black  BLISTER avec alarme dont deee 0,02</v>
      </c>
      <c r="D265" s="52" t="str">
        <f>'TARIF 2024'!K282</f>
        <v>Reveil T2701 Black  BLISTER avec alarme dont deee 0,02</v>
      </c>
      <c r="E265" s="53">
        <f>'TARIF 2024'!G282</f>
        <v>8715946625751</v>
      </c>
      <c r="F265" s="49">
        <v>1</v>
      </c>
      <c r="G265" s="49">
        <v>1</v>
      </c>
      <c r="H265" s="49" t="s">
        <v>900</v>
      </c>
      <c r="I265" s="49">
        <v>1</v>
      </c>
      <c r="J265" s="54">
        <f>'TARIF 2024'!N282</f>
        <v>0.02</v>
      </c>
      <c r="K265" s="55">
        <f>'TARIF 2024'!M282</f>
        <v>15.1</v>
      </c>
      <c r="L265" s="56"/>
      <c r="M265" s="55">
        <f>'TARIF 2024'!M282</f>
        <v>15.1</v>
      </c>
      <c r="N265" s="57">
        <v>20</v>
      </c>
      <c r="O265" s="57">
        <f>'TARIF 2024'!Q282</f>
        <v>24.99</v>
      </c>
      <c r="P265" s="58"/>
      <c r="Q265" s="49">
        <v>60</v>
      </c>
      <c r="R265" s="49">
        <v>62</v>
      </c>
      <c r="S265" s="49">
        <v>6230</v>
      </c>
      <c r="T265" s="49">
        <v>1</v>
      </c>
    </row>
    <row r="266" spans="1:20">
      <c r="A266" s="50">
        <f>'TARIF 2024'!D283</f>
        <v>0</v>
      </c>
      <c r="B266" s="51">
        <f>'TARIF 2024'!B283</f>
        <v>1958340</v>
      </c>
      <c r="C266" s="52" t="str">
        <f>'TARIF 2024'!K283</f>
        <v>21 Small Black Print Cartridge sans blister dont deee 0,02</v>
      </c>
      <c r="D266" s="52" t="str">
        <f>'TARIF 2024'!K283</f>
        <v>21 Small Black Print Cartridge sans blister dont deee 0,02</v>
      </c>
      <c r="E266" s="53">
        <f>'TARIF 2024'!G283</f>
        <v>884962780749</v>
      </c>
      <c r="F266" s="49">
        <v>1</v>
      </c>
      <c r="G266" s="49">
        <v>1</v>
      </c>
      <c r="H266" s="49" t="s">
        <v>900</v>
      </c>
      <c r="I266" s="49">
        <v>1</v>
      </c>
      <c r="J266" s="54">
        <f>'TARIF 2024'!N283</f>
        <v>0.02</v>
      </c>
      <c r="K266" s="55">
        <f>'TARIF 2024'!M283</f>
        <v>23.84</v>
      </c>
      <c r="L266" s="56"/>
      <c r="M266" s="55">
        <f>'TARIF 2024'!M283</f>
        <v>23.84</v>
      </c>
      <c r="N266" s="57">
        <v>20</v>
      </c>
      <c r="O266" s="57">
        <f>'TARIF 2024'!Q283</f>
        <v>34.99</v>
      </c>
      <c r="P266" s="58"/>
      <c r="Q266" s="49">
        <v>60</v>
      </c>
      <c r="R266" s="49">
        <v>62</v>
      </c>
      <c r="S266" s="49">
        <v>6230</v>
      </c>
      <c r="T266" s="49">
        <v>1</v>
      </c>
    </row>
    <row r="267" spans="1:20">
      <c r="A267" s="50">
        <f>'TARIF 2024'!D284</f>
        <v>0</v>
      </c>
      <c r="B267" s="51">
        <f>'TARIF 2024'!B284</f>
        <v>1958342</v>
      </c>
      <c r="C267" s="52" t="str">
        <f>'TARIF 2024'!K284</f>
        <v>22 Small Tri-colour Print Cartridge sans blister dont deee 0,02</v>
      </c>
      <c r="D267" s="52" t="str">
        <f>'TARIF 2024'!K284</f>
        <v>22 Small Tri-colour Print Cartridge sans blister dont deee 0,02</v>
      </c>
      <c r="E267" s="53">
        <f>'TARIF 2024'!G284</f>
        <v>884962780787</v>
      </c>
      <c r="F267" s="49">
        <v>1</v>
      </c>
      <c r="G267" s="49">
        <v>1</v>
      </c>
      <c r="H267" s="49" t="s">
        <v>900</v>
      </c>
      <c r="I267" s="49">
        <v>1</v>
      </c>
      <c r="J267" s="54">
        <f>'TARIF 2024'!N284</f>
        <v>0.02</v>
      </c>
      <c r="K267" s="55">
        <f>'TARIF 2024'!M284</f>
        <v>33.53</v>
      </c>
      <c r="L267" s="56"/>
      <c r="M267" s="55">
        <f>'TARIF 2024'!M284</f>
        <v>33.53</v>
      </c>
      <c r="N267" s="57">
        <v>20</v>
      </c>
      <c r="O267" s="57">
        <f>'TARIF 2024'!Q284</f>
        <v>49.99</v>
      </c>
      <c r="P267" s="58"/>
      <c r="Q267" s="49">
        <v>60</v>
      </c>
      <c r="R267" s="49">
        <v>62</v>
      </c>
      <c r="S267" s="49">
        <v>6230</v>
      </c>
      <c r="T267" s="49">
        <v>1</v>
      </c>
    </row>
    <row r="268" spans="1:20">
      <c r="A268" s="50">
        <f>'TARIF 2024'!D285</f>
        <v>0</v>
      </c>
      <c r="B268" s="51">
        <f>'TARIF 2024'!B285</f>
        <v>1937820</v>
      </c>
      <c r="C268" s="52" t="str">
        <f>'TARIF 2024'!K285</f>
        <v>300 Black  with Vivera Ink sans blister dont deee 0,02</v>
      </c>
      <c r="D268" s="52" t="str">
        <f>'TARIF 2024'!K285</f>
        <v>300 Black  with Vivera Ink sans blister dont deee 0,02</v>
      </c>
      <c r="E268" s="53">
        <f>'TARIF 2024'!G285</f>
        <v>884962780473</v>
      </c>
      <c r="F268" s="49">
        <v>1</v>
      </c>
      <c r="G268" s="49">
        <v>1</v>
      </c>
      <c r="H268" s="49" t="s">
        <v>900</v>
      </c>
      <c r="I268" s="49">
        <v>1</v>
      </c>
      <c r="J268" s="54">
        <f>'TARIF 2024'!N285</f>
        <v>0.02</v>
      </c>
      <c r="K268" s="55">
        <f>'TARIF 2024'!M285</f>
        <v>20.02</v>
      </c>
      <c r="L268" s="56"/>
      <c r="M268" s="55">
        <f>'TARIF 2024'!M285</f>
        <v>20.02</v>
      </c>
      <c r="N268" s="57">
        <v>20</v>
      </c>
      <c r="O268" s="57">
        <f>'TARIF 2024'!Q285</f>
        <v>34.99</v>
      </c>
      <c r="P268" s="58"/>
      <c r="Q268" s="49">
        <v>60</v>
      </c>
      <c r="R268" s="49">
        <v>62</v>
      </c>
      <c r="S268" s="49">
        <v>6230</v>
      </c>
      <c r="T268" s="49">
        <v>1</v>
      </c>
    </row>
    <row r="269" spans="1:20">
      <c r="A269" s="50">
        <f>'TARIF 2024'!D286</f>
        <v>0</v>
      </c>
      <c r="B269" s="51">
        <f>'TARIF 2024'!B286</f>
        <v>1903336</v>
      </c>
      <c r="C269" s="52" t="str">
        <f>'TARIF 2024'!K286</f>
        <v>300 Pack BK/CL  HP Blister alarm_ dont deee 0,04</v>
      </c>
      <c r="D269" s="52" t="str">
        <f>'TARIF 2024'!K286</f>
        <v>300 Pack BK/CL  HP Blister alarm_ dont deee 0,04</v>
      </c>
      <c r="E269" s="53">
        <f>'TARIF 2024'!G286</f>
        <v>884962838983</v>
      </c>
      <c r="F269" s="49">
        <v>1</v>
      </c>
      <c r="G269" s="49">
        <v>1</v>
      </c>
      <c r="H269" s="49" t="s">
        <v>900</v>
      </c>
      <c r="I269" s="49">
        <v>1</v>
      </c>
      <c r="J269" s="54">
        <f>'TARIF 2024'!N286</f>
        <v>0.04</v>
      </c>
      <c r="K269" s="55">
        <f>'TARIF 2024'!M286</f>
        <v>45.77</v>
      </c>
      <c r="L269" s="56"/>
      <c r="M269" s="55">
        <f>'TARIF 2024'!M286</f>
        <v>45.77</v>
      </c>
      <c r="N269" s="57">
        <v>20</v>
      </c>
      <c r="O269" s="57">
        <f>'TARIF 2024'!Q286</f>
        <v>69.989999999999995</v>
      </c>
      <c r="P269" s="58"/>
      <c r="Q269" s="49">
        <v>60</v>
      </c>
      <c r="R269" s="49">
        <v>62</v>
      </c>
      <c r="S269" s="49">
        <v>6230</v>
      </c>
      <c r="T269" s="49">
        <v>1</v>
      </c>
    </row>
    <row r="270" spans="1:20">
      <c r="A270" s="50">
        <f>'TARIF 2024'!D287</f>
        <v>0</v>
      </c>
      <c r="B270" s="51">
        <f>'TARIF 2024'!B287</f>
        <v>1937824</v>
      </c>
      <c r="C270" s="52" t="str">
        <f>'TARIF 2024'!K287</f>
        <v>300 Tri-colour  with Vivera Inks sans blister dont deee 0,02</v>
      </c>
      <c r="D270" s="52" t="str">
        <f>'TARIF 2024'!K287</f>
        <v>300 Tri-colour  with Vivera Inks sans blister dont deee 0,02</v>
      </c>
      <c r="E270" s="53">
        <f>'TARIF 2024'!G287</f>
        <v>884962780497</v>
      </c>
      <c r="F270" s="49">
        <v>1</v>
      </c>
      <c r="G270" s="49">
        <v>1</v>
      </c>
      <c r="H270" s="49" t="s">
        <v>900</v>
      </c>
      <c r="I270" s="49">
        <v>1</v>
      </c>
      <c r="J270" s="54">
        <f>'TARIF 2024'!N287</f>
        <v>0.02</v>
      </c>
      <c r="K270" s="55">
        <f>'TARIF 2024'!M287</f>
        <v>24.34</v>
      </c>
      <c r="L270" s="56"/>
      <c r="M270" s="55">
        <f>'TARIF 2024'!M287</f>
        <v>24.34</v>
      </c>
      <c r="N270" s="57">
        <v>20</v>
      </c>
      <c r="O270" s="57">
        <f>'TARIF 2024'!Q287</f>
        <v>39.99</v>
      </c>
      <c r="P270" s="58"/>
      <c r="Q270" s="49">
        <v>60</v>
      </c>
      <c r="R270" s="49">
        <v>62</v>
      </c>
      <c r="S270" s="49">
        <v>6230</v>
      </c>
      <c r="T270" s="49">
        <v>1</v>
      </c>
    </row>
    <row r="271" spans="1:20">
      <c r="A271" s="50">
        <f>'TARIF 2024'!D288</f>
        <v>0</v>
      </c>
      <c r="B271" s="51">
        <f>'TARIF 2024'!B288</f>
        <v>3712196</v>
      </c>
      <c r="C271" s="52" t="str">
        <f>'TARIF 2024'!K288</f>
        <v>301 Pack BK/CL HP Blister alarm dont deee 0,04</v>
      </c>
      <c r="D271" s="52" t="str">
        <f>'TARIF 2024'!K288</f>
        <v>301 Pack BK/CL HP Blister alarm dont deee 0,04</v>
      </c>
      <c r="E271" s="53">
        <f>'TARIF 2024'!G288</f>
        <v>889894419392</v>
      </c>
      <c r="F271" s="49">
        <v>1</v>
      </c>
      <c r="G271" s="49">
        <v>1</v>
      </c>
      <c r="H271" s="49" t="s">
        <v>900</v>
      </c>
      <c r="I271" s="49">
        <v>1</v>
      </c>
      <c r="J271" s="54">
        <f>'TARIF 2024'!N288</f>
        <v>0.04</v>
      </c>
      <c r="K271" s="55">
        <f>'TARIF 2024'!M288</f>
        <v>39.119999999999997</v>
      </c>
      <c r="L271" s="56"/>
      <c r="M271" s="55">
        <f>'TARIF 2024'!M288</f>
        <v>39.119999999999997</v>
      </c>
      <c r="N271" s="57">
        <v>20</v>
      </c>
      <c r="O271" s="57">
        <f>'TARIF 2024'!Q288</f>
        <v>59.99</v>
      </c>
      <c r="P271" s="58"/>
      <c r="Q271" s="49">
        <v>60</v>
      </c>
      <c r="R271" s="49">
        <v>62</v>
      </c>
      <c r="S271" s="49">
        <v>6230</v>
      </c>
      <c r="T271" s="49">
        <v>1</v>
      </c>
    </row>
    <row r="272" spans="1:20">
      <c r="A272" s="50">
        <f>'TARIF 2024'!D289</f>
        <v>0</v>
      </c>
      <c r="B272" s="51">
        <f>'TARIF 2024'!B289</f>
        <v>1996220</v>
      </c>
      <c r="C272" s="52" t="str">
        <f>'TARIF 2024'!K289</f>
        <v>301 Noir HP Blister alarm_ dont deee 0,02</v>
      </c>
      <c r="D272" s="52" t="str">
        <f>'TARIF 2024'!K289</f>
        <v>301 Noir HP Blister alarm_ dont deee 0,02</v>
      </c>
      <c r="E272" s="53">
        <f>'TARIF 2024'!G289</f>
        <v>884962894422</v>
      </c>
      <c r="F272" s="49">
        <v>1</v>
      </c>
      <c r="G272" s="49">
        <v>1</v>
      </c>
      <c r="H272" s="49" t="s">
        <v>900</v>
      </c>
      <c r="I272" s="49">
        <v>1</v>
      </c>
      <c r="J272" s="54">
        <f>'TARIF 2024'!N289</f>
        <v>0.02</v>
      </c>
      <c r="K272" s="55">
        <f>'TARIF 2024'!M289</f>
        <v>18.14</v>
      </c>
      <c r="L272" s="56"/>
      <c r="M272" s="55">
        <f>'TARIF 2024'!M289</f>
        <v>18.14</v>
      </c>
      <c r="N272" s="57">
        <v>20</v>
      </c>
      <c r="O272" s="57">
        <f>'TARIF 2024'!Q289</f>
        <v>28.99</v>
      </c>
      <c r="P272" s="58"/>
      <c r="Q272" s="49">
        <v>60</v>
      </c>
      <c r="R272" s="49">
        <v>62</v>
      </c>
      <c r="S272" s="49">
        <v>6230</v>
      </c>
      <c r="T272" s="49">
        <v>1</v>
      </c>
    </row>
    <row r="273" spans="1:20">
      <c r="A273" s="50">
        <f>'TARIF 2024'!D290</f>
        <v>0</v>
      </c>
      <c r="B273" s="51">
        <f>'TARIF 2024'!B290</f>
        <v>1996222</v>
      </c>
      <c r="C273" s="52" t="str">
        <f>'TARIF 2024'!K290</f>
        <v>301 Couleurs HP Blister alarm_ dont deee 0,02</v>
      </c>
      <c r="D273" s="52" t="str">
        <f>'TARIF 2024'!K290</f>
        <v>301 Couleurs HP Blister alarm_ dont deee 0,02</v>
      </c>
      <c r="E273" s="53">
        <f>'TARIF 2024'!G290</f>
        <v>884962894521</v>
      </c>
      <c r="F273" s="49">
        <v>1</v>
      </c>
      <c r="G273" s="49">
        <v>1</v>
      </c>
      <c r="H273" s="49" t="s">
        <v>900</v>
      </c>
      <c r="I273" s="49">
        <v>1</v>
      </c>
      <c r="J273" s="54">
        <f>'TARIF 2024'!N290</f>
        <v>0.02</v>
      </c>
      <c r="K273" s="55">
        <f>'TARIF 2024'!M290</f>
        <v>21.46</v>
      </c>
      <c r="L273" s="56"/>
      <c r="M273" s="55">
        <f>'TARIF 2024'!M290</f>
        <v>21.46</v>
      </c>
      <c r="N273" s="57">
        <v>20</v>
      </c>
      <c r="O273" s="57">
        <f>'TARIF 2024'!Q290</f>
        <v>34.99</v>
      </c>
      <c r="P273" s="58"/>
      <c r="Q273" s="49">
        <v>60</v>
      </c>
      <c r="R273" s="49">
        <v>62</v>
      </c>
      <c r="S273" s="49">
        <v>6230</v>
      </c>
      <c r="T273" s="49">
        <v>1</v>
      </c>
    </row>
    <row r="274" spans="1:20">
      <c r="A274" s="50">
        <f>'TARIF 2024'!D291</f>
        <v>0</v>
      </c>
      <c r="B274" s="51">
        <f>'TARIF 2024'!B291</f>
        <v>1996224</v>
      </c>
      <c r="C274" s="52" t="str">
        <f>'TARIF 2024'!K291</f>
        <v>301 XL Noir HP Blister alarm dont deee 0,02</v>
      </c>
      <c r="D274" s="52" t="str">
        <f>'TARIF 2024'!K291</f>
        <v>301 XL Noir HP Blister alarm dont deee 0,02</v>
      </c>
      <c r="E274" s="53">
        <f>'TARIF 2024'!G291</f>
        <v>884962894477</v>
      </c>
      <c r="F274" s="49">
        <v>1</v>
      </c>
      <c r="G274" s="49">
        <v>1</v>
      </c>
      <c r="H274" s="49" t="s">
        <v>900</v>
      </c>
      <c r="I274" s="49">
        <v>1</v>
      </c>
      <c r="J274" s="54">
        <f>'TARIF 2024'!N291</f>
        <v>0.02</v>
      </c>
      <c r="K274" s="55">
        <f>'TARIF 2024'!M291</f>
        <v>37.35</v>
      </c>
      <c r="L274" s="56"/>
      <c r="M274" s="55">
        <f>'TARIF 2024'!M291</f>
        <v>37.35</v>
      </c>
      <c r="N274" s="57">
        <v>20</v>
      </c>
      <c r="O274" s="57">
        <f>'TARIF 2024'!Q291</f>
        <v>54.99</v>
      </c>
      <c r="P274" s="58"/>
      <c r="Q274" s="49">
        <v>60</v>
      </c>
      <c r="R274" s="49">
        <v>62</v>
      </c>
      <c r="S274" s="49">
        <v>6230</v>
      </c>
      <c r="T274" s="49">
        <v>1</v>
      </c>
    </row>
    <row r="275" spans="1:20">
      <c r="A275" s="50">
        <f>'TARIF 2024'!D292</f>
        <v>0</v>
      </c>
      <c r="B275" s="51">
        <f>'TARIF 2024'!B292</f>
        <v>1996226</v>
      </c>
      <c r="C275" s="52" t="str">
        <f>'TARIF 2024'!K292</f>
        <v>301 XL Couleurs HP Blister alarm dont deee 0,02</v>
      </c>
      <c r="D275" s="52" t="str">
        <f>'TARIF 2024'!K292</f>
        <v>301 XL Couleurs HP Blister alarm dont deee 0,02</v>
      </c>
      <c r="E275" s="53">
        <f>'TARIF 2024'!G292</f>
        <v>884962894576</v>
      </c>
      <c r="F275" s="49">
        <v>1</v>
      </c>
      <c r="G275" s="49">
        <v>1</v>
      </c>
      <c r="H275" s="49" t="s">
        <v>900</v>
      </c>
      <c r="I275" s="49">
        <v>1</v>
      </c>
      <c r="J275" s="54">
        <f>'TARIF 2024'!N292</f>
        <v>0.02</v>
      </c>
      <c r="K275" s="55">
        <f>'TARIF 2024'!M292</f>
        <v>37.68</v>
      </c>
      <c r="L275" s="56"/>
      <c r="M275" s="55">
        <f>'TARIF 2024'!M292</f>
        <v>37.68</v>
      </c>
      <c r="N275" s="57">
        <v>20</v>
      </c>
      <c r="O275" s="57">
        <f>'TARIF 2024'!Q292</f>
        <v>54.99</v>
      </c>
      <c r="P275" s="58"/>
      <c r="Q275" s="49">
        <v>60</v>
      </c>
      <c r="R275" s="49">
        <v>62</v>
      </c>
      <c r="S275" s="49">
        <v>6230</v>
      </c>
      <c r="T275" s="49">
        <v>1</v>
      </c>
    </row>
    <row r="276" spans="1:20">
      <c r="A276" s="50">
        <f>'TARIF 2024'!D293</f>
        <v>0</v>
      </c>
      <c r="B276" s="51">
        <f>'TARIF 2024'!B293</f>
        <v>3988403</v>
      </c>
      <c r="C276" s="52" t="str">
        <f>'TARIF 2024'!K293</f>
        <v>302 Pack BK/CL HP Blister alarm dont deee 0,04</v>
      </c>
      <c r="D276" s="52" t="str">
        <f>'TARIF 2024'!K293</f>
        <v>302 Pack BK/CL HP Blister alarm dont deee 0,04</v>
      </c>
      <c r="E276" s="53">
        <f>'TARIF 2024'!G293</f>
        <v>190780475904</v>
      </c>
      <c r="F276" s="49">
        <v>1</v>
      </c>
      <c r="G276" s="49">
        <v>1</v>
      </c>
      <c r="H276" s="49" t="s">
        <v>900</v>
      </c>
      <c r="I276" s="49">
        <v>1</v>
      </c>
      <c r="J276" s="54">
        <f>'TARIF 2024'!N293</f>
        <v>0.04</v>
      </c>
      <c r="K276" s="55">
        <f>'TARIF 2024'!M293</f>
        <v>35.56</v>
      </c>
      <c r="L276" s="56"/>
      <c r="M276" s="55">
        <f>'TARIF 2024'!M293</f>
        <v>35.56</v>
      </c>
      <c r="N276" s="57">
        <v>20</v>
      </c>
      <c r="O276" s="57">
        <f>'TARIF 2024'!Q293</f>
        <v>52.99</v>
      </c>
      <c r="P276" s="58"/>
      <c r="Q276" s="49">
        <v>60</v>
      </c>
      <c r="R276" s="49">
        <v>62</v>
      </c>
      <c r="S276" s="49">
        <v>6230</v>
      </c>
      <c r="T276" s="49">
        <v>1</v>
      </c>
    </row>
    <row r="277" spans="1:20">
      <c r="A277" s="50">
        <f>'TARIF 2024'!D294</f>
        <v>0</v>
      </c>
      <c r="B277" s="51">
        <f>'TARIF 2024'!B294</f>
        <v>3406028</v>
      </c>
      <c r="C277" s="52" t="str">
        <f>'TARIF 2024'!K294</f>
        <v>302 Noir HP Blister alarm dont deee 0,02</v>
      </c>
      <c r="D277" s="52" t="str">
        <f>'TARIF 2024'!K294</f>
        <v>302 Noir HP Blister alarm dont deee 0,02</v>
      </c>
      <c r="E277" s="53">
        <f>'TARIF 2024'!G294</f>
        <v>888793803011</v>
      </c>
      <c r="F277" s="49">
        <v>1</v>
      </c>
      <c r="G277" s="49">
        <v>1</v>
      </c>
      <c r="H277" s="49" t="s">
        <v>900</v>
      </c>
      <c r="I277" s="49">
        <v>1</v>
      </c>
      <c r="J277" s="54">
        <f>'TARIF 2024'!N294</f>
        <v>0.02</v>
      </c>
      <c r="K277" s="55">
        <f>'TARIF 2024'!M294</f>
        <v>15.94</v>
      </c>
      <c r="L277" s="56"/>
      <c r="M277" s="55">
        <f>'TARIF 2024'!M294</f>
        <v>15.94</v>
      </c>
      <c r="N277" s="57">
        <v>20</v>
      </c>
      <c r="O277" s="57">
        <f>'TARIF 2024'!Q294</f>
        <v>25.99</v>
      </c>
      <c r="P277" s="58"/>
      <c r="Q277" s="49">
        <v>60</v>
      </c>
      <c r="R277" s="49">
        <v>62</v>
      </c>
      <c r="S277" s="49">
        <v>6230</v>
      </c>
      <c r="T277" s="49">
        <v>1</v>
      </c>
    </row>
    <row r="278" spans="1:20">
      <c r="A278" s="50">
        <f>'TARIF 2024'!D295</f>
        <v>0</v>
      </c>
      <c r="B278" s="51">
        <f>'TARIF 2024'!B295</f>
        <v>3406024</v>
      </c>
      <c r="C278" s="52" t="str">
        <f>'TARIF 2024'!K295</f>
        <v>302 Couleurs HP Blister alarm dont deee 0,02</v>
      </c>
      <c r="D278" s="52" t="str">
        <f>'TARIF 2024'!K295</f>
        <v>302 Couleurs HP Blister alarm dont deee 0,02</v>
      </c>
      <c r="E278" s="53">
        <f>'TARIF 2024'!G295</f>
        <v>888793802960</v>
      </c>
      <c r="F278" s="49">
        <v>1</v>
      </c>
      <c r="G278" s="49">
        <v>1</v>
      </c>
      <c r="H278" s="49" t="s">
        <v>900</v>
      </c>
      <c r="I278" s="49">
        <v>1</v>
      </c>
      <c r="J278" s="54">
        <f>'TARIF 2024'!N295</f>
        <v>0.02</v>
      </c>
      <c r="K278" s="55">
        <f>'TARIF 2024'!M295</f>
        <v>20.239999999999998</v>
      </c>
      <c r="L278" s="56"/>
      <c r="M278" s="55">
        <f>'TARIF 2024'!M295</f>
        <v>20.239999999999998</v>
      </c>
      <c r="N278" s="57">
        <v>20</v>
      </c>
      <c r="O278" s="57">
        <f>'TARIF 2024'!Q295</f>
        <v>29.99</v>
      </c>
      <c r="P278" s="58"/>
      <c r="Q278" s="49">
        <v>60</v>
      </c>
      <c r="R278" s="49">
        <v>62</v>
      </c>
      <c r="S278" s="49">
        <v>6230</v>
      </c>
      <c r="T278" s="49">
        <v>1</v>
      </c>
    </row>
    <row r="279" spans="1:20">
      <c r="A279" s="50">
        <f>'TARIF 2024'!D296</f>
        <v>0</v>
      </c>
      <c r="B279" s="51">
        <f>'TARIF 2024'!B296</f>
        <v>3406036</v>
      </c>
      <c r="C279" s="52" t="str">
        <f>'TARIF 2024'!K296</f>
        <v>302 XL Noir HP Blister alarm dont deee 0,02</v>
      </c>
      <c r="D279" s="52" t="str">
        <f>'TARIF 2024'!K296</f>
        <v>302 XL Noir HP Blister alarm dont deee 0,02</v>
      </c>
      <c r="E279" s="53">
        <f>'TARIF 2024'!G296</f>
        <v>888793803110</v>
      </c>
      <c r="F279" s="49">
        <v>1</v>
      </c>
      <c r="G279" s="49">
        <v>1</v>
      </c>
      <c r="H279" s="49" t="s">
        <v>900</v>
      </c>
      <c r="I279" s="49">
        <v>1</v>
      </c>
      <c r="J279" s="54">
        <f>'TARIF 2024'!N296</f>
        <v>0.02</v>
      </c>
      <c r="K279" s="55">
        <f>'TARIF 2024'!M296</f>
        <v>33.97</v>
      </c>
      <c r="L279" s="56"/>
      <c r="M279" s="55">
        <f>'TARIF 2024'!M296</f>
        <v>33.97</v>
      </c>
      <c r="N279" s="57">
        <v>20</v>
      </c>
      <c r="O279" s="57">
        <f>'TARIF 2024'!Q296</f>
        <v>49.99</v>
      </c>
      <c r="P279" s="58"/>
      <c r="Q279" s="49">
        <v>60</v>
      </c>
      <c r="R279" s="49">
        <v>62</v>
      </c>
      <c r="S279" s="49">
        <v>6230</v>
      </c>
      <c r="T279" s="49">
        <v>1</v>
      </c>
    </row>
    <row r="280" spans="1:20">
      <c r="A280" s="50">
        <f>'TARIF 2024'!D297</f>
        <v>0</v>
      </c>
      <c r="B280" s="51">
        <f>'TARIF 2024'!B297</f>
        <v>3406032</v>
      </c>
      <c r="C280" s="52" t="str">
        <f>'TARIF 2024'!K297</f>
        <v>302 XL Couleurs HP Blister alarm dont deee 0,01</v>
      </c>
      <c r="D280" s="52" t="str">
        <f>'TARIF 2024'!K297</f>
        <v>302 XL Couleurs HP Blister alarm dont deee 0,01</v>
      </c>
      <c r="E280" s="53">
        <f>'TARIF 2024'!G297</f>
        <v>888793803066</v>
      </c>
      <c r="F280" s="49">
        <v>1</v>
      </c>
      <c r="G280" s="49">
        <v>1</v>
      </c>
      <c r="H280" s="49" t="s">
        <v>900</v>
      </c>
      <c r="I280" s="49">
        <v>1</v>
      </c>
      <c r="J280" s="54">
        <f>'TARIF 2024'!N297</f>
        <v>0.02</v>
      </c>
      <c r="K280" s="55">
        <f>'TARIF 2024'!M297</f>
        <v>33.08</v>
      </c>
      <c r="L280" s="56"/>
      <c r="M280" s="55">
        <f>'TARIF 2024'!M297</f>
        <v>33.08</v>
      </c>
      <c r="N280" s="57">
        <v>20</v>
      </c>
      <c r="O280" s="57">
        <f>'TARIF 2024'!Q297</f>
        <v>49.99</v>
      </c>
      <c r="P280" s="58"/>
      <c r="Q280" s="49">
        <v>60</v>
      </c>
      <c r="R280" s="49">
        <v>62</v>
      </c>
      <c r="S280" s="49">
        <v>6230</v>
      </c>
      <c r="T280" s="49">
        <v>1</v>
      </c>
    </row>
    <row r="281" spans="1:20">
      <c r="A281" s="50">
        <f>'TARIF 2024'!D298</f>
        <v>0</v>
      </c>
      <c r="B281" s="51">
        <f>'TARIF 2024'!B298</f>
        <v>4852450</v>
      </c>
      <c r="C281" s="52" t="str">
        <f>'TARIF 2024'!K298</f>
        <v>303 Pack BK/CL HP Blister alarm dont deee 0,02</v>
      </c>
      <c r="D281" s="52" t="str">
        <f>'TARIF 2024'!K298</f>
        <v>303 Pack BK/CL HP Blister alarm dont deee 0,02</v>
      </c>
      <c r="E281" s="53">
        <f>'TARIF 2024'!G298</f>
        <v>192545863988</v>
      </c>
      <c r="F281" s="49">
        <v>1</v>
      </c>
      <c r="G281" s="49">
        <v>1</v>
      </c>
      <c r="H281" s="49" t="s">
        <v>900</v>
      </c>
      <c r="I281" s="49">
        <v>1</v>
      </c>
      <c r="J281" s="54">
        <f>'TARIF 2024'!N298</f>
        <v>0.02</v>
      </c>
      <c r="K281" s="55">
        <f>'TARIF 2024'!M298</f>
        <v>33.549999999999997</v>
      </c>
      <c r="L281" s="56"/>
      <c r="M281" s="55">
        <f>'TARIF 2024'!M298</f>
        <v>33.549999999999997</v>
      </c>
      <c r="N281" s="57">
        <v>20</v>
      </c>
      <c r="O281" s="57">
        <f>'TARIF 2024'!Q298</f>
        <v>49.99</v>
      </c>
      <c r="P281" s="58"/>
      <c r="Q281" s="49">
        <v>60</v>
      </c>
      <c r="R281" s="49">
        <v>62</v>
      </c>
      <c r="S281" s="49">
        <v>6230</v>
      </c>
      <c r="T281" s="49">
        <v>1</v>
      </c>
    </row>
    <row r="282" spans="1:20">
      <c r="A282" s="50">
        <f>'TARIF 2024'!D299</f>
        <v>0</v>
      </c>
      <c r="B282" s="51">
        <f>'TARIF 2024'!B299</f>
        <v>4380486</v>
      </c>
      <c r="C282" s="52" t="str">
        <f>'TARIF 2024'!K299</f>
        <v>303 Noir HP Blister alarm dont deee 0,02</v>
      </c>
      <c r="D282" s="52" t="str">
        <f>'TARIF 2024'!K299</f>
        <v>303 Noir HP Blister alarm dont deee 0,02</v>
      </c>
      <c r="E282" s="53">
        <f>'TARIF 2024'!G299</f>
        <v>190780571019</v>
      </c>
      <c r="F282" s="49">
        <v>1</v>
      </c>
      <c r="G282" s="49">
        <v>1</v>
      </c>
      <c r="H282" s="49" t="s">
        <v>900</v>
      </c>
      <c r="I282" s="49">
        <v>1</v>
      </c>
      <c r="J282" s="54">
        <f>'TARIF 2024'!N299</f>
        <v>0.02</v>
      </c>
      <c r="K282" s="55">
        <f>'TARIF 2024'!M299</f>
        <v>14.97</v>
      </c>
      <c r="L282" s="56"/>
      <c r="M282" s="55">
        <f>'TARIF 2024'!M299</f>
        <v>14.97</v>
      </c>
      <c r="N282" s="57">
        <v>20</v>
      </c>
      <c r="O282" s="57">
        <f>'TARIF 2024'!Q299</f>
        <v>24.99</v>
      </c>
      <c r="P282" s="58"/>
      <c r="Q282" s="49">
        <v>60</v>
      </c>
      <c r="R282" s="49">
        <v>62</v>
      </c>
      <c r="S282" s="49">
        <v>6230</v>
      </c>
      <c r="T282" s="49">
        <v>1</v>
      </c>
    </row>
    <row r="283" spans="1:20">
      <c r="A283" s="50">
        <f>'TARIF 2024'!D300</f>
        <v>0</v>
      </c>
      <c r="B283" s="51">
        <f>'TARIF 2024'!B300</f>
        <v>4380475</v>
      </c>
      <c r="C283" s="52" t="str">
        <f>'TARIF 2024'!K300</f>
        <v>303 Couleurs HP Blister alarm dont deee 0,02</v>
      </c>
      <c r="D283" s="52" t="str">
        <f>'TARIF 2024'!K300</f>
        <v>303 Couleurs HP Blister alarm dont deee 0,02</v>
      </c>
      <c r="E283" s="53">
        <f>'TARIF 2024'!G300</f>
        <v>190780570975</v>
      </c>
      <c r="F283" s="49">
        <v>1</v>
      </c>
      <c r="G283" s="49">
        <v>1</v>
      </c>
      <c r="H283" s="49" t="s">
        <v>900</v>
      </c>
      <c r="I283" s="49">
        <v>1</v>
      </c>
      <c r="J283" s="54">
        <f>'TARIF 2024'!N300</f>
        <v>0.02</v>
      </c>
      <c r="K283" s="55">
        <f>'TARIF 2024'!M300</f>
        <v>19.18</v>
      </c>
      <c r="L283" s="56"/>
      <c r="M283" s="55">
        <f>'TARIF 2024'!M300</f>
        <v>19.18</v>
      </c>
      <c r="N283" s="57">
        <v>20</v>
      </c>
      <c r="O283" s="57">
        <f>'TARIF 2024'!Q300</f>
        <v>29.99</v>
      </c>
      <c r="P283" s="58"/>
      <c r="Q283" s="49">
        <v>60</v>
      </c>
      <c r="R283" s="49">
        <v>62</v>
      </c>
      <c r="S283" s="49">
        <v>6230</v>
      </c>
      <c r="T283" s="49">
        <v>1</v>
      </c>
    </row>
    <row r="284" spans="1:20">
      <c r="A284" s="50">
        <f>'TARIF 2024'!D301</f>
        <v>0</v>
      </c>
      <c r="B284" s="51">
        <f>'TARIF 2024'!B301</f>
        <v>4380479</v>
      </c>
      <c r="C284" s="52" t="str">
        <f>'TARIF 2024'!K301</f>
        <v>303 XL Noir HP Blister alarm dont deee 0,02</v>
      </c>
      <c r="D284" s="52" t="str">
        <f>'TARIF 2024'!K301</f>
        <v>303 XL Noir HP Blister alarm dont deee 0,02</v>
      </c>
      <c r="E284" s="53">
        <f>'TARIF 2024'!G301</f>
        <v>190780571095</v>
      </c>
      <c r="F284" s="49">
        <v>1</v>
      </c>
      <c r="G284" s="49">
        <v>1</v>
      </c>
      <c r="H284" s="49" t="s">
        <v>900</v>
      </c>
      <c r="I284" s="49">
        <v>1</v>
      </c>
      <c r="J284" s="54">
        <f>'TARIF 2024'!N301</f>
        <v>0.02</v>
      </c>
      <c r="K284" s="55">
        <f>'TARIF 2024'!M301</f>
        <v>34.33</v>
      </c>
      <c r="L284" s="56"/>
      <c r="M284" s="55">
        <f>'TARIF 2024'!M301</f>
        <v>34.33</v>
      </c>
      <c r="N284" s="57">
        <v>20</v>
      </c>
      <c r="O284" s="57">
        <f>'TARIF 2024'!Q301</f>
        <v>52.99</v>
      </c>
      <c r="P284" s="58"/>
      <c r="Q284" s="49">
        <v>60</v>
      </c>
      <c r="R284" s="49">
        <v>62</v>
      </c>
      <c r="S284" s="49">
        <v>6230</v>
      </c>
      <c r="T284" s="49">
        <v>1</v>
      </c>
    </row>
    <row r="285" spans="1:20">
      <c r="A285" s="50">
        <f>'TARIF 2024'!D302</f>
        <v>0</v>
      </c>
      <c r="B285" s="51">
        <f>'TARIF 2024'!B302</f>
        <v>4380478</v>
      </c>
      <c r="C285" s="52" t="str">
        <f>'TARIF 2024'!K302</f>
        <v>303 XL Couleurs HP Blister alarm_ dont deee 0,02</v>
      </c>
      <c r="D285" s="52" t="str">
        <f>'TARIF 2024'!K302</f>
        <v>303 XL Couleurs HP Blister alarm_ dont deee 0,02</v>
      </c>
      <c r="E285" s="53">
        <f>'TARIF 2024'!G302</f>
        <v>190780571057</v>
      </c>
      <c r="F285" s="49">
        <v>1</v>
      </c>
      <c r="G285" s="49">
        <v>1</v>
      </c>
      <c r="H285" s="49" t="s">
        <v>900</v>
      </c>
      <c r="I285" s="49">
        <v>1</v>
      </c>
      <c r="J285" s="54">
        <f>'TARIF 2024'!N302</f>
        <v>0.02</v>
      </c>
      <c r="K285" s="55">
        <f>'TARIF 2024'!M302</f>
        <v>39.159999999999997</v>
      </c>
      <c r="L285" s="56"/>
      <c r="M285" s="55">
        <f>'TARIF 2024'!M302</f>
        <v>39.159999999999997</v>
      </c>
      <c r="N285" s="57">
        <v>20</v>
      </c>
      <c r="O285" s="57">
        <f>'TARIF 2024'!Q302</f>
        <v>58.99</v>
      </c>
      <c r="P285" s="58"/>
      <c r="Q285" s="49">
        <v>60</v>
      </c>
      <c r="R285" s="49">
        <v>62</v>
      </c>
      <c r="S285" s="49">
        <v>6230</v>
      </c>
      <c r="T285" s="49">
        <v>1</v>
      </c>
    </row>
    <row r="286" spans="1:20">
      <c r="A286" s="50">
        <f>'TARIF 2024'!D303</f>
        <v>0</v>
      </c>
      <c r="B286" s="51">
        <f>'TARIF 2024'!B303</f>
        <v>3773184</v>
      </c>
      <c r="C286" s="52" t="str">
        <f>'TARIF 2024'!K303</f>
        <v>304 Couleurs HP Blister alarm dont deee 0,02</v>
      </c>
      <c r="D286" s="52" t="str">
        <f>'TARIF 2024'!K303</f>
        <v>304 Couleurs HP Blister alarm dont deee 0,02</v>
      </c>
      <c r="E286" s="53">
        <f>'TARIF 2024'!G303</f>
        <v>889894860705</v>
      </c>
      <c r="F286" s="49">
        <v>1</v>
      </c>
      <c r="G286" s="49">
        <v>1</v>
      </c>
      <c r="H286" s="49" t="s">
        <v>900</v>
      </c>
      <c r="I286" s="49">
        <v>1</v>
      </c>
      <c r="J286" s="54">
        <f>'TARIF 2024'!N303</f>
        <v>0.02</v>
      </c>
      <c r="K286" s="55">
        <f>'TARIF 2024'!M303</f>
        <v>14.16</v>
      </c>
      <c r="L286" s="56"/>
      <c r="M286" s="55">
        <f>'TARIF 2024'!M303</f>
        <v>14.16</v>
      </c>
      <c r="N286" s="57">
        <v>20</v>
      </c>
      <c r="O286" s="57">
        <f>'TARIF 2024'!Q303</f>
        <v>20.99</v>
      </c>
      <c r="P286" s="58"/>
      <c r="Q286" s="49">
        <v>60</v>
      </c>
      <c r="R286" s="49">
        <v>62</v>
      </c>
      <c r="S286" s="49">
        <v>6230</v>
      </c>
      <c r="T286" s="49">
        <v>1</v>
      </c>
    </row>
    <row r="287" spans="1:20">
      <c r="A287" s="50">
        <f>'TARIF 2024'!D304</f>
        <v>0</v>
      </c>
      <c r="B287" s="51">
        <f>'TARIF 2024'!B304</f>
        <v>3773180</v>
      </c>
      <c r="C287" s="52" t="str">
        <f>'TARIF 2024'!K304</f>
        <v>304 Noir HP Blister alarm_ dont deee 0,02</v>
      </c>
      <c r="D287" s="52" t="str">
        <f>'TARIF 2024'!K304</f>
        <v>304 Noir HP Blister alarm_ dont deee 0,02</v>
      </c>
      <c r="E287" s="53">
        <f>'TARIF 2024'!G304</f>
        <v>889894860743</v>
      </c>
      <c r="F287" s="49">
        <v>1</v>
      </c>
      <c r="G287" s="49">
        <v>1</v>
      </c>
      <c r="H287" s="49" t="s">
        <v>900</v>
      </c>
      <c r="I287" s="49">
        <v>1</v>
      </c>
      <c r="J287" s="54">
        <f>'TARIF 2024'!N304</f>
        <v>0.02</v>
      </c>
      <c r="K287" s="55">
        <f>'TARIF 2024'!M304</f>
        <v>13.21</v>
      </c>
      <c r="L287" s="56"/>
      <c r="M287" s="55">
        <f>'TARIF 2024'!M304</f>
        <v>13.21</v>
      </c>
      <c r="N287" s="57">
        <v>20</v>
      </c>
      <c r="O287" s="57">
        <f>'TARIF 2024'!Q304</f>
        <v>20.99</v>
      </c>
      <c r="P287" s="58"/>
      <c r="Q287" s="49">
        <v>60</v>
      </c>
      <c r="R287" s="49">
        <v>62</v>
      </c>
      <c r="S287" s="49">
        <v>6230</v>
      </c>
      <c r="T287" s="49">
        <v>1</v>
      </c>
    </row>
    <row r="288" spans="1:20">
      <c r="A288" s="50">
        <f>'TARIF 2024'!D305</f>
        <v>0</v>
      </c>
      <c r="B288" s="51">
        <f>'TARIF 2024'!B305</f>
        <v>4855772</v>
      </c>
      <c r="C288" s="52" t="str">
        <f>'TARIF 2024'!K305</f>
        <v>304 Pack BK/CL HP Blister alarm_ dont deee 0,04</v>
      </c>
      <c r="D288" s="52" t="str">
        <f>'TARIF 2024'!K305</f>
        <v>304 Pack BK/CL HP Blister alarm_ dont deee 0,04</v>
      </c>
      <c r="E288" s="53">
        <f>'TARIF 2024'!G305</f>
        <v>192545177016</v>
      </c>
      <c r="F288" s="49">
        <v>1</v>
      </c>
      <c r="G288" s="49">
        <v>1</v>
      </c>
      <c r="H288" s="49" t="s">
        <v>900</v>
      </c>
      <c r="I288" s="49">
        <v>1</v>
      </c>
      <c r="J288" s="54">
        <f>'TARIF 2024'!N305</f>
        <v>0.04</v>
      </c>
      <c r="K288" s="55">
        <f>'TARIF 2024'!M305</f>
        <v>25.45</v>
      </c>
      <c r="L288" s="56"/>
      <c r="M288" s="55">
        <f>'TARIF 2024'!M305</f>
        <v>25.45</v>
      </c>
      <c r="N288" s="57">
        <v>20</v>
      </c>
      <c r="O288" s="57">
        <f>'TARIF 2024'!Q305</f>
        <v>38.99</v>
      </c>
      <c r="P288" s="58"/>
      <c r="Q288" s="49">
        <v>60</v>
      </c>
      <c r="R288" s="49">
        <v>62</v>
      </c>
      <c r="S288" s="49">
        <v>6230</v>
      </c>
      <c r="T288" s="49">
        <v>1</v>
      </c>
    </row>
    <row r="289" spans="1:20">
      <c r="A289" s="50">
        <f>'TARIF 2024'!D306</f>
        <v>0</v>
      </c>
      <c r="B289" s="51">
        <f>'TARIF 2024'!B306</f>
        <v>3773187</v>
      </c>
      <c r="C289" s="52" t="str">
        <f>'TARIF 2024'!K306</f>
        <v>304 XL Couleurs HP Blister alarm_ dont deee 0,02</v>
      </c>
      <c r="D289" s="52" t="str">
        <f>'TARIF 2024'!K306</f>
        <v>304 XL Couleurs HP Blister alarm_ dont deee 0,02</v>
      </c>
      <c r="E289" s="53">
        <f>'TARIF 2024'!G306</f>
        <v>889894860781</v>
      </c>
      <c r="F289" s="49">
        <v>1</v>
      </c>
      <c r="G289" s="49">
        <v>1</v>
      </c>
      <c r="H289" s="49" t="s">
        <v>900</v>
      </c>
      <c r="I289" s="49">
        <v>1</v>
      </c>
      <c r="J289" s="54">
        <f>'TARIF 2024'!N306</f>
        <v>0.02</v>
      </c>
      <c r="K289" s="55">
        <f>'TARIF 2024'!M306</f>
        <v>30.3</v>
      </c>
      <c r="L289" s="56"/>
      <c r="M289" s="55">
        <f>'TARIF 2024'!M306</f>
        <v>30.3</v>
      </c>
      <c r="N289" s="57">
        <v>20</v>
      </c>
      <c r="O289" s="57">
        <f>'TARIF 2024'!Q306</f>
        <v>44.99</v>
      </c>
      <c r="P289" s="58"/>
      <c r="Q289" s="49">
        <v>60</v>
      </c>
      <c r="R289" s="49">
        <v>62</v>
      </c>
      <c r="S289" s="49">
        <v>6230</v>
      </c>
      <c r="T289" s="49">
        <v>1</v>
      </c>
    </row>
    <row r="290" spans="1:20">
      <c r="A290" s="50">
        <f>'TARIF 2024'!D307</f>
        <v>0</v>
      </c>
      <c r="B290" s="51">
        <f>'TARIF 2024'!B307</f>
        <v>3773191</v>
      </c>
      <c r="C290" s="52" t="str">
        <f>'TARIF 2024'!K307</f>
        <v>304 XL Noir HP Blister alarm_ dont deee 0,02</v>
      </c>
      <c r="D290" s="52" t="str">
        <f>'TARIF 2024'!K307</f>
        <v>304 XL Noir HP Blister alarm_ dont deee 0,02</v>
      </c>
      <c r="E290" s="53">
        <f>'TARIF 2024'!G307</f>
        <v>889894860828</v>
      </c>
      <c r="F290" s="49">
        <v>1</v>
      </c>
      <c r="G290" s="49">
        <v>1</v>
      </c>
      <c r="H290" s="49" t="s">
        <v>900</v>
      </c>
      <c r="I290" s="49">
        <v>1</v>
      </c>
      <c r="J290" s="54">
        <f>'TARIF 2024'!N307</f>
        <v>0.02</v>
      </c>
      <c r="K290" s="55">
        <f>'TARIF 2024'!M307</f>
        <v>27.74</v>
      </c>
      <c r="L290" s="56"/>
      <c r="M290" s="55">
        <f>'TARIF 2024'!M307</f>
        <v>27.74</v>
      </c>
      <c r="N290" s="57">
        <v>20</v>
      </c>
      <c r="O290" s="57">
        <f>'TARIF 2024'!Q307</f>
        <v>42.99</v>
      </c>
      <c r="P290" s="58"/>
      <c r="Q290" s="49">
        <v>60</v>
      </c>
      <c r="R290" s="49">
        <v>62</v>
      </c>
      <c r="S290" s="49">
        <v>6230</v>
      </c>
      <c r="T290" s="49">
        <v>1</v>
      </c>
    </row>
    <row r="291" spans="1:20">
      <c r="A291" s="50">
        <f>'TARIF 2024'!D308</f>
        <v>0</v>
      </c>
      <c r="B291" s="51">
        <f>'TARIF 2024'!B308</f>
        <v>5652381</v>
      </c>
      <c r="C291" s="52" t="str">
        <f>'TARIF 2024'!K308</f>
        <v>305 Couleurs HP Blister alarm_ dont deee 0,02</v>
      </c>
      <c r="D291" s="52" t="str">
        <f>'TARIF 2024'!K308</f>
        <v>305 Couleurs HP Blister alarm_ dont deee 0,02</v>
      </c>
      <c r="E291" s="53">
        <f>'TARIF 2024'!G308</f>
        <v>193905429202</v>
      </c>
      <c r="F291" s="49">
        <v>1</v>
      </c>
      <c r="G291" s="49">
        <v>1</v>
      </c>
      <c r="H291" s="49" t="s">
        <v>900</v>
      </c>
      <c r="I291" s="49">
        <v>1</v>
      </c>
      <c r="J291" s="54">
        <f>'TARIF 2024'!N308</f>
        <v>0.02</v>
      </c>
      <c r="K291" s="55">
        <f>'TARIF 2024'!M308</f>
        <v>10.18</v>
      </c>
      <c r="L291" s="56"/>
      <c r="M291" s="55">
        <f>'TARIF 2024'!M308</f>
        <v>10.18</v>
      </c>
      <c r="N291" s="57">
        <v>20</v>
      </c>
      <c r="O291" s="57">
        <f>'TARIF 2024'!Q308</f>
        <v>16.989999999999998</v>
      </c>
      <c r="P291" s="58"/>
      <c r="Q291" s="49">
        <v>60</v>
      </c>
      <c r="R291" s="49">
        <v>62</v>
      </c>
      <c r="S291" s="49">
        <v>6230</v>
      </c>
      <c r="T291" s="49">
        <v>1</v>
      </c>
    </row>
    <row r="292" spans="1:20">
      <c r="A292" s="50">
        <f>'TARIF 2024'!D309</f>
        <v>0</v>
      </c>
      <c r="B292" s="51">
        <f>'TARIF 2024'!B309</f>
        <v>5652384</v>
      </c>
      <c r="C292" s="52" t="str">
        <f>'TARIF 2024'!K309</f>
        <v>305 Noir HP Blister alarm_ dont deee 0,02</v>
      </c>
      <c r="D292" s="52" t="str">
        <f>'TARIF 2024'!K309</f>
        <v>305 Noir HP Blister alarm_ dont deee 0,02</v>
      </c>
      <c r="E292" s="53">
        <f>'TARIF 2024'!G309</f>
        <v>193905429233</v>
      </c>
      <c r="F292" s="49">
        <v>1</v>
      </c>
      <c r="G292" s="49">
        <v>1</v>
      </c>
      <c r="H292" s="49" t="s">
        <v>900</v>
      </c>
      <c r="I292" s="49">
        <v>1</v>
      </c>
      <c r="J292" s="54">
        <f>'TARIF 2024'!N309</f>
        <v>0.02</v>
      </c>
      <c r="K292" s="55">
        <f>'TARIF 2024'!M309</f>
        <v>10.18</v>
      </c>
      <c r="L292" s="56"/>
      <c r="M292" s="55">
        <f>'TARIF 2024'!M309</f>
        <v>10.18</v>
      </c>
      <c r="N292" s="57">
        <v>20</v>
      </c>
      <c r="O292" s="57">
        <f>'TARIF 2024'!Q309</f>
        <v>16.989999999999998</v>
      </c>
      <c r="P292" s="58"/>
      <c r="Q292" s="49">
        <v>60</v>
      </c>
      <c r="R292" s="49">
        <v>62</v>
      </c>
      <c r="S292" s="49">
        <v>6230</v>
      </c>
      <c r="T292" s="49">
        <v>1</v>
      </c>
    </row>
    <row r="293" spans="1:20">
      <c r="A293" s="50">
        <f>'TARIF 2024'!D310</f>
        <v>0</v>
      </c>
      <c r="B293" s="51">
        <f>'TARIF 2024'!B310</f>
        <v>6291513</v>
      </c>
      <c r="C293" s="52" t="str">
        <f>'TARIF 2024'!K310</f>
        <v>305 Pack BK/CL HP Blister alarm_ dont deee 0,04</v>
      </c>
      <c r="D293" s="52" t="str">
        <f>'TARIF 2024'!K310</f>
        <v>305 Pack BK/CL HP Blister alarm_ dont deee 0,04</v>
      </c>
      <c r="E293" s="53">
        <f>'TARIF 2024'!G310</f>
        <v>195161227042</v>
      </c>
      <c r="F293" s="49">
        <v>1</v>
      </c>
      <c r="G293" s="49">
        <v>1</v>
      </c>
      <c r="H293" s="49" t="s">
        <v>900</v>
      </c>
      <c r="I293" s="49">
        <v>1</v>
      </c>
      <c r="J293" s="54">
        <f>'TARIF 2024'!N310</f>
        <v>0.04</v>
      </c>
      <c r="K293" s="55">
        <f>'TARIF 2024'!M310</f>
        <v>20.25</v>
      </c>
      <c r="L293" s="56"/>
      <c r="M293" s="55">
        <f>'TARIF 2024'!M310</f>
        <v>20.25</v>
      </c>
      <c r="N293" s="57">
        <v>20</v>
      </c>
      <c r="O293" s="57">
        <f>'TARIF 2024'!Q310</f>
        <v>31.99</v>
      </c>
      <c r="P293" s="58"/>
      <c r="Q293" s="49">
        <v>60</v>
      </c>
      <c r="R293" s="49">
        <v>62</v>
      </c>
      <c r="S293" s="49">
        <v>6230</v>
      </c>
      <c r="T293" s="49">
        <v>1</v>
      </c>
    </row>
    <row r="294" spans="1:20">
      <c r="A294" s="50">
        <f>'TARIF 2024'!D311</f>
        <v>0</v>
      </c>
      <c r="B294" s="51">
        <f>'TARIF 2024'!B311</f>
        <v>5651649</v>
      </c>
      <c r="C294" s="52" t="str">
        <f>'TARIF 2024'!K311</f>
        <v>305 XL Couleurs HP Blister alarm dont deee 0,02</v>
      </c>
      <c r="D294" s="52" t="str">
        <f>'TARIF 2024'!K311</f>
        <v>305 XL Couleurs HP Blister alarm dont deee 0,02</v>
      </c>
      <c r="E294" s="53">
        <f>'TARIF 2024'!G311</f>
        <v>193905429295</v>
      </c>
      <c r="F294" s="49">
        <v>1</v>
      </c>
      <c r="G294" s="49">
        <v>1</v>
      </c>
      <c r="H294" s="49" t="s">
        <v>900</v>
      </c>
      <c r="I294" s="49">
        <v>1</v>
      </c>
      <c r="J294" s="54">
        <f>'TARIF 2024'!N311</f>
        <v>0.02</v>
      </c>
      <c r="K294" s="55">
        <f>'TARIF 2024'!M311</f>
        <v>17.73</v>
      </c>
      <c r="L294" s="56"/>
      <c r="M294" s="55">
        <f>'TARIF 2024'!M311</f>
        <v>17.73</v>
      </c>
      <c r="N294" s="57">
        <v>20</v>
      </c>
      <c r="O294" s="57">
        <f>'TARIF 2024'!Q311</f>
        <v>27.99</v>
      </c>
      <c r="P294" s="58"/>
      <c r="Q294" s="49">
        <v>60</v>
      </c>
      <c r="R294" s="49">
        <v>62</v>
      </c>
      <c r="S294" s="49">
        <v>6230</v>
      </c>
      <c r="T294" s="49">
        <v>1</v>
      </c>
    </row>
    <row r="295" spans="1:20">
      <c r="A295" s="50">
        <f>'TARIF 2024'!D312</f>
        <v>0</v>
      </c>
      <c r="B295" s="51">
        <f>'TARIF 2024'!B312</f>
        <v>5652387</v>
      </c>
      <c r="C295" s="52" t="str">
        <f>'TARIF 2024'!K312</f>
        <v>305 XL Noir HP Blister alarm dont deee 0,02</v>
      </c>
      <c r="D295" s="52" t="str">
        <f>'TARIF 2024'!K312</f>
        <v>305 XL Noir HP Blister alarm dont deee 0,02</v>
      </c>
      <c r="E295" s="53">
        <f>'TARIF 2024'!G312</f>
        <v>193905429264</v>
      </c>
      <c r="F295" s="49">
        <v>1</v>
      </c>
      <c r="G295" s="49">
        <v>1</v>
      </c>
      <c r="H295" s="49" t="s">
        <v>900</v>
      </c>
      <c r="I295" s="49">
        <v>1</v>
      </c>
      <c r="J295" s="54">
        <f>'TARIF 2024'!N312</f>
        <v>0.02</v>
      </c>
      <c r="K295" s="55">
        <f>'TARIF 2024'!M312</f>
        <v>18.649999999999999</v>
      </c>
      <c r="L295" s="56"/>
      <c r="M295" s="55">
        <f>'TARIF 2024'!M312</f>
        <v>18.649999999999999</v>
      </c>
      <c r="N295" s="57">
        <v>20</v>
      </c>
      <c r="O295" s="57">
        <f>'TARIF 2024'!Q312</f>
        <v>27.99</v>
      </c>
      <c r="P295" s="58"/>
      <c r="Q295" s="49">
        <v>60</v>
      </c>
      <c r="R295" s="49">
        <v>62</v>
      </c>
      <c r="S295" s="49">
        <v>6230</v>
      </c>
      <c r="T295" s="49">
        <v>1</v>
      </c>
    </row>
    <row r="296" spans="1:20">
      <c r="A296" s="50" t="str">
        <f>'TARIF 2024'!D313</f>
        <v>new</v>
      </c>
      <c r="B296" s="51">
        <f>'TARIF 2024'!B313</f>
        <v>10443159</v>
      </c>
      <c r="C296" s="52" t="str">
        <f>'TARIF 2024'!K313</f>
        <v>HP 308 Noir  Blister alarmé dont 0,02 deee</v>
      </c>
      <c r="D296" s="52" t="str">
        <f>'TARIF 2024'!K313</f>
        <v>HP 308 Noir  Blister alarmé dont 0,02 deee</v>
      </c>
      <c r="E296" s="53">
        <f>'TARIF 2024'!G313</f>
        <v>196786390449</v>
      </c>
      <c r="F296" s="49">
        <v>1</v>
      </c>
      <c r="G296" s="49">
        <v>1</v>
      </c>
      <c r="H296" s="49" t="s">
        <v>900</v>
      </c>
      <c r="I296" s="49">
        <v>1</v>
      </c>
      <c r="J296" s="54">
        <f>'TARIF 2024'!N313</f>
        <v>0.02</v>
      </c>
      <c r="K296" s="55">
        <f>'TARIF 2024'!M313</f>
        <v>0</v>
      </c>
      <c r="L296" s="56"/>
      <c r="M296" s="55">
        <f>'TARIF 2024'!M313</f>
        <v>0</v>
      </c>
      <c r="N296" s="57">
        <v>20</v>
      </c>
      <c r="O296" s="57">
        <f>'TARIF 2024'!Q313</f>
        <v>21.99</v>
      </c>
      <c r="P296" s="58"/>
      <c r="Q296" s="49">
        <v>60</v>
      </c>
      <c r="R296" s="49">
        <v>62</v>
      </c>
      <c r="S296" s="49">
        <v>6230</v>
      </c>
      <c r="T296" s="49">
        <v>1</v>
      </c>
    </row>
    <row r="297" spans="1:20">
      <c r="A297" s="50" t="str">
        <f>'TARIF 2024'!D314</f>
        <v>new</v>
      </c>
      <c r="B297" s="51">
        <f>'TARIF 2024'!B314</f>
        <v>10443161</v>
      </c>
      <c r="C297" s="52" t="str">
        <f>'TARIF 2024'!K314</f>
        <v>HP 308 Couleurs  Blister alarmé dont 0,02 deee</v>
      </c>
      <c r="D297" s="52" t="str">
        <f>'TARIF 2024'!K314</f>
        <v>HP 308 Couleurs  Blister alarmé dont 0,02 deee</v>
      </c>
      <c r="E297" s="53">
        <f>'TARIF 2024'!G314</f>
        <v>196786390340</v>
      </c>
      <c r="F297" s="49">
        <v>1</v>
      </c>
      <c r="G297" s="49">
        <v>1</v>
      </c>
      <c r="H297" s="49" t="s">
        <v>900</v>
      </c>
      <c r="I297" s="49">
        <v>1</v>
      </c>
      <c r="J297" s="54">
        <f>'TARIF 2024'!N314</f>
        <v>0.02</v>
      </c>
      <c r="K297" s="55">
        <f>'TARIF 2024'!M314</f>
        <v>0</v>
      </c>
      <c r="L297" s="56"/>
      <c r="M297" s="55">
        <f>'TARIF 2024'!M314</f>
        <v>0</v>
      </c>
      <c r="N297" s="57">
        <v>20</v>
      </c>
      <c r="O297" s="57">
        <f>'TARIF 2024'!Q314</f>
        <v>19.989999999999998</v>
      </c>
      <c r="P297" s="58"/>
      <c r="Q297" s="49">
        <v>60</v>
      </c>
      <c r="R297" s="49">
        <v>62</v>
      </c>
      <c r="S297" s="49">
        <v>6230</v>
      </c>
      <c r="T297" s="49">
        <v>1</v>
      </c>
    </row>
    <row r="298" spans="1:20">
      <c r="A298" s="50" t="str">
        <f>'TARIF 2024'!D315</f>
        <v>new</v>
      </c>
      <c r="B298" s="51">
        <f>'TARIF 2024'!B315</f>
        <v>10443171</v>
      </c>
      <c r="C298" s="52" t="str">
        <f>'TARIF 2024'!K315</f>
        <v>HP 308 Pack BK/CL Blister alarmé  dont 0,04 deee</v>
      </c>
      <c r="D298" s="52" t="str">
        <f>'TARIF 2024'!K315</f>
        <v>HP 308 Pack BK/CL Blister alarmé  dont 0,04 deee</v>
      </c>
      <c r="E298" s="53">
        <f>'TARIF 2024'!G315</f>
        <v>196786390142</v>
      </c>
      <c r="F298" s="49">
        <v>1</v>
      </c>
      <c r="G298" s="49">
        <v>1</v>
      </c>
      <c r="H298" s="49" t="s">
        <v>900</v>
      </c>
      <c r="I298" s="49">
        <v>1</v>
      </c>
      <c r="J298" s="54">
        <f>'TARIF 2024'!N315</f>
        <v>0.04</v>
      </c>
      <c r="K298" s="55">
        <f>'TARIF 2024'!M315</f>
        <v>0</v>
      </c>
      <c r="L298" s="56"/>
      <c r="M298" s="55">
        <f>'TARIF 2024'!M315</f>
        <v>0</v>
      </c>
      <c r="N298" s="57">
        <v>20</v>
      </c>
      <c r="O298" s="57">
        <f>'TARIF 2024'!Q315</f>
        <v>39.99</v>
      </c>
      <c r="P298" s="58"/>
      <c r="Q298" s="49">
        <v>60</v>
      </c>
      <c r="R298" s="49">
        <v>62</v>
      </c>
      <c r="S298" s="49">
        <v>6230</v>
      </c>
      <c r="T298" s="49">
        <v>1</v>
      </c>
    </row>
    <row r="299" spans="1:20">
      <c r="A299" s="50">
        <f>'TARIF 2024'!D316</f>
        <v>0</v>
      </c>
      <c r="B299" s="51">
        <f>'TARIF 2024'!B316</f>
        <v>1937841</v>
      </c>
      <c r="C299" s="52" t="str">
        <f>'TARIF 2024'!K316</f>
        <v>350 Black Inkjet Print Cartridge with Vivera Ink sans blister dont deee 0,02</v>
      </c>
      <c r="D299" s="52" t="str">
        <f>'TARIF 2024'!K316</f>
        <v>350 Black Inkjet Print Cartridge with Vivera Ink sans blister dont deee 0,02</v>
      </c>
      <c r="E299" s="53">
        <f>'TARIF 2024'!G316</f>
        <v>884962780589</v>
      </c>
      <c r="F299" s="49">
        <v>1</v>
      </c>
      <c r="G299" s="49">
        <v>1</v>
      </c>
      <c r="H299" s="49" t="s">
        <v>900</v>
      </c>
      <c r="I299" s="49">
        <v>1</v>
      </c>
      <c r="J299" s="54">
        <f>'TARIF 2024'!N316</f>
        <v>0.02</v>
      </c>
      <c r="K299" s="55">
        <f>'TARIF 2024'!M316</f>
        <v>22.28</v>
      </c>
      <c r="L299" s="56"/>
      <c r="M299" s="55">
        <f>'TARIF 2024'!M316</f>
        <v>22.28</v>
      </c>
      <c r="N299" s="57">
        <v>20</v>
      </c>
      <c r="O299" s="57">
        <f>'TARIF 2024'!Q316</f>
        <v>35.99</v>
      </c>
      <c r="P299" s="58"/>
      <c r="Q299" s="49">
        <v>60</v>
      </c>
      <c r="R299" s="49">
        <v>62</v>
      </c>
      <c r="S299" s="49">
        <v>6230</v>
      </c>
      <c r="T299" s="49">
        <v>1</v>
      </c>
    </row>
    <row r="300" spans="1:20">
      <c r="A300" s="50">
        <f>'TARIF 2024'!D317</f>
        <v>0</v>
      </c>
      <c r="B300" s="51">
        <f>'TARIF 2024'!B317</f>
        <v>1937843</v>
      </c>
      <c r="C300" s="52" t="str">
        <f>'TARIF 2024'!K317</f>
        <v>351 Tri-colour Inkjet Print Cartridge with Vivera Inks sans blister dont deee 0,02</v>
      </c>
      <c r="D300" s="52" t="str">
        <f>'TARIF 2024'!K317</f>
        <v>351 Tri-colour Inkjet Print Cartridge with Vivera Inks sans blister dont deee 0,02</v>
      </c>
      <c r="E300" s="53">
        <f>'TARIF 2024'!G317</f>
        <v>884962780602</v>
      </c>
      <c r="F300" s="49">
        <v>1</v>
      </c>
      <c r="G300" s="49">
        <v>1</v>
      </c>
      <c r="H300" s="49" t="s">
        <v>900</v>
      </c>
      <c r="I300" s="49">
        <v>1</v>
      </c>
      <c r="J300" s="54">
        <f>'TARIF 2024'!N317</f>
        <v>0.02</v>
      </c>
      <c r="K300" s="55">
        <f>'TARIF 2024'!M317</f>
        <v>29.1</v>
      </c>
      <c r="L300" s="56"/>
      <c r="M300" s="55">
        <f>'TARIF 2024'!M317</f>
        <v>29.1</v>
      </c>
      <c r="N300" s="57">
        <v>20</v>
      </c>
      <c r="O300" s="57">
        <f>'TARIF 2024'!Q317</f>
        <v>45.99</v>
      </c>
      <c r="P300" s="58"/>
      <c r="Q300" s="49">
        <v>60</v>
      </c>
      <c r="R300" s="49">
        <v>62</v>
      </c>
      <c r="S300" s="49">
        <v>6230</v>
      </c>
      <c r="T300" s="49">
        <v>1</v>
      </c>
    </row>
    <row r="301" spans="1:20">
      <c r="A301" s="50">
        <f>'TARIF 2024'!D318</f>
        <v>0</v>
      </c>
      <c r="B301" s="51">
        <f>'TARIF 2024'!B318</f>
        <v>1927285</v>
      </c>
      <c r="C301" s="52" t="str">
        <f>'TARIF 2024'!K318</f>
        <v>364 Cyan HP Blister alarm dont deee 0,02</v>
      </c>
      <c r="D301" s="52" t="str">
        <f>'TARIF 2024'!K318</f>
        <v>364 Cyan HP Blister alarm dont deee 0,02</v>
      </c>
      <c r="E301" s="53">
        <f>'TARIF 2024'!G318</f>
        <v>884962754481</v>
      </c>
      <c r="F301" s="49">
        <v>1</v>
      </c>
      <c r="G301" s="49">
        <v>1</v>
      </c>
      <c r="H301" s="49" t="s">
        <v>900</v>
      </c>
      <c r="I301" s="49">
        <v>1</v>
      </c>
      <c r="J301" s="54">
        <f>'TARIF 2024'!N318</f>
        <v>0.02</v>
      </c>
      <c r="K301" s="55">
        <f>'TARIF 2024'!M318</f>
        <v>12.57</v>
      </c>
      <c r="L301" s="56"/>
      <c r="M301" s="55">
        <f>'TARIF 2024'!M318</f>
        <v>12.57</v>
      </c>
      <c r="N301" s="57">
        <v>20</v>
      </c>
      <c r="O301" s="57">
        <f>'TARIF 2024'!Q318</f>
        <v>20.99</v>
      </c>
      <c r="P301" s="58"/>
      <c r="Q301" s="49">
        <v>60</v>
      </c>
      <c r="R301" s="49">
        <v>62</v>
      </c>
      <c r="S301" s="49">
        <v>6230</v>
      </c>
      <c r="T301" s="49">
        <v>1</v>
      </c>
    </row>
    <row r="302" spans="1:20">
      <c r="A302" s="50">
        <f>'TARIF 2024'!D319</f>
        <v>0</v>
      </c>
      <c r="B302" s="51">
        <f>'TARIF 2024'!B319</f>
        <v>1928701</v>
      </c>
      <c r="C302" s="52" t="str">
        <f>'TARIF 2024'!K319</f>
        <v>364 Magenta HP Blister alarm dont deee 0,02</v>
      </c>
      <c r="D302" s="52" t="str">
        <f>'TARIF 2024'!K319</f>
        <v>364 Magenta HP Blister alarm dont deee 0,02</v>
      </c>
      <c r="E302" s="53">
        <f>'TARIF 2024'!G319</f>
        <v>884962754498</v>
      </c>
      <c r="F302" s="49">
        <v>1</v>
      </c>
      <c r="G302" s="49">
        <v>1</v>
      </c>
      <c r="H302" s="49" t="s">
        <v>900</v>
      </c>
      <c r="I302" s="49">
        <v>1</v>
      </c>
      <c r="J302" s="54">
        <f>'TARIF 2024'!N319</f>
        <v>0.02</v>
      </c>
      <c r="K302" s="55">
        <f>'TARIF 2024'!M319</f>
        <v>12.57</v>
      </c>
      <c r="L302" s="56"/>
      <c r="M302" s="55">
        <f>'TARIF 2024'!M319</f>
        <v>12.57</v>
      </c>
      <c r="N302" s="57">
        <v>20</v>
      </c>
      <c r="O302" s="57">
        <f>'TARIF 2024'!Q319</f>
        <v>20.99</v>
      </c>
      <c r="P302" s="58"/>
      <c r="Q302" s="49">
        <v>60</v>
      </c>
      <c r="R302" s="49">
        <v>62</v>
      </c>
      <c r="S302" s="49">
        <v>6230</v>
      </c>
      <c r="T302" s="49">
        <v>1</v>
      </c>
    </row>
    <row r="303" spans="1:20">
      <c r="A303" s="50">
        <f>'TARIF 2024'!D320</f>
        <v>0</v>
      </c>
      <c r="B303" s="51">
        <f>'TARIF 2024'!B320</f>
        <v>1926886</v>
      </c>
      <c r="C303" s="52" t="str">
        <f>'TARIF 2024'!K320</f>
        <v>364 Yellow HP Blister alarm dont deee 0,02</v>
      </c>
      <c r="D303" s="52" t="str">
        <f>'TARIF 2024'!K320</f>
        <v>364 Yellow HP Blister alarm dont deee 0,02</v>
      </c>
      <c r="E303" s="53">
        <f>'TARIF 2024'!G320</f>
        <v>884962754504</v>
      </c>
      <c r="F303" s="49">
        <v>1</v>
      </c>
      <c r="G303" s="49">
        <v>1</v>
      </c>
      <c r="H303" s="49" t="s">
        <v>900</v>
      </c>
      <c r="I303" s="49">
        <v>1</v>
      </c>
      <c r="J303" s="54">
        <f>'TARIF 2024'!N320</f>
        <v>0.02</v>
      </c>
      <c r="K303" s="55">
        <f>'TARIF 2024'!M320</f>
        <v>12.57</v>
      </c>
      <c r="L303" s="56"/>
      <c r="M303" s="55">
        <f>'TARIF 2024'!M320</f>
        <v>12.57</v>
      </c>
      <c r="N303" s="57">
        <v>20</v>
      </c>
      <c r="O303" s="57">
        <f>'TARIF 2024'!Q320</f>
        <v>20.99</v>
      </c>
      <c r="P303" s="58"/>
      <c r="Q303" s="49">
        <v>60</v>
      </c>
      <c r="R303" s="49">
        <v>62</v>
      </c>
      <c r="S303" s="49">
        <v>6230</v>
      </c>
      <c r="T303" s="49">
        <v>1</v>
      </c>
    </row>
    <row r="304" spans="1:20">
      <c r="A304" s="50">
        <f>'TARIF 2024'!D321</f>
        <v>0</v>
      </c>
      <c r="B304" s="51">
        <f>'TARIF 2024'!B321</f>
        <v>1928700</v>
      </c>
      <c r="C304" s="52" t="str">
        <f>'TARIF 2024'!K321</f>
        <v>364 Noir HP Blister alarm dont deee 0,02</v>
      </c>
      <c r="D304" s="52" t="str">
        <f>'TARIF 2024'!K321</f>
        <v>364 Noir HP Blister alarm dont deee 0,02</v>
      </c>
      <c r="E304" s="53">
        <f>'TARIF 2024'!G321</f>
        <v>884962754467</v>
      </c>
      <c r="F304" s="49">
        <v>1</v>
      </c>
      <c r="G304" s="49">
        <v>1</v>
      </c>
      <c r="H304" s="49" t="s">
        <v>900</v>
      </c>
      <c r="I304" s="49">
        <v>1</v>
      </c>
      <c r="J304" s="54">
        <f>'TARIF 2024'!N321</f>
        <v>0.02</v>
      </c>
      <c r="K304" s="55">
        <f>'TARIF 2024'!M321</f>
        <v>14.19</v>
      </c>
      <c r="L304" s="56"/>
      <c r="M304" s="55">
        <f>'TARIF 2024'!M321</f>
        <v>14.19</v>
      </c>
      <c r="N304" s="57">
        <v>20</v>
      </c>
      <c r="O304" s="57">
        <f>'TARIF 2024'!Q321</f>
        <v>22.99</v>
      </c>
      <c r="P304" s="58"/>
      <c r="Q304" s="49">
        <v>60</v>
      </c>
      <c r="R304" s="49">
        <v>62</v>
      </c>
      <c r="S304" s="49">
        <v>6230</v>
      </c>
      <c r="T304" s="49">
        <v>1</v>
      </c>
    </row>
    <row r="305" spans="1:20">
      <c r="A305" s="50">
        <f>'TARIF 2024'!D322</f>
        <v>0</v>
      </c>
      <c r="B305" s="51">
        <f>'TARIF 2024'!B322</f>
        <v>1926852</v>
      </c>
      <c r="C305" s="52" t="str">
        <f>'TARIF 2024'!K322</f>
        <v>364 Noir photo HP Blister alarm dont deee 0,02</v>
      </c>
      <c r="D305" s="52" t="str">
        <f>'TARIF 2024'!K322</f>
        <v>364 Noir photo HP Blister alarm dont deee 0,02</v>
      </c>
      <c r="E305" s="53">
        <f>'TARIF 2024'!G322</f>
        <v>884962754474</v>
      </c>
      <c r="F305" s="49">
        <v>1</v>
      </c>
      <c r="G305" s="49">
        <v>1</v>
      </c>
      <c r="H305" s="49" t="s">
        <v>900</v>
      </c>
      <c r="I305" s="49">
        <v>1</v>
      </c>
      <c r="J305" s="54">
        <f>'TARIF 2024'!N322</f>
        <v>0.02</v>
      </c>
      <c r="K305" s="55">
        <f>'TARIF 2024'!M322</f>
        <v>13.13</v>
      </c>
      <c r="L305" s="56"/>
      <c r="M305" s="55">
        <f>'TARIF 2024'!M322</f>
        <v>13.13</v>
      </c>
      <c r="N305" s="57">
        <v>20</v>
      </c>
      <c r="O305" s="57">
        <f>'TARIF 2024'!Q322</f>
        <v>22.99</v>
      </c>
      <c r="P305" s="58"/>
      <c r="Q305" s="49">
        <v>60</v>
      </c>
      <c r="R305" s="49">
        <v>62</v>
      </c>
      <c r="S305" s="49">
        <v>6230</v>
      </c>
      <c r="T305" s="49">
        <v>1</v>
      </c>
    </row>
    <row r="306" spans="1:20">
      <c r="A306" s="50">
        <f>'TARIF 2024'!D323</f>
        <v>0</v>
      </c>
      <c r="B306" s="51">
        <f>'TARIF 2024'!B323</f>
        <v>3712198</v>
      </c>
      <c r="C306" s="52" t="str">
        <f>'TARIF 2024'!K323</f>
        <v>364 Pack BK/C/M/Y HP Blister alarm dont deee 0,02</v>
      </c>
      <c r="D306" s="52" t="str">
        <f>'TARIF 2024'!K323</f>
        <v>364 Pack BK/C/M/Y HP Blister alarm dont deee 0,02</v>
      </c>
      <c r="E306" s="53">
        <f>'TARIF 2024'!G323</f>
        <v>889894419408</v>
      </c>
      <c r="F306" s="49">
        <v>1</v>
      </c>
      <c r="G306" s="49">
        <v>1</v>
      </c>
      <c r="H306" s="49" t="s">
        <v>900</v>
      </c>
      <c r="I306" s="49">
        <v>1</v>
      </c>
      <c r="J306" s="54">
        <f>'TARIF 2024'!N323</f>
        <v>0.02</v>
      </c>
      <c r="K306" s="55">
        <f>'TARIF 2024'!M323</f>
        <v>48.23</v>
      </c>
      <c r="L306" s="56"/>
      <c r="M306" s="55">
        <f>'TARIF 2024'!M323</f>
        <v>48.23</v>
      </c>
      <c r="N306" s="57">
        <v>20</v>
      </c>
      <c r="O306" s="57">
        <f>'TARIF 2024'!Q323</f>
        <v>74.989999999999995</v>
      </c>
      <c r="P306" s="58"/>
      <c r="Q306" s="49">
        <v>60</v>
      </c>
      <c r="R306" s="49">
        <v>62</v>
      </c>
      <c r="S306" s="49">
        <v>6230</v>
      </c>
      <c r="T306" s="49">
        <v>1</v>
      </c>
    </row>
    <row r="307" spans="1:20">
      <c r="A307" s="50">
        <f>'TARIF 2024'!D324</f>
        <v>0</v>
      </c>
      <c r="B307" s="51">
        <f>'TARIF 2024'!B324</f>
        <v>2110752</v>
      </c>
      <c r="C307" s="52" t="str">
        <f>'TARIF 2024'!K324</f>
        <v>364 XL Noir HP Blister alarm dont deee 0,01</v>
      </c>
      <c r="D307" s="52" t="str">
        <f>'TARIF 2024'!K324</f>
        <v>364 XL Noir HP Blister alarm dont deee 0,01</v>
      </c>
      <c r="E307" s="53">
        <f>'TARIF 2024'!G324</f>
        <v>885631873700</v>
      </c>
      <c r="F307" s="49">
        <v>1</v>
      </c>
      <c r="G307" s="49">
        <v>1</v>
      </c>
      <c r="H307" s="49" t="s">
        <v>900</v>
      </c>
      <c r="I307" s="49">
        <v>1</v>
      </c>
      <c r="J307" s="54">
        <f>'TARIF 2024'!N324</f>
        <v>0.01</v>
      </c>
      <c r="K307" s="55">
        <f>'TARIF 2024'!M324</f>
        <v>25.2</v>
      </c>
      <c r="L307" s="56"/>
      <c r="M307" s="55">
        <f>'TARIF 2024'!M324</f>
        <v>25.2</v>
      </c>
      <c r="N307" s="57">
        <v>20</v>
      </c>
      <c r="O307" s="57">
        <f>'TARIF 2024'!Q324</f>
        <v>39.99</v>
      </c>
      <c r="P307" s="58"/>
      <c r="Q307" s="49">
        <v>60</v>
      </c>
      <c r="R307" s="49">
        <v>62</v>
      </c>
      <c r="S307" s="49">
        <v>6230</v>
      </c>
      <c r="T307" s="49">
        <v>1</v>
      </c>
    </row>
    <row r="308" spans="1:20">
      <c r="A308" s="50">
        <f>'TARIF 2024'!D325</f>
        <v>0</v>
      </c>
      <c r="B308" s="51">
        <f>'TARIF 2024'!B325</f>
        <v>3169440</v>
      </c>
      <c r="C308" s="52" t="str">
        <f>'TARIF 2024'!K325</f>
        <v>62 Couleurs HP Blister alarm dont deee 0,01</v>
      </c>
      <c r="D308" s="52" t="str">
        <f>'TARIF 2024'!K325</f>
        <v>62 Couleurs HP Blister alarm dont deee 0,01</v>
      </c>
      <c r="E308" s="53">
        <f>'TARIF 2024'!G325</f>
        <v>888182461976</v>
      </c>
      <c r="F308" s="49">
        <v>1</v>
      </c>
      <c r="G308" s="49">
        <v>1</v>
      </c>
      <c r="H308" s="49" t="s">
        <v>900</v>
      </c>
      <c r="I308" s="49">
        <v>1</v>
      </c>
      <c r="J308" s="54">
        <f>'TARIF 2024'!N325</f>
        <v>0.01</v>
      </c>
      <c r="K308" s="55">
        <f>'TARIF 2024'!M325</f>
        <v>20.91</v>
      </c>
      <c r="L308" s="56"/>
      <c r="M308" s="55">
        <f>'TARIF 2024'!M325</f>
        <v>20.91</v>
      </c>
      <c r="N308" s="57">
        <v>20</v>
      </c>
      <c r="O308" s="57">
        <f>'TARIF 2024'!Q325</f>
        <v>34.99</v>
      </c>
      <c r="P308" s="58"/>
      <c r="Q308" s="49">
        <v>60</v>
      </c>
      <c r="R308" s="49">
        <v>62</v>
      </c>
      <c r="S308" s="49">
        <v>6230</v>
      </c>
      <c r="T308" s="49">
        <v>1</v>
      </c>
    </row>
    <row r="309" spans="1:20">
      <c r="A309" s="50">
        <f>'TARIF 2024'!D326</f>
        <v>0</v>
      </c>
      <c r="B309" s="51">
        <f>'TARIF 2024'!B326</f>
        <v>3169438</v>
      </c>
      <c r="C309" s="52" t="str">
        <f>'TARIF 2024'!K326</f>
        <v>62 Noir HP Blister alarm_ dont deee 0,01</v>
      </c>
      <c r="D309" s="52" t="str">
        <f>'TARIF 2024'!K326</f>
        <v>62 Noir HP Blister alarm_ dont deee 0,01</v>
      </c>
      <c r="E309" s="53">
        <f>'TARIF 2024'!G326</f>
        <v>888182461938</v>
      </c>
      <c r="F309" s="49">
        <v>1</v>
      </c>
      <c r="G309" s="49">
        <v>1</v>
      </c>
      <c r="H309" s="49" t="s">
        <v>900</v>
      </c>
      <c r="I309" s="49">
        <v>1</v>
      </c>
      <c r="J309" s="54">
        <f>'TARIF 2024'!N326</f>
        <v>0.01</v>
      </c>
      <c r="K309" s="55">
        <f>'TARIF 2024'!M326</f>
        <v>17.63</v>
      </c>
      <c r="L309" s="56"/>
      <c r="M309" s="55">
        <f>'TARIF 2024'!M326</f>
        <v>17.63</v>
      </c>
      <c r="N309" s="57">
        <v>20</v>
      </c>
      <c r="O309" s="57">
        <f>'TARIF 2024'!Q326</f>
        <v>29.99</v>
      </c>
      <c r="P309" s="58"/>
      <c r="Q309" s="49">
        <v>60</v>
      </c>
      <c r="R309" s="49">
        <v>62</v>
      </c>
      <c r="S309" s="49">
        <v>6230</v>
      </c>
      <c r="T309" s="49">
        <v>1</v>
      </c>
    </row>
    <row r="310" spans="1:20">
      <c r="A310" s="50">
        <f>'TARIF 2024'!D327</f>
        <v>0</v>
      </c>
      <c r="B310" s="51">
        <f>'TARIF 2024'!B327</f>
        <v>3712194</v>
      </c>
      <c r="C310" s="52" t="str">
        <f>'TARIF 2024'!K327</f>
        <v>62 Pack BK/CL HP Blister alarm dont deee 0,04</v>
      </c>
      <c r="D310" s="52" t="str">
        <f>'TARIF 2024'!K327</f>
        <v>62 Pack BK/CL HP Blister alarm dont deee 0,04</v>
      </c>
      <c r="E310" s="53">
        <f>'TARIF 2024'!G327</f>
        <v>889894419385</v>
      </c>
      <c r="F310" s="49">
        <v>1</v>
      </c>
      <c r="G310" s="49">
        <v>1</v>
      </c>
      <c r="H310" s="49" t="s">
        <v>900</v>
      </c>
      <c r="I310" s="49">
        <v>1</v>
      </c>
      <c r="J310" s="54">
        <f>'TARIF 2024'!N327</f>
        <v>0.04</v>
      </c>
      <c r="K310" s="55">
        <f>'TARIF 2024'!M327</f>
        <v>38.67</v>
      </c>
      <c r="L310" s="56"/>
      <c r="M310" s="55">
        <f>'TARIF 2024'!M327</f>
        <v>38.67</v>
      </c>
      <c r="N310" s="57">
        <v>20</v>
      </c>
      <c r="O310" s="57">
        <f>'TARIF 2024'!Q327</f>
        <v>59.99</v>
      </c>
      <c r="P310" s="58"/>
      <c r="Q310" s="49">
        <v>60</v>
      </c>
      <c r="R310" s="49">
        <v>62</v>
      </c>
      <c r="S310" s="49">
        <v>6230</v>
      </c>
      <c r="T310" s="49">
        <v>1</v>
      </c>
    </row>
    <row r="311" spans="1:20">
      <c r="A311" s="50">
        <f>'TARIF 2024'!D328</f>
        <v>0</v>
      </c>
      <c r="B311" s="51">
        <f>'TARIF 2024'!B328</f>
        <v>3169441</v>
      </c>
      <c r="C311" s="52" t="str">
        <f>'TARIF 2024'!K328</f>
        <v>62 XL Couleurs HP Blister alarm dont deee 0,01 PGC 69,99</v>
      </c>
      <c r="D311" s="52" t="str">
        <f>'TARIF 2024'!K328</f>
        <v>62 XL Couleurs HP Blister alarm dont deee 0,01 PGC 69,99</v>
      </c>
      <c r="E311" s="53">
        <f>'TARIF 2024'!G328</f>
        <v>888182461990</v>
      </c>
      <c r="F311" s="49">
        <v>1</v>
      </c>
      <c r="G311" s="49">
        <v>1</v>
      </c>
      <c r="H311" s="49" t="s">
        <v>900</v>
      </c>
      <c r="I311" s="49">
        <v>1</v>
      </c>
      <c r="J311" s="54">
        <f>'TARIF 2024'!N328</f>
        <v>0.01</v>
      </c>
      <c r="K311" s="55">
        <f>'TARIF 2024'!M328</f>
        <v>45.05</v>
      </c>
      <c r="L311" s="56"/>
      <c r="M311" s="55">
        <f>'TARIF 2024'!M328</f>
        <v>45.05</v>
      </c>
      <c r="N311" s="57">
        <v>20</v>
      </c>
      <c r="O311" s="57">
        <f>'TARIF 2024'!Q328</f>
        <v>69.989999999999995</v>
      </c>
      <c r="P311" s="58"/>
      <c r="Q311" s="49">
        <v>60</v>
      </c>
      <c r="R311" s="49">
        <v>62</v>
      </c>
      <c r="S311" s="49">
        <v>6230</v>
      </c>
      <c r="T311" s="49">
        <v>1</v>
      </c>
    </row>
    <row r="312" spans="1:20">
      <c r="A312" s="50">
        <f>'TARIF 2024'!D329</f>
        <v>0</v>
      </c>
      <c r="B312" s="51">
        <f>'TARIF 2024'!B329</f>
        <v>3169439</v>
      </c>
      <c r="C312" s="52" t="str">
        <f>'TARIF 2024'!K329</f>
        <v>62 XL Noir HP Blister alarm dont deee 0,01 PGC 62,99</v>
      </c>
      <c r="D312" s="52" t="str">
        <f>'TARIF 2024'!K329</f>
        <v>62 XL Noir HP Blister alarm dont deee 0,01 PGC 62,99</v>
      </c>
      <c r="E312" s="53">
        <f>'TARIF 2024'!G329</f>
        <v>888182461952</v>
      </c>
      <c r="F312" s="49">
        <v>1</v>
      </c>
      <c r="G312" s="49">
        <v>1</v>
      </c>
      <c r="H312" s="49" t="s">
        <v>900</v>
      </c>
      <c r="I312" s="49">
        <v>1</v>
      </c>
      <c r="J312" s="54">
        <f>'TARIF 2024'!N329</f>
        <v>0.01</v>
      </c>
      <c r="K312" s="55">
        <f>'TARIF 2024'!M329</f>
        <v>41.96</v>
      </c>
      <c r="L312" s="56"/>
      <c r="M312" s="55">
        <f>'TARIF 2024'!M329</f>
        <v>41.96</v>
      </c>
      <c r="N312" s="57">
        <v>20</v>
      </c>
      <c r="O312" s="57">
        <f>'TARIF 2024'!Q329</f>
        <v>62.99</v>
      </c>
      <c r="P312" s="58"/>
      <c r="Q312" s="49">
        <v>60</v>
      </c>
      <c r="R312" s="49">
        <v>62</v>
      </c>
      <c r="S312" s="49">
        <v>6230</v>
      </c>
      <c r="T312" s="49">
        <v>1</v>
      </c>
    </row>
    <row r="313" spans="1:20">
      <c r="A313" s="50">
        <f>'TARIF 2024'!D330</f>
        <v>0</v>
      </c>
      <c r="B313" s="51">
        <f>'TARIF 2024'!B330</f>
        <v>5829978</v>
      </c>
      <c r="C313" s="52" t="str">
        <f>'TARIF 2024'!K330</f>
        <v>903 Pack BK/C/M/Y HP Blister alarm_ dont deee 0,02</v>
      </c>
      <c r="D313" s="52" t="str">
        <f>'TARIF 2024'!K330</f>
        <v>903 Pack BK/C/M/Y HP Blister alarm_ dont deee 0,02</v>
      </c>
      <c r="E313" s="53">
        <f>'TARIF 2024'!G330</f>
        <v>195122352288</v>
      </c>
      <c r="F313" s="49">
        <v>1</v>
      </c>
      <c r="G313" s="49">
        <v>1</v>
      </c>
      <c r="H313" s="49" t="s">
        <v>900</v>
      </c>
      <c r="I313" s="49">
        <v>1</v>
      </c>
      <c r="J313" s="54">
        <f>'TARIF 2024'!N330</f>
        <v>0.02</v>
      </c>
      <c r="K313" s="55">
        <f>'TARIF 2024'!M330</f>
        <v>45.48</v>
      </c>
      <c r="L313" s="56"/>
      <c r="M313" s="55">
        <f>'TARIF 2024'!M330</f>
        <v>45.48</v>
      </c>
      <c r="N313" s="57">
        <v>20</v>
      </c>
      <c r="O313" s="57">
        <f>'TARIF 2024'!Q330</f>
        <v>74.989999999999995</v>
      </c>
      <c r="P313" s="58"/>
      <c r="Q313" s="49">
        <v>60</v>
      </c>
      <c r="R313" s="49">
        <v>62</v>
      </c>
      <c r="S313" s="49">
        <v>6230</v>
      </c>
      <c r="T313" s="49">
        <v>1</v>
      </c>
    </row>
    <row r="314" spans="1:20">
      <c r="A314" s="50">
        <f>'TARIF 2024'!D331</f>
        <v>0</v>
      </c>
      <c r="B314" s="51">
        <f>'TARIF 2024'!B331</f>
        <v>3844051</v>
      </c>
      <c r="C314" s="52" t="str">
        <f>'TARIF 2024'!K331</f>
        <v>903 XL Cyan HP Blister alarm_ dont deee 0,01</v>
      </c>
      <c r="D314" s="52" t="str">
        <f>'TARIF 2024'!K331</f>
        <v>903 XL Cyan HP Blister alarm_ dont deee 0,01</v>
      </c>
      <c r="E314" s="53">
        <f>'TARIF 2024'!G331</f>
        <v>889894728890</v>
      </c>
      <c r="F314" s="49">
        <v>1</v>
      </c>
      <c r="G314" s="49">
        <v>1</v>
      </c>
      <c r="H314" s="49" t="s">
        <v>900</v>
      </c>
      <c r="I314" s="49">
        <v>1</v>
      </c>
      <c r="J314" s="54">
        <f>'TARIF 2024'!N331</f>
        <v>0.01</v>
      </c>
      <c r="K314" s="55">
        <f>'TARIF 2024'!M331</f>
        <v>18.73</v>
      </c>
      <c r="L314" s="56"/>
      <c r="M314" s="55">
        <f>'TARIF 2024'!M331</f>
        <v>18.73</v>
      </c>
      <c r="N314" s="57">
        <v>20</v>
      </c>
      <c r="O314" s="57">
        <f>'TARIF 2024'!Q331</f>
        <v>29.99</v>
      </c>
      <c r="P314" s="58"/>
      <c r="Q314" s="49">
        <v>60</v>
      </c>
      <c r="R314" s="49">
        <v>62</v>
      </c>
      <c r="S314" s="49">
        <v>6230</v>
      </c>
      <c r="T314" s="49">
        <v>1</v>
      </c>
    </row>
    <row r="315" spans="1:20">
      <c r="A315" s="50">
        <f>'TARIF 2024'!D332</f>
        <v>0</v>
      </c>
      <c r="B315" s="51">
        <f>'TARIF 2024'!B332</f>
        <v>3844055</v>
      </c>
      <c r="C315" s="52" t="str">
        <f>'TARIF 2024'!K332</f>
        <v>903 XL Magenta HP Blister alarm_ dont deee 0,01</v>
      </c>
      <c r="D315" s="52" t="str">
        <f>'TARIF 2024'!K332</f>
        <v>903 XL Magenta HP Blister alarm_ dont deee 0,01</v>
      </c>
      <c r="E315" s="53">
        <f>'TARIF 2024'!G332</f>
        <v>889894728920</v>
      </c>
      <c r="F315" s="49">
        <v>1</v>
      </c>
      <c r="G315" s="49">
        <v>1</v>
      </c>
      <c r="H315" s="49" t="s">
        <v>900</v>
      </c>
      <c r="I315" s="49">
        <v>1</v>
      </c>
      <c r="J315" s="54">
        <f>'TARIF 2024'!N332</f>
        <v>0.01</v>
      </c>
      <c r="K315" s="55">
        <f>'TARIF 2024'!M332</f>
        <v>18.73</v>
      </c>
      <c r="L315" s="56"/>
      <c r="M315" s="55">
        <f>'TARIF 2024'!M332</f>
        <v>18.73</v>
      </c>
      <c r="N315" s="57">
        <v>20</v>
      </c>
      <c r="O315" s="57">
        <f>'TARIF 2024'!Q332</f>
        <v>29.99</v>
      </c>
      <c r="P315" s="58"/>
      <c r="Q315" s="49">
        <v>60</v>
      </c>
      <c r="R315" s="49">
        <v>62</v>
      </c>
      <c r="S315" s="49">
        <v>6230</v>
      </c>
      <c r="T315" s="49">
        <v>1</v>
      </c>
    </row>
    <row r="316" spans="1:20">
      <c r="A316" s="50">
        <f>'TARIF 2024'!D333</f>
        <v>0</v>
      </c>
      <c r="B316" s="51">
        <f>'TARIF 2024'!B333</f>
        <v>3844061</v>
      </c>
      <c r="C316" s="52" t="str">
        <f>'TARIF 2024'!K333</f>
        <v>903 XL Noir HP Blister alarm_ dont deee 0,01</v>
      </c>
      <c r="D316" s="52" t="str">
        <f>'TARIF 2024'!K333</f>
        <v>903 XL Noir HP Blister alarm_ dont deee 0,01</v>
      </c>
      <c r="E316" s="53">
        <f>'TARIF 2024'!G333</f>
        <v>889894728982</v>
      </c>
      <c r="F316" s="49">
        <v>1</v>
      </c>
      <c r="G316" s="49">
        <v>1</v>
      </c>
      <c r="H316" s="49" t="s">
        <v>900</v>
      </c>
      <c r="I316" s="49">
        <v>1</v>
      </c>
      <c r="J316" s="54">
        <f>'TARIF 2024'!N333</f>
        <v>0.01</v>
      </c>
      <c r="K316" s="55">
        <f>'TARIF 2024'!M333</f>
        <v>37.380000000000003</v>
      </c>
      <c r="L316" s="56"/>
      <c r="M316" s="55">
        <f>'TARIF 2024'!M333</f>
        <v>37.380000000000003</v>
      </c>
      <c r="N316" s="57">
        <v>20</v>
      </c>
      <c r="O316" s="57">
        <f>'TARIF 2024'!Q333</f>
        <v>56.99</v>
      </c>
      <c r="P316" s="58"/>
      <c r="Q316" s="49">
        <v>60</v>
      </c>
      <c r="R316" s="49">
        <v>62</v>
      </c>
      <c r="S316" s="49">
        <v>6230</v>
      </c>
      <c r="T316" s="49">
        <v>1</v>
      </c>
    </row>
    <row r="317" spans="1:20">
      <c r="A317" s="50">
        <f>'TARIF 2024'!D334</f>
        <v>0</v>
      </c>
      <c r="B317" s="51">
        <f>'TARIF 2024'!B334</f>
        <v>3844058</v>
      </c>
      <c r="C317" s="52" t="str">
        <f>'TARIF 2024'!K334</f>
        <v>903 XL Yellow HP Blister alarm_ dont deee 0,01</v>
      </c>
      <c r="D317" s="52" t="str">
        <f>'TARIF 2024'!K334</f>
        <v>903 XL Yellow HP Blister alarm_ dont deee 0,01</v>
      </c>
      <c r="E317" s="53">
        <f>'TARIF 2024'!G334</f>
        <v>889894728951</v>
      </c>
      <c r="F317" s="49">
        <v>1</v>
      </c>
      <c r="G317" s="49">
        <v>1</v>
      </c>
      <c r="H317" s="49" t="s">
        <v>900</v>
      </c>
      <c r="I317" s="49">
        <v>1</v>
      </c>
      <c r="J317" s="54">
        <f>'TARIF 2024'!N334</f>
        <v>0.01</v>
      </c>
      <c r="K317" s="55">
        <f>'TARIF 2024'!M334</f>
        <v>18.73</v>
      </c>
      <c r="L317" s="56"/>
      <c r="M317" s="55">
        <f>'TARIF 2024'!M334</f>
        <v>18.73</v>
      </c>
      <c r="N317" s="57">
        <v>20</v>
      </c>
      <c r="O317" s="57">
        <f>'TARIF 2024'!Q334</f>
        <v>29.99</v>
      </c>
      <c r="P317" s="58"/>
      <c r="Q317" s="49">
        <v>60</v>
      </c>
      <c r="R317" s="49">
        <v>62</v>
      </c>
      <c r="S317" s="49">
        <v>6230</v>
      </c>
      <c r="T317" s="49">
        <v>1</v>
      </c>
    </row>
    <row r="318" spans="1:20">
      <c r="A318" s="50">
        <f>'TARIF 2024'!D335</f>
        <v>0</v>
      </c>
      <c r="B318" s="51">
        <f>'TARIF 2024'!B335</f>
        <v>5830203</v>
      </c>
      <c r="C318" s="52" t="str">
        <f>'TARIF 2024'!K335</f>
        <v>912 Pack BK/C/M/Y HP Blister alarm_ dont deee 0,02</v>
      </c>
      <c r="D318" s="52" t="str">
        <f>'TARIF 2024'!K335</f>
        <v>912 Pack BK/C/M/Y HP Blister alarm_ dont deee 0,02</v>
      </c>
      <c r="E318" s="53">
        <f>'TARIF 2024'!G335</f>
        <v>195122352301</v>
      </c>
      <c r="F318" s="49">
        <v>1</v>
      </c>
      <c r="G318" s="49">
        <v>1</v>
      </c>
      <c r="H318" s="49" t="s">
        <v>900</v>
      </c>
      <c r="I318" s="49">
        <v>1</v>
      </c>
      <c r="J318" s="54">
        <f>'TARIF 2024'!N335</f>
        <v>0.02</v>
      </c>
      <c r="K318" s="55">
        <f>'TARIF 2024'!M335</f>
        <v>37.03</v>
      </c>
      <c r="L318" s="56"/>
      <c r="M318" s="55">
        <f>'TARIF 2024'!M335</f>
        <v>37.03</v>
      </c>
      <c r="N318" s="57">
        <v>20</v>
      </c>
      <c r="O318" s="57">
        <f>'TARIF 2024'!Q335</f>
        <v>59.99</v>
      </c>
      <c r="P318" s="58"/>
      <c r="Q318" s="49">
        <v>60</v>
      </c>
      <c r="R318" s="49">
        <v>62</v>
      </c>
      <c r="S318" s="49">
        <v>6230</v>
      </c>
      <c r="T318" s="49">
        <v>1</v>
      </c>
    </row>
    <row r="319" spans="1:20">
      <c r="A319" s="50">
        <f>'TARIF 2024'!D336</f>
        <v>0</v>
      </c>
      <c r="B319" s="51">
        <f>'TARIF 2024'!B336</f>
        <v>5252723</v>
      </c>
      <c r="C319" s="52" t="str">
        <f>'TARIF 2024'!K336</f>
        <v>912 XL Cyan HP Blister alarm_ dont deee 0,01</v>
      </c>
      <c r="D319" s="52" t="str">
        <f>'TARIF 2024'!K336</f>
        <v>912 XL Cyan HP Blister alarm_ dont deee 0,01</v>
      </c>
      <c r="E319" s="53">
        <f>'TARIF 2024'!G336</f>
        <v>192545866880</v>
      </c>
      <c r="F319" s="49">
        <v>1</v>
      </c>
      <c r="G319" s="49">
        <v>1</v>
      </c>
      <c r="H319" s="49" t="s">
        <v>900</v>
      </c>
      <c r="I319" s="49">
        <v>1</v>
      </c>
      <c r="J319" s="54">
        <f>'TARIF 2024'!N336</f>
        <v>0.01</v>
      </c>
      <c r="K319" s="55">
        <f>'TARIF 2024'!M336</f>
        <v>16.78</v>
      </c>
      <c r="L319" s="56"/>
      <c r="M319" s="55">
        <f>'TARIF 2024'!M336</f>
        <v>16.78</v>
      </c>
      <c r="N319" s="57">
        <v>20</v>
      </c>
      <c r="O319" s="57">
        <f>'TARIF 2024'!Q336</f>
        <v>26.99</v>
      </c>
      <c r="P319" s="58"/>
      <c r="Q319" s="49">
        <v>60</v>
      </c>
      <c r="R319" s="49">
        <v>62</v>
      </c>
      <c r="S319" s="49">
        <v>6230</v>
      </c>
      <c r="T319" s="49">
        <v>1</v>
      </c>
    </row>
    <row r="320" spans="1:20">
      <c r="A320" s="50">
        <f>'TARIF 2024'!D337</f>
        <v>0</v>
      </c>
      <c r="B320" s="51">
        <f>'TARIF 2024'!B337</f>
        <v>5252726</v>
      </c>
      <c r="C320" s="52" t="str">
        <f>'TARIF 2024'!K337</f>
        <v>912 XL Magenta HP Blister alarm_ dont deee 0,01</v>
      </c>
      <c r="D320" s="52" t="str">
        <f>'TARIF 2024'!K337</f>
        <v>912 XL Magenta HP Blister alarm_ dont deee 0,01</v>
      </c>
      <c r="E320" s="53">
        <f>'TARIF 2024'!G337</f>
        <v>192545866927</v>
      </c>
      <c r="F320" s="49">
        <v>1</v>
      </c>
      <c r="G320" s="49">
        <v>1</v>
      </c>
      <c r="H320" s="49" t="s">
        <v>900</v>
      </c>
      <c r="I320" s="49">
        <v>1</v>
      </c>
      <c r="J320" s="54">
        <f>'TARIF 2024'!N337</f>
        <v>0.01</v>
      </c>
      <c r="K320" s="55">
        <f>'TARIF 2024'!M337</f>
        <v>16.78</v>
      </c>
      <c r="L320" s="56"/>
      <c r="M320" s="55">
        <f>'TARIF 2024'!M337</f>
        <v>16.78</v>
      </c>
      <c r="N320" s="57">
        <v>20</v>
      </c>
      <c r="O320" s="57">
        <f>'TARIF 2024'!Q337</f>
        <v>26.99</v>
      </c>
      <c r="P320" s="58"/>
      <c r="Q320" s="49">
        <v>60</v>
      </c>
      <c r="R320" s="49">
        <v>62</v>
      </c>
      <c r="S320" s="49">
        <v>6230</v>
      </c>
      <c r="T320" s="49">
        <v>1</v>
      </c>
    </row>
    <row r="321" spans="1:20">
      <c r="A321" s="50">
        <f>'TARIF 2024'!D338</f>
        <v>0</v>
      </c>
      <c r="B321" s="51">
        <f>'TARIF 2024'!B338</f>
        <v>5252732</v>
      </c>
      <c r="C321" s="52" t="str">
        <f>'TARIF 2024'!K338</f>
        <v>912 XL Noir HP Blister alarm_ dont deee 0,01</v>
      </c>
      <c r="D321" s="52" t="str">
        <f>'TARIF 2024'!K338</f>
        <v>912 XL Noir HP Blister alarm_ dont deee 0,01</v>
      </c>
      <c r="E321" s="53">
        <f>'TARIF 2024'!G338</f>
        <v>192545867009</v>
      </c>
      <c r="F321" s="49">
        <v>1</v>
      </c>
      <c r="G321" s="49">
        <v>1</v>
      </c>
      <c r="H321" s="49" t="s">
        <v>900</v>
      </c>
      <c r="I321" s="49">
        <v>1</v>
      </c>
      <c r="J321" s="54">
        <f>'TARIF 2024'!N338</f>
        <v>0.01</v>
      </c>
      <c r="K321" s="55">
        <f>'TARIF 2024'!M338</f>
        <v>31.59</v>
      </c>
      <c r="L321" s="56"/>
      <c r="M321" s="55">
        <f>'TARIF 2024'!M338</f>
        <v>31.59</v>
      </c>
      <c r="N321" s="57">
        <v>20</v>
      </c>
      <c r="O321" s="57">
        <f>'TARIF 2024'!Q338</f>
        <v>48.99</v>
      </c>
      <c r="P321" s="58"/>
      <c r="Q321" s="49">
        <v>60</v>
      </c>
      <c r="R321" s="49">
        <v>62</v>
      </c>
      <c r="S321" s="49">
        <v>6230</v>
      </c>
      <c r="T321" s="49">
        <v>1</v>
      </c>
    </row>
    <row r="322" spans="1:20">
      <c r="A322" s="50">
        <f>'TARIF 2024'!D339</f>
        <v>0</v>
      </c>
      <c r="B322" s="51">
        <f>'TARIF 2024'!B339</f>
        <v>5252729</v>
      </c>
      <c r="C322" s="52" t="str">
        <f>'TARIF 2024'!K339</f>
        <v>912 XL Yellow HP Blister alarm_ dont deee 0,01</v>
      </c>
      <c r="D322" s="52" t="str">
        <f>'TARIF 2024'!K339</f>
        <v>912 XL Yellow HP Blister alarm_ dont deee 0,01</v>
      </c>
      <c r="E322" s="53">
        <f>'TARIF 2024'!G339</f>
        <v>192545866965</v>
      </c>
      <c r="F322" s="49">
        <v>1</v>
      </c>
      <c r="G322" s="49">
        <v>1</v>
      </c>
      <c r="H322" s="49" t="s">
        <v>900</v>
      </c>
      <c r="I322" s="49">
        <v>1</v>
      </c>
      <c r="J322" s="54">
        <f>'TARIF 2024'!N339</f>
        <v>0.01</v>
      </c>
      <c r="K322" s="55">
        <f>'TARIF 2024'!M339</f>
        <v>16.78</v>
      </c>
      <c r="L322" s="56"/>
      <c r="M322" s="55">
        <f>'TARIF 2024'!M339</f>
        <v>16.78</v>
      </c>
      <c r="N322" s="57">
        <v>20</v>
      </c>
      <c r="O322" s="57">
        <f>'TARIF 2024'!Q339</f>
        <v>26.99</v>
      </c>
      <c r="P322" s="58"/>
      <c r="Q322" s="49">
        <v>60</v>
      </c>
      <c r="R322" s="49">
        <v>62</v>
      </c>
      <c r="S322" s="49">
        <v>6230</v>
      </c>
      <c r="T322" s="49">
        <v>1</v>
      </c>
    </row>
    <row r="323" spans="1:20">
      <c r="A323" s="50">
        <f>'TARIF 2024'!D340</f>
        <v>0</v>
      </c>
      <c r="B323" s="51">
        <f>'TARIF 2024'!B340</f>
        <v>2278175</v>
      </c>
      <c r="C323" s="52" t="str">
        <f>'TARIF 2024'!K340</f>
        <v>950 XL Noir HP Blister alarm_ dont deee 0,01</v>
      </c>
      <c r="D323" s="52" t="str">
        <f>'TARIF 2024'!K340</f>
        <v>950 XL Noir HP Blister alarm_ dont deee 0,01</v>
      </c>
      <c r="E323" s="53">
        <f>'TARIF 2024'!G340</f>
        <v>886111615278</v>
      </c>
      <c r="F323" s="49">
        <v>1</v>
      </c>
      <c r="G323" s="49">
        <v>1</v>
      </c>
      <c r="H323" s="49" t="s">
        <v>900</v>
      </c>
      <c r="I323" s="49">
        <v>1</v>
      </c>
      <c r="J323" s="54">
        <f>'TARIF 2024'!N340</f>
        <v>0.01</v>
      </c>
      <c r="K323" s="55">
        <f>'TARIF 2024'!M340</f>
        <v>47.57</v>
      </c>
      <c r="L323" s="56"/>
      <c r="M323" s="55">
        <f>'TARIF 2024'!M340</f>
        <v>47.57</v>
      </c>
      <c r="N323" s="57">
        <v>20</v>
      </c>
      <c r="O323" s="57">
        <f>'TARIF 2024'!Q340</f>
        <v>72.989999999999995</v>
      </c>
      <c r="P323" s="58"/>
      <c r="Q323" s="49">
        <v>60</v>
      </c>
      <c r="R323" s="49">
        <v>62</v>
      </c>
      <c r="S323" s="49">
        <v>6230</v>
      </c>
      <c r="T323" s="49">
        <v>1</v>
      </c>
    </row>
    <row r="324" spans="1:20">
      <c r="A324" s="50">
        <f>'TARIF 2024'!D341</f>
        <v>0</v>
      </c>
      <c r="B324" s="51">
        <f>'TARIF 2024'!B341</f>
        <v>5829979</v>
      </c>
      <c r="C324" s="52" t="str">
        <f>'TARIF 2024'!K341</f>
        <v>950-951 Pack BK/C/M/Y HP Blister alarm_ dont deee 0,05</v>
      </c>
      <c r="D324" s="52" t="str">
        <f>'TARIF 2024'!K341</f>
        <v>950-951 Pack BK/C/M/Y HP Blister alarm_ dont deee 0,05</v>
      </c>
      <c r="E324" s="53">
        <f>'TARIF 2024'!G341</f>
        <v>195122139919</v>
      </c>
      <c r="F324" s="49">
        <v>1</v>
      </c>
      <c r="G324" s="49">
        <v>1</v>
      </c>
      <c r="H324" s="49" t="s">
        <v>900</v>
      </c>
      <c r="I324" s="49">
        <v>1</v>
      </c>
      <c r="J324" s="54">
        <f>'TARIF 2024'!N341</f>
        <v>0.05</v>
      </c>
      <c r="K324" s="55">
        <f>'TARIF 2024'!M341</f>
        <v>87.7</v>
      </c>
      <c r="L324" s="56"/>
      <c r="M324" s="55">
        <f>'TARIF 2024'!M341</f>
        <v>87.7</v>
      </c>
      <c r="N324" s="57">
        <v>20</v>
      </c>
      <c r="O324" s="57">
        <f>'TARIF 2024'!Q341</f>
        <v>149.99</v>
      </c>
      <c r="P324" s="58"/>
      <c r="Q324" s="49">
        <v>60</v>
      </c>
      <c r="R324" s="49">
        <v>62</v>
      </c>
      <c r="S324" s="49">
        <v>6230</v>
      </c>
      <c r="T324" s="49">
        <v>1</v>
      </c>
    </row>
    <row r="325" spans="1:20">
      <c r="A325" s="50">
        <f>'TARIF 2024'!D342</f>
        <v>0</v>
      </c>
      <c r="B325" s="51">
        <f>'TARIF 2024'!B342</f>
        <v>5829975</v>
      </c>
      <c r="C325" s="52" t="str">
        <f>'TARIF 2024'!K342</f>
        <v>953 Pack BK/C/M/Y HP Blister alarm_ dont deee 0,05</v>
      </c>
      <c r="D325" s="52" t="str">
        <f>'TARIF 2024'!K342</f>
        <v>953 Pack BK/C/M/Y HP Blister alarm_ dont deee 0,05</v>
      </c>
      <c r="E325" s="53">
        <f>'TARIF 2024'!G342</f>
        <v>195122352202</v>
      </c>
      <c r="F325" s="49">
        <v>1</v>
      </c>
      <c r="G325" s="49">
        <v>1</v>
      </c>
      <c r="H325" s="49" t="s">
        <v>900</v>
      </c>
      <c r="I325" s="49">
        <v>1</v>
      </c>
      <c r="J325" s="54">
        <f>'TARIF 2024'!N342</f>
        <v>0.05</v>
      </c>
      <c r="K325" s="55">
        <f>'TARIF 2024'!M342</f>
        <v>91.33</v>
      </c>
      <c r="L325" s="56"/>
      <c r="M325" s="55">
        <f>'TARIF 2024'!M342</f>
        <v>91.33</v>
      </c>
      <c r="N325" s="57">
        <v>20</v>
      </c>
      <c r="O325" s="57">
        <f>'TARIF 2024'!Q342</f>
        <v>144.99</v>
      </c>
      <c r="P325" s="58"/>
      <c r="Q325" s="49">
        <v>60</v>
      </c>
      <c r="R325" s="49">
        <v>62</v>
      </c>
      <c r="S325" s="49">
        <v>6230</v>
      </c>
      <c r="T325" s="49">
        <v>1</v>
      </c>
    </row>
    <row r="326" spans="1:20">
      <c r="A326" s="50">
        <f>'TARIF 2024'!D343</f>
        <v>0</v>
      </c>
      <c r="B326" s="51">
        <f>'TARIF 2024'!B343</f>
        <v>3773192</v>
      </c>
      <c r="C326" s="52" t="str">
        <f>'TARIF 2024'!K343</f>
        <v>953 XL Cyan HP Blister alarm_ dont deee 0,01</v>
      </c>
      <c r="D326" s="52" t="str">
        <f>'TARIF 2024'!K343</f>
        <v>953 XL Cyan HP Blister alarm_ dont deee 0,01</v>
      </c>
      <c r="E326" s="53">
        <f>'TARIF 2024'!G343</f>
        <v>725184104114</v>
      </c>
      <c r="F326" s="49">
        <v>1</v>
      </c>
      <c r="G326" s="49">
        <v>1</v>
      </c>
      <c r="H326" s="49" t="s">
        <v>900</v>
      </c>
      <c r="I326" s="49">
        <v>1</v>
      </c>
      <c r="J326" s="54">
        <f>'TARIF 2024'!N343</f>
        <v>0.01</v>
      </c>
      <c r="K326" s="55">
        <f>'TARIF 2024'!M343</f>
        <v>35.159999999999997</v>
      </c>
      <c r="L326" s="56"/>
      <c r="M326" s="55">
        <f>'TARIF 2024'!M343</f>
        <v>35.159999999999997</v>
      </c>
      <c r="N326" s="57">
        <v>20</v>
      </c>
      <c r="O326" s="57">
        <f>'TARIF 2024'!Q343</f>
        <v>54.99</v>
      </c>
      <c r="P326" s="58"/>
      <c r="Q326" s="49">
        <v>60</v>
      </c>
      <c r="R326" s="49">
        <v>62</v>
      </c>
      <c r="S326" s="49">
        <v>6230</v>
      </c>
      <c r="T326" s="49">
        <v>1</v>
      </c>
    </row>
    <row r="327" spans="1:20">
      <c r="A327" s="50">
        <f>'TARIF 2024'!D344</f>
        <v>0</v>
      </c>
      <c r="B327" s="51">
        <f>'TARIF 2024'!B344</f>
        <v>3773166</v>
      </c>
      <c r="C327" s="52" t="str">
        <f>'TARIF 2024'!K344</f>
        <v>953 XL jaune Blister alarm_ dont deee 0,01</v>
      </c>
      <c r="D327" s="52" t="str">
        <f>'TARIF 2024'!K344</f>
        <v>953 XL jaune Blister alarm_ dont deee 0,01</v>
      </c>
      <c r="E327" s="53">
        <f>'TARIF 2024'!G344</f>
        <v>725184104176</v>
      </c>
      <c r="F327" s="49">
        <v>1</v>
      </c>
      <c r="G327" s="49">
        <v>1</v>
      </c>
      <c r="H327" s="49" t="s">
        <v>900</v>
      </c>
      <c r="I327" s="49">
        <v>1</v>
      </c>
      <c r="J327" s="54">
        <f>'TARIF 2024'!N344</f>
        <v>0.01</v>
      </c>
      <c r="K327" s="55">
        <f>'TARIF 2024'!M344</f>
        <v>35.159999999999997</v>
      </c>
      <c r="L327" s="56"/>
      <c r="M327" s="55">
        <f>'TARIF 2024'!M344</f>
        <v>35.159999999999997</v>
      </c>
      <c r="N327" s="57">
        <v>20</v>
      </c>
      <c r="O327" s="57">
        <f>'TARIF 2024'!Q344</f>
        <v>54.99</v>
      </c>
      <c r="P327" s="58"/>
      <c r="Q327" s="49">
        <v>60</v>
      </c>
      <c r="R327" s="49">
        <v>62</v>
      </c>
      <c r="S327" s="49">
        <v>6230</v>
      </c>
      <c r="T327" s="49">
        <v>1</v>
      </c>
    </row>
    <row r="328" spans="1:20">
      <c r="A328" s="50">
        <f>'TARIF 2024'!D345</f>
        <v>0</v>
      </c>
      <c r="B328" s="51">
        <f>'TARIF 2024'!B345</f>
        <v>3773195</v>
      </c>
      <c r="C328" s="52" t="str">
        <f>'TARIF 2024'!K345</f>
        <v>953 XL magenta Blister alarm_ dont deee 0,01</v>
      </c>
      <c r="D328" s="52" t="str">
        <f>'TARIF 2024'!K345</f>
        <v>953 XL magenta Blister alarm_ dont deee 0,01</v>
      </c>
      <c r="E328" s="53">
        <f>'TARIF 2024'!G345</f>
        <v>725184104145</v>
      </c>
      <c r="F328" s="49">
        <v>1</v>
      </c>
      <c r="G328" s="49">
        <v>1</v>
      </c>
      <c r="H328" s="49" t="s">
        <v>900</v>
      </c>
      <c r="I328" s="49">
        <v>1</v>
      </c>
      <c r="J328" s="54">
        <f>'TARIF 2024'!N345</f>
        <v>0.01</v>
      </c>
      <c r="K328" s="55">
        <f>'TARIF 2024'!M345</f>
        <v>35.159999999999997</v>
      </c>
      <c r="L328" s="56"/>
      <c r="M328" s="55">
        <f>'TARIF 2024'!M345</f>
        <v>35.159999999999997</v>
      </c>
      <c r="N328" s="57">
        <v>20</v>
      </c>
      <c r="O328" s="57">
        <f>'TARIF 2024'!Q345</f>
        <v>54.99</v>
      </c>
      <c r="P328" s="58"/>
      <c r="Q328" s="49">
        <v>60</v>
      </c>
      <c r="R328" s="49">
        <v>62</v>
      </c>
      <c r="S328" s="49">
        <v>6230</v>
      </c>
      <c r="T328" s="49">
        <v>1</v>
      </c>
    </row>
    <row r="329" spans="1:20">
      <c r="A329" s="50">
        <f>'TARIF 2024'!D346</f>
        <v>0</v>
      </c>
      <c r="B329" s="51">
        <f>'TARIF 2024'!B346</f>
        <v>3773177</v>
      </c>
      <c r="C329" s="52" t="str">
        <f>'TARIF 2024'!K346</f>
        <v>953 XL Noir HP Blister alarm_ dont deee 0,01</v>
      </c>
      <c r="D329" s="52" t="str">
        <f>'TARIF 2024'!K346</f>
        <v>953 XL Noir HP Blister alarm_ dont deee 0,01</v>
      </c>
      <c r="E329" s="53">
        <f>'TARIF 2024'!G346</f>
        <v>725184104206</v>
      </c>
      <c r="F329" s="49">
        <v>1</v>
      </c>
      <c r="G329" s="49">
        <v>1</v>
      </c>
      <c r="H329" s="49" t="s">
        <v>900</v>
      </c>
      <c r="I329" s="49">
        <v>1</v>
      </c>
      <c r="J329" s="54">
        <f>'TARIF 2024'!N346</f>
        <v>0.01</v>
      </c>
      <c r="K329" s="55">
        <f>'TARIF 2024'!M346</f>
        <v>49.58</v>
      </c>
      <c r="L329" s="56"/>
      <c r="M329" s="55">
        <f>'TARIF 2024'!M346</f>
        <v>49.58</v>
      </c>
      <c r="N329" s="57">
        <v>20</v>
      </c>
      <c r="O329" s="57">
        <f>'TARIF 2024'!Q346</f>
        <v>74.989999999999995</v>
      </c>
      <c r="P329" s="58"/>
      <c r="Q329" s="49">
        <v>60</v>
      </c>
      <c r="R329" s="49">
        <v>62</v>
      </c>
      <c r="S329" s="49">
        <v>6230</v>
      </c>
      <c r="T329" s="49">
        <v>1</v>
      </c>
    </row>
    <row r="330" spans="1:20">
      <c r="A330" s="50">
        <f>'TARIF 2024'!D347</f>
        <v>0</v>
      </c>
      <c r="B330" s="51">
        <f>'TARIF 2024'!B347</f>
        <v>5829971</v>
      </c>
      <c r="C330" s="52" t="str">
        <f>'TARIF 2024'!K347</f>
        <v>963 Pack  BK/C/M/Y HP Blister alarm_ dont deee 0,05</v>
      </c>
      <c r="D330" s="52" t="str">
        <f>'TARIF 2024'!K347</f>
        <v>963 Pack  BK/C/M/Y HP Blister alarm_ dont deee 0,05</v>
      </c>
      <c r="E330" s="53">
        <f>'TARIF 2024'!G347</f>
        <v>195122352226</v>
      </c>
      <c r="F330" s="49">
        <v>1</v>
      </c>
      <c r="G330" s="49">
        <v>1</v>
      </c>
      <c r="H330" s="49" t="s">
        <v>900</v>
      </c>
      <c r="I330" s="49">
        <v>1</v>
      </c>
      <c r="J330" s="54">
        <f>'TARIF 2024'!N347</f>
        <v>0.05</v>
      </c>
      <c r="K330" s="55">
        <f>'TARIF 2024'!M347</f>
        <v>77.06</v>
      </c>
      <c r="L330" s="56"/>
      <c r="M330" s="55">
        <f>'TARIF 2024'!M347</f>
        <v>77.06</v>
      </c>
      <c r="N330" s="57">
        <v>20</v>
      </c>
      <c r="O330" s="57">
        <f>'TARIF 2024'!Q347</f>
        <v>119.99</v>
      </c>
      <c r="P330" s="58"/>
      <c r="Q330" s="49">
        <v>60</v>
      </c>
      <c r="R330" s="49">
        <v>62</v>
      </c>
      <c r="S330" s="49">
        <v>6230</v>
      </c>
      <c r="T330" s="49">
        <v>1</v>
      </c>
    </row>
    <row r="331" spans="1:20">
      <c r="A331" s="50">
        <f>'TARIF 2024'!D348</f>
        <v>0</v>
      </c>
      <c r="B331" s="51">
        <f>'TARIF 2024'!B348</f>
        <v>5103732</v>
      </c>
      <c r="C331" s="52" t="str">
        <f>'TARIF 2024'!K348</f>
        <v>963 XL Cyan HP Blister alarm_ dont deee 0,01</v>
      </c>
      <c r="D331" s="52" t="str">
        <f>'TARIF 2024'!K348</f>
        <v>963 XL Cyan HP Blister alarm_ dont deee 0,01</v>
      </c>
      <c r="E331" s="53">
        <f>'TARIF 2024'!G348</f>
        <v>192545866521</v>
      </c>
      <c r="F331" s="49">
        <v>1</v>
      </c>
      <c r="G331" s="49">
        <v>1</v>
      </c>
      <c r="H331" s="49" t="s">
        <v>900</v>
      </c>
      <c r="I331" s="49">
        <v>1</v>
      </c>
      <c r="J331" s="54">
        <f>'TARIF 2024'!N348</f>
        <v>0.01</v>
      </c>
      <c r="K331" s="55">
        <f>'TARIF 2024'!M348</f>
        <v>29.74</v>
      </c>
      <c r="L331" s="56"/>
      <c r="M331" s="55">
        <f>'TARIF 2024'!M348</f>
        <v>29.74</v>
      </c>
      <c r="N331" s="57">
        <v>20</v>
      </c>
      <c r="O331" s="57">
        <f>'TARIF 2024'!Q348</f>
        <v>44.99</v>
      </c>
      <c r="P331" s="58"/>
      <c r="Q331" s="49">
        <v>60</v>
      </c>
      <c r="R331" s="49">
        <v>62</v>
      </c>
      <c r="S331" s="49">
        <v>6230</v>
      </c>
      <c r="T331" s="49">
        <v>1</v>
      </c>
    </row>
    <row r="332" spans="1:20">
      <c r="A332" s="50">
        <f>'TARIF 2024'!D349</f>
        <v>0</v>
      </c>
      <c r="B332" s="51">
        <f>'TARIF 2024'!B349</f>
        <v>5103733</v>
      </c>
      <c r="C332" s="52" t="str">
        <f>'TARIF 2024'!K349</f>
        <v>963 XL Magenta HP Blister alarm_ dont deee 0,01</v>
      </c>
      <c r="D332" s="52" t="str">
        <f>'TARIF 2024'!K349</f>
        <v>963 XL Magenta HP Blister alarm_ dont deee 0,01</v>
      </c>
      <c r="E332" s="53">
        <f>'TARIF 2024'!G349</f>
        <v>192545866569</v>
      </c>
      <c r="F332" s="49">
        <v>1</v>
      </c>
      <c r="G332" s="49">
        <v>1</v>
      </c>
      <c r="H332" s="49" t="s">
        <v>900</v>
      </c>
      <c r="I332" s="49">
        <v>1</v>
      </c>
      <c r="J332" s="54">
        <f>'TARIF 2024'!N349</f>
        <v>0.01</v>
      </c>
      <c r="K332" s="55">
        <f>'TARIF 2024'!M349</f>
        <v>29.74</v>
      </c>
      <c r="L332" s="56"/>
      <c r="M332" s="55">
        <f>'TARIF 2024'!M349</f>
        <v>29.74</v>
      </c>
      <c r="N332" s="57">
        <v>20</v>
      </c>
      <c r="O332" s="57">
        <f>'TARIF 2024'!Q349</f>
        <v>44.99</v>
      </c>
      <c r="P332" s="58"/>
      <c r="Q332" s="49">
        <v>60</v>
      </c>
      <c r="R332" s="49">
        <v>62</v>
      </c>
      <c r="S332" s="49">
        <v>6230</v>
      </c>
      <c r="T332" s="49">
        <v>1</v>
      </c>
    </row>
    <row r="333" spans="1:20">
      <c r="A333" s="50">
        <f>'TARIF 2024'!D350</f>
        <v>0</v>
      </c>
      <c r="B333" s="51">
        <f>'TARIF 2024'!B350</f>
        <v>5103735</v>
      </c>
      <c r="C333" s="52" t="str">
        <f>'TARIF 2024'!K350</f>
        <v>963 XL Noir HP Blister alarm_ dont deee 0,01</v>
      </c>
      <c r="D333" s="52" t="str">
        <f>'TARIF 2024'!K350</f>
        <v>963 XL Noir HP Blister alarm_ dont deee 0,01</v>
      </c>
      <c r="E333" s="53">
        <f>'TARIF 2024'!G350</f>
        <v>192545866644</v>
      </c>
      <c r="F333" s="49">
        <v>1</v>
      </c>
      <c r="G333" s="49">
        <v>1</v>
      </c>
      <c r="H333" s="49" t="s">
        <v>900</v>
      </c>
      <c r="I333" s="49">
        <v>1</v>
      </c>
      <c r="J333" s="54">
        <f>'TARIF 2024'!N350</f>
        <v>0.01</v>
      </c>
      <c r="K333" s="55">
        <f>'TARIF 2024'!M350</f>
        <v>39.6</v>
      </c>
      <c r="L333" s="56"/>
      <c r="M333" s="55">
        <f>'TARIF 2024'!M350</f>
        <v>39.6</v>
      </c>
      <c r="N333" s="57">
        <v>20</v>
      </c>
      <c r="O333" s="57">
        <f>'TARIF 2024'!Q350</f>
        <v>58.99</v>
      </c>
      <c r="P333" s="58"/>
      <c r="Q333" s="49">
        <v>60</v>
      </c>
      <c r="R333" s="49">
        <v>62</v>
      </c>
      <c r="S333" s="49">
        <v>6230</v>
      </c>
      <c r="T333" s="49">
        <v>1</v>
      </c>
    </row>
    <row r="334" spans="1:20">
      <c r="A334" s="50">
        <f>'TARIF 2024'!D351</f>
        <v>0</v>
      </c>
      <c r="B334" s="51">
        <f>'TARIF 2024'!B351</f>
        <v>5103734</v>
      </c>
      <c r="C334" s="52" t="str">
        <f>'TARIF 2024'!K351</f>
        <v>963 XL Yellow HP Blister alarm_ dont deee 0,01</v>
      </c>
      <c r="D334" s="52" t="str">
        <f>'TARIF 2024'!K351</f>
        <v>963 XL Yellow HP Blister alarm_ dont deee 0,01</v>
      </c>
      <c r="E334" s="53">
        <f>'TARIF 2024'!G351</f>
        <v>192545866606</v>
      </c>
      <c r="F334" s="49">
        <v>1</v>
      </c>
      <c r="G334" s="49">
        <v>1</v>
      </c>
      <c r="H334" s="49" t="s">
        <v>900</v>
      </c>
      <c r="I334" s="49">
        <v>1</v>
      </c>
      <c r="J334" s="54">
        <f>'TARIF 2024'!N351</f>
        <v>0.01</v>
      </c>
      <c r="K334" s="55">
        <f>'TARIF 2024'!M351</f>
        <v>29.74</v>
      </c>
      <c r="L334" s="56"/>
      <c r="M334" s="55">
        <f>'TARIF 2024'!M351</f>
        <v>29.74</v>
      </c>
      <c r="N334" s="57">
        <v>20</v>
      </c>
      <c r="O334" s="57">
        <f>'TARIF 2024'!Q351</f>
        <v>44.99</v>
      </c>
      <c r="P334" s="58"/>
      <c r="Q334" s="49">
        <v>60</v>
      </c>
      <c r="R334" s="49">
        <v>62</v>
      </c>
      <c r="S334" s="49">
        <v>6230</v>
      </c>
      <c r="T334" s="49">
        <v>1</v>
      </c>
    </row>
    <row r="335" spans="1:20">
      <c r="A335" s="50">
        <f>'TARIF 2024'!D352</f>
        <v>0</v>
      </c>
      <c r="B335" s="51">
        <f>'TARIF 2024'!B352</f>
        <v>4420082</v>
      </c>
      <c r="C335" s="52" t="str">
        <f>'TARIF 2024'!K352</f>
        <v>HP 31 Cyan Original Ink Bottle TANK dont deee 0,02</v>
      </c>
      <c r="D335" s="52" t="str">
        <f>'TARIF 2024'!K352</f>
        <v>HP 31 Cyan Original Ink Bottle TANK dont deee 0,02</v>
      </c>
      <c r="E335" s="53">
        <f>'TARIF 2024'!G352</f>
        <v>191628349487</v>
      </c>
      <c r="F335" s="49">
        <v>1</v>
      </c>
      <c r="G335" s="49">
        <v>1</v>
      </c>
      <c r="H335" s="49" t="s">
        <v>900</v>
      </c>
      <c r="I335" s="49">
        <v>1</v>
      </c>
      <c r="J335" s="54">
        <f>'TARIF 2024'!N352</f>
        <v>0.02</v>
      </c>
      <c r="K335" s="55">
        <f>'TARIF 2024'!M352</f>
        <v>8.7799999999999994</v>
      </c>
      <c r="L335" s="56"/>
      <c r="M335" s="55">
        <f>'TARIF 2024'!M352</f>
        <v>8.7799999999999994</v>
      </c>
      <c r="N335" s="57">
        <v>20</v>
      </c>
      <c r="O335" s="57">
        <f>'TARIF 2024'!Q352</f>
        <v>15.99</v>
      </c>
      <c r="P335" s="58"/>
      <c r="Q335" s="49">
        <v>60</v>
      </c>
      <c r="R335" s="49">
        <v>62</v>
      </c>
      <c r="S335" s="49">
        <v>6230</v>
      </c>
      <c r="T335" s="49">
        <v>1</v>
      </c>
    </row>
    <row r="336" spans="1:20">
      <c r="A336" s="50">
        <f>'TARIF 2024'!D353</f>
        <v>0</v>
      </c>
      <c r="B336" s="51">
        <f>'TARIF 2024'!B353</f>
        <v>4420083</v>
      </c>
      <c r="C336" s="52" t="str">
        <f>'TARIF 2024'!K353</f>
        <v>HP 31 Magenta Original Ink Bottle TANK dont deee 0,02</v>
      </c>
      <c r="D336" s="52" t="str">
        <f>'TARIF 2024'!K353</f>
        <v>HP 31 Magenta Original Ink Bottle TANK dont deee 0,02</v>
      </c>
      <c r="E336" s="53">
        <f>'TARIF 2024'!G353</f>
        <v>191628349494</v>
      </c>
      <c r="F336" s="49">
        <v>1</v>
      </c>
      <c r="G336" s="49">
        <v>1</v>
      </c>
      <c r="H336" s="49" t="s">
        <v>900</v>
      </c>
      <c r="I336" s="49">
        <v>1</v>
      </c>
      <c r="J336" s="54">
        <f>'TARIF 2024'!N353</f>
        <v>0.02</v>
      </c>
      <c r="K336" s="55">
        <f>'TARIF 2024'!M353</f>
        <v>8.7799999999999994</v>
      </c>
      <c r="L336" s="56"/>
      <c r="M336" s="55">
        <f>'TARIF 2024'!M353</f>
        <v>8.7799999999999994</v>
      </c>
      <c r="N336" s="57">
        <v>20</v>
      </c>
      <c r="O336" s="57">
        <f>'TARIF 2024'!Q353</f>
        <v>15.99</v>
      </c>
      <c r="P336" s="58"/>
      <c r="Q336" s="49">
        <v>60</v>
      </c>
      <c r="R336" s="49">
        <v>62</v>
      </c>
      <c r="S336" s="49">
        <v>6230</v>
      </c>
      <c r="T336" s="49">
        <v>1</v>
      </c>
    </row>
    <row r="337" spans="1:20">
      <c r="A337" s="50">
        <f>'TARIF 2024'!D354</f>
        <v>0</v>
      </c>
      <c r="B337" s="51">
        <f>'TARIF 2024'!B354</f>
        <v>4420084</v>
      </c>
      <c r="C337" s="52" t="str">
        <f>'TARIF 2024'!K354</f>
        <v>HP 31 Yellow Original Ink Bottle TANK dont deee 0,02</v>
      </c>
      <c r="D337" s="52" t="str">
        <f>'TARIF 2024'!K354</f>
        <v>HP 31 Yellow Original Ink Bottle TANK dont deee 0,02</v>
      </c>
      <c r="E337" s="53">
        <f>'TARIF 2024'!G354</f>
        <v>191628349500</v>
      </c>
      <c r="F337" s="49">
        <v>1</v>
      </c>
      <c r="G337" s="49">
        <v>1</v>
      </c>
      <c r="H337" s="49" t="s">
        <v>900</v>
      </c>
      <c r="I337" s="49">
        <v>1</v>
      </c>
      <c r="J337" s="54">
        <f>'TARIF 2024'!N354</f>
        <v>0.02</v>
      </c>
      <c r="K337" s="55">
        <f>'TARIF 2024'!M354</f>
        <v>8.7799999999999994</v>
      </c>
      <c r="L337" s="56"/>
      <c r="M337" s="55">
        <f>'TARIF 2024'!M354</f>
        <v>8.7799999999999994</v>
      </c>
      <c r="N337" s="57">
        <v>20</v>
      </c>
      <c r="O337" s="57">
        <f>'TARIF 2024'!Q354</f>
        <v>15.99</v>
      </c>
      <c r="P337" s="58"/>
      <c r="Q337" s="49">
        <v>60</v>
      </c>
      <c r="R337" s="49">
        <v>62</v>
      </c>
      <c r="S337" s="49">
        <v>6230</v>
      </c>
      <c r="T337" s="49">
        <v>1</v>
      </c>
    </row>
    <row r="338" spans="1:20">
      <c r="A338" s="50">
        <f>'TARIF 2024'!D355</f>
        <v>0</v>
      </c>
      <c r="B338" s="51">
        <f>'TARIF 2024'!B355</f>
        <v>5541114</v>
      </c>
      <c r="C338" s="52" t="str">
        <f>'TARIF 2024'!K355</f>
        <v>HP 32XL Black 135ml Original  Ink Bottle TANK dont deee 0,01</v>
      </c>
      <c r="D338" s="52" t="str">
        <f>'TARIF 2024'!K355</f>
        <v>HP 32XL Black 135ml Original  Ink Bottle TANK dont deee 0,01</v>
      </c>
      <c r="E338" s="53">
        <f>'TARIF 2024'!G355</f>
        <v>192545270687</v>
      </c>
      <c r="F338" s="49">
        <v>1</v>
      </c>
      <c r="G338" s="49">
        <v>1</v>
      </c>
      <c r="H338" s="49" t="s">
        <v>900</v>
      </c>
      <c r="I338" s="49">
        <v>1</v>
      </c>
      <c r="J338" s="54">
        <f>'TARIF 2024'!N355</f>
        <v>0.01</v>
      </c>
      <c r="K338" s="55">
        <f>'TARIF 2024'!M355</f>
        <v>10.39</v>
      </c>
      <c r="L338" s="56"/>
      <c r="M338" s="55">
        <f>'TARIF 2024'!M355</f>
        <v>10.39</v>
      </c>
      <c r="N338" s="57">
        <v>20</v>
      </c>
      <c r="O338" s="57">
        <f>'TARIF 2024'!Q355</f>
        <v>17.989999999999998</v>
      </c>
      <c r="P338" s="58"/>
      <c r="Q338" s="49">
        <v>60</v>
      </c>
      <c r="R338" s="49">
        <v>62</v>
      </c>
      <c r="S338" s="49">
        <v>6230</v>
      </c>
      <c r="T338" s="49">
        <v>1</v>
      </c>
    </row>
    <row r="339" spans="1:20">
      <c r="A339" s="50">
        <f>'TARIF 2024'!D356</f>
        <v>0</v>
      </c>
      <c r="B339" s="51" t="str">
        <f>'TARIF 2024'!B356</f>
        <v>BRA007122</v>
      </c>
      <c r="C339" s="52" t="str">
        <f>'TARIF 2024'!K356</f>
        <v>Devia adapter Smart jack 3,5mm - Lightning white dont 0,04 deee</v>
      </c>
      <c r="D339" s="52" t="str">
        <f>'TARIF 2024'!K356</f>
        <v>Devia adapter Smart jack 3,5mm - Lightning white dont 0,04 deee</v>
      </c>
      <c r="E339" s="53">
        <f>'TARIF 2024'!G356</f>
        <v>6938595324550</v>
      </c>
      <c r="F339" s="49">
        <v>1</v>
      </c>
      <c r="G339" s="49">
        <v>1</v>
      </c>
      <c r="H339" s="49" t="s">
        <v>900</v>
      </c>
      <c r="I339" s="49">
        <v>1</v>
      </c>
      <c r="J339" s="54">
        <f>'TARIF 2024'!N356</f>
        <v>0.04</v>
      </c>
      <c r="K339" s="55">
        <f>'TARIF 2024'!M356</f>
        <v>8.1403999999999979</v>
      </c>
      <c r="L339" s="56"/>
      <c r="M339" s="55">
        <f>'TARIF 2024'!M356</f>
        <v>8.1403999999999979</v>
      </c>
      <c r="N339" s="57">
        <v>20</v>
      </c>
      <c r="O339" s="57">
        <f>'TARIF 2024'!Q356</f>
        <v>16.989999999999998</v>
      </c>
      <c r="P339" s="58"/>
      <c r="Q339" s="49">
        <v>60</v>
      </c>
      <c r="R339" s="49">
        <v>62</v>
      </c>
      <c r="S339" s="49">
        <v>6230</v>
      </c>
      <c r="T339" s="49">
        <v>1</v>
      </c>
    </row>
    <row r="340" spans="1:20">
      <c r="A340" s="50" t="str">
        <f>'TARIF 2024'!D357</f>
        <v>new</v>
      </c>
      <c r="B340" s="51" t="str">
        <f>'TARIF 2024'!B357</f>
        <v>BRA014025</v>
      </c>
      <c r="C340" s="52" t="str">
        <f>'TARIF 2024'!K357</f>
        <v>Devia wired earphones Kintone A3 Digital USB-C white dont 0,04 deee</v>
      </c>
      <c r="D340" s="52" t="str">
        <f>'TARIF 2024'!K357</f>
        <v>Devia wired earphones Kintone A3 Digital USB-C white dont 0,04 deee</v>
      </c>
      <c r="E340" s="53">
        <f>'TARIF 2024'!G357</f>
        <v>6942297108769</v>
      </c>
      <c r="F340" s="49">
        <v>1</v>
      </c>
      <c r="G340" s="49">
        <v>1</v>
      </c>
      <c r="H340" s="49" t="s">
        <v>900</v>
      </c>
      <c r="I340" s="49">
        <v>1</v>
      </c>
      <c r="J340" s="54">
        <f>'TARIF 2024'!N357</f>
        <v>0.04</v>
      </c>
      <c r="K340" s="55">
        <f>'TARIF 2024'!M357</f>
        <v>5.0195999999999996</v>
      </c>
      <c r="L340" s="56"/>
      <c r="M340" s="55">
        <f>'TARIF 2024'!M357</f>
        <v>5.0195999999999996</v>
      </c>
      <c r="N340" s="57">
        <v>20</v>
      </c>
      <c r="O340" s="57">
        <f>'TARIF 2024'!Q357</f>
        <v>9.99</v>
      </c>
      <c r="P340" s="58"/>
      <c r="Q340" s="49">
        <v>60</v>
      </c>
      <c r="R340" s="49">
        <v>62</v>
      </c>
      <c r="S340" s="49">
        <v>6230</v>
      </c>
      <c r="T340" s="49">
        <v>1</v>
      </c>
    </row>
    <row r="341" spans="1:20">
      <c r="A341" s="50" t="str">
        <f>'TARIF 2024'!D358</f>
        <v>new</v>
      </c>
      <c r="B341" s="51" t="str">
        <f>'TARIF 2024'!B358</f>
        <v>BRA014021</v>
      </c>
      <c r="C341" s="52" t="str">
        <f>'TARIF 2024'!K358</f>
        <v>Devia wired earphones Smart M1 Digital Metal USB-C black dont 0,04 deee</v>
      </c>
      <c r="D341" s="52" t="str">
        <f>'TARIF 2024'!K358</f>
        <v>Devia wired earphones Smart M1 Digital Metal USB-C black dont 0,04 deee</v>
      </c>
      <c r="E341" s="53">
        <f>'TARIF 2024'!G358</f>
        <v>6942297108776</v>
      </c>
      <c r="F341" s="49">
        <v>1</v>
      </c>
      <c r="G341" s="49">
        <v>1</v>
      </c>
      <c r="H341" s="49" t="s">
        <v>900</v>
      </c>
      <c r="I341" s="49">
        <v>1</v>
      </c>
      <c r="J341" s="54">
        <f>'TARIF 2024'!N358</f>
        <v>0.04</v>
      </c>
      <c r="K341" s="55">
        <f>'TARIF 2024'!M358</f>
        <v>5.6776</v>
      </c>
      <c r="L341" s="56"/>
      <c r="M341" s="55">
        <f>'TARIF 2024'!M358</f>
        <v>5.6776</v>
      </c>
      <c r="N341" s="57">
        <v>20</v>
      </c>
      <c r="O341" s="57">
        <f>'TARIF 2024'!Q358</f>
        <v>12.99</v>
      </c>
      <c r="P341" s="58"/>
      <c r="Q341" s="49">
        <v>60</v>
      </c>
      <c r="R341" s="49">
        <v>62</v>
      </c>
      <c r="S341" s="49">
        <v>6230</v>
      </c>
      <c r="T341" s="49">
        <v>1</v>
      </c>
    </row>
    <row r="342" spans="1:20">
      <c r="A342" s="50" t="str">
        <f>'TARIF 2024'!D359</f>
        <v>new</v>
      </c>
      <c r="B342" s="51" t="str">
        <f>'TARIF 2024'!B359</f>
        <v>BRA014022</v>
      </c>
      <c r="C342" s="52" t="str">
        <f>'TARIF 2024'!K359</f>
        <v>Devia wired earphones Smart M1 Digital Metal USB-C silver dont 0,04 deee</v>
      </c>
      <c r="D342" s="52" t="str">
        <f>'TARIF 2024'!K359</f>
        <v>Devia wired earphones Smart M1 Digital Metal USB-C silver dont 0,04 deee</v>
      </c>
      <c r="E342" s="53">
        <f>'TARIF 2024'!G359</f>
        <v>6942297108783</v>
      </c>
      <c r="F342" s="49">
        <v>1</v>
      </c>
      <c r="G342" s="49">
        <v>1</v>
      </c>
      <c r="H342" s="49" t="s">
        <v>900</v>
      </c>
      <c r="I342" s="49">
        <v>1</v>
      </c>
      <c r="J342" s="54">
        <f>'TARIF 2024'!N359</f>
        <v>0.04</v>
      </c>
      <c r="K342" s="55">
        <f>'TARIF 2024'!M359</f>
        <v>5.6776</v>
      </c>
      <c r="L342" s="56"/>
      <c r="M342" s="55">
        <f>'TARIF 2024'!M359</f>
        <v>5.6776</v>
      </c>
      <c r="N342" s="57">
        <v>20</v>
      </c>
      <c r="O342" s="57">
        <f>'TARIF 2024'!Q359</f>
        <v>12.99</v>
      </c>
      <c r="P342" s="58"/>
      <c r="Q342" s="49">
        <v>60</v>
      </c>
      <c r="R342" s="49">
        <v>62</v>
      </c>
      <c r="S342" s="49">
        <v>6230</v>
      </c>
      <c r="T342" s="49">
        <v>1</v>
      </c>
    </row>
    <row r="343" spans="1:20">
      <c r="A343" s="50" t="str">
        <f>'TARIF 2024'!D360</f>
        <v>new</v>
      </c>
      <c r="B343" s="51" t="str">
        <f>'TARIF 2024'!B360</f>
        <v>BRA007122</v>
      </c>
      <c r="C343" s="52" t="str">
        <f>'TARIF 2024'!K360</f>
        <v>Devia adapter EC090 jack 3,5mm - Lightning white dont 0,04 deee</v>
      </c>
      <c r="D343" s="52" t="str">
        <f>'TARIF 2024'!K360</f>
        <v>Devia adapter EC090 jack 3,5mm - Lightning white dont 0,04 deee</v>
      </c>
      <c r="E343" s="53">
        <f>'TARIF 2024'!G360</f>
        <v>6938595324550</v>
      </c>
      <c r="F343" s="49">
        <v>1</v>
      </c>
      <c r="G343" s="49">
        <v>1</v>
      </c>
      <c r="H343" s="49" t="s">
        <v>900</v>
      </c>
      <c r="I343" s="49">
        <v>1</v>
      </c>
      <c r="J343" s="54">
        <f>'TARIF 2024'!N360</f>
        <v>0.04</v>
      </c>
      <c r="K343" s="55">
        <f>'TARIF 2024'!M360</f>
        <v>6.6175999999999995</v>
      </c>
      <c r="L343" s="56"/>
      <c r="M343" s="55">
        <f>'TARIF 2024'!M360</f>
        <v>6.6175999999999995</v>
      </c>
      <c r="N343" s="57">
        <v>20</v>
      </c>
      <c r="O343" s="57">
        <f>'TARIF 2024'!Q360</f>
        <v>12.99</v>
      </c>
      <c r="P343" s="58"/>
      <c r="Q343" s="49">
        <v>60</v>
      </c>
      <c r="R343" s="49">
        <v>62</v>
      </c>
      <c r="S343" s="49">
        <v>6230</v>
      </c>
      <c r="T343" s="49">
        <v>1</v>
      </c>
    </row>
    <row r="344" spans="1:20">
      <c r="A344" s="50" t="str">
        <f>'TARIF 2024'!D361</f>
        <v>new</v>
      </c>
      <c r="B344" s="51" t="str">
        <f>'TARIF 2024'!B361</f>
        <v>BRA013507</v>
      </c>
      <c r="C344" s="52" t="str">
        <f>'TARIF 2024'!K361</f>
        <v>Devia adapter EC608 USB-C - jack 3,5mm white dont 0,04 deee</v>
      </c>
      <c r="D344" s="52" t="str">
        <f>'TARIF 2024'!K361</f>
        <v>Devia adapter EC608 USB-C - jack 3,5mm white dont 0,04 deee</v>
      </c>
      <c r="E344" s="53">
        <f>'TARIF 2024'!G361</f>
        <v>6938595354113</v>
      </c>
      <c r="F344" s="49">
        <v>1</v>
      </c>
      <c r="G344" s="49">
        <v>1</v>
      </c>
      <c r="H344" s="49" t="s">
        <v>900</v>
      </c>
      <c r="I344" s="49">
        <v>1</v>
      </c>
      <c r="J344" s="54">
        <f>'TARIF 2024'!N361</f>
        <v>0.04</v>
      </c>
      <c r="K344" s="55">
        <f>'TARIF 2024'!M361</f>
        <v>6.6175999999999995</v>
      </c>
      <c r="L344" s="56"/>
      <c r="M344" s="55">
        <f>'TARIF 2024'!M361</f>
        <v>6.6175999999999995</v>
      </c>
      <c r="N344" s="57">
        <v>20</v>
      </c>
      <c r="O344" s="57">
        <f>'TARIF 2024'!Q361</f>
        <v>12.99</v>
      </c>
      <c r="P344" s="58"/>
      <c r="Q344" s="49">
        <v>60</v>
      </c>
      <c r="R344" s="49">
        <v>62</v>
      </c>
      <c r="S344" s="49">
        <v>6230</v>
      </c>
      <c r="T344" s="49">
        <v>1</v>
      </c>
    </row>
    <row r="345" spans="1:20">
      <c r="A345" s="50" t="str">
        <f>'TARIF 2024'!D362</f>
        <v>new</v>
      </c>
      <c r="B345" s="51" t="str">
        <f>'TARIF 2024'!B362</f>
        <v>BRA013509</v>
      </c>
      <c r="C345" s="52" t="str">
        <f>'TARIF 2024'!K362</f>
        <v>Devia adapter EC609 USB-C - USB-C (port) + USB-C (port) white dont 0,04 deee</v>
      </c>
      <c r="D345" s="52" t="str">
        <f>'TARIF 2024'!K362</f>
        <v>Devia adapter EC609 USB-C - USB-C (port) + USB-C (port) white dont 0,04 deee</v>
      </c>
      <c r="E345" s="53">
        <f>'TARIF 2024'!G362</f>
        <v>6938595354137</v>
      </c>
      <c r="F345" s="49">
        <v>1</v>
      </c>
      <c r="G345" s="49">
        <v>1</v>
      </c>
      <c r="H345" s="49" t="s">
        <v>900</v>
      </c>
      <c r="I345" s="49">
        <v>1</v>
      </c>
      <c r="J345" s="54">
        <f>'TARIF 2024'!N362</f>
        <v>0.04</v>
      </c>
      <c r="K345" s="55">
        <f>'TARIF 2024'!M362</f>
        <v>11.787599999999999</v>
      </c>
      <c r="L345" s="56"/>
      <c r="M345" s="55">
        <f>'TARIF 2024'!M362</f>
        <v>11.787599999999999</v>
      </c>
      <c r="N345" s="57">
        <v>20</v>
      </c>
      <c r="O345" s="57">
        <f>'TARIF 2024'!Q362</f>
        <v>22.99</v>
      </c>
      <c r="P345" s="58"/>
      <c r="Q345" s="49">
        <v>60</v>
      </c>
      <c r="R345" s="49">
        <v>62</v>
      </c>
      <c r="S345" s="49">
        <v>6230</v>
      </c>
      <c r="T345" s="49">
        <v>1</v>
      </c>
    </row>
    <row r="346" spans="1:20" ht="30">
      <c r="A346" s="50" t="str">
        <f>'TARIF 2024'!D363</f>
        <v>new</v>
      </c>
      <c r="B346" s="51" t="str">
        <f>'TARIF 2024'!B363</f>
        <v>BRA013512</v>
      </c>
      <c r="C346" s="52" t="str">
        <f>'TARIF 2024'!K363</f>
        <v>Devia adapter HUB 5in1 EC135 USB-C 3.1 to 3x USB 3.0 + SD/TF + PD deep gray dont 0,04 deee</v>
      </c>
      <c r="D346" s="52" t="str">
        <f>'TARIF 2024'!K363</f>
        <v>Devia adapter HUB 5in1 EC135 USB-C 3.1 to 3x USB 3.0 + SD/TF + PD deep gray dont 0,04 deee</v>
      </c>
      <c r="E346" s="53">
        <f>'TARIF 2024'!G363</f>
        <v>6938595384882</v>
      </c>
      <c r="F346" s="49">
        <v>1</v>
      </c>
      <c r="G346" s="49">
        <v>1</v>
      </c>
      <c r="H346" s="49" t="s">
        <v>900</v>
      </c>
      <c r="I346" s="49">
        <v>1</v>
      </c>
      <c r="J346" s="54">
        <f>'TARIF 2024'!N363</f>
        <v>0.04</v>
      </c>
      <c r="K346" s="55">
        <f>'TARIF 2024'!M363</f>
        <v>16.017599999999998</v>
      </c>
      <c r="L346" s="56"/>
      <c r="M346" s="55">
        <f>'TARIF 2024'!M363</f>
        <v>16.017599999999998</v>
      </c>
      <c r="N346" s="57">
        <v>20</v>
      </c>
      <c r="O346" s="57">
        <f>'TARIF 2024'!Q363</f>
        <v>29.99</v>
      </c>
      <c r="P346" s="58"/>
      <c r="Q346" s="49">
        <v>60</v>
      </c>
      <c r="R346" s="49">
        <v>62</v>
      </c>
      <c r="S346" s="49">
        <v>6230</v>
      </c>
      <c r="T346" s="49">
        <v>1</v>
      </c>
    </row>
    <row r="347" spans="1:20">
      <c r="A347" s="50" t="str">
        <f>'TARIF 2024'!D364</f>
        <v>new</v>
      </c>
      <c r="B347" s="51" t="str">
        <f>'TARIF 2024'!B364</f>
        <v>BRA014084</v>
      </c>
      <c r="C347" s="52" t="str">
        <f>'TARIF 2024'!K364</f>
        <v>Devia cable audio Ipure EC620 USB-C - jack 3,5 mm 1,0 m black dont 0,04 deee</v>
      </c>
      <c r="D347" s="52" t="str">
        <f>'TARIF 2024'!K364</f>
        <v>Devia cable audio Ipure EC620 USB-C - jack 3,5 mm 1,0 m black dont 0,04 deee</v>
      </c>
      <c r="E347" s="53">
        <f>'TARIF 2024'!G364</f>
        <v>6942297111943</v>
      </c>
      <c r="F347" s="49">
        <v>1</v>
      </c>
      <c r="G347" s="49">
        <v>1</v>
      </c>
      <c r="H347" s="49" t="s">
        <v>900</v>
      </c>
      <c r="I347" s="49">
        <v>1</v>
      </c>
      <c r="J347" s="54">
        <f>'TARIF 2024'!N364</f>
        <v>0.04</v>
      </c>
      <c r="K347" s="55">
        <f>'TARIF 2024'!M364</f>
        <v>4.7375999999999996</v>
      </c>
      <c r="L347" s="56"/>
      <c r="M347" s="55">
        <f>'TARIF 2024'!M364</f>
        <v>4.7375999999999996</v>
      </c>
      <c r="N347" s="57">
        <v>20</v>
      </c>
      <c r="O347" s="57">
        <f>'TARIF 2024'!Q364</f>
        <v>8.99</v>
      </c>
      <c r="P347" s="58"/>
      <c r="Q347" s="49">
        <v>60</v>
      </c>
      <c r="R347" s="49">
        <v>62</v>
      </c>
      <c r="S347" s="49">
        <v>6230</v>
      </c>
      <c r="T347" s="49">
        <v>1</v>
      </c>
    </row>
    <row r="348" spans="1:20" ht="30">
      <c r="A348" s="50" t="str">
        <f>'TARIF 2024'!D365</f>
        <v>new</v>
      </c>
      <c r="B348" s="51" t="str">
        <f>'TARIF 2024'!B365</f>
        <v>BRA014083</v>
      </c>
      <c r="C348" s="52" t="str">
        <f>'TARIF 2024'!K365</f>
        <v>Devia cable audio Ipure EC618 jack 3,5 mm - jack 3,5 mm 1,0 m black dont 0,04 deee</v>
      </c>
      <c r="D348" s="52" t="str">
        <f>'TARIF 2024'!K365</f>
        <v>Devia cable audio Ipure EC618 jack 3,5 mm - jack 3,5 mm 1,0 m black dont 0,04 deee</v>
      </c>
      <c r="E348" s="53">
        <f>'TARIF 2024'!G365</f>
        <v>6942297111936</v>
      </c>
      <c r="F348" s="49">
        <v>1</v>
      </c>
      <c r="G348" s="49">
        <v>1</v>
      </c>
      <c r="H348" s="49" t="s">
        <v>900</v>
      </c>
      <c r="I348" s="49">
        <v>1</v>
      </c>
      <c r="J348" s="54">
        <f>'TARIF 2024'!N365</f>
        <v>0.04</v>
      </c>
      <c r="K348" s="55">
        <f>'TARIF 2024'!M365</f>
        <v>4.7375999999999996</v>
      </c>
      <c r="L348" s="56"/>
      <c r="M348" s="55">
        <f>'TARIF 2024'!M365</f>
        <v>4.7375999999999996</v>
      </c>
      <c r="N348" s="57">
        <v>20</v>
      </c>
      <c r="O348" s="57">
        <f>'TARIF 2024'!Q365</f>
        <v>8.99</v>
      </c>
      <c r="P348" s="58"/>
      <c r="Q348" s="49">
        <v>60</v>
      </c>
      <c r="R348" s="49">
        <v>62</v>
      </c>
      <c r="S348" s="49">
        <v>6230</v>
      </c>
      <c r="T348" s="49">
        <v>1</v>
      </c>
    </row>
    <row r="349" spans="1:20">
      <c r="A349" s="50" t="str">
        <f>'TARIF 2024'!D366</f>
        <v>new</v>
      </c>
      <c r="B349" s="51" t="str">
        <f>'TARIF 2024'!B366</f>
        <v>BRA013691</v>
      </c>
      <c r="C349" s="52" t="str">
        <f>'TARIF 2024'!K366</f>
        <v>Devia cable Storm EC084 USB-C - HDMI 4K 60 Hz 2,0 m black dont 0,04 deee</v>
      </c>
      <c r="D349" s="52" t="str">
        <f>'TARIF 2024'!K366</f>
        <v>Devia cable Storm EC084 USB-C - HDMI 4K 60 Hz 2,0 m black dont 0,04 deee</v>
      </c>
      <c r="E349" s="53">
        <f>'TARIF 2024'!G366</f>
        <v>6938595399145</v>
      </c>
      <c r="F349" s="49">
        <v>1</v>
      </c>
      <c r="G349" s="49">
        <v>1</v>
      </c>
      <c r="H349" s="49" t="s">
        <v>900</v>
      </c>
      <c r="I349" s="49">
        <v>1</v>
      </c>
      <c r="J349" s="54">
        <f>'TARIF 2024'!N366</f>
        <v>0.04</v>
      </c>
      <c r="K349" s="55">
        <f>'TARIF 2024'!M366</f>
        <v>16.017599999999998</v>
      </c>
      <c r="L349" s="56"/>
      <c r="M349" s="55">
        <f>'TARIF 2024'!M366</f>
        <v>16.017599999999998</v>
      </c>
      <c r="N349" s="57">
        <v>20</v>
      </c>
      <c r="O349" s="57">
        <f>'TARIF 2024'!Q366</f>
        <v>29.99</v>
      </c>
      <c r="P349" s="58"/>
      <c r="Q349" s="49">
        <v>60</v>
      </c>
      <c r="R349" s="49">
        <v>62</v>
      </c>
      <c r="S349" s="49">
        <v>6230</v>
      </c>
      <c r="T349" s="49">
        <v>1</v>
      </c>
    </row>
    <row r="350" spans="1:20">
      <c r="A350" s="50" t="str">
        <f>'TARIF 2024'!D367</f>
        <v>new</v>
      </c>
      <c r="B350" s="51" t="str">
        <f>'TARIF 2024'!B367</f>
        <v>BRA014084</v>
      </c>
      <c r="C350" s="52" t="str">
        <f>'TARIF 2024'!K367</f>
        <v>Devia cable audio Ipure EC620 USB-C - jack 3,5 mm 1,0 m black dont 0,04 deee</v>
      </c>
      <c r="D350" s="52" t="str">
        <f>'TARIF 2024'!K367</f>
        <v>Devia cable audio Ipure EC620 USB-C - jack 3,5 mm 1,0 m black dont 0,04 deee</v>
      </c>
      <c r="E350" s="53">
        <f>'TARIF 2024'!G367</f>
        <v>6942297111943</v>
      </c>
      <c r="F350" s="49">
        <v>1</v>
      </c>
      <c r="G350" s="49">
        <v>1</v>
      </c>
      <c r="H350" s="49" t="s">
        <v>900</v>
      </c>
      <c r="I350" s="49">
        <v>1</v>
      </c>
      <c r="J350" s="54">
        <f>'TARIF 2024'!N367</f>
        <v>0.04</v>
      </c>
      <c r="K350" s="55">
        <f>'TARIF 2024'!M367</f>
        <v>4.7375999999999996</v>
      </c>
      <c r="L350" s="56"/>
      <c r="M350" s="55">
        <f>'TARIF 2024'!M367</f>
        <v>4.7375999999999996</v>
      </c>
      <c r="N350" s="57">
        <v>20</v>
      </c>
      <c r="O350" s="57">
        <f>'TARIF 2024'!Q367</f>
        <v>8.99</v>
      </c>
      <c r="P350" s="58"/>
      <c r="Q350" s="49">
        <v>60</v>
      </c>
      <c r="R350" s="49">
        <v>62</v>
      </c>
      <c r="S350" s="49">
        <v>6230</v>
      </c>
      <c r="T350" s="49">
        <v>1</v>
      </c>
    </row>
    <row r="351" spans="1:20">
      <c r="A351" s="50">
        <f>'TARIF 2024'!D368</f>
        <v>0</v>
      </c>
      <c r="B351" s="51" t="str">
        <f>'TARIF 2024'!B368</f>
        <v>BRA003127</v>
      </c>
      <c r="C351" s="52" t="str">
        <f>'TARIF 2024'!K368</f>
        <v>Devia Smart USB - C√¢ble Lightning 1.0 m 2.1A blanc dont 0,04 deee</v>
      </c>
      <c r="D351" s="52" t="str">
        <f>'TARIF 2024'!K368</f>
        <v>Devia Smart USB - C√¢ble Lightning 1.0 m 2.1A blanc dont 0,04 deee</v>
      </c>
      <c r="E351" s="53">
        <f>'TARIF 2024'!G368</f>
        <v>6952897986650</v>
      </c>
      <c r="F351" s="49">
        <v>1</v>
      </c>
      <c r="G351" s="49">
        <v>1</v>
      </c>
      <c r="H351" s="49" t="s">
        <v>900</v>
      </c>
      <c r="I351" s="49">
        <v>1</v>
      </c>
      <c r="J351" s="54">
        <f>'TARIF 2024'!N368</f>
        <v>0.04</v>
      </c>
      <c r="K351" s="55">
        <f>'TARIF 2024'!M368</f>
        <v>4.2017999999999995</v>
      </c>
      <c r="L351" s="56"/>
      <c r="M351" s="55">
        <f>'TARIF 2024'!M368</f>
        <v>4.2017999999999995</v>
      </c>
      <c r="N351" s="57">
        <v>20</v>
      </c>
      <c r="O351" s="57">
        <f>'TARIF 2024'!Q368</f>
        <v>9.99</v>
      </c>
      <c r="P351" s="58"/>
      <c r="Q351" s="49">
        <v>60</v>
      </c>
      <c r="R351" s="49">
        <v>62</v>
      </c>
      <c r="S351" s="49">
        <v>6230</v>
      </c>
      <c r="T351" s="49">
        <v>1</v>
      </c>
    </row>
    <row r="352" spans="1:20">
      <c r="A352" s="50">
        <f>'TARIF 2024'!D369</f>
        <v>0</v>
      </c>
      <c r="B352" s="51" t="str">
        <f>'TARIF 2024'!B369</f>
        <v>BRA011846</v>
      </c>
      <c r="C352" s="52" t="str">
        <f>'TARIF 2024'!K369</f>
        <v>C√¢ble Devia Kintone USB - Lightning 1.0 m 2.1A blanc dont 0,04 deee</v>
      </c>
      <c r="D352" s="52" t="str">
        <f>'TARIF 2024'!K369</f>
        <v>C√¢ble Devia Kintone USB - Lightning 1.0 m 2.1A blanc dont 0,04 deee</v>
      </c>
      <c r="E352" s="53">
        <f>'TARIF 2024'!G369</f>
        <v>6938595348686</v>
      </c>
      <c r="F352" s="49">
        <v>1</v>
      </c>
      <c r="G352" s="49">
        <v>1</v>
      </c>
      <c r="H352" s="49" t="s">
        <v>900</v>
      </c>
      <c r="I352" s="49">
        <v>1</v>
      </c>
      <c r="J352" s="54">
        <f>'TARIF 2024'!N369</f>
        <v>0.04</v>
      </c>
      <c r="K352" s="55">
        <f>'TARIF 2024'!M369</f>
        <v>3.7787999999999995</v>
      </c>
      <c r="L352" s="56"/>
      <c r="M352" s="55">
        <f>'TARIF 2024'!M369</f>
        <v>3.7787999999999995</v>
      </c>
      <c r="N352" s="57">
        <v>20</v>
      </c>
      <c r="O352" s="57">
        <f>'TARIF 2024'!Q369</f>
        <v>8.99</v>
      </c>
      <c r="P352" s="58"/>
      <c r="Q352" s="49">
        <v>60</v>
      </c>
      <c r="R352" s="49">
        <v>62</v>
      </c>
      <c r="S352" s="49">
        <v>6230</v>
      </c>
      <c r="T352" s="49">
        <v>1</v>
      </c>
    </row>
    <row r="353" spans="1:20">
      <c r="A353" s="50">
        <f>'TARIF 2024'!D370</f>
        <v>0</v>
      </c>
      <c r="B353" s="51" t="str">
        <f>'TARIF 2024'!B370</f>
        <v>BRA010034</v>
      </c>
      <c r="C353" s="52" t="str">
        <f>'TARIF 2024'!K370</f>
        <v>Devia Bluetooth headphones Kintone black dont 0,04 deee</v>
      </c>
      <c r="D353" s="52" t="str">
        <f>'TARIF 2024'!K370</f>
        <v>Devia Bluetooth headphones Kintone black dont 0,04 deee</v>
      </c>
      <c r="E353" s="53">
        <f>'TARIF 2024'!G370</f>
        <v>6938595338670</v>
      </c>
      <c r="F353" s="49">
        <v>1</v>
      </c>
      <c r="G353" s="49">
        <v>1</v>
      </c>
      <c r="H353" s="49" t="s">
        <v>900</v>
      </c>
      <c r="I353" s="49">
        <v>1</v>
      </c>
      <c r="J353" s="54">
        <f>'TARIF 2024'!N370</f>
        <v>0.04</v>
      </c>
      <c r="K353" s="55">
        <f>'TARIF 2024'!M370</f>
        <v>19.833999999999996</v>
      </c>
      <c r="L353" s="56"/>
      <c r="M353" s="55">
        <f>'TARIF 2024'!M370</f>
        <v>19.833999999999996</v>
      </c>
      <c r="N353" s="57">
        <v>20</v>
      </c>
      <c r="O353" s="57">
        <f>'TARIF 2024'!Q370</f>
        <v>39.99</v>
      </c>
      <c r="P353" s="58"/>
      <c r="Q353" s="49">
        <v>60</v>
      </c>
      <c r="R353" s="49">
        <v>62</v>
      </c>
      <c r="S353" s="49">
        <v>6230</v>
      </c>
      <c r="T353" s="49">
        <v>1</v>
      </c>
    </row>
    <row r="354" spans="1:20">
      <c r="A354" s="50">
        <f>'TARIF 2024'!D371</f>
        <v>0</v>
      </c>
      <c r="B354" s="51" t="str">
        <f>'TARIF 2024'!B371</f>
        <v>BRA006769</v>
      </c>
      <c r="C354" s="52" t="str">
        <f>'TARIF 2024'!K371</f>
        <v>Devia wired earphones Kintone jack 3,5mm white dont 0,04 deee</v>
      </c>
      <c r="D354" s="52" t="str">
        <f>'TARIF 2024'!K371</f>
        <v>Devia wired earphones Kintone jack 3,5mm white dont 0,04 deee</v>
      </c>
      <c r="E354" s="53">
        <f>'TARIF 2024'!G371</f>
        <v>6938595310447</v>
      </c>
      <c r="F354" s="49">
        <v>1</v>
      </c>
      <c r="G354" s="49">
        <v>1</v>
      </c>
      <c r="H354" s="49" t="s">
        <v>900</v>
      </c>
      <c r="I354" s="49">
        <v>1</v>
      </c>
      <c r="J354" s="54">
        <f>'TARIF 2024'!N371</f>
        <v>0.04</v>
      </c>
      <c r="K354" s="55">
        <f>'TARIF 2024'!M371</f>
        <v>3.5156000000000001</v>
      </c>
      <c r="L354" s="56"/>
      <c r="M354" s="55">
        <f>'TARIF 2024'!M371</f>
        <v>3.5156000000000001</v>
      </c>
      <c r="N354" s="57">
        <v>20</v>
      </c>
      <c r="O354" s="57">
        <f>'TARIF 2024'!Q371</f>
        <v>8.99</v>
      </c>
      <c r="P354" s="58"/>
      <c r="Q354" s="49">
        <v>60</v>
      </c>
      <c r="R354" s="49">
        <v>62</v>
      </c>
      <c r="S354" s="49">
        <v>6230</v>
      </c>
      <c r="T354" s="49">
        <v>1</v>
      </c>
    </row>
    <row r="355" spans="1:20" ht="30">
      <c r="A355" s="50">
        <f>'TARIF 2024'!D372</f>
        <v>0</v>
      </c>
      <c r="B355" s="51" t="str">
        <f>'TARIF 2024'!B372</f>
        <v>BRA003716</v>
      </c>
      <c r="C355" s="52" t="str">
        <f>'TARIF 2024'!K372</f>
        <v>Casque filaire Devia Smart EarPods, ecouteurs, jack 3,5 mm, ecouteurs blanc dont 0,04 deee</v>
      </c>
      <c r="D355" s="52" t="str">
        <f>'TARIF 2024'!K372</f>
        <v>Casque filaire Devia Smart EarPods, ecouteurs, jack 3,5 mm, ecouteurs blanc dont 0,04 deee</v>
      </c>
      <c r="E355" s="53">
        <f>'TARIF 2024'!G372</f>
        <v>6952897987077</v>
      </c>
      <c r="F355" s="49">
        <v>1</v>
      </c>
      <c r="G355" s="49">
        <v>1</v>
      </c>
      <c r="H355" s="49" t="s">
        <v>900</v>
      </c>
      <c r="I355" s="49">
        <v>1</v>
      </c>
      <c r="J355" s="54">
        <f>'TARIF 2024'!N372</f>
        <v>0.04</v>
      </c>
      <c r="K355" s="55">
        <f>'TARIF 2024'!M372</f>
        <v>4.4180000000000001</v>
      </c>
      <c r="L355" s="56"/>
      <c r="M355" s="55">
        <f>'TARIF 2024'!M372</f>
        <v>4.4180000000000001</v>
      </c>
      <c r="N355" s="57">
        <v>20</v>
      </c>
      <c r="O355" s="57">
        <f>'TARIF 2024'!Q372</f>
        <v>9.99</v>
      </c>
      <c r="P355" s="58"/>
      <c r="Q355" s="49">
        <v>60</v>
      </c>
      <c r="R355" s="49">
        <v>62</v>
      </c>
      <c r="S355" s="49">
        <v>6230</v>
      </c>
      <c r="T355" s="49">
        <v>1</v>
      </c>
    </row>
    <row r="356" spans="1:20">
      <c r="A356" s="50">
        <f>'TARIF 2024'!D373</f>
        <v>0</v>
      </c>
      <c r="B356" s="51" t="str">
        <f>'TARIF 2024'!B373</f>
        <v>BRA006768</v>
      </c>
      <c r="C356" s="52" t="str">
        <f>'TARIF 2024'!K373</f>
        <v>Casque filaire Devia Kintone jack 3,5 mm noir dont 0,04 deee</v>
      </c>
      <c r="D356" s="52" t="str">
        <f>'TARIF 2024'!K373</f>
        <v>Casque filaire Devia Kintone jack 3,5 mm noir dont 0,04 deee</v>
      </c>
      <c r="E356" s="53">
        <f>'TARIF 2024'!G373</f>
        <v>6938595310430</v>
      </c>
      <c r="F356" s="49">
        <v>1</v>
      </c>
      <c r="G356" s="49">
        <v>1</v>
      </c>
      <c r="H356" s="49" t="s">
        <v>900</v>
      </c>
      <c r="I356" s="49">
        <v>1</v>
      </c>
      <c r="J356" s="54">
        <f>'TARIF 2024'!N373</f>
        <v>0.04</v>
      </c>
      <c r="K356" s="55">
        <f>'TARIF 2024'!M373</f>
        <v>3.5156000000000001</v>
      </c>
      <c r="L356" s="56"/>
      <c r="M356" s="55">
        <f>'TARIF 2024'!M373</f>
        <v>3.5156000000000001</v>
      </c>
      <c r="N356" s="57">
        <v>20</v>
      </c>
      <c r="O356" s="57">
        <f>'TARIF 2024'!Q373</f>
        <v>8.99</v>
      </c>
      <c r="P356" s="58"/>
      <c r="Q356" s="49">
        <v>60</v>
      </c>
      <c r="R356" s="49">
        <v>62</v>
      </c>
      <c r="S356" s="49">
        <v>6230</v>
      </c>
      <c r="T356" s="49">
        <v>1</v>
      </c>
    </row>
    <row r="357" spans="1:20">
      <c r="A357" s="50" t="e">
        <f>'TARIF 2024'!#REF!</f>
        <v>#REF!</v>
      </c>
      <c r="B357" s="51" t="e">
        <f>'TARIF 2024'!#REF!</f>
        <v>#REF!</v>
      </c>
      <c r="C357" s="52" t="e">
        <f>'TARIF 2024'!#REF!</f>
        <v>#REF!</v>
      </c>
      <c r="D357" s="52" t="e">
        <f>'TARIF 2024'!#REF!</f>
        <v>#REF!</v>
      </c>
      <c r="E357" s="53" t="e">
        <f>'TARIF 2024'!#REF!</f>
        <v>#REF!</v>
      </c>
      <c r="F357" s="49">
        <v>1</v>
      </c>
      <c r="G357" s="49">
        <v>1</v>
      </c>
      <c r="H357" s="49" t="s">
        <v>900</v>
      </c>
      <c r="I357" s="49">
        <v>1</v>
      </c>
      <c r="J357" s="54" t="e">
        <f>'TARIF 2024'!#REF!</f>
        <v>#REF!</v>
      </c>
      <c r="K357" s="55" t="e">
        <f>'TARIF 2024'!#REF!</f>
        <v>#REF!</v>
      </c>
      <c r="L357" s="56"/>
      <c r="M357" s="55" t="e">
        <f>'TARIF 2024'!#REF!</f>
        <v>#REF!</v>
      </c>
      <c r="N357" s="57">
        <v>20</v>
      </c>
      <c r="O357" s="57" t="e">
        <f>'TARIF 2024'!#REF!</f>
        <v>#REF!</v>
      </c>
      <c r="P357" s="58"/>
      <c r="Q357" s="49">
        <v>60</v>
      </c>
      <c r="R357" s="49">
        <v>62</v>
      </c>
      <c r="S357" s="49">
        <v>6230</v>
      </c>
      <c r="T357" s="49">
        <v>1</v>
      </c>
    </row>
    <row r="358" spans="1:20">
      <c r="A358" s="50" t="str">
        <f>'TARIF 2024'!D374</f>
        <v>new</v>
      </c>
      <c r="B358" s="51" t="str">
        <f>'TARIF 2024'!B374</f>
        <v>TEL000672</v>
      </c>
      <c r="C358" s="52" t="str">
        <f>'TARIF 2024'!K374</f>
        <v>telephone myphone 2220 noir dont 0,5 sorecop et dont 2,44 deee</v>
      </c>
      <c r="D358" s="52" t="str">
        <f>'TARIF 2024'!K374</f>
        <v>telephone myphone 2220 noir dont 0,5 sorecop et dont 2,44 deee</v>
      </c>
      <c r="E358" s="53">
        <f>'TARIF 2024'!G374</f>
        <v>5902983612469</v>
      </c>
      <c r="F358" s="49">
        <v>1</v>
      </c>
      <c r="G358" s="49">
        <v>1</v>
      </c>
      <c r="H358" s="49" t="s">
        <v>900</v>
      </c>
      <c r="I358" s="49">
        <v>1</v>
      </c>
      <c r="J358" s="54">
        <f>'TARIF 2024'!N374</f>
        <v>2.44</v>
      </c>
      <c r="K358" s="55">
        <f>'TARIF 2024'!M374</f>
        <v>14.238000000000001</v>
      </c>
      <c r="L358" s="56"/>
      <c r="M358" s="55">
        <f>'TARIF 2024'!M374</f>
        <v>14.238000000000001</v>
      </c>
      <c r="N358" s="57">
        <v>20</v>
      </c>
      <c r="O358" s="57">
        <f>'TARIF 2024'!Q374</f>
        <v>17.989999999999998</v>
      </c>
      <c r="P358" s="58"/>
      <c r="Q358" s="49">
        <v>60</v>
      </c>
      <c r="R358" s="49">
        <v>62</v>
      </c>
      <c r="S358" s="49">
        <v>6230</v>
      </c>
      <c r="T358" s="49">
        <v>1</v>
      </c>
    </row>
    <row r="359" spans="1:20">
      <c r="A359" s="50" t="str">
        <f>'TARIF 2024'!D375</f>
        <v>new</v>
      </c>
      <c r="B359" s="51" t="str">
        <f>'TARIF 2024'!B375</f>
        <v>TEL000905</v>
      </c>
      <c r="C359" s="52" t="str">
        <f>'TARIF 2024'!K375</f>
        <v>telephone myphone 2240 LTE noir dont 0,5 sorecop et dont 2,44 deee</v>
      </c>
      <c r="D359" s="52" t="str">
        <f>'TARIF 2024'!K375</f>
        <v>telephone myphone 2240 LTE noir dont 0,5 sorecop et dont 2,44 deee</v>
      </c>
      <c r="E359" s="53">
        <f>'TARIF 2024'!G375</f>
        <v>5902983624974</v>
      </c>
      <c r="F359" s="49">
        <v>1</v>
      </c>
      <c r="G359" s="49">
        <v>1</v>
      </c>
      <c r="H359" s="49" t="s">
        <v>900</v>
      </c>
      <c r="I359" s="49">
        <v>1</v>
      </c>
      <c r="J359" s="54">
        <f>'TARIF 2024'!N375</f>
        <v>2.44</v>
      </c>
      <c r="K359" s="55">
        <f>'TARIF 2024'!M375</f>
        <v>25.434000000000001</v>
      </c>
      <c r="L359" s="56"/>
      <c r="M359" s="55">
        <f>'TARIF 2024'!M375</f>
        <v>25.434000000000001</v>
      </c>
      <c r="N359" s="57">
        <v>20</v>
      </c>
      <c r="O359" s="57">
        <f>'TARIF 2024'!Q375</f>
        <v>34.99</v>
      </c>
      <c r="P359" s="58"/>
      <c r="Q359" s="49">
        <v>60</v>
      </c>
      <c r="R359" s="49">
        <v>62</v>
      </c>
      <c r="S359" s="49">
        <v>6230</v>
      </c>
      <c r="T359" s="49">
        <v>1</v>
      </c>
    </row>
    <row r="360" spans="1:20">
      <c r="A360" s="50" t="str">
        <f>'TARIF 2024'!D376</f>
        <v>new</v>
      </c>
      <c r="B360" s="51" t="str">
        <f>'TARIF 2024'!B376</f>
        <v>TEL000868</v>
      </c>
      <c r="C360" s="52" t="str">
        <f>'TARIF 2024'!K376</f>
        <v>telephone myphone 6410 LTE noir dont 0,5 sorecop et dont 2,44 deee</v>
      </c>
      <c r="D360" s="52" t="str">
        <f>'TARIF 2024'!K376</f>
        <v>telephone myphone 6410 LTE noir dont 0,5 sorecop et dont 2,44 deee</v>
      </c>
      <c r="E360" s="53">
        <f>'TARIF 2024'!G376</f>
        <v>5902983622741</v>
      </c>
      <c r="F360" s="49">
        <v>1</v>
      </c>
      <c r="G360" s="49">
        <v>1</v>
      </c>
      <c r="H360" s="49" t="s">
        <v>900</v>
      </c>
      <c r="I360" s="49">
        <v>1</v>
      </c>
      <c r="J360" s="54">
        <f>'TARIF 2024'!N376</f>
        <v>2.44</v>
      </c>
      <c r="K360" s="55">
        <f>'TARIF 2024'!M376</f>
        <v>28.683</v>
      </c>
      <c r="L360" s="56"/>
      <c r="M360" s="55">
        <f>'TARIF 2024'!M376</f>
        <v>28.683</v>
      </c>
      <c r="N360" s="57">
        <v>20</v>
      </c>
      <c r="O360" s="57">
        <f>'TARIF 2024'!Q376</f>
        <v>36.99</v>
      </c>
      <c r="P360" s="58"/>
      <c r="Q360" s="49">
        <v>60</v>
      </c>
      <c r="R360" s="49">
        <v>62</v>
      </c>
      <c r="S360" s="49">
        <v>6230</v>
      </c>
      <c r="T360" s="49">
        <v>1</v>
      </c>
    </row>
    <row r="361" spans="1:20">
      <c r="A361" s="50" t="str">
        <f>'TARIF 2024'!D377</f>
        <v>new</v>
      </c>
      <c r="B361" s="51" t="str">
        <f>'TARIF 2024'!B377</f>
        <v>TEL000902</v>
      </c>
      <c r="C361" s="52" t="str">
        <f>'TARIF 2024'!K377</f>
        <v>telephone myphone Halo A LTE noir dont 0,5 sorecop et dont 2,44 deee</v>
      </c>
      <c r="D361" s="52" t="str">
        <f>'TARIF 2024'!K377</f>
        <v>telephone myphone Halo A LTE noir dont 0,5 sorecop et dont 2,44 deee</v>
      </c>
      <c r="E361" s="53">
        <f>'TARIF 2024'!G377</f>
        <v>5902983624042</v>
      </c>
      <c r="F361" s="49">
        <v>1</v>
      </c>
      <c r="G361" s="49">
        <v>1</v>
      </c>
      <c r="H361" s="49" t="s">
        <v>900</v>
      </c>
      <c r="I361" s="49">
        <v>1</v>
      </c>
      <c r="J361" s="54">
        <f>'TARIF 2024'!N377</f>
        <v>2.44</v>
      </c>
      <c r="K361" s="55">
        <f>'TARIF 2024'!M377</f>
        <v>28.683</v>
      </c>
      <c r="L361" s="56"/>
      <c r="M361" s="55">
        <f>'TARIF 2024'!M377</f>
        <v>28.683</v>
      </c>
      <c r="N361" s="57">
        <v>20</v>
      </c>
      <c r="O361" s="57">
        <f>'TARIF 2024'!Q377</f>
        <v>39.9</v>
      </c>
      <c r="P361" s="58"/>
      <c r="Q361" s="49">
        <v>60</v>
      </c>
      <c r="R361" s="49">
        <v>62</v>
      </c>
      <c r="S361" s="49">
        <v>6230</v>
      </c>
      <c r="T361" s="49">
        <v>1</v>
      </c>
    </row>
    <row r="362" spans="1:20">
      <c r="A362" s="50" t="str">
        <f>'TARIF 2024'!D378</f>
        <v>new</v>
      </c>
      <c r="B362" s="51" t="str">
        <f>'TARIF 2024'!B378</f>
        <v>TEL000863</v>
      </c>
      <c r="C362" s="52" t="str">
        <f>'TARIF 2024'!K378</f>
        <v>telephone myphone Halo 3 LTE noir dont 0,5 sorecop et dont 2,44 deee</v>
      </c>
      <c r="D362" s="52" t="str">
        <f>'TARIF 2024'!K378</f>
        <v>telephone myphone Halo 3 LTE noir dont 0,5 sorecop et dont 2,44 deee</v>
      </c>
      <c r="E362" s="53">
        <f>'TARIF 2024'!G378</f>
        <v>5902983622635</v>
      </c>
      <c r="F362" s="49">
        <v>1</v>
      </c>
      <c r="G362" s="49">
        <v>1</v>
      </c>
      <c r="H362" s="49" t="s">
        <v>900</v>
      </c>
      <c r="I362" s="49">
        <v>1</v>
      </c>
      <c r="J362" s="54">
        <f>'TARIF 2024'!N378</f>
        <v>2.44</v>
      </c>
      <c r="K362" s="55">
        <f>'TARIF 2024'!M378</f>
        <v>35.19</v>
      </c>
      <c r="L362" s="56"/>
      <c r="M362" s="55">
        <f>'TARIF 2024'!M378</f>
        <v>35.19</v>
      </c>
      <c r="N362" s="57">
        <v>20</v>
      </c>
      <c r="O362" s="57">
        <f>'TARIF 2024'!Q378</f>
        <v>49.99</v>
      </c>
      <c r="P362" s="58"/>
      <c r="Q362" s="49">
        <v>60</v>
      </c>
      <c r="R362" s="49">
        <v>62</v>
      </c>
      <c r="S362" s="49">
        <v>6230</v>
      </c>
      <c r="T362" s="49">
        <v>1</v>
      </c>
    </row>
    <row r="363" spans="1:20">
      <c r="A363" s="50" t="str">
        <f>'TARIF 2024'!D379</f>
        <v>new</v>
      </c>
      <c r="B363" s="51" t="str">
        <f>'TARIF 2024'!B379</f>
        <v>TEL000906</v>
      </c>
      <c r="C363" s="52" t="str">
        <f>'TARIF 2024'!K379</f>
        <v>telephone myphone FLIP LTE noir dont 0,5 sorecop et dont 2,44 deee</v>
      </c>
      <c r="D363" s="52" t="str">
        <f>'TARIF 2024'!K379</f>
        <v>telephone myphone FLIP LTE noir dont 0,5 sorecop et dont 2,44 deee</v>
      </c>
      <c r="E363" s="53">
        <f>'TARIF 2024'!G379</f>
        <v>5902983624998</v>
      </c>
      <c r="F363" s="49">
        <v>1</v>
      </c>
      <c r="G363" s="49">
        <v>1</v>
      </c>
      <c r="H363" s="49" t="s">
        <v>900</v>
      </c>
      <c r="I363" s="49">
        <v>1</v>
      </c>
      <c r="J363" s="54">
        <f>'TARIF 2024'!N379</f>
        <v>2.44</v>
      </c>
      <c r="K363" s="55">
        <f>'TARIF 2024'!M379</f>
        <v>38.439</v>
      </c>
      <c r="L363" s="56"/>
      <c r="M363" s="55">
        <f>'TARIF 2024'!M379</f>
        <v>38.439</v>
      </c>
      <c r="N363" s="57">
        <v>20</v>
      </c>
      <c r="O363" s="57">
        <f>'TARIF 2024'!Q379</f>
        <v>54.99</v>
      </c>
      <c r="P363" s="58"/>
      <c r="Q363" s="49">
        <v>60</v>
      </c>
      <c r="R363" s="49">
        <v>62</v>
      </c>
      <c r="S363" s="49">
        <v>6230</v>
      </c>
      <c r="T363" s="49">
        <v>1</v>
      </c>
    </row>
    <row r="364" spans="1:20">
      <c r="A364" s="50" t="str">
        <f>'TARIF 2024'!D380</f>
        <v>new</v>
      </c>
      <c r="B364" s="51" t="str">
        <f>'TARIF 2024'!B380</f>
        <v>TEL000924</v>
      </c>
      <c r="C364" s="52" t="str">
        <f>'TARIF 2024'!K380</f>
        <v>telephone myphone Halo 4 LTE noir dont 0,5 sorecop et dont 2,44 deee</v>
      </c>
      <c r="D364" s="52" t="str">
        <f>'TARIF 2024'!K380</f>
        <v>telephone myphone Halo 4 LTE noir dont 0,5 sorecop et dont 2,44 deee</v>
      </c>
      <c r="E364" s="53">
        <f>'TARIF 2024'!G380</f>
        <v>5902983626374</v>
      </c>
      <c r="F364" s="49">
        <v>1</v>
      </c>
      <c r="G364" s="49">
        <v>1</v>
      </c>
      <c r="H364" s="49" t="s">
        <v>900</v>
      </c>
      <c r="I364" s="49">
        <v>1</v>
      </c>
      <c r="J364" s="54">
        <f>'TARIF 2024'!N380</f>
        <v>2.44</v>
      </c>
      <c r="K364" s="55">
        <f>'TARIF 2024'!M380</f>
        <v>41.886000000000003</v>
      </c>
      <c r="L364" s="56"/>
      <c r="M364" s="55">
        <f>'TARIF 2024'!M380</f>
        <v>41.886000000000003</v>
      </c>
      <c r="N364" s="57">
        <v>20</v>
      </c>
      <c r="O364" s="57">
        <f>'TARIF 2024'!Q380</f>
        <v>55.99</v>
      </c>
      <c r="P364" s="58"/>
      <c r="Q364" s="49">
        <v>60</v>
      </c>
      <c r="R364" s="49">
        <v>62</v>
      </c>
      <c r="S364" s="49">
        <v>6230</v>
      </c>
      <c r="T364" s="49">
        <v>1</v>
      </c>
    </row>
    <row r="365" spans="1:20">
      <c r="A365" s="50" t="str">
        <f>'TARIF 2024'!D381</f>
        <v>new</v>
      </c>
      <c r="B365" s="51" t="str">
        <f>'TARIF 2024'!B381</f>
        <v>TEL000763</v>
      </c>
      <c r="C365" s="52" t="str">
        <f>'TARIF 2024'!K381</f>
        <v>telephone myphone TANGO LTE noir dont 0,5 sorecop et dont 2,44 deee</v>
      </c>
      <c r="D365" s="52" t="str">
        <f>'TARIF 2024'!K381</f>
        <v>telephone myphone TANGO LTE noir dont 0,5 sorecop et dont 2,44 deee</v>
      </c>
      <c r="E365" s="53">
        <f>'TARIF 2024'!G381</f>
        <v>5902983617280</v>
      </c>
      <c r="F365" s="49">
        <v>1</v>
      </c>
      <c r="G365" s="49">
        <v>1</v>
      </c>
      <c r="H365" s="49" t="s">
        <v>900</v>
      </c>
      <c r="I365" s="49">
        <v>1</v>
      </c>
      <c r="J365" s="54">
        <f>'TARIF 2024'!N381</f>
        <v>2.44</v>
      </c>
      <c r="K365" s="55">
        <f>'TARIF 2024'!M381</f>
        <v>45.512999999999998</v>
      </c>
      <c r="L365" s="56"/>
      <c r="M365" s="55">
        <f>'TARIF 2024'!M381</f>
        <v>45.512999999999998</v>
      </c>
      <c r="N365" s="57">
        <v>20</v>
      </c>
      <c r="O365" s="57">
        <f>'TARIF 2024'!Q381</f>
        <v>64.989999999999995</v>
      </c>
      <c r="P365" s="58"/>
      <c r="Q365" s="49">
        <v>60</v>
      </c>
      <c r="R365" s="49">
        <v>62</v>
      </c>
      <c r="S365" s="49">
        <v>6230</v>
      </c>
      <c r="T365" s="49">
        <v>1</v>
      </c>
    </row>
    <row r="366" spans="1:20">
      <c r="A366" s="50" t="str">
        <f>'TARIF 2024'!D382</f>
        <v>new</v>
      </c>
      <c r="B366" s="51" t="str">
        <f>'TARIF 2024'!B382</f>
        <v>SMA002615</v>
      </c>
      <c r="C366" s="52" t="str">
        <f>'TARIF 2024'!K382</f>
        <v>telephone myphone FUN 9 noir dont 8 sorecop et dont 2,44 deee</v>
      </c>
      <c r="D366" s="52" t="str">
        <f>'TARIF 2024'!K382</f>
        <v>telephone myphone FUN 9 noir dont 8 sorecop et dont 2,44 deee</v>
      </c>
      <c r="E366" s="53">
        <f>'TARIF 2024'!G382</f>
        <v>5902983615934</v>
      </c>
      <c r="F366" s="49">
        <v>1</v>
      </c>
      <c r="G366" s="49">
        <v>1</v>
      </c>
      <c r="H366" s="49" t="s">
        <v>900</v>
      </c>
      <c r="I366" s="49">
        <v>1</v>
      </c>
      <c r="J366" s="54">
        <f>'TARIF 2024'!N382</f>
        <v>2.44</v>
      </c>
      <c r="K366" s="55">
        <f>'TARIF 2024'!M382</f>
        <v>62.198999999999998</v>
      </c>
      <c r="L366" s="56"/>
      <c r="M366" s="55">
        <f>'TARIF 2024'!M382</f>
        <v>62.198999999999998</v>
      </c>
      <c r="N366" s="57">
        <v>20</v>
      </c>
      <c r="O366" s="57">
        <f>'TARIF 2024'!Q382</f>
        <v>89.99</v>
      </c>
      <c r="P366" s="58"/>
      <c r="Q366" s="49">
        <v>60</v>
      </c>
      <c r="R366" s="49">
        <v>62</v>
      </c>
      <c r="S366" s="49">
        <v>6230</v>
      </c>
      <c r="T366" s="49">
        <v>1</v>
      </c>
    </row>
    <row r="367" spans="1:20">
      <c r="A367" s="50" t="str">
        <f>'TARIF 2024'!D383</f>
        <v>new</v>
      </c>
      <c r="B367" s="51" t="str">
        <f>'TARIF 2024'!B383</f>
        <v>AKC001011</v>
      </c>
      <c r="C367" s="52" t="str">
        <f>'TARIF 2024'!K383</f>
        <v>hammer car express car holder dont 0,04 deee</v>
      </c>
      <c r="D367" s="52" t="str">
        <f>'TARIF 2024'!K383</f>
        <v>hammer car express car holder dont 0,04 deee</v>
      </c>
      <c r="E367" s="53">
        <f>'TARIF 2024'!G383</f>
        <v>5902983605997</v>
      </c>
      <c r="F367" s="49">
        <v>1</v>
      </c>
      <c r="G367" s="49">
        <v>1</v>
      </c>
      <c r="H367" s="49" t="s">
        <v>900</v>
      </c>
      <c r="I367" s="49">
        <v>1</v>
      </c>
      <c r="J367" s="54">
        <f>'TARIF 2024'!N383</f>
        <v>0</v>
      </c>
      <c r="K367" s="55">
        <f>'TARIF 2024'!M383</f>
        <v>7.9920000000000009</v>
      </c>
      <c r="L367" s="56"/>
      <c r="M367" s="55">
        <f>'TARIF 2024'!M383</f>
        <v>7.9920000000000009</v>
      </c>
      <c r="N367" s="57">
        <v>20</v>
      </c>
      <c r="O367" s="57">
        <f>'TARIF 2024'!Q383</f>
        <v>13.99</v>
      </c>
      <c r="P367" s="58"/>
      <c r="Q367" s="49">
        <v>60</v>
      </c>
      <c r="R367" s="49">
        <v>62</v>
      </c>
      <c r="S367" s="49">
        <v>6230</v>
      </c>
      <c r="T367" s="49">
        <v>1</v>
      </c>
    </row>
    <row r="368" spans="1:20">
      <c r="A368" s="50" t="str">
        <f>'TARIF 2024'!D384</f>
        <v>new</v>
      </c>
      <c r="B368" s="51" t="str">
        <f>'TARIF 2024'!B384</f>
        <v>AKC001013</v>
      </c>
      <c r="C368" s="52" t="str">
        <f>'TARIF 2024'!K384</f>
        <v>hammer car express charger dont 0,04 deee</v>
      </c>
      <c r="D368" s="52" t="str">
        <f>'TARIF 2024'!K384</f>
        <v>hammer car express charger dont 0,04 deee</v>
      </c>
      <c r="E368" s="53">
        <f>'TARIF 2024'!G384</f>
        <v>5902983606291</v>
      </c>
      <c r="F368" s="49">
        <v>1</v>
      </c>
      <c r="G368" s="49">
        <v>1</v>
      </c>
      <c r="H368" s="49" t="s">
        <v>900</v>
      </c>
      <c r="I368" s="49">
        <v>1</v>
      </c>
      <c r="J368" s="54">
        <f>'TARIF 2024'!N384</f>
        <v>0.04</v>
      </c>
      <c r="K368" s="55">
        <f>'TARIF 2024'!M384</f>
        <v>8.0280000000000005</v>
      </c>
      <c r="L368" s="56"/>
      <c r="M368" s="55">
        <f>'TARIF 2024'!M384</f>
        <v>8.0280000000000005</v>
      </c>
      <c r="N368" s="57">
        <v>20</v>
      </c>
      <c r="O368" s="57">
        <f>'TARIF 2024'!Q384</f>
        <v>13.99</v>
      </c>
      <c r="P368" s="58"/>
      <c r="Q368" s="49">
        <v>60</v>
      </c>
      <c r="R368" s="49">
        <v>62</v>
      </c>
      <c r="S368" s="49">
        <v>6230</v>
      </c>
      <c r="T368" s="49">
        <v>1</v>
      </c>
    </row>
    <row r="369" spans="1:20">
      <c r="A369" s="50" t="str">
        <f>'TARIF 2024'!D385</f>
        <v>new</v>
      </c>
      <c r="B369" s="51" t="str">
        <f>'TARIF 2024'!B385</f>
        <v>AKC001220</v>
      </c>
      <c r="C369" s="52" t="str">
        <f>'TARIF 2024'!K385</f>
        <v>hammer rapide charge duo dont 0,04 deee</v>
      </c>
      <c r="D369" s="52" t="str">
        <f>'TARIF 2024'!K385</f>
        <v>hammer rapide charge duo dont 0,04 deee</v>
      </c>
      <c r="E369" s="53">
        <f>'TARIF 2024'!G385</f>
        <v>5902983623229</v>
      </c>
      <c r="F369" s="49">
        <v>1</v>
      </c>
      <c r="G369" s="49">
        <v>1</v>
      </c>
      <c r="H369" s="49" t="s">
        <v>900</v>
      </c>
      <c r="I369" s="49">
        <v>1</v>
      </c>
      <c r="J369" s="54">
        <f>'TARIF 2024'!N385</f>
        <v>0.04</v>
      </c>
      <c r="K369" s="55">
        <f>'TARIF 2024'!M385</f>
        <v>11.276999999999999</v>
      </c>
      <c r="L369" s="56"/>
      <c r="M369" s="55">
        <f>'TARIF 2024'!M385</f>
        <v>11.276999999999999</v>
      </c>
      <c r="N369" s="57">
        <v>20</v>
      </c>
      <c r="O369" s="57">
        <f>'TARIF 2024'!Q385</f>
        <v>19.989999999999998</v>
      </c>
      <c r="P369" s="58"/>
      <c r="Q369" s="49">
        <v>60</v>
      </c>
      <c r="R369" s="49">
        <v>62</v>
      </c>
      <c r="S369" s="49">
        <v>6230</v>
      </c>
      <c r="T369" s="49">
        <v>1</v>
      </c>
    </row>
    <row r="370" spans="1:20">
      <c r="A370" s="50" t="str">
        <f>'TARIF 2024'!D386</f>
        <v>new</v>
      </c>
      <c r="B370" s="51" t="str">
        <f>'TARIF 2024'!B386</f>
        <v>AKC001254</v>
      </c>
      <c r="C370" s="52" t="str">
        <f>'TARIF 2024'!K386</f>
        <v>hammer ironV case</v>
      </c>
      <c r="D370" s="52" t="str">
        <f>'TARIF 2024'!K386</f>
        <v>hammer ironV case</v>
      </c>
      <c r="E370" s="53">
        <f>'TARIF 2024'!G386</f>
        <v>5902983626541</v>
      </c>
      <c r="F370" s="49">
        <v>1</v>
      </c>
      <c r="G370" s="49">
        <v>1</v>
      </c>
      <c r="H370" s="49" t="s">
        <v>900</v>
      </c>
      <c r="I370" s="49">
        <v>1</v>
      </c>
      <c r="J370" s="54">
        <f>'TARIF 2024'!N386</f>
        <v>0</v>
      </c>
      <c r="K370" s="55">
        <f>'TARIF 2024'!M386</f>
        <v>14.994</v>
      </c>
      <c r="L370" s="56"/>
      <c r="M370" s="55">
        <f>'TARIF 2024'!M386</f>
        <v>14.994</v>
      </c>
      <c r="N370" s="57">
        <v>20</v>
      </c>
      <c r="O370" s="57">
        <f>'TARIF 2024'!Q386</f>
        <v>24.9</v>
      </c>
      <c r="P370" s="58"/>
      <c r="Q370" s="49">
        <v>60</v>
      </c>
      <c r="R370" s="49">
        <v>62</v>
      </c>
      <c r="S370" s="49">
        <v>6230</v>
      </c>
      <c r="T370" s="49">
        <v>1</v>
      </c>
    </row>
    <row r="371" spans="1:20">
      <c r="A371" s="50" t="str">
        <f>'TARIF 2024'!D387</f>
        <v>new</v>
      </c>
      <c r="B371" s="51" t="str">
        <f>'TARIF 2024'!B387</f>
        <v>AKC001226</v>
      </c>
      <c r="C371" s="52" t="str">
        <f>'TARIF 2024'!K387</f>
        <v>hammer mount holder</v>
      </c>
      <c r="D371" s="52" t="str">
        <f>'TARIF 2024'!K387</f>
        <v>hammer mount holder</v>
      </c>
      <c r="E371" s="53">
        <f>'TARIF 2024'!G387</f>
        <v>5902983609537</v>
      </c>
      <c r="F371" s="49">
        <v>1</v>
      </c>
      <c r="G371" s="49">
        <v>1</v>
      </c>
      <c r="H371" s="49" t="s">
        <v>900</v>
      </c>
      <c r="I371" s="49">
        <v>1</v>
      </c>
      <c r="J371" s="54">
        <f>'TARIF 2024'!N387</f>
        <v>0</v>
      </c>
      <c r="K371" s="55">
        <f>'TARIF 2024'!M387</f>
        <v>18.747</v>
      </c>
      <c r="L371" s="56"/>
      <c r="M371" s="55">
        <f>'TARIF 2024'!M387</f>
        <v>18.747</v>
      </c>
      <c r="N371" s="57">
        <v>20</v>
      </c>
      <c r="O371" s="57">
        <f>'TARIF 2024'!Q387</f>
        <v>29.99</v>
      </c>
      <c r="P371" s="58"/>
      <c r="Q371" s="49">
        <v>60</v>
      </c>
      <c r="R371" s="49">
        <v>62</v>
      </c>
      <c r="S371" s="49">
        <v>6230</v>
      </c>
      <c r="T371" s="49">
        <v>1</v>
      </c>
    </row>
    <row r="372" spans="1:20">
      <c r="A372" s="50" t="str">
        <f>'TARIF 2024'!D388</f>
        <v>new</v>
      </c>
      <c r="B372" s="51" t="str">
        <f>'TARIF 2024'!B388</f>
        <v>SMA002930</v>
      </c>
      <c r="C372" s="52" t="str">
        <f>'TARIF 2024'!K388</f>
        <v>montre hammer WATCH 2 LTE dont 0,04 deee</v>
      </c>
      <c r="D372" s="52" t="str">
        <f>'TARIF 2024'!K388</f>
        <v>montre hammer WATCH 2 LTE dont 0,04 deee</v>
      </c>
      <c r="E372" s="53">
        <f>'TARIF 2024'!G388</f>
        <v>5902983631095</v>
      </c>
      <c r="F372" s="49">
        <v>1</v>
      </c>
      <c r="G372" s="49">
        <v>1</v>
      </c>
      <c r="H372" s="49" t="s">
        <v>900</v>
      </c>
      <c r="I372" s="49">
        <v>1</v>
      </c>
      <c r="J372" s="54">
        <f>'TARIF 2024'!N388</f>
        <v>0.04</v>
      </c>
      <c r="K372" s="55">
        <f>'TARIF 2024'!M388</f>
        <v>55.278000000000006</v>
      </c>
      <c r="L372" s="56"/>
      <c r="M372" s="55">
        <f>'TARIF 2024'!M388</f>
        <v>55.278000000000006</v>
      </c>
      <c r="N372" s="57">
        <v>20</v>
      </c>
      <c r="O372" s="57">
        <f>'TARIF 2024'!Q388</f>
        <v>89.99</v>
      </c>
      <c r="P372" s="58"/>
      <c r="Q372" s="49">
        <v>60</v>
      </c>
      <c r="R372" s="49">
        <v>62</v>
      </c>
      <c r="S372" s="49">
        <v>6230</v>
      </c>
      <c r="T372" s="49">
        <v>1</v>
      </c>
    </row>
    <row r="373" spans="1:20">
      <c r="A373" s="50" t="str">
        <f>'TARIF 2024'!D389</f>
        <v>new</v>
      </c>
      <c r="B373" s="51" t="str">
        <f>'TARIF 2024'!B389</f>
        <v>SMA002659</v>
      </c>
      <c r="C373" s="52" t="str">
        <f>'TARIF 2024'!K389</f>
        <v>montre hammer WATCH PLUS dont 0,04 deee</v>
      </c>
      <c r="D373" s="52" t="str">
        <f>'TARIF 2024'!K389</f>
        <v>montre hammer WATCH PLUS dont 0,04 deee</v>
      </c>
      <c r="E373" s="53">
        <f>'TARIF 2024'!G389</f>
        <v>5902983620709</v>
      </c>
      <c r="F373" s="49">
        <v>1</v>
      </c>
      <c r="G373" s="49">
        <v>1</v>
      </c>
      <c r="H373" s="49" t="s">
        <v>900</v>
      </c>
      <c r="I373" s="49">
        <v>1</v>
      </c>
      <c r="J373" s="54">
        <f>'TARIF 2024'!N389</f>
        <v>0.04</v>
      </c>
      <c r="K373" s="55">
        <f>'TARIF 2024'!M389</f>
        <v>60.03</v>
      </c>
      <c r="L373" s="56"/>
      <c r="M373" s="55">
        <f>'TARIF 2024'!M389</f>
        <v>60.03</v>
      </c>
      <c r="N373" s="57">
        <v>20</v>
      </c>
      <c r="O373" s="57">
        <f>'TARIF 2024'!Q389</f>
        <v>99</v>
      </c>
      <c r="P373" s="58"/>
      <c r="Q373" s="49">
        <v>60</v>
      </c>
      <c r="R373" s="49">
        <v>62</v>
      </c>
      <c r="S373" s="49">
        <v>6230</v>
      </c>
      <c r="T373" s="49">
        <v>1</v>
      </c>
    </row>
    <row r="374" spans="1:20">
      <c r="A374" s="50" t="str">
        <f>'TARIF 2024'!D390</f>
        <v>new</v>
      </c>
      <c r="B374" s="51" t="str">
        <f>'TARIF 2024'!B390</f>
        <v>TEL000776</v>
      </c>
      <c r="C374" s="52" t="str">
        <f>'TARIF 2024'!K390</f>
        <v>telephone hammer ROCK dont 0,5 sorecop et dont 2,44 deee</v>
      </c>
      <c r="D374" s="52" t="str">
        <f>'TARIF 2024'!K390</f>
        <v>telephone hammer ROCK dont 0,5 sorecop et dont 2,44 deee</v>
      </c>
      <c r="E374" s="53">
        <f>'TARIF 2024'!G390</f>
        <v>5902983617747</v>
      </c>
      <c r="F374" s="49">
        <v>1</v>
      </c>
      <c r="G374" s="49">
        <v>1</v>
      </c>
      <c r="H374" s="49" t="s">
        <v>900</v>
      </c>
      <c r="I374" s="49">
        <v>1</v>
      </c>
      <c r="J374" s="54">
        <f>'TARIF 2024'!N390</f>
        <v>2.44</v>
      </c>
      <c r="K374" s="55">
        <f>'TARIF 2024'!M390</f>
        <v>35.514000000000003</v>
      </c>
      <c r="L374" s="56"/>
      <c r="M374" s="55">
        <f>'TARIF 2024'!M390</f>
        <v>35.514000000000003</v>
      </c>
      <c r="N374" s="57">
        <v>20</v>
      </c>
      <c r="O374" s="57">
        <f>'TARIF 2024'!Q390</f>
        <v>49.99</v>
      </c>
      <c r="P374" s="58"/>
      <c r="Q374" s="49">
        <v>60</v>
      </c>
      <c r="R374" s="49">
        <v>62</v>
      </c>
      <c r="S374" s="49">
        <v>6230</v>
      </c>
      <c r="T374" s="49">
        <v>1</v>
      </c>
    </row>
    <row r="375" spans="1:20">
      <c r="A375" s="50" t="str">
        <f>'TARIF 2024'!D391</f>
        <v>new</v>
      </c>
      <c r="B375" s="51" t="str">
        <f>'TARIF 2024'!B391</f>
        <v>TEL000928</v>
      </c>
      <c r="C375" s="52" t="str">
        <f>'TARIF 2024'!K391</f>
        <v>telephone hammer HAMMER 6 dont 0,5 sorecop et dont 2,44 deee</v>
      </c>
      <c r="D375" s="52" t="str">
        <f>'TARIF 2024'!K391</f>
        <v>telephone hammer HAMMER 6 dont 0,5 sorecop et dont 2,44 deee</v>
      </c>
      <c r="E375" s="53">
        <f>'TARIF 2024'!G391</f>
        <v>5902983626558</v>
      </c>
      <c r="F375" s="49">
        <v>1</v>
      </c>
      <c r="G375" s="49">
        <v>1</v>
      </c>
      <c r="H375" s="49" t="s">
        <v>900</v>
      </c>
      <c r="I375" s="49">
        <v>1</v>
      </c>
      <c r="J375" s="54">
        <f>'TARIF 2024'!N391</f>
        <v>2.44</v>
      </c>
      <c r="K375" s="55">
        <f>'TARIF 2024'!M391</f>
        <v>51.435000000000002</v>
      </c>
      <c r="L375" s="56"/>
      <c r="M375" s="55">
        <f>'TARIF 2024'!M391</f>
        <v>51.435000000000002</v>
      </c>
      <c r="N375" s="57">
        <v>20</v>
      </c>
      <c r="O375" s="57">
        <f>'TARIF 2024'!Q391</f>
        <v>70</v>
      </c>
      <c r="P375" s="58"/>
      <c r="Q375" s="49">
        <v>60</v>
      </c>
      <c r="R375" s="49">
        <v>62</v>
      </c>
      <c r="S375" s="49">
        <v>6230</v>
      </c>
      <c r="T375" s="49">
        <v>1</v>
      </c>
    </row>
    <row r="376" spans="1:20">
      <c r="A376" s="50" t="str">
        <f>'TARIF 2024'!D392</f>
        <v>new</v>
      </c>
      <c r="B376" s="51" t="str">
        <f>'TARIF 2024'!B392</f>
        <v>TEL000778</v>
      </c>
      <c r="C376" s="52" t="str">
        <f>'TARIF 2024'!K392</f>
        <v>telephone hammer BOOST dont 1,5 sorecop et dont 2,44 deee</v>
      </c>
      <c r="D376" s="52" t="str">
        <f>'TARIF 2024'!K392</f>
        <v>telephone hammer BOOST dont 1,5 sorecop et dont 2,44 deee</v>
      </c>
      <c r="E376" s="53">
        <f>'TARIF 2024'!G392</f>
        <v>5902983617778</v>
      </c>
      <c r="F376" s="49">
        <v>1</v>
      </c>
      <c r="G376" s="49">
        <v>1</v>
      </c>
      <c r="H376" s="49" t="s">
        <v>900</v>
      </c>
      <c r="I376" s="49">
        <v>1</v>
      </c>
      <c r="J376" s="54">
        <f>'TARIF 2024'!N392</f>
        <v>2.44</v>
      </c>
      <c r="K376" s="55">
        <f>'TARIF 2024'!M392</f>
        <v>64.197000000000003</v>
      </c>
      <c r="L376" s="56"/>
      <c r="M376" s="55">
        <f>'TARIF 2024'!M392</f>
        <v>64.197000000000003</v>
      </c>
      <c r="N376" s="57">
        <v>20</v>
      </c>
      <c r="O376" s="57">
        <f>'TARIF 2024'!Q392</f>
        <v>89.99</v>
      </c>
      <c r="P376" s="58"/>
      <c r="Q376" s="49">
        <v>60</v>
      </c>
      <c r="R376" s="49">
        <v>62</v>
      </c>
      <c r="S376" s="49">
        <v>6230</v>
      </c>
      <c r="T376" s="49">
        <v>1</v>
      </c>
    </row>
    <row r="377" spans="1:20">
      <c r="A377" s="50" t="str">
        <f>'TARIF 2024'!D393</f>
        <v>new</v>
      </c>
      <c r="B377" s="51" t="str">
        <f>'TARIF 2024'!B393</f>
        <v>TEL000921</v>
      </c>
      <c r="C377" s="52" t="str">
        <f>'TARIF 2024'!K393</f>
        <v>telephone hammer BOW LTE dont 0,5 sorecop et dont 2,44 deee</v>
      </c>
      <c r="D377" s="52" t="str">
        <f>'TARIF 2024'!K393</f>
        <v>telephone hammer BOW LTE dont 0,5 sorecop et dont 2,44 deee</v>
      </c>
      <c r="E377" s="53">
        <f>'TARIF 2024'!G393</f>
        <v>5902983626176</v>
      </c>
      <c r="F377" s="49">
        <v>1</v>
      </c>
      <c r="G377" s="49">
        <v>1</v>
      </c>
      <c r="H377" s="49" t="s">
        <v>900</v>
      </c>
      <c r="I377" s="49">
        <v>1</v>
      </c>
      <c r="J377" s="54">
        <f>'TARIF 2024'!N393</f>
        <v>2.44</v>
      </c>
      <c r="K377" s="55">
        <f>'TARIF 2024'!M393</f>
        <v>70.685999999999993</v>
      </c>
      <c r="L377" s="56"/>
      <c r="M377" s="55">
        <f>'TARIF 2024'!M393</f>
        <v>70.685999999999993</v>
      </c>
      <c r="N377" s="57">
        <v>20</v>
      </c>
      <c r="O377" s="57">
        <f>'TARIF 2024'!Q393</f>
        <v>99.99</v>
      </c>
      <c r="P377" s="58"/>
      <c r="Q377" s="49">
        <v>60</v>
      </c>
      <c r="R377" s="49">
        <v>62</v>
      </c>
      <c r="S377" s="49">
        <v>6230</v>
      </c>
      <c r="T377" s="49">
        <v>1</v>
      </c>
    </row>
    <row r="378" spans="1:20">
      <c r="A378" s="50" t="str">
        <f>'TARIF 2024'!D394</f>
        <v>new</v>
      </c>
      <c r="B378" s="51" t="str">
        <f>'TARIF 2024'!B394</f>
        <v>TEL000844</v>
      </c>
      <c r="C378" s="52" t="str">
        <f>'TARIF 2024'!K394</f>
        <v>telephone hammer Energy X orange dont 12 sorecop et dont 2,44 deee</v>
      </c>
      <c r="D378" s="52" t="str">
        <f>'TARIF 2024'!K394</f>
        <v>telephone hammer Energy X orange dont 12 sorecop et dont 2,44 deee</v>
      </c>
      <c r="E378" s="53">
        <f>'TARIF 2024'!G394</f>
        <v>5902983621959</v>
      </c>
      <c r="F378" s="49">
        <v>1</v>
      </c>
      <c r="G378" s="49">
        <v>1</v>
      </c>
      <c r="H378" s="49" t="s">
        <v>900</v>
      </c>
      <c r="I378" s="49">
        <v>1</v>
      </c>
      <c r="J378" s="54">
        <f>'TARIF 2024'!N394</f>
        <v>2.44</v>
      </c>
      <c r="K378" s="55">
        <f>'TARIF 2024'!M394</f>
        <v>160.18199999999999</v>
      </c>
      <c r="L378" s="56"/>
      <c r="M378" s="55">
        <f>'TARIF 2024'!M394</f>
        <v>160.18199999999999</v>
      </c>
      <c r="N378" s="57">
        <v>20</v>
      </c>
      <c r="O378" s="57">
        <f>'TARIF 2024'!Q394</f>
        <v>219</v>
      </c>
      <c r="P378" s="58"/>
      <c r="Q378" s="49">
        <v>60</v>
      </c>
      <c r="R378" s="49">
        <v>62</v>
      </c>
      <c r="S378" s="49">
        <v>6230</v>
      </c>
      <c r="T378" s="49">
        <v>1</v>
      </c>
    </row>
    <row r="379" spans="1:20">
      <c r="A379" s="50" t="str">
        <f>'TARIF 2024'!D395</f>
        <v>new</v>
      </c>
      <c r="B379" s="51" t="str">
        <f>'TARIF 2024'!B395</f>
        <v>TEL000847</v>
      </c>
      <c r="C379" s="52" t="str">
        <f>'TARIF 2024'!K395</f>
        <v>telephone hammer Iron V orange dont 12 sorecop et dont 2,44 deee</v>
      </c>
      <c r="D379" s="52" t="str">
        <f>'TARIF 2024'!K395</f>
        <v>telephone hammer Iron V orange dont 12 sorecop et dont 2,44 deee</v>
      </c>
      <c r="E379" s="53">
        <f>'TARIF 2024'!G395</f>
        <v>5902983626305</v>
      </c>
      <c r="F379" s="49">
        <v>1</v>
      </c>
      <c r="G379" s="49">
        <v>1</v>
      </c>
      <c r="H379" s="49" t="s">
        <v>900</v>
      </c>
      <c r="I379" s="49">
        <v>1</v>
      </c>
      <c r="J379" s="54">
        <f>'TARIF 2024'!N395</f>
        <v>2.44</v>
      </c>
      <c r="K379" s="55">
        <f>'TARIF 2024'!M395</f>
        <v>182.196</v>
      </c>
      <c r="L379" s="56"/>
      <c r="M379" s="55">
        <f>'TARIF 2024'!M395</f>
        <v>182.196</v>
      </c>
      <c r="N379" s="57">
        <v>20</v>
      </c>
      <c r="O379" s="57">
        <f>'TARIF 2024'!Q395</f>
        <v>249.99</v>
      </c>
      <c r="P379" s="58"/>
      <c r="Q379" s="49">
        <v>60</v>
      </c>
      <c r="R379" s="49">
        <v>62</v>
      </c>
      <c r="S379" s="49">
        <v>6230</v>
      </c>
      <c r="T379" s="49">
        <v>1</v>
      </c>
    </row>
    <row r="380" spans="1:20">
      <c r="A380" s="50" t="str">
        <f>'TARIF 2024'!D396</f>
        <v>new</v>
      </c>
      <c r="B380" s="51" t="str">
        <f>'TARIF 2024'!B396</f>
        <v>TEL000912</v>
      </c>
      <c r="C380" s="52" t="str">
        <f>'TARIF 2024'!K396</f>
        <v>telephone hammer Iron V noir dont 12 sorecop et dont 2,44 deee</v>
      </c>
      <c r="D380" s="52" t="str">
        <f>'TARIF 2024'!K396</f>
        <v>telephone hammer Iron V noir dont 12 sorecop et dont 2,44 deee</v>
      </c>
      <c r="E380" s="53">
        <f>'TARIF 2024'!G396</f>
        <v>5902983625520</v>
      </c>
      <c r="F380" s="49">
        <v>1</v>
      </c>
      <c r="G380" s="49">
        <v>1</v>
      </c>
      <c r="H380" s="49" t="s">
        <v>900</v>
      </c>
      <c r="I380" s="49">
        <v>1</v>
      </c>
      <c r="J380" s="54">
        <f>'TARIF 2024'!N396</f>
        <v>2.44</v>
      </c>
      <c r="K380" s="55">
        <f>'TARIF 2024'!M396</f>
        <v>182.196</v>
      </c>
      <c r="L380" s="56"/>
      <c r="M380" s="55">
        <f>'TARIF 2024'!M396</f>
        <v>182.196</v>
      </c>
      <c r="N380" s="57">
        <v>20</v>
      </c>
      <c r="O380" s="57">
        <f>'TARIF 2024'!Q396</f>
        <v>249.99</v>
      </c>
      <c r="P380" s="58"/>
      <c r="Q380" s="49">
        <v>60</v>
      </c>
      <c r="R380" s="49">
        <v>62</v>
      </c>
      <c r="S380" s="49">
        <v>6230</v>
      </c>
      <c r="T380" s="49">
        <v>1</v>
      </c>
    </row>
    <row r="381" spans="1:20">
      <c r="A381" s="50" t="str">
        <f>'TARIF 2024'!D397</f>
        <v>new</v>
      </c>
      <c r="B381" s="51" t="str">
        <f>'TARIF 2024'!B397</f>
        <v>TEL000914</v>
      </c>
      <c r="C381" s="52" t="str">
        <f>'TARIF 2024'!K397</f>
        <v>telephone hammer BLADE V 5G dont 14 sorecop et dont 2,44 deee</v>
      </c>
      <c r="D381" s="52" t="str">
        <f>'TARIF 2024'!K397</f>
        <v>telephone hammer BLADE V 5G dont 14 sorecop et dont 2,44 deee</v>
      </c>
      <c r="E381" s="53">
        <f>'TARIF 2024'!G397</f>
        <v>5902983625766</v>
      </c>
      <c r="F381" s="49">
        <v>1</v>
      </c>
      <c r="G381" s="49">
        <v>1</v>
      </c>
      <c r="H381" s="49" t="s">
        <v>900</v>
      </c>
      <c r="I381" s="49">
        <v>1</v>
      </c>
      <c r="J381" s="54">
        <f>'TARIF 2024'!N397</f>
        <v>2.44</v>
      </c>
      <c r="K381" s="55">
        <f>'TARIF 2024'!M397</f>
        <v>316.44900000000001</v>
      </c>
      <c r="L381" s="56"/>
      <c r="M381" s="55">
        <f>'TARIF 2024'!M397</f>
        <v>316.44900000000001</v>
      </c>
      <c r="N381" s="57">
        <v>20</v>
      </c>
      <c r="O381" s="57">
        <f>'TARIF 2024'!Q397</f>
        <v>419.99</v>
      </c>
      <c r="P381" s="58"/>
      <c r="Q381" s="49">
        <v>60</v>
      </c>
      <c r="R381" s="49">
        <v>62</v>
      </c>
      <c r="S381" s="49">
        <v>6230</v>
      </c>
      <c r="T381" s="49">
        <v>1</v>
      </c>
    </row>
    <row r="382" spans="1:20">
      <c r="A382" s="50" t="str">
        <f>'TARIF 2024'!D398</f>
        <v>new</v>
      </c>
      <c r="B382" s="51" t="str">
        <f>'TARIF 2024'!B398</f>
        <v>TEL000933</v>
      </c>
      <c r="C382" s="52" t="str">
        <f>'TARIF 2024'!K398</f>
        <v>telephone hammer BLADE Va 5G dont 14 sorecop et dont 2,44 deee</v>
      </c>
      <c r="D382" s="52" t="str">
        <f>'TARIF 2024'!K398</f>
        <v>telephone hammer BLADE Va 5G dont 14 sorecop et dont 2,44 deee</v>
      </c>
      <c r="E382" s="53">
        <f>'TARIF 2024'!G398</f>
        <v>5902983627333</v>
      </c>
      <c r="F382" s="49">
        <v>1</v>
      </c>
      <c r="G382" s="49">
        <v>1</v>
      </c>
      <c r="H382" s="49" t="s">
        <v>900</v>
      </c>
      <c r="I382" s="49">
        <v>1</v>
      </c>
      <c r="J382" s="54">
        <f>'TARIF 2024'!N398</f>
        <v>2.44</v>
      </c>
      <c r="K382" s="55">
        <f>'TARIF 2024'!M398</f>
        <v>221.19300000000001</v>
      </c>
      <c r="L382" s="56"/>
      <c r="M382" s="55">
        <f>'TARIF 2024'!M398</f>
        <v>221.19300000000001</v>
      </c>
      <c r="N382" s="57">
        <v>20</v>
      </c>
      <c r="O382" s="57">
        <f>'TARIF 2024'!Q398</f>
        <v>299</v>
      </c>
      <c r="P382" s="58"/>
      <c r="Q382" s="49">
        <v>60</v>
      </c>
      <c r="R382" s="49">
        <v>62</v>
      </c>
      <c r="S382" s="49">
        <v>6230</v>
      </c>
      <c r="T382" s="49">
        <v>1</v>
      </c>
    </row>
    <row r="383" spans="1:20">
      <c r="A383" s="50" t="str">
        <f>'TARIF 2024'!D399</f>
        <v>new</v>
      </c>
      <c r="B383" s="51" t="str">
        <f>'TARIF 2024'!B399</f>
        <v>TEL000826</v>
      </c>
      <c r="C383" s="52" t="str">
        <f>'TARIF 2024'!K399</f>
        <v>telephone Hammer construction dont 14 sorecop et dont 2,44 deee</v>
      </c>
      <c r="D383" s="52" t="str">
        <f>'TARIF 2024'!K399</f>
        <v>telephone Hammer construction dont 14 sorecop et dont 2,44 deee</v>
      </c>
      <c r="E383" s="53">
        <f>'TARIF 2024'!G399</f>
        <v>5902983620365</v>
      </c>
      <c r="F383" s="49">
        <v>1</v>
      </c>
      <c r="G383" s="49">
        <v>1</v>
      </c>
      <c r="H383" s="49" t="s">
        <v>900</v>
      </c>
      <c r="I383" s="49">
        <v>1</v>
      </c>
      <c r="J383" s="54">
        <f>'TARIF 2024'!N399</f>
        <v>2.44</v>
      </c>
      <c r="K383" s="55">
        <f>'TARIF 2024'!M399</f>
        <v>256.44600000000003</v>
      </c>
      <c r="L383" s="56"/>
      <c r="M383" s="55">
        <f>'TARIF 2024'!M399</f>
        <v>256.44600000000003</v>
      </c>
      <c r="N383" s="57">
        <v>20</v>
      </c>
      <c r="O383" s="57">
        <f>'TARIF 2024'!Q399</f>
        <v>339</v>
      </c>
      <c r="P383" s="58"/>
      <c r="Q383" s="49">
        <v>60</v>
      </c>
      <c r="R383" s="49">
        <v>62</v>
      </c>
      <c r="S383" s="49">
        <v>6230</v>
      </c>
      <c r="T383" s="49">
        <v>1</v>
      </c>
    </row>
    <row r="384" spans="1:20">
      <c r="A384" s="50" t="str">
        <f>'TARIF 2024'!D400</f>
        <v>new</v>
      </c>
      <c r="B384" s="51" t="str">
        <f>'TARIF 2024'!B400</f>
        <v>TEL000966</v>
      </c>
      <c r="C384" s="52" t="str">
        <f>'TARIF 2024'!K400</f>
        <v>telephone hammer CONSTRUCTION 2 5G dont 14 sorecop et dont 2,44 deee</v>
      </c>
      <c r="D384" s="52" t="str">
        <f>'TARIF 2024'!K400</f>
        <v>telephone hammer CONSTRUCTION 2 5G dont 14 sorecop et dont 2,44 deee</v>
      </c>
      <c r="E384" s="53">
        <f>'TARIF 2024'!G400</f>
        <v>5902983629276</v>
      </c>
      <c r="F384" s="49">
        <v>1</v>
      </c>
      <c r="G384" s="49">
        <v>1</v>
      </c>
      <c r="H384" s="49" t="s">
        <v>900</v>
      </c>
      <c r="I384" s="49">
        <v>1</v>
      </c>
      <c r="J384" s="54">
        <f>'TARIF 2024'!N400</f>
        <v>2.44</v>
      </c>
      <c r="K384" s="55">
        <f>'TARIF 2024'!M400</f>
        <v>303.69600000000003</v>
      </c>
      <c r="L384" s="56"/>
      <c r="M384" s="55">
        <f>'TARIF 2024'!M400</f>
        <v>303.69600000000003</v>
      </c>
      <c r="N384" s="57">
        <v>20</v>
      </c>
      <c r="O384" s="57">
        <f>'TARIF 2024'!Q400</f>
        <v>379.99</v>
      </c>
      <c r="P384" s="58"/>
      <c r="Q384" s="49">
        <v>60</v>
      </c>
      <c r="R384" s="49">
        <v>62</v>
      </c>
      <c r="S384" s="49">
        <v>6230</v>
      </c>
      <c r="T384" s="49">
        <v>1</v>
      </c>
    </row>
    <row r="385" spans="1:20" ht="30">
      <c r="A385" s="50" t="str">
        <f>'TARIF 2024'!D401</f>
        <v>new</v>
      </c>
      <c r="B385" s="51" t="str">
        <f>'TARIF 2024'!B401</f>
        <v>TEL000962</v>
      </c>
      <c r="C385" s="52" t="str">
        <f>'TARIF 2024'!K401</f>
        <v>telephone hammer CONSTRUCTION TERMINAL dont 14 sorecop et dont 2,44 deee</v>
      </c>
      <c r="D385" s="52" t="str">
        <f>'TARIF 2024'!K401</f>
        <v>telephone hammer CONSTRUCTION TERMINAL dont 14 sorecop et dont 2,44 deee</v>
      </c>
      <c r="E385" s="53">
        <f>'TARIF 2024'!G401</f>
        <v>5902983628842</v>
      </c>
      <c r="F385" s="49">
        <v>1</v>
      </c>
      <c r="G385" s="49">
        <v>1</v>
      </c>
      <c r="H385" s="49" t="s">
        <v>900</v>
      </c>
      <c r="I385" s="49">
        <v>1</v>
      </c>
      <c r="J385" s="54">
        <f>'TARIF 2024'!N401</f>
        <v>2.44</v>
      </c>
      <c r="K385" s="55">
        <f>'TARIF 2024'!M401</f>
        <v>432.19799999999998</v>
      </c>
      <c r="L385" s="56"/>
      <c r="M385" s="55">
        <f>'TARIF 2024'!M401</f>
        <v>432.19799999999998</v>
      </c>
      <c r="N385" s="57">
        <v>20</v>
      </c>
      <c r="O385" s="57">
        <f>'TARIF 2024'!Q401</f>
        <v>599.99</v>
      </c>
      <c r="P385" s="58"/>
      <c r="Q385" s="49">
        <v>60</v>
      </c>
      <c r="R385" s="49">
        <v>62</v>
      </c>
      <c r="S385" s="49">
        <v>6230</v>
      </c>
      <c r="T385" s="49">
        <v>1</v>
      </c>
    </row>
    <row r="386" spans="1:20">
      <c r="A386" s="50" t="e">
        <f>'TARIF 2024'!#REF!</f>
        <v>#REF!</v>
      </c>
      <c r="B386" s="51" t="e">
        <f>'TARIF 2024'!#REF!</f>
        <v>#REF!</v>
      </c>
      <c r="C386" s="52" t="e">
        <f>'TARIF 2024'!#REF!</f>
        <v>#REF!</v>
      </c>
      <c r="D386" s="52" t="e">
        <f>'TARIF 2024'!#REF!</f>
        <v>#REF!</v>
      </c>
      <c r="E386" s="53" t="e">
        <f>'TARIF 2024'!#REF!</f>
        <v>#REF!</v>
      </c>
      <c r="F386" s="49">
        <v>1</v>
      </c>
      <c r="G386" s="49">
        <v>1</v>
      </c>
      <c r="H386" s="49" t="s">
        <v>900</v>
      </c>
      <c r="I386" s="49">
        <v>1</v>
      </c>
      <c r="J386" s="54" t="e">
        <f>'TARIF 2024'!#REF!</f>
        <v>#REF!</v>
      </c>
      <c r="K386" s="55" t="e">
        <f>'TARIF 2024'!#REF!</f>
        <v>#REF!</v>
      </c>
      <c r="L386" s="56"/>
      <c r="M386" s="55" t="e">
        <f>'TARIF 2024'!#REF!</f>
        <v>#REF!</v>
      </c>
      <c r="N386" s="57">
        <v>20</v>
      </c>
      <c r="O386" s="57" t="e">
        <f>'TARIF 2024'!#REF!</f>
        <v>#REF!</v>
      </c>
      <c r="P386" s="58"/>
      <c r="Q386" s="49">
        <v>60</v>
      </c>
      <c r="R386" s="49">
        <v>62</v>
      </c>
      <c r="S386" s="49">
        <v>6230</v>
      </c>
      <c r="T386" s="49">
        <v>1</v>
      </c>
    </row>
    <row r="387" spans="1:20">
      <c r="A387" s="50">
        <f>'TARIF 2024'!D402</f>
        <v>0</v>
      </c>
      <c r="B387" s="51" t="str">
        <f>'TARIF 2024'!B402</f>
        <v>PWS 200</v>
      </c>
      <c r="C387" s="52" t="str">
        <f>'TARIF 2024'!K402</f>
        <v>power station 200 watts inovalley dont 0,21 deee</v>
      </c>
      <c r="D387" s="52" t="str">
        <f>'TARIF 2024'!K402</f>
        <v>power station 200 watts inovalley dont 0,21 deee</v>
      </c>
      <c r="E387" s="53">
        <f>'TARIF 2024'!G402</f>
        <v>3760024829120</v>
      </c>
      <c r="F387" s="49">
        <v>1</v>
      </c>
      <c r="G387" s="49">
        <v>1</v>
      </c>
      <c r="H387" s="49" t="s">
        <v>900</v>
      </c>
      <c r="I387" s="49">
        <v>1</v>
      </c>
      <c r="J387" s="54">
        <f>'TARIF 2024'!N402</f>
        <v>0.21</v>
      </c>
      <c r="K387" s="55">
        <f>'TARIF 2024'!M402</f>
        <v>96.979799999999997</v>
      </c>
      <c r="L387" s="56"/>
      <c r="M387" s="55">
        <f>'TARIF 2024'!M402</f>
        <v>96.979799999999997</v>
      </c>
      <c r="N387" s="57">
        <v>20</v>
      </c>
      <c r="O387" s="57">
        <f>'TARIF 2024'!Q402</f>
        <v>149.99</v>
      </c>
      <c r="P387" s="58"/>
      <c r="Q387" s="49">
        <v>60</v>
      </c>
      <c r="R387" s="49">
        <v>62</v>
      </c>
      <c r="S387" s="49">
        <v>6230</v>
      </c>
      <c r="T387" s="49">
        <v>1</v>
      </c>
    </row>
    <row r="388" spans="1:20">
      <c r="A388" s="50" t="e">
        <f>'TARIF 2024'!#REF!</f>
        <v>#REF!</v>
      </c>
      <c r="B388" s="51" t="e">
        <f>'TARIF 2024'!#REF!</f>
        <v>#REF!</v>
      </c>
      <c r="C388" s="52" t="e">
        <f>'TARIF 2024'!#REF!</f>
        <v>#REF!</v>
      </c>
      <c r="D388" s="52" t="e">
        <f>'TARIF 2024'!#REF!</f>
        <v>#REF!</v>
      </c>
      <c r="E388" s="53" t="e">
        <f>'TARIF 2024'!#REF!</f>
        <v>#REF!</v>
      </c>
      <c r="F388" s="49">
        <v>1</v>
      </c>
      <c r="G388" s="49">
        <v>1</v>
      </c>
      <c r="H388" s="49" t="s">
        <v>900</v>
      </c>
      <c r="I388" s="49">
        <v>1</v>
      </c>
      <c r="J388" s="54" t="e">
        <f>'TARIF 2024'!#REF!</f>
        <v>#REF!</v>
      </c>
      <c r="K388" s="55" t="e">
        <f>'TARIF 2024'!#REF!</f>
        <v>#REF!</v>
      </c>
      <c r="L388" s="56"/>
      <c r="M388" s="55" t="e">
        <f>'TARIF 2024'!#REF!</f>
        <v>#REF!</v>
      </c>
      <c r="N388" s="57">
        <v>20</v>
      </c>
      <c r="O388" s="57" t="e">
        <f>'TARIF 2024'!#REF!</f>
        <v>#REF!</v>
      </c>
      <c r="P388" s="58"/>
      <c r="Q388" s="49">
        <v>60</v>
      </c>
      <c r="R388" s="49">
        <v>62</v>
      </c>
      <c r="S388" s="49">
        <v>6230</v>
      </c>
      <c r="T388" s="49">
        <v>1</v>
      </c>
    </row>
    <row r="389" spans="1:20">
      <c r="A389" s="50" t="e">
        <f>'TARIF 2024'!#REF!</f>
        <v>#REF!</v>
      </c>
      <c r="B389" s="51" t="e">
        <f>'TARIF 2024'!#REF!</f>
        <v>#REF!</v>
      </c>
      <c r="C389" s="52" t="e">
        <f>'TARIF 2024'!#REF!</f>
        <v>#REF!</v>
      </c>
      <c r="D389" s="52" t="e">
        <f>'TARIF 2024'!#REF!</f>
        <v>#REF!</v>
      </c>
      <c r="E389" s="53" t="e">
        <f>'TARIF 2024'!#REF!</f>
        <v>#REF!</v>
      </c>
      <c r="F389" s="49">
        <v>1</v>
      </c>
      <c r="G389" s="49">
        <v>1</v>
      </c>
      <c r="H389" s="49" t="s">
        <v>900</v>
      </c>
      <c r="I389" s="49">
        <v>1</v>
      </c>
      <c r="J389" s="54" t="e">
        <f>'TARIF 2024'!#REF!</f>
        <v>#REF!</v>
      </c>
      <c r="K389" s="55" t="e">
        <f>'TARIF 2024'!#REF!</f>
        <v>#REF!</v>
      </c>
      <c r="L389" s="56"/>
      <c r="M389" s="55" t="e">
        <f>'TARIF 2024'!#REF!</f>
        <v>#REF!</v>
      </c>
      <c r="N389" s="57">
        <v>20</v>
      </c>
      <c r="O389" s="57" t="e">
        <f>'TARIF 2024'!#REF!</f>
        <v>#REF!</v>
      </c>
      <c r="P389" s="58"/>
      <c r="Q389" s="49">
        <v>60</v>
      </c>
      <c r="R389" s="49">
        <v>62</v>
      </c>
      <c r="S389" s="49">
        <v>6230</v>
      </c>
      <c r="T389" s="49">
        <v>1</v>
      </c>
    </row>
    <row r="390" spans="1:20">
      <c r="A390" s="50">
        <f>'TARIF 2024'!D403</f>
        <v>0</v>
      </c>
      <c r="B390" s="51" t="str">
        <f>'TARIF 2024'!B403</f>
        <v>PS 200</v>
      </c>
      <c r="C390" s="52" t="str">
        <f>'TARIF 2024'!K403</f>
        <v>panneau solaire portable 200 watts inovalley dont 0,42 deee</v>
      </c>
      <c r="D390" s="52" t="str">
        <f>'TARIF 2024'!K403</f>
        <v>panneau solaire portable 200 watts inovalley dont 0,42 deee</v>
      </c>
      <c r="E390" s="53">
        <f>'TARIF 2024'!G403</f>
        <v>3760024829144</v>
      </c>
      <c r="F390" s="49">
        <v>1</v>
      </c>
      <c r="G390" s="49">
        <v>1</v>
      </c>
      <c r="H390" s="49" t="s">
        <v>900</v>
      </c>
      <c r="I390" s="49">
        <v>1</v>
      </c>
      <c r="J390" s="54">
        <f>'TARIF 2024'!N403</f>
        <v>0.42</v>
      </c>
      <c r="K390" s="55">
        <f>'TARIF 2024'!M403</f>
        <v>196.45999999999998</v>
      </c>
      <c r="L390" s="56"/>
      <c r="M390" s="55">
        <f>'TARIF 2024'!M403</f>
        <v>196.45999999999998</v>
      </c>
      <c r="N390" s="57">
        <v>20</v>
      </c>
      <c r="O390" s="57">
        <f>'TARIF 2024'!Q403</f>
        <v>299.99</v>
      </c>
      <c r="P390" s="58"/>
      <c r="Q390" s="49">
        <v>60</v>
      </c>
      <c r="R390" s="49">
        <v>62</v>
      </c>
      <c r="S390" s="49">
        <v>6230</v>
      </c>
      <c r="T390" s="49">
        <v>1</v>
      </c>
    </row>
    <row r="391" spans="1:20">
      <c r="A391" s="50">
        <f>'TARIF 2024'!D404</f>
        <v>0</v>
      </c>
      <c r="B391" s="51" t="str">
        <f>'TARIF 2024'!B404</f>
        <v>TM 100</v>
      </c>
      <c r="C391" s="52" t="str">
        <f>'TARIF 2024'!K404</f>
        <v>table de mixage audio bluetooth inovalley dont 0,62 deee</v>
      </c>
      <c r="D391" s="52" t="str">
        <f>'TARIF 2024'!K404</f>
        <v>table de mixage audio bluetooth inovalley dont 0,62 deee</v>
      </c>
      <c r="E391" s="53">
        <f>'TARIF 2024'!G404</f>
        <v>3760024829106</v>
      </c>
      <c r="F391" s="49">
        <v>1</v>
      </c>
      <c r="G391" s="49">
        <v>1</v>
      </c>
      <c r="H391" s="49" t="s">
        <v>900</v>
      </c>
      <c r="I391" s="49">
        <v>1</v>
      </c>
      <c r="J391" s="54">
        <f>'TARIF 2024'!N404</f>
        <v>0.62</v>
      </c>
      <c r="K391" s="55">
        <f>'TARIF 2024'!M404</f>
        <v>28.914400000000001</v>
      </c>
      <c r="L391" s="56"/>
      <c r="M391" s="55">
        <f>'TARIF 2024'!M404</f>
        <v>28.914400000000001</v>
      </c>
      <c r="N391" s="57">
        <v>20</v>
      </c>
      <c r="O391" s="57">
        <f>'TARIF 2024'!Q404</f>
        <v>49.99</v>
      </c>
      <c r="P391" s="58"/>
      <c r="Q391" s="49">
        <v>60</v>
      </c>
      <c r="R391" s="49">
        <v>62</v>
      </c>
      <c r="S391" s="49">
        <v>6230</v>
      </c>
      <c r="T391" s="49">
        <v>1</v>
      </c>
    </row>
    <row r="392" spans="1:20">
      <c r="A392" s="50">
        <f>'TARIF 2024'!D405</f>
        <v>0</v>
      </c>
      <c r="B392" s="51" t="str">
        <f>'TARIF 2024'!B405</f>
        <v>CAQ 32 BTH-C</v>
      </c>
      <c r="C392" s="52" t="str">
        <f>'TARIF 2024'!K405</f>
        <v>Casque led bluetooth 5.1 Bleu dont 0,02 deee dim 170*145*76mm</v>
      </c>
      <c r="D392" s="52" t="str">
        <f>'TARIF 2024'!K405</f>
        <v>Casque led bluetooth 5.1 Bleu dont 0,02 deee dim 170*145*76mm</v>
      </c>
      <c r="E392" s="53">
        <f>'TARIF 2024'!G405</f>
        <v>3760024822749</v>
      </c>
      <c r="F392" s="49">
        <v>1</v>
      </c>
      <c r="G392" s="49">
        <v>1</v>
      </c>
      <c r="H392" s="49" t="s">
        <v>900</v>
      </c>
      <c r="I392" s="49">
        <v>1</v>
      </c>
      <c r="J392" s="54">
        <f>'TARIF 2024'!N405</f>
        <v>0.02</v>
      </c>
      <c r="K392" s="55">
        <f>'TARIF 2024'!M405</f>
        <v>18.743600000000001</v>
      </c>
      <c r="L392" s="56"/>
      <c r="M392" s="55">
        <f>'TARIF 2024'!M405</f>
        <v>18.743600000000001</v>
      </c>
      <c r="N392" s="57">
        <v>20</v>
      </c>
      <c r="O392" s="57">
        <f>'TARIF 2024'!Q405</f>
        <v>29.99</v>
      </c>
      <c r="P392" s="58"/>
      <c r="Q392" s="49">
        <v>60</v>
      </c>
      <c r="R392" s="49">
        <v>62</v>
      </c>
      <c r="S392" s="49">
        <v>6230</v>
      </c>
      <c r="T392" s="49">
        <v>1</v>
      </c>
    </row>
    <row r="393" spans="1:20" ht="30">
      <c r="A393" s="50">
        <f>'TARIF 2024'!D406</f>
        <v>0</v>
      </c>
      <c r="B393" s="51" t="str">
        <f>'TARIF 2024'!B406</f>
        <v>KA 02 BOWL</v>
      </c>
      <c r="C393" s="52" t="str">
        <f>'TARIF 2024'!K406</f>
        <v>Enceinte lumineuse karaoke bluetooth 5.0 400 Watts dont 0,21 deee dim 381*210*210mm</v>
      </c>
      <c r="D393" s="52" t="str">
        <f>'TARIF 2024'!K406</f>
        <v>Enceinte lumineuse karaoke bluetooth 5.0 400 Watts dont 0,21 deee dim 381*210*210mm</v>
      </c>
      <c r="E393" s="53">
        <f>'TARIF 2024'!G406</f>
        <v>3760024825795</v>
      </c>
      <c r="F393" s="49">
        <v>1</v>
      </c>
      <c r="G393" s="49">
        <v>1</v>
      </c>
      <c r="H393" s="49" t="s">
        <v>900</v>
      </c>
      <c r="I393" s="49">
        <v>1</v>
      </c>
      <c r="J393" s="54">
        <f>'TARIF 2024'!N406</f>
        <v>0.21</v>
      </c>
      <c r="K393" s="55">
        <f>'TARIF 2024'!M406</f>
        <v>20.153600000000001</v>
      </c>
      <c r="L393" s="56"/>
      <c r="M393" s="55">
        <f>'TARIF 2024'!M406</f>
        <v>20.153600000000001</v>
      </c>
      <c r="N393" s="57">
        <v>20</v>
      </c>
      <c r="O393" s="57">
        <f>'TARIF 2024'!Q406</f>
        <v>29.99</v>
      </c>
      <c r="P393" s="58"/>
      <c r="Q393" s="49">
        <v>60</v>
      </c>
      <c r="R393" s="49">
        <v>62</v>
      </c>
      <c r="S393" s="49">
        <v>6230</v>
      </c>
      <c r="T393" s="49">
        <v>1</v>
      </c>
    </row>
    <row r="394" spans="1:20">
      <c r="A394" s="50">
        <f>'TARIF 2024'!D407</f>
        <v>0</v>
      </c>
      <c r="B394" s="51" t="str">
        <f>'TARIF 2024'!B407</f>
        <v>KA04-BTH-B</v>
      </c>
      <c r="C394" s="52" t="str">
        <f>'TARIF 2024'!K407</f>
        <v>Enceinte lumineuse + micro sans fil dont 0,02 deee dim 160*82*138mm</v>
      </c>
      <c r="D394" s="52" t="str">
        <f>'TARIF 2024'!K407</f>
        <v>Enceinte lumineuse + micro sans fil dont 0,02 deee dim 160*82*138mm</v>
      </c>
      <c r="E394" s="53">
        <f>'TARIF 2024'!G407</f>
        <v>3760024828925</v>
      </c>
      <c r="F394" s="49">
        <v>1</v>
      </c>
      <c r="G394" s="49">
        <v>1</v>
      </c>
      <c r="H394" s="49" t="s">
        <v>900</v>
      </c>
      <c r="I394" s="49">
        <v>1</v>
      </c>
      <c r="J394" s="54">
        <f>'TARIF 2024'!N407</f>
        <v>0.02</v>
      </c>
      <c r="K394" s="55">
        <f>'TARIF 2024'!M407</f>
        <v>21.497799999999998</v>
      </c>
      <c r="L394" s="56"/>
      <c r="M394" s="55">
        <f>'TARIF 2024'!M407</f>
        <v>21.497799999999998</v>
      </c>
      <c r="N394" s="57">
        <v>20</v>
      </c>
      <c r="O394" s="57">
        <f>'TARIF 2024'!Q407</f>
        <v>34.99</v>
      </c>
      <c r="P394" s="58"/>
      <c r="Q394" s="49">
        <v>60</v>
      </c>
      <c r="R394" s="49">
        <v>62</v>
      </c>
      <c r="S394" s="49">
        <v>6230</v>
      </c>
      <c r="T394" s="49">
        <v>1</v>
      </c>
    </row>
    <row r="395" spans="1:20">
      <c r="A395" s="50">
        <f>'TARIF 2024'!D408</f>
        <v>0</v>
      </c>
      <c r="B395" s="51" t="str">
        <f>'TARIF 2024'!B408</f>
        <v>KA02</v>
      </c>
      <c r="C395" s="52" t="str">
        <f>'TARIF 2024'!K408</f>
        <v>enceinte karaoke lumineuse dont 0,21 deeePGC 39,9</v>
      </c>
      <c r="D395" s="52" t="str">
        <f>'TARIF 2024'!K408</f>
        <v>enceinte karaoke lumineuse dont 0,21 deeePGC 39,9</v>
      </c>
      <c r="E395" s="53">
        <f>'TARIF 2024'!G408</f>
        <v>3760024825755</v>
      </c>
      <c r="F395" s="49">
        <v>1</v>
      </c>
      <c r="G395" s="49">
        <v>1</v>
      </c>
      <c r="H395" s="49" t="s">
        <v>900</v>
      </c>
      <c r="I395" s="49">
        <v>1</v>
      </c>
      <c r="J395" s="54">
        <f>'TARIF 2024'!N408</f>
        <v>0.21</v>
      </c>
      <c r="K395" s="55">
        <f>'TARIF 2024'!M408</f>
        <v>20.886799999999997</v>
      </c>
      <c r="L395" s="56"/>
      <c r="M395" s="55">
        <f>'TARIF 2024'!M408</f>
        <v>20.886799999999997</v>
      </c>
      <c r="N395" s="57">
        <v>20</v>
      </c>
      <c r="O395" s="57">
        <f>'TARIF 2024'!Q408</f>
        <v>39.99</v>
      </c>
      <c r="P395" s="58"/>
      <c r="Q395" s="49">
        <v>60</v>
      </c>
      <c r="R395" s="49">
        <v>62</v>
      </c>
      <c r="S395" s="49">
        <v>6230</v>
      </c>
      <c r="T395" s="49">
        <v>1</v>
      </c>
    </row>
    <row r="396" spans="1:20" ht="30">
      <c r="A396" s="50">
        <f>'TARIF 2024'!D409</f>
        <v>0</v>
      </c>
      <c r="B396" s="51" t="str">
        <f>'TARIF 2024'!B409</f>
        <v>KA07 BOWL</v>
      </c>
      <c r="C396" s="52" t="str">
        <f>'TARIF 2024'!K409</f>
        <v>Enceinte lumineuse karaoke bluetooth 5.0 400 Watts dont 0,21 deee dim 448*195*152</v>
      </c>
      <c r="D396" s="52" t="str">
        <f>'TARIF 2024'!K409</f>
        <v>Enceinte lumineuse karaoke bluetooth 5.0 400 Watts dont 0,21 deee dim 448*195*152</v>
      </c>
      <c r="E396" s="53">
        <f>'TARIF 2024'!G409</f>
        <v>3760024827874</v>
      </c>
      <c r="F396" s="49">
        <v>1</v>
      </c>
      <c r="G396" s="49">
        <v>1</v>
      </c>
      <c r="H396" s="49" t="s">
        <v>900</v>
      </c>
      <c r="I396" s="49">
        <v>1</v>
      </c>
      <c r="J396" s="54">
        <f>'TARIF 2024'!N409</f>
        <v>0.21</v>
      </c>
      <c r="K396" s="55">
        <f>'TARIF 2024'!M409</f>
        <v>20.585999999999999</v>
      </c>
      <c r="L396" s="56"/>
      <c r="M396" s="55">
        <f>'TARIF 2024'!M409</f>
        <v>20.585999999999999</v>
      </c>
      <c r="N396" s="57">
        <v>20</v>
      </c>
      <c r="O396" s="57">
        <f>'TARIF 2024'!Q409</f>
        <v>39.99</v>
      </c>
      <c r="P396" s="58"/>
      <c r="Q396" s="49">
        <v>60</v>
      </c>
      <c r="R396" s="49">
        <v>62</v>
      </c>
      <c r="S396" s="49">
        <v>6230</v>
      </c>
      <c r="T396" s="49">
        <v>1</v>
      </c>
    </row>
    <row r="397" spans="1:20">
      <c r="A397" s="50">
        <f>'TARIF 2024'!D410</f>
        <v>0</v>
      </c>
      <c r="B397" s="51" t="str">
        <f>'TARIF 2024'!B410</f>
        <v>KA03-N</v>
      </c>
      <c r="C397" s="52" t="str">
        <f>'TARIF 2024'!K410</f>
        <v>Enceinte karaoke lumineuse 400w dont 0,21 deee PGC 54,9</v>
      </c>
      <c r="D397" s="52" t="str">
        <f>'TARIF 2024'!K410</f>
        <v>Enceinte karaoke lumineuse 400w dont 0,21 deee PGC 54,9</v>
      </c>
      <c r="E397" s="53">
        <f>'TARIF 2024'!G410</f>
        <v>3760024826716</v>
      </c>
      <c r="F397" s="49">
        <v>1</v>
      </c>
      <c r="G397" s="49">
        <v>1</v>
      </c>
      <c r="H397" s="49" t="s">
        <v>900</v>
      </c>
      <c r="I397" s="49">
        <v>1</v>
      </c>
      <c r="J397" s="54">
        <f>'TARIF 2024'!N410</f>
        <v>0.21</v>
      </c>
      <c r="K397" s="55">
        <f>'TARIF 2024'!M410</f>
        <v>29.412599999999998</v>
      </c>
      <c r="L397" s="56"/>
      <c r="M397" s="55">
        <f>'TARIF 2024'!M410</f>
        <v>29.412599999999998</v>
      </c>
      <c r="N397" s="57">
        <v>20</v>
      </c>
      <c r="O397" s="57">
        <f>'TARIF 2024'!Q410</f>
        <v>54.9</v>
      </c>
      <c r="P397" s="58"/>
      <c r="Q397" s="49">
        <v>60</v>
      </c>
      <c r="R397" s="49">
        <v>62</v>
      </c>
      <c r="S397" s="49">
        <v>6230</v>
      </c>
      <c r="T397" s="49">
        <v>1</v>
      </c>
    </row>
    <row r="398" spans="1:20">
      <c r="A398" s="50">
        <f>'TARIF 2024'!D411</f>
        <v>0</v>
      </c>
      <c r="B398" s="51" t="str">
        <f>'TARIF 2024'!B411</f>
        <v>FIRE-XXL</v>
      </c>
      <c r="C398" s="52" t="str">
        <f>'TARIF 2024'!K411</f>
        <v>Enceinte Karaoke lumineuse 800 watts dont 0,42 deee</v>
      </c>
      <c r="D398" s="52" t="str">
        <f>'TARIF 2024'!K411</f>
        <v>Enceinte Karaoke lumineuse 800 watts dont 0,42 deee</v>
      </c>
      <c r="E398" s="53">
        <f>'TARIF 2024'!G411</f>
        <v>3760024827058</v>
      </c>
      <c r="F398" s="49">
        <v>1</v>
      </c>
      <c r="G398" s="49">
        <v>1</v>
      </c>
      <c r="H398" s="49" t="s">
        <v>900</v>
      </c>
      <c r="I398" s="49">
        <v>1</v>
      </c>
      <c r="J398" s="54">
        <f>'TARIF 2024'!N411</f>
        <v>0.42</v>
      </c>
      <c r="K398" s="55">
        <f>'TARIF 2024'!M411</f>
        <v>54.63247863247863</v>
      </c>
      <c r="L398" s="56"/>
      <c r="M398" s="55">
        <f>'TARIF 2024'!M411</f>
        <v>54.63247863247863</v>
      </c>
      <c r="N398" s="57">
        <v>20</v>
      </c>
      <c r="O398" s="57">
        <f>'TARIF 2024'!Q411</f>
        <v>89.9</v>
      </c>
      <c r="P398" s="58"/>
      <c r="Q398" s="49">
        <v>60</v>
      </c>
      <c r="R398" s="49">
        <v>62</v>
      </c>
      <c r="S398" s="49">
        <v>6230</v>
      </c>
      <c r="T398" s="49">
        <v>1</v>
      </c>
    </row>
    <row r="399" spans="1:20">
      <c r="A399" s="50">
        <f>'TARIF 2024'!D412</f>
        <v>0</v>
      </c>
      <c r="B399" s="51" t="str">
        <f>'TARIF 2024'!B412</f>
        <v>KA116-BOWL</v>
      </c>
      <c r="C399" s="52" t="str">
        <f>'TARIF 2024'!K412</f>
        <v>enceinte karaoke lumineuse trolley 450w dont 0,42 deeePGC 89,9</v>
      </c>
      <c r="D399" s="52" t="str">
        <f>'TARIF 2024'!K412</f>
        <v>enceinte karaoke lumineuse trolley 450w dont 0,42 deeePGC 89,9</v>
      </c>
      <c r="E399" s="53">
        <f>'TARIF 2024'!G412</f>
        <v>3760024825832</v>
      </c>
      <c r="F399" s="49">
        <v>1</v>
      </c>
      <c r="G399" s="49">
        <v>1</v>
      </c>
      <c r="H399" s="49" t="s">
        <v>900</v>
      </c>
      <c r="I399" s="49">
        <v>1</v>
      </c>
      <c r="J399" s="54">
        <f>'TARIF 2024'!N412</f>
        <v>0.42</v>
      </c>
      <c r="K399" s="55">
        <f>'TARIF 2024'!M412</f>
        <v>46.821399999999997</v>
      </c>
      <c r="L399" s="56"/>
      <c r="M399" s="55">
        <f>'TARIF 2024'!M412</f>
        <v>46.821399999999997</v>
      </c>
      <c r="N399" s="57">
        <v>20</v>
      </c>
      <c r="O399" s="57">
        <f>'TARIF 2024'!Q412</f>
        <v>89.9</v>
      </c>
      <c r="P399" s="58"/>
      <c r="Q399" s="49">
        <v>60</v>
      </c>
      <c r="R399" s="49">
        <v>62</v>
      </c>
      <c r="S399" s="49">
        <v>6230</v>
      </c>
      <c r="T399" s="49">
        <v>1</v>
      </c>
    </row>
    <row r="400" spans="1:20">
      <c r="A400" s="50">
        <f>'TARIF 2024'!D413</f>
        <v>0</v>
      </c>
      <c r="B400" s="51" t="str">
        <f>'TARIF 2024'!B413</f>
        <v>KA03-XXL</v>
      </c>
      <c r="C400" s="52" t="str">
        <f>'TARIF 2024'!K413</f>
        <v>enceinte karaoke lumineuse 600w dont 0,42 deee PGC 89,9</v>
      </c>
      <c r="D400" s="52" t="str">
        <f>'TARIF 2024'!K413</f>
        <v>enceinte karaoke lumineuse 600w dont 0,42 deee PGC 89,9</v>
      </c>
      <c r="E400" s="53">
        <f>'TARIF 2024'!G413</f>
        <v>3760024827034</v>
      </c>
      <c r="F400" s="49">
        <v>1</v>
      </c>
      <c r="G400" s="49">
        <v>1</v>
      </c>
      <c r="H400" s="49" t="s">
        <v>900</v>
      </c>
      <c r="I400" s="49">
        <v>1</v>
      </c>
      <c r="J400" s="54">
        <f>'TARIF 2024'!N413</f>
        <v>0.42</v>
      </c>
      <c r="K400" s="55">
        <f>'TARIF 2024'!M413</f>
        <v>46.821399999999997</v>
      </c>
      <c r="L400" s="56"/>
      <c r="M400" s="55">
        <f>'TARIF 2024'!M413</f>
        <v>46.821399999999997</v>
      </c>
      <c r="N400" s="57">
        <v>20</v>
      </c>
      <c r="O400" s="57">
        <f>'TARIF 2024'!Q413</f>
        <v>89.99</v>
      </c>
      <c r="P400" s="58"/>
      <c r="Q400" s="49">
        <v>60</v>
      </c>
      <c r="R400" s="49">
        <v>62</v>
      </c>
      <c r="S400" s="49">
        <v>6230</v>
      </c>
      <c r="T400" s="49">
        <v>1</v>
      </c>
    </row>
    <row r="401" spans="1:20">
      <c r="A401" s="50">
        <f>'TARIF 2024'!D414</f>
        <v>0</v>
      </c>
      <c r="B401" s="51" t="str">
        <f>'TARIF 2024'!B414</f>
        <v>KA23-FIRE</v>
      </c>
      <c r="C401" s="52" t="str">
        <f>'TARIF 2024'!K414</f>
        <v>enceinte lumineuse karaoke 800w dont 0,42 deee PGC99,9</v>
      </c>
      <c r="D401" s="52" t="str">
        <f>'TARIF 2024'!K414</f>
        <v>enceinte lumineuse karaoke 800w dont 0,42 deee PGC99,9</v>
      </c>
      <c r="E401" s="53">
        <f>'TARIF 2024'!G414</f>
        <v>3760024827805</v>
      </c>
      <c r="F401" s="49">
        <v>1</v>
      </c>
      <c r="G401" s="49">
        <v>1</v>
      </c>
      <c r="H401" s="49" t="s">
        <v>900</v>
      </c>
      <c r="I401" s="49">
        <v>1</v>
      </c>
      <c r="J401" s="54">
        <f>'TARIF 2024'!N414</f>
        <v>0.42</v>
      </c>
      <c r="K401" s="55">
        <f>'TARIF 2024'!M414</f>
        <v>49.537999999999997</v>
      </c>
      <c r="L401" s="56"/>
      <c r="M401" s="55">
        <f>'TARIF 2024'!M414</f>
        <v>49.537999999999997</v>
      </c>
      <c r="N401" s="57">
        <v>20</v>
      </c>
      <c r="O401" s="57">
        <f>'TARIF 2024'!Q414</f>
        <v>99.9</v>
      </c>
      <c r="P401" s="58"/>
      <c r="Q401" s="49">
        <v>60</v>
      </c>
      <c r="R401" s="49">
        <v>62</v>
      </c>
      <c r="S401" s="49">
        <v>6230</v>
      </c>
      <c r="T401" s="49">
        <v>1</v>
      </c>
    </row>
    <row r="402" spans="1:20">
      <c r="A402" s="50">
        <f>'TARIF 2024'!D415</f>
        <v>0</v>
      </c>
      <c r="B402" s="51" t="str">
        <f>'TARIF 2024'!B415</f>
        <v>MS05-XXL</v>
      </c>
      <c r="C402" s="52" t="str">
        <f>'TARIF 2024'!K415</f>
        <v>Enceinte lumineuse Karaoke dont 1,00 deee</v>
      </c>
      <c r="D402" s="52" t="str">
        <f>'TARIF 2024'!K415</f>
        <v>Enceinte lumineuse Karaoke dont 1,00 deee</v>
      </c>
      <c r="E402" s="53">
        <f>'TARIF 2024'!G415</f>
        <v>3760024826464</v>
      </c>
      <c r="F402" s="49">
        <v>1</v>
      </c>
      <c r="G402" s="49">
        <v>1</v>
      </c>
      <c r="H402" s="49" t="s">
        <v>900</v>
      </c>
      <c r="I402" s="49">
        <v>1</v>
      </c>
      <c r="J402" s="54">
        <f>'TARIF 2024'!N415</f>
        <v>1</v>
      </c>
      <c r="K402" s="55">
        <f>'TARIF 2024'!M415</f>
        <v>56.239316239316238</v>
      </c>
      <c r="L402" s="56"/>
      <c r="M402" s="55">
        <f>'TARIF 2024'!M415</f>
        <v>56.239316239316238</v>
      </c>
      <c r="N402" s="57">
        <v>20</v>
      </c>
      <c r="O402" s="57">
        <f>'TARIF 2024'!Q415</f>
        <v>99.9</v>
      </c>
      <c r="P402" s="58"/>
      <c r="Q402" s="49">
        <v>60</v>
      </c>
      <c r="R402" s="49">
        <v>62</v>
      </c>
      <c r="S402" s="49">
        <v>6230</v>
      </c>
      <c r="T402" s="49">
        <v>1</v>
      </c>
    </row>
    <row r="403" spans="1:20">
      <c r="A403" s="50">
        <f>'TARIF 2024'!D416</f>
        <v>0</v>
      </c>
      <c r="B403" s="51" t="str">
        <f>'TARIF 2024'!B416</f>
        <v>KA122</v>
      </c>
      <c r="C403" s="52" t="str">
        <f>'TARIF 2024'!K416</f>
        <v xml:space="preserve">enceinte trolley lumineuse karaoke 700w dont 0,71 deee </v>
      </c>
      <c r="D403" s="52" t="str">
        <f>'TARIF 2024'!K416</f>
        <v xml:space="preserve">enceinte trolley lumineuse karaoke 700w dont 0,71 deee </v>
      </c>
      <c r="E403" s="53">
        <f>'TARIF 2024'!G416</f>
        <v>3760024828932</v>
      </c>
      <c r="F403" s="49">
        <v>1</v>
      </c>
      <c r="G403" s="49">
        <v>1</v>
      </c>
      <c r="H403" s="49" t="s">
        <v>900</v>
      </c>
      <c r="I403" s="49">
        <v>1</v>
      </c>
      <c r="J403" s="54">
        <f>'TARIF 2024'!N416</f>
        <v>0.71</v>
      </c>
      <c r="K403" s="55">
        <f>'TARIF 2024'!M416</f>
        <v>69.625799999999984</v>
      </c>
      <c r="L403" s="56"/>
      <c r="M403" s="55">
        <f>'TARIF 2024'!M416</f>
        <v>69.625799999999984</v>
      </c>
      <c r="N403" s="57">
        <v>20</v>
      </c>
      <c r="O403" s="57">
        <f>'TARIF 2024'!Q416</f>
        <v>129.9</v>
      </c>
      <c r="P403" s="58"/>
      <c r="Q403" s="49">
        <v>60</v>
      </c>
      <c r="R403" s="49">
        <v>62</v>
      </c>
      <c r="S403" s="49">
        <v>6230</v>
      </c>
      <c r="T403" s="49">
        <v>1</v>
      </c>
    </row>
    <row r="404" spans="1:20">
      <c r="A404" s="50">
        <f>'TARIF 2024'!D417</f>
        <v>0</v>
      </c>
      <c r="B404" s="51" t="str">
        <f>'TARIF 2024'!B417</f>
        <v>MS01-XXL-N</v>
      </c>
      <c r="C404" s="52" t="str">
        <f>'TARIF 2024'!K417</f>
        <v xml:space="preserve">enceinte karaoke trolley 800w dont 1,33 deee </v>
      </c>
      <c r="D404" s="52" t="str">
        <f>'TARIF 2024'!K417</f>
        <v xml:space="preserve">enceinte karaoke trolley 800w dont 1,33 deee </v>
      </c>
      <c r="E404" s="53">
        <f>'TARIF 2024'!G417</f>
        <v>3760024823562</v>
      </c>
      <c r="F404" s="49">
        <v>1</v>
      </c>
      <c r="G404" s="49">
        <v>1</v>
      </c>
      <c r="H404" s="49" t="s">
        <v>900</v>
      </c>
      <c r="I404" s="49">
        <v>1</v>
      </c>
      <c r="J404" s="54">
        <f>'TARIF 2024'!N417</f>
        <v>1.33</v>
      </c>
      <c r="K404" s="55">
        <f>'TARIF 2024'!M417</f>
        <v>102.883</v>
      </c>
      <c r="L404" s="56"/>
      <c r="M404" s="55">
        <f>'TARIF 2024'!M417</f>
        <v>102.883</v>
      </c>
      <c r="N404" s="57">
        <v>20</v>
      </c>
      <c r="O404" s="57">
        <f>'TARIF 2024'!Q417</f>
        <v>189</v>
      </c>
      <c r="P404" s="58"/>
      <c r="Q404" s="49">
        <v>60</v>
      </c>
      <c r="R404" s="49">
        <v>62</v>
      </c>
      <c r="S404" s="49">
        <v>6230</v>
      </c>
      <c r="T404" s="49">
        <v>1</v>
      </c>
    </row>
    <row r="405" spans="1:20">
      <c r="A405" s="50">
        <f>'TARIF 2024'!D418</f>
        <v>0</v>
      </c>
      <c r="B405" s="51" t="str">
        <f>'TARIF 2024'!B418</f>
        <v>MS06-CD-XXL</v>
      </c>
      <c r="C405" s="52" t="str">
        <f>'TARIF 2024'!K418</f>
        <v xml:space="preserve">enceinte lumineuse avec lecteur de cd dont 1,00 deee </v>
      </c>
      <c r="D405" s="52" t="str">
        <f>'TARIF 2024'!K418</f>
        <v xml:space="preserve">enceinte lumineuse avec lecteur de cd dont 1,00 deee </v>
      </c>
      <c r="E405" s="53">
        <f>'TARIF 2024'!G418</f>
        <v>376002482140</v>
      </c>
      <c r="F405" s="49">
        <v>1</v>
      </c>
      <c r="G405" s="49">
        <v>1</v>
      </c>
      <c r="H405" s="49" t="s">
        <v>900</v>
      </c>
      <c r="I405" s="49">
        <v>1</v>
      </c>
      <c r="J405" s="54">
        <f>'TARIF 2024'!N418</f>
        <v>1</v>
      </c>
      <c r="K405" s="55">
        <f>'TARIF 2024'!M418</f>
        <v>126.82479999999998</v>
      </c>
      <c r="L405" s="56"/>
      <c r="M405" s="55">
        <f>'TARIF 2024'!M418</f>
        <v>126.82479999999998</v>
      </c>
      <c r="N405" s="57">
        <v>20</v>
      </c>
      <c r="O405" s="57">
        <f>'TARIF 2024'!Q418</f>
        <v>229.9</v>
      </c>
      <c r="P405" s="58"/>
      <c r="Q405" s="49">
        <v>60</v>
      </c>
      <c r="R405" s="49">
        <v>62</v>
      </c>
      <c r="S405" s="49">
        <v>6230</v>
      </c>
      <c r="T405" s="49">
        <v>1</v>
      </c>
    </row>
    <row r="406" spans="1:20">
      <c r="A406" s="50">
        <f>'TARIF 2024'!D419</f>
        <v>0</v>
      </c>
      <c r="B406" s="51" t="str">
        <f>'TARIF 2024'!B419</f>
        <v>MS02-XXL-N</v>
      </c>
      <c r="C406" s="52" t="str">
        <f>'TARIF 2024'!K419</f>
        <v>Enceinte karaoke trolley 1000w dont 1,33 deee</v>
      </c>
      <c r="D406" s="52" t="str">
        <f>'TARIF 2024'!K419</f>
        <v>Enceinte karaoke trolley 1000w dont 1,33 deee</v>
      </c>
      <c r="E406" s="53">
        <f>'TARIF 2024'!G419</f>
        <v>3760024827867</v>
      </c>
      <c r="F406" s="49">
        <v>1</v>
      </c>
      <c r="G406" s="49">
        <v>1</v>
      </c>
      <c r="H406" s="49" t="s">
        <v>900</v>
      </c>
      <c r="I406" s="49">
        <v>1</v>
      </c>
      <c r="J406" s="54">
        <f>'TARIF 2024'!N419</f>
        <v>1.33</v>
      </c>
      <c r="K406" s="55">
        <f>'TARIF 2024'!M419</f>
        <v>134.97435897435898</v>
      </c>
      <c r="L406" s="56"/>
      <c r="M406" s="55">
        <f>'TARIF 2024'!M419</f>
        <v>134.97435897435898</v>
      </c>
      <c r="N406" s="57">
        <v>20</v>
      </c>
      <c r="O406" s="57">
        <f>'TARIF 2024'!Q419</f>
        <v>229.9</v>
      </c>
      <c r="P406" s="58"/>
      <c r="Q406" s="49">
        <v>60</v>
      </c>
      <c r="R406" s="49">
        <v>62</v>
      </c>
      <c r="S406" s="49">
        <v>6230</v>
      </c>
      <c r="T406" s="49">
        <v>1</v>
      </c>
    </row>
    <row r="407" spans="1:20">
      <c r="A407" s="50">
        <f>'TARIF 2024'!D420</f>
        <v>0</v>
      </c>
      <c r="B407" s="51" t="str">
        <f>'TARIF 2024'!B420</f>
        <v>BS2.1</v>
      </c>
      <c r="C407" s="52" t="str">
        <f>'TARIF 2024'!K420</f>
        <v>Barre de son et caisson basse dont 0,42 deee</v>
      </c>
      <c r="D407" s="52" t="str">
        <f>'TARIF 2024'!K420</f>
        <v>Barre de son et caisson basse dont 0,42 deee</v>
      </c>
      <c r="E407" s="53">
        <f>'TARIF 2024'!G420</f>
        <v>3760024821971</v>
      </c>
      <c r="F407" s="49">
        <v>1</v>
      </c>
      <c r="G407" s="49">
        <v>1</v>
      </c>
      <c r="H407" s="49" t="s">
        <v>900</v>
      </c>
      <c r="I407" s="49">
        <v>1</v>
      </c>
      <c r="J407" s="54">
        <f>'TARIF 2024'!N420</f>
        <v>0.42</v>
      </c>
      <c r="K407" s="55">
        <f>'TARIF 2024'!M420</f>
        <v>57.84615384615384</v>
      </c>
      <c r="L407" s="56"/>
      <c r="M407" s="55">
        <f>'TARIF 2024'!M420</f>
        <v>57.84615384615384</v>
      </c>
      <c r="N407" s="57">
        <v>20</v>
      </c>
      <c r="O407" s="57">
        <f>'TARIF 2024'!Q420</f>
        <v>94.9</v>
      </c>
      <c r="P407" s="58"/>
      <c r="Q407" s="49">
        <v>60</v>
      </c>
      <c r="R407" s="49">
        <v>62</v>
      </c>
      <c r="S407" s="49">
        <v>6230</v>
      </c>
      <c r="T407" s="49">
        <v>1</v>
      </c>
    </row>
    <row r="408" spans="1:20">
      <c r="A408" s="50">
        <f>'TARIF 2024'!D421</f>
        <v>0</v>
      </c>
      <c r="B408" s="51" t="str">
        <f>'TARIF 2024'!B421</f>
        <v>BS11</v>
      </c>
      <c r="C408" s="52" t="str">
        <f>'TARIF 2024'!K421</f>
        <v>Barre de son lumineuse dont 0,21 deee</v>
      </c>
      <c r="D408" s="52" t="str">
        <f>'TARIF 2024'!K421</f>
        <v>Barre de son lumineuse dont 0,21 deee</v>
      </c>
      <c r="E408" s="53">
        <f>'TARIF 2024'!G421</f>
        <v>3760024829076</v>
      </c>
      <c r="F408" s="49">
        <v>1</v>
      </c>
      <c r="G408" s="49">
        <v>1</v>
      </c>
      <c r="H408" s="49" t="s">
        <v>900</v>
      </c>
      <c r="I408" s="49">
        <v>1</v>
      </c>
      <c r="J408" s="54">
        <f>'TARIF 2024'!N421</f>
        <v>0.21</v>
      </c>
      <c r="K408" s="55">
        <f>'TARIF 2024'!M421</f>
        <v>30.529914529914528</v>
      </c>
      <c r="L408" s="56"/>
      <c r="M408" s="55">
        <f>'TARIF 2024'!M421</f>
        <v>30.529914529914528</v>
      </c>
      <c r="N408" s="57">
        <v>20</v>
      </c>
      <c r="O408" s="57">
        <f>'TARIF 2024'!Q421</f>
        <v>49.9</v>
      </c>
      <c r="P408" s="58"/>
      <c r="Q408" s="49">
        <v>60</v>
      </c>
      <c r="R408" s="49">
        <v>62</v>
      </c>
      <c r="S408" s="49">
        <v>6230</v>
      </c>
      <c r="T408" s="49">
        <v>1</v>
      </c>
    </row>
    <row r="409" spans="1:20">
      <c r="A409" s="50">
        <f>'TARIF 2024'!D422</f>
        <v>0</v>
      </c>
      <c r="B409" s="51" t="str">
        <f>'TARIF 2024'!B422</f>
        <v>PROJO 003</v>
      </c>
      <c r="C409" s="52" t="str">
        <f>'TARIF 2024'!K422</f>
        <v>mini projecteur 150 lumens dont 0,59 deee dim210*143*68mm</v>
      </c>
      <c r="D409" s="52" t="str">
        <f>'TARIF 2024'!K422</f>
        <v>mini projecteur 150 lumens dont 0,59 deee dim210*143*68mm</v>
      </c>
      <c r="E409" s="53">
        <f>'TARIF 2024'!G422</f>
        <v>3760024828079</v>
      </c>
      <c r="F409" s="49">
        <v>1</v>
      </c>
      <c r="G409" s="49">
        <v>1</v>
      </c>
      <c r="H409" s="49" t="s">
        <v>900</v>
      </c>
      <c r="I409" s="49">
        <v>1</v>
      </c>
      <c r="J409" s="54">
        <f>'TARIF 2024'!N422</f>
        <v>0.59</v>
      </c>
      <c r="K409" s="55">
        <f>'TARIF 2024'!M422</f>
        <v>45.956599999999995</v>
      </c>
      <c r="L409" s="56"/>
      <c r="M409" s="55">
        <f>'TARIF 2024'!M422</f>
        <v>45.956599999999995</v>
      </c>
      <c r="N409" s="57">
        <v>20</v>
      </c>
      <c r="O409" s="57">
        <f>'TARIF 2024'!Q422</f>
        <v>69.989999999999995</v>
      </c>
      <c r="P409" s="58"/>
      <c r="Q409" s="49">
        <v>60</v>
      </c>
      <c r="R409" s="49">
        <v>62</v>
      </c>
      <c r="S409" s="49">
        <v>6230</v>
      </c>
      <c r="T409" s="49">
        <v>1</v>
      </c>
    </row>
    <row r="410" spans="1:20">
      <c r="A410" s="50">
        <f>'TARIF 2024'!D423</f>
        <v>0</v>
      </c>
      <c r="B410" s="51" t="str">
        <f>'TARIF 2024'!B423</f>
        <v>PROJO XXL 7500 LUMENS</v>
      </c>
      <c r="C410" s="52" t="str">
        <f>'TARIF 2024'!K423</f>
        <v>projecteur 7500 lumens compact dont 0,59 deee dim 215*210*200mm</v>
      </c>
      <c r="D410" s="52" t="str">
        <f>'TARIF 2024'!K423</f>
        <v>projecteur 7500 lumens compact dont 0,59 deee dim 215*210*200mm</v>
      </c>
      <c r="E410" s="53">
        <f>'TARIF 2024'!G423</f>
        <v>3760024828741</v>
      </c>
      <c r="F410" s="49">
        <v>1</v>
      </c>
      <c r="G410" s="49">
        <v>1</v>
      </c>
      <c r="H410" s="49" t="s">
        <v>900</v>
      </c>
      <c r="I410" s="49">
        <v>1</v>
      </c>
      <c r="J410" s="54">
        <f>'TARIF 2024'!N423</f>
        <v>0.59</v>
      </c>
      <c r="K410" s="55">
        <f>'TARIF 2024'!M423</f>
        <v>146.22639999999998</v>
      </c>
      <c r="L410" s="56"/>
      <c r="M410" s="55">
        <f>'TARIF 2024'!M423</f>
        <v>146.22639999999998</v>
      </c>
      <c r="N410" s="57">
        <v>20</v>
      </c>
      <c r="O410" s="57">
        <f>'TARIF 2024'!Q423</f>
        <v>249.99</v>
      </c>
      <c r="P410" s="58"/>
      <c r="Q410" s="49">
        <v>60</v>
      </c>
      <c r="R410" s="49">
        <v>62</v>
      </c>
      <c r="S410" s="49">
        <v>6230</v>
      </c>
      <c r="T410" s="49">
        <v>1</v>
      </c>
    </row>
    <row r="411" spans="1:20">
      <c r="A411" s="50">
        <f>'TARIF 2024'!D424</f>
        <v>0</v>
      </c>
      <c r="B411" s="51" t="str">
        <f>'TARIF 2024'!B424</f>
        <v>SEATGAME-BTH-N-R</v>
      </c>
      <c r="C411" s="52" t="str">
        <f>'TARIF 2024'!K424</f>
        <v xml:space="preserve">fauteuil gamer avec connectivité bluetooth dont 2,50 deee </v>
      </c>
      <c r="D411" s="52" t="str">
        <f>'TARIF 2024'!K424</f>
        <v xml:space="preserve">fauteuil gamer avec connectivité bluetooth dont 2,50 deee </v>
      </c>
      <c r="E411" s="53">
        <f>'TARIF 2024'!G424</f>
        <v>3760024827584</v>
      </c>
      <c r="F411" s="49">
        <v>1</v>
      </c>
      <c r="G411" s="49">
        <v>1</v>
      </c>
      <c r="H411" s="49" t="s">
        <v>900</v>
      </c>
      <c r="I411" s="49">
        <v>1</v>
      </c>
      <c r="J411" s="54">
        <f>'TARIF 2024'!N424</f>
        <v>2.5</v>
      </c>
      <c r="K411" s="55">
        <f>'TARIF 2024'!M424</f>
        <v>135.77359999999999</v>
      </c>
      <c r="L411" s="56"/>
      <c r="M411" s="55">
        <f>'TARIF 2024'!M424</f>
        <v>135.77359999999999</v>
      </c>
      <c r="N411" s="57">
        <v>20</v>
      </c>
      <c r="O411" s="57">
        <f>'TARIF 2024'!Q424</f>
        <v>229</v>
      </c>
      <c r="P411" s="58"/>
      <c r="Q411" s="49">
        <v>60</v>
      </c>
      <c r="R411" s="49">
        <v>62</v>
      </c>
      <c r="S411" s="49">
        <v>6230</v>
      </c>
      <c r="T411" s="49">
        <v>1</v>
      </c>
    </row>
    <row r="412" spans="1:20">
      <c r="A412" s="50">
        <f>'TARIF 2024'!D425</f>
        <v>0</v>
      </c>
      <c r="B412" s="51" t="str">
        <f>'TARIF 2024'!B425</f>
        <v>SEATGAME-BTH-N-W</v>
      </c>
      <c r="C412" s="52" t="str">
        <f>'TARIF 2024'!K425</f>
        <v xml:space="preserve">fauteuil gamer avec connectivité bluetooth dont 2,50 deee </v>
      </c>
      <c r="D412" s="52" t="str">
        <f>'TARIF 2024'!K425</f>
        <v xml:space="preserve">fauteuil gamer avec connectivité bluetooth dont 2,50 deee </v>
      </c>
      <c r="E412" s="53">
        <f>'TARIF 2024'!G425</f>
        <v>3760024827607</v>
      </c>
      <c r="F412" s="49">
        <v>1</v>
      </c>
      <c r="G412" s="49">
        <v>1</v>
      </c>
      <c r="H412" s="49" t="s">
        <v>900</v>
      </c>
      <c r="I412" s="49">
        <v>1</v>
      </c>
      <c r="J412" s="54">
        <f>'TARIF 2024'!N425</f>
        <v>2.5</v>
      </c>
      <c r="K412" s="55">
        <f>'TARIF 2024'!M425</f>
        <v>135.77359999999999</v>
      </c>
      <c r="L412" s="56"/>
      <c r="M412" s="55">
        <f>'TARIF 2024'!M425</f>
        <v>135.77359999999999</v>
      </c>
      <c r="N412" s="57">
        <v>20</v>
      </c>
      <c r="O412" s="57">
        <f>'TARIF 2024'!Q425</f>
        <v>229</v>
      </c>
      <c r="P412" s="58"/>
      <c r="Q412" s="49">
        <v>60</v>
      </c>
      <c r="R412" s="49">
        <v>62</v>
      </c>
      <c r="S412" s="49">
        <v>6230</v>
      </c>
      <c r="T412" s="49">
        <v>1</v>
      </c>
    </row>
    <row r="413" spans="1:20">
      <c r="A413" s="50">
        <f>'TARIF 2024'!D426</f>
        <v>0</v>
      </c>
      <c r="B413" s="51" t="str">
        <f>'TARIF 2024'!B426</f>
        <v>SEATGAME-BTH-N-G</v>
      </c>
      <c r="C413" s="52" t="str">
        <f>'TARIF 2024'!K426</f>
        <v xml:space="preserve">fauteuil gamer avec connectivité bluetooth dont 2,50 deee </v>
      </c>
      <c r="D413" s="52" t="str">
        <f>'TARIF 2024'!K426</f>
        <v xml:space="preserve">fauteuil gamer avec connectivité bluetooth dont 2,50 deee </v>
      </c>
      <c r="E413" s="53">
        <f>'TARIF 2024'!G426</f>
        <v>3760024827591</v>
      </c>
      <c r="F413" s="49">
        <v>1</v>
      </c>
      <c r="G413" s="49">
        <v>1</v>
      </c>
      <c r="H413" s="49" t="s">
        <v>900</v>
      </c>
      <c r="I413" s="49">
        <v>1</v>
      </c>
      <c r="J413" s="54">
        <f>'TARIF 2024'!N426</f>
        <v>2.5</v>
      </c>
      <c r="K413" s="55">
        <f>'TARIF 2024'!M426</f>
        <v>135.77359999999999</v>
      </c>
      <c r="L413" s="56"/>
      <c r="M413" s="55">
        <f>'TARIF 2024'!M426</f>
        <v>135.77359999999999</v>
      </c>
      <c r="N413" s="57">
        <v>20</v>
      </c>
      <c r="O413" s="57">
        <f>'TARIF 2024'!Q426</f>
        <v>229</v>
      </c>
      <c r="P413" s="58"/>
      <c r="Q413" s="49">
        <v>60</v>
      </c>
      <c r="R413" s="49">
        <v>62</v>
      </c>
      <c r="S413" s="49">
        <v>6230</v>
      </c>
      <c r="T413" s="49">
        <v>1</v>
      </c>
    </row>
    <row r="414" spans="1:20">
      <c r="A414" s="50">
        <f>'TARIF 2024'!D427</f>
        <v>0</v>
      </c>
      <c r="B414" s="51" t="str">
        <f>'TARIF 2024'!B427</f>
        <v>SEATGAME-N-G</v>
      </c>
      <c r="C414" s="52" t="str">
        <f>'TARIF 2024'!K427</f>
        <v xml:space="preserve">fauteuil gamer dont 2,5 deee </v>
      </c>
      <c r="D414" s="52" t="str">
        <f>'TARIF 2024'!K427</f>
        <v xml:space="preserve">fauteuil gamer dont 2,5 deee </v>
      </c>
      <c r="E414" s="53">
        <f>'TARIF 2024'!G427</f>
        <v>3760024827638</v>
      </c>
      <c r="F414" s="49">
        <v>1</v>
      </c>
      <c r="G414" s="49">
        <v>1</v>
      </c>
      <c r="H414" s="49" t="s">
        <v>900</v>
      </c>
      <c r="I414" s="49">
        <v>1</v>
      </c>
      <c r="J414" s="54">
        <f>'TARIF 2024'!N427</f>
        <v>2.5</v>
      </c>
      <c r="K414" s="55">
        <f>'TARIF 2024'!M427</f>
        <v>86.5364</v>
      </c>
      <c r="L414" s="56"/>
      <c r="M414" s="55">
        <f>'TARIF 2024'!M427</f>
        <v>86.5364</v>
      </c>
      <c r="N414" s="57">
        <v>20</v>
      </c>
      <c r="O414" s="57">
        <f>'TARIF 2024'!Q427</f>
        <v>159.9</v>
      </c>
      <c r="P414" s="58"/>
      <c r="Q414" s="49">
        <v>60</v>
      </c>
      <c r="R414" s="49">
        <v>62</v>
      </c>
      <c r="S414" s="49">
        <v>6230</v>
      </c>
      <c r="T414" s="49">
        <v>1</v>
      </c>
    </row>
    <row r="415" spans="1:20">
      <c r="A415" s="50">
        <f>'TARIF 2024'!D428</f>
        <v>0</v>
      </c>
      <c r="B415" s="51" t="str">
        <f>'TARIF 2024'!B428</f>
        <v>SEATGAME-N-R</v>
      </c>
      <c r="C415" s="52" t="str">
        <f>'TARIF 2024'!K428</f>
        <v xml:space="preserve">fauteuil gamer dont 2,5 deee </v>
      </c>
      <c r="D415" s="52" t="str">
        <f>'TARIF 2024'!K428</f>
        <v xml:space="preserve">fauteuil gamer dont 2,5 deee </v>
      </c>
      <c r="E415" s="53">
        <f>'TARIF 2024'!G428</f>
        <v>3760024827621</v>
      </c>
      <c r="F415" s="49">
        <v>1</v>
      </c>
      <c r="G415" s="49">
        <v>1</v>
      </c>
      <c r="H415" s="49" t="s">
        <v>900</v>
      </c>
      <c r="I415" s="49">
        <v>1</v>
      </c>
      <c r="J415" s="54">
        <f>'TARIF 2024'!N428</f>
        <v>2.5</v>
      </c>
      <c r="K415" s="55">
        <f>'TARIF 2024'!M428</f>
        <v>86.5364</v>
      </c>
      <c r="L415" s="56"/>
      <c r="M415" s="55">
        <f>'TARIF 2024'!M428</f>
        <v>86.5364</v>
      </c>
      <c r="N415" s="57">
        <v>20</v>
      </c>
      <c r="O415" s="57">
        <f>'TARIF 2024'!Q428</f>
        <v>159.9</v>
      </c>
      <c r="P415" s="58"/>
      <c r="Q415" s="49">
        <v>60</v>
      </c>
      <c r="R415" s="49">
        <v>62</v>
      </c>
      <c r="S415" s="49">
        <v>6230</v>
      </c>
      <c r="T415" s="49">
        <v>1</v>
      </c>
    </row>
    <row r="416" spans="1:20">
      <c r="A416" s="50">
        <f>'TARIF 2024'!D429</f>
        <v>0</v>
      </c>
      <c r="B416" s="51" t="str">
        <f>'TARIF 2024'!B429</f>
        <v>SEATGAME-N-C</v>
      </c>
      <c r="C416" s="52" t="str">
        <f>'TARIF 2024'!K429</f>
        <v xml:space="preserve">fauteuil gamer dont 2,5 deee </v>
      </c>
      <c r="D416" s="52" t="str">
        <f>'TARIF 2024'!K429</f>
        <v xml:space="preserve">fauteuil gamer dont 2,5 deee </v>
      </c>
      <c r="E416" s="53">
        <f>'TARIF 2024'!G429</f>
        <v>3760024827614</v>
      </c>
      <c r="F416" s="49">
        <v>1</v>
      </c>
      <c r="G416" s="49">
        <v>1</v>
      </c>
      <c r="H416" s="49" t="s">
        <v>900</v>
      </c>
      <c r="I416" s="49">
        <v>1</v>
      </c>
      <c r="J416" s="54">
        <f>'TARIF 2024'!N429</f>
        <v>2.5</v>
      </c>
      <c r="K416" s="55">
        <f>'TARIF 2024'!M429</f>
        <v>86.5364</v>
      </c>
      <c r="L416" s="56"/>
      <c r="M416" s="55">
        <f>'TARIF 2024'!M429</f>
        <v>86.5364</v>
      </c>
      <c r="N416" s="57">
        <v>20</v>
      </c>
      <c r="O416" s="57">
        <f>'TARIF 2024'!Q429</f>
        <v>159.9</v>
      </c>
      <c r="P416" s="58"/>
      <c r="Q416" s="49">
        <v>60</v>
      </c>
      <c r="R416" s="49">
        <v>62</v>
      </c>
      <c r="S416" s="49">
        <v>6230</v>
      </c>
      <c r="T416" s="49">
        <v>1</v>
      </c>
    </row>
    <row r="417" spans="1:20">
      <c r="A417" s="50">
        <f>'TARIF 2024'!D430</f>
        <v>0</v>
      </c>
      <c r="B417" s="51" t="str">
        <f>'TARIF 2024'!B430</f>
        <v>SEATGAME-N-W</v>
      </c>
      <c r="C417" s="52" t="str">
        <f>'TARIF 2024'!K430</f>
        <v xml:space="preserve">fauteuil gamer dont 2,5 deee </v>
      </c>
      <c r="D417" s="52" t="str">
        <f>'TARIF 2024'!K430</f>
        <v xml:space="preserve">fauteuil gamer dont 2,5 deee </v>
      </c>
      <c r="E417" s="53">
        <f>'TARIF 2024'!G430</f>
        <v>3760024828420</v>
      </c>
      <c r="F417" s="49">
        <v>1</v>
      </c>
      <c r="G417" s="49">
        <v>1</v>
      </c>
      <c r="H417" s="49" t="s">
        <v>900</v>
      </c>
      <c r="I417" s="49">
        <v>1</v>
      </c>
      <c r="J417" s="54">
        <f>'TARIF 2024'!N430</f>
        <v>2.5</v>
      </c>
      <c r="K417" s="55">
        <f>'TARIF 2024'!M430</f>
        <v>86.5364</v>
      </c>
      <c r="L417" s="56"/>
      <c r="M417" s="55">
        <f>'TARIF 2024'!M430</f>
        <v>86.5364</v>
      </c>
      <c r="N417" s="57">
        <v>20</v>
      </c>
      <c r="O417" s="57">
        <f>'TARIF 2024'!Q430</f>
        <v>159.9</v>
      </c>
      <c r="P417" s="58"/>
      <c r="Q417" s="49">
        <v>60</v>
      </c>
      <c r="R417" s="49">
        <v>62</v>
      </c>
      <c r="S417" s="49">
        <v>6230</v>
      </c>
      <c r="T417" s="49">
        <v>1</v>
      </c>
    </row>
    <row r="418" spans="1:20">
      <c r="A418" s="50">
        <f>'TARIF 2024'!D431</f>
        <v>0</v>
      </c>
      <c r="B418" s="51" t="str">
        <f>'TARIF 2024'!B431</f>
        <v>RETRO GAME 01</v>
      </c>
      <c r="C418" s="52" t="str">
        <f>'TARIF 2024'!K431</f>
        <v>console de jeux d'arcade ecran 19 pouces dont 5,00 deee  dim1420*590*550mm</v>
      </c>
      <c r="D418" s="52" t="str">
        <f>'TARIF 2024'!K431</f>
        <v>console de jeux d'arcade ecran 19 pouces dont 5,00 deee  dim1420*590*550mm</v>
      </c>
      <c r="E418" s="53">
        <f>'TARIF 2024'!G431</f>
        <v>3760024827522</v>
      </c>
      <c r="F418" s="49">
        <v>1</v>
      </c>
      <c r="G418" s="49">
        <v>1</v>
      </c>
      <c r="H418" s="49" t="s">
        <v>900</v>
      </c>
      <c r="I418" s="49">
        <v>1</v>
      </c>
      <c r="J418" s="54">
        <f>'TARIF 2024'!N431</f>
        <v>5</v>
      </c>
      <c r="K418" s="55">
        <f>'TARIF 2024'!M431</f>
        <v>521.17360000000008</v>
      </c>
      <c r="L418" s="56"/>
      <c r="M418" s="55">
        <f>'TARIF 2024'!M431</f>
        <v>521.17360000000008</v>
      </c>
      <c r="N418" s="57">
        <v>20</v>
      </c>
      <c r="O418" s="57">
        <f>'TARIF 2024'!Q431</f>
        <v>699.99</v>
      </c>
      <c r="P418" s="58"/>
      <c r="Q418" s="49">
        <v>60</v>
      </c>
      <c r="R418" s="49">
        <v>62</v>
      </c>
      <c r="S418" s="49">
        <v>6230</v>
      </c>
      <c r="T418" s="49">
        <v>1</v>
      </c>
    </row>
    <row r="419" spans="1:20">
      <c r="A419" s="50">
        <f>'TARIF 2024'!D432</f>
        <v>0</v>
      </c>
      <c r="B419" s="51" t="str">
        <f>'TARIF 2024'!B432</f>
        <v>TALK16</v>
      </c>
      <c r="C419" s="52" t="str">
        <f>'TARIF 2024'!K432</f>
        <v>talkie-walkie porté 6 kms dont 0,05 deee</v>
      </c>
      <c r="D419" s="52" t="str">
        <f>'TARIF 2024'!K432</f>
        <v>talkie-walkie porté 6 kms dont 0,05 deee</v>
      </c>
      <c r="E419" s="53">
        <f>'TARIF 2024'!G432</f>
        <v>0</v>
      </c>
      <c r="F419" s="49">
        <v>1</v>
      </c>
      <c r="G419" s="49">
        <v>1</v>
      </c>
      <c r="H419" s="49" t="s">
        <v>900</v>
      </c>
      <c r="I419" s="49">
        <v>1</v>
      </c>
      <c r="J419" s="54">
        <f>'TARIF 2024'!N432</f>
        <v>0.05</v>
      </c>
      <c r="K419" s="55">
        <f>'TARIF 2024'!M432</f>
        <v>27.147199999999998</v>
      </c>
      <c r="L419" s="56"/>
      <c r="M419" s="55">
        <f>'TARIF 2024'!M432</f>
        <v>27.147199999999998</v>
      </c>
      <c r="N419" s="57">
        <v>20</v>
      </c>
      <c r="O419" s="57">
        <f>'TARIF 2024'!Q432</f>
        <v>44.99</v>
      </c>
      <c r="P419" s="58"/>
      <c r="Q419" s="49">
        <v>60</v>
      </c>
      <c r="R419" s="49">
        <v>62</v>
      </c>
      <c r="S419" s="49">
        <v>6230</v>
      </c>
      <c r="T419" s="49">
        <v>1</v>
      </c>
    </row>
    <row r="420" spans="1:20">
      <c r="A420" s="50">
        <f>'TARIF 2024'!D433</f>
        <v>0</v>
      </c>
      <c r="B420" s="51" t="str">
        <f>'TARIF 2024'!B433</f>
        <v>CJ02</v>
      </c>
      <c r="C420" s="52" t="str">
        <f>'TARIF 2024'!K433</f>
        <v>console de jeu portable CJ02 avec 380 jeux inclus dim 150*70*20 mm</v>
      </c>
      <c r="D420" s="52" t="str">
        <f>'TARIF 2024'!K433</f>
        <v>console de jeu portable CJ02 avec 380 jeux inclus dim 150*70*20 mm</v>
      </c>
      <c r="E420" s="53">
        <f>'TARIF 2024'!G433</f>
        <v>0</v>
      </c>
      <c r="F420" s="49">
        <v>1</v>
      </c>
      <c r="G420" s="49">
        <v>1</v>
      </c>
      <c r="H420" s="49" t="s">
        <v>900</v>
      </c>
      <c r="I420" s="49">
        <v>1</v>
      </c>
      <c r="J420" s="54">
        <f>'TARIF 2024'!N433</f>
        <v>0.05</v>
      </c>
      <c r="K420" s="55">
        <f>'TARIF 2024'!M433</f>
        <v>19.739999999999998</v>
      </c>
      <c r="L420" s="56"/>
      <c r="M420" s="55">
        <f>'TARIF 2024'!M433</f>
        <v>19.739999999999998</v>
      </c>
      <c r="N420" s="57">
        <v>20</v>
      </c>
      <c r="O420" s="57">
        <f>'TARIF 2024'!Q433</f>
        <v>34.99</v>
      </c>
      <c r="P420" s="58"/>
      <c r="Q420" s="49">
        <v>60</v>
      </c>
      <c r="R420" s="49">
        <v>62</v>
      </c>
      <c r="S420" s="49">
        <v>6230</v>
      </c>
      <c r="T420" s="49">
        <v>1</v>
      </c>
    </row>
    <row r="421" spans="1:20">
      <c r="A421" s="50">
        <f>'TARIF 2024'!D434</f>
        <v>0</v>
      </c>
      <c r="B421" s="51" t="str">
        <f>'TARIF 2024'!B434</f>
        <v>CJ03</v>
      </c>
      <c r="C421" s="52" t="str">
        <f>'TARIF 2024'!K434</f>
        <v>console de jeux portable CJ03 avec 256 jeux inclus  dim 115*79*20 mm</v>
      </c>
      <c r="D421" s="52" t="str">
        <f>'TARIF 2024'!K434</f>
        <v>console de jeux portable CJ03 avec 256 jeux inclus  dim 115*79*20 mm</v>
      </c>
      <c r="E421" s="53">
        <f>'TARIF 2024'!G434</f>
        <v>3760024829564</v>
      </c>
      <c r="F421" s="49">
        <v>1</v>
      </c>
      <c r="G421" s="49">
        <v>1</v>
      </c>
      <c r="H421" s="49" t="s">
        <v>900</v>
      </c>
      <c r="I421" s="49">
        <v>1</v>
      </c>
      <c r="J421" s="54">
        <f>'TARIF 2024'!N434</f>
        <v>0.05</v>
      </c>
      <c r="K421" s="55">
        <f>'TARIF 2024'!M434</f>
        <v>17.39</v>
      </c>
      <c r="L421" s="56"/>
      <c r="M421" s="55">
        <f>'TARIF 2024'!M434</f>
        <v>17.39</v>
      </c>
      <c r="N421" s="57">
        <v>20</v>
      </c>
      <c r="O421" s="57">
        <f>'TARIF 2024'!Q434</f>
        <v>29.99</v>
      </c>
      <c r="P421" s="58"/>
      <c r="Q421" s="49">
        <v>60</v>
      </c>
      <c r="R421" s="49">
        <v>62</v>
      </c>
      <c r="S421" s="49">
        <v>6230</v>
      </c>
      <c r="T421" s="49">
        <v>1</v>
      </c>
    </row>
    <row r="422" spans="1:20">
      <c r="A422" s="50">
        <f>'TARIF 2024'!D435</f>
        <v>0</v>
      </c>
      <c r="B422" s="51" t="str">
        <f>'TARIF 2024'!B435</f>
        <v>CJ04</v>
      </c>
      <c r="C422" s="52" t="str">
        <f>'TARIF 2024'!K435</f>
        <v>borne arcade portable CJ04 avec 240 jeux inclus  dim 155*95*96 mm</v>
      </c>
      <c r="D422" s="52" t="str">
        <f>'TARIF 2024'!K435</f>
        <v>borne arcade portable CJ04 avec 240 jeux inclus  dim 155*95*96 mm</v>
      </c>
      <c r="E422" s="53">
        <f>'TARIF 2024'!G435</f>
        <v>0</v>
      </c>
      <c r="F422" s="49">
        <v>1</v>
      </c>
      <c r="G422" s="49">
        <v>1</v>
      </c>
      <c r="H422" s="49" t="s">
        <v>900</v>
      </c>
      <c r="I422" s="49">
        <v>1</v>
      </c>
      <c r="J422" s="54">
        <f>'TARIF 2024'!N435</f>
        <v>0.05</v>
      </c>
      <c r="K422" s="55">
        <f>'TARIF 2024'!M435</f>
        <v>18.329999999999998</v>
      </c>
      <c r="L422" s="56"/>
      <c r="M422" s="55">
        <f>'TARIF 2024'!M435</f>
        <v>18.329999999999998</v>
      </c>
      <c r="N422" s="57">
        <v>20</v>
      </c>
      <c r="O422" s="57">
        <f>'TARIF 2024'!Q435</f>
        <v>32.99</v>
      </c>
      <c r="P422" s="58"/>
      <c r="Q422" s="49">
        <v>60</v>
      </c>
      <c r="R422" s="49">
        <v>62</v>
      </c>
      <c r="S422" s="49">
        <v>6230</v>
      </c>
      <c r="T422" s="49">
        <v>1</v>
      </c>
    </row>
    <row r="423" spans="1:20">
      <c r="A423" s="50">
        <f>'TARIF 2024'!D436</f>
        <v>0</v>
      </c>
      <c r="B423" s="51" t="str">
        <f>'TARIF 2024'!B436</f>
        <v>TD11</v>
      </c>
      <c r="C423" s="52" t="str">
        <f>'TARIF 2024'!K436</f>
        <v>Tourne disque numerique dont 0,21 deee</v>
      </c>
      <c r="D423" s="52" t="str">
        <f>'TARIF 2024'!K436</f>
        <v>Tourne disque numerique dont 0,21 deee</v>
      </c>
      <c r="E423" s="53">
        <f>'TARIF 2024'!G436</f>
        <v>3760024820288</v>
      </c>
      <c r="F423" s="49">
        <v>1</v>
      </c>
      <c r="G423" s="49">
        <v>1</v>
      </c>
      <c r="H423" s="49" t="s">
        <v>900</v>
      </c>
      <c r="I423" s="49">
        <v>1</v>
      </c>
      <c r="J423" s="54">
        <f>'TARIF 2024'!N436</f>
        <v>0.21</v>
      </c>
      <c r="K423" s="55">
        <f>'TARIF 2024'!M436</f>
        <v>42.581999999999994</v>
      </c>
      <c r="L423" s="56"/>
      <c r="M423" s="55">
        <f>'TARIF 2024'!M436</f>
        <v>42.581999999999994</v>
      </c>
      <c r="N423" s="57">
        <v>20</v>
      </c>
      <c r="O423" s="57">
        <f>'TARIF 2024'!Q436</f>
        <v>69.989999999999995</v>
      </c>
      <c r="P423" s="58"/>
      <c r="Q423" s="49">
        <v>60</v>
      </c>
      <c r="R423" s="49">
        <v>62</v>
      </c>
      <c r="S423" s="49">
        <v>6230</v>
      </c>
      <c r="T423" s="49">
        <v>1</v>
      </c>
    </row>
    <row r="424" spans="1:20">
      <c r="A424" s="50">
        <f>'TARIF 2024'!D437</f>
        <v>0</v>
      </c>
      <c r="B424" s="51" t="str">
        <f>'TARIF 2024'!B437</f>
        <v>CH14E-N</v>
      </c>
      <c r="C424" s="52" t="str">
        <f>'TARIF 2024'!K437</f>
        <v>Chaine Hifi dont 0,71 deee</v>
      </c>
      <c r="D424" s="52" t="str">
        <f>'TARIF 2024'!K437</f>
        <v>Chaine Hifi dont 0,71 deee</v>
      </c>
      <c r="E424" s="53">
        <f>'TARIF 2024'!G437</f>
        <v>3760024820271</v>
      </c>
      <c r="F424" s="49">
        <v>1</v>
      </c>
      <c r="G424" s="49">
        <v>1</v>
      </c>
      <c r="H424" s="49" t="s">
        <v>900</v>
      </c>
      <c r="I424" s="49">
        <v>1</v>
      </c>
      <c r="J424" s="54">
        <f>'TARIF 2024'!N437</f>
        <v>0.71</v>
      </c>
      <c r="K424" s="55">
        <f>'TARIF 2024'!M437</f>
        <v>133.3672</v>
      </c>
      <c r="L424" s="56"/>
      <c r="M424" s="55">
        <f>'TARIF 2024'!M437</f>
        <v>133.3672</v>
      </c>
      <c r="N424" s="57">
        <v>20</v>
      </c>
      <c r="O424" s="57">
        <f>'TARIF 2024'!Q437</f>
        <v>219.99</v>
      </c>
      <c r="P424" s="58"/>
      <c r="Q424" s="49">
        <v>60</v>
      </c>
      <c r="R424" s="49">
        <v>62</v>
      </c>
      <c r="S424" s="49">
        <v>6230</v>
      </c>
      <c r="T424" s="49">
        <v>1</v>
      </c>
    </row>
    <row r="425" spans="1:20">
      <c r="A425" s="50">
        <f>'TARIF 2024'!D438</f>
        <v>0</v>
      </c>
      <c r="B425" s="51" t="str">
        <f>'TARIF 2024'!B438</f>
        <v>RETRO 32</v>
      </c>
      <c r="C425" s="52" t="str">
        <f>'TARIF 2024'!K438</f>
        <v>Jukebox vinyl/cd/radioFM bluetooth 2,1 60 watts dont 1,33 deee</v>
      </c>
      <c r="D425" s="52" t="str">
        <f>'TARIF 2024'!K438</f>
        <v>Jukebox vinyl/cd/radioFM bluetooth 2,1 60 watts dont 1,33 deee</v>
      </c>
      <c r="E425" s="53">
        <f>'TARIF 2024'!G438</f>
        <v>3760024823814</v>
      </c>
      <c r="F425" s="49">
        <v>1</v>
      </c>
      <c r="G425" s="49">
        <v>1</v>
      </c>
      <c r="H425" s="49" t="s">
        <v>900</v>
      </c>
      <c r="I425" s="49">
        <v>1</v>
      </c>
      <c r="J425" s="54">
        <f>'TARIF 2024'!N438</f>
        <v>1.33</v>
      </c>
      <c r="K425" s="55">
        <f>'TARIF 2024'!M438</f>
        <v>192.46499999999997</v>
      </c>
      <c r="L425" s="56"/>
      <c r="M425" s="55">
        <f>'TARIF 2024'!M438</f>
        <v>192.46499999999997</v>
      </c>
      <c r="N425" s="57">
        <v>20</v>
      </c>
      <c r="O425" s="57">
        <f>'TARIF 2024'!Q438</f>
        <v>299</v>
      </c>
      <c r="P425" s="58"/>
      <c r="Q425" s="49">
        <v>60</v>
      </c>
      <c r="R425" s="49">
        <v>62</v>
      </c>
      <c r="S425" s="49">
        <v>6230</v>
      </c>
      <c r="T425" s="49">
        <v>1</v>
      </c>
    </row>
    <row r="426" spans="1:20">
      <c r="A426" s="50">
        <f>'TARIF 2024'!D439</f>
        <v>0</v>
      </c>
      <c r="B426" s="51" t="str">
        <f>'TARIF 2024'!B439</f>
        <v>RETRO10E-BTH-N</v>
      </c>
      <c r="C426" s="52" t="str">
        <f>'TARIF 2024'!K439</f>
        <v>Chaine hifi retro dont 0,71 deee</v>
      </c>
      <c r="D426" s="52" t="str">
        <f>'TARIF 2024'!K439</f>
        <v>Chaine hifi retro dont 0,71 deee</v>
      </c>
      <c r="E426" s="53">
        <f>'TARIF 2024'!G439</f>
        <v>3760024823814</v>
      </c>
      <c r="F426" s="49">
        <v>1</v>
      </c>
      <c r="G426" s="49">
        <v>1</v>
      </c>
      <c r="H426" s="49" t="s">
        <v>900</v>
      </c>
      <c r="I426" s="49">
        <v>1</v>
      </c>
      <c r="J426" s="54">
        <f>'TARIF 2024'!N439</f>
        <v>0.71</v>
      </c>
      <c r="K426" s="55">
        <f>'TARIF 2024'!M439</f>
        <v>130.96079999999998</v>
      </c>
      <c r="L426" s="56"/>
      <c r="M426" s="55">
        <f>'TARIF 2024'!M439</f>
        <v>130.96079999999998</v>
      </c>
      <c r="N426" s="57">
        <v>20</v>
      </c>
      <c r="O426" s="57">
        <f>'TARIF 2024'!Q439</f>
        <v>219.99</v>
      </c>
      <c r="P426" s="58"/>
      <c r="Q426" s="49">
        <v>60</v>
      </c>
      <c r="R426" s="49">
        <v>62</v>
      </c>
      <c r="S426" s="49">
        <v>6230</v>
      </c>
      <c r="T426" s="49">
        <v>1</v>
      </c>
    </row>
    <row r="427" spans="1:20">
      <c r="A427" s="50">
        <f>'TARIF 2024'!D440</f>
        <v>0</v>
      </c>
      <c r="B427" s="51" t="str">
        <f>'TARIF 2024'!B440</f>
        <v>RETRO35-N-W</v>
      </c>
      <c r="C427" s="52" t="str">
        <f>'TARIF 2024'!K440</f>
        <v>Radio vintage vanille dont 0,11 deee</v>
      </c>
      <c r="D427" s="52" t="str">
        <f>'TARIF 2024'!K440</f>
        <v>Radio vintage vanille dont 0,11 deee</v>
      </c>
      <c r="E427" s="53">
        <f>'TARIF 2024'!G440</f>
        <v>3760024822879</v>
      </c>
      <c r="F427" s="49">
        <v>1</v>
      </c>
      <c r="G427" s="49">
        <v>1</v>
      </c>
      <c r="H427" s="49" t="s">
        <v>900</v>
      </c>
      <c r="I427" s="49">
        <v>1</v>
      </c>
      <c r="J427" s="54">
        <f>'TARIF 2024'!N440</f>
        <v>0.11</v>
      </c>
      <c r="K427" s="55">
        <f>'TARIF 2024'!M440</f>
        <v>22.813799999999997</v>
      </c>
      <c r="L427" s="56"/>
      <c r="M427" s="55">
        <f>'TARIF 2024'!M440</f>
        <v>22.813799999999997</v>
      </c>
      <c r="N427" s="57">
        <v>20</v>
      </c>
      <c r="O427" s="57">
        <f>'TARIF 2024'!Q440</f>
        <v>39.99</v>
      </c>
      <c r="P427" s="58"/>
      <c r="Q427" s="49">
        <v>60</v>
      </c>
      <c r="R427" s="49">
        <v>62</v>
      </c>
      <c r="S427" s="49">
        <v>6230</v>
      </c>
      <c r="T427" s="49">
        <v>1</v>
      </c>
    </row>
    <row r="428" spans="1:20">
      <c r="A428" s="50">
        <f>'TARIF 2024'!D441</f>
        <v>0</v>
      </c>
      <c r="B428" s="51" t="str">
        <f>'TARIF 2024'!B441</f>
        <v>RETRO35-N-C</v>
      </c>
      <c r="C428" s="52" t="str">
        <f>'TARIF 2024'!K441</f>
        <v>Radio vintage blue dont 0,11 deee</v>
      </c>
      <c r="D428" s="52" t="str">
        <f>'TARIF 2024'!K441</f>
        <v>Radio vintage blue dont 0,11 deee</v>
      </c>
      <c r="E428" s="53">
        <f>'TARIF 2024'!G441</f>
        <v>3760024822886</v>
      </c>
      <c r="F428" s="49">
        <v>1</v>
      </c>
      <c r="G428" s="49">
        <v>1</v>
      </c>
      <c r="H428" s="49" t="s">
        <v>900</v>
      </c>
      <c r="I428" s="49">
        <v>1</v>
      </c>
      <c r="J428" s="54">
        <f>'TARIF 2024'!N441</f>
        <v>0.11</v>
      </c>
      <c r="K428" s="55">
        <f>'TARIF 2024'!M441</f>
        <v>22.813799999999997</v>
      </c>
      <c r="L428" s="56"/>
      <c r="M428" s="55">
        <f>'TARIF 2024'!M441</f>
        <v>22.813799999999997</v>
      </c>
      <c r="N428" s="57">
        <v>20</v>
      </c>
      <c r="O428" s="57">
        <f>'TARIF 2024'!Q441</f>
        <v>39.99</v>
      </c>
      <c r="P428" s="58"/>
      <c r="Q428" s="49">
        <v>60</v>
      </c>
      <c r="R428" s="49">
        <v>62</v>
      </c>
      <c r="S428" s="49">
        <v>6230</v>
      </c>
      <c r="T428" s="49">
        <v>1</v>
      </c>
    </row>
    <row r="429" spans="1:20">
      <c r="A429" s="50">
        <f>'TARIF 2024'!D442</f>
        <v>0</v>
      </c>
      <c r="B429" s="51" t="str">
        <f>'TARIF 2024'!B442</f>
        <v>RK02</v>
      </c>
      <c r="C429" s="52" t="str">
        <f>'TARIF 2024'!K442</f>
        <v>Lecteur casette enregistreur dont0,11 deee</v>
      </c>
      <c r="D429" s="52" t="str">
        <f>'TARIF 2024'!K442</f>
        <v>Lecteur casette enregistreur dont0,11 deee</v>
      </c>
      <c r="E429" s="53">
        <f>'TARIF 2024'!G442</f>
        <v>3760024824743</v>
      </c>
      <c r="F429" s="49">
        <v>1</v>
      </c>
      <c r="G429" s="49">
        <v>1</v>
      </c>
      <c r="H429" s="49" t="s">
        <v>900</v>
      </c>
      <c r="I429" s="49">
        <v>1</v>
      </c>
      <c r="J429" s="54">
        <f>'TARIF 2024'!N442</f>
        <v>0.11</v>
      </c>
      <c r="K429" s="55">
        <f>'TARIF 2024'!M442</f>
        <v>28.115399999999998</v>
      </c>
      <c r="L429" s="56"/>
      <c r="M429" s="55">
        <f>'TARIF 2024'!M442</f>
        <v>28.115399999999998</v>
      </c>
      <c r="N429" s="57">
        <v>20</v>
      </c>
      <c r="O429" s="57">
        <f>'TARIF 2024'!Q442</f>
        <v>49.99</v>
      </c>
      <c r="P429" s="58"/>
      <c r="Q429" s="49">
        <v>60</v>
      </c>
      <c r="R429" s="49">
        <v>62</v>
      </c>
      <c r="S429" s="49">
        <v>6230</v>
      </c>
      <c r="T429" s="49">
        <v>1</v>
      </c>
    </row>
    <row r="430" spans="1:20">
      <c r="A430" s="50">
        <f>'TARIF 2024'!D443</f>
        <v>0</v>
      </c>
      <c r="B430" s="51" t="str">
        <f>'TARIF 2024'!B443</f>
        <v>RK10N</v>
      </c>
      <c r="C430" s="52" t="str">
        <f>'TARIF 2024'!K443</f>
        <v>Radio casette enregistreur dont 0,21 deee</v>
      </c>
      <c r="D430" s="52" t="str">
        <f>'TARIF 2024'!K443</f>
        <v>Radio casette enregistreur dont 0,21 deee</v>
      </c>
      <c r="E430" s="53">
        <f>'TARIF 2024'!G443</f>
        <v>3760024821810</v>
      </c>
      <c r="F430" s="49">
        <v>1</v>
      </c>
      <c r="G430" s="49">
        <v>1</v>
      </c>
      <c r="H430" s="49" t="s">
        <v>900</v>
      </c>
      <c r="I430" s="49">
        <v>1</v>
      </c>
      <c r="J430" s="54">
        <f>'TARIF 2024'!N443</f>
        <v>0.21</v>
      </c>
      <c r="K430" s="55">
        <f>'TARIF 2024'!M443</f>
        <v>28.115399999999998</v>
      </c>
      <c r="L430" s="56"/>
      <c r="M430" s="55">
        <f>'TARIF 2024'!M443</f>
        <v>28.115399999999998</v>
      </c>
      <c r="N430" s="57">
        <v>20</v>
      </c>
      <c r="O430" s="57">
        <f>'TARIF 2024'!Q443</f>
        <v>49.99</v>
      </c>
      <c r="P430" s="58"/>
      <c r="Q430" s="49">
        <v>60</v>
      </c>
      <c r="R430" s="49">
        <v>62</v>
      </c>
      <c r="S430" s="49">
        <v>6230</v>
      </c>
      <c r="T430" s="49">
        <v>1</v>
      </c>
    </row>
    <row r="431" spans="1:20">
      <c r="A431" s="50">
        <f>'TARIF 2024'!D444</f>
        <v>0</v>
      </c>
      <c r="B431" s="51" t="str">
        <f>'TARIF 2024'!B444</f>
        <v>RETRO29E-N</v>
      </c>
      <c r="C431" s="52" t="str">
        <f>'TARIF 2024'!K444</f>
        <v>chaine hifi retro bluetooth 5.0 40 watts dont 1,33 deee dim555*385*263mm</v>
      </c>
      <c r="D431" s="52" t="str">
        <f>'TARIF 2024'!K444</f>
        <v>chaine hifi retro bluetooth 5.0 40 watts dont 1,33 deee dim555*385*263mm</v>
      </c>
      <c r="E431" s="53">
        <f>'TARIF 2024'!G444</f>
        <v>3760024826709</v>
      </c>
      <c r="F431" s="49">
        <v>1</v>
      </c>
      <c r="G431" s="49">
        <v>1</v>
      </c>
      <c r="H431" s="49" t="s">
        <v>900</v>
      </c>
      <c r="I431" s="49">
        <v>1</v>
      </c>
      <c r="J431" s="54">
        <f>'TARIF 2024'!N444</f>
        <v>1.33</v>
      </c>
      <c r="K431" s="55">
        <f>'TARIF 2024'!M444</f>
        <v>131.29919999999998</v>
      </c>
      <c r="L431" s="56"/>
      <c r="M431" s="55">
        <f>'TARIF 2024'!M444</f>
        <v>131.29919999999998</v>
      </c>
      <c r="N431" s="57">
        <v>20</v>
      </c>
      <c r="O431" s="57">
        <f>'TARIF 2024'!Q444</f>
        <v>169.99</v>
      </c>
      <c r="P431" s="58"/>
      <c r="Q431" s="49">
        <v>60</v>
      </c>
      <c r="R431" s="49">
        <v>62</v>
      </c>
      <c r="S431" s="49">
        <v>6230</v>
      </c>
      <c r="T431" s="49">
        <v>1</v>
      </c>
    </row>
    <row r="432" spans="1:20">
      <c r="A432" s="50">
        <f>'TARIF 2024'!D445</f>
        <v>0</v>
      </c>
      <c r="B432" s="51" t="str">
        <f>'TARIF 2024'!B445</f>
        <v>R102-2</v>
      </c>
      <c r="C432" s="52" t="str">
        <f>'TARIF 2024'!K445</f>
        <v>Boombox Radio-cd / MP3 dont 0,21 deee</v>
      </c>
      <c r="D432" s="52" t="str">
        <f>'TARIF 2024'!K445</f>
        <v>Boombox Radio-cd / MP3 dont 0,21 deee</v>
      </c>
      <c r="E432" s="53">
        <f>'TARIF 2024'!G445</f>
        <v>3760024820295</v>
      </c>
      <c r="F432" s="49">
        <v>1</v>
      </c>
      <c r="G432" s="49">
        <v>1</v>
      </c>
      <c r="H432" s="49" t="s">
        <v>900</v>
      </c>
      <c r="I432" s="49">
        <v>1</v>
      </c>
      <c r="J432" s="54">
        <f>'TARIF 2024'!N445</f>
        <v>0.21</v>
      </c>
      <c r="K432" s="55">
        <f>'TARIF 2024'!M445</f>
        <v>39.367199999999997</v>
      </c>
      <c r="L432" s="56"/>
      <c r="M432" s="55">
        <f>'TARIF 2024'!M445</f>
        <v>39.367199999999997</v>
      </c>
      <c r="N432" s="57">
        <v>20</v>
      </c>
      <c r="O432" s="57">
        <f>'TARIF 2024'!Q445</f>
        <v>69.989999999999995</v>
      </c>
      <c r="P432" s="58"/>
      <c r="Q432" s="49">
        <v>60</v>
      </c>
      <c r="R432" s="49">
        <v>62</v>
      </c>
      <c r="S432" s="49">
        <v>6230</v>
      </c>
      <c r="T432" s="49">
        <v>1</v>
      </c>
    </row>
    <row r="433" spans="1:20" ht="30">
      <c r="A433" s="50">
        <f>'TARIF 2024'!D446</f>
        <v>0</v>
      </c>
      <c r="B433" s="51" t="str">
        <f>'TARIF 2024'!B446</f>
        <v>CH43-DVD</v>
      </c>
      <c r="C433" s="52" t="str">
        <f>'TARIF 2024'!K446</f>
        <v>Chaine Hifi lecteur de cd/dvd avec écran de 12 pouces dont 0,21 DEEE dim 480*195*280mm</v>
      </c>
      <c r="D433" s="52" t="str">
        <f>'TARIF 2024'!K446</f>
        <v>Chaine Hifi lecteur de cd/dvd avec écran de 12 pouces dont 0,21 DEEE dim 480*195*280mm</v>
      </c>
      <c r="E433" s="53">
        <f>'TARIF 2024'!G446</f>
        <v>3760024828680</v>
      </c>
      <c r="F433" s="49">
        <v>1</v>
      </c>
      <c r="G433" s="49">
        <v>1</v>
      </c>
      <c r="H433" s="49" t="s">
        <v>900</v>
      </c>
      <c r="I433" s="49">
        <v>1</v>
      </c>
      <c r="J433" s="54">
        <f>'TARIF 2024'!N446</f>
        <v>0.21</v>
      </c>
      <c r="K433" s="55">
        <f>'TARIF 2024'!M446</f>
        <v>126.81539999999998</v>
      </c>
      <c r="L433" s="56"/>
      <c r="M433" s="55">
        <f>'TARIF 2024'!M446</f>
        <v>126.81539999999998</v>
      </c>
      <c r="N433" s="57">
        <v>20</v>
      </c>
      <c r="O433" s="57">
        <f>'TARIF 2024'!Q446</f>
        <v>199.99</v>
      </c>
      <c r="P433" s="58"/>
      <c r="Q433" s="49">
        <v>60</v>
      </c>
      <c r="R433" s="49">
        <v>62</v>
      </c>
      <c r="S433" s="49">
        <v>6230</v>
      </c>
      <c r="T433" s="49">
        <v>1</v>
      </c>
    </row>
    <row r="434" spans="1:20">
      <c r="A434" s="50">
        <f>'TARIF 2024'!D447</f>
        <v>0</v>
      </c>
      <c r="B434" s="51" t="str">
        <f>'TARIF 2024'!B447</f>
        <v>RP10</v>
      </c>
      <c r="C434" s="52" t="str">
        <f>'TARIF 2024'!K447</f>
        <v>reveil avec projecteur lcd dont 0,02 deee dim 206*44*80mm</v>
      </c>
      <c r="D434" s="52" t="str">
        <f>'TARIF 2024'!K447</f>
        <v>reveil avec projecteur lcd dont 0,02 deee dim 206*44*80mm</v>
      </c>
      <c r="E434" s="53">
        <f>'TARIF 2024'!G447</f>
        <v>3760024828901</v>
      </c>
      <c r="F434" s="49">
        <v>1</v>
      </c>
      <c r="G434" s="49">
        <v>1</v>
      </c>
      <c r="H434" s="49" t="s">
        <v>900</v>
      </c>
      <c r="I434" s="49">
        <v>1</v>
      </c>
      <c r="J434" s="54">
        <f>'TARIF 2024'!N447</f>
        <v>0.02</v>
      </c>
      <c r="K434" s="55">
        <f>'TARIF 2024'!M447</f>
        <v>13.0566</v>
      </c>
      <c r="L434" s="56"/>
      <c r="M434" s="55">
        <f>'TARIF 2024'!M447</f>
        <v>13.0566</v>
      </c>
      <c r="N434" s="57">
        <v>20</v>
      </c>
      <c r="O434" s="57">
        <f>'TARIF 2024'!Q447</f>
        <v>21.9</v>
      </c>
      <c r="P434" s="58"/>
      <c r="Q434" s="49">
        <v>60</v>
      </c>
      <c r="R434" s="49">
        <v>62</v>
      </c>
      <c r="S434" s="49">
        <v>6230</v>
      </c>
      <c r="T434" s="49">
        <v>1</v>
      </c>
    </row>
    <row r="435" spans="1:20">
      <c r="A435" s="50">
        <f>'TARIF 2024'!D448</f>
        <v>0</v>
      </c>
      <c r="B435" s="51" t="str">
        <f>'TARIF 2024'!B448</f>
        <v>RV WIRLESS</v>
      </c>
      <c r="C435" s="52" t="str">
        <f>'TARIF 2024'!K448</f>
        <v>Reveil avec chargeur induction dont 0,02 deee</v>
      </c>
      <c r="D435" s="52" t="str">
        <f>'TARIF 2024'!K448</f>
        <v>Reveil avec chargeur induction dont 0,02 deee</v>
      </c>
      <c r="E435" s="53">
        <f>'TARIF 2024'!G448</f>
        <v>0</v>
      </c>
      <c r="F435" s="49">
        <v>1</v>
      </c>
      <c r="G435" s="49">
        <v>1</v>
      </c>
      <c r="H435" s="49" t="s">
        <v>900</v>
      </c>
      <c r="I435" s="49">
        <v>1</v>
      </c>
      <c r="J435" s="54">
        <f>'TARIF 2024'!N448</f>
        <v>0.02</v>
      </c>
      <c r="K435" s="55">
        <f>'TARIF 2024'!M448</f>
        <v>12.7652</v>
      </c>
      <c r="L435" s="56"/>
      <c r="M435" s="55">
        <f>'TARIF 2024'!M448</f>
        <v>12.7652</v>
      </c>
      <c r="N435" s="57">
        <v>20</v>
      </c>
      <c r="O435" s="57">
        <f>'TARIF 2024'!Q448</f>
        <v>29.99</v>
      </c>
      <c r="P435" s="58"/>
      <c r="Q435" s="49">
        <v>60</v>
      </c>
      <c r="R435" s="49">
        <v>62</v>
      </c>
      <c r="S435" s="49">
        <v>6230</v>
      </c>
      <c r="T435" s="49">
        <v>1</v>
      </c>
    </row>
    <row r="436" spans="1:20">
      <c r="A436" s="50">
        <f>'TARIF 2024'!D449</f>
        <v>0</v>
      </c>
      <c r="B436" s="51" t="str">
        <f>'TARIF 2024'!B449</f>
        <v>RPM 11</v>
      </c>
      <c r="C436" s="52" t="str">
        <f>'TARIF 2024'!K449</f>
        <v>station meteo avec projecteur heure dont 0,02 deee dim 204*124*84</v>
      </c>
      <c r="D436" s="52" t="str">
        <f>'TARIF 2024'!K449</f>
        <v>station meteo avec projecteur heure dont 0,02 deee dim 204*124*84</v>
      </c>
      <c r="E436" s="53">
        <f>'TARIF 2024'!G449</f>
        <v>3760024814034</v>
      </c>
      <c r="F436" s="49">
        <v>1</v>
      </c>
      <c r="G436" s="49">
        <v>1</v>
      </c>
      <c r="H436" s="49" t="s">
        <v>900</v>
      </c>
      <c r="I436" s="49">
        <v>1</v>
      </c>
      <c r="J436" s="54">
        <f>'TARIF 2024'!N449</f>
        <v>0.02</v>
      </c>
      <c r="K436" s="55">
        <f>'TARIF 2024'!M449</f>
        <v>20.877399999999998</v>
      </c>
      <c r="L436" s="56"/>
      <c r="M436" s="55">
        <f>'TARIF 2024'!M449</f>
        <v>20.877399999999998</v>
      </c>
      <c r="N436" s="57">
        <v>20</v>
      </c>
      <c r="O436" s="57">
        <f>'TARIF 2024'!Q449</f>
        <v>29.99</v>
      </c>
      <c r="P436" s="58"/>
      <c r="Q436" s="49">
        <v>60</v>
      </c>
      <c r="R436" s="49">
        <v>62</v>
      </c>
      <c r="S436" s="49">
        <v>6230</v>
      </c>
      <c r="T436" s="49">
        <v>1</v>
      </c>
    </row>
    <row r="437" spans="1:20">
      <c r="A437" s="50">
        <f>'TARIF 2024'!D450</f>
        <v>0</v>
      </c>
      <c r="B437" s="51">
        <f>'TARIF 2024'!B450</f>
        <v>9454</v>
      </c>
      <c r="C437" s="52" t="str">
        <f>'TARIF 2024'!K450</f>
        <v xml:space="preserve">combi testeur de sol </v>
      </c>
      <c r="D437" s="52" t="str">
        <f>'TARIF 2024'!K450</f>
        <v xml:space="preserve">combi testeur de sol </v>
      </c>
      <c r="E437" s="53">
        <f>'TARIF 2024'!G450</f>
        <v>0</v>
      </c>
      <c r="F437" s="49">
        <v>1</v>
      </c>
      <c r="G437" s="49">
        <v>1</v>
      </c>
      <c r="H437" s="49" t="s">
        <v>900</v>
      </c>
      <c r="I437" s="49">
        <v>1</v>
      </c>
      <c r="J437" s="54">
        <f>'TARIF 2024'!N450</f>
        <v>0</v>
      </c>
      <c r="K437" s="55">
        <f>'TARIF 2024'!M450</f>
        <v>8.008799999999999</v>
      </c>
      <c r="L437" s="56"/>
      <c r="M437" s="55">
        <f>'TARIF 2024'!M450</f>
        <v>8.008799999999999</v>
      </c>
      <c r="N437" s="57">
        <v>20</v>
      </c>
      <c r="O437" s="57">
        <f>'TARIF 2024'!Q450</f>
        <v>14.9</v>
      </c>
      <c r="P437" s="58"/>
      <c r="Q437" s="49">
        <v>60</v>
      </c>
      <c r="R437" s="49">
        <v>62</v>
      </c>
      <c r="S437" s="49">
        <v>6230</v>
      </c>
      <c r="T437" s="49">
        <v>1</v>
      </c>
    </row>
    <row r="438" spans="1:20">
      <c r="A438" s="50">
        <f>'TARIF 2024'!D451</f>
        <v>0</v>
      </c>
      <c r="B438" s="51" t="str">
        <f>'TARIF 2024'!B451</f>
        <v>9390N</v>
      </c>
      <c r="C438" s="52" t="str">
        <f>'TARIF 2024'!K451</f>
        <v xml:space="preserve">Pluviometre </v>
      </c>
      <c r="D438" s="52" t="str">
        <f>'TARIF 2024'!K451</f>
        <v xml:space="preserve">Pluviometre </v>
      </c>
      <c r="E438" s="53">
        <f>'TARIF 2024'!G451</f>
        <v>3760024810937</v>
      </c>
      <c r="F438" s="49">
        <v>1</v>
      </c>
      <c r="G438" s="49">
        <v>1</v>
      </c>
      <c r="H438" s="49" t="s">
        <v>900</v>
      </c>
      <c r="I438" s="49">
        <v>1</v>
      </c>
      <c r="J438" s="54">
        <f>'TARIF 2024'!N451</f>
        <v>0</v>
      </c>
      <c r="K438" s="55">
        <f>'TARIF 2024'!M451</f>
        <v>3.008</v>
      </c>
      <c r="L438" s="56"/>
      <c r="M438" s="55">
        <f>'TARIF 2024'!M451</f>
        <v>3.008</v>
      </c>
      <c r="N438" s="57">
        <v>20</v>
      </c>
      <c r="O438" s="57">
        <f>'TARIF 2024'!Q451</f>
        <v>5.9</v>
      </c>
      <c r="P438" s="58"/>
      <c r="Q438" s="49">
        <v>60</v>
      </c>
      <c r="R438" s="49">
        <v>62</v>
      </c>
      <c r="S438" s="49">
        <v>6230</v>
      </c>
      <c r="T438" s="49">
        <v>1</v>
      </c>
    </row>
    <row r="439" spans="1:20">
      <c r="A439" s="50">
        <f>'TARIF 2024'!D452</f>
        <v>0</v>
      </c>
      <c r="B439" s="51" t="str">
        <f>'TARIF 2024'!B452</f>
        <v>CTS01</v>
      </c>
      <c r="C439" s="52" t="str">
        <f>'TARIF 2024'!K452</f>
        <v>Chasse taupe solair dont 0,03 deee</v>
      </c>
      <c r="D439" s="52" t="str">
        <f>'TARIF 2024'!K452</f>
        <v>Chasse taupe solair dont 0,03 deee</v>
      </c>
      <c r="E439" s="53">
        <f>'TARIF 2024'!G452</f>
        <v>3760024812214</v>
      </c>
      <c r="F439" s="49">
        <v>1</v>
      </c>
      <c r="G439" s="49">
        <v>1</v>
      </c>
      <c r="H439" s="49" t="s">
        <v>900</v>
      </c>
      <c r="I439" s="49">
        <v>1</v>
      </c>
      <c r="J439" s="54">
        <f>'TARIF 2024'!N452</f>
        <v>0</v>
      </c>
      <c r="K439" s="55">
        <f>'TARIF 2024'!M452</f>
        <v>8.6950000000000003</v>
      </c>
      <c r="L439" s="56"/>
      <c r="M439" s="55">
        <f>'TARIF 2024'!M452</f>
        <v>8.6950000000000003</v>
      </c>
      <c r="N439" s="57">
        <v>20</v>
      </c>
      <c r="O439" s="57">
        <f>'TARIF 2024'!Q452</f>
        <v>15.9</v>
      </c>
      <c r="P439" s="58"/>
      <c r="Q439" s="49">
        <v>60</v>
      </c>
      <c r="R439" s="49">
        <v>62</v>
      </c>
      <c r="S439" s="49">
        <v>6230</v>
      </c>
      <c r="T439" s="49">
        <v>1</v>
      </c>
    </row>
    <row r="440" spans="1:20">
      <c r="A440" s="50">
        <f>'TARIF 2024'!D453</f>
        <v>0</v>
      </c>
      <c r="B440" s="51" t="str">
        <f>'TARIF 2024'!B453</f>
        <v>312 EL-G</v>
      </c>
      <c r="C440" s="52" t="str">
        <f>'TARIF 2024'!K453</f>
        <v>Thermometre vert mini maxi electronique int/ext dont 0,02 deee dim 120*60mm</v>
      </c>
      <c r="D440" s="52" t="str">
        <f>'TARIF 2024'!K453</f>
        <v>Thermometre vert mini maxi electronique int/ext dont 0,02 deee dim 120*60mm</v>
      </c>
      <c r="E440" s="53">
        <f>'TARIF 2024'!G453</f>
        <v>3760024816342</v>
      </c>
      <c r="F440" s="49">
        <v>1</v>
      </c>
      <c r="G440" s="49">
        <v>1</v>
      </c>
      <c r="H440" s="49" t="s">
        <v>900</v>
      </c>
      <c r="I440" s="49">
        <v>1</v>
      </c>
      <c r="J440" s="54">
        <f>'TARIF 2024'!N453</f>
        <v>0.02</v>
      </c>
      <c r="K440" s="55">
        <f>'TARIF 2024'!M453</f>
        <v>11.120199999999999</v>
      </c>
      <c r="L440" s="56"/>
      <c r="M440" s="55">
        <f>'TARIF 2024'!M453</f>
        <v>11.120199999999999</v>
      </c>
      <c r="N440" s="57">
        <v>20</v>
      </c>
      <c r="O440" s="57">
        <f>'TARIF 2024'!Q453</f>
        <v>18.989999999999998</v>
      </c>
      <c r="P440" s="58"/>
      <c r="Q440" s="49">
        <v>60</v>
      </c>
      <c r="R440" s="49">
        <v>62</v>
      </c>
      <c r="S440" s="49">
        <v>6230</v>
      </c>
      <c r="T440" s="49">
        <v>1</v>
      </c>
    </row>
    <row r="441" spans="1:20">
      <c r="A441" s="50">
        <f>'TARIF 2024'!D454</f>
        <v>0</v>
      </c>
      <c r="B441" s="51" t="str">
        <f>'TARIF 2024'!B454</f>
        <v>312 EL-W</v>
      </c>
      <c r="C441" s="52" t="str">
        <f>'TARIF 2024'!K454</f>
        <v>Thermometre Blanc mini maxi electronique int/ext dont 0,02 deee dim 120*60mm</v>
      </c>
      <c r="D441" s="52" t="str">
        <f>'TARIF 2024'!K454</f>
        <v>Thermometre Blanc mini maxi electronique int/ext dont 0,02 deee dim 120*60mm</v>
      </c>
      <c r="E441" s="53">
        <f>'TARIF 2024'!G454</f>
        <v>3760024816335</v>
      </c>
      <c r="F441" s="49">
        <v>1</v>
      </c>
      <c r="G441" s="49">
        <v>1</v>
      </c>
      <c r="H441" s="49" t="s">
        <v>900</v>
      </c>
      <c r="I441" s="49">
        <v>1</v>
      </c>
      <c r="J441" s="54">
        <f>'TARIF 2024'!N454</f>
        <v>0.02</v>
      </c>
      <c r="K441" s="55">
        <f>'TARIF 2024'!M454</f>
        <v>11.120199999999999</v>
      </c>
      <c r="L441" s="56"/>
      <c r="M441" s="55">
        <f>'TARIF 2024'!M454</f>
        <v>11.120199999999999</v>
      </c>
      <c r="N441" s="57">
        <v>20</v>
      </c>
      <c r="O441" s="57">
        <f>'TARIF 2024'!Q454</f>
        <v>18.989999999999998</v>
      </c>
      <c r="P441" s="58"/>
      <c r="Q441" s="49">
        <v>60</v>
      </c>
      <c r="R441" s="49">
        <v>62</v>
      </c>
      <c r="S441" s="49">
        <v>6230</v>
      </c>
      <c r="T441" s="49">
        <v>1</v>
      </c>
    </row>
    <row r="442" spans="1:20" ht="30">
      <c r="A442" s="50">
        <f>'TARIF 2024'!D455</f>
        <v>0</v>
      </c>
      <c r="B442" s="51" t="str">
        <f>'TARIF 2024'!B455</f>
        <v>315 EL-G</v>
      </c>
      <c r="C442" s="52" t="str">
        <f>'TARIF 2024'!K455</f>
        <v>Thermometre vert mini maxi electronique int/ext dont 0,02 deee dim 273*128*43mm</v>
      </c>
      <c r="D442" s="52" t="str">
        <f>'TARIF 2024'!K455</f>
        <v>Thermometre vert mini maxi electronique int/ext dont 0,02 deee dim 273*128*43mm</v>
      </c>
      <c r="E442" s="53">
        <f>'TARIF 2024'!G455</f>
        <v>3760024816991</v>
      </c>
      <c r="F442" s="49">
        <v>1</v>
      </c>
      <c r="G442" s="49">
        <v>1</v>
      </c>
      <c r="H442" s="49" t="s">
        <v>900</v>
      </c>
      <c r="I442" s="49">
        <v>1</v>
      </c>
      <c r="J442" s="54">
        <f>'TARIF 2024'!N455</f>
        <v>0.02</v>
      </c>
      <c r="K442" s="55">
        <f>'TARIF 2024'!M455</f>
        <v>15.6698</v>
      </c>
      <c r="L442" s="56"/>
      <c r="M442" s="55">
        <f>'TARIF 2024'!M455</f>
        <v>15.6698</v>
      </c>
      <c r="N442" s="57">
        <v>20</v>
      </c>
      <c r="O442" s="57">
        <f>'TARIF 2024'!Q455</f>
        <v>24.99</v>
      </c>
      <c r="P442" s="58"/>
      <c r="Q442" s="49">
        <v>60</v>
      </c>
      <c r="R442" s="49">
        <v>62</v>
      </c>
      <c r="S442" s="49">
        <v>6230</v>
      </c>
      <c r="T442" s="49">
        <v>1</v>
      </c>
    </row>
    <row r="443" spans="1:20" ht="30">
      <c r="A443" s="50">
        <f>'TARIF 2024'!D456</f>
        <v>0</v>
      </c>
      <c r="B443" s="51" t="str">
        <f>'TARIF 2024'!B456</f>
        <v>315 EL-W</v>
      </c>
      <c r="C443" s="52" t="str">
        <f>'TARIF 2024'!K456</f>
        <v>Thermometre blanc mini maxi electronique int/ext dont 0,02 deee dim 273*128*43mm</v>
      </c>
      <c r="D443" s="52" t="str">
        <f>'TARIF 2024'!K456</f>
        <v>Thermometre blanc mini maxi electronique int/ext dont 0,02 deee dim 273*128*43mm</v>
      </c>
      <c r="E443" s="53">
        <f>'TARIF 2024'!G456</f>
        <v>3760024816939</v>
      </c>
      <c r="F443" s="49">
        <v>1</v>
      </c>
      <c r="G443" s="49">
        <v>1</v>
      </c>
      <c r="H443" s="49" t="s">
        <v>900</v>
      </c>
      <c r="I443" s="49">
        <v>1</v>
      </c>
      <c r="J443" s="54">
        <f>'TARIF 2024'!N456</f>
        <v>0.02</v>
      </c>
      <c r="K443" s="55">
        <f>'TARIF 2024'!M456</f>
        <v>15.6698</v>
      </c>
      <c r="L443" s="56"/>
      <c r="M443" s="55">
        <f>'TARIF 2024'!M456</f>
        <v>15.6698</v>
      </c>
      <c r="N443" s="57">
        <v>20</v>
      </c>
      <c r="O443" s="57">
        <f>'TARIF 2024'!Q456</f>
        <v>24.99</v>
      </c>
      <c r="P443" s="58"/>
      <c r="Q443" s="49">
        <v>60</v>
      </c>
      <c r="R443" s="49">
        <v>62</v>
      </c>
      <c r="S443" s="49">
        <v>6230</v>
      </c>
      <c r="T443" s="49">
        <v>1</v>
      </c>
    </row>
    <row r="444" spans="1:20">
      <c r="A444" s="50">
        <f>'TARIF 2024'!D457</f>
        <v>0</v>
      </c>
      <c r="B444" s="51" t="str">
        <f>'TARIF 2024'!B457</f>
        <v>SM104</v>
      </c>
      <c r="C444" s="52" t="str">
        <f>'TARIF 2024'!K457</f>
        <v>Station meteo sans fil sm104 dont 0,08 deee dim 217*39*383mm</v>
      </c>
      <c r="D444" s="52" t="str">
        <f>'TARIF 2024'!K457</f>
        <v>Station meteo sans fil sm104 dont 0,08 deee dim 217*39*383mm</v>
      </c>
      <c r="E444" s="53">
        <f>'TARIF 2024'!G457</f>
        <v>3760024821780</v>
      </c>
      <c r="F444" s="49">
        <v>1</v>
      </c>
      <c r="G444" s="49">
        <v>1</v>
      </c>
      <c r="H444" s="49" t="s">
        <v>900</v>
      </c>
      <c r="I444" s="49">
        <v>1</v>
      </c>
      <c r="J444" s="54">
        <f>'TARIF 2024'!N457</f>
        <v>0.06</v>
      </c>
      <c r="K444" s="55">
        <f>'TARIF 2024'!M457</f>
        <v>25.069800000000001</v>
      </c>
      <c r="L444" s="56"/>
      <c r="M444" s="55">
        <f>'TARIF 2024'!M457</f>
        <v>25.069800000000001</v>
      </c>
      <c r="N444" s="57">
        <v>20</v>
      </c>
      <c r="O444" s="57">
        <f>'TARIF 2024'!Q457</f>
        <v>37.99</v>
      </c>
      <c r="P444" s="58"/>
      <c r="Q444" s="49">
        <v>60</v>
      </c>
      <c r="R444" s="49">
        <v>62</v>
      </c>
      <c r="S444" s="49">
        <v>6230</v>
      </c>
      <c r="T444" s="49">
        <v>1</v>
      </c>
    </row>
    <row r="445" spans="1:20">
      <c r="A445" s="50">
        <f>'TARIF 2024'!D458</f>
        <v>0</v>
      </c>
      <c r="B445" s="51" t="str">
        <f>'TARIF 2024'!B458</f>
        <v>SM106</v>
      </c>
      <c r="C445" s="52" t="str">
        <f>'TARIF 2024'!K458</f>
        <v>station meteo sans fil radio pilotee dont 0,08 deee dim 198*63*133 mm</v>
      </c>
      <c r="D445" s="52" t="str">
        <f>'TARIF 2024'!K458</f>
        <v>station meteo sans fil radio pilotee dont 0,08 deee dim 198*63*133 mm</v>
      </c>
      <c r="E445" s="53">
        <f>'TARIF 2024'!G458</f>
        <v>3760024824002</v>
      </c>
      <c r="F445" s="49">
        <v>1</v>
      </c>
      <c r="G445" s="49">
        <v>1</v>
      </c>
      <c r="H445" s="49" t="s">
        <v>900</v>
      </c>
      <c r="I445" s="49">
        <v>1</v>
      </c>
      <c r="J445" s="54">
        <f>'TARIF 2024'!N458</f>
        <v>0.08</v>
      </c>
      <c r="K445" s="55">
        <f>'TARIF 2024'!M458</f>
        <v>37.073599999999999</v>
      </c>
      <c r="L445" s="56"/>
      <c r="M445" s="55">
        <f>'TARIF 2024'!M458</f>
        <v>37.073599999999999</v>
      </c>
      <c r="N445" s="57">
        <v>20</v>
      </c>
      <c r="O445" s="57">
        <f>'TARIF 2024'!Q458</f>
        <v>57.99</v>
      </c>
      <c r="P445" s="58"/>
      <c r="Q445" s="49">
        <v>60</v>
      </c>
      <c r="R445" s="49">
        <v>62</v>
      </c>
      <c r="S445" s="49">
        <v>6230</v>
      </c>
      <c r="T445" s="49">
        <v>1</v>
      </c>
    </row>
    <row r="446" spans="1:20">
      <c r="A446" s="50">
        <f>'TARIF 2024'!D459</f>
        <v>0</v>
      </c>
      <c r="B446" s="51" t="str">
        <f>'TARIF 2024'!B459</f>
        <v>SM107</v>
      </c>
      <c r="C446" s="52" t="str">
        <f>'TARIF 2024'!K459</f>
        <v>Station meteo sans fil dont 0,08 deee dim 225*155*45mm</v>
      </c>
      <c r="D446" s="52" t="str">
        <f>'TARIF 2024'!K459</f>
        <v>Station meteo sans fil dont 0,08 deee dim 225*155*45mm</v>
      </c>
      <c r="E446" s="53">
        <f>'TARIF 2024'!G459</f>
        <v>3760024822077</v>
      </c>
      <c r="F446" s="49">
        <v>1</v>
      </c>
      <c r="G446" s="49">
        <v>1</v>
      </c>
      <c r="H446" s="49" t="s">
        <v>900</v>
      </c>
      <c r="I446" s="49">
        <v>1</v>
      </c>
      <c r="J446" s="54">
        <f>'TARIF 2024'!N459</f>
        <v>0.08</v>
      </c>
      <c r="K446" s="55">
        <f>'TARIF 2024'!M459</f>
        <v>26.113199999999999</v>
      </c>
      <c r="L446" s="56"/>
      <c r="M446" s="55">
        <f>'TARIF 2024'!M459</f>
        <v>26.113199999999999</v>
      </c>
      <c r="N446" s="57">
        <v>20</v>
      </c>
      <c r="O446" s="57">
        <f>'TARIF 2024'!Q459</f>
        <v>39.950000000000003</v>
      </c>
      <c r="P446" s="58"/>
      <c r="Q446" s="49">
        <v>60</v>
      </c>
      <c r="R446" s="49">
        <v>62</v>
      </c>
      <c r="S446" s="49">
        <v>6230</v>
      </c>
      <c r="T446" s="49">
        <v>1</v>
      </c>
    </row>
    <row r="447" spans="1:20">
      <c r="A447" s="50">
        <f>'TARIF 2024'!D460</f>
        <v>0</v>
      </c>
      <c r="B447" s="51" t="str">
        <f>'TARIF 2024'!B460</f>
        <v>SM108</v>
      </c>
      <c r="C447" s="52" t="str">
        <f>'TARIF 2024'!K460</f>
        <v>Station meteo sans fil sm108  dont 0,08 deee dim 158*130*64mm</v>
      </c>
      <c r="D447" s="52" t="str">
        <f>'TARIF 2024'!K460</f>
        <v>Station meteo sans fil sm108  dont 0,08 deee dim 158*130*64mm</v>
      </c>
      <c r="E447" s="53">
        <f>'TARIF 2024'!G460</f>
        <v>3760024825023</v>
      </c>
      <c r="F447" s="49">
        <v>1</v>
      </c>
      <c r="G447" s="49">
        <v>1</v>
      </c>
      <c r="H447" s="49" t="s">
        <v>900</v>
      </c>
      <c r="I447" s="49">
        <v>1</v>
      </c>
      <c r="J447" s="54">
        <f>'TARIF 2024'!N460</f>
        <v>0.08</v>
      </c>
      <c r="K447" s="55">
        <f>'TARIF 2024'!M460</f>
        <v>20.877399999999998</v>
      </c>
      <c r="L447" s="56"/>
      <c r="M447" s="55">
        <f>'TARIF 2024'!M460</f>
        <v>20.877399999999998</v>
      </c>
      <c r="N447" s="57">
        <v>20</v>
      </c>
      <c r="O447" s="57">
        <f>'TARIF 2024'!Q460</f>
        <v>29.99</v>
      </c>
      <c r="P447" s="58"/>
      <c r="Q447" s="49">
        <v>60</v>
      </c>
      <c r="R447" s="49">
        <v>62</v>
      </c>
      <c r="S447" s="49">
        <v>6230</v>
      </c>
      <c r="T447" s="49">
        <v>1</v>
      </c>
    </row>
    <row r="448" spans="1:20">
      <c r="A448" s="50">
        <f>'TARIF 2024'!D461</f>
        <v>0</v>
      </c>
      <c r="B448" s="51" t="str">
        <f>'TARIF 2024'!B461</f>
        <v>SM108-W</v>
      </c>
      <c r="C448" s="52" t="str">
        <f>'TARIF 2024'!K461</f>
        <v>Station meteo sans fil blanche dont 0,08 deee sm108 dim158*130*64mm</v>
      </c>
      <c r="D448" s="52" t="str">
        <f>'TARIF 2024'!K461</f>
        <v>Station meteo sans fil blanche dont 0,08 deee sm108 dim158*130*64mm</v>
      </c>
      <c r="E448" s="53">
        <f>'TARIF 2024'!G461</f>
        <v>3760024827195</v>
      </c>
      <c r="F448" s="49">
        <v>1</v>
      </c>
      <c r="G448" s="49">
        <v>1</v>
      </c>
      <c r="H448" s="49" t="s">
        <v>900</v>
      </c>
      <c r="I448" s="49">
        <v>1</v>
      </c>
      <c r="J448" s="54">
        <f>'TARIF 2024'!N461</f>
        <v>0.08</v>
      </c>
      <c r="K448" s="55">
        <f>'TARIF 2024'!M461</f>
        <v>20.877399999999998</v>
      </c>
      <c r="L448" s="56"/>
      <c r="M448" s="55">
        <f>'TARIF 2024'!M461</f>
        <v>20.877399999999998</v>
      </c>
      <c r="N448" s="57">
        <v>20</v>
      </c>
      <c r="O448" s="57">
        <f>'TARIF 2024'!Q461</f>
        <v>29.99</v>
      </c>
      <c r="P448" s="58"/>
      <c r="Q448" s="49">
        <v>60</v>
      </c>
      <c r="R448" s="49">
        <v>62</v>
      </c>
      <c r="S448" s="49">
        <v>6230</v>
      </c>
      <c r="T448" s="49">
        <v>1</v>
      </c>
    </row>
    <row r="449" spans="1:20">
      <c r="A449" s="50">
        <f>'TARIF 2024'!D462</f>
        <v>0</v>
      </c>
      <c r="B449" s="51" t="str">
        <f>'TARIF 2024'!B462</f>
        <v>SM109</v>
      </c>
      <c r="C449" s="52" t="str">
        <f>'TARIF 2024'!K462</f>
        <v>Station meteo sans fil Sm109  dont 0,08 deee dim 175*62*153mm</v>
      </c>
      <c r="D449" s="52" t="str">
        <f>'TARIF 2024'!K462</f>
        <v>Station meteo sans fil Sm109  dont 0,08 deee dim 175*62*153mm</v>
      </c>
      <c r="E449" s="53">
        <f>'TARIF 2024'!G462</f>
        <v>3760024826532</v>
      </c>
      <c r="F449" s="49">
        <v>1</v>
      </c>
      <c r="G449" s="49">
        <v>1</v>
      </c>
      <c r="H449" s="49" t="s">
        <v>900</v>
      </c>
      <c r="I449" s="49">
        <v>1</v>
      </c>
      <c r="J449" s="54">
        <f>'TARIF 2024'!N462</f>
        <v>0.08</v>
      </c>
      <c r="K449" s="55">
        <f>'TARIF 2024'!M462</f>
        <v>31.0764</v>
      </c>
      <c r="L449" s="56"/>
      <c r="M449" s="55">
        <f>'TARIF 2024'!M462</f>
        <v>31.0764</v>
      </c>
      <c r="N449" s="57">
        <v>20</v>
      </c>
      <c r="O449" s="57">
        <f>'TARIF 2024'!Q462</f>
        <v>44.99</v>
      </c>
      <c r="P449" s="58"/>
      <c r="Q449" s="49">
        <v>60</v>
      </c>
      <c r="R449" s="49">
        <v>62</v>
      </c>
      <c r="S449" s="49">
        <v>6230</v>
      </c>
      <c r="T449" s="49">
        <v>1</v>
      </c>
    </row>
    <row r="450" spans="1:20">
      <c r="A450" s="50">
        <f>'TARIF 2024'!D463</f>
        <v>0</v>
      </c>
      <c r="B450" s="51" t="str">
        <f>'TARIF 2024'!B463</f>
        <v>SM109-W</v>
      </c>
      <c r="C450" s="52" t="str">
        <f>'TARIF 2024'!K463</f>
        <v>Station meteo sans fil Blanche Sm109 dont 0,08 deee dim 175*62*153mm</v>
      </c>
      <c r="D450" s="52" t="str">
        <f>'TARIF 2024'!K463</f>
        <v>Station meteo sans fil Blanche Sm109 dont 0,08 deee dim 175*62*153mm</v>
      </c>
      <c r="E450" s="53">
        <f>'TARIF 2024'!G463</f>
        <v>3760024828437</v>
      </c>
      <c r="F450" s="49">
        <v>1</v>
      </c>
      <c r="G450" s="49">
        <v>1</v>
      </c>
      <c r="H450" s="49" t="s">
        <v>900</v>
      </c>
      <c r="I450" s="49">
        <v>1</v>
      </c>
      <c r="J450" s="54">
        <f>'TARIF 2024'!N463</f>
        <v>0.08</v>
      </c>
      <c r="K450" s="55">
        <f>'TARIF 2024'!M463</f>
        <v>31.0764</v>
      </c>
      <c r="L450" s="56"/>
      <c r="M450" s="55">
        <f>'TARIF 2024'!M463</f>
        <v>31.0764</v>
      </c>
      <c r="N450" s="57">
        <v>20</v>
      </c>
      <c r="O450" s="57">
        <f>'TARIF 2024'!Q463</f>
        <v>44.99</v>
      </c>
      <c r="P450" s="58"/>
      <c r="Q450" s="49">
        <v>60</v>
      </c>
      <c r="R450" s="49">
        <v>62</v>
      </c>
      <c r="S450" s="49">
        <v>6230</v>
      </c>
      <c r="T450" s="49">
        <v>1</v>
      </c>
    </row>
    <row r="451" spans="1:20">
      <c r="A451" s="50">
        <f>'TARIF 2024'!D464</f>
        <v>0</v>
      </c>
      <c r="B451" s="51" t="str">
        <f>'TARIF 2024'!B464</f>
        <v>SM121 B</v>
      </c>
      <c r="C451" s="52" t="str">
        <f>'TARIF 2024'!K464</f>
        <v>station meteo radio pilotee dont 0,08 deee dim142*40*272</v>
      </c>
      <c r="D451" s="52" t="str">
        <f>'TARIF 2024'!K464</f>
        <v>station meteo radio pilotee dont 0,08 deee dim142*40*272</v>
      </c>
      <c r="E451" s="53">
        <f>'TARIF 2024'!G464</f>
        <v>3760024810890</v>
      </c>
      <c r="F451" s="49">
        <v>1</v>
      </c>
      <c r="G451" s="49">
        <v>1</v>
      </c>
      <c r="H451" s="49" t="s">
        <v>900</v>
      </c>
      <c r="I451" s="49">
        <v>1</v>
      </c>
      <c r="J451" s="54">
        <f>'TARIF 2024'!N464</f>
        <v>0.08</v>
      </c>
      <c r="K451" s="55">
        <f>'TARIF 2024'!M464</f>
        <v>25.849999999999998</v>
      </c>
      <c r="L451" s="56"/>
      <c r="M451" s="55">
        <f>'TARIF 2024'!M464</f>
        <v>25.849999999999998</v>
      </c>
      <c r="N451" s="57">
        <v>20</v>
      </c>
      <c r="O451" s="57">
        <f>'TARIF 2024'!Q464</f>
        <v>39.99</v>
      </c>
      <c r="P451" s="58"/>
      <c r="Q451" s="49">
        <v>60</v>
      </c>
      <c r="R451" s="49">
        <v>62</v>
      </c>
      <c r="S451" s="49">
        <v>6230</v>
      </c>
      <c r="T451" s="49">
        <v>1</v>
      </c>
    </row>
    <row r="452" spans="1:20">
      <c r="A452" s="50">
        <f>'TARIF 2024'!D465</f>
        <v>0</v>
      </c>
      <c r="B452" s="51" t="str">
        <f>'TARIF 2024'!B465</f>
        <v>SM121 N</v>
      </c>
      <c r="C452" s="52" t="str">
        <f>'TARIF 2024'!K465</f>
        <v>station meteo radio pilotee dont 0,08 deee dim 142*40*272</v>
      </c>
      <c r="D452" s="52" t="str">
        <f>'TARIF 2024'!K465</f>
        <v>station meteo radio pilotee dont 0,08 deee dim 142*40*272</v>
      </c>
      <c r="E452" s="53">
        <f>'TARIF 2024'!G465</f>
        <v>3760024812665</v>
      </c>
      <c r="F452" s="49">
        <v>1</v>
      </c>
      <c r="G452" s="49">
        <v>1</v>
      </c>
      <c r="H452" s="49" t="s">
        <v>900</v>
      </c>
      <c r="I452" s="49">
        <v>1</v>
      </c>
      <c r="J452" s="54">
        <f>'TARIF 2024'!N465</f>
        <v>0.08</v>
      </c>
      <c r="K452" s="55">
        <f>'TARIF 2024'!M465</f>
        <v>22.926600000000001</v>
      </c>
      <c r="L452" s="56"/>
      <c r="M452" s="55">
        <f>'TARIF 2024'!M465</f>
        <v>22.926600000000001</v>
      </c>
      <c r="N452" s="57">
        <v>20</v>
      </c>
      <c r="O452" s="57">
        <f>'TARIF 2024'!Q465</f>
        <v>39.99</v>
      </c>
      <c r="P452" s="58"/>
      <c r="Q452" s="49">
        <v>60</v>
      </c>
      <c r="R452" s="49">
        <v>62</v>
      </c>
      <c r="S452" s="49">
        <v>6230</v>
      </c>
      <c r="T452" s="49">
        <v>1</v>
      </c>
    </row>
    <row r="453" spans="1:20">
      <c r="A453" s="50">
        <f>'TARIF 2024'!D466</f>
        <v>0</v>
      </c>
      <c r="B453" s="51" t="str">
        <f>'TARIF 2024'!B466</f>
        <v>SM201</v>
      </c>
      <c r="C453" s="52" t="str">
        <f>'TARIF 2024'!K466</f>
        <v>station meteo sans fil  dont 0,08 deee dim 159*59*184mm</v>
      </c>
      <c r="D453" s="52" t="str">
        <f>'TARIF 2024'!K466</f>
        <v>station meteo sans fil  dont 0,08 deee dim 159*59*184mm</v>
      </c>
      <c r="E453" s="53">
        <f>'TARIF 2024'!G466</f>
        <v>3760024816403</v>
      </c>
      <c r="F453" s="49">
        <v>1</v>
      </c>
      <c r="G453" s="49">
        <v>1</v>
      </c>
      <c r="H453" s="49" t="s">
        <v>900</v>
      </c>
      <c r="I453" s="49">
        <v>1</v>
      </c>
      <c r="J453" s="54">
        <f>'TARIF 2024'!N466</f>
        <v>0.08</v>
      </c>
      <c r="K453" s="55">
        <f>'TARIF 2024'!M466</f>
        <v>25.069800000000001</v>
      </c>
      <c r="L453" s="56"/>
      <c r="M453" s="55">
        <f>'TARIF 2024'!M466</f>
        <v>25.069800000000001</v>
      </c>
      <c r="N453" s="57">
        <v>20</v>
      </c>
      <c r="O453" s="57">
        <f>'TARIF 2024'!Q466</f>
        <v>39.99</v>
      </c>
      <c r="P453" s="58"/>
      <c r="Q453" s="49">
        <v>60</v>
      </c>
      <c r="R453" s="49">
        <v>62</v>
      </c>
      <c r="S453" s="49">
        <v>6230</v>
      </c>
      <c r="T453" s="49">
        <v>1</v>
      </c>
    </row>
    <row r="454" spans="1:20">
      <c r="A454" s="50">
        <f>'TARIF 2024'!D467</f>
        <v>0</v>
      </c>
      <c r="B454" s="51" t="str">
        <f>'TARIF 2024'!B467</f>
        <v>SM57 PRO</v>
      </c>
      <c r="C454" s="52" t="str">
        <f>'TARIF 2024'!K467</f>
        <v>Station meteo pro sm57 pro dont 0,02 deee dim 369*141*319mm</v>
      </c>
      <c r="D454" s="52" t="str">
        <f>'TARIF 2024'!K467</f>
        <v>Station meteo pro sm57 pro dont 0,02 deee dim 369*141*319mm</v>
      </c>
      <c r="E454" s="53">
        <f>'TARIF 2024'!G467</f>
        <v>3760024825290</v>
      </c>
      <c r="F454" s="49">
        <v>1</v>
      </c>
      <c r="G454" s="49">
        <v>1</v>
      </c>
      <c r="H454" s="49" t="s">
        <v>900</v>
      </c>
      <c r="I454" s="49">
        <v>1</v>
      </c>
      <c r="J454" s="54">
        <f>'TARIF 2024'!N467</f>
        <v>0.25</v>
      </c>
      <c r="K454" s="55">
        <f>'TARIF 2024'!M467</f>
        <v>102.3566</v>
      </c>
      <c r="L454" s="56"/>
      <c r="M454" s="55">
        <f>'TARIF 2024'!M467</f>
        <v>102.3566</v>
      </c>
      <c r="N454" s="57">
        <v>20</v>
      </c>
      <c r="O454" s="57">
        <f>'TARIF 2024'!Q467</f>
        <v>149</v>
      </c>
      <c r="P454" s="58"/>
      <c r="Q454" s="49">
        <v>60</v>
      </c>
      <c r="R454" s="49">
        <v>62</v>
      </c>
      <c r="S454" s="49">
        <v>6230</v>
      </c>
      <c r="T454" s="49">
        <v>1</v>
      </c>
    </row>
    <row r="455" spans="1:20">
      <c r="A455" s="50">
        <f>'TARIF 2024'!D468</f>
        <v>0</v>
      </c>
      <c r="B455" s="51" t="str">
        <f>'TARIF 2024'!B468</f>
        <v>T07SOL</v>
      </c>
      <c r="C455" s="52" t="str">
        <f>'TARIF 2024'!K468</f>
        <v>Thermometre fenetre solaire int/ext dont 0,02 deee dim 120*150*26mm</v>
      </c>
      <c r="D455" s="52" t="str">
        <f>'TARIF 2024'!K468</f>
        <v>Thermometre fenetre solaire int/ext dont 0,02 deee dim 120*150*26mm</v>
      </c>
      <c r="E455" s="53">
        <f>'TARIF 2024'!G468</f>
        <v>3760024817059</v>
      </c>
      <c r="F455" s="49">
        <v>1</v>
      </c>
      <c r="G455" s="49">
        <v>1</v>
      </c>
      <c r="H455" s="49" t="s">
        <v>900</v>
      </c>
      <c r="I455" s="49">
        <v>1</v>
      </c>
      <c r="J455" s="54">
        <f>'TARIF 2024'!N468</f>
        <v>0.02</v>
      </c>
      <c r="K455" s="55">
        <f>'TARIF 2024'!M468</f>
        <v>10.180199999999999</v>
      </c>
      <c r="L455" s="56"/>
      <c r="M455" s="55">
        <f>'TARIF 2024'!M468</f>
        <v>10.180199999999999</v>
      </c>
      <c r="N455" s="57">
        <v>20</v>
      </c>
      <c r="O455" s="57">
        <f>'TARIF 2024'!Q468</f>
        <v>16.95</v>
      </c>
      <c r="P455" s="58"/>
      <c r="Q455" s="49">
        <v>60</v>
      </c>
      <c r="R455" s="49">
        <v>62</v>
      </c>
      <c r="S455" s="49">
        <v>6230</v>
      </c>
      <c r="T455" s="49">
        <v>1</v>
      </c>
    </row>
    <row r="456" spans="1:20">
      <c r="A456" s="50">
        <f>'TARIF 2024'!D469</f>
        <v>0</v>
      </c>
      <c r="B456" s="51" t="str">
        <f>'TARIF 2024'!B469</f>
        <v>LA-HP15</v>
      </c>
      <c r="C456" s="52" t="str">
        <f>'TARIF 2024'!K469</f>
        <v>lampe bureau led haut parleur blanche dont 0,11 deee</v>
      </c>
      <c r="D456" s="52" t="str">
        <f>'TARIF 2024'!K469</f>
        <v>lampe bureau led haut parleur blanche dont 0,11 deee</v>
      </c>
      <c r="E456" s="53">
        <f>'TARIF 2024'!G469</f>
        <v>3760024822466</v>
      </c>
      <c r="F456" s="49">
        <v>1</v>
      </c>
      <c r="G456" s="49">
        <v>1</v>
      </c>
      <c r="H456" s="49" t="s">
        <v>900</v>
      </c>
      <c r="I456" s="49">
        <v>1</v>
      </c>
      <c r="J456" s="54">
        <f>'TARIF 2024'!N469</f>
        <v>0.11</v>
      </c>
      <c r="K456" s="55">
        <f>'TARIF 2024'!M469</f>
        <v>14.2692</v>
      </c>
      <c r="L456" s="56"/>
      <c r="M456" s="55">
        <f>'TARIF 2024'!M469</f>
        <v>14.2692</v>
      </c>
      <c r="N456" s="57">
        <v>20</v>
      </c>
      <c r="O456" s="57">
        <f>'TARIF 2024'!Q469</f>
        <v>29.9</v>
      </c>
      <c r="P456" s="58"/>
      <c r="Q456" s="49">
        <v>60</v>
      </c>
      <c r="R456" s="49">
        <v>62</v>
      </c>
      <c r="S456" s="49">
        <v>6230</v>
      </c>
      <c r="T456" s="49">
        <v>1</v>
      </c>
    </row>
    <row r="457" spans="1:20">
      <c r="A457" s="50">
        <f>'TARIF 2024'!D470</f>
        <v>0</v>
      </c>
      <c r="B457" s="51" t="str">
        <f>'TARIF 2024'!B470</f>
        <v>LA-HP15-B</v>
      </c>
      <c r="C457" s="52" t="str">
        <f>'TARIF 2024'!K470</f>
        <v>lampe bureau led haut parleur noire dont 0,11 deee</v>
      </c>
      <c r="D457" s="52" t="str">
        <f>'TARIF 2024'!K470</f>
        <v>lampe bureau led haut parleur noire dont 0,11 deee</v>
      </c>
      <c r="E457" s="53">
        <f>'TARIF 2024'!G470</f>
        <v>3760024824866</v>
      </c>
      <c r="F457" s="49">
        <v>1</v>
      </c>
      <c r="G457" s="49">
        <v>1</v>
      </c>
      <c r="H457" s="49" t="s">
        <v>900</v>
      </c>
      <c r="I457" s="49">
        <v>1</v>
      </c>
      <c r="J457" s="54">
        <f>'TARIF 2024'!N470</f>
        <v>0.11</v>
      </c>
      <c r="K457" s="55">
        <f>'TARIF 2024'!M470</f>
        <v>14.2692</v>
      </c>
      <c r="L457" s="56"/>
      <c r="M457" s="55">
        <f>'TARIF 2024'!M470</f>
        <v>14.2692</v>
      </c>
      <c r="N457" s="57">
        <v>20</v>
      </c>
      <c r="O457" s="57">
        <f>'TARIF 2024'!Q470</f>
        <v>29.9</v>
      </c>
      <c r="P457" s="58"/>
      <c r="Q457" s="49">
        <v>60</v>
      </c>
      <c r="R457" s="49">
        <v>62</v>
      </c>
      <c r="S457" s="49">
        <v>6230</v>
      </c>
      <c r="T457" s="49">
        <v>1</v>
      </c>
    </row>
    <row r="458" spans="1:20">
      <c r="A458" s="50">
        <f>'TARIF 2024'!D471</f>
        <v>0</v>
      </c>
      <c r="B458" s="51" t="str">
        <f>'TARIF 2024'!B471</f>
        <v>HPSTAND-02</v>
      </c>
      <c r="C458" s="52" t="str">
        <f>'TARIF 2024'!K471</f>
        <v>enceinte lumineuse avec chargeur induction dont 0,11 deee</v>
      </c>
      <c r="D458" s="52" t="str">
        <f>'TARIF 2024'!K471</f>
        <v>enceinte lumineuse avec chargeur induction dont 0,11 deee</v>
      </c>
      <c r="E458" s="53">
        <f>'TARIF 2024'!G471</f>
        <v>3760024828918</v>
      </c>
      <c r="F458" s="49">
        <v>1</v>
      </c>
      <c r="G458" s="49">
        <v>1</v>
      </c>
      <c r="H458" s="49" t="s">
        <v>900</v>
      </c>
      <c r="I458" s="49">
        <v>1</v>
      </c>
      <c r="J458" s="54">
        <f>'TARIF 2024'!N471</f>
        <v>0.11</v>
      </c>
      <c r="K458" s="55">
        <f>'TARIF 2024'!M471</f>
        <v>16.534599999999998</v>
      </c>
      <c r="L458" s="56"/>
      <c r="M458" s="55">
        <f>'TARIF 2024'!M471</f>
        <v>16.534599999999998</v>
      </c>
      <c r="N458" s="57">
        <v>20</v>
      </c>
      <c r="O458" s="57">
        <f>'TARIF 2024'!Q471</f>
        <v>29.9</v>
      </c>
      <c r="P458" s="58"/>
      <c r="Q458" s="49">
        <v>60</v>
      </c>
      <c r="R458" s="49">
        <v>62</v>
      </c>
      <c r="S458" s="49">
        <v>6230</v>
      </c>
      <c r="T458" s="49">
        <v>1</v>
      </c>
    </row>
    <row r="459" spans="1:20">
      <c r="A459" s="50">
        <f>'TARIF 2024'!D472</f>
        <v>0</v>
      </c>
      <c r="B459" s="51" t="str">
        <f>'TARIF 2024'!B472</f>
        <v>CAM21-C</v>
      </c>
      <c r="C459" s="52" t="str">
        <f>'TARIF 2024'!K472</f>
        <v>Camera sport+boitier etanche dont 0,02 deee</v>
      </c>
      <c r="D459" s="52" t="str">
        <f>'TARIF 2024'!K472</f>
        <v>Camera sport+boitier etanche dont 0,02 deee</v>
      </c>
      <c r="E459" s="53">
        <f>'TARIF 2024'!G472</f>
        <v>3760024817400</v>
      </c>
      <c r="F459" s="49">
        <v>1</v>
      </c>
      <c r="G459" s="49">
        <v>1</v>
      </c>
      <c r="H459" s="49" t="s">
        <v>900</v>
      </c>
      <c r="I459" s="49">
        <v>1</v>
      </c>
      <c r="J459" s="54">
        <f>'TARIF 2024'!N472</f>
        <v>0.02</v>
      </c>
      <c r="K459" s="55">
        <f>'TARIF 2024'!M472</f>
        <v>16.550427350427352</v>
      </c>
      <c r="L459" s="56"/>
      <c r="M459" s="55">
        <f>'TARIF 2024'!M472</f>
        <v>16.550427350427352</v>
      </c>
      <c r="N459" s="57">
        <v>20</v>
      </c>
      <c r="O459" s="57">
        <f>'TARIF 2024'!Q472</f>
        <v>29.9</v>
      </c>
      <c r="P459" s="58"/>
      <c r="Q459" s="49">
        <v>60</v>
      </c>
      <c r="R459" s="49">
        <v>62</v>
      </c>
      <c r="S459" s="49">
        <v>6230</v>
      </c>
      <c r="T459" s="49">
        <v>1</v>
      </c>
    </row>
    <row r="460" spans="1:20">
      <c r="A460" s="50">
        <f>'TARIF 2024'!D473</f>
        <v>0</v>
      </c>
      <c r="B460" s="51" t="str">
        <f>'TARIF 2024'!B473</f>
        <v>CAM23-4K</v>
      </c>
      <c r="C460" s="52" t="str">
        <f>'TARIF 2024'!K473</f>
        <v>Camera sport+boitier etanche 4K dont 0,02 deee</v>
      </c>
      <c r="D460" s="52" t="str">
        <f>'TARIF 2024'!K473</f>
        <v>Camera sport+boitier etanche 4K dont 0,02 deee</v>
      </c>
      <c r="E460" s="53">
        <f>'TARIF 2024'!G473</f>
        <v>3760024821742</v>
      </c>
      <c r="F460" s="49">
        <v>1</v>
      </c>
      <c r="G460" s="49">
        <v>1</v>
      </c>
      <c r="H460" s="49" t="s">
        <v>900</v>
      </c>
      <c r="I460" s="49">
        <v>1</v>
      </c>
      <c r="J460" s="54">
        <f>'TARIF 2024'!N473</f>
        <v>0.02</v>
      </c>
      <c r="K460" s="55">
        <f>'TARIF 2024'!M473</f>
        <v>41.456410256410251</v>
      </c>
      <c r="L460" s="56"/>
      <c r="M460" s="55">
        <f>'TARIF 2024'!M473</f>
        <v>41.456410256410251</v>
      </c>
      <c r="N460" s="57">
        <v>20</v>
      </c>
      <c r="O460" s="57">
        <f>'TARIF 2024'!Q473</f>
        <v>69.900000000000006</v>
      </c>
      <c r="P460" s="58"/>
      <c r="Q460" s="49">
        <v>60</v>
      </c>
      <c r="R460" s="49">
        <v>62</v>
      </c>
      <c r="S460" s="49">
        <v>6230</v>
      </c>
      <c r="T460" s="49">
        <v>1</v>
      </c>
    </row>
    <row r="461" spans="1:20">
      <c r="A461" s="50">
        <f>'TARIF 2024'!D474</f>
        <v>0</v>
      </c>
      <c r="B461" s="51" t="str">
        <f>'TARIF 2024'!B474</f>
        <v>CAM25-4K</v>
      </c>
      <c r="C461" s="52" t="str">
        <f>'TARIF 2024'!K474</f>
        <v>Camera sport+boitier etanche 4K dont 0,02 deee</v>
      </c>
      <c r="D461" s="52" t="str">
        <f>'TARIF 2024'!K474</f>
        <v>Camera sport+boitier etanche 4K dont 0,02 deee</v>
      </c>
      <c r="E461" s="53">
        <f>'TARIF 2024'!G474</f>
        <v>3760024824057</v>
      </c>
      <c r="F461" s="49">
        <v>1</v>
      </c>
      <c r="G461" s="49">
        <v>1</v>
      </c>
      <c r="H461" s="49" t="s">
        <v>900</v>
      </c>
      <c r="I461" s="49">
        <v>1</v>
      </c>
      <c r="J461" s="54">
        <f>'TARIF 2024'!N474</f>
        <v>0.02</v>
      </c>
      <c r="K461" s="55">
        <f>'TARIF 2024'!M474</f>
        <v>27.316239316239315</v>
      </c>
      <c r="L461" s="56"/>
      <c r="M461" s="55">
        <f>'TARIF 2024'!M474</f>
        <v>27.316239316239315</v>
      </c>
      <c r="N461" s="57">
        <v>20</v>
      </c>
      <c r="O461" s="57">
        <f>'TARIF 2024'!Q474</f>
        <v>44.9</v>
      </c>
      <c r="P461" s="58"/>
      <c r="Q461" s="49">
        <v>60</v>
      </c>
      <c r="R461" s="49">
        <v>62</v>
      </c>
      <c r="S461" s="49">
        <v>6230</v>
      </c>
      <c r="T461" s="49">
        <v>1</v>
      </c>
    </row>
    <row r="462" spans="1:20">
      <c r="A462" s="50">
        <f>'TARIF 2024'!D475</f>
        <v>0</v>
      </c>
      <c r="B462" s="51" t="str">
        <f>'TARIF 2024'!B475</f>
        <v>CAM27-4k</v>
      </c>
      <c r="C462" s="52" t="str">
        <f>'TARIF 2024'!K475</f>
        <v>Camera sport+boitier etanche 4K avec ecran amovible dont 0,02 deee</v>
      </c>
      <c r="D462" s="52" t="str">
        <f>'TARIF 2024'!K475</f>
        <v>Camera sport+boitier etanche 4K avec ecran amovible dont 0,02 deee</v>
      </c>
      <c r="E462" s="53">
        <f>'TARIF 2024'!G475</f>
        <v>3760024824286</v>
      </c>
      <c r="F462" s="49">
        <v>1</v>
      </c>
      <c r="G462" s="49">
        <v>1</v>
      </c>
      <c r="H462" s="49" t="s">
        <v>900</v>
      </c>
      <c r="I462" s="49">
        <v>1</v>
      </c>
      <c r="J462" s="54">
        <f>'TARIF 2024'!N475</f>
        <v>0.02</v>
      </c>
      <c r="K462" s="55">
        <f>'TARIF 2024'!M475</f>
        <v>35.350427350427353</v>
      </c>
      <c r="L462" s="56"/>
      <c r="M462" s="55">
        <f>'TARIF 2024'!M475</f>
        <v>35.350427350427353</v>
      </c>
      <c r="N462" s="57">
        <v>20</v>
      </c>
      <c r="O462" s="57">
        <f>'TARIF 2024'!Q475</f>
        <v>59.9</v>
      </c>
      <c r="P462" s="58"/>
      <c r="Q462" s="49">
        <v>60</v>
      </c>
      <c r="R462" s="49">
        <v>62</v>
      </c>
      <c r="S462" s="49">
        <v>6230</v>
      </c>
      <c r="T462" s="49">
        <v>1</v>
      </c>
    </row>
    <row r="463" spans="1:20" ht="30">
      <c r="A463" s="50">
        <f>'TARIF 2024'!D476</f>
        <v>0</v>
      </c>
      <c r="B463" s="51" t="str">
        <f>'TARIF 2024'!B476</f>
        <v>CAM28 4K-N</v>
      </c>
      <c r="C463" s="52" t="str">
        <f>'TARIF 2024'!K476</f>
        <v>Camera sport ultra HD 4 K boitier étanche/ wifi / double écrans / étanche jusqu'à 30 mètres / micro intégré / avec accessoire / dim 65*42*31mm dont 0,02 deee</v>
      </c>
      <c r="D463" s="52" t="str">
        <f>'TARIF 2024'!K476</f>
        <v>Camera sport ultra HD 4 K boitier étanche/ wifi / double écrans / étanche jusqu'à 30 mètres / micro intégré / avec accessoire / dim 65*42*31mm dont 0,02 deee</v>
      </c>
      <c r="E463" s="53">
        <f>'TARIF 2024'!G476</f>
        <v>3760024827683</v>
      </c>
      <c r="F463" s="49">
        <v>1</v>
      </c>
      <c r="G463" s="49">
        <v>1</v>
      </c>
      <c r="H463" s="49" t="s">
        <v>900</v>
      </c>
      <c r="I463" s="49">
        <v>1</v>
      </c>
      <c r="J463" s="54">
        <f>'TARIF 2024'!N476</f>
        <v>0.02</v>
      </c>
      <c r="K463" s="55">
        <f>'TARIF 2024'!M476</f>
        <v>48.738999999999997</v>
      </c>
      <c r="L463" s="56"/>
      <c r="M463" s="55">
        <f>'TARIF 2024'!M476</f>
        <v>48.738999999999997</v>
      </c>
      <c r="N463" s="57">
        <v>20</v>
      </c>
      <c r="O463" s="57">
        <f>'TARIF 2024'!Q476</f>
        <v>79.989999999999995</v>
      </c>
      <c r="P463" s="58"/>
      <c r="Q463" s="49">
        <v>60</v>
      </c>
      <c r="R463" s="49">
        <v>62</v>
      </c>
      <c r="S463" s="49">
        <v>6230</v>
      </c>
      <c r="T463" s="49">
        <v>1</v>
      </c>
    </row>
    <row r="464" spans="1:20">
      <c r="A464" s="50">
        <f>'TARIF 2024'!D477</f>
        <v>0</v>
      </c>
      <c r="B464" s="51" t="str">
        <f>'TARIF 2024'!B477</f>
        <v>RGB-BAND05</v>
      </c>
      <c r="C464" s="52" t="str">
        <f>'TARIF 2024'!K477</f>
        <v>Ruban LED RGB 5 metres dont 0,02 deee</v>
      </c>
      <c r="D464" s="52" t="str">
        <f>'TARIF 2024'!K477</f>
        <v>Ruban LED RGB 5 metres dont 0,02 deee</v>
      </c>
      <c r="E464" s="53">
        <f>'TARIF 2024'!G477</f>
        <v>3760024828376</v>
      </c>
      <c r="F464" s="49">
        <v>1</v>
      </c>
      <c r="G464" s="49">
        <v>1</v>
      </c>
      <c r="H464" s="49" t="s">
        <v>900</v>
      </c>
      <c r="I464" s="49">
        <v>1</v>
      </c>
      <c r="J464" s="54">
        <f>'TARIF 2024'!N477</f>
        <v>0.02</v>
      </c>
      <c r="K464" s="55">
        <f>'TARIF 2024'!M477</f>
        <v>7.7128205128205121</v>
      </c>
      <c r="L464" s="56"/>
      <c r="M464" s="55">
        <f>'TARIF 2024'!M477</f>
        <v>7.7128205128205121</v>
      </c>
      <c r="N464" s="57">
        <v>20</v>
      </c>
      <c r="O464" s="57">
        <f>'TARIF 2024'!Q477</f>
        <v>14.9</v>
      </c>
      <c r="P464" s="58"/>
      <c r="Q464" s="49">
        <v>60</v>
      </c>
      <c r="R464" s="49">
        <v>62</v>
      </c>
      <c r="S464" s="49">
        <v>6230</v>
      </c>
      <c r="T464" s="49">
        <v>1</v>
      </c>
    </row>
    <row r="465" spans="1:20">
      <c r="A465" s="50">
        <f>'TARIF 2024'!D478</f>
        <v>0</v>
      </c>
      <c r="B465" s="51" t="str">
        <f>'TARIF 2024'!B478</f>
        <v>RGB-BAND10</v>
      </c>
      <c r="C465" s="52" t="str">
        <f>'TARIF 2024'!K478</f>
        <v>Ruban LED RGB 10 metres dont 0,02 deee</v>
      </c>
      <c r="D465" s="52" t="str">
        <f>'TARIF 2024'!K478</f>
        <v>Ruban LED RGB 10 metres dont 0,02 deee</v>
      </c>
      <c r="E465" s="53">
        <f>'TARIF 2024'!G478</f>
        <v>3760024828383</v>
      </c>
      <c r="F465" s="49">
        <v>1</v>
      </c>
      <c r="G465" s="49">
        <v>1</v>
      </c>
      <c r="H465" s="49" t="s">
        <v>900</v>
      </c>
      <c r="I465" s="49">
        <v>1</v>
      </c>
      <c r="J465" s="54">
        <f>'TARIF 2024'!N478</f>
        <v>0.02</v>
      </c>
      <c r="K465" s="55">
        <f>'TARIF 2024'!M478</f>
        <v>14.46153846153846</v>
      </c>
      <c r="L465" s="56"/>
      <c r="M465" s="55">
        <f>'TARIF 2024'!M478</f>
        <v>14.46153846153846</v>
      </c>
      <c r="N465" s="57">
        <v>20</v>
      </c>
      <c r="O465" s="57">
        <f>'TARIF 2024'!Q478</f>
        <v>24.9</v>
      </c>
      <c r="P465" s="58"/>
      <c r="Q465" s="49">
        <v>60</v>
      </c>
      <c r="R465" s="49">
        <v>62</v>
      </c>
      <c r="S465" s="49">
        <v>6230</v>
      </c>
      <c r="T465" s="49">
        <v>1</v>
      </c>
    </row>
    <row r="466" spans="1:20">
      <c r="A466" s="50">
        <f>'TARIF 2024'!D479</f>
        <v>0</v>
      </c>
      <c r="B466" s="51" t="str">
        <f>'TARIF 2024'!B479</f>
        <v>SELFIE-S-W</v>
      </c>
      <c r="C466" s="52" t="str">
        <f>'TARIF 2024'!K479</f>
        <v>Anneau led selfie blanc dont 0,02 deee</v>
      </c>
      <c r="D466" s="52" t="str">
        <f>'TARIF 2024'!K479</f>
        <v>Anneau led selfie blanc dont 0,02 deee</v>
      </c>
      <c r="E466" s="53">
        <f>'TARIF 2024'!G479</f>
        <v>3760024827256</v>
      </c>
      <c r="F466" s="49">
        <v>1</v>
      </c>
      <c r="G466" s="49">
        <v>1</v>
      </c>
      <c r="H466" s="49" t="s">
        <v>900</v>
      </c>
      <c r="I466" s="49">
        <v>1</v>
      </c>
      <c r="J466" s="54">
        <f>'TARIF 2024'!N479</f>
        <v>0.02</v>
      </c>
      <c r="K466" s="55">
        <f>'TARIF 2024'!M479</f>
        <v>3.0529914529914524</v>
      </c>
      <c r="L466" s="56"/>
      <c r="M466" s="55">
        <f>'TARIF 2024'!M479</f>
        <v>3.0529914529914524</v>
      </c>
      <c r="N466" s="57">
        <v>20</v>
      </c>
      <c r="O466" s="57">
        <f>'TARIF 2024'!Q479</f>
        <v>7.9</v>
      </c>
      <c r="P466" s="58"/>
      <c r="Q466" s="49">
        <v>60</v>
      </c>
      <c r="R466" s="49">
        <v>62</v>
      </c>
      <c r="S466" s="49">
        <v>6230</v>
      </c>
      <c r="T466" s="49">
        <v>1</v>
      </c>
    </row>
    <row r="467" spans="1:20">
      <c r="A467" s="50">
        <f>'TARIF 2024'!D480</f>
        <v>0</v>
      </c>
      <c r="B467" s="51" t="str">
        <f>'TARIF 2024'!B480</f>
        <v>SELFIE-S-B</v>
      </c>
      <c r="C467" s="52" t="str">
        <f>'TARIF 2024'!K480</f>
        <v>Anneau led selfie noir dont 0,02 deee</v>
      </c>
      <c r="D467" s="52" t="str">
        <f>'TARIF 2024'!K480</f>
        <v>Anneau led selfie noir dont 0,02 deee</v>
      </c>
      <c r="E467" s="53">
        <f>'TARIF 2024'!G480</f>
        <v>3760024827263</v>
      </c>
      <c r="F467" s="49">
        <v>1</v>
      </c>
      <c r="G467" s="49">
        <v>1</v>
      </c>
      <c r="H467" s="49" t="s">
        <v>900</v>
      </c>
      <c r="I467" s="49">
        <v>1</v>
      </c>
      <c r="J467" s="54">
        <f>'TARIF 2024'!N480</f>
        <v>0.02</v>
      </c>
      <c r="K467" s="55">
        <f>'TARIF 2024'!M480</f>
        <v>3.0529914529914524</v>
      </c>
      <c r="L467" s="56"/>
      <c r="M467" s="55">
        <f>'TARIF 2024'!M480</f>
        <v>3.0529914529914524</v>
      </c>
      <c r="N467" s="57">
        <v>20</v>
      </c>
      <c r="O467" s="57">
        <f>'TARIF 2024'!Q480</f>
        <v>7.9</v>
      </c>
      <c r="P467" s="58"/>
      <c r="Q467" s="49">
        <v>60</v>
      </c>
      <c r="R467" s="49">
        <v>62</v>
      </c>
      <c r="S467" s="49">
        <v>6230</v>
      </c>
      <c r="T467" s="49">
        <v>1</v>
      </c>
    </row>
    <row r="468" spans="1:20">
      <c r="A468" s="50">
        <f>'TARIF 2024'!D481</f>
        <v>0</v>
      </c>
      <c r="B468" s="51" t="str">
        <f>'TARIF 2024'!B481</f>
        <v>AIR01</v>
      </c>
      <c r="C468" s="52" t="str">
        <f>'TARIF 2024'!K481</f>
        <v>detecteur de CO2 dont 0,02 deee</v>
      </c>
      <c r="D468" s="52" t="str">
        <f>'TARIF 2024'!K481</f>
        <v>detecteur de CO2 dont 0,02 deee</v>
      </c>
      <c r="E468" s="53">
        <f>'TARIF 2024'!G481</f>
        <v>0</v>
      </c>
      <c r="F468" s="49">
        <v>1</v>
      </c>
      <c r="G468" s="49">
        <v>1</v>
      </c>
      <c r="H468" s="49" t="s">
        <v>900</v>
      </c>
      <c r="I468" s="49">
        <v>1</v>
      </c>
      <c r="J468" s="54">
        <f>'TARIF 2024'!N481</f>
        <v>0.02</v>
      </c>
      <c r="K468" s="55">
        <f>'TARIF 2024'!M481</f>
        <v>15.0024</v>
      </c>
      <c r="L468" s="56"/>
      <c r="M468" s="55">
        <f>'TARIF 2024'!M481</f>
        <v>15.0024</v>
      </c>
      <c r="N468" s="57">
        <v>20</v>
      </c>
      <c r="O468" s="57">
        <f>'TARIF 2024'!Q481</f>
        <v>24.99</v>
      </c>
      <c r="P468" s="58"/>
      <c r="Q468" s="49">
        <v>60</v>
      </c>
      <c r="R468" s="49">
        <v>62</v>
      </c>
      <c r="S468" s="49">
        <v>6230</v>
      </c>
      <c r="T468" s="49">
        <v>1</v>
      </c>
    </row>
    <row r="469" spans="1:20">
      <c r="A469" s="50">
        <f>'TARIF 2024'!D482</f>
        <v>0</v>
      </c>
      <c r="B469" s="51" t="str">
        <f>'TARIF 2024'!B482</f>
        <v>OX Y01</v>
      </c>
      <c r="C469" s="52" t="str">
        <f>'TARIF 2024'!K482</f>
        <v>Oxymetre - pulsometre dont 0,02 deee  dim 65*75*40</v>
      </c>
      <c r="D469" s="52" t="str">
        <f>'TARIF 2024'!K482</f>
        <v>Oxymetre - pulsometre dont 0,02 deee  dim 65*75*40</v>
      </c>
      <c r="E469" s="53">
        <f>'TARIF 2024'!G482</f>
        <v>3760024825078</v>
      </c>
      <c r="F469" s="49">
        <v>1</v>
      </c>
      <c r="G469" s="49">
        <v>1</v>
      </c>
      <c r="H469" s="49" t="s">
        <v>900</v>
      </c>
      <c r="I469" s="49">
        <v>1</v>
      </c>
      <c r="J469" s="54">
        <f>'TARIF 2024'!N482</f>
        <v>0.02</v>
      </c>
      <c r="K469" s="55">
        <f>'TARIF 2024'!M482</f>
        <v>10.358799999999999</v>
      </c>
      <c r="L469" s="56"/>
      <c r="M469" s="55">
        <f>'TARIF 2024'!M482</f>
        <v>10.358799999999999</v>
      </c>
      <c r="N469" s="57">
        <v>20</v>
      </c>
      <c r="O469" s="57">
        <f>'TARIF 2024'!Q482</f>
        <v>15.99</v>
      </c>
      <c r="P469" s="58"/>
      <c r="Q469" s="49">
        <v>60</v>
      </c>
      <c r="R469" s="49">
        <v>62</v>
      </c>
      <c r="S469" s="49">
        <v>6230</v>
      </c>
      <c r="T469" s="49">
        <v>1</v>
      </c>
    </row>
    <row r="470" spans="1:20">
      <c r="A470" s="50">
        <f>'TARIF 2024'!D483</f>
        <v>0</v>
      </c>
      <c r="B470" s="51" t="str">
        <f>'TARIF 2024'!B483</f>
        <v>T0090</v>
      </c>
      <c r="C470" s="52" t="str">
        <f>'TARIF 2024'!K483</f>
        <v xml:space="preserve">tensiometre poignet dont 0,02 deee </v>
      </c>
      <c r="D470" s="52" t="str">
        <f>'TARIF 2024'!K483</f>
        <v xml:space="preserve">tensiometre poignet dont 0,02 deee </v>
      </c>
      <c r="E470" s="53">
        <f>'TARIF 2024'!G483</f>
        <v>3760024825221</v>
      </c>
      <c r="F470" s="49">
        <v>1</v>
      </c>
      <c r="G470" s="49">
        <v>1</v>
      </c>
      <c r="H470" s="49" t="s">
        <v>900</v>
      </c>
      <c r="I470" s="49">
        <v>1</v>
      </c>
      <c r="J470" s="54">
        <f>'TARIF 2024'!N483</f>
        <v>0.02</v>
      </c>
      <c r="K470" s="55">
        <f>'TARIF 2024'!M483</f>
        <v>16.068376068376068</v>
      </c>
      <c r="L470" s="56"/>
      <c r="M470" s="55">
        <f>'TARIF 2024'!M483</f>
        <v>16.068376068376068</v>
      </c>
      <c r="N470" s="57">
        <v>20</v>
      </c>
      <c r="O470" s="57">
        <f>'TARIF 2024'!Q483</f>
        <v>29.9</v>
      </c>
      <c r="P470" s="58"/>
      <c r="Q470" s="49">
        <v>60</v>
      </c>
      <c r="R470" s="49">
        <v>62</v>
      </c>
      <c r="S470" s="49">
        <v>6230</v>
      </c>
      <c r="T470" s="49">
        <v>1</v>
      </c>
    </row>
    <row r="471" spans="1:20">
      <c r="A471" s="50">
        <f>'TARIF 2024'!D484</f>
        <v>0</v>
      </c>
      <c r="B471" s="51" t="str">
        <f>'TARIF 2024'!B484</f>
        <v>T0091-P</v>
      </c>
      <c r="C471" s="52" t="str">
        <f>'TARIF 2024'!K484</f>
        <v>Tensiometre poignet parlant dont 0,02 deee</v>
      </c>
      <c r="D471" s="52" t="str">
        <f>'TARIF 2024'!K484</f>
        <v>Tensiometre poignet parlant dont 0,02 deee</v>
      </c>
      <c r="E471" s="53">
        <f>'TARIF 2024'!G484</f>
        <v>3760024825306</v>
      </c>
      <c r="F471" s="49">
        <v>1</v>
      </c>
      <c r="G471" s="49">
        <v>1</v>
      </c>
      <c r="H471" s="49" t="s">
        <v>900</v>
      </c>
      <c r="I471" s="49">
        <v>1</v>
      </c>
      <c r="J471" s="54">
        <f>'TARIF 2024'!N484</f>
        <v>0.02</v>
      </c>
      <c r="K471" s="55">
        <f>'TARIF 2024'!M484</f>
        <v>20.728205128205126</v>
      </c>
      <c r="L471" s="56"/>
      <c r="M471" s="55">
        <f>'TARIF 2024'!M484</f>
        <v>20.728205128205126</v>
      </c>
      <c r="N471" s="57">
        <v>20</v>
      </c>
      <c r="O471" s="57">
        <f>'TARIF 2024'!Q484</f>
        <v>34.9</v>
      </c>
      <c r="P471" s="58"/>
      <c r="Q471" s="49">
        <v>60</v>
      </c>
      <c r="R471" s="49">
        <v>62</v>
      </c>
      <c r="S471" s="49">
        <v>6230</v>
      </c>
      <c r="T471" s="49">
        <v>1</v>
      </c>
    </row>
    <row r="472" spans="1:20">
      <c r="A472" s="50">
        <f>'TARIF 2024'!D485</f>
        <v>0</v>
      </c>
      <c r="B472" s="51" t="str">
        <f>'TARIF 2024'!B485</f>
        <v>T0092-BP</v>
      </c>
      <c r="C472" s="52" t="str">
        <f>'TARIF 2024'!K485</f>
        <v>Tensometre brassard parlant dont 0,02 deee</v>
      </c>
      <c r="D472" s="52" t="str">
        <f>'TARIF 2024'!K485</f>
        <v>Tensometre brassard parlant dont 0,02 deee</v>
      </c>
      <c r="E472" s="53">
        <f>'TARIF 2024'!G485</f>
        <v>3760024825238</v>
      </c>
      <c r="F472" s="49">
        <v>1</v>
      </c>
      <c r="G472" s="49">
        <v>1</v>
      </c>
      <c r="H472" s="49" t="s">
        <v>900</v>
      </c>
      <c r="I472" s="49">
        <v>1</v>
      </c>
      <c r="J472" s="54">
        <f>'TARIF 2024'!N485</f>
        <v>0.02</v>
      </c>
      <c r="K472" s="55">
        <f>'TARIF 2024'!M485</f>
        <v>25.709401709401703</v>
      </c>
      <c r="L472" s="56"/>
      <c r="M472" s="55">
        <f>'TARIF 2024'!M485</f>
        <v>25.709401709401703</v>
      </c>
      <c r="N472" s="57">
        <v>20</v>
      </c>
      <c r="O472" s="57">
        <f>'TARIF 2024'!Q485</f>
        <v>44.9</v>
      </c>
      <c r="P472" s="58"/>
      <c r="Q472" s="49">
        <v>60</v>
      </c>
      <c r="R472" s="49">
        <v>62</v>
      </c>
      <c r="S472" s="49">
        <v>6230</v>
      </c>
      <c r="T472" s="49">
        <v>1</v>
      </c>
    </row>
    <row r="473" spans="1:20">
      <c r="A473" s="50">
        <f>'TARIF 2024'!D486</f>
        <v>0</v>
      </c>
      <c r="B473" s="51" t="str">
        <f>'TARIF 2024'!B486</f>
        <v>THERMO TS19N</v>
      </c>
      <c r="C473" s="52" t="str">
        <f>'TARIF 2024'!K486</f>
        <v>Thermometre electronique sans contact dont 0,02 deee dim170*90*46mm</v>
      </c>
      <c r="D473" s="52" t="str">
        <f>'TARIF 2024'!K486</f>
        <v>Thermometre electronique sans contact dont 0,02 deee dim170*90*46mm</v>
      </c>
      <c r="E473" s="53">
        <f>'TARIF 2024'!G486</f>
        <v>3760024825269</v>
      </c>
      <c r="F473" s="49">
        <v>1</v>
      </c>
      <c r="G473" s="49">
        <v>1</v>
      </c>
      <c r="H473" s="49" t="s">
        <v>900</v>
      </c>
      <c r="I473" s="49">
        <v>1</v>
      </c>
      <c r="J473" s="54">
        <f>'TARIF 2024'!N486</f>
        <v>0.02</v>
      </c>
      <c r="K473" s="55">
        <f>'TARIF 2024'!M486</f>
        <v>13.911999999999999</v>
      </c>
      <c r="L473" s="56"/>
      <c r="M473" s="55">
        <f>'TARIF 2024'!M486</f>
        <v>13.911999999999999</v>
      </c>
      <c r="N473" s="57">
        <v>20</v>
      </c>
      <c r="O473" s="57">
        <f>'TARIF 2024'!Q486</f>
        <v>19.989999999999998</v>
      </c>
      <c r="P473" s="58"/>
      <c r="Q473" s="49">
        <v>60</v>
      </c>
      <c r="R473" s="49">
        <v>62</v>
      </c>
      <c r="S473" s="49">
        <v>6230</v>
      </c>
      <c r="T473" s="49">
        <v>1</v>
      </c>
    </row>
    <row r="474" spans="1:20">
      <c r="A474" s="50" t="e">
        <f>'TARIF 2024'!#REF!</f>
        <v>#REF!</v>
      </c>
      <c r="B474" s="51" t="e">
        <f>'TARIF 2024'!#REF!</f>
        <v>#REF!</v>
      </c>
      <c r="C474" s="52" t="e">
        <f>'TARIF 2024'!#REF!</f>
        <v>#REF!</v>
      </c>
      <c r="D474" s="52" t="e">
        <f>'TARIF 2024'!#REF!</f>
        <v>#REF!</v>
      </c>
      <c r="E474" s="53" t="e">
        <f>'TARIF 2024'!#REF!</f>
        <v>#REF!</v>
      </c>
      <c r="F474" s="49">
        <v>1</v>
      </c>
      <c r="G474" s="49">
        <v>1</v>
      </c>
      <c r="H474" s="49" t="s">
        <v>900</v>
      </c>
      <c r="I474" s="49">
        <v>1</v>
      </c>
      <c r="J474" s="54" t="e">
        <f>'TARIF 2024'!#REF!</f>
        <v>#REF!</v>
      </c>
      <c r="K474" s="55" t="e">
        <f>'TARIF 2024'!#REF!</f>
        <v>#REF!</v>
      </c>
      <c r="L474" s="56"/>
      <c r="M474" s="55" t="e">
        <f>'TARIF 2024'!#REF!</f>
        <v>#REF!</v>
      </c>
      <c r="N474" s="57">
        <v>20</v>
      </c>
      <c r="O474" s="57" t="e">
        <f>'TARIF 2024'!#REF!</f>
        <v>#REF!</v>
      </c>
      <c r="P474" s="58"/>
      <c r="Q474" s="49">
        <v>60</v>
      </c>
      <c r="R474" s="49">
        <v>62</v>
      </c>
      <c r="S474" s="49">
        <v>6230</v>
      </c>
      <c r="T474" s="49">
        <v>1</v>
      </c>
    </row>
    <row r="475" spans="1:20" ht="30">
      <c r="A475" s="50">
        <f>'TARIF 2024'!D487</f>
        <v>0</v>
      </c>
      <c r="B475" s="51">
        <f>'TARIF 2024'!B487</f>
        <v>311607</v>
      </c>
      <c r="C475" s="52" t="str">
        <f>'TARIF 2024'!K487</f>
        <v xml:space="preserve"> Adaptateur HDMI / Mini HDMI - HDMI A Femelle / Mini HDMI A Male - contacts or deee inclue 0,02</v>
      </c>
      <c r="D475" s="52" t="str">
        <f>'TARIF 2024'!K487</f>
        <v xml:space="preserve"> Adaptateur HDMI / Mini HDMI - HDMI A Femelle / Mini HDMI A Male - contacts or deee inclue 0,02</v>
      </c>
      <c r="E475" s="53">
        <f>'TARIF 2024'!G487</f>
        <v>3540493116071</v>
      </c>
      <c r="F475" s="49">
        <v>1</v>
      </c>
      <c r="G475" s="49">
        <v>1</v>
      </c>
      <c r="H475" s="49" t="s">
        <v>900</v>
      </c>
      <c r="I475" s="49">
        <v>1</v>
      </c>
      <c r="J475" s="54">
        <f>'TARIF 2024'!N487</f>
        <v>0.02</v>
      </c>
      <c r="K475" s="55">
        <f>'TARIF 2024'!M487</f>
        <v>6.1757999999999997</v>
      </c>
      <c r="L475" s="56"/>
      <c r="M475" s="55">
        <f>'TARIF 2024'!M487</f>
        <v>6.1757999999999997</v>
      </c>
      <c r="N475" s="57">
        <v>20</v>
      </c>
      <c r="O475" s="57">
        <f>'TARIF 2024'!Q487</f>
        <v>12.99</v>
      </c>
      <c r="P475" s="58"/>
      <c r="Q475" s="49">
        <v>60</v>
      </c>
      <c r="R475" s="49">
        <v>62</v>
      </c>
      <c r="S475" s="49">
        <v>6230</v>
      </c>
      <c r="T475" s="49">
        <v>1</v>
      </c>
    </row>
    <row r="476" spans="1:20" ht="30">
      <c r="A476" s="50">
        <f>'TARIF 2024'!D488</f>
        <v>0</v>
      </c>
      <c r="B476" s="51">
        <f>'TARIF 2024'!B488</f>
        <v>311605</v>
      </c>
      <c r="C476" s="52" t="str">
        <f>'TARIF 2024'!K488</f>
        <v xml:space="preserve"> Adaptateur HDMI Male        &gt; HDMI Femelle - coude 90 - contacts or deee inclue 0,02</v>
      </c>
      <c r="D476" s="52" t="str">
        <f>'TARIF 2024'!K488</f>
        <v xml:space="preserve"> Adaptateur HDMI Male        &gt; HDMI Femelle - coude 90 - contacts or deee inclue 0,02</v>
      </c>
      <c r="E476" s="53">
        <f>'TARIF 2024'!G488</f>
        <v>3540493116057</v>
      </c>
      <c r="F476" s="49">
        <v>1</v>
      </c>
      <c r="G476" s="49">
        <v>1</v>
      </c>
      <c r="H476" s="49" t="s">
        <v>900</v>
      </c>
      <c r="I476" s="49">
        <v>1</v>
      </c>
      <c r="J476" s="54">
        <f>'TARIF 2024'!N488</f>
        <v>0.02</v>
      </c>
      <c r="K476" s="55">
        <f>'TARIF 2024'!M488</f>
        <v>6.016</v>
      </c>
      <c r="L476" s="56"/>
      <c r="M476" s="55">
        <f>'TARIF 2024'!M488</f>
        <v>6.016</v>
      </c>
      <c r="N476" s="57">
        <v>20</v>
      </c>
      <c r="O476" s="57">
        <f>'TARIF 2024'!Q488</f>
        <v>12.99</v>
      </c>
      <c r="P476" s="58"/>
      <c r="Q476" s="49">
        <v>60</v>
      </c>
      <c r="R476" s="49">
        <v>62</v>
      </c>
      <c r="S476" s="49">
        <v>6230</v>
      </c>
      <c r="T476" s="49">
        <v>1</v>
      </c>
    </row>
    <row r="477" spans="1:20">
      <c r="A477" s="50">
        <f>'TARIF 2024'!D489</f>
        <v>0</v>
      </c>
      <c r="B477" s="51">
        <f>'TARIF 2024'!B489</f>
        <v>311600</v>
      </c>
      <c r="C477" s="52" t="str">
        <f>'TARIF 2024'!K489</f>
        <v xml:space="preserve"> coupleur HDMI - HDMI Femelle         &gt; HDMI Femelle contact or deee inclue 0,02</v>
      </c>
      <c r="D477" s="52" t="str">
        <f>'TARIF 2024'!K489</f>
        <v xml:space="preserve"> coupleur HDMI - HDMI Femelle         &gt; HDMI Femelle contact or deee inclue 0,02</v>
      </c>
      <c r="E477" s="53">
        <f>'TARIF 2024'!G489</f>
        <v>3540493116002</v>
      </c>
      <c r="F477" s="49">
        <v>1</v>
      </c>
      <c r="G477" s="49">
        <v>1</v>
      </c>
      <c r="H477" s="49" t="s">
        <v>900</v>
      </c>
      <c r="I477" s="49">
        <v>1</v>
      </c>
      <c r="J477" s="54">
        <f>'TARIF 2024'!N489</f>
        <v>0.02</v>
      </c>
      <c r="K477" s="55">
        <f>'TARIF 2024'!M489</f>
        <v>4.521399999999999</v>
      </c>
      <c r="L477" s="56"/>
      <c r="M477" s="55">
        <f>'TARIF 2024'!M489</f>
        <v>4.521399999999999</v>
      </c>
      <c r="N477" s="57">
        <v>20</v>
      </c>
      <c r="O477" s="57">
        <f>'TARIF 2024'!Q489</f>
        <v>9.99</v>
      </c>
      <c r="P477" s="58"/>
      <c r="Q477" s="49">
        <v>60</v>
      </c>
      <c r="R477" s="49">
        <v>62</v>
      </c>
      <c r="S477" s="49">
        <v>6230</v>
      </c>
      <c r="T477" s="49">
        <v>1</v>
      </c>
    </row>
    <row r="478" spans="1:20">
      <c r="A478" s="50">
        <f>'TARIF 2024'!D490</f>
        <v>0</v>
      </c>
      <c r="B478" s="51">
        <f>'TARIF 2024'!B490</f>
        <v>311311</v>
      </c>
      <c r="C478" s="52" t="str">
        <f>'TARIF 2024'!K490</f>
        <v>Te de derivation - 2 x 9,5mm Femelle         &gt; 1 x 9,5mm Male deee inclue 0,02</v>
      </c>
      <c r="D478" s="52" t="str">
        <f>'TARIF 2024'!K490</f>
        <v>Te de derivation - 2 x 9,5mm Femelle         &gt; 1 x 9,5mm Male deee inclue 0,02</v>
      </c>
      <c r="E478" s="53">
        <f>'TARIF 2024'!G490</f>
        <v>3540493113117</v>
      </c>
      <c r="F478" s="49">
        <v>1</v>
      </c>
      <c r="G478" s="49">
        <v>1</v>
      </c>
      <c r="H478" s="49" t="s">
        <v>900</v>
      </c>
      <c r="I478" s="49">
        <v>1</v>
      </c>
      <c r="J478" s="54">
        <f>'TARIF 2024'!N490</f>
        <v>0.02</v>
      </c>
      <c r="K478" s="55">
        <f>'TARIF 2024'!M490</f>
        <v>1.8235999999999999</v>
      </c>
      <c r="L478" s="56"/>
      <c r="M478" s="55">
        <f>'TARIF 2024'!M490</f>
        <v>1.8235999999999999</v>
      </c>
      <c r="N478" s="57">
        <v>20</v>
      </c>
      <c r="O478" s="57">
        <f>'TARIF 2024'!Q490</f>
        <v>4.99</v>
      </c>
      <c r="P478" s="58"/>
      <c r="Q478" s="49">
        <v>60</v>
      </c>
      <c r="R478" s="49">
        <v>62</v>
      </c>
      <c r="S478" s="49">
        <v>6230</v>
      </c>
      <c r="T478" s="49">
        <v>1</v>
      </c>
    </row>
    <row r="479" spans="1:20">
      <c r="A479" s="50">
        <f>'TARIF 2024'!D491</f>
        <v>0</v>
      </c>
      <c r="B479" s="51">
        <f>'TARIF 2024'!B491</f>
        <v>311301</v>
      </c>
      <c r="C479" s="52" t="str">
        <f>'TARIF 2024'!K491</f>
        <v>Te de derivation - 2 x 9,0mm Femelle        &gt; 1 x 9,0mm Male deee inclue 0,02</v>
      </c>
      <c r="D479" s="52" t="str">
        <f>'TARIF 2024'!K491</f>
        <v>Te de derivation - 2 x 9,0mm Femelle        &gt; 1 x 9,0mm Male deee inclue 0,02</v>
      </c>
      <c r="E479" s="53">
        <f>'TARIF 2024'!G491</f>
        <v>3540493113018</v>
      </c>
      <c r="F479" s="49">
        <v>1</v>
      </c>
      <c r="G479" s="49">
        <v>1</v>
      </c>
      <c r="H479" s="49" t="s">
        <v>900</v>
      </c>
      <c r="I479" s="49">
        <v>1</v>
      </c>
      <c r="J479" s="54">
        <f>'TARIF 2024'!N491</f>
        <v>0.02</v>
      </c>
      <c r="K479" s="55">
        <f>'TARIF 2024'!M491</f>
        <v>2.1619999999999999</v>
      </c>
      <c r="L479" s="56"/>
      <c r="M479" s="55">
        <f>'TARIF 2024'!M491</f>
        <v>2.1619999999999999</v>
      </c>
      <c r="N479" s="57">
        <v>20</v>
      </c>
      <c r="O479" s="57">
        <f>'TARIF 2024'!Q491</f>
        <v>4.99</v>
      </c>
      <c r="P479" s="58"/>
      <c r="Q479" s="49">
        <v>60</v>
      </c>
      <c r="R479" s="49">
        <v>62</v>
      </c>
      <c r="S479" s="49">
        <v>6230</v>
      </c>
      <c r="T479" s="49">
        <v>1</v>
      </c>
    </row>
    <row r="480" spans="1:20" ht="30">
      <c r="A480" s="50">
        <f>'TARIF 2024'!D492</f>
        <v>0</v>
      </c>
      <c r="B480" s="51">
        <f>'TARIF 2024'!B492</f>
        <v>311220</v>
      </c>
      <c r="C480" s="52" t="str">
        <f>'TARIF 2024'!K492</f>
        <v xml:space="preserve"> Adaptateur antenne TV/Sat - coaxial 9,5mm Male         &gt; Fiche F Male deee inclue 0,02</v>
      </c>
      <c r="D480" s="52" t="str">
        <f>'TARIF 2024'!K492</f>
        <v xml:space="preserve"> Adaptateur antenne TV/Sat - coaxial 9,5mm Male         &gt; Fiche F Male deee inclue 0,02</v>
      </c>
      <c r="E480" s="53">
        <f>'TARIF 2024'!G492</f>
        <v>3540493112202</v>
      </c>
      <c r="F480" s="49">
        <v>1</v>
      </c>
      <c r="G480" s="49">
        <v>1</v>
      </c>
      <c r="H480" s="49" t="s">
        <v>900</v>
      </c>
      <c r="I480" s="49">
        <v>1</v>
      </c>
      <c r="J480" s="54">
        <f>'TARIF 2024'!N492</f>
        <v>0.02</v>
      </c>
      <c r="K480" s="55">
        <f>'TARIF 2024'!M492</f>
        <v>2.1243999999999996</v>
      </c>
      <c r="L480" s="56"/>
      <c r="M480" s="55">
        <f>'TARIF 2024'!M492</f>
        <v>2.1243999999999996</v>
      </c>
      <c r="N480" s="57">
        <v>20</v>
      </c>
      <c r="O480" s="57">
        <f>'TARIF 2024'!Q492</f>
        <v>4.99</v>
      </c>
      <c r="P480" s="58"/>
      <c r="Q480" s="49">
        <v>60</v>
      </c>
      <c r="R480" s="49">
        <v>62</v>
      </c>
      <c r="S480" s="49">
        <v>6230</v>
      </c>
      <c r="T480" s="49">
        <v>1</v>
      </c>
    </row>
    <row r="481" spans="1:20">
      <c r="A481" s="50">
        <f>'TARIF 2024'!D493</f>
        <v>0</v>
      </c>
      <c r="B481" s="51">
        <f>'TARIF 2024'!B493</f>
        <v>311212</v>
      </c>
      <c r="C481" s="52" t="str">
        <f>'TARIF 2024'!K493</f>
        <v xml:space="preserve"> Adaptateur 9,5mm Male        &gt; 9,5mm Male deee inclue 0,02</v>
      </c>
      <c r="D481" s="52" t="str">
        <f>'TARIF 2024'!K493</f>
        <v xml:space="preserve"> Adaptateur 9,5mm Male        &gt; 9,5mm Male deee inclue 0,02</v>
      </c>
      <c r="E481" s="53">
        <f>'TARIF 2024'!G493</f>
        <v>3540493112127</v>
      </c>
      <c r="F481" s="49">
        <v>1</v>
      </c>
      <c r="G481" s="49">
        <v>1</v>
      </c>
      <c r="H481" s="49" t="s">
        <v>900</v>
      </c>
      <c r="I481" s="49">
        <v>1</v>
      </c>
      <c r="J481" s="54">
        <f>'TARIF 2024'!N493</f>
        <v>0.02</v>
      </c>
      <c r="K481" s="55">
        <f>'TARIF 2024'!M493</f>
        <v>1.4194</v>
      </c>
      <c r="L481" s="56"/>
      <c r="M481" s="55">
        <f>'TARIF 2024'!M493</f>
        <v>1.4194</v>
      </c>
      <c r="N481" s="57">
        <v>20</v>
      </c>
      <c r="O481" s="57">
        <f>'TARIF 2024'!Q493</f>
        <v>4.99</v>
      </c>
      <c r="P481" s="58"/>
      <c r="Q481" s="49">
        <v>60</v>
      </c>
      <c r="R481" s="49">
        <v>62</v>
      </c>
      <c r="S481" s="49">
        <v>6230</v>
      </c>
      <c r="T481" s="49">
        <v>1</v>
      </c>
    </row>
    <row r="482" spans="1:20">
      <c r="A482" s="50">
        <f>'TARIF 2024'!D494</f>
        <v>0</v>
      </c>
      <c r="B482" s="51">
        <f>'TARIF 2024'!B494</f>
        <v>311211</v>
      </c>
      <c r="C482" s="52" t="str">
        <f>'TARIF 2024'!K494</f>
        <v xml:space="preserve"> Adaptateur 9,5mm Femelle        &gt; 9,5mm Femelle deee inclue 0,02</v>
      </c>
      <c r="D482" s="52" t="str">
        <f>'TARIF 2024'!K494</f>
        <v xml:space="preserve"> Adaptateur 9,5mm Femelle        &gt; 9,5mm Femelle deee inclue 0,02</v>
      </c>
      <c r="E482" s="53">
        <f>'TARIF 2024'!G494</f>
        <v>3540493112110</v>
      </c>
      <c r="F482" s="49">
        <v>1</v>
      </c>
      <c r="G482" s="49">
        <v>1</v>
      </c>
      <c r="H482" s="49" t="s">
        <v>900</v>
      </c>
      <c r="I482" s="49">
        <v>1</v>
      </c>
      <c r="J482" s="54">
        <f>'TARIF 2024'!N494</f>
        <v>0.02</v>
      </c>
      <c r="K482" s="55">
        <f>'TARIF 2024'!M494</f>
        <v>1.9927999999999999</v>
      </c>
      <c r="L482" s="56"/>
      <c r="M482" s="55">
        <f>'TARIF 2024'!M494</f>
        <v>1.9927999999999999</v>
      </c>
      <c r="N482" s="57">
        <v>20</v>
      </c>
      <c r="O482" s="57">
        <f>'TARIF 2024'!Q494</f>
        <v>4.99</v>
      </c>
      <c r="P482" s="58"/>
      <c r="Q482" s="49">
        <v>60</v>
      </c>
      <c r="R482" s="49">
        <v>62</v>
      </c>
      <c r="S482" s="49">
        <v>6230</v>
      </c>
      <c r="T482" s="49">
        <v>1</v>
      </c>
    </row>
    <row r="483" spans="1:20">
      <c r="A483" s="50">
        <f>'TARIF 2024'!D495</f>
        <v>0</v>
      </c>
      <c r="B483" s="51">
        <f>'TARIF 2024'!B495</f>
        <v>313821</v>
      </c>
      <c r="C483" s="52" t="str">
        <f>'TARIF 2024'!K495</f>
        <v>Cordon antenne coaxial 75 Ohms Male / Fiche F Male - 3,00m deee inclue 0,02</v>
      </c>
      <c r="D483" s="52" t="str">
        <f>'TARIF 2024'!K495</f>
        <v>Cordon antenne coaxial 75 Ohms Male / Fiche F Male - 3,00m deee inclue 0,02</v>
      </c>
      <c r="E483" s="53">
        <f>'TARIF 2024'!G495</f>
        <v>3540493138219</v>
      </c>
      <c r="F483" s="49">
        <v>1</v>
      </c>
      <c r="G483" s="49">
        <v>1</v>
      </c>
      <c r="H483" s="49" t="s">
        <v>900</v>
      </c>
      <c r="I483" s="49">
        <v>1</v>
      </c>
      <c r="J483" s="54">
        <f>'TARIF 2024'!N495</f>
        <v>0.02</v>
      </c>
      <c r="K483" s="55">
        <f>'TARIF 2024'!M495</f>
        <v>3.9573999999999998</v>
      </c>
      <c r="L483" s="56"/>
      <c r="M483" s="55">
        <f>'TARIF 2024'!M495</f>
        <v>3.9573999999999998</v>
      </c>
      <c r="N483" s="57">
        <v>20</v>
      </c>
      <c r="O483" s="57">
        <f>'TARIF 2024'!Q495</f>
        <v>7.99</v>
      </c>
      <c r="P483" s="58"/>
      <c r="Q483" s="49">
        <v>60</v>
      </c>
      <c r="R483" s="49">
        <v>62</v>
      </c>
      <c r="S483" s="49">
        <v>6230</v>
      </c>
      <c r="T483" s="49">
        <v>1</v>
      </c>
    </row>
    <row r="484" spans="1:20">
      <c r="A484" s="50">
        <f>'TARIF 2024'!D496</f>
        <v>0</v>
      </c>
      <c r="B484" s="51">
        <f>'TARIF 2024'!B496</f>
        <v>313726</v>
      </c>
      <c r="C484" s="52" t="str">
        <f>'TARIF 2024'!K496</f>
        <v xml:space="preserve"> Rouleau cable TV/SAT Coaxial - Blanc - 10,00m deee inclue 0,02</v>
      </c>
      <c r="D484" s="52" t="str">
        <f>'TARIF 2024'!K496</f>
        <v xml:space="preserve"> Rouleau cable TV/SAT Coaxial - Blanc - 10,00m deee inclue 0,02</v>
      </c>
      <c r="E484" s="53">
        <f>'TARIF 2024'!G496</f>
        <v>3540493137267</v>
      </c>
      <c r="F484" s="49">
        <v>1</v>
      </c>
      <c r="G484" s="49">
        <v>1</v>
      </c>
      <c r="H484" s="49" t="s">
        <v>900</v>
      </c>
      <c r="I484" s="49">
        <v>1</v>
      </c>
      <c r="J484" s="54">
        <f>'TARIF 2024'!N496</f>
        <v>0.02</v>
      </c>
      <c r="K484" s="55">
        <f>'TARIF 2024'!M496</f>
        <v>7.7174000000000005</v>
      </c>
      <c r="L484" s="56"/>
      <c r="M484" s="55">
        <f>'TARIF 2024'!M496</f>
        <v>7.7174000000000005</v>
      </c>
      <c r="N484" s="57">
        <v>20</v>
      </c>
      <c r="O484" s="57">
        <f>'TARIF 2024'!Q496</f>
        <v>14.99</v>
      </c>
      <c r="P484" s="58"/>
      <c r="Q484" s="49">
        <v>60</v>
      </c>
      <c r="R484" s="49">
        <v>62</v>
      </c>
      <c r="S484" s="49">
        <v>6230</v>
      </c>
      <c r="T484" s="49">
        <v>1</v>
      </c>
    </row>
    <row r="485" spans="1:20" ht="30">
      <c r="A485" s="50">
        <f>'TARIF 2024'!D497</f>
        <v>0</v>
      </c>
      <c r="B485" s="51">
        <f>'TARIF 2024'!B497</f>
        <v>313718</v>
      </c>
      <c r="C485" s="52" t="str">
        <f>'TARIF 2024'!K497</f>
        <v>Cordon/rallonge antenne coaxial 100Hz Ferrites - 9,5mm Male/Femelle - 1,50m deee inclue 0,02</v>
      </c>
      <c r="D485" s="52" t="str">
        <f>'TARIF 2024'!K497</f>
        <v>Cordon/rallonge antenne coaxial 100Hz Ferrites - 9,5mm Male/Femelle - 1,50m deee inclue 0,02</v>
      </c>
      <c r="E485" s="53">
        <f>'TARIF 2024'!G497</f>
        <v>3540493137182</v>
      </c>
      <c r="F485" s="49">
        <v>1</v>
      </c>
      <c r="G485" s="49">
        <v>1</v>
      </c>
      <c r="H485" s="49" t="s">
        <v>900</v>
      </c>
      <c r="I485" s="49">
        <v>1</v>
      </c>
      <c r="J485" s="54">
        <f>'TARIF 2024'!N497</f>
        <v>0.02</v>
      </c>
      <c r="K485" s="55">
        <f>'TARIF 2024'!M497</f>
        <v>8.0181999999999984</v>
      </c>
      <c r="L485" s="56"/>
      <c r="M485" s="55">
        <f>'TARIF 2024'!M497</f>
        <v>8.0181999999999984</v>
      </c>
      <c r="N485" s="57">
        <v>20</v>
      </c>
      <c r="O485" s="57">
        <f>'TARIF 2024'!Q497</f>
        <v>15.99</v>
      </c>
      <c r="P485" s="58"/>
      <c r="Q485" s="49">
        <v>60</v>
      </c>
      <c r="R485" s="49">
        <v>62</v>
      </c>
      <c r="S485" s="49">
        <v>6230</v>
      </c>
      <c r="T485" s="49">
        <v>1</v>
      </c>
    </row>
    <row r="486" spans="1:20" ht="30">
      <c r="A486" s="50">
        <f>'TARIF 2024'!D498</f>
        <v>0</v>
      </c>
      <c r="B486" s="51">
        <f>'TARIF 2024'!B498</f>
        <v>313715</v>
      </c>
      <c r="C486" s="52" t="str">
        <f>'TARIF 2024'!K498</f>
        <v xml:space="preserve"> Cordon/rallonge antenne coaxial 75Ohms - 9,5mm Male-Femelle - 10,00m deee inclue 0,02</v>
      </c>
      <c r="D486" s="52" t="str">
        <f>'TARIF 2024'!K498</f>
        <v xml:space="preserve"> Cordon/rallonge antenne coaxial 75Ohms - 9,5mm Male-Femelle - 10,00m deee inclue 0,02</v>
      </c>
      <c r="E486" s="53">
        <f>'TARIF 2024'!G498</f>
        <v>3540493137151</v>
      </c>
      <c r="F486" s="49">
        <v>1</v>
      </c>
      <c r="G486" s="49">
        <v>1</v>
      </c>
      <c r="H486" s="49" t="s">
        <v>900</v>
      </c>
      <c r="I486" s="49">
        <v>1</v>
      </c>
      <c r="J486" s="54">
        <f>'TARIF 2024'!N498</f>
        <v>0.02</v>
      </c>
      <c r="K486" s="55">
        <f>'TARIF 2024'!M498</f>
        <v>6.7773999999999992</v>
      </c>
      <c r="L486" s="56"/>
      <c r="M486" s="55">
        <f>'TARIF 2024'!M498</f>
        <v>6.7773999999999992</v>
      </c>
      <c r="N486" s="57">
        <v>20</v>
      </c>
      <c r="O486" s="57">
        <f>'TARIF 2024'!Q498</f>
        <v>13.99</v>
      </c>
      <c r="P486" s="58"/>
      <c r="Q486" s="49">
        <v>60</v>
      </c>
      <c r="R486" s="49">
        <v>62</v>
      </c>
      <c r="S486" s="49">
        <v>6230</v>
      </c>
      <c r="T486" s="49">
        <v>1</v>
      </c>
    </row>
    <row r="487" spans="1:20" ht="30">
      <c r="A487" s="50">
        <f>'TARIF 2024'!D499</f>
        <v>0</v>
      </c>
      <c r="B487" s="51">
        <f>'TARIF 2024'!B499</f>
        <v>313714</v>
      </c>
      <c r="C487" s="52" t="str">
        <f>'TARIF 2024'!K499</f>
        <v xml:space="preserve"> Cordon/rallonge antenne coaxial 75Ohms - 9,5mm Male/Femelle  - 5,00m deee inclue 0,02</v>
      </c>
      <c r="D487" s="52" t="str">
        <f>'TARIF 2024'!K499</f>
        <v xml:space="preserve"> Cordon/rallonge antenne coaxial 75Ohms - 9,5mm Male/Femelle  - 5,00m deee inclue 0,02</v>
      </c>
      <c r="E487" s="53">
        <f>'TARIF 2024'!G499</f>
        <v>3540493137144</v>
      </c>
      <c r="F487" s="49">
        <v>1</v>
      </c>
      <c r="G487" s="49">
        <v>1</v>
      </c>
      <c r="H487" s="49" t="s">
        <v>900</v>
      </c>
      <c r="I487" s="49">
        <v>1</v>
      </c>
      <c r="J487" s="54">
        <f>'TARIF 2024'!N499</f>
        <v>0.02</v>
      </c>
      <c r="K487" s="55">
        <f>'TARIF 2024'!M499</f>
        <v>7.0030000000000001</v>
      </c>
      <c r="L487" s="56"/>
      <c r="M487" s="55">
        <f>'TARIF 2024'!M499</f>
        <v>7.0030000000000001</v>
      </c>
      <c r="N487" s="57">
        <v>20</v>
      </c>
      <c r="O487" s="57">
        <f>'TARIF 2024'!Q499</f>
        <v>12.99</v>
      </c>
      <c r="P487" s="58"/>
      <c r="Q487" s="49">
        <v>60</v>
      </c>
      <c r="R487" s="49">
        <v>62</v>
      </c>
      <c r="S487" s="49">
        <v>6230</v>
      </c>
      <c r="T487" s="49">
        <v>1</v>
      </c>
    </row>
    <row r="488" spans="1:20" ht="30">
      <c r="A488" s="50">
        <f>'TARIF 2024'!D500</f>
        <v>0</v>
      </c>
      <c r="B488" s="51">
        <f>'TARIF 2024'!B500</f>
        <v>313713</v>
      </c>
      <c r="C488" s="52" t="str">
        <f>'TARIF 2024'!K500</f>
        <v>Cordon/rallonge antenne coaxial 75Ohms - 9,5mm Male/Femelle  - 3,00m deee inclue 0,02</v>
      </c>
      <c r="D488" s="52" t="str">
        <f>'TARIF 2024'!K500</f>
        <v>Cordon/rallonge antenne coaxial 75Ohms - 9,5mm Male/Femelle  - 3,00m deee inclue 0,02</v>
      </c>
      <c r="E488" s="53">
        <f>'TARIF 2024'!G500</f>
        <v>3540493137137</v>
      </c>
      <c r="F488" s="49">
        <v>1</v>
      </c>
      <c r="G488" s="49">
        <v>1</v>
      </c>
      <c r="H488" s="49" t="s">
        <v>900</v>
      </c>
      <c r="I488" s="49">
        <v>1</v>
      </c>
      <c r="J488" s="54">
        <f>'TARIF 2024'!N500</f>
        <v>0.02</v>
      </c>
      <c r="K488" s="55">
        <f>'TARIF 2024'!M500</f>
        <v>5.2921999999999993</v>
      </c>
      <c r="L488" s="56"/>
      <c r="M488" s="55">
        <f>'TARIF 2024'!M500</f>
        <v>5.2921999999999993</v>
      </c>
      <c r="N488" s="57">
        <v>20</v>
      </c>
      <c r="O488" s="57">
        <f>'TARIF 2024'!Q500</f>
        <v>9.99</v>
      </c>
      <c r="P488" s="58"/>
      <c r="Q488" s="49">
        <v>60</v>
      </c>
      <c r="R488" s="49">
        <v>62</v>
      </c>
      <c r="S488" s="49">
        <v>6230</v>
      </c>
      <c r="T488" s="49">
        <v>1</v>
      </c>
    </row>
    <row r="489" spans="1:20" ht="30">
      <c r="A489" s="50">
        <f>'TARIF 2024'!D501</f>
        <v>0</v>
      </c>
      <c r="B489" s="51">
        <f>'TARIF 2024'!B501</f>
        <v>313712</v>
      </c>
      <c r="C489" s="52" t="str">
        <f>'TARIF 2024'!K501</f>
        <v xml:space="preserve"> Cordon/rallonge antenne coaxial 75Ohms - 9,5mm Male/Femelle  - 2,00m deee inclue 0,02</v>
      </c>
      <c r="D489" s="52" t="str">
        <f>'TARIF 2024'!K501</f>
        <v xml:space="preserve"> Cordon/rallonge antenne coaxial 75Ohms - 9,5mm Male/Femelle  - 2,00m deee inclue 0,02</v>
      </c>
      <c r="E489" s="53">
        <f>'TARIF 2024'!G501</f>
        <v>3540493137120</v>
      </c>
      <c r="F489" s="49">
        <v>1</v>
      </c>
      <c r="G489" s="49">
        <v>1</v>
      </c>
      <c r="H489" s="49" t="s">
        <v>900</v>
      </c>
      <c r="I489" s="49">
        <v>1</v>
      </c>
      <c r="J489" s="54">
        <f>'TARIF 2024'!N501</f>
        <v>0.02</v>
      </c>
      <c r="K489" s="55">
        <f>'TARIF 2024'!M501</f>
        <v>4.3427999999999995</v>
      </c>
      <c r="L489" s="56"/>
      <c r="M489" s="55">
        <f>'TARIF 2024'!M501</f>
        <v>4.3427999999999995</v>
      </c>
      <c r="N489" s="57">
        <v>20</v>
      </c>
      <c r="O489" s="57">
        <f>'TARIF 2024'!Q501</f>
        <v>9.99</v>
      </c>
      <c r="P489" s="58"/>
      <c r="Q489" s="49">
        <v>60</v>
      </c>
      <c r="R489" s="49">
        <v>62</v>
      </c>
      <c r="S489" s="49">
        <v>6230</v>
      </c>
      <c r="T489" s="49">
        <v>1</v>
      </c>
    </row>
    <row r="490" spans="1:20">
      <c r="A490" s="50">
        <f>'TARIF 2024'!D502</f>
        <v>0</v>
      </c>
      <c r="B490" s="51">
        <f>'TARIF 2024'!B502</f>
        <v>312312</v>
      </c>
      <c r="C490" s="52" t="str">
        <f>'TARIF 2024'!K502</f>
        <v xml:space="preserve"> Lot de 2 Fiches type F Male 6,4mm a visser deee inclue 0,02</v>
      </c>
      <c r="D490" s="52" t="str">
        <f>'TARIF 2024'!K502</f>
        <v xml:space="preserve"> Lot de 2 Fiches type F Male 6,4mm a visser deee inclue 0,02</v>
      </c>
      <c r="E490" s="53">
        <f>'TARIF 2024'!G502</f>
        <v>3540493123123</v>
      </c>
      <c r="F490" s="49">
        <v>1</v>
      </c>
      <c r="G490" s="49">
        <v>1</v>
      </c>
      <c r="H490" s="49" t="s">
        <v>900</v>
      </c>
      <c r="I490" s="49">
        <v>1</v>
      </c>
      <c r="J490" s="54">
        <f>'TARIF 2024'!N502</f>
        <v>0.02</v>
      </c>
      <c r="K490" s="55">
        <f>'TARIF 2024'!M502</f>
        <v>1.7202</v>
      </c>
      <c r="L490" s="56"/>
      <c r="M490" s="55">
        <f>'TARIF 2024'!M502</f>
        <v>1.7202</v>
      </c>
      <c r="N490" s="57">
        <v>20</v>
      </c>
      <c r="O490" s="57">
        <f>'TARIF 2024'!Q502</f>
        <v>4.99</v>
      </c>
      <c r="P490" s="58"/>
      <c r="Q490" s="49">
        <v>60</v>
      </c>
      <c r="R490" s="49">
        <v>62</v>
      </c>
      <c r="S490" s="49">
        <v>6230</v>
      </c>
      <c r="T490" s="49">
        <v>1</v>
      </c>
    </row>
    <row r="491" spans="1:20" ht="30">
      <c r="A491" s="50">
        <f>'TARIF 2024'!D503</f>
        <v>0</v>
      </c>
      <c r="B491" s="51">
        <f>'TARIF 2024'!B503</f>
        <v>312203</v>
      </c>
      <c r="C491" s="52" t="str">
        <f>'TARIF 2024'!K503</f>
        <v>Lot de 2 Fiches TV coaxiales droites (1 Male + 1 Femelle) a vis 9,5mm deee inclue 0,02</v>
      </c>
      <c r="D491" s="52" t="str">
        <f>'TARIF 2024'!K503</f>
        <v>Lot de 2 Fiches TV coaxiales droites (1 Male + 1 Femelle) a vis 9,5mm deee inclue 0,02</v>
      </c>
      <c r="E491" s="53">
        <f>'TARIF 2024'!G503</f>
        <v>3540493122034</v>
      </c>
      <c r="F491" s="49">
        <v>1</v>
      </c>
      <c r="G491" s="49">
        <v>1</v>
      </c>
      <c r="H491" s="49" t="s">
        <v>900</v>
      </c>
      <c r="I491" s="49">
        <v>1</v>
      </c>
      <c r="J491" s="54">
        <f>'TARIF 2024'!N503</f>
        <v>0.02</v>
      </c>
      <c r="K491" s="55">
        <f>'TARIF 2024'!M503</f>
        <v>2.6037999999999997</v>
      </c>
      <c r="L491" s="56"/>
      <c r="M491" s="55">
        <f>'TARIF 2024'!M503</f>
        <v>2.6037999999999997</v>
      </c>
      <c r="N491" s="57">
        <v>20</v>
      </c>
      <c r="O491" s="57">
        <f>'TARIF 2024'!Q503</f>
        <v>5.99</v>
      </c>
      <c r="P491" s="58"/>
      <c r="Q491" s="49">
        <v>60</v>
      </c>
      <c r="R491" s="49">
        <v>62</v>
      </c>
      <c r="S491" s="49">
        <v>6230</v>
      </c>
      <c r="T491" s="49">
        <v>1</v>
      </c>
    </row>
    <row r="492" spans="1:20">
      <c r="A492" s="50">
        <f>'TARIF 2024'!D504</f>
        <v>0</v>
      </c>
      <c r="B492" s="51">
        <f>'TARIF 2024'!B504</f>
        <v>312202</v>
      </c>
      <c r="C492" s="52" t="str">
        <f>'TARIF 2024'!K504</f>
        <v xml:space="preserve"> Lot de 2 Fiches TV Femelle a visser 9,5mm deee inclue 0,02</v>
      </c>
      <c r="D492" s="52" t="str">
        <f>'TARIF 2024'!K504</f>
        <v xml:space="preserve"> Lot de 2 Fiches TV Femelle a visser 9,5mm deee inclue 0,02</v>
      </c>
      <c r="E492" s="53">
        <f>'TARIF 2024'!G504</f>
        <v>3540493122027</v>
      </c>
      <c r="F492" s="49">
        <v>1</v>
      </c>
      <c r="G492" s="49">
        <v>1</v>
      </c>
      <c r="H492" s="49" t="s">
        <v>900</v>
      </c>
      <c r="I492" s="49">
        <v>1</v>
      </c>
      <c r="J492" s="54">
        <f>'TARIF 2024'!N504</f>
        <v>0.02</v>
      </c>
      <c r="K492" s="55">
        <f>'TARIF 2024'!M504</f>
        <v>1.8612</v>
      </c>
      <c r="L492" s="56"/>
      <c r="M492" s="55">
        <f>'TARIF 2024'!M504</f>
        <v>1.8612</v>
      </c>
      <c r="N492" s="57">
        <v>20</v>
      </c>
      <c r="O492" s="57">
        <f>'TARIF 2024'!Q504</f>
        <v>4.99</v>
      </c>
      <c r="P492" s="58"/>
      <c r="Q492" s="49">
        <v>60</v>
      </c>
      <c r="R492" s="49">
        <v>62</v>
      </c>
      <c r="S492" s="49">
        <v>6230</v>
      </c>
      <c r="T492" s="49">
        <v>1</v>
      </c>
    </row>
    <row r="493" spans="1:20">
      <c r="A493" s="50">
        <f>'TARIF 2024'!D505</f>
        <v>0</v>
      </c>
      <c r="B493" s="51">
        <f>'TARIF 2024'!B505</f>
        <v>312201</v>
      </c>
      <c r="C493" s="52" t="str">
        <f>'TARIF 2024'!K505</f>
        <v xml:space="preserve"> Lot de 2 Fiches TV Male a vis 9,5mm deee inclue 0,02</v>
      </c>
      <c r="D493" s="52" t="str">
        <f>'TARIF 2024'!K505</f>
        <v xml:space="preserve"> Lot de 2 Fiches TV Male a vis 9,5mm deee inclue 0,02</v>
      </c>
      <c r="E493" s="53">
        <f>'TARIF 2024'!G505</f>
        <v>3540493122010</v>
      </c>
      <c r="F493" s="49">
        <v>1</v>
      </c>
      <c r="G493" s="49">
        <v>1</v>
      </c>
      <c r="H493" s="49" t="s">
        <v>900</v>
      </c>
      <c r="I493" s="49">
        <v>1</v>
      </c>
      <c r="J493" s="54">
        <f>'TARIF 2024'!N505</f>
        <v>0.02</v>
      </c>
      <c r="K493" s="55">
        <f>'TARIF 2024'!M505</f>
        <v>3.1959999999999997</v>
      </c>
      <c r="L493" s="56"/>
      <c r="M493" s="55">
        <f>'TARIF 2024'!M505</f>
        <v>3.1959999999999997</v>
      </c>
      <c r="N493" s="57">
        <v>20</v>
      </c>
      <c r="O493" s="57">
        <f>'TARIF 2024'!Q505</f>
        <v>6.98</v>
      </c>
      <c r="P493" s="58"/>
      <c r="Q493" s="49">
        <v>60</v>
      </c>
      <c r="R493" s="49">
        <v>62</v>
      </c>
      <c r="S493" s="49">
        <v>6230</v>
      </c>
      <c r="T493" s="49">
        <v>1</v>
      </c>
    </row>
    <row r="494" spans="1:20">
      <c r="A494" s="50" t="e">
        <f>'TARIF 2024'!#REF!</f>
        <v>#REF!</v>
      </c>
      <c r="B494" s="51" t="e">
        <f>'TARIF 2024'!#REF!</f>
        <v>#REF!</v>
      </c>
      <c r="C494" s="52" t="e">
        <f>'TARIF 2024'!#REF!</f>
        <v>#REF!</v>
      </c>
      <c r="D494" s="52" t="e">
        <f>'TARIF 2024'!#REF!</f>
        <v>#REF!</v>
      </c>
      <c r="E494" s="53" t="e">
        <f>'TARIF 2024'!#REF!</f>
        <v>#REF!</v>
      </c>
      <c r="F494" s="49">
        <v>1</v>
      </c>
      <c r="G494" s="49">
        <v>1</v>
      </c>
      <c r="H494" s="49" t="s">
        <v>900</v>
      </c>
      <c r="I494" s="49">
        <v>1</v>
      </c>
      <c r="J494" s="54" t="e">
        <f>'TARIF 2024'!#REF!</f>
        <v>#REF!</v>
      </c>
      <c r="K494" s="55" t="e">
        <f>'TARIF 2024'!#REF!</f>
        <v>#REF!</v>
      </c>
      <c r="L494" s="56"/>
      <c r="M494" s="55" t="e">
        <f>'TARIF 2024'!#REF!</f>
        <v>#REF!</v>
      </c>
      <c r="N494" s="57">
        <v>20</v>
      </c>
      <c r="O494" s="57" t="e">
        <f>'TARIF 2024'!#REF!</f>
        <v>#REF!</v>
      </c>
      <c r="P494" s="58"/>
      <c r="Q494" s="49">
        <v>60</v>
      </c>
      <c r="R494" s="49">
        <v>62</v>
      </c>
      <c r="S494" s="49">
        <v>6230</v>
      </c>
      <c r="T494" s="49">
        <v>1</v>
      </c>
    </row>
    <row r="495" spans="1:20" ht="30">
      <c r="A495" s="50">
        <f>'TARIF 2024'!D506</f>
        <v>0</v>
      </c>
      <c r="B495" s="51">
        <f>'TARIF 2024'!B506</f>
        <v>311110</v>
      </c>
      <c r="C495" s="52" t="str">
        <f>'TARIF 2024'!K506</f>
        <v xml:space="preserve"> Adaptateur Jack 3.5mm stereo Femelle         &gt; 2 x RCA stereo Male - 0.20m deee inclue 0,02</v>
      </c>
      <c r="D495" s="52" t="str">
        <f>'TARIF 2024'!K506</f>
        <v xml:space="preserve"> Adaptateur Jack 3.5mm stereo Femelle         &gt; 2 x RCA stereo Male - 0.20m deee inclue 0,02</v>
      </c>
      <c r="E495" s="53">
        <f>'TARIF 2024'!G506</f>
        <v>3540493111106</v>
      </c>
      <c r="F495" s="49">
        <v>1</v>
      </c>
      <c r="G495" s="49">
        <v>1</v>
      </c>
      <c r="H495" s="49" t="s">
        <v>900</v>
      </c>
      <c r="I495" s="49">
        <v>1</v>
      </c>
      <c r="J495" s="54">
        <f>'TARIF 2024'!N506</f>
        <v>0.02</v>
      </c>
      <c r="K495" s="55">
        <f>'TARIF 2024'!M506</f>
        <v>2.6225999999999998</v>
      </c>
      <c r="L495" s="56"/>
      <c r="M495" s="55">
        <f>'TARIF 2024'!M506</f>
        <v>2.6225999999999998</v>
      </c>
      <c r="N495" s="57">
        <v>20</v>
      </c>
      <c r="O495" s="57">
        <f>'TARIF 2024'!Q506</f>
        <v>5.99</v>
      </c>
      <c r="P495" s="58"/>
      <c r="Q495" s="49">
        <v>60</v>
      </c>
      <c r="R495" s="49">
        <v>62</v>
      </c>
      <c r="S495" s="49">
        <v>6230</v>
      </c>
      <c r="T495" s="49">
        <v>1</v>
      </c>
    </row>
    <row r="496" spans="1:20" ht="30">
      <c r="A496" s="50">
        <f>'TARIF 2024'!D507</f>
        <v>0</v>
      </c>
      <c r="B496" s="51">
        <f>'TARIF 2024'!B507</f>
        <v>311109</v>
      </c>
      <c r="C496" s="52" t="str">
        <f>'TARIF 2024'!K507</f>
        <v xml:space="preserve"> Adaptateur Jack 3.5mm Stereo Male        &gt; 2,5mm Stereo Femelle deee inclue 0,02</v>
      </c>
      <c r="D496" s="52" t="str">
        <f>'TARIF 2024'!K507</f>
        <v xml:space="preserve"> Adaptateur Jack 3.5mm Stereo Male        &gt; 2,5mm Stereo Femelle deee inclue 0,02</v>
      </c>
      <c r="E496" s="53">
        <f>'TARIF 2024'!G507</f>
        <v>3540493111090</v>
      </c>
      <c r="F496" s="49">
        <v>1</v>
      </c>
      <c r="G496" s="49">
        <v>1</v>
      </c>
      <c r="H496" s="49" t="s">
        <v>900</v>
      </c>
      <c r="I496" s="49">
        <v>1</v>
      </c>
      <c r="J496" s="54">
        <f>'TARIF 2024'!N507</f>
        <v>0.02</v>
      </c>
      <c r="K496" s="55">
        <f>'TARIF 2024'!M507</f>
        <v>2.3218000000000001</v>
      </c>
      <c r="L496" s="56"/>
      <c r="M496" s="55">
        <f>'TARIF 2024'!M507</f>
        <v>2.3218000000000001</v>
      </c>
      <c r="N496" s="57">
        <v>20</v>
      </c>
      <c r="O496" s="57">
        <f>'TARIF 2024'!Q507</f>
        <v>4.99</v>
      </c>
      <c r="P496" s="58"/>
      <c r="Q496" s="49">
        <v>60</v>
      </c>
      <c r="R496" s="49">
        <v>62</v>
      </c>
      <c r="S496" s="49">
        <v>6230</v>
      </c>
      <c r="T496" s="49">
        <v>1</v>
      </c>
    </row>
    <row r="497" spans="1:20" ht="30">
      <c r="A497" s="50">
        <f>'TARIF 2024'!D508</f>
        <v>0</v>
      </c>
      <c r="B497" s="51">
        <f>'TARIF 2024'!B508</f>
        <v>311106</v>
      </c>
      <c r="C497" s="52" t="str">
        <f>'TARIF 2024'!K508</f>
        <v xml:space="preserve"> Adaptateur Jack 3.5mm stereo Femelle        &gt; 2,5mm stereo Male deee inclue 0,02</v>
      </c>
      <c r="D497" s="52" t="str">
        <f>'TARIF 2024'!K508</f>
        <v xml:space="preserve"> Adaptateur Jack 3.5mm stereo Femelle        &gt; 2,5mm stereo Male deee inclue 0,02</v>
      </c>
      <c r="E497" s="53">
        <f>'TARIF 2024'!G508</f>
        <v>3540493111069</v>
      </c>
      <c r="F497" s="49">
        <v>1</v>
      </c>
      <c r="G497" s="49">
        <v>1</v>
      </c>
      <c r="H497" s="49" t="s">
        <v>900</v>
      </c>
      <c r="I497" s="49">
        <v>1</v>
      </c>
      <c r="J497" s="54">
        <f>'TARIF 2024'!N508</f>
        <v>0.02</v>
      </c>
      <c r="K497" s="55">
        <f>'TARIF 2024'!M508</f>
        <v>1.8612</v>
      </c>
      <c r="L497" s="56"/>
      <c r="M497" s="55">
        <f>'TARIF 2024'!M508</f>
        <v>1.8612</v>
      </c>
      <c r="N497" s="57">
        <v>20</v>
      </c>
      <c r="O497" s="57">
        <f>'TARIF 2024'!Q508</f>
        <v>4.99</v>
      </c>
      <c r="P497" s="58"/>
      <c r="Q497" s="49">
        <v>60</v>
      </c>
      <c r="R497" s="49">
        <v>62</v>
      </c>
      <c r="S497" s="49">
        <v>6230</v>
      </c>
      <c r="T497" s="49">
        <v>1</v>
      </c>
    </row>
    <row r="498" spans="1:20">
      <c r="A498" s="50">
        <f>'TARIF 2024'!D509</f>
        <v>0</v>
      </c>
      <c r="B498" s="51">
        <f>'TARIF 2024'!B509</f>
        <v>311105</v>
      </c>
      <c r="C498" s="52" t="str">
        <f>'TARIF 2024'!K509</f>
        <v xml:space="preserve"> Adaptateur 2 x RCA Femelle         &gt; Jack 3,5mm Male deee inclue 0,02</v>
      </c>
      <c r="D498" s="52" t="str">
        <f>'TARIF 2024'!K509</f>
        <v xml:space="preserve"> Adaptateur 2 x RCA Femelle         &gt; Jack 3,5mm Male deee inclue 0,02</v>
      </c>
      <c r="E498" s="53">
        <f>'TARIF 2024'!G509</f>
        <v>3540493111052</v>
      </c>
      <c r="F498" s="49">
        <v>1</v>
      </c>
      <c r="G498" s="49">
        <v>1</v>
      </c>
      <c r="H498" s="49" t="s">
        <v>900</v>
      </c>
      <c r="I498" s="49">
        <v>1</v>
      </c>
      <c r="J498" s="54">
        <f>'TARIF 2024'!N509</f>
        <v>0.02</v>
      </c>
      <c r="K498" s="55">
        <f>'TARIF 2024'!M509</f>
        <v>1.8612</v>
      </c>
      <c r="L498" s="56"/>
      <c r="M498" s="55">
        <f>'TARIF 2024'!M509</f>
        <v>1.8612</v>
      </c>
      <c r="N498" s="57">
        <v>20</v>
      </c>
      <c r="O498" s="57">
        <f>'TARIF 2024'!Q509</f>
        <v>4.99</v>
      </c>
      <c r="P498" s="58"/>
      <c r="Q498" s="49">
        <v>60</v>
      </c>
      <c r="R498" s="49">
        <v>62</v>
      </c>
      <c r="S498" s="49">
        <v>6230</v>
      </c>
      <c r="T498" s="49">
        <v>1</v>
      </c>
    </row>
    <row r="499" spans="1:20">
      <c r="A499" s="50">
        <f>'TARIF 2024'!D510</f>
        <v>0</v>
      </c>
      <c r="B499" s="51">
        <f>'TARIF 2024'!B510</f>
        <v>311104</v>
      </c>
      <c r="C499" s="52" t="str">
        <f>'TARIF 2024'!K510</f>
        <v xml:space="preserve"> Adaptateur 2 x RCA Femelle        &gt; 1 x RCA Male deee inclue 0,02</v>
      </c>
      <c r="D499" s="52" t="str">
        <f>'TARIF 2024'!K510</f>
        <v xml:space="preserve"> Adaptateur 2 x RCA Femelle        &gt; 1 x RCA Male deee inclue 0,02</v>
      </c>
      <c r="E499" s="53">
        <f>'TARIF 2024'!G510</f>
        <v>3540493111045</v>
      </c>
      <c r="F499" s="49">
        <v>1</v>
      </c>
      <c r="G499" s="49">
        <v>1</v>
      </c>
      <c r="H499" s="49" t="s">
        <v>900</v>
      </c>
      <c r="I499" s="49">
        <v>1</v>
      </c>
      <c r="J499" s="54">
        <f>'TARIF 2024'!N510</f>
        <v>0.02</v>
      </c>
      <c r="K499" s="55">
        <f>'TARIF 2024'!M510</f>
        <v>1.8235999999999999</v>
      </c>
      <c r="L499" s="56"/>
      <c r="M499" s="55">
        <f>'TARIF 2024'!M510</f>
        <v>1.8235999999999999</v>
      </c>
      <c r="N499" s="57">
        <v>20</v>
      </c>
      <c r="O499" s="57">
        <f>'TARIF 2024'!Q510</f>
        <v>4.99</v>
      </c>
      <c r="P499" s="58"/>
      <c r="Q499" s="49">
        <v>60</v>
      </c>
      <c r="R499" s="49">
        <v>62</v>
      </c>
      <c r="S499" s="49">
        <v>6230</v>
      </c>
      <c r="T499" s="49">
        <v>1</v>
      </c>
    </row>
    <row r="500" spans="1:20" ht="30">
      <c r="A500" s="50">
        <f>'TARIF 2024'!D511</f>
        <v>0</v>
      </c>
      <c r="B500" s="51">
        <f>'TARIF 2024'!B511</f>
        <v>311103</v>
      </c>
      <c r="C500" s="52" t="str">
        <f>'TARIF 2024'!K511</f>
        <v>Adaptateur Jack 3.5mm stereo Femelle         &gt; 6,35mm stereo Male deee inclue 0,02</v>
      </c>
      <c r="D500" s="52" t="str">
        <f>'TARIF 2024'!K511</f>
        <v>Adaptateur Jack 3.5mm stereo Femelle         &gt; 6,35mm stereo Male deee inclue 0,02</v>
      </c>
      <c r="E500" s="53">
        <f>'TARIF 2024'!G511</f>
        <v>3540493111038</v>
      </c>
      <c r="F500" s="49">
        <v>1</v>
      </c>
      <c r="G500" s="49">
        <v>1</v>
      </c>
      <c r="H500" s="49" t="s">
        <v>900</v>
      </c>
      <c r="I500" s="49">
        <v>1</v>
      </c>
      <c r="J500" s="54">
        <f>'TARIF 2024'!N511</f>
        <v>0.02</v>
      </c>
      <c r="K500" s="55">
        <f>'TARIF 2024'!M511</f>
        <v>2.1995999999999998</v>
      </c>
      <c r="L500" s="56"/>
      <c r="M500" s="55">
        <f>'TARIF 2024'!M511</f>
        <v>2.1995999999999998</v>
      </c>
      <c r="N500" s="57">
        <v>20</v>
      </c>
      <c r="O500" s="57">
        <f>'TARIF 2024'!Q511</f>
        <v>4.99</v>
      </c>
      <c r="P500" s="58"/>
      <c r="Q500" s="49">
        <v>60</v>
      </c>
      <c r="R500" s="49">
        <v>62</v>
      </c>
      <c r="S500" s="49">
        <v>6230</v>
      </c>
      <c r="T500" s="49">
        <v>1</v>
      </c>
    </row>
    <row r="501" spans="1:20" ht="30">
      <c r="A501" s="50">
        <f>'TARIF 2024'!D512</f>
        <v>0</v>
      </c>
      <c r="B501" s="51">
        <f>'TARIF 2024'!B512</f>
        <v>313160</v>
      </c>
      <c r="C501" s="52" t="str">
        <f>'TARIF 2024'!K512</f>
        <v xml:space="preserve"> Cordon audio video - Jack 3,5mm Male 3 contacts        &gt; 3 x RCA Male - 1,00m deee inclue 0,02</v>
      </c>
      <c r="D501" s="52" t="str">
        <f>'TARIF 2024'!K512</f>
        <v xml:space="preserve"> Cordon audio video - Jack 3,5mm Male 3 contacts        &gt; 3 x RCA Male - 1,00m deee inclue 0,02</v>
      </c>
      <c r="E501" s="53">
        <f>'TARIF 2024'!G512</f>
        <v>3540493131609</v>
      </c>
      <c r="F501" s="49">
        <v>1</v>
      </c>
      <c r="G501" s="49">
        <v>1</v>
      </c>
      <c r="H501" s="49" t="s">
        <v>900</v>
      </c>
      <c r="I501" s="49">
        <v>1</v>
      </c>
      <c r="J501" s="54">
        <f>'TARIF 2024'!N512</f>
        <v>0.02</v>
      </c>
      <c r="K501" s="55">
        <f>'TARIF 2024'!M512</f>
        <v>6.0629999999999997</v>
      </c>
      <c r="L501" s="56"/>
      <c r="M501" s="55">
        <f>'TARIF 2024'!M512</f>
        <v>6.0629999999999997</v>
      </c>
      <c r="N501" s="57">
        <v>20</v>
      </c>
      <c r="O501" s="57">
        <f>'TARIF 2024'!Q512</f>
        <v>12.99</v>
      </c>
      <c r="P501" s="58"/>
      <c r="Q501" s="49">
        <v>60</v>
      </c>
      <c r="R501" s="49">
        <v>62</v>
      </c>
      <c r="S501" s="49">
        <v>6230</v>
      </c>
      <c r="T501" s="49">
        <v>1</v>
      </c>
    </row>
    <row r="502" spans="1:20" ht="30">
      <c r="A502" s="50">
        <f>'TARIF 2024'!D513</f>
        <v>0</v>
      </c>
      <c r="B502" s="51">
        <f>'TARIF 2024'!B513</f>
        <v>313159</v>
      </c>
      <c r="C502" s="52" t="str">
        <f>'TARIF 2024'!K513</f>
        <v xml:space="preserve"> Cordon Audio Stereo - Jack 3,5mm Male        &gt; 2 x RCA Male - Contacts  or - 10,00m deee inclue 0,02</v>
      </c>
      <c r="D502" s="52" t="str">
        <f>'TARIF 2024'!K513</f>
        <v xml:space="preserve"> Cordon Audio Stereo - Jack 3,5mm Male        &gt; 2 x RCA Male - Contacts  or - 10,00m deee inclue 0,02</v>
      </c>
      <c r="E502" s="53">
        <f>'TARIF 2024'!G513</f>
        <v>3540493131593</v>
      </c>
      <c r="F502" s="49">
        <v>1</v>
      </c>
      <c r="G502" s="49">
        <v>1</v>
      </c>
      <c r="H502" s="49" t="s">
        <v>900</v>
      </c>
      <c r="I502" s="49">
        <v>1</v>
      </c>
      <c r="J502" s="54">
        <f>'TARIF 2024'!N513</f>
        <v>0.02</v>
      </c>
      <c r="K502" s="55">
        <f>'TARIF 2024'!M513</f>
        <v>7.2567999999999993</v>
      </c>
      <c r="L502" s="56"/>
      <c r="M502" s="55">
        <f>'TARIF 2024'!M513</f>
        <v>7.2567999999999993</v>
      </c>
      <c r="N502" s="57">
        <v>20</v>
      </c>
      <c r="O502" s="57">
        <f>'TARIF 2024'!Q513</f>
        <v>14.99</v>
      </c>
      <c r="P502" s="58"/>
      <c r="Q502" s="49">
        <v>60</v>
      </c>
      <c r="R502" s="49">
        <v>62</v>
      </c>
      <c r="S502" s="49">
        <v>6230</v>
      </c>
      <c r="T502" s="49">
        <v>1</v>
      </c>
    </row>
    <row r="503" spans="1:20" ht="30">
      <c r="A503" s="50">
        <f>'TARIF 2024'!D514</f>
        <v>0</v>
      </c>
      <c r="B503" s="51">
        <f>'TARIF 2024'!B514</f>
        <v>313158</v>
      </c>
      <c r="C503" s="52" t="str">
        <f>'TARIF 2024'!K514</f>
        <v xml:space="preserve"> Cordon Audio Stereo - Jack 3,5mm Male        &gt; 2 x RCA Male - Contacts or - 5,00m deee inclue 0,02</v>
      </c>
      <c r="D503" s="52" t="str">
        <f>'TARIF 2024'!K514</f>
        <v xml:space="preserve"> Cordon Audio Stereo - Jack 3,5mm Male        &gt; 2 x RCA Male - Contacts or - 5,00m deee inclue 0,02</v>
      </c>
      <c r="E503" s="53">
        <f>'TARIF 2024'!G514</f>
        <v>3540493131586</v>
      </c>
      <c r="F503" s="49">
        <v>1</v>
      </c>
      <c r="G503" s="49">
        <v>1</v>
      </c>
      <c r="H503" s="49" t="s">
        <v>900</v>
      </c>
      <c r="I503" s="49">
        <v>1</v>
      </c>
      <c r="J503" s="54">
        <f>'TARIF 2024'!N514</f>
        <v>0.02</v>
      </c>
      <c r="K503" s="55">
        <f>'TARIF 2024'!M514</f>
        <v>5.2921999999999993</v>
      </c>
      <c r="L503" s="56"/>
      <c r="M503" s="55">
        <f>'TARIF 2024'!M514</f>
        <v>5.2921999999999993</v>
      </c>
      <c r="N503" s="57">
        <v>20</v>
      </c>
      <c r="O503" s="57">
        <f>'TARIF 2024'!Q514</f>
        <v>8.99</v>
      </c>
      <c r="P503" s="58"/>
      <c r="Q503" s="49">
        <v>60</v>
      </c>
      <c r="R503" s="49">
        <v>62</v>
      </c>
      <c r="S503" s="49">
        <v>6230</v>
      </c>
      <c r="T503" s="49">
        <v>1</v>
      </c>
    </row>
    <row r="504" spans="1:20" ht="30">
      <c r="A504" s="50">
        <f>'TARIF 2024'!D515</f>
        <v>0</v>
      </c>
      <c r="B504" s="51">
        <f>'TARIF 2024'!B515</f>
        <v>313152</v>
      </c>
      <c r="C504" s="52" t="str">
        <f>'TARIF 2024'!K515</f>
        <v xml:space="preserve"> Liaison PC / Chaine Hi-Fi Stereo - Jack 3,5mm Male / 2 x RCA Male - 2,00m deee inclue 0,02</v>
      </c>
      <c r="D504" s="52" t="str">
        <f>'TARIF 2024'!K515</f>
        <v xml:space="preserve"> Liaison PC / Chaine Hi-Fi Stereo - Jack 3,5mm Male / 2 x RCA Male - 2,00m deee inclue 0,02</v>
      </c>
      <c r="E504" s="53">
        <f>'TARIF 2024'!G515</f>
        <v>3540493131524</v>
      </c>
      <c r="F504" s="49">
        <v>1</v>
      </c>
      <c r="G504" s="49">
        <v>1</v>
      </c>
      <c r="H504" s="49" t="s">
        <v>900</v>
      </c>
      <c r="I504" s="49">
        <v>1</v>
      </c>
      <c r="J504" s="54">
        <f>'TARIF 2024'!N515</f>
        <v>0.02</v>
      </c>
      <c r="K504" s="55">
        <f>'TARIF 2024'!M515</f>
        <v>2.8763999999999998</v>
      </c>
      <c r="L504" s="56"/>
      <c r="M504" s="55">
        <f>'TARIF 2024'!M515</f>
        <v>2.8763999999999998</v>
      </c>
      <c r="N504" s="57">
        <v>20</v>
      </c>
      <c r="O504" s="57">
        <f>'TARIF 2024'!Q515</f>
        <v>5.99</v>
      </c>
      <c r="P504" s="58"/>
      <c r="Q504" s="49">
        <v>60</v>
      </c>
      <c r="R504" s="49">
        <v>62</v>
      </c>
      <c r="S504" s="49">
        <v>6230</v>
      </c>
      <c r="T504" s="49">
        <v>1</v>
      </c>
    </row>
    <row r="505" spans="1:20">
      <c r="A505" s="50">
        <f>'TARIF 2024'!D516</f>
        <v>0</v>
      </c>
      <c r="B505" s="51">
        <f>'TARIF 2024'!B516</f>
        <v>313132</v>
      </c>
      <c r="C505" s="52" t="str">
        <f>'TARIF 2024'!K516</f>
        <v xml:space="preserve"> Cable audio stereo - 2 x RCA Male         &gt; 2 x RCA Male - 2,00m deee inclue 0,02</v>
      </c>
      <c r="D505" s="52" t="str">
        <f>'TARIF 2024'!K516</f>
        <v xml:space="preserve"> Cable audio stereo - 2 x RCA Male         &gt; 2 x RCA Male - 2,00m deee inclue 0,02</v>
      </c>
      <c r="E505" s="53">
        <f>'TARIF 2024'!G516</f>
        <v>3540493131326</v>
      </c>
      <c r="F505" s="49">
        <v>1</v>
      </c>
      <c r="G505" s="49">
        <v>1</v>
      </c>
      <c r="H505" s="49" t="s">
        <v>900</v>
      </c>
      <c r="I505" s="49">
        <v>1</v>
      </c>
      <c r="J505" s="54">
        <f>'TARIF 2024'!N516</f>
        <v>0.02</v>
      </c>
      <c r="K505" s="55">
        <f>'TARIF 2024'!M516</f>
        <v>2.7635999999999998</v>
      </c>
      <c r="L505" s="56"/>
      <c r="M505" s="55">
        <f>'TARIF 2024'!M516</f>
        <v>2.7635999999999998</v>
      </c>
      <c r="N505" s="57">
        <v>20</v>
      </c>
      <c r="O505" s="57">
        <f>'TARIF 2024'!Q516</f>
        <v>5.99</v>
      </c>
      <c r="P505" s="58"/>
      <c r="Q505" s="49">
        <v>60</v>
      </c>
      <c r="R505" s="49">
        <v>62</v>
      </c>
      <c r="S505" s="49">
        <v>6230</v>
      </c>
      <c r="T505" s="49">
        <v>1</v>
      </c>
    </row>
    <row r="506" spans="1:20" ht="30">
      <c r="A506" s="50">
        <f>'TARIF 2024'!D517</f>
        <v>0</v>
      </c>
      <c r="B506" s="51">
        <f>'TARIF 2024'!B517</f>
        <v>313124</v>
      </c>
      <c r="C506" s="52" t="str">
        <f>'TARIF 2024'!K517</f>
        <v xml:space="preserve"> Rallonge audio stereo - Jack 3,5mm Male         &gt; Jack 3,5mm Femelle - 5,00m deee inclue 0,02</v>
      </c>
      <c r="D506" s="52" t="str">
        <f>'TARIF 2024'!K517</f>
        <v xml:space="preserve"> Rallonge audio stereo - Jack 3,5mm Male         &gt; Jack 3,5mm Femelle - 5,00m deee inclue 0,02</v>
      </c>
      <c r="E506" s="53">
        <f>'TARIF 2024'!G517</f>
        <v>3540493131241</v>
      </c>
      <c r="F506" s="49">
        <v>1</v>
      </c>
      <c r="G506" s="49">
        <v>1</v>
      </c>
      <c r="H506" s="49" t="s">
        <v>900</v>
      </c>
      <c r="I506" s="49">
        <v>1</v>
      </c>
      <c r="J506" s="54">
        <f>'TARIF 2024'!N517</f>
        <v>0.02</v>
      </c>
      <c r="K506" s="55">
        <f>'TARIF 2024'!M517</f>
        <v>5.1512000000000002</v>
      </c>
      <c r="L506" s="56"/>
      <c r="M506" s="55">
        <f>'TARIF 2024'!M517</f>
        <v>5.1512000000000002</v>
      </c>
      <c r="N506" s="57">
        <v>20</v>
      </c>
      <c r="O506" s="57">
        <f>'TARIF 2024'!Q517</f>
        <v>8.99</v>
      </c>
      <c r="P506" s="58"/>
      <c r="Q506" s="49">
        <v>60</v>
      </c>
      <c r="R506" s="49">
        <v>62</v>
      </c>
      <c r="S506" s="49">
        <v>6230</v>
      </c>
      <c r="T506" s="49">
        <v>1</v>
      </c>
    </row>
    <row r="507" spans="1:20" ht="30">
      <c r="A507" s="50">
        <f>'TARIF 2024'!D518</f>
        <v>0</v>
      </c>
      <c r="B507" s="51">
        <f>'TARIF 2024'!B518</f>
        <v>313122</v>
      </c>
      <c r="C507" s="52" t="str">
        <f>'TARIF 2024'!K518</f>
        <v xml:space="preserve"> Rallonge audio stereo - Jack 3,5mm Male          &gt; Jack 3,5mm Femelle - 2,00m deee inclue 0,02</v>
      </c>
      <c r="D507" s="52" t="str">
        <f>'TARIF 2024'!K518</f>
        <v xml:space="preserve"> Rallonge audio stereo - Jack 3,5mm Male          &gt; Jack 3,5mm Femelle - 2,00m deee inclue 0,02</v>
      </c>
      <c r="E507" s="53">
        <f>'TARIF 2024'!G518</f>
        <v>3540493131227</v>
      </c>
      <c r="F507" s="49">
        <v>1</v>
      </c>
      <c r="G507" s="49">
        <v>1</v>
      </c>
      <c r="H507" s="49" t="s">
        <v>900</v>
      </c>
      <c r="I507" s="49">
        <v>1</v>
      </c>
      <c r="J507" s="54">
        <f>'TARIF 2024'!N518</f>
        <v>0.02</v>
      </c>
      <c r="K507" s="55">
        <f>'TARIF 2024'!M518</f>
        <v>4.2017999999999995</v>
      </c>
      <c r="L507" s="56"/>
      <c r="M507" s="55">
        <f>'TARIF 2024'!M518</f>
        <v>4.2017999999999995</v>
      </c>
      <c r="N507" s="57">
        <v>20</v>
      </c>
      <c r="O507" s="57">
        <f>'TARIF 2024'!Q518</f>
        <v>7.99</v>
      </c>
      <c r="P507" s="58"/>
      <c r="Q507" s="49">
        <v>60</v>
      </c>
      <c r="R507" s="49">
        <v>62</v>
      </c>
      <c r="S507" s="49">
        <v>6230</v>
      </c>
      <c r="T507" s="49">
        <v>1</v>
      </c>
    </row>
    <row r="508" spans="1:20" ht="30">
      <c r="A508" s="50">
        <f>'TARIF 2024'!D519</f>
        <v>0</v>
      </c>
      <c r="B508" s="51">
        <f>'TARIF 2024'!B519</f>
        <v>313115</v>
      </c>
      <c r="C508" s="52" t="str">
        <f>'TARIF 2024'!K519</f>
        <v xml:space="preserve"> Cordon audio stereo - PREMIUM - Jack 3,5mm Male         &gt; Jack 3,5mm Male - 1,00m deee inclue 0,02</v>
      </c>
      <c r="D508" s="52" t="str">
        <f>'TARIF 2024'!K519</f>
        <v xml:space="preserve"> Cordon audio stereo - PREMIUM - Jack 3,5mm Male         &gt; Jack 3,5mm Male - 1,00m deee inclue 0,02</v>
      </c>
      <c r="E508" s="53">
        <f>'TARIF 2024'!G519</f>
        <v>3540493131159</v>
      </c>
      <c r="F508" s="49">
        <v>1</v>
      </c>
      <c r="G508" s="49">
        <v>1</v>
      </c>
      <c r="H508" s="49" t="s">
        <v>900</v>
      </c>
      <c r="I508" s="49">
        <v>1</v>
      </c>
      <c r="J508" s="54">
        <f>'TARIF 2024'!N519</f>
        <v>0.02</v>
      </c>
      <c r="K508" s="55">
        <f>'TARIF 2024'!M519</f>
        <v>6.0629999999999997</v>
      </c>
      <c r="L508" s="56"/>
      <c r="M508" s="55">
        <f>'TARIF 2024'!M519</f>
        <v>6.0629999999999997</v>
      </c>
      <c r="N508" s="57">
        <v>20</v>
      </c>
      <c r="O508" s="57">
        <f>'TARIF 2024'!Q519</f>
        <v>12.99</v>
      </c>
      <c r="P508" s="58"/>
      <c r="Q508" s="49">
        <v>60</v>
      </c>
      <c r="R508" s="49">
        <v>62</v>
      </c>
      <c r="S508" s="49">
        <v>6230</v>
      </c>
      <c r="T508" s="49">
        <v>1</v>
      </c>
    </row>
    <row r="509" spans="1:20" ht="30">
      <c r="A509" s="50">
        <f>'TARIF 2024'!D520</f>
        <v>0</v>
      </c>
      <c r="B509" s="51">
        <f>'TARIF 2024'!B520</f>
        <v>313113</v>
      </c>
      <c r="C509" s="52" t="str">
        <f>'TARIF 2024'!K520</f>
        <v xml:space="preserve"> Cordon audio stereo - Jack 3,5mm Male        &gt; Jack 3,5mm Male - 5,00m+F70:F71 deee inclue 0,02</v>
      </c>
      <c r="D509" s="52" t="str">
        <f>'TARIF 2024'!K520</f>
        <v xml:space="preserve"> Cordon audio stereo - Jack 3,5mm Male        &gt; Jack 3,5mm Male - 5,00m+F70:F71 deee inclue 0,02</v>
      </c>
      <c r="E509" s="53">
        <f>'TARIF 2024'!G520</f>
        <v>3540493131135</v>
      </c>
      <c r="F509" s="49">
        <v>1</v>
      </c>
      <c r="G509" s="49">
        <v>1</v>
      </c>
      <c r="H509" s="49" t="s">
        <v>900</v>
      </c>
      <c r="I509" s="49">
        <v>1</v>
      </c>
      <c r="J509" s="54">
        <f>'TARIF 2024'!N520</f>
        <v>0.02</v>
      </c>
      <c r="K509" s="55">
        <f>'TARIF 2024'!M520</f>
        <v>4.6059999999999999</v>
      </c>
      <c r="L509" s="56"/>
      <c r="M509" s="55">
        <f>'TARIF 2024'!M520</f>
        <v>4.6059999999999999</v>
      </c>
      <c r="N509" s="57">
        <v>20</v>
      </c>
      <c r="O509" s="57">
        <f>'TARIF 2024'!Q520</f>
        <v>9.99</v>
      </c>
      <c r="P509" s="58"/>
      <c r="Q509" s="49">
        <v>60</v>
      </c>
      <c r="R509" s="49">
        <v>62</v>
      </c>
      <c r="S509" s="49">
        <v>6230</v>
      </c>
      <c r="T509" s="49">
        <v>1</v>
      </c>
    </row>
    <row r="510" spans="1:20" ht="30">
      <c r="A510" s="50">
        <f>'TARIF 2024'!D521</f>
        <v>0</v>
      </c>
      <c r="B510" s="51">
        <f>'TARIF 2024'!B521</f>
        <v>313112</v>
      </c>
      <c r="C510" s="52" t="str">
        <f>'TARIF 2024'!K521</f>
        <v xml:space="preserve"> Cordon audio stereo - Jack 3,5mm Male          &gt; Jack 3,5mm Male - 2,00m deee inclue 0,02</v>
      </c>
      <c r="D510" s="52" t="str">
        <f>'TARIF 2024'!K521</f>
        <v xml:space="preserve"> Cordon audio stereo - Jack 3,5mm Male          &gt; Jack 3,5mm Male - 2,00m deee inclue 0,02</v>
      </c>
      <c r="E510" s="53">
        <f>'TARIF 2024'!G521</f>
        <v>3540493131128</v>
      </c>
      <c r="F510" s="49">
        <v>1</v>
      </c>
      <c r="G510" s="49">
        <v>1</v>
      </c>
      <c r="H510" s="49" t="s">
        <v>900</v>
      </c>
      <c r="I510" s="49">
        <v>1</v>
      </c>
      <c r="J510" s="54">
        <f>'TARIF 2024'!N521</f>
        <v>0.02</v>
      </c>
      <c r="K510" s="55">
        <f>'TARIF 2024'!M521</f>
        <v>2.6602000000000001</v>
      </c>
      <c r="L510" s="56"/>
      <c r="M510" s="55">
        <f>'TARIF 2024'!M521</f>
        <v>2.6602000000000001</v>
      </c>
      <c r="N510" s="57">
        <v>20</v>
      </c>
      <c r="O510" s="57">
        <f>'TARIF 2024'!Q521</f>
        <v>5.99</v>
      </c>
      <c r="P510" s="58"/>
      <c r="Q510" s="49">
        <v>60</v>
      </c>
      <c r="R510" s="49">
        <v>62</v>
      </c>
      <c r="S510" s="49">
        <v>6230</v>
      </c>
      <c r="T510" s="49">
        <v>1</v>
      </c>
    </row>
    <row r="511" spans="1:20" ht="30">
      <c r="A511" s="50">
        <f>'TARIF 2024'!D522</f>
        <v>0</v>
      </c>
      <c r="B511" s="51">
        <f>'TARIF 2024'!B522</f>
        <v>313111</v>
      </c>
      <c r="C511" s="52" t="str">
        <f>'TARIF 2024'!K522</f>
        <v xml:space="preserve"> Cordon audio stereo - Jack 3,5mm Male         &gt; Jack 3,5mm Male - 1,20m deee inclue 0,02</v>
      </c>
      <c r="D511" s="52" t="str">
        <f>'TARIF 2024'!K522</f>
        <v xml:space="preserve"> Cordon audio stereo - Jack 3,5mm Male         &gt; Jack 3,5mm Male - 1,20m deee inclue 0,02</v>
      </c>
      <c r="E511" s="53">
        <f>'TARIF 2024'!G522</f>
        <v>3540493131111</v>
      </c>
      <c r="F511" s="49">
        <v>1</v>
      </c>
      <c r="G511" s="49">
        <v>1</v>
      </c>
      <c r="H511" s="49" t="s">
        <v>900</v>
      </c>
      <c r="I511" s="49">
        <v>1</v>
      </c>
      <c r="J511" s="54">
        <f>'TARIF 2024'!N522</f>
        <v>0.02</v>
      </c>
      <c r="K511" s="55">
        <f>'TARIF 2024'!M522</f>
        <v>3.1959999999999997</v>
      </c>
      <c r="L511" s="56"/>
      <c r="M511" s="55">
        <f>'TARIF 2024'!M522</f>
        <v>3.1959999999999997</v>
      </c>
      <c r="N511" s="57">
        <v>20</v>
      </c>
      <c r="O511" s="57">
        <f>'TARIF 2024'!Q522</f>
        <v>6.99</v>
      </c>
      <c r="P511" s="58"/>
      <c r="Q511" s="49">
        <v>60</v>
      </c>
      <c r="R511" s="49">
        <v>62</v>
      </c>
      <c r="S511" s="49">
        <v>6230</v>
      </c>
      <c r="T511" s="49">
        <v>1</v>
      </c>
    </row>
    <row r="512" spans="1:20" ht="30">
      <c r="A512" s="50">
        <f>'TARIF 2024'!D523</f>
        <v>0</v>
      </c>
      <c r="B512" s="51">
        <f>'TARIF 2024'!B523</f>
        <v>313110</v>
      </c>
      <c r="C512" s="52" t="str">
        <f>'TARIF 2024'!K523</f>
        <v xml:space="preserve"> Cordon audio stereo - Jack 3,5mm Male         &gt; Jack 3,5mm Male - 0,50m deee inclue 0,02</v>
      </c>
      <c r="D512" s="52" t="str">
        <f>'TARIF 2024'!K523</f>
        <v xml:space="preserve"> Cordon audio stereo - Jack 3,5mm Male         &gt; Jack 3,5mm Male - 0,50m deee inclue 0,02</v>
      </c>
      <c r="E512" s="53">
        <f>'TARIF 2024'!G523</f>
        <v>3540493131104</v>
      </c>
      <c r="F512" s="49">
        <v>1</v>
      </c>
      <c r="G512" s="49">
        <v>1</v>
      </c>
      <c r="H512" s="49" t="s">
        <v>900</v>
      </c>
      <c r="I512" s="49">
        <v>1</v>
      </c>
      <c r="J512" s="54">
        <f>'TARIF 2024'!N523</f>
        <v>0.02</v>
      </c>
      <c r="K512" s="55">
        <f>'TARIF 2024'!M523</f>
        <v>2.3218000000000001</v>
      </c>
      <c r="L512" s="56"/>
      <c r="M512" s="55">
        <f>'TARIF 2024'!M523</f>
        <v>2.3218000000000001</v>
      </c>
      <c r="N512" s="57">
        <v>20</v>
      </c>
      <c r="O512" s="57">
        <f>'TARIF 2024'!Q523</f>
        <v>4.99</v>
      </c>
      <c r="P512" s="58"/>
      <c r="Q512" s="49">
        <v>60</v>
      </c>
      <c r="R512" s="49">
        <v>62</v>
      </c>
      <c r="S512" s="49">
        <v>6230</v>
      </c>
      <c r="T512" s="49">
        <v>1</v>
      </c>
    </row>
    <row r="513" spans="1:20">
      <c r="A513" s="50">
        <f>'TARIF 2024'!D524</f>
        <v>0</v>
      </c>
      <c r="B513" s="51">
        <f>'TARIF 2024'!B524</f>
        <v>311101</v>
      </c>
      <c r="C513" s="52" t="str">
        <f>'TARIF 2024'!K524</f>
        <v xml:space="preserve"> Doubleur Jack Stereo - 2 x 3,5mm femelle         &gt; 3,5mm Male deee inclue 0,02</v>
      </c>
      <c r="D513" s="52" t="str">
        <f>'TARIF 2024'!K524</f>
        <v xml:space="preserve"> Doubleur Jack Stereo - 2 x 3,5mm femelle         &gt; 3,5mm Male deee inclue 0,02</v>
      </c>
      <c r="E513" s="53">
        <f>'TARIF 2024'!G524</f>
        <v>3540493111014</v>
      </c>
      <c r="F513" s="49">
        <v>1</v>
      </c>
      <c r="G513" s="49">
        <v>1</v>
      </c>
      <c r="H513" s="49" t="s">
        <v>900</v>
      </c>
      <c r="I513" s="49">
        <v>1</v>
      </c>
      <c r="J513" s="54">
        <f>'TARIF 2024'!N524</f>
        <v>0.02</v>
      </c>
      <c r="K513" s="55">
        <f>'TARIF 2024'!M524</f>
        <v>3.9386000000000001</v>
      </c>
      <c r="L513" s="56"/>
      <c r="M513" s="55">
        <f>'TARIF 2024'!M524</f>
        <v>3.9386000000000001</v>
      </c>
      <c r="N513" s="57">
        <v>20</v>
      </c>
      <c r="O513" s="57">
        <f>'TARIF 2024'!Q524</f>
        <v>7.99</v>
      </c>
      <c r="P513" s="58"/>
      <c r="Q513" s="49">
        <v>60</v>
      </c>
      <c r="R513" s="49">
        <v>62</v>
      </c>
      <c r="S513" s="49">
        <v>6230</v>
      </c>
      <c r="T513" s="49">
        <v>1</v>
      </c>
    </row>
    <row r="514" spans="1:20">
      <c r="A514" s="50">
        <f>'TARIF 2024'!D525</f>
        <v>0</v>
      </c>
      <c r="B514" s="51">
        <f>'TARIF 2024'!B525</f>
        <v>311100</v>
      </c>
      <c r="C514" s="52" t="str">
        <f>'TARIF 2024'!K525</f>
        <v xml:space="preserve"> Doubleur Jack Stereo - 2x3,5 mm femelle        &gt; 3,5mm Male deee inclue 0,02</v>
      </c>
      <c r="D514" s="52" t="str">
        <f>'TARIF 2024'!K525</f>
        <v xml:space="preserve"> Doubleur Jack Stereo - 2x3,5 mm femelle        &gt; 3,5mm Male deee inclue 0,02</v>
      </c>
      <c r="E514" s="53">
        <f>'TARIF 2024'!G525</f>
        <v>3540493111007</v>
      </c>
      <c r="F514" s="49">
        <v>1</v>
      </c>
      <c r="G514" s="49">
        <v>1</v>
      </c>
      <c r="H514" s="49" t="s">
        <v>900</v>
      </c>
      <c r="I514" s="49">
        <v>1</v>
      </c>
      <c r="J514" s="54">
        <f>'TARIF 2024'!N525</f>
        <v>0.02</v>
      </c>
      <c r="K514" s="55">
        <f>'TARIF 2024'!M525</f>
        <v>3.4215999999999998</v>
      </c>
      <c r="L514" s="56"/>
      <c r="M514" s="55">
        <f>'TARIF 2024'!M525</f>
        <v>3.4215999999999998</v>
      </c>
      <c r="N514" s="57">
        <v>20</v>
      </c>
      <c r="O514" s="57">
        <f>'TARIF 2024'!Q525</f>
        <v>6.99</v>
      </c>
      <c r="P514" s="58"/>
      <c r="Q514" s="49">
        <v>60</v>
      </c>
      <c r="R514" s="49">
        <v>62</v>
      </c>
      <c r="S514" s="49">
        <v>6230</v>
      </c>
      <c r="T514" s="49">
        <v>1</v>
      </c>
    </row>
    <row r="515" spans="1:20">
      <c r="A515" s="50">
        <f>'TARIF 2024'!D526</f>
        <v>0</v>
      </c>
      <c r="B515" s="51">
        <f>'TARIF 2024'!B526</f>
        <v>302020</v>
      </c>
      <c r="C515" s="52" t="str">
        <f>'TARIF 2024'!K526</f>
        <v xml:space="preserve"> Cable Alimentation Secteur avec prise de terre - 1.80m deee inclue 0,02</v>
      </c>
      <c r="D515" s="52" t="str">
        <f>'TARIF 2024'!K526</f>
        <v xml:space="preserve"> Cable Alimentation Secteur avec prise de terre - 1.80m deee inclue 0,02</v>
      </c>
      <c r="E515" s="53">
        <f>'TARIF 2024'!G526</f>
        <v>3540493020200</v>
      </c>
      <c r="F515" s="49">
        <v>1</v>
      </c>
      <c r="G515" s="49">
        <v>1</v>
      </c>
      <c r="H515" s="49" t="s">
        <v>900</v>
      </c>
      <c r="I515" s="49">
        <v>1</v>
      </c>
      <c r="J515" s="54">
        <f>'TARIF 2024'!N526</f>
        <v>0.02</v>
      </c>
      <c r="K515" s="55">
        <f>'TARIF 2024'!M526</f>
        <v>8.3002000000000002</v>
      </c>
      <c r="L515" s="56"/>
      <c r="M515" s="55">
        <f>'TARIF 2024'!M526</f>
        <v>8.3002000000000002</v>
      </c>
      <c r="N515" s="57">
        <v>20</v>
      </c>
      <c r="O515" s="57">
        <f>'TARIF 2024'!Q526</f>
        <v>15.99</v>
      </c>
      <c r="P515" s="58"/>
      <c r="Q515" s="49">
        <v>60</v>
      </c>
      <c r="R515" s="49">
        <v>62</v>
      </c>
      <c r="S515" s="49">
        <v>6230</v>
      </c>
      <c r="T515" s="49">
        <v>1</v>
      </c>
    </row>
    <row r="516" spans="1:20">
      <c r="A516" s="50">
        <f>'TARIF 2024'!D527</f>
        <v>0</v>
      </c>
      <c r="B516" s="51">
        <f>'TARIF 2024'!B527</f>
        <v>313661</v>
      </c>
      <c r="C516" s="52" t="str">
        <f>'TARIF 2024'!K527</f>
        <v>Cordon HDMI High Speed + Ethernet Male/Male - Plat - 1,00m deee inclue 0,02</v>
      </c>
      <c r="D516" s="52" t="str">
        <f>'TARIF 2024'!K527</f>
        <v>Cordon HDMI High Speed + Ethernet Male/Male - Plat - 1,00m deee inclue 0,02</v>
      </c>
      <c r="E516" s="53">
        <f>'TARIF 2024'!G527</f>
        <v>3540493136611</v>
      </c>
      <c r="F516" s="49">
        <v>1</v>
      </c>
      <c r="G516" s="49">
        <v>1</v>
      </c>
      <c r="H516" s="49" t="s">
        <v>900</v>
      </c>
      <c r="I516" s="49">
        <v>1</v>
      </c>
      <c r="J516" s="54">
        <f>'TARIF 2024'!N527</f>
        <v>0.02</v>
      </c>
      <c r="K516" s="55">
        <f>'TARIF 2024'!M527</f>
        <v>8.4975999999999985</v>
      </c>
      <c r="L516" s="56"/>
      <c r="M516" s="55">
        <f>'TARIF 2024'!M527</f>
        <v>8.4975999999999985</v>
      </c>
      <c r="N516" s="57">
        <v>20</v>
      </c>
      <c r="O516" s="57">
        <f>'TARIF 2024'!Q527</f>
        <v>16.989999999999998</v>
      </c>
      <c r="P516" s="58"/>
      <c r="Q516" s="49">
        <v>60</v>
      </c>
      <c r="R516" s="49">
        <v>62</v>
      </c>
      <c r="S516" s="49">
        <v>6230</v>
      </c>
      <c r="T516" s="49">
        <v>1</v>
      </c>
    </row>
    <row r="517" spans="1:20" ht="30">
      <c r="A517" s="50">
        <f>'TARIF 2024'!D528</f>
        <v>0</v>
      </c>
      <c r="B517" s="51">
        <f>'TARIF 2024'!B528</f>
        <v>313633</v>
      </c>
      <c r="C517" s="52" t="str">
        <f>'TARIF 2024'!K528</f>
        <v xml:space="preserve"> Cordon HDMI High Speed + Ethernet Male / Male - contacts or - 3,00m deee inclue 0,02</v>
      </c>
      <c r="D517" s="52" t="str">
        <f>'TARIF 2024'!K528</f>
        <v xml:space="preserve"> Cordon HDMI High Speed + Ethernet Male / Male - contacts or - 3,00m deee inclue 0,02</v>
      </c>
      <c r="E517" s="53">
        <f>'TARIF 2024'!G528</f>
        <v>3540493136338</v>
      </c>
      <c r="F517" s="49">
        <v>1</v>
      </c>
      <c r="G517" s="49">
        <v>1</v>
      </c>
      <c r="H517" s="49" t="s">
        <v>900</v>
      </c>
      <c r="I517" s="49">
        <v>1</v>
      </c>
      <c r="J517" s="54">
        <f>'TARIF 2024'!N528</f>
        <v>0.02</v>
      </c>
      <c r="K517" s="55">
        <f>'TARIF 2024'!M528</f>
        <v>9.663199999999998</v>
      </c>
      <c r="L517" s="56"/>
      <c r="M517" s="55">
        <f>'TARIF 2024'!M528</f>
        <v>9.663199999999998</v>
      </c>
      <c r="N517" s="57">
        <v>20</v>
      </c>
      <c r="O517" s="57">
        <f>'TARIF 2024'!Q528</f>
        <v>19.989999999999998</v>
      </c>
      <c r="P517" s="58"/>
      <c r="Q517" s="49">
        <v>60</v>
      </c>
      <c r="R517" s="49">
        <v>62</v>
      </c>
      <c r="S517" s="49">
        <v>6230</v>
      </c>
      <c r="T517" s="49">
        <v>1</v>
      </c>
    </row>
    <row r="518" spans="1:20" ht="30">
      <c r="A518" s="50">
        <f>'TARIF 2024'!D529</f>
        <v>0</v>
      </c>
      <c r="B518" s="51">
        <f>'TARIF 2024'!B529</f>
        <v>313632</v>
      </c>
      <c r="C518" s="52" t="str">
        <f>'TARIF 2024'!K529</f>
        <v>Cordon HDMI High Speed + Ethernet Male / Male - contacts or - 2,00m deee inclue 0,02</v>
      </c>
      <c r="D518" s="52" t="str">
        <f>'TARIF 2024'!K529</f>
        <v>Cordon HDMI High Speed + Ethernet Male / Male - contacts or - 2,00m deee inclue 0,02</v>
      </c>
      <c r="E518" s="53">
        <f>'TARIF 2024'!G529</f>
        <v>3540493136321</v>
      </c>
      <c r="F518" s="49">
        <v>1</v>
      </c>
      <c r="G518" s="49">
        <v>1</v>
      </c>
      <c r="H518" s="49" t="s">
        <v>900</v>
      </c>
      <c r="I518" s="49">
        <v>1</v>
      </c>
      <c r="J518" s="54">
        <f>'TARIF 2024'!N529</f>
        <v>0.02</v>
      </c>
      <c r="K518" s="55">
        <f>'TARIF 2024'!M529</f>
        <v>7.6516000000000002</v>
      </c>
      <c r="L518" s="56"/>
      <c r="M518" s="55">
        <f>'TARIF 2024'!M529</f>
        <v>7.6516000000000002</v>
      </c>
      <c r="N518" s="57">
        <v>20</v>
      </c>
      <c r="O518" s="57">
        <f>'TARIF 2024'!Q529</f>
        <v>14.99</v>
      </c>
      <c r="P518" s="58"/>
      <c r="Q518" s="49">
        <v>60</v>
      </c>
      <c r="R518" s="49">
        <v>62</v>
      </c>
      <c r="S518" s="49">
        <v>6230</v>
      </c>
      <c r="T518" s="49">
        <v>1</v>
      </c>
    </row>
    <row r="519" spans="1:20" ht="30">
      <c r="A519" s="50">
        <f>'TARIF 2024'!D530</f>
        <v>0</v>
      </c>
      <c r="B519" s="51">
        <f>'TARIF 2024'!B530</f>
        <v>313631</v>
      </c>
      <c r="C519" s="52" t="str">
        <f>'TARIF 2024'!K530</f>
        <v xml:space="preserve"> Cordon HDMI High Speed + Ethernet Male / Male - contacts or - 1,00m deee inclue 0,02</v>
      </c>
      <c r="D519" s="52" t="str">
        <f>'TARIF 2024'!K530</f>
        <v xml:space="preserve"> Cordon HDMI High Speed + Ethernet Male / Male - contacts or - 1,00m deee inclue 0,02</v>
      </c>
      <c r="E519" s="53">
        <f>'TARIF 2024'!G530</f>
        <v>3540493136314</v>
      </c>
      <c r="F519" s="49">
        <v>1</v>
      </c>
      <c r="G519" s="49">
        <v>1</v>
      </c>
      <c r="H519" s="49" t="s">
        <v>900</v>
      </c>
      <c r="I519" s="49">
        <v>1</v>
      </c>
      <c r="J519" s="54">
        <f>'TARIF 2024'!N530</f>
        <v>0.02</v>
      </c>
      <c r="K519" s="55">
        <f>'TARIF 2024'!M530</f>
        <v>7.0030000000000001</v>
      </c>
      <c r="L519" s="56"/>
      <c r="M519" s="55">
        <f>'TARIF 2024'!M530</f>
        <v>7.0030000000000001</v>
      </c>
      <c r="N519" s="57">
        <v>20</v>
      </c>
      <c r="O519" s="57">
        <f>'TARIF 2024'!Q530</f>
        <v>14.99</v>
      </c>
      <c r="P519" s="58"/>
      <c r="Q519" s="49">
        <v>60</v>
      </c>
      <c r="R519" s="49">
        <v>62</v>
      </c>
      <c r="S519" s="49">
        <v>6230</v>
      </c>
      <c r="T519" s="49">
        <v>1</v>
      </c>
    </row>
    <row r="520" spans="1:20" ht="30">
      <c r="A520" s="50">
        <f>'TARIF 2024'!D531</f>
        <v>0</v>
      </c>
      <c r="B520" s="51">
        <f>'TARIF 2024'!B531</f>
        <v>313614</v>
      </c>
      <c r="C520" s="52" t="str">
        <f>'TARIF 2024'!K531</f>
        <v xml:space="preserve"> Cordon HDMI/Micro HDMI High Speed + Ethernet Male/Male - 1.80m deee inclue 0,02</v>
      </c>
      <c r="D520" s="52" t="str">
        <f>'TARIF 2024'!K531</f>
        <v xml:space="preserve"> Cordon HDMI/Micro HDMI High Speed + Ethernet Male/Male - 1.80m deee inclue 0,02</v>
      </c>
      <c r="E520" s="53">
        <f>'TARIF 2024'!G531</f>
        <v>3540493136147</v>
      </c>
      <c r="F520" s="49">
        <v>1</v>
      </c>
      <c r="G520" s="49">
        <v>1</v>
      </c>
      <c r="H520" s="49" t="s">
        <v>900</v>
      </c>
      <c r="I520" s="49">
        <v>1</v>
      </c>
      <c r="J520" s="54">
        <f>'TARIF 2024'!N531</f>
        <v>0.02</v>
      </c>
      <c r="K520" s="55">
        <f>'TARIF 2024'!M531</f>
        <v>9.8229999999999986</v>
      </c>
      <c r="L520" s="56"/>
      <c r="M520" s="55">
        <f>'TARIF 2024'!M531</f>
        <v>9.8229999999999986</v>
      </c>
      <c r="N520" s="57">
        <v>20</v>
      </c>
      <c r="O520" s="57">
        <f>'TARIF 2024'!Q531</f>
        <v>19.989999999999998</v>
      </c>
      <c r="P520" s="58"/>
      <c r="Q520" s="49">
        <v>60</v>
      </c>
      <c r="R520" s="49">
        <v>62</v>
      </c>
      <c r="S520" s="49">
        <v>6230</v>
      </c>
      <c r="T520" s="49">
        <v>1</v>
      </c>
    </row>
    <row r="521" spans="1:20">
      <c r="A521" s="50">
        <f>'TARIF 2024'!D532</f>
        <v>0</v>
      </c>
      <c r="B521" s="51">
        <f>'TARIF 2024'!B532</f>
        <v>313612</v>
      </c>
      <c r="C521" s="52" t="str">
        <f>'TARIF 2024'!K532</f>
        <v>Cordon HDMI/Mini HDMI Standard Male/Male - 1.50m deee inclue 0,02</v>
      </c>
      <c r="D521" s="52" t="str">
        <f>'TARIF 2024'!K532</f>
        <v>Cordon HDMI/Mini HDMI Standard Male/Male - 1.50m deee inclue 0,02</v>
      </c>
      <c r="E521" s="53">
        <f>'TARIF 2024'!G532</f>
        <v>3540493136123</v>
      </c>
      <c r="F521" s="49">
        <v>1</v>
      </c>
      <c r="G521" s="49">
        <v>1</v>
      </c>
      <c r="H521" s="49" t="s">
        <v>900</v>
      </c>
      <c r="I521" s="49">
        <v>1</v>
      </c>
      <c r="J521" s="54">
        <f>'TARIF 2024'!N532</f>
        <v>0.02</v>
      </c>
      <c r="K521" s="55">
        <f>'TARIF 2024'!M532</f>
        <v>8.1967999999999996</v>
      </c>
      <c r="L521" s="56"/>
      <c r="M521" s="55">
        <f>'TARIF 2024'!M532</f>
        <v>8.1967999999999996</v>
      </c>
      <c r="N521" s="57">
        <v>20</v>
      </c>
      <c r="O521" s="57">
        <f>'TARIF 2024'!Q532</f>
        <v>14.99</v>
      </c>
      <c r="P521" s="58"/>
      <c r="Q521" s="49">
        <v>60</v>
      </c>
      <c r="R521" s="49">
        <v>62</v>
      </c>
      <c r="S521" s="49">
        <v>6230</v>
      </c>
      <c r="T521" s="49">
        <v>1</v>
      </c>
    </row>
    <row r="522" spans="1:20">
      <c r="A522" s="50">
        <f>'TARIF 2024'!D533</f>
        <v>0</v>
      </c>
      <c r="B522" s="51">
        <f>'TARIF 2024'!B533</f>
        <v>313604</v>
      </c>
      <c r="C522" s="52" t="str">
        <f>'TARIF 2024'!K533</f>
        <v xml:space="preserve"> Cordon HDMI Standard Male/Male - 5,00m deee inclue 0,02</v>
      </c>
      <c r="D522" s="52" t="str">
        <f>'TARIF 2024'!K533</f>
        <v xml:space="preserve"> Cordon HDMI Standard Male/Male - 5,00m deee inclue 0,02</v>
      </c>
      <c r="E522" s="53">
        <f>'TARIF 2024'!G533</f>
        <v>3540493136048</v>
      </c>
      <c r="F522" s="49">
        <v>1</v>
      </c>
      <c r="G522" s="49">
        <v>1</v>
      </c>
      <c r="H522" s="49" t="s">
        <v>900</v>
      </c>
      <c r="I522" s="49">
        <v>1</v>
      </c>
      <c r="J522" s="54">
        <f>'TARIF 2024'!N533</f>
        <v>0.02</v>
      </c>
      <c r="K522" s="55">
        <f>'TARIF 2024'!M533</f>
        <v>10.6972</v>
      </c>
      <c r="L522" s="56"/>
      <c r="M522" s="55">
        <f>'TARIF 2024'!M533</f>
        <v>10.6972</v>
      </c>
      <c r="N522" s="57">
        <v>20</v>
      </c>
      <c r="O522" s="57">
        <f>'TARIF 2024'!Q533</f>
        <v>19.989999999999998</v>
      </c>
      <c r="P522" s="58"/>
      <c r="Q522" s="49">
        <v>60</v>
      </c>
      <c r="R522" s="49">
        <v>62</v>
      </c>
      <c r="S522" s="49">
        <v>6230</v>
      </c>
      <c r="T522" s="49">
        <v>1</v>
      </c>
    </row>
    <row r="523" spans="1:20">
      <c r="A523" s="50" t="e">
        <f>'TARIF 2024'!#REF!</f>
        <v>#REF!</v>
      </c>
      <c r="B523" s="51" t="e">
        <f>'TARIF 2024'!#REF!</f>
        <v>#REF!</v>
      </c>
      <c r="C523" s="52" t="e">
        <f>'TARIF 2024'!#REF!</f>
        <v>#REF!</v>
      </c>
      <c r="D523" s="52" t="e">
        <f>'TARIF 2024'!#REF!</f>
        <v>#REF!</v>
      </c>
      <c r="E523" s="53" t="e">
        <f>'TARIF 2024'!#REF!</f>
        <v>#REF!</v>
      </c>
      <c r="F523" s="49">
        <v>1</v>
      </c>
      <c r="G523" s="49">
        <v>1</v>
      </c>
      <c r="H523" s="49" t="s">
        <v>900</v>
      </c>
      <c r="I523" s="49">
        <v>1</v>
      </c>
      <c r="J523" s="54" t="e">
        <f>'TARIF 2024'!#REF!</f>
        <v>#REF!</v>
      </c>
      <c r="K523" s="55" t="e">
        <f>'TARIF 2024'!#REF!</f>
        <v>#REF!</v>
      </c>
      <c r="L523" s="56"/>
      <c r="M523" s="55" t="e">
        <f>'TARIF 2024'!#REF!</f>
        <v>#REF!</v>
      </c>
      <c r="N523" s="57">
        <v>20</v>
      </c>
      <c r="O523" s="57" t="e">
        <f>'TARIF 2024'!#REF!</f>
        <v>#REF!</v>
      </c>
      <c r="P523" s="58"/>
      <c r="Q523" s="49">
        <v>60</v>
      </c>
      <c r="R523" s="49">
        <v>62</v>
      </c>
      <c r="S523" s="49">
        <v>6230</v>
      </c>
      <c r="T523" s="49">
        <v>1</v>
      </c>
    </row>
    <row r="524" spans="1:20">
      <c r="A524" s="50" t="e">
        <f>'TARIF 2024'!#REF!</f>
        <v>#REF!</v>
      </c>
      <c r="B524" s="51" t="e">
        <f>'TARIF 2024'!#REF!</f>
        <v>#REF!</v>
      </c>
      <c r="C524" s="52" t="e">
        <f>'TARIF 2024'!#REF!</f>
        <v>#REF!</v>
      </c>
      <c r="D524" s="52" t="e">
        <f>'TARIF 2024'!#REF!</f>
        <v>#REF!</v>
      </c>
      <c r="E524" s="53" t="e">
        <f>'TARIF 2024'!#REF!</f>
        <v>#REF!</v>
      </c>
      <c r="F524" s="49">
        <v>1</v>
      </c>
      <c r="G524" s="49">
        <v>1</v>
      </c>
      <c r="H524" s="49" t="s">
        <v>900</v>
      </c>
      <c r="I524" s="49">
        <v>1</v>
      </c>
      <c r="J524" s="54" t="e">
        <f>'TARIF 2024'!#REF!</f>
        <v>#REF!</v>
      </c>
      <c r="K524" s="55" t="e">
        <f>'TARIF 2024'!#REF!</f>
        <v>#REF!</v>
      </c>
      <c r="L524" s="56"/>
      <c r="M524" s="55" t="e">
        <f>'TARIF 2024'!#REF!</f>
        <v>#REF!</v>
      </c>
      <c r="N524" s="57">
        <v>20</v>
      </c>
      <c r="O524" s="57" t="e">
        <f>'TARIF 2024'!#REF!</f>
        <v>#REF!</v>
      </c>
      <c r="P524" s="58"/>
      <c r="Q524" s="49">
        <v>60</v>
      </c>
      <c r="R524" s="49">
        <v>62</v>
      </c>
      <c r="S524" s="49">
        <v>6230</v>
      </c>
      <c r="T524" s="49">
        <v>1</v>
      </c>
    </row>
    <row r="525" spans="1:20">
      <c r="A525" s="50" t="e">
        <f>'TARIF 2024'!#REF!</f>
        <v>#REF!</v>
      </c>
      <c r="B525" s="51" t="e">
        <f>'TARIF 2024'!#REF!</f>
        <v>#REF!</v>
      </c>
      <c r="C525" s="52" t="e">
        <f>'TARIF 2024'!#REF!</f>
        <v>#REF!</v>
      </c>
      <c r="D525" s="52" t="e">
        <f>'TARIF 2024'!#REF!</f>
        <v>#REF!</v>
      </c>
      <c r="E525" s="53" t="e">
        <f>'TARIF 2024'!#REF!</f>
        <v>#REF!</v>
      </c>
      <c r="F525" s="49">
        <v>1</v>
      </c>
      <c r="G525" s="49">
        <v>1</v>
      </c>
      <c r="H525" s="49" t="s">
        <v>900</v>
      </c>
      <c r="I525" s="49">
        <v>1</v>
      </c>
      <c r="J525" s="54" t="e">
        <f>'TARIF 2024'!#REF!</f>
        <v>#REF!</v>
      </c>
      <c r="K525" s="55" t="e">
        <f>'TARIF 2024'!#REF!</f>
        <v>#REF!</v>
      </c>
      <c r="L525" s="56"/>
      <c r="M525" s="55" t="e">
        <f>'TARIF 2024'!#REF!</f>
        <v>#REF!</v>
      </c>
      <c r="N525" s="57">
        <v>20</v>
      </c>
      <c r="O525" s="57" t="e">
        <f>'TARIF 2024'!#REF!</f>
        <v>#REF!</v>
      </c>
      <c r="P525" s="58"/>
      <c r="Q525" s="49">
        <v>60</v>
      </c>
      <c r="R525" s="49">
        <v>62</v>
      </c>
      <c r="S525" s="49">
        <v>6230</v>
      </c>
      <c r="T525" s="49">
        <v>1</v>
      </c>
    </row>
    <row r="526" spans="1:20">
      <c r="A526" s="50">
        <f>'TARIF 2024'!D534</f>
        <v>0</v>
      </c>
      <c r="B526" s="51">
        <f>'TARIF 2024'!B534</f>
        <v>313642</v>
      </c>
      <c r="C526" s="52" t="str">
        <f>'TARIF 2024'!K534</f>
        <v>Cable Haut parleurs 2 x 1,50mm - 5,00m deee inclue 0,02</v>
      </c>
      <c r="D526" s="52" t="str">
        <f>'TARIF 2024'!K534</f>
        <v>Cable Haut parleurs 2 x 1,50mm - 5,00m deee inclue 0,02</v>
      </c>
      <c r="E526" s="53">
        <f>'TARIF 2024'!G534</f>
        <v>3540493136420</v>
      </c>
      <c r="F526" s="49">
        <v>1</v>
      </c>
      <c r="G526" s="49">
        <v>1</v>
      </c>
      <c r="H526" s="49" t="s">
        <v>900</v>
      </c>
      <c r="I526" s="49">
        <v>1</v>
      </c>
      <c r="J526" s="54">
        <f>'TARIF 2024'!N534</f>
        <v>0.02</v>
      </c>
      <c r="K526" s="55">
        <f>'TARIF 2024'!M534</f>
        <v>7.3225999999999996</v>
      </c>
      <c r="L526" s="56"/>
      <c r="M526" s="55">
        <f>'TARIF 2024'!M534</f>
        <v>7.3225999999999996</v>
      </c>
      <c r="N526" s="57">
        <v>20</v>
      </c>
      <c r="O526" s="57">
        <f>'TARIF 2024'!Q534</f>
        <v>14.99</v>
      </c>
      <c r="P526" s="58"/>
      <c r="Q526" s="49">
        <v>60</v>
      </c>
      <c r="R526" s="49">
        <v>62</v>
      </c>
      <c r="S526" s="49">
        <v>6230</v>
      </c>
      <c r="T526" s="49">
        <v>1</v>
      </c>
    </row>
    <row r="527" spans="1:20" ht="30">
      <c r="A527" s="50">
        <f>'TARIF 2024'!D535</f>
        <v>0</v>
      </c>
      <c r="B527" s="51">
        <f>'TARIF 2024'!B535</f>
        <v>313177</v>
      </c>
      <c r="C527" s="52" t="str">
        <f>'TARIF 2024'!K535</f>
        <v xml:space="preserve"> Cordon audio numerique optique - PREMIUM - Toslink        &gt; Toslink - 1,50m deee inclue 0,02</v>
      </c>
      <c r="D527" s="52" t="str">
        <f>'TARIF 2024'!K535</f>
        <v xml:space="preserve"> Cordon audio numerique optique - PREMIUM - Toslink        &gt; Toslink - 1,50m deee inclue 0,02</v>
      </c>
      <c r="E527" s="53">
        <f>'TARIF 2024'!G535</f>
        <v>3540493131777</v>
      </c>
      <c r="F527" s="49">
        <v>1</v>
      </c>
      <c r="G527" s="49">
        <v>1</v>
      </c>
      <c r="H527" s="49" t="s">
        <v>900</v>
      </c>
      <c r="I527" s="49">
        <v>1</v>
      </c>
      <c r="J527" s="54">
        <f>'TARIF 2024'!N535</f>
        <v>0.02</v>
      </c>
      <c r="K527" s="55">
        <f>'TARIF 2024'!M535</f>
        <v>12.445599999999999</v>
      </c>
      <c r="L527" s="56"/>
      <c r="M527" s="55">
        <f>'TARIF 2024'!M535</f>
        <v>12.445599999999999</v>
      </c>
      <c r="N527" s="57">
        <v>20</v>
      </c>
      <c r="O527" s="57">
        <f>'TARIF 2024'!Q535</f>
        <v>24.99</v>
      </c>
      <c r="P527" s="58"/>
      <c r="Q527" s="49">
        <v>60</v>
      </c>
      <c r="R527" s="49">
        <v>62</v>
      </c>
      <c r="S527" s="49">
        <v>6230</v>
      </c>
      <c r="T527" s="49">
        <v>1</v>
      </c>
    </row>
    <row r="528" spans="1:20" ht="30">
      <c r="A528" s="50">
        <f>'TARIF 2024'!D536</f>
        <v>0</v>
      </c>
      <c r="B528" s="51">
        <f>'TARIF 2024'!B536</f>
        <v>313173</v>
      </c>
      <c r="C528" s="52" t="str">
        <f>'TARIF 2024'!K536</f>
        <v xml:space="preserve"> Cordon audio numerique optique - PREMIUM - Toslink        &gt; Toslink - 1,50m deee inclue 0,02</v>
      </c>
      <c r="D528" s="52" t="str">
        <f>'TARIF 2024'!K536</f>
        <v xml:space="preserve"> Cordon audio numerique optique - PREMIUM - Toslink        &gt; Toslink - 1,50m deee inclue 0,02</v>
      </c>
      <c r="E528" s="53">
        <f>'TARIF 2024'!G536</f>
        <v>3540493131739</v>
      </c>
      <c r="F528" s="49">
        <v>1</v>
      </c>
      <c r="G528" s="49">
        <v>1</v>
      </c>
      <c r="H528" s="49" t="s">
        <v>900</v>
      </c>
      <c r="I528" s="49">
        <v>1</v>
      </c>
      <c r="J528" s="54">
        <f>'TARIF 2024'!N536</f>
        <v>0.02</v>
      </c>
      <c r="K528" s="55">
        <f>'TARIF 2024'!M536</f>
        <v>5.2358000000000002</v>
      </c>
      <c r="L528" s="56"/>
      <c r="M528" s="55">
        <f>'TARIF 2024'!M536</f>
        <v>5.2358000000000002</v>
      </c>
      <c r="N528" s="57">
        <v>20</v>
      </c>
      <c r="O528" s="57">
        <f>'TARIF 2024'!Q536</f>
        <v>10.99</v>
      </c>
      <c r="P528" s="58"/>
      <c r="Q528" s="49">
        <v>60</v>
      </c>
      <c r="R528" s="49">
        <v>62</v>
      </c>
      <c r="S528" s="49">
        <v>6230</v>
      </c>
      <c r="T528" s="49">
        <v>1</v>
      </c>
    </row>
    <row r="529" spans="1:20">
      <c r="A529" s="50">
        <f>'TARIF 2024'!D537</f>
        <v>0</v>
      </c>
      <c r="B529" s="51">
        <f>'TARIF 2024'!B537</f>
        <v>313411</v>
      </c>
      <c r="C529" s="52" t="str">
        <f>'TARIF 2024'!K537</f>
        <v xml:space="preserve"> Cordon Peritel - Male/Male - 21 broches cablees - 1,00m deee inclue 0,02</v>
      </c>
      <c r="D529" s="52" t="str">
        <f>'TARIF 2024'!K537</f>
        <v xml:space="preserve"> Cordon Peritel - Male/Male - 21 broches cablees - 1,00m deee inclue 0,02</v>
      </c>
      <c r="E529" s="53">
        <f>'TARIF 2024'!G537</f>
        <v>3540493134112</v>
      </c>
      <c r="F529" s="49">
        <v>1</v>
      </c>
      <c r="G529" s="49">
        <v>1</v>
      </c>
      <c r="H529" s="49" t="s">
        <v>900</v>
      </c>
      <c r="I529" s="49">
        <v>1</v>
      </c>
      <c r="J529" s="54">
        <f>'TARIF 2024'!N537</f>
        <v>0.02</v>
      </c>
      <c r="K529" s="55">
        <f>'TARIF 2024'!M537</f>
        <v>4.3427999999999995</v>
      </c>
      <c r="L529" s="56"/>
      <c r="M529" s="55">
        <f>'TARIF 2024'!M537</f>
        <v>4.3427999999999995</v>
      </c>
      <c r="N529" s="57">
        <v>20</v>
      </c>
      <c r="O529" s="57">
        <f>'TARIF 2024'!Q537</f>
        <v>9.99</v>
      </c>
      <c r="P529" s="58"/>
      <c r="Q529" s="49">
        <v>60</v>
      </c>
      <c r="R529" s="49">
        <v>62</v>
      </c>
      <c r="S529" s="49">
        <v>6230</v>
      </c>
      <c r="T529" s="49">
        <v>1</v>
      </c>
    </row>
    <row r="530" spans="1:20">
      <c r="A530" s="50">
        <f>'TARIF 2024'!D538</f>
        <v>0</v>
      </c>
      <c r="B530" s="51">
        <f>'TARIF 2024'!B538</f>
        <v>305127</v>
      </c>
      <c r="C530" s="52" t="str">
        <f>'TARIF 2024'!K538</f>
        <v xml:space="preserve"> Cordon RJ11 4C Male - RJ45 8C Male - 5,00m deee inclue 0,02</v>
      </c>
      <c r="D530" s="52" t="str">
        <f>'TARIF 2024'!K538</f>
        <v xml:space="preserve"> Cordon RJ11 4C Male - RJ45 8C Male - 5,00m deee inclue 0,02</v>
      </c>
      <c r="E530" s="53">
        <f>'TARIF 2024'!G538</f>
        <v>3540493051273</v>
      </c>
      <c r="F530" s="49">
        <v>1</v>
      </c>
      <c r="G530" s="49">
        <v>1</v>
      </c>
      <c r="H530" s="49" t="s">
        <v>900</v>
      </c>
      <c r="I530" s="49">
        <v>1</v>
      </c>
      <c r="J530" s="54">
        <f>'TARIF 2024'!N538</f>
        <v>0.02</v>
      </c>
      <c r="K530" s="55">
        <f>'TARIF 2024'!M538</f>
        <v>4.2582000000000004</v>
      </c>
      <c r="L530" s="56"/>
      <c r="M530" s="55">
        <f>'TARIF 2024'!M538</f>
        <v>4.2582000000000004</v>
      </c>
      <c r="N530" s="57">
        <v>20</v>
      </c>
      <c r="O530" s="57">
        <f>'TARIF 2024'!Q538</f>
        <v>8.99</v>
      </c>
      <c r="P530" s="58"/>
      <c r="Q530" s="49">
        <v>60</v>
      </c>
      <c r="R530" s="49">
        <v>62</v>
      </c>
      <c r="S530" s="49">
        <v>6230</v>
      </c>
      <c r="T530" s="49">
        <v>1</v>
      </c>
    </row>
    <row r="531" spans="1:20">
      <c r="A531" s="50">
        <f>'TARIF 2024'!D539</f>
        <v>0</v>
      </c>
      <c r="B531" s="51">
        <f>'TARIF 2024'!B539</f>
        <v>305125</v>
      </c>
      <c r="C531" s="52" t="str">
        <f>'TARIF 2024'!K539</f>
        <v xml:space="preserve"> Cordon RJ11 4C Male - RJ45 8C Male - 2,00m deee inclue 0,02</v>
      </c>
      <c r="D531" s="52" t="str">
        <f>'TARIF 2024'!K539</f>
        <v xml:space="preserve"> Cordon RJ11 4C Male - RJ45 8C Male - 2,00m deee inclue 0,02</v>
      </c>
      <c r="E531" s="53">
        <f>'TARIF 2024'!G539</f>
        <v>3540493051259</v>
      </c>
      <c r="F531" s="49">
        <v>1</v>
      </c>
      <c r="G531" s="49">
        <v>1</v>
      </c>
      <c r="H531" s="49" t="s">
        <v>900</v>
      </c>
      <c r="I531" s="49">
        <v>1</v>
      </c>
      <c r="J531" s="54">
        <f>'TARIF 2024'!N539</f>
        <v>0.02</v>
      </c>
      <c r="K531" s="55">
        <f>'TARIF 2024'!M539</f>
        <v>3.5156000000000001</v>
      </c>
      <c r="L531" s="56"/>
      <c r="M531" s="55">
        <f>'TARIF 2024'!M539</f>
        <v>3.5156000000000001</v>
      </c>
      <c r="N531" s="57">
        <v>20</v>
      </c>
      <c r="O531" s="57">
        <f>'TARIF 2024'!Q539</f>
        <v>7.99</v>
      </c>
      <c r="P531" s="58"/>
      <c r="Q531" s="49">
        <v>60</v>
      </c>
      <c r="R531" s="49">
        <v>62</v>
      </c>
      <c r="S531" s="49">
        <v>6230</v>
      </c>
      <c r="T531" s="49">
        <v>1</v>
      </c>
    </row>
    <row r="532" spans="1:20">
      <c r="A532" s="50">
        <f>'TARIF 2024'!D540</f>
        <v>0</v>
      </c>
      <c r="B532" s="51">
        <f>'TARIF 2024'!B540</f>
        <v>305120</v>
      </c>
      <c r="C532" s="52" t="str">
        <f>'TARIF 2024'!K540</f>
        <v xml:space="preserve"> - Cordon telephonique RJ11 Male 4C        &gt; 5m deee inclue 0,02</v>
      </c>
      <c r="D532" s="52" t="str">
        <f>'TARIF 2024'!K540</f>
        <v xml:space="preserve"> - Cordon telephonique RJ11 Male 4C        &gt; 5m deee inclue 0,02</v>
      </c>
      <c r="E532" s="53">
        <f>'TARIF 2024'!G540</f>
        <v>3540493051204</v>
      </c>
      <c r="F532" s="49">
        <v>1</v>
      </c>
      <c r="G532" s="49">
        <v>1</v>
      </c>
      <c r="H532" s="49" t="s">
        <v>900</v>
      </c>
      <c r="I532" s="49">
        <v>1</v>
      </c>
      <c r="J532" s="54">
        <f>'TARIF 2024'!N540</f>
        <v>0.02</v>
      </c>
      <c r="K532" s="55">
        <f>'TARIF 2024'!M540</f>
        <v>4.1171999999999995</v>
      </c>
      <c r="L532" s="56"/>
      <c r="M532" s="55">
        <f>'TARIF 2024'!M540</f>
        <v>4.1171999999999995</v>
      </c>
      <c r="N532" s="57">
        <v>20</v>
      </c>
      <c r="O532" s="57">
        <f>'TARIF 2024'!Q540</f>
        <v>8.99</v>
      </c>
      <c r="P532" s="58"/>
      <c r="Q532" s="49">
        <v>60</v>
      </c>
      <c r="R532" s="49">
        <v>62</v>
      </c>
      <c r="S532" s="49">
        <v>6230</v>
      </c>
      <c r="T532" s="49">
        <v>1</v>
      </c>
    </row>
    <row r="533" spans="1:20" ht="30">
      <c r="A533" s="50">
        <f>'TARIF 2024'!D541</f>
        <v>0</v>
      </c>
      <c r="B533" s="51">
        <f>'TARIF 2024'!B541</f>
        <v>305119</v>
      </c>
      <c r="C533" s="52" t="str">
        <f>'TARIF 2024'!K541</f>
        <v xml:space="preserve"> Cordon telephonique RJ11 - RJ11 Male 4C         &gt; RJ11 Male 4C - 2,00m deee inclue 0,02</v>
      </c>
      <c r="D533" s="52" t="str">
        <f>'TARIF 2024'!K541</f>
        <v xml:space="preserve"> Cordon telephonique RJ11 - RJ11 Male 4C         &gt; RJ11 Male 4C - 2,00m deee inclue 0,02</v>
      </c>
      <c r="E533" s="53">
        <f>'TARIF 2024'!G541</f>
        <v>3540493051198</v>
      </c>
      <c r="F533" s="49">
        <v>1</v>
      </c>
      <c r="G533" s="49">
        <v>1</v>
      </c>
      <c r="H533" s="49" t="s">
        <v>900</v>
      </c>
      <c r="I533" s="49">
        <v>1</v>
      </c>
      <c r="J533" s="54">
        <f>'TARIF 2024'!N541</f>
        <v>0.02</v>
      </c>
      <c r="K533" s="55">
        <f>'TARIF 2024'!M541</f>
        <v>4.0608000000000004</v>
      </c>
      <c r="L533" s="56"/>
      <c r="M533" s="55">
        <f>'TARIF 2024'!M541</f>
        <v>4.0608000000000004</v>
      </c>
      <c r="N533" s="57">
        <v>20</v>
      </c>
      <c r="O533" s="57">
        <f>'TARIF 2024'!Q541</f>
        <v>8.99</v>
      </c>
      <c r="P533" s="58"/>
      <c r="Q533" s="49">
        <v>60</v>
      </c>
      <c r="R533" s="49">
        <v>62</v>
      </c>
      <c r="S533" s="49">
        <v>6230</v>
      </c>
      <c r="T533" s="49">
        <v>1</v>
      </c>
    </row>
    <row r="534" spans="1:20" ht="30">
      <c r="A534" s="50">
        <f>'TARIF 2024'!D542</f>
        <v>0</v>
      </c>
      <c r="B534" s="51">
        <f>'TARIF 2024'!B542</f>
        <v>305319</v>
      </c>
      <c r="C534" s="52" t="str">
        <f>'TARIF 2024'!K542</f>
        <v xml:space="preserve"> Cordon reseau droit Cat.6 - RJ45 Male/Male - UTP 1000 Base T - 20.00m deee inclue 0,02</v>
      </c>
      <c r="D534" s="52" t="str">
        <f>'TARIF 2024'!K542</f>
        <v xml:space="preserve"> Cordon reseau droit Cat.6 - RJ45 Male/Male - UTP 1000 Base T - 20.00m deee inclue 0,02</v>
      </c>
      <c r="E534" s="53">
        <f>'TARIF 2024'!G542</f>
        <v>3540493053192</v>
      </c>
      <c r="F534" s="49">
        <v>1</v>
      </c>
      <c r="G534" s="49">
        <v>1</v>
      </c>
      <c r="H534" s="49" t="s">
        <v>900</v>
      </c>
      <c r="I534" s="49">
        <v>1</v>
      </c>
      <c r="J534" s="54">
        <f>'TARIF 2024'!N542</f>
        <v>0.02</v>
      </c>
      <c r="K534" s="55">
        <f>'TARIF 2024'!M542</f>
        <v>12.981399999999999</v>
      </c>
      <c r="L534" s="56"/>
      <c r="M534" s="55">
        <f>'TARIF 2024'!M542</f>
        <v>12.981399999999999</v>
      </c>
      <c r="N534" s="57">
        <v>20</v>
      </c>
      <c r="O534" s="57">
        <f>'TARIF 2024'!Q542</f>
        <v>24.99</v>
      </c>
      <c r="P534" s="58"/>
      <c r="Q534" s="49">
        <v>60</v>
      </c>
      <c r="R534" s="49">
        <v>62</v>
      </c>
      <c r="S534" s="49">
        <v>6230</v>
      </c>
      <c r="T534" s="49">
        <v>1</v>
      </c>
    </row>
    <row r="535" spans="1:20" ht="30">
      <c r="A535" s="50">
        <f>'TARIF 2024'!D543</f>
        <v>0</v>
      </c>
      <c r="B535" s="51">
        <f>'TARIF 2024'!B543</f>
        <v>305311</v>
      </c>
      <c r="C535" s="52" t="str">
        <f>'TARIF 2024'!K543</f>
        <v xml:space="preserve"> Cordon reseau droit Cat.6 - RJ45 Male / Male - UTP 1000 Base T - 5.00m deee inclue 0,02</v>
      </c>
      <c r="D535" s="52" t="str">
        <f>'TARIF 2024'!K543</f>
        <v xml:space="preserve"> Cordon reseau droit Cat.6 - RJ45 Male / Male - UTP 1000 Base T - 5.00m deee inclue 0,02</v>
      </c>
      <c r="E535" s="53">
        <f>'TARIF 2024'!G543</f>
        <v>3540493053116</v>
      </c>
      <c r="F535" s="49">
        <v>1</v>
      </c>
      <c r="G535" s="49">
        <v>1</v>
      </c>
      <c r="H535" s="49" t="s">
        <v>900</v>
      </c>
      <c r="I535" s="49">
        <v>1</v>
      </c>
      <c r="J535" s="54">
        <f>'TARIF 2024'!N543</f>
        <v>0.02</v>
      </c>
      <c r="K535" s="55">
        <f>'TARIF 2024'!M543</f>
        <v>4.5777999999999999</v>
      </c>
      <c r="L535" s="56"/>
      <c r="M535" s="55">
        <f>'TARIF 2024'!M543</f>
        <v>4.5777999999999999</v>
      </c>
      <c r="N535" s="57">
        <v>20</v>
      </c>
      <c r="O535" s="57">
        <f>'TARIF 2024'!Q543</f>
        <v>9.99</v>
      </c>
      <c r="P535" s="58"/>
      <c r="Q535" s="49">
        <v>60</v>
      </c>
      <c r="R535" s="49">
        <v>62</v>
      </c>
      <c r="S535" s="49">
        <v>6230</v>
      </c>
      <c r="T535" s="49">
        <v>1</v>
      </c>
    </row>
    <row r="536" spans="1:20" ht="30">
      <c r="A536" s="50">
        <f>'TARIF 2024'!D544</f>
        <v>0</v>
      </c>
      <c r="B536" s="51">
        <f>'TARIF 2024'!B544</f>
        <v>305309</v>
      </c>
      <c r="C536" s="52" t="str">
        <f>'TARIF 2024'!K544</f>
        <v xml:space="preserve"> Cordon reseau droit Cat.6 - RJ45 male/ Male - UTP 1000 Base T - 2.00m deee inclue 0,02</v>
      </c>
      <c r="D536" s="52" t="str">
        <f>'TARIF 2024'!K544</f>
        <v xml:space="preserve"> Cordon reseau droit Cat.6 - RJ45 male/ Male - UTP 1000 Base T - 2.00m deee inclue 0,02</v>
      </c>
      <c r="E536" s="53">
        <f>'TARIF 2024'!G544</f>
        <v>3540493053093</v>
      </c>
      <c r="F536" s="49">
        <v>1</v>
      </c>
      <c r="G536" s="49">
        <v>1</v>
      </c>
      <c r="H536" s="49" t="s">
        <v>900</v>
      </c>
      <c r="I536" s="49">
        <v>1</v>
      </c>
      <c r="J536" s="54">
        <f>'TARIF 2024'!N544</f>
        <v>0.02</v>
      </c>
      <c r="K536" s="55">
        <f>'TARIF 2024'!M544</f>
        <v>3.1583999999999999</v>
      </c>
      <c r="L536" s="56"/>
      <c r="M536" s="55">
        <f>'TARIF 2024'!M544</f>
        <v>3.1583999999999999</v>
      </c>
      <c r="N536" s="57">
        <v>20</v>
      </c>
      <c r="O536" s="57">
        <f>'TARIF 2024'!Q544</f>
        <v>6.99</v>
      </c>
      <c r="P536" s="58"/>
      <c r="Q536" s="49">
        <v>60</v>
      </c>
      <c r="R536" s="49">
        <v>62</v>
      </c>
      <c r="S536" s="49">
        <v>6230</v>
      </c>
      <c r="T536" s="49">
        <v>1</v>
      </c>
    </row>
    <row r="537" spans="1:20">
      <c r="A537" s="50">
        <f>'TARIF 2024'!D545</f>
        <v>0</v>
      </c>
      <c r="B537" s="51">
        <f>'TARIF 2024'!B545</f>
        <v>305308</v>
      </c>
      <c r="C537" s="52" t="str">
        <f>'TARIF 2024'!K545</f>
        <v xml:space="preserve"> Cordon droit RJ45 Cat 6 UTP 1000 Base T - 2 x RJ45M - 1,00m deee inclue 0,02</v>
      </c>
      <c r="D537" s="52" t="str">
        <f>'TARIF 2024'!K545</f>
        <v xml:space="preserve"> Cordon droit RJ45 Cat 6 UTP 1000 Base T - 2 x RJ45M - 1,00m deee inclue 0,02</v>
      </c>
      <c r="E537" s="53">
        <f>'TARIF 2024'!G545</f>
        <v>3540493053086</v>
      </c>
      <c r="F537" s="49">
        <v>1</v>
      </c>
      <c r="G537" s="49">
        <v>1</v>
      </c>
      <c r="H537" s="49" t="s">
        <v>900</v>
      </c>
      <c r="I537" s="49">
        <v>1</v>
      </c>
      <c r="J537" s="54">
        <f>'TARIF 2024'!N545</f>
        <v>0.02</v>
      </c>
      <c r="K537" s="55">
        <f>'TARIF 2024'!M545</f>
        <v>2.8669999999999995</v>
      </c>
      <c r="L537" s="56"/>
      <c r="M537" s="55">
        <f>'TARIF 2024'!M545</f>
        <v>2.8669999999999995</v>
      </c>
      <c r="N537" s="57">
        <v>20</v>
      </c>
      <c r="O537" s="57">
        <f>'TARIF 2024'!Q545</f>
        <v>6.99</v>
      </c>
      <c r="P537" s="58"/>
      <c r="Q537" s="49">
        <v>60</v>
      </c>
      <c r="R537" s="49">
        <v>62</v>
      </c>
      <c r="S537" s="49">
        <v>6230</v>
      </c>
      <c r="T537" s="49">
        <v>1</v>
      </c>
    </row>
    <row r="538" spans="1:20">
      <c r="A538" s="50">
        <f>'TARIF 2024'!D546</f>
        <v>0</v>
      </c>
      <c r="B538" s="51">
        <f>'TARIF 2024'!B546</f>
        <v>303820</v>
      </c>
      <c r="C538" s="52" t="str">
        <f>'TARIF 2024'!K546</f>
        <v xml:space="preserve"> Hub 4 ports USB 2.0 - Auto-Alimente - Nouveau modele deee inclue 0,02</v>
      </c>
      <c r="D538" s="52" t="str">
        <f>'TARIF 2024'!K546</f>
        <v xml:space="preserve"> Hub 4 ports USB 2.0 - Auto-Alimente - Nouveau modele deee inclue 0,02</v>
      </c>
      <c r="E538" s="53">
        <f>'TARIF 2024'!G546</f>
        <v>3540493038205</v>
      </c>
      <c r="F538" s="49">
        <v>1</v>
      </c>
      <c r="G538" s="49">
        <v>1</v>
      </c>
      <c r="H538" s="49" t="s">
        <v>900</v>
      </c>
      <c r="I538" s="49">
        <v>1</v>
      </c>
      <c r="J538" s="54">
        <f>'TARIF 2024'!N546</f>
        <v>0.02</v>
      </c>
      <c r="K538" s="55">
        <f>'TARIF 2024'!M546</f>
        <v>8.4787999999999997</v>
      </c>
      <c r="L538" s="56"/>
      <c r="M538" s="55">
        <f>'TARIF 2024'!M546</f>
        <v>8.4787999999999997</v>
      </c>
      <c r="N538" s="57">
        <v>20</v>
      </c>
      <c r="O538" s="57">
        <f>'TARIF 2024'!Q546</f>
        <v>16.989999999999998</v>
      </c>
      <c r="P538" s="58"/>
      <c r="Q538" s="49">
        <v>60</v>
      </c>
      <c r="R538" s="49">
        <v>62</v>
      </c>
      <c r="S538" s="49">
        <v>6230</v>
      </c>
      <c r="T538" s="49">
        <v>1</v>
      </c>
    </row>
    <row r="539" spans="1:20">
      <c r="A539" s="50">
        <f>'TARIF 2024'!D547</f>
        <v>0</v>
      </c>
      <c r="B539" s="51">
        <f>'TARIF 2024'!B547</f>
        <v>303807</v>
      </c>
      <c r="C539" s="52" t="str">
        <f>'TARIF 2024'!K547</f>
        <v>Rallonge USB 2.0 Type A Male / A Femelle - 5,00m deee inclue 0,02</v>
      </c>
      <c r="D539" s="52" t="str">
        <f>'TARIF 2024'!K547</f>
        <v>Rallonge USB 2.0 Type A Male / A Femelle - 5,00m deee inclue 0,02</v>
      </c>
      <c r="E539" s="53">
        <f>'TARIF 2024'!G547</f>
        <v>3540493038076</v>
      </c>
      <c r="F539" s="49">
        <v>1</v>
      </c>
      <c r="G539" s="49">
        <v>1</v>
      </c>
      <c r="H539" s="49" t="s">
        <v>900</v>
      </c>
      <c r="I539" s="49">
        <v>1</v>
      </c>
      <c r="J539" s="54">
        <f>'TARIF 2024'!N547</f>
        <v>0.02</v>
      </c>
      <c r="K539" s="55">
        <f>'TARIF 2024'!M547</f>
        <v>5.7997999999999994</v>
      </c>
      <c r="L539" s="56"/>
      <c r="M539" s="55">
        <f>'TARIF 2024'!M547</f>
        <v>5.7997999999999994</v>
      </c>
      <c r="N539" s="57">
        <v>20</v>
      </c>
      <c r="O539" s="57">
        <f>'TARIF 2024'!Q547</f>
        <v>10.99</v>
      </c>
      <c r="P539" s="58"/>
      <c r="Q539" s="49">
        <v>60</v>
      </c>
      <c r="R539" s="49">
        <v>62</v>
      </c>
      <c r="S539" s="49">
        <v>6230</v>
      </c>
      <c r="T539" s="49">
        <v>1</v>
      </c>
    </row>
    <row r="540" spans="1:20">
      <c r="A540" s="50">
        <f>'TARIF 2024'!D548</f>
        <v>0</v>
      </c>
      <c r="B540" s="51">
        <f>'TARIF 2024'!B548</f>
        <v>303806</v>
      </c>
      <c r="C540" s="52" t="str">
        <f>'TARIF 2024'!K548</f>
        <v>Rallonge USB 2.0 Type A Male / A Femelle - 3,00m deee inclue 0,02</v>
      </c>
      <c r="D540" s="52" t="str">
        <f>'TARIF 2024'!K548</f>
        <v>Rallonge USB 2.0 Type A Male / A Femelle - 3,00m deee inclue 0,02</v>
      </c>
      <c r="E540" s="53">
        <f>'TARIF 2024'!G548</f>
        <v>3540493038069</v>
      </c>
      <c r="F540" s="49">
        <v>1</v>
      </c>
      <c r="G540" s="49">
        <v>1</v>
      </c>
      <c r="H540" s="49" t="s">
        <v>900</v>
      </c>
      <c r="I540" s="49">
        <v>1</v>
      </c>
      <c r="J540" s="54">
        <f>'TARIF 2024'!N548</f>
        <v>0.02</v>
      </c>
      <c r="K540" s="55">
        <f>'TARIF 2024'!M548</f>
        <v>4.8786000000000005</v>
      </c>
      <c r="L540" s="56"/>
      <c r="M540" s="55">
        <f>'TARIF 2024'!M548</f>
        <v>4.8786000000000005</v>
      </c>
      <c r="N540" s="57">
        <v>20</v>
      </c>
      <c r="O540" s="57">
        <f>'TARIF 2024'!Q548</f>
        <v>9.99</v>
      </c>
      <c r="P540" s="58"/>
      <c r="Q540" s="49">
        <v>60</v>
      </c>
      <c r="R540" s="49">
        <v>62</v>
      </c>
      <c r="S540" s="49">
        <v>6230</v>
      </c>
      <c r="T540" s="49">
        <v>1</v>
      </c>
    </row>
    <row r="541" spans="1:20">
      <c r="A541" s="50">
        <f>'TARIF 2024'!D549</f>
        <v>0</v>
      </c>
      <c r="B541" s="51">
        <f>'TARIF 2024'!B549</f>
        <v>303805</v>
      </c>
      <c r="C541" s="52" t="str">
        <f>'TARIF 2024'!K549</f>
        <v xml:space="preserve"> Rallonge USB 2.0 Type A Male / A Femelle - 0,60m deee inclue 0,02</v>
      </c>
      <c r="D541" s="52" t="str">
        <f>'TARIF 2024'!K549</f>
        <v xml:space="preserve"> Rallonge USB 2.0 Type A Male / A Femelle - 0,60m deee inclue 0,02</v>
      </c>
      <c r="E541" s="53">
        <f>'TARIF 2024'!G549</f>
        <v>3540493038052</v>
      </c>
      <c r="F541" s="49">
        <v>1</v>
      </c>
      <c r="G541" s="49">
        <v>1</v>
      </c>
      <c r="H541" s="49" t="s">
        <v>900</v>
      </c>
      <c r="I541" s="49">
        <v>1</v>
      </c>
      <c r="J541" s="54">
        <f>'TARIF 2024'!N549</f>
        <v>0.02</v>
      </c>
      <c r="K541" s="55">
        <f>'TARIF 2024'!M549</f>
        <v>2.9233999999999996</v>
      </c>
      <c r="L541" s="56"/>
      <c r="M541" s="55">
        <f>'TARIF 2024'!M549</f>
        <v>2.9233999999999996</v>
      </c>
      <c r="N541" s="57">
        <v>20</v>
      </c>
      <c r="O541" s="57">
        <f>'TARIF 2024'!Q549</f>
        <v>6.99</v>
      </c>
      <c r="P541" s="58"/>
      <c r="Q541" s="49">
        <v>60</v>
      </c>
      <c r="R541" s="49">
        <v>62</v>
      </c>
      <c r="S541" s="49">
        <v>6230</v>
      </c>
      <c r="T541" s="49">
        <v>1</v>
      </c>
    </row>
    <row r="542" spans="1:20">
      <c r="A542" s="50">
        <f>'TARIF 2024'!D550</f>
        <v>0</v>
      </c>
      <c r="B542" s="51">
        <f>'TARIF 2024'!B550</f>
        <v>303803</v>
      </c>
      <c r="C542" s="52" t="str">
        <f>'TARIF 2024'!K550</f>
        <v xml:space="preserve"> Cordon USB 2.0 High Speed - A Male / B Male - 3,00m deee inclue 0,02</v>
      </c>
      <c r="D542" s="52" t="str">
        <f>'TARIF 2024'!K550</f>
        <v xml:space="preserve"> Cordon USB 2.0 High Speed - A Male / B Male - 3,00m deee inclue 0,02</v>
      </c>
      <c r="E542" s="53">
        <f>'TARIF 2024'!G550</f>
        <v>3540493038038</v>
      </c>
      <c r="F542" s="49">
        <v>1</v>
      </c>
      <c r="G542" s="49">
        <v>1</v>
      </c>
      <c r="H542" s="49" t="s">
        <v>900</v>
      </c>
      <c r="I542" s="49">
        <v>1</v>
      </c>
      <c r="J542" s="54">
        <f>'TARIF 2024'!N550</f>
        <v>0.02</v>
      </c>
      <c r="K542" s="55">
        <f>'TARIF 2024'!M550</f>
        <v>4.521399999999999</v>
      </c>
      <c r="L542" s="56"/>
      <c r="M542" s="55">
        <f>'TARIF 2024'!M550</f>
        <v>4.521399999999999</v>
      </c>
      <c r="N542" s="57">
        <v>20</v>
      </c>
      <c r="O542" s="57">
        <f>'TARIF 2024'!Q550</f>
        <v>10.99</v>
      </c>
      <c r="P542" s="58"/>
      <c r="Q542" s="49">
        <v>60</v>
      </c>
      <c r="R542" s="49">
        <v>62</v>
      </c>
      <c r="S542" s="49">
        <v>6230</v>
      </c>
      <c r="T542" s="49">
        <v>1</v>
      </c>
    </row>
    <row r="543" spans="1:20">
      <c r="A543" s="50">
        <f>'TARIF 2024'!D551</f>
        <v>0</v>
      </c>
      <c r="B543" s="51">
        <f>'TARIF 2024'!B551</f>
        <v>303802</v>
      </c>
      <c r="C543" s="52" t="str">
        <f>'TARIF 2024'!K551</f>
        <v>Cordon USB 2.0 High Speed - A Male / B Male - 5,00m deee inclue 0,02</v>
      </c>
      <c r="D543" s="52" t="str">
        <f>'TARIF 2024'!K551</f>
        <v>Cordon USB 2.0 High Speed - A Male / B Male - 5,00m deee inclue 0,02</v>
      </c>
      <c r="E543" s="53">
        <f>'TARIF 2024'!G551</f>
        <v>3540493038021</v>
      </c>
      <c r="F543" s="49">
        <v>1</v>
      </c>
      <c r="G543" s="49">
        <v>1</v>
      </c>
      <c r="H543" s="49" t="s">
        <v>900</v>
      </c>
      <c r="I543" s="49">
        <v>1</v>
      </c>
      <c r="J543" s="54">
        <f>'TARIF 2024'!N551</f>
        <v>0.02</v>
      </c>
      <c r="K543" s="55">
        <f>'TARIF 2024'!M551</f>
        <v>5.5460000000000003</v>
      </c>
      <c r="L543" s="56"/>
      <c r="M543" s="55">
        <f>'TARIF 2024'!M551</f>
        <v>5.5460000000000003</v>
      </c>
      <c r="N543" s="57">
        <v>20</v>
      </c>
      <c r="O543" s="57">
        <f>'TARIF 2024'!Q551</f>
        <v>10.99</v>
      </c>
      <c r="P543" s="58"/>
      <c r="Q543" s="49">
        <v>60</v>
      </c>
      <c r="R543" s="49">
        <v>62</v>
      </c>
      <c r="S543" s="49">
        <v>6230</v>
      </c>
      <c r="T543" s="49">
        <v>1</v>
      </c>
    </row>
    <row r="544" spans="1:20">
      <c r="A544" s="50">
        <f>'TARIF 2024'!D552</f>
        <v>0</v>
      </c>
      <c r="B544" s="51">
        <f>'TARIF 2024'!B552</f>
        <v>303801</v>
      </c>
      <c r="C544" s="52" t="str">
        <f>'TARIF 2024'!K552</f>
        <v xml:space="preserve"> Cordon USB 2.0 Type A Male / Type A Male - 1,80m deee inclue 0,02</v>
      </c>
      <c r="D544" s="52" t="str">
        <f>'TARIF 2024'!K552</f>
        <v xml:space="preserve"> Cordon USB 2.0 Type A Male / Type A Male - 1,80m deee inclue 0,02</v>
      </c>
      <c r="E544" s="53">
        <f>'TARIF 2024'!G552</f>
        <v>3540493038014</v>
      </c>
      <c r="F544" s="49">
        <v>1</v>
      </c>
      <c r="G544" s="49">
        <v>1</v>
      </c>
      <c r="H544" s="49" t="s">
        <v>900</v>
      </c>
      <c r="I544" s="49">
        <v>1</v>
      </c>
      <c r="J544" s="54">
        <f>'TARIF 2024'!N552</f>
        <v>0.02</v>
      </c>
      <c r="K544" s="55">
        <f>'TARIF 2024'!M552</f>
        <v>3.7975999999999996</v>
      </c>
      <c r="L544" s="56"/>
      <c r="M544" s="55">
        <f>'TARIF 2024'!M552</f>
        <v>3.7975999999999996</v>
      </c>
      <c r="N544" s="57">
        <v>20</v>
      </c>
      <c r="O544" s="57">
        <f>'TARIF 2024'!Q552</f>
        <v>7.99</v>
      </c>
      <c r="P544" s="58"/>
      <c r="Q544" s="49">
        <v>60</v>
      </c>
      <c r="R544" s="49">
        <v>62</v>
      </c>
      <c r="S544" s="49">
        <v>6230</v>
      </c>
      <c r="T544" s="49">
        <v>1</v>
      </c>
    </row>
    <row r="545" spans="1:20">
      <c r="A545" s="50">
        <f>'TARIF 2024'!D553</f>
        <v>0</v>
      </c>
      <c r="B545" s="51">
        <f>'TARIF 2024'!B553</f>
        <v>303800</v>
      </c>
      <c r="C545" s="52" t="str">
        <f>'TARIF 2024'!K553</f>
        <v>Cordon USB 2.0 High Speed - A Male / B Male - 1,80m deee inclue 0,02</v>
      </c>
      <c r="D545" s="52" t="str">
        <f>'TARIF 2024'!K553</f>
        <v>Cordon USB 2.0 High Speed - A Male / B Male - 1,80m deee inclue 0,02</v>
      </c>
      <c r="E545" s="53">
        <f>'TARIF 2024'!G553</f>
        <v>3540493038007</v>
      </c>
      <c r="F545" s="49">
        <v>1</v>
      </c>
      <c r="G545" s="49">
        <v>1</v>
      </c>
      <c r="H545" s="49" t="s">
        <v>900</v>
      </c>
      <c r="I545" s="49">
        <v>1</v>
      </c>
      <c r="J545" s="54">
        <f>'TARIF 2024'!N553</f>
        <v>0.02</v>
      </c>
      <c r="K545" s="55">
        <f>'TARIF 2024'!M553</f>
        <v>3.6753999999999998</v>
      </c>
      <c r="L545" s="56"/>
      <c r="M545" s="55">
        <f>'TARIF 2024'!M553</f>
        <v>3.6753999999999998</v>
      </c>
      <c r="N545" s="57">
        <v>20</v>
      </c>
      <c r="O545" s="57">
        <f>'TARIF 2024'!Q553</f>
        <v>6.99</v>
      </c>
      <c r="P545" s="58"/>
      <c r="Q545" s="49">
        <v>60</v>
      </c>
      <c r="R545" s="49">
        <v>62</v>
      </c>
      <c r="S545" s="49">
        <v>6230</v>
      </c>
      <c r="T545" s="49">
        <v>1</v>
      </c>
    </row>
    <row r="546" spans="1:20">
      <c r="A546" s="50">
        <f>'TARIF 2024'!D554</f>
        <v>0</v>
      </c>
      <c r="B546" s="51">
        <f>'TARIF 2024'!B554</f>
        <v>303799</v>
      </c>
      <c r="C546" s="52" t="str">
        <f>'TARIF 2024'!K554</f>
        <v>Cordon USB 2.0 High Speed - A Male / B Male - 1,00m deee inclue 0,02</v>
      </c>
      <c r="D546" s="52" t="str">
        <f>'TARIF 2024'!K554</f>
        <v>Cordon USB 2.0 High Speed - A Male / B Male - 1,00m deee inclue 0,02</v>
      </c>
      <c r="E546" s="53">
        <f>'TARIF 2024'!G554</f>
        <v>3540493037994</v>
      </c>
      <c r="F546" s="49">
        <v>1</v>
      </c>
      <c r="G546" s="49">
        <v>1</v>
      </c>
      <c r="H546" s="49" t="s">
        <v>900</v>
      </c>
      <c r="I546" s="49">
        <v>1</v>
      </c>
      <c r="J546" s="54">
        <f>'TARIF 2024'!N554</f>
        <v>0.02</v>
      </c>
      <c r="K546" s="55">
        <f>'TARIF 2024'!M554</f>
        <v>3.3275999999999999</v>
      </c>
      <c r="L546" s="56"/>
      <c r="M546" s="55">
        <f>'TARIF 2024'!M554</f>
        <v>3.3275999999999999</v>
      </c>
      <c r="N546" s="57">
        <v>20</v>
      </c>
      <c r="O546" s="57">
        <f>'TARIF 2024'!Q554</f>
        <v>7.99</v>
      </c>
      <c r="P546" s="58"/>
      <c r="Q546" s="49">
        <v>60</v>
      </c>
      <c r="R546" s="49">
        <v>62</v>
      </c>
      <c r="S546" s="49">
        <v>6230</v>
      </c>
      <c r="T546" s="49">
        <v>1</v>
      </c>
    </row>
    <row r="547" spans="1:20">
      <c r="A547" s="50">
        <f>'TARIF 2024'!D555</f>
        <v>0</v>
      </c>
      <c r="B547" s="51">
        <f>'TARIF 2024'!B555</f>
        <v>303731</v>
      </c>
      <c r="C547" s="52" t="str">
        <f>'TARIF 2024'!K555</f>
        <v xml:space="preserve"> Changeur de genre USB - USB A Femelle         &gt; USB A Femelle deee inclue 0,02</v>
      </c>
      <c r="D547" s="52" t="str">
        <f>'TARIF 2024'!K555</f>
        <v xml:space="preserve"> Changeur de genre USB - USB A Femelle         &gt; USB A Femelle deee inclue 0,02</v>
      </c>
      <c r="E547" s="53">
        <f>'TARIF 2024'!G555</f>
        <v>3540493037314</v>
      </c>
      <c r="F547" s="49">
        <v>1</v>
      </c>
      <c r="G547" s="49">
        <v>1</v>
      </c>
      <c r="H547" s="49" t="s">
        <v>900</v>
      </c>
      <c r="I547" s="49">
        <v>1</v>
      </c>
      <c r="J547" s="54">
        <f>'TARIF 2024'!N555</f>
        <v>0.02</v>
      </c>
      <c r="K547" s="55">
        <f>'TARIF 2024'!M555</f>
        <v>2.3218000000000001</v>
      </c>
      <c r="L547" s="56"/>
      <c r="M547" s="55">
        <f>'TARIF 2024'!M555</f>
        <v>2.3218000000000001</v>
      </c>
      <c r="N547" s="57">
        <v>20</v>
      </c>
      <c r="O547" s="57">
        <f>'TARIF 2024'!Q555</f>
        <v>4.99</v>
      </c>
      <c r="P547" s="58"/>
      <c r="Q547" s="49">
        <v>60</v>
      </c>
      <c r="R547" s="49">
        <v>62</v>
      </c>
      <c r="S547" s="49">
        <v>6230</v>
      </c>
      <c r="T547" s="49">
        <v>1</v>
      </c>
    </row>
    <row r="548" spans="1:20">
      <c r="A548" s="50">
        <f>'TARIF 2024'!D556</f>
        <v>0</v>
      </c>
      <c r="B548" s="51">
        <f>'TARIF 2024'!B556</f>
        <v>315801</v>
      </c>
      <c r="C548" s="52" t="str">
        <f>'TARIF 2024'!K556</f>
        <v xml:space="preserve"> Telecommande universelle TV-139F deee inclue 0,02</v>
      </c>
      <c r="D548" s="52" t="str">
        <f>'TARIF 2024'!K556</f>
        <v xml:space="preserve"> Telecommande universelle TV-139F deee inclue 0,02</v>
      </c>
      <c r="E548" s="53">
        <f>'TARIF 2024'!G556</f>
        <v>3540493158019</v>
      </c>
      <c r="F548" s="49">
        <v>1</v>
      </c>
      <c r="G548" s="49">
        <v>1</v>
      </c>
      <c r="H548" s="49" t="s">
        <v>900</v>
      </c>
      <c r="I548" s="49">
        <v>1</v>
      </c>
      <c r="J548" s="54">
        <f>'TARIF 2024'!N556</f>
        <v>0.02</v>
      </c>
      <c r="K548" s="55">
        <f>'TARIF 2024'!M556</f>
        <v>13.018999999999998</v>
      </c>
      <c r="L548" s="56"/>
      <c r="M548" s="55">
        <f>'TARIF 2024'!M556</f>
        <v>13.018999999999998</v>
      </c>
      <c r="N548" s="57">
        <v>20</v>
      </c>
      <c r="O548" s="57">
        <f>'TARIF 2024'!Q556</f>
        <v>24.99</v>
      </c>
      <c r="P548" s="58"/>
      <c r="Q548" s="49">
        <v>60</v>
      </c>
      <c r="R548" s="49">
        <v>62</v>
      </c>
      <c r="S548" s="49">
        <v>6230</v>
      </c>
      <c r="T548" s="49">
        <v>1</v>
      </c>
    </row>
    <row r="549" spans="1:20">
      <c r="A549" s="50">
        <f>'TARIF 2024'!D557</f>
        <v>0</v>
      </c>
      <c r="B549" s="51" t="str">
        <f>'TARIF 2024'!B557</f>
        <v>GSM108891</v>
      </c>
      <c r="C549" s="52" t="str">
        <f>'TARIF 2024'!K557</f>
        <v xml:space="preserve">Liocat mousepad PD 306S black dont 0,11 deee </v>
      </c>
      <c r="D549" s="52" t="str">
        <f>'TARIF 2024'!K557</f>
        <v xml:space="preserve">Liocat mousepad PD 306S black dont 0,11 deee </v>
      </c>
      <c r="E549" s="53">
        <f>'TARIF 2024'!G557</f>
        <v>5907691901164</v>
      </c>
      <c r="F549" s="49">
        <v>1</v>
      </c>
      <c r="G549" s="49">
        <v>1</v>
      </c>
      <c r="H549" s="49" t="s">
        <v>900</v>
      </c>
      <c r="I549" s="49">
        <v>1</v>
      </c>
      <c r="J549" s="54">
        <f>'TARIF 2024'!N557</f>
        <v>0.11</v>
      </c>
      <c r="K549" s="55">
        <f>'TARIF 2024'!M557</f>
        <v>2.7145111111111109</v>
      </c>
      <c r="L549" s="56"/>
      <c r="M549" s="55">
        <f>'TARIF 2024'!M557</f>
        <v>2.7145111111111109</v>
      </c>
      <c r="N549" s="57">
        <v>20</v>
      </c>
      <c r="O549" s="57">
        <f>'TARIF 2024'!Q557</f>
        <v>4.99</v>
      </c>
      <c r="P549" s="58"/>
      <c r="Q549" s="49">
        <v>60</v>
      </c>
      <c r="R549" s="49">
        <v>62</v>
      </c>
      <c r="S549" s="49">
        <v>6230</v>
      </c>
      <c r="T549" s="49">
        <v>1</v>
      </c>
    </row>
    <row r="550" spans="1:20">
      <c r="A550" s="50">
        <f>'TARIF 2024'!D558</f>
        <v>0</v>
      </c>
      <c r="B550" s="51" t="str">
        <f>'TARIF 2024'!B558</f>
        <v>GSM103556</v>
      </c>
      <c r="C550" s="52" t="str">
        <f>'TARIF 2024'!K558</f>
        <v xml:space="preserve">Liocat gaming headphones 585C black dont 0,11 deee </v>
      </c>
      <c r="D550" s="52" t="str">
        <f>'TARIF 2024'!K558</f>
        <v xml:space="preserve">Liocat gaming headphones 585C black dont 0,11 deee </v>
      </c>
      <c r="E550" s="53">
        <f>'TARIF 2024'!G558</f>
        <v>5907691901096</v>
      </c>
      <c r="F550" s="49">
        <v>1</v>
      </c>
      <c r="G550" s="49">
        <v>1</v>
      </c>
      <c r="H550" s="49" t="s">
        <v>900</v>
      </c>
      <c r="I550" s="49">
        <v>1</v>
      </c>
      <c r="J550" s="54">
        <f>'TARIF 2024'!N558</f>
        <v>0.11</v>
      </c>
      <c r="K550" s="55">
        <f>'TARIF 2024'!M558</f>
        <v>10.025622222222221</v>
      </c>
      <c r="L550" s="56"/>
      <c r="M550" s="55">
        <f>'TARIF 2024'!M558</f>
        <v>10.025622222222221</v>
      </c>
      <c r="N550" s="57">
        <v>20</v>
      </c>
      <c r="O550" s="57">
        <f>'TARIF 2024'!Q558</f>
        <v>19.989999999999998</v>
      </c>
      <c r="P550" s="58"/>
      <c r="Q550" s="49">
        <v>60</v>
      </c>
      <c r="R550" s="49">
        <v>62</v>
      </c>
      <c r="S550" s="49">
        <v>6230</v>
      </c>
      <c r="T550" s="49">
        <v>1</v>
      </c>
    </row>
    <row r="551" spans="1:20">
      <c r="A551" s="50">
        <f>'TARIF 2024'!D559</f>
        <v>0</v>
      </c>
      <c r="B551" s="51" t="str">
        <f>'TARIF 2024'!B559</f>
        <v>GSM108888</v>
      </c>
      <c r="C551" s="52" t="str">
        <f>'TARIF 2024'!K559</f>
        <v xml:space="preserve">Liocat gaming mouse MX 557C black dont 0,11 deee </v>
      </c>
      <c r="D551" s="52" t="str">
        <f>'TARIF 2024'!K559</f>
        <v xml:space="preserve">Liocat gaming mouse MX 557C black dont 0,11 deee </v>
      </c>
      <c r="E551" s="53">
        <f>'TARIF 2024'!G559</f>
        <v>5907691901034</v>
      </c>
      <c r="F551" s="49">
        <v>1</v>
      </c>
      <c r="G551" s="49">
        <v>1</v>
      </c>
      <c r="H551" s="49" t="s">
        <v>900</v>
      </c>
      <c r="I551" s="49">
        <v>1</v>
      </c>
      <c r="J551" s="54">
        <f>'TARIF 2024'!N559</f>
        <v>0.11</v>
      </c>
      <c r="K551" s="55">
        <f>'TARIF 2024'!M559</f>
        <v>8.4589555555555549</v>
      </c>
      <c r="L551" s="56"/>
      <c r="M551" s="55">
        <f>'TARIF 2024'!M559</f>
        <v>8.4589555555555549</v>
      </c>
      <c r="N551" s="57">
        <v>20</v>
      </c>
      <c r="O551" s="57">
        <f>'TARIF 2024'!Q559</f>
        <v>14.99</v>
      </c>
      <c r="P551" s="58"/>
      <c r="Q551" s="49">
        <v>60</v>
      </c>
      <c r="R551" s="49">
        <v>62</v>
      </c>
      <c r="S551" s="49">
        <v>6230</v>
      </c>
      <c r="T551" s="49">
        <v>1</v>
      </c>
    </row>
    <row r="552" spans="1:20">
      <c r="A552" s="50">
        <f>'TARIF 2024'!D560</f>
        <v>0</v>
      </c>
      <c r="B552" s="51" t="str">
        <f>'TARIF 2024'!B560</f>
        <v>GSM108887</v>
      </c>
      <c r="C552" s="52" t="str">
        <f>'TARIF 2024'!K560</f>
        <v xml:space="preserve">Liocat gaiming mouse MX 357C black dont 0,11 deee </v>
      </c>
      <c r="D552" s="52" t="str">
        <f>'TARIF 2024'!K560</f>
        <v xml:space="preserve">Liocat gaiming mouse MX 357C black dont 0,11 deee </v>
      </c>
      <c r="E552" s="53">
        <f>'TARIF 2024'!G560</f>
        <v>5907691901010</v>
      </c>
      <c r="F552" s="49">
        <v>1</v>
      </c>
      <c r="G552" s="49">
        <v>1</v>
      </c>
      <c r="H552" s="49" t="s">
        <v>900</v>
      </c>
      <c r="I552" s="49">
        <v>1</v>
      </c>
      <c r="J552" s="54">
        <f>'TARIF 2024'!N560</f>
        <v>0.11</v>
      </c>
      <c r="K552" s="55">
        <f>'TARIF 2024'!M560</f>
        <v>7.4145111111111106</v>
      </c>
      <c r="L552" s="56"/>
      <c r="M552" s="55">
        <f>'TARIF 2024'!M560</f>
        <v>7.4145111111111106</v>
      </c>
      <c r="N552" s="57">
        <v>20</v>
      </c>
      <c r="O552" s="57">
        <f>'TARIF 2024'!Q560</f>
        <v>14.99</v>
      </c>
      <c r="P552" s="58"/>
      <c r="Q552" s="49">
        <v>60</v>
      </c>
      <c r="R552" s="49">
        <v>62</v>
      </c>
      <c r="S552" s="49">
        <v>6230</v>
      </c>
      <c r="T552" s="49">
        <v>1</v>
      </c>
    </row>
    <row r="553" spans="1:20">
      <c r="A553" s="50">
        <f>'TARIF 2024'!D561</f>
        <v>0</v>
      </c>
      <c r="B553" s="51" t="str">
        <f>'TARIF 2024'!B561</f>
        <v>GSM108890</v>
      </c>
      <c r="C553" s="52" t="str">
        <f>'TARIF 2024'!K561</f>
        <v xml:space="preserve">Liocat gaming headphones HP 785C black dont 0,11 deee </v>
      </c>
      <c r="D553" s="52" t="str">
        <f>'TARIF 2024'!K561</f>
        <v xml:space="preserve">Liocat gaming headphones HP 785C black dont 0,11 deee </v>
      </c>
      <c r="E553" s="53">
        <f>'TARIF 2024'!G561</f>
        <v>5907691901102</v>
      </c>
      <c r="F553" s="49">
        <v>1</v>
      </c>
      <c r="G553" s="49">
        <v>1</v>
      </c>
      <c r="H553" s="49" t="s">
        <v>900</v>
      </c>
      <c r="I553" s="49">
        <v>1</v>
      </c>
      <c r="J553" s="54">
        <f>'TARIF 2024'!N561</f>
        <v>0.11</v>
      </c>
      <c r="K553" s="55">
        <f>'TARIF 2024'!M561</f>
        <v>13.681177777777776</v>
      </c>
      <c r="L553" s="56"/>
      <c r="M553" s="55">
        <f>'TARIF 2024'!M561</f>
        <v>13.681177777777776</v>
      </c>
      <c r="N553" s="57">
        <v>20</v>
      </c>
      <c r="O553" s="57">
        <f>'TARIF 2024'!Q561</f>
        <v>22.99</v>
      </c>
      <c r="P553" s="58"/>
      <c r="Q553" s="49">
        <v>60</v>
      </c>
      <c r="R553" s="49">
        <v>62</v>
      </c>
      <c r="S553" s="49">
        <v>6230</v>
      </c>
      <c r="T553" s="49">
        <v>1</v>
      </c>
    </row>
    <row r="554" spans="1:20">
      <c r="A554" s="50">
        <f>'TARIF 2024'!D562</f>
        <v>0</v>
      </c>
      <c r="B554" s="51" t="str">
        <f>'TARIF 2024'!B562</f>
        <v>GSM108895</v>
      </c>
      <c r="C554" s="52" t="str">
        <f>'TARIF 2024'!K562</f>
        <v xml:space="preserve">Liocat mousepad PD 683 XXL black dont 0,11 deee </v>
      </c>
      <c r="D554" s="52" t="str">
        <f>'TARIF 2024'!K562</f>
        <v xml:space="preserve">Liocat mousepad PD 683 XXL black dont 0,11 deee </v>
      </c>
      <c r="E554" s="53">
        <f>'TARIF 2024'!G562</f>
        <v>5907691901164</v>
      </c>
      <c r="F554" s="49">
        <v>1</v>
      </c>
      <c r="G554" s="49">
        <v>1</v>
      </c>
      <c r="H554" s="49" t="s">
        <v>900</v>
      </c>
      <c r="I554" s="49">
        <v>1</v>
      </c>
      <c r="J554" s="54">
        <f>'TARIF 2024'!N562</f>
        <v>0.11</v>
      </c>
      <c r="K554" s="55">
        <f>'TARIF 2024'!M562</f>
        <v>7.4145111111111106</v>
      </c>
      <c r="L554" s="56"/>
      <c r="M554" s="55">
        <f>'TARIF 2024'!M562</f>
        <v>7.4145111111111106</v>
      </c>
      <c r="N554" s="57">
        <v>20</v>
      </c>
      <c r="O554" s="57">
        <f>'TARIF 2024'!Q562</f>
        <v>14.99</v>
      </c>
      <c r="P554" s="58"/>
      <c r="Q554" s="49">
        <v>60</v>
      </c>
      <c r="R554" s="49">
        <v>62</v>
      </c>
      <c r="S554" s="49">
        <v>6230</v>
      </c>
      <c r="T554" s="49">
        <v>1</v>
      </c>
    </row>
    <row r="555" spans="1:20">
      <c r="A555" s="50">
        <f>'TARIF 2024'!D563</f>
        <v>0</v>
      </c>
      <c r="B555" s="51" t="str">
        <f>'TARIF 2024'!B563</f>
        <v>GSM108896</v>
      </c>
      <c r="C555" s="52" t="str">
        <f>'TARIF 2024'!K563</f>
        <v xml:space="preserve">Liocat mousepad PD 684 XXXL black dont 0,11 deee </v>
      </c>
      <c r="D555" s="52" t="str">
        <f>'TARIF 2024'!K563</f>
        <v xml:space="preserve">Liocat mousepad PD 684 XXXL black dont 0,11 deee </v>
      </c>
      <c r="E555" s="53">
        <f>'TARIF 2024'!G563</f>
        <v>5907691901171</v>
      </c>
      <c r="F555" s="49">
        <v>1</v>
      </c>
      <c r="G555" s="49">
        <v>1</v>
      </c>
      <c r="H555" s="49" t="s">
        <v>900</v>
      </c>
      <c r="I555" s="49">
        <v>1</v>
      </c>
      <c r="J555" s="54">
        <f>'TARIF 2024'!N563</f>
        <v>0.11</v>
      </c>
      <c r="K555" s="55">
        <f>'TARIF 2024'!M563</f>
        <v>5.8478444444444442</v>
      </c>
      <c r="L555" s="56"/>
      <c r="M555" s="55">
        <f>'TARIF 2024'!M563</f>
        <v>5.8478444444444442</v>
      </c>
      <c r="N555" s="57">
        <v>20</v>
      </c>
      <c r="O555" s="57">
        <f>'TARIF 2024'!Q563</f>
        <v>9.99</v>
      </c>
      <c r="P555" s="58"/>
      <c r="Q555" s="49">
        <v>60</v>
      </c>
      <c r="R555" s="49">
        <v>62</v>
      </c>
      <c r="S555" s="49">
        <v>6230</v>
      </c>
      <c r="T555" s="49">
        <v>1</v>
      </c>
    </row>
    <row r="556" spans="1:20">
      <c r="A556" s="50">
        <f>'TARIF 2024'!D564</f>
        <v>0</v>
      </c>
      <c r="B556" s="51" t="str">
        <f>'TARIF 2024'!B564</f>
        <v>GSM108889</v>
      </c>
      <c r="C556" s="52" t="str">
        <f>'TARIF 2024'!K564</f>
        <v xml:space="preserve">Liocat gaming mouse MX 757C black dont 0,11 deee </v>
      </c>
      <c r="D556" s="52" t="str">
        <f>'TARIF 2024'!K564</f>
        <v xml:space="preserve">Liocat gaming mouse MX 757C black dont 0,11 deee </v>
      </c>
      <c r="E556" s="53">
        <f>'TARIF 2024'!G564</f>
        <v>5907691901058</v>
      </c>
      <c r="F556" s="49">
        <v>1</v>
      </c>
      <c r="G556" s="49">
        <v>1</v>
      </c>
      <c r="H556" s="49" t="s">
        <v>900</v>
      </c>
      <c r="I556" s="49">
        <v>1</v>
      </c>
      <c r="J556" s="54">
        <f>'TARIF 2024'!N564</f>
        <v>0.11</v>
      </c>
      <c r="K556" s="55">
        <f>'TARIF 2024'!M564</f>
        <v>12.427844444444442</v>
      </c>
      <c r="L556" s="56"/>
      <c r="M556" s="55">
        <f>'TARIF 2024'!M564</f>
        <v>12.427844444444442</v>
      </c>
      <c r="N556" s="57">
        <v>20</v>
      </c>
      <c r="O556" s="57">
        <f>'TARIF 2024'!Q564</f>
        <v>19.989999999999998</v>
      </c>
      <c r="P556" s="58"/>
      <c r="Q556" s="49">
        <v>60</v>
      </c>
      <c r="R556" s="49">
        <v>62</v>
      </c>
      <c r="S556" s="49">
        <v>6230</v>
      </c>
      <c r="T556" s="49">
        <v>1</v>
      </c>
    </row>
    <row r="557" spans="1:20">
      <c r="A557" s="50">
        <f>'TARIF 2024'!D565</f>
        <v>0</v>
      </c>
      <c r="B557" s="51" t="str">
        <f>'TARIF 2024'!B565</f>
        <v>GSM115712</v>
      </c>
      <c r="C557" s="52" t="str">
        <f>'TARIF 2024'!K565</f>
        <v xml:space="preserve">Liocat gaming keyboard KX 366+ CM mechanical black dont 0,11 deee </v>
      </c>
      <c r="D557" s="52" t="str">
        <f>'TARIF 2024'!K565</f>
        <v xml:space="preserve">Liocat gaming keyboard KX 366+ CM mechanical black dont 0,11 deee </v>
      </c>
      <c r="E557" s="53">
        <f>'TARIF 2024'!G565</f>
        <v>5907691901270</v>
      </c>
      <c r="F557" s="49">
        <v>1</v>
      </c>
      <c r="G557" s="49">
        <v>1</v>
      </c>
      <c r="H557" s="49" t="s">
        <v>900</v>
      </c>
      <c r="I557" s="49">
        <v>1</v>
      </c>
      <c r="J557" s="54">
        <f>'TARIF 2024'!N565</f>
        <v>0.11</v>
      </c>
      <c r="K557" s="55">
        <f>'TARIF 2024'!M565</f>
        <v>20.470066666666668</v>
      </c>
      <c r="L557" s="56"/>
      <c r="M557" s="55">
        <f>'TARIF 2024'!M565</f>
        <v>20.470066666666668</v>
      </c>
      <c r="N557" s="57">
        <v>20</v>
      </c>
      <c r="O557" s="57">
        <f>'TARIF 2024'!Q565</f>
        <v>34.99</v>
      </c>
      <c r="P557" s="58"/>
      <c r="Q557" s="49">
        <v>60</v>
      </c>
      <c r="R557" s="49">
        <v>62</v>
      </c>
      <c r="S557" s="49">
        <v>6230</v>
      </c>
      <c r="T557" s="49">
        <v>1</v>
      </c>
    </row>
    <row r="558" spans="1:20" ht="30">
      <c r="A558" s="50">
        <f>'TARIF 2024'!D566</f>
        <v>0</v>
      </c>
      <c r="B558" s="51" t="str">
        <f>'TARIF 2024'!B566</f>
        <v>GSM115711</v>
      </c>
      <c r="C558" s="52" t="str">
        <f>'TARIF 2024'!K566</f>
        <v xml:space="preserve">Liocat gaming keyboard KX 365+ C mechanical qwerty outemu blue black dont 0,11 deee </v>
      </c>
      <c r="D558" s="52" t="str">
        <f>'TARIF 2024'!K566</f>
        <v xml:space="preserve">Liocat gaming keyboard KX 365+ C mechanical qwerty outemu blue black dont 0,11 deee </v>
      </c>
      <c r="E558" s="53">
        <f>'TARIF 2024'!G566</f>
        <v>5907691901263</v>
      </c>
      <c r="F558" s="49">
        <v>1</v>
      </c>
      <c r="G558" s="49">
        <v>1</v>
      </c>
      <c r="H558" s="49" t="s">
        <v>900</v>
      </c>
      <c r="I558" s="49">
        <v>1</v>
      </c>
      <c r="J558" s="54">
        <f>'TARIF 2024'!N566</f>
        <v>0.11</v>
      </c>
      <c r="K558" s="55">
        <f>'TARIF 2024'!M566</f>
        <v>20.470066666666668</v>
      </c>
      <c r="L558" s="56"/>
      <c r="M558" s="55">
        <f>'TARIF 2024'!M566</f>
        <v>20.470066666666668</v>
      </c>
      <c r="N558" s="57">
        <v>20</v>
      </c>
      <c r="O558" s="57">
        <f>'TARIF 2024'!Q566</f>
        <v>21.67</v>
      </c>
      <c r="P558" s="58"/>
      <c r="Q558" s="49">
        <v>60</v>
      </c>
      <c r="R558" s="49">
        <v>62</v>
      </c>
      <c r="S558" s="49">
        <v>6230</v>
      </c>
      <c r="T558" s="49">
        <v>1</v>
      </c>
    </row>
    <row r="559" spans="1:20">
      <c r="A559" s="50">
        <f>'TARIF 2024'!D567</f>
        <v>0</v>
      </c>
      <c r="B559" s="51" t="str">
        <f>'TARIF 2024'!B567</f>
        <v>GSM108893</v>
      </c>
      <c r="C559" s="52" t="str">
        <f>'TARIF 2024'!K567</f>
        <v xml:space="preserve">Liocat gaming keyboard KX 365 CM mechanical qwerty black dont 0,11 deee </v>
      </c>
      <c r="D559" s="52" t="str">
        <f>'TARIF 2024'!K567</f>
        <v xml:space="preserve">Liocat gaming keyboard KX 365 CM mechanical qwerty black dont 0,11 deee </v>
      </c>
      <c r="E559" s="53">
        <f>'TARIF 2024'!G567</f>
        <v>5907691901188</v>
      </c>
      <c r="F559" s="49">
        <v>1</v>
      </c>
      <c r="G559" s="49">
        <v>1</v>
      </c>
      <c r="H559" s="49" t="s">
        <v>900</v>
      </c>
      <c r="I559" s="49">
        <v>1</v>
      </c>
      <c r="J559" s="54">
        <f>'TARIF 2024'!N567</f>
        <v>0.11</v>
      </c>
      <c r="K559" s="55">
        <f>'TARIF 2024'!M567</f>
        <v>27.781177777777774</v>
      </c>
      <c r="L559" s="56"/>
      <c r="M559" s="55">
        <f>'TARIF 2024'!M567</f>
        <v>27.781177777777774</v>
      </c>
      <c r="N559" s="57">
        <v>20</v>
      </c>
      <c r="O559" s="57">
        <f>'TARIF 2024'!Q567</f>
        <v>44.99</v>
      </c>
      <c r="P559" s="58"/>
      <c r="Q559" s="49">
        <v>60</v>
      </c>
      <c r="R559" s="49">
        <v>62</v>
      </c>
      <c r="S559" s="49">
        <v>6230</v>
      </c>
      <c r="T559" s="49">
        <v>1</v>
      </c>
    </row>
    <row r="560" spans="1:20">
      <c r="A560" s="50">
        <f>'TARIF 2024'!D568</f>
        <v>0</v>
      </c>
      <c r="B560" s="51" t="str">
        <f>'TARIF 2024'!B568</f>
        <v>GSM180283</v>
      </c>
      <c r="C560" s="52" t="str">
        <f>'TARIF 2024'!K568</f>
        <v xml:space="preserve">Liocat gaming keyboard KX 375 CM mechanical qwerty black dont 0,11 deee </v>
      </c>
      <c r="D560" s="52" t="str">
        <f>'TARIF 2024'!K568</f>
        <v xml:space="preserve">Liocat gaming keyboard KX 375 CM mechanical qwerty black dont 0,11 deee </v>
      </c>
      <c r="E560" s="53">
        <f>'TARIF 2024'!G568</f>
        <v>5907691901195</v>
      </c>
      <c r="F560" s="49">
        <v>1</v>
      </c>
      <c r="G560" s="49">
        <v>1</v>
      </c>
      <c r="H560" s="49" t="s">
        <v>900</v>
      </c>
      <c r="I560" s="49">
        <v>1</v>
      </c>
      <c r="J560" s="54">
        <f>'TARIF 2024'!N568</f>
        <v>0.11</v>
      </c>
      <c r="K560" s="55">
        <f>'TARIF 2024'!M568</f>
        <v>27.781177777777774</v>
      </c>
      <c r="L560" s="56"/>
      <c r="M560" s="55">
        <f>'TARIF 2024'!M568</f>
        <v>27.781177777777774</v>
      </c>
      <c r="N560" s="57">
        <v>20</v>
      </c>
      <c r="O560" s="57">
        <f>'TARIF 2024'!Q568</f>
        <v>44.99</v>
      </c>
      <c r="P560" s="58"/>
      <c r="Q560" s="49">
        <v>60</v>
      </c>
      <c r="R560" s="49">
        <v>62</v>
      </c>
      <c r="S560" s="49">
        <v>6230</v>
      </c>
      <c r="T560" s="49">
        <v>1</v>
      </c>
    </row>
    <row r="561" spans="1:20" ht="30">
      <c r="A561" s="50" t="str">
        <f>'TARIF 2024'!D569</f>
        <v>new</v>
      </c>
      <c r="B561" s="51" t="str">
        <f>'TARIF 2024'!B569</f>
        <v>GSM187225</v>
      </c>
      <c r="C561" s="52" t="str">
        <f>'TARIF 2024'!K569</f>
        <v>Riversong smartring Trinity black SR01 size 10 diameter inside 20mm dont 0,04 deee</v>
      </c>
      <c r="D561" s="52" t="str">
        <f>'TARIF 2024'!K569</f>
        <v>Riversong smartring Trinity black SR01 size 10 diameter inside 20mm dont 0,04 deee</v>
      </c>
      <c r="E561" s="53">
        <f>'TARIF 2024'!G569</f>
        <v>6975222044498</v>
      </c>
      <c r="F561" s="49">
        <v>1</v>
      </c>
      <c r="G561" s="49">
        <v>1</v>
      </c>
      <c r="H561" s="49" t="s">
        <v>900</v>
      </c>
      <c r="I561" s="49">
        <v>1</v>
      </c>
      <c r="J561" s="54">
        <f>'TARIF 2024'!N569</f>
        <v>0.04</v>
      </c>
      <c r="K561" s="55">
        <f>'TARIF 2024'!M569</f>
        <v>32.937599999999996</v>
      </c>
      <c r="L561" s="56"/>
      <c r="M561" s="55">
        <f>'TARIF 2024'!M569</f>
        <v>32.937599999999996</v>
      </c>
      <c r="N561" s="57">
        <v>20</v>
      </c>
      <c r="O561" s="57">
        <f>'TARIF 2024'!Q569</f>
        <v>49.99</v>
      </c>
      <c r="P561" s="58"/>
      <c r="Q561" s="49">
        <v>60</v>
      </c>
      <c r="R561" s="49">
        <v>62</v>
      </c>
      <c r="S561" s="49">
        <v>6230</v>
      </c>
      <c r="T561" s="49">
        <v>1</v>
      </c>
    </row>
    <row r="562" spans="1:20" ht="30">
      <c r="A562" s="50" t="str">
        <f>'TARIF 2024'!D570</f>
        <v>new</v>
      </c>
      <c r="B562" s="51" t="str">
        <f>'TARIF 2024'!B570</f>
        <v>GSM187277</v>
      </c>
      <c r="C562" s="52" t="str">
        <f>'TARIF 2024'!K570</f>
        <v>Riversong smartring Trinity white SR01 size 8 diameter inside 18mm dont 0,04 deee</v>
      </c>
      <c r="D562" s="52" t="str">
        <f>'TARIF 2024'!K570</f>
        <v>Riversong smartring Trinity white SR01 size 8 diameter inside 18mm dont 0,04 deee</v>
      </c>
      <c r="E562" s="53">
        <f>'TARIF 2024'!G570</f>
        <v>6975222044474</v>
      </c>
      <c r="F562" s="49">
        <v>1</v>
      </c>
      <c r="G562" s="49">
        <v>1</v>
      </c>
      <c r="H562" s="49" t="s">
        <v>900</v>
      </c>
      <c r="I562" s="49">
        <v>1</v>
      </c>
      <c r="J562" s="54">
        <f>'TARIF 2024'!N570</f>
        <v>0.04</v>
      </c>
      <c r="K562" s="55">
        <f>'TARIF 2024'!M570</f>
        <v>32.937599999999996</v>
      </c>
      <c r="L562" s="56"/>
      <c r="M562" s="55">
        <f>'TARIF 2024'!M570</f>
        <v>32.937599999999996</v>
      </c>
      <c r="N562" s="57">
        <v>20</v>
      </c>
      <c r="O562" s="57">
        <f>'TARIF 2024'!Q570</f>
        <v>49.99</v>
      </c>
      <c r="P562" s="58"/>
      <c r="Q562" s="49">
        <v>60</v>
      </c>
      <c r="R562" s="49">
        <v>62</v>
      </c>
      <c r="S562" s="49">
        <v>6230</v>
      </c>
      <c r="T562" s="49">
        <v>1</v>
      </c>
    </row>
    <row r="563" spans="1:20" ht="30">
      <c r="A563" s="50" t="str">
        <f>'TARIF 2024'!D571</f>
        <v>new</v>
      </c>
      <c r="B563" s="51" t="str">
        <f>'TARIF 2024'!B571</f>
        <v>GSM187699</v>
      </c>
      <c r="C563" s="52" t="str">
        <f>'TARIF 2024'!K571</f>
        <v>Riversong smartwatch GLOW silver SW906 AMOLED double strap dont 0,04 deee</v>
      </c>
      <c r="D563" s="52" t="str">
        <f>'TARIF 2024'!K571</f>
        <v>Riversong smartwatch GLOW silver SW906 AMOLED double strap dont 0,04 deee</v>
      </c>
      <c r="E563" s="53">
        <f>'TARIF 2024'!G571</f>
        <v>6975222044450</v>
      </c>
      <c r="F563" s="49">
        <v>1</v>
      </c>
      <c r="G563" s="49">
        <v>1</v>
      </c>
      <c r="H563" s="49" t="s">
        <v>900</v>
      </c>
      <c r="I563" s="49">
        <v>1</v>
      </c>
      <c r="J563" s="54">
        <f>'TARIF 2024'!N571</f>
        <v>0.04</v>
      </c>
      <c r="K563" s="55">
        <f>'TARIF 2024'!M571</f>
        <v>42.675999999999995</v>
      </c>
      <c r="L563" s="56"/>
      <c r="M563" s="55">
        <f>'TARIF 2024'!M571</f>
        <v>42.675999999999995</v>
      </c>
      <c r="N563" s="57">
        <v>20</v>
      </c>
      <c r="O563" s="57">
        <f>'TARIF 2024'!Q571</f>
        <v>69.989999999999995</v>
      </c>
      <c r="P563" s="58"/>
      <c r="Q563" s="49">
        <v>60</v>
      </c>
      <c r="R563" s="49">
        <v>62</v>
      </c>
      <c r="S563" s="49">
        <v>6230</v>
      </c>
      <c r="T563" s="49">
        <v>1</v>
      </c>
    </row>
    <row r="564" spans="1:20">
      <c r="A564" s="50" t="str">
        <f>'TARIF 2024'!D572</f>
        <v>new</v>
      </c>
      <c r="B564" s="51" t="str">
        <f>'TARIF 2024'!B572</f>
        <v>GSM176019</v>
      </c>
      <c r="C564" s="52" t="str">
        <f>'TARIF 2024'!K572</f>
        <v>Riversong smartwatch Motive 9 Pro space gray SW901 AMOLED dont 0,04 deee</v>
      </c>
      <c r="D564" s="52" t="str">
        <f>'TARIF 2024'!K572</f>
        <v>Riversong smartwatch Motive 9 Pro space gray SW901 AMOLED dont 0,04 deee</v>
      </c>
      <c r="E564" s="53">
        <f>'TARIF 2024'!G572</f>
        <v>6975222042616</v>
      </c>
      <c r="F564" s="49">
        <v>1</v>
      </c>
      <c r="G564" s="49">
        <v>1</v>
      </c>
      <c r="H564" s="49" t="s">
        <v>900</v>
      </c>
      <c r="I564" s="49">
        <v>1</v>
      </c>
      <c r="J564" s="54">
        <f>'TARIF 2024'!N572</f>
        <v>0.04</v>
      </c>
      <c r="K564" s="55">
        <f>'TARIF 2024'!M572</f>
        <v>32.411199999999994</v>
      </c>
      <c r="L564" s="56"/>
      <c r="M564" s="55">
        <f>'TARIF 2024'!M572</f>
        <v>32.411199999999994</v>
      </c>
      <c r="N564" s="57">
        <v>20</v>
      </c>
      <c r="O564" s="57">
        <f>'TARIF 2024'!Q572</f>
        <v>59.99</v>
      </c>
      <c r="P564" s="58"/>
      <c r="Q564" s="49">
        <v>60</v>
      </c>
      <c r="R564" s="49">
        <v>62</v>
      </c>
      <c r="S564" s="49">
        <v>6230</v>
      </c>
      <c r="T564" s="49">
        <v>1</v>
      </c>
    </row>
    <row r="565" spans="1:20">
      <c r="A565" s="50" t="str">
        <f>'TARIF 2024'!D573</f>
        <v>new</v>
      </c>
      <c r="B565" s="51" t="str">
        <f>'TARIF 2024'!B573</f>
        <v>GSM176016</v>
      </c>
      <c r="C565" s="52" t="str">
        <f>'TARIF 2024'!K573</f>
        <v>Riversong smartwatch Motive 6 Pro space gray SW62 dont 0,04 deee</v>
      </c>
      <c r="D565" s="52" t="str">
        <f>'TARIF 2024'!K573</f>
        <v>Riversong smartwatch Motive 6 Pro space gray SW62 dont 0,04 deee</v>
      </c>
      <c r="E565" s="53">
        <f>'TARIF 2024'!G573</f>
        <v>6975222041916</v>
      </c>
      <c r="F565" s="49">
        <v>1</v>
      </c>
      <c r="G565" s="49">
        <v>1</v>
      </c>
      <c r="H565" s="49" t="s">
        <v>900</v>
      </c>
      <c r="I565" s="49">
        <v>1</v>
      </c>
      <c r="J565" s="54">
        <f>'TARIF 2024'!N573</f>
        <v>0.04</v>
      </c>
      <c r="K565" s="55">
        <f>'TARIF 2024'!M573</f>
        <v>20.924399999999999</v>
      </c>
      <c r="L565" s="56"/>
      <c r="M565" s="55">
        <f>'TARIF 2024'!M573</f>
        <v>20.924399999999999</v>
      </c>
      <c r="N565" s="57">
        <v>20</v>
      </c>
      <c r="O565" s="57">
        <f>'TARIF 2024'!Q573</f>
        <v>39.99</v>
      </c>
      <c r="P565" s="58"/>
      <c r="Q565" s="49">
        <v>60</v>
      </c>
      <c r="R565" s="49">
        <v>62</v>
      </c>
      <c r="S565" s="49">
        <v>6230</v>
      </c>
      <c r="T565" s="49">
        <v>1</v>
      </c>
    </row>
    <row r="566" spans="1:20">
      <c r="A566" s="50" t="str">
        <f>'TARIF 2024'!D574</f>
        <v>new</v>
      </c>
      <c r="B566" s="51" t="str">
        <f>'TARIF 2024'!B574</f>
        <v>GSM179329</v>
      </c>
      <c r="C566" s="52" t="str">
        <f>'TARIF 2024'!K574</f>
        <v>Riversong smartwatch Motive 6 Pro rose gold SW62 dont 0,04 deee</v>
      </c>
      <c r="D566" s="52" t="str">
        <f>'TARIF 2024'!K574</f>
        <v>Riversong smartwatch Motive 6 Pro rose gold SW62 dont 0,04 deee</v>
      </c>
      <c r="E566" s="53">
        <f>'TARIF 2024'!G574</f>
        <v>6975222041923</v>
      </c>
      <c r="F566" s="49">
        <v>1</v>
      </c>
      <c r="G566" s="49">
        <v>1</v>
      </c>
      <c r="H566" s="49" t="s">
        <v>900</v>
      </c>
      <c r="I566" s="49">
        <v>1</v>
      </c>
      <c r="J566" s="54">
        <f>'TARIF 2024'!N574</f>
        <v>0.04</v>
      </c>
      <c r="K566" s="55">
        <f>'TARIF 2024'!M574</f>
        <v>20.924399999999999</v>
      </c>
      <c r="L566" s="56"/>
      <c r="M566" s="55">
        <f>'TARIF 2024'!M574</f>
        <v>20.924399999999999</v>
      </c>
      <c r="N566" s="57">
        <v>20</v>
      </c>
      <c r="O566" s="57">
        <f>'TARIF 2024'!Q574</f>
        <v>39.99</v>
      </c>
      <c r="P566" s="58"/>
      <c r="Q566" s="49">
        <v>60</v>
      </c>
      <c r="R566" s="49">
        <v>62</v>
      </c>
      <c r="S566" s="49">
        <v>6230</v>
      </c>
      <c r="T566" s="49">
        <v>1</v>
      </c>
    </row>
    <row r="567" spans="1:20">
      <c r="A567" s="50" t="str">
        <f>'TARIF 2024'!D575</f>
        <v>new</v>
      </c>
      <c r="B567" s="51" t="str">
        <f>'TARIF 2024'!B575</f>
        <v>GSM176015</v>
      </c>
      <c r="C567" s="52" t="str">
        <f>'TARIF 2024'!K575</f>
        <v>Riversong smartwatch Motive 6C Pro space gray SW64 dont 0,04 deee</v>
      </c>
      <c r="D567" s="52" t="str">
        <f>'TARIF 2024'!K575</f>
        <v>Riversong smartwatch Motive 6C Pro space gray SW64 dont 0,04 deee</v>
      </c>
      <c r="E567" s="53">
        <f>'TARIF 2024'!G575</f>
        <v>6975222042135</v>
      </c>
      <c r="F567" s="49">
        <v>1</v>
      </c>
      <c r="G567" s="49">
        <v>1</v>
      </c>
      <c r="H567" s="49" t="s">
        <v>900</v>
      </c>
      <c r="I567" s="49">
        <v>1</v>
      </c>
      <c r="J567" s="54">
        <f>'TARIF 2024'!N575</f>
        <v>0.04</v>
      </c>
      <c r="K567" s="55">
        <f>'TARIF 2024'!M575</f>
        <v>26.141399999999997</v>
      </c>
      <c r="L567" s="56"/>
      <c r="M567" s="55">
        <f>'TARIF 2024'!M575</f>
        <v>26.141399999999997</v>
      </c>
      <c r="N567" s="57">
        <v>20</v>
      </c>
      <c r="O567" s="57">
        <f>'TARIF 2024'!Q575</f>
        <v>49.99</v>
      </c>
      <c r="P567" s="58"/>
      <c r="Q567" s="49">
        <v>60</v>
      </c>
      <c r="R567" s="49">
        <v>62</v>
      </c>
      <c r="S567" s="49">
        <v>6230</v>
      </c>
      <c r="T567" s="49">
        <v>1</v>
      </c>
    </row>
    <row r="568" spans="1:20">
      <c r="A568" s="50" t="str">
        <f>'TARIF 2024'!D576</f>
        <v>new</v>
      </c>
      <c r="B568" s="51" t="str">
        <f>'TARIF 2024'!B576</f>
        <v>GSM184870</v>
      </c>
      <c r="C568" s="52" t="str">
        <f>'TARIF 2024'!K576</f>
        <v>Riversong smartwatch Motive 9E space gray SW905 AMOLED dont 0,04 deee</v>
      </c>
      <c r="D568" s="52" t="str">
        <f>'TARIF 2024'!K576</f>
        <v>Riversong smartwatch Motive 9E space gray SW905 AMOLED dont 0,04 deee</v>
      </c>
      <c r="E568" s="53">
        <f>'TARIF 2024'!G576</f>
        <v>6975222043279</v>
      </c>
      <c r="F568" s="49">
        <v>1</v>
      </c>
      <c r="G568" s="49">
        <v>1</v>
      </c>
      <c r="H568" s="49" t="s">
        <v>900</v>
      </c>
      <c r="I568" s="49">
        <v>1</v>
      </c>
      <c r="J568" s="54">
        <f>'TARIF 2024'!N576</f>
        <v>0.04</v>
      </c>
      <c r="K568" s="55">
        <f>'TARIF 2024'!M576</f>
        <v>32.411199999999994</v>
      </c>
      <c r="L568" s="56"/>
      <c r="M568" s="55">
        <f>'TARIF 2024'!M576</f>
        <v>32.411199999999994</v>
      </c>
      <c r="N568" s="57">
        <v>20</v>
      </c>
      <c r="O568" s="57">
        <f>'TARIF 2024'!Q576</f>
        <v>59.99</v>
      </c>
      <c r="P568" s="58"/>
      <c r="Q568" s="49">
        <v>60</v>
      </c>
      <c r="R568" s="49">
        <v>62</v>
      </c>
      <c r="S568" s="49">
        <v>6230</v>
      </c>
      <c r="T568" s="49">
        <v>1</v>
      </c>
    </row>
    <row r="569" spans="1:20">
      <c r="A569" s="50">
        <f>'TARIF 2024'!D577</f>
        <v>0</v>
      </c>
      <c r="B569" s="51" t="str">
        <f>'TARIF 2024'!B577</f>
        <v>GSM169754</v>
      </c>
      <c r="C569" s="52" t="str">
        <f>'TARIF 2024'!K577</f>
        <v>Smartwatch Forever Colorum CW-300 xPurple dont 0,04 deee</v>
      </c>
      <c r="D569" s="52" t="str">
        <f>'TARIF 2024'!K577</f>
        <v>Smartwatch Forever Colorum CW-300 xPurple dont 0,04 deee</v>
      </c>
      <c r="E569" s="53">
        <f>'TARIF 2024'!G577</f>
        <v>5900495072283</v>
      </c>
      <c r="F569" s="49">
        <v>1</v>
      </c>
      <c r="G569" s="49">
        <v>1</v>
      </c>
      <c r="H569" s="49" t="s">
        <v>900</v>
      </c>
      <c r="I569" s="49">
        <v>1</v>
      </c>
      <c r="J569" s="54">
        <f>'TARIF 2024'!N577</f>
        <v>0.04</v>
      </c>
      <c r="K569" s="55">
        <f>'TARIF 2024'!M577</f>
        <v>39.837200000000003</v>
      </c>
      <c r="L569" s="56"/>
      <c r="M569" s="55">
        <f>'TARIF 2024'!M577</f>
        <v>39.837200000000003</v>
      </c>
      <c r="N569" s="57">
        <v>20</v>
      </c>
      <c r="O569" s="57">
        <f>'TARIF 2024'!Q577</f>
        <v>69.989999999999995</v>
      </c>
      <c r="P569" s="58"/>
      <c r="Q569" s="49">
        <v>60</v>
      </c>
      <c r="R569" s="49">
        <v>62</v>
      </c>
      <c r="S569" s="49">
        <v>6230</v>
      </c>
      <c r="T569" s="49">
        <v>1</v>
      </c>
    </row>
    <row r="570" spans="1:20">
      <c r="A570" s="50">
        <f>'TARIF 2024'!D578</f>
        <v>0</v>
      </c>
      <c r="B570" s="51" t="str">
        <f>'TARIF 2024'!B578</f>
        <v>GSM169752</v>
      </c>
      <c r="C570" s="52" t="str">
        <f>'TARIF 2024'!K578</f>
        <v>Smartwatch Forever Colorum CW-300 xOrange dont 0,04 deee</v>
      </c>
      <c r="D570" s="52" t="str">
        <f>'TARIF 2024'!K578</f>
        <v>Smartwatch Forever Colorum CW-300 xOrange dont 0,04 deee</v>
      </c>
      <c r="E570" s="53">
        <f>'TARIF 2024'!G578</f>
        <v>5900495072269</v>
      </c>
      <c r="F570" s="49">
        <v>1</v>
      </c>
      <c r="G570" s="49">
        <v>1</v>
      </c>
      <c r="H570" s="49" t="s">
        <v>900</v>
      </c>
      <c r="I570" s="49">
        <v>1</v>
      </c>
      <c r="J570" s="54">
        <f>'TARIF 2024'!N578</f>
        <v>0.04</v>
      </c>
      <c r="K570" s="55">
        <f>'TARIF 2024'!M578</f>
        <v>39.837200000000003</v>
      </c>
      <c r="L570" s="56"/>
      <c r="M570" s="55">
        <f>'TARIF 2024'!M578</f>
        <v>39.837200000000003</v>
      </c>
      <c r="N570" s="57">
        <v>20</v>
      </c>
      <c r="O570" s="57">
        <f>'TARIF 2024'!Q578</f>
        <v>69.989999999999995</v>
      </c>
      <c r="P570" s="58"/>
      <c r="Q570" s="49">
        <v>60</v>
      </c>
      <c r="R570" s="49">
        <v>62</v>
      </c>
      <c r="S570" s="49">
        <v>6230</v>
      </c>
      <c r="T570" s="49">
        <v>1</v>
      </c>
    </row>
    <row r="571" spans="1:20">
      <c r="A571" s="50">
        <f>'TARIF 2024'!D579</f>
        <v>0</v>
      </c>
      <c r="B571" s="51" t="str">
        <f>'TARIF 2024'!B579</f>
        <v>GSM169755</v>
      </c>
      <c r="C571" s="52" t="str">
        <f>'TARIF 2024'!K579</f>
        <v>Smartwatch Forever Colorum CW-300 xGreen dont 0,04 deee</v>
      </c>
      <c r="D571" s="52" t="str">
        <f>'TARIF 2024'!K579</f>
        <v>Smartwatch Forever Colorum CW-300 xGreen dont 0,04 deee</v>
      </c>
      <c r="E571" s="53">
        <f>'TARIF 2024'!G579</f>
        <v>5900495072290</v>
      </c>
      <c r="F571" s="49">
        <v>1</v>
      </c>
      <c r="G571" s="49">
        <v>1</v>
      </c>
      <c r="H571" s="49" t="s">
        <v>900</v>
      </c>
      <c r="I571" s="49">
        <v>1</v>
      </c>
      <c r="J571" s="54">
        <f>'TARIF 2024'!N579</f>
        <v>0.04</v>
      </c>
      <c r="K571" s="55">
        <f>'TARIF 2024'!M579</f>
        <v>39.837200000000003</v>
      </c>
      <c r="L571" s="56"/>
      <c r="M571" s="55">
        <f>'TARIF 2024'!M579</f>
        <v>39.837200000000003</v>
      </c>
      <c r="N571" s="57">
        <v>20</v>
      </c>
      <c r="O571" s="57">
        <f>'TARIF 2024'!Q579</f>
        <v>69.989999999999995</v>
      </c>
      <c r="P571" s="58"/>
      <c r="Q571" s="49">
        <v>60</v>
      </c>
      <c r="R571" s="49">
        <v>62</v>
      </c>
      <c r="S571" s="49">
        <v>6230</v>
      </c>
      <c r="T571" s="49">
        <v>1</v>
      </c>
    </row>
    <row r="572" spans="1:20">
      <c r="A572" s="50">
        <f>'TARIF 2024'!D580</f>
        <v>0</v>
      </c>
      <c r="B572" s="51" t="str">
        <f>'TARIF 2024'!B580</f>
        <v>GSM169753</v>
      </c>
      <c r="C572" s="52" t="str">
        <f>'TARIF 2024'!K580</f>
        <v>Smartwatch Forever Colorum CW-300 xMagenta dont 0,04 deee</v>
      </c>
      <c r="D572" s="52" t="str">
        <f>'TARIF 2024'!K580</f>
        <v>Smartwatch Forever Colorum CW-300 xMagenta dont 0,04 deee</v>
      </c>
      <c r="E572" s="53">
        <f>'TARIF 2024'!G580</f>
        <v>5900495072276</v>
      </c>
      <c r="F572" s="49">
        <v>1</v>
      </c>
      <c r="G572" s="49">
        <v>1</v>
      </c>
      <c r="H572" s="49" t="s">
        <v>900</v>
      </c>
      <c r="I572" s="49">
        <v>1</v>
      </c>
      <c r="J572" s="54">
        <f>'TARIF 2024'!N580</f>
        <v>0.04</v>
      </c>
      <c r="K572" s="55">
        <f>'TARIF 2024'!M580</f>
        <v>39.837200000000003</v>
      </c>
      <c r="L572" s="56"/>
      <c r="M572" s="55">
        <f>'TARIF 2024'!M580</f>
        <v>39.837200000000003</v>
      </c>
      <c r="N572" s="57">
        <v>20</v>
      </c>
      <c r="O572" s="57">
        <f>'TARIF 2024'!Q580</f>
        <v>69.989999999999995</v>
      </c>
      <c r="P572" s="58"/>
      <c r="Q572" s="49">
        <v>60</v>
      </c>
      <c r="R572" s="49">
        <v>62</v>
      </c>
      <c r="S572" s="49">
        <v>6230</v>
      </c>
      <c r="T572" s="49">
        <v>1</v>
      </c>
    </row>
    <row r="573" spans="1:20">
      <c r="A573" s="50">
        <f>'TARIF 2024'!D581</f>
        <v>0</v>
      </c>
      <c r="B573" s="51" t="str">
        <f>'TARIF 2024'!B581</f>
        <v>GSM169751</v>
      </c>
      <c r="C573" s="52" t="str">
        <f>'TARIF 2024'!K581</f>
        <v>Smartwatch Forever Colorum CW-300 xYellow dont 0,04 deee</v>
      </c>
      <c r="D573" s="52" t="str">
        <f>'TARIF 2024'!K581</f>
        <v>Smartwatch Forever Colorum CW-300 xYellow dont 0,04 deee</v>
      </c>
      <c r="E573" s="53">
        <f>'TARIF 2024'!G581</f>
        <v>5900495072252</v>
      </c>
      <c r="F573" s="49">
        <v>1</v>
      </c>
      <c r="G573" s="49">
        <v>1</v>
      </c>
      <c r="H573" s="49" t="s">
        <v>900</v>
      </c>
      <c r="I573" s="49">
        <v>1</v>
      </c>
      <c r="J573" s="54">
        <f>'TARIF 2024'!N581</f>
        <v>0.04</v>
      </c>
      <c r="K573" s="55">
        <f>'TARIF 2024'!M581</f>
        <v>39.837200000000003</v>
      </c>
      <c r="L573" s="56"/>
      <c r="M573" s="55">
        <f>'TARIF 2024'!M581</f>
        <v>39.837200000000003</v>
      </c>
      <c r="N573" s="57">
        <v>20</v>
      </c>
      <c r="O573" s="57">
        <f>'TARIF 2024'!Q581</f>
        <v>69.989999999999995</v>
      </c>
      <c r="P573" s="58"/>
      <c r="Q573" s="49">
        <v>60</v>
      </c>
      <c r="R573" s="49">
        <v>62</v>
      </c>
      <c r="S573" s="49">
        <v>6230</v>
      </c>
      <c r="T573" s="49">
        <v>1</v>
      </c>
    </row>
    <row r="574" spans="1:20">
      <c r="A574" s="50">
        <f>'TARIF 2024'!D582</f>
        <v>0</v>
      </c>
      <c r="B574" s="51" t="str">
        <f>'TARIF 2024'!B582</f>
        <v>T_0008262</v>
      </c>
      <c r="C574" s="52" t="str">
        <f>'TARIF 2024'!K582</f>
        <v>Ensemble d'adaptateurs Forever pour la carte SIM</v>
      </c>
      <c r="D574" s="52" t="str">
        <f>'TARIF 2024'!K582</f>
        <v>Ensemble d'adaptateurs Forever pour la carte SIM</v>
      </c>
      <c r="E574" s="53">
        <f>'TARIF 2024'!G582</f>
        <v>5900495222374</v>
      </c>
      <c r="F574" s="49">
        <v>1</v>
      </c>
      <c r="G574" s="49">
        <v>1</v>
      </c>
      <c r="H574" s="49" t="s">
        <v>900</v>
      </c>
      <c r="I574" s="49">
        <v>1</v>
      </c>
      <c r="J574" s="54">
        <f>'TARIF 2024'!N582</f>
        <v>0</v>
      </c>
      <c r="K574" s="55">
        <f>'TARIF 2024'!M582</f>
        <v>2.4909999999999997</v>
      </c>
      <c r="L574" s="56"/>
      <c r="M574" s="55">
        <f>'TARIF 2024'!M582</f>
        <v>2.4909999999999997</v>
      </c>
      <c r="N574" s="57">
        <v>20</v>
      </c>
      <c r="O574" s="57">
        <f>'TARIF 2024'!Q582</f>
        <v>5.99</v>
      </c>
      <c r="P574" s="58"/>
      <c r="Q574" s="49">
        <v>60</v>
      </c>
      <c r="R574" s="49">
        <v>62</v>
      </c>
      <c r="S574" s="49">
        <v>6230</v>
      </c>
      <c r="T574" s="49">
        <v>1</v>
      </c>
    </row>
    <row r="575" spans="1:20" ht="30">
      <c r="A575" s="50">
        <f>'TARIF 2024'!D583</f>
        <v>0</v>
      </c>
      <c r="B575" s="51" t="str">
        <f>'TARIF 2024'!B583</f>
        <v>T_01626</v>
      </c>
      <c r="C575" s="52" t="str">
        <f>'TARIF 2024'!K583</f>
        <v>Forever 3in1 cable USB - Lightning + USB-C + microUSB 1,0 m 1,5A black dont 0,04 deee</v>
      </c>
      <c r="D575" s="52" t="str">
        <f>'TARIF 2024'!K583</f>
        <v>Forever 3in1 cable USB - Lightning + USB-C + microUSB 1,0 m 1,5A black dont 0,04 deee</v>
      </c>
      <c r="E575" s="53">
        <f>'TARIF 2024'!G583</f>
        <v>5900495620248</v>
      </c>
      <c r="F575" s="49">
        <v>1</v>
      </c>
      <c r="G575" s="49">
        <v>1</v>
      </c>
      <c r="H575" s="49" t="s">
        <v>900</v>
      </c>
      <c r="I575" s="49">
        <v>1</v>
      </c>
      <c r="J575" s="54">
        <f>'TARIF 2024'!N583</f>
        <v>0.04</v>
      </c>
      <c r="K575" s="55">
        <f>'TARIF 2024'!M583</f>
        <v>4.1829999999999998</v>
      </c>
      <c r="L575" s="56"/>
      <c r="M575" s="55">
        <f>'TARIF 2024'!M583</f>
        <v>4.1829999999999998</v>
      </c>
      <c r="N575" s="57">
        <v>20</v>
      </c>
      <c r="O575" s="57">
        <f>'TARIF 2024'!Q583</f>
        <v>8.99</v>
      </c>
      <c r="P575" s="58"/>
      <c r="Q575" s="49">
        <v>60</v>
      </c>
      <c r="R575" s="49">
        <v>62</v>
      </c>
      <c r="S575" s="49">
        <v>6230</v>
      </c>
      <c r="T575" s="49">
        <v>1</v>
      </c>
    </row>
    <row r="576" spans="1:20" ht="30">
      <c r="A576" s="50">
        <f>'TARIF 2024'!D584</f>
        <v>0</v>
      </c>
      <c r="B576" s="51" t="str">
        <f>'TARIF 2024'!B584</f>
        <v>T_01625</v>
      </c>
      <c r="C576" s="52" t="str">
        <f>'TARIF 2024'!K584</f>
        <v>Forever 3in1 cable USB - Lightning + USB-C + microUSB 1,0 m 1,5A white dont 0,04 deee</v>
      </c>
      <c r="D576" s="52" t="str">
        <f>'TARIF 2024'!K584</f>
        <v>Forever 3in1 cable USB - Lightning + USB-C + microUSB 1,0 m 1,5A white dont 0,04 deee</v>
      </c>
      <c r="E576" s="53">
        <f>'TARIF 2024'!G584</f>
        <v>5900495620224</v>
      </c>
      <c r="F576" s="49">
        <v>1</v>
      </c>
      <c r="G576" s="49">
        <v>1</v>
      </c>
      <c r="H576" s="49" t="s">
        <v>900</v>
      </c>
      <c r="I576" s="49">
        <v>1</v>
      </c>
      <c r="J576" s="54">
        <f>'TARIF 2024'!N584</f>
        <v>0.04</v>
      </c>
      <c r="K576" s="55">
        <f>'TARIF 2024'!M584</f>
        <v>4.1829999999999998</v>
      </c>
      <c r="L576" s="56"/>
      <c r="M576" s="55">
        <f>'TARIF 2024'!M584</f>
        <v>4.1829999999999998</v>
      </c>
      <c r="N576" s="57">
        <v>20</v>
      </c>
      <c r="O576" s="57">
        <f>'TARIF 2024'!Q584</f>
        <v>8.99</v>
      </c>
      <c r="P576" s="58"/>
      <c r="Q576" s="49">
        <v>60</v>
      </c>
      <c r="R576" s="49">
        <v>62</v>
      </c>
      <c r="S576" s="49">
        <v>6230</v>
      </c>
      <c r="T576" s="49">
        <v>1</v>
      </c>
    </row>
    <row r="577" spans="1:20" ht="30">
      <c r="A577" s="50">
        <f>'TARIF 2024'!D585</f>
        <v>0</v>
      </c>
      <c r="B577" s="51" t="str">
        <f>'TARIF 2024'!B585</f>
        <v>GSM106369</v>
      </c>
      <c r="C577" s="52" t="str">
        <f>'TARIF 2024'!K585</f>
        <v>Forever 3en1 cÃ¢ble USB - Lightning + USB-C + microUSB 1,0 m 2A noir dont 0,04 deee</v>
      </c>
      <c r="D577" s="52" t="str">
        <f>'TARIF 2024'!K585</f>
        <v>Forever 3en1 cÃ¢ble USB - Lightning + USB-C + microUSB 1,0 m 2A noir dont 0,04 deee</v>
      </c>
      <c r="E577" s="53">
        <f>'TARIF 2024'!G585</f>
        <v>5900495900210</v>
      </c>
      <c r="F577" s="49">
        <v>1</v>
      </c>
      <c r="G577" s="49">
        <v>1</v>
      </c>
      <c r="H577" s="49" t="s">
        <v>900</v>
      </c>
      <c r="I577" s="49">
        <v>1</v>
      </c>
      <c r="J577" s="54">
        <f>'TARIF 2024'!N585</f>
        <v>0.04</v>
      </c>
      <c r="K577" s="55">
        <f>'TARIF 2024'!M585</f>
        <v>4.6812000000000005</v>
      </c>
      <c r="L577" s="56"/>
      <c r="M577" s="55">
        <f>'TARIF 2024'!M585</f>
        <v>4.6812000000000005</v>
      </c>
      <c r="N577" s="57">
        <v>20</v>
      </c>
      <c r="O577" s="57">
        <f>'TARIF 2024'!Q585</f>
        <v>9.99</v>
      </c>
      <c r="P577" s="58"/>
      <c r="Q577" s="49">
        <v>60</v>
      </c>
      <c r="R577" s="49">
        <v>62</v>
      </c>
      <c r="S577" s="49">
        <v>6230</v>
      </c>
      <c r="T577" s="49">
        <v>1</v>
      </c>
    </row>
    <row r="578" spans="1:20">
      <c r="A578" s="50">
        <f>'TARIF 2024'!D586</f>
        <v>0</v>
      </c>
      <c r="B578" s="51" t="str">
        <f>'TARIF 2024'!B586</f>
        <v>T_0014274</v>
      </c>
      <c r="C578" s="52" t="str">
        <f>'TARIF 2024'!K586</f>
        <v>Forever cable USB - Lightning 3,0 m 1A white dont 0,04 deee</v>
      </c>
      <c r="D578" s="52" t="str">
        <f>'TARIF 2024'!K586</f>
        <v>Forever cable USB - Lightning 3,0 m 1A white dont 0,04 deee</v>
      </c>
      <c r="E578" s="53">
        <f>'TARIF 2024'!G586</f>
        <v>5900495452719</v>
      </c>
      <c r="F578" s="49">
        <v>1</v>
      </c>
      <c r="G578" s="49">
        <v>1</v>
      </c>
      <c r="H578" s="49" t="s">
        <v>900</v>
      </c>
      <c r="I578" s="49">
        <v>1</v>
      </c>
      <c r="J578" s="54">
        <f>'TARIF 2024'!N586</f>
        <v>0.04</v>
      </c>
      <c r="K578" s="55">
        <f>'TARIF 2024'!M586</f>
        <v>2.8106</v>
      </c>
      <c r="L578" s="56"/>
      <c r="M578" s="55">
        <f>'TARIF 2024'!M586</f>
        <v>2.8106</v>
      </c>
      <c r="N578" s="57">
        <v>20</v>
      </c>
      <c r="O578" s="57">
        <f>'TARIF 2024'!Q586</f>
        <v>5.99</v>
      </c>
      <c r="P578" s="58"/>
      <c r="Q578" s="49">
        <v>60</v>
      </c>
      <c r="R578" s="49">
        <v>62</v>
      </c>
      <c r="S578" s="49">
        <v>6230</v>
      </c>
      <c r="T578" s="49">
        <v>1</v>
      </c>
    </row>
    <row r="579" spans="1:20">
      <c r="A579" s="50">
        <f>'TARIF 2024'!D587</f>
        <v>0</v>
      </c>
      <c r="B579" s="51" t="str">
        <f>'TARIF 2024'!B587</f>
        <v>T_0012102</v>
      </c>
      <c r="C579" s="52" t="str">
        <f>'TARIF 2024'!K587</f>
        <v>Forever cable USB - Lightning 1,0 m 1A white dont 0,04 deee</v>
      </c>
      <c r="D579" s="52" t="str">
        <f>'TARIF 2024'!K587</f>
        <v>Forever cable USB - Lightning 1,0 m 1A white dont 0,04 deee</v>
      </c>
      <c r="E579" s="53">
        <f>'TARIF 2024'!G587</f>
        <v>5900495323767</v>
      </c>
      <c r="F579" s="49">
        <v>1</v>
      </c>
      <c r="G579" s="49">
        <v>1</v>
      </c>
      <c r="H579" s="49" t="s">
        <v>900</v>
      </c>
      <c r="I579" s="49">
        <v>1</v>
      </c>
      <c r="J579" s="54">
        <f>'TARIF 2024'!N587</f>
        <v>0.04</v>
      </c>
      <c r="K579" s="55">
        <f>'TARIF 2024'!M587</f>
        <v>1.88</v>
      </c>
      <c r="L579" s="56"/>
      <c r="M579" s="55">
        <f>'TARIF 2024'!M587</f>
        <v>1.88</v>
      </c>
      <c r="N579" s="57">
        <v>20</v>
      </c>
      <c r="O579" s="57">
        <f>'TARIF 2024'!Q587</f>
        <v>4.99</v>
      </c>
      <c r="P579" s="58"/>
      <c r="Q579" s="49">
        <v>60</v>
      </c>
      <c r="R579" s="49">
        <v>62</v>
      </c>
      <c r="S579" s="49">
        <v>6230</v>
      </c>
      <c r="T579" s="49">
        <v>1</v>
      </c>
    </row>
    <row r="580" spans="1:20">
      <c r="A580" s="50">
        <f>'TARIF 2024'!D588</f>
        <v>0</v>
      </c>
      <c r="B580" s="51" t="str">
        <f>'TARIF 2024'!B588</f>
        <v>GSM097156</v>
      </c>
      <c r="C580" s="52" t="str">
        <f>'TARIF 2024'!K588</f>
        <v>Forever Tornado cable USB - Lightning 1,0 m 3A red dont 0,04 deee</v>
      </c>
      <c r="D580" s="52" t="str">
        <f>'TARIF 2024'!K588</f>
        <v>Forever Tornado cable USB - Lightning 1,0 m 3A red dont 0,04 deee</v>
      </c>
      <c r="E580" s="53">
        <f>'TARIF 2024'!G588</f>
        <v>5900495811417</v>
      </c>
      <c r="F580" s="49">
        <v>1</v>
      </c>
      <c r="G580" s="49">
        <v>1</v>
      </c>
      <c r="H580" s="49" t="s">
        <v>900</v>
      </c>
      <c r="I580" s="49">
        <v>1</v>
      </c>
      <c r="J580" s="54">
        <f>'TARIF 2024'!N588</f>
        <v>0.04</v>
      </c>
      <c r="K580" s="55">
        <f>'TARIF 2024'!M588</f>
        <v>4.1641999999999992</v>
      </c>
      <c r="L580" s="56"/>
      <c r="M580" s="55">
        <f>'TARIF 2024'!M588</f>
        <v>4.1641999999999992</v>
      </c>
      <c r="N580" s="57">
        <v>20</v>
      </c>
      <c r="O580" s="57">
        <f>'TARIF 2024'!Q588</f>
        <v>9.99</v>
      </c>
      <c r="P580" s="58"/>
      <c r="Q580" s="49">
        <v>60</v>
      </c>
      <c r="R580" s="49">
        <v>62</v>
      </c>
      <c r="S580" s="49">
        <v>6230</v>
      </c>
      <c r="T580" s="49">
        <v>1</v>
      </c>
    </row>
    <row r="581" spans="1:20">
      <c r="A581" s="50">
        <f>'TARIF 2024'!D589</f>
        <v>0</v>
      </c>
      <c r="B581" s="51" t="str">
        <f>'TARIF 2024'!B589</f>
        <v>GSM097155</v>
      </c>
      <c r="C581" s="52" t="str">
        <f>'TARIF 2024'!K589</f>
        <v>Forever Tornado cable USB - Lightning 1,0 m 3A navy blue dont 0,04 deee</v>
      </c>
      <c r="D581" s="52" t="str">
        <f>'TARIF 2024'!K589</f>
        <v>Forever Tornado cable USB - Lightning 1,0 m 3A navy blue dont 0,04 deee</v>
      </c>
      <c r="E581" s="53">
        <f>'TARIF 2024'!G589</f>
        <v>5900495811400</v>
      </c>
      <c r="F581" s="49">
        <v>1</v>
      </c>
      <c r="G581" s="49">
        <v>1</v>
      </c>
      <c r="H581" s="49" t="s">
        <v>900</v>
      </c>
      <c r="I581" s="49">
        <v>1</v>
      </c>
      <c r="J581" s="54">
        <f>'TARIF 2024'!N589</f>
        <v>0.04</v>
      </c>
      <c r="K581" s="55">
        <f>'TARIF 2024'!M589</f>
        <v>4.1641999999999992</v>
      </c>
      <c r="L581" s="56"/>
      <c r="M581" s="55">
        <f>'TARIF 2024'!M589</f>
        <v>4.1641999999999992</v>
      </c>
      <c r="N581" s="57">
        <v>20</v>
      </c>
      <c r="O581" s="57">
        <f>'TARIF 2024'!Q589</f>
        <v>9.99</v>
      </c>
      <c r="P581" s="58"/>
      <c r="Q581" s="49">
        <v>60</v>
      </c>
      <c r="R581" s="49">
        <v>62</v>
      </c>
      <c r="S581" s="49">
        <v>6230</v>
      </c>
      <c r="T581" s="49">
        <v>1</v>
      </c>
    </row>
    <row r="582" spans="1:20">
      <c r="A582" s="50">
        <f>'TARIF 2024'!D590</f>
        <v>0</v>
      </c>
      <c r="B582" s="51" t="str">
        <f>'TARIF 2024'!B590</f>
        <v>GSM097154</v>
      </c>
      <c r="C582" s="52" t="str">
        <f>'TARIF 2024'!K590</f>
        <v>Forever Tornado cable USB - Lightning 1,0 m 3A black dont 0,04 deee</v>
      </c>
      <c r="D582" s="52" t="str">
        <f>'TARIF 2024'!K590</f>
        <v>Forever Tornado cable USB - Lightning 1,0 m 3A black dont 0,04 deee</v>
      </c>
      <c r="E582" s="53">
        <f>'TARIF 2024'!G590</f>
        <v>5900495811394</v>
      </c>
      <c r="F582" s="49">
        <v>1</v>
      </c>
      <c r="G582" s="49">
        <v>1</v>
      </c>
      <c r="H582" s="49" t="s">
        <v>900</v>
      </c>
      <c r="I582" s="49">
        <v>1</v>
      </c>
      <c r="J582" s="54">
        <f>'TARIF 2024'!N590</f>
        <v>0.04</v>
      </c>
      <c r="K582" s="55">
        <f>'TARIF 2024'!M590</f>
        <v>4.1641999999999992</v>
      </c>
      <c r="L582" s="56"/>
      <c r="M582" s="55">
        <f>'TARIF 2024'!M590</f>
        <v>4.1641999999999992</v>
      </c>
      <c r="N582" s="57">
        <v>20</v>
      </c>
      <c r="O582" s="57">
        <f>'TARIF 2024'!Q590</f>
        <v>9.99</v>
      </c>
      <c r="P582" s="58"/>
      <c r="Q582" s="49">
        <v>60</v>
      </c>
      <c r="R582" s="49">
        <v>62</v>
      </c>
      <c r="S582" s="49">
        <v>6230</v>
      </c>
      <c r="T582" s="49">
        <v>1</v>
      </c>
    </row>
    <row r="583" spans="1:20">
      <c r="A583" s="50">
        <f>'TARIF 2024'!D591</f>
        <v>0</v>
      </c>
      <c r="B583" s="51" t="str">
        <f>'TARIF 2024'!B591</f>
        <v>GSM036394</v>
      </c>
      <c r="C583" s="52" t="str">
        <f>'TARIF 2024'!K591</f>
        <v>Forever Shark cable USB - Lightning 1,0 m 2A black dont 0,04 deee</v>
      </c>
      <c r="D583" s="52" t="str">
        <f>'TARIF 2024'!K591</f>
        <v>Forever Shark cable USB - Lightning 1,0 m 2A black dont 0,04 deee</v>
      </c>
      <c r="E583" s="53">
        <f>'TARIF 2024'!G591</f>
        <v>5900495679345</v>
      </c>
      <c r="F583" s="49">
        <v>1</v>
      </c>
      <c r="G583" s="49">
        <v>1</v>
      </c>
      <c r="H583" s="49" t="s">
        <v>900</v>
      </c>
      <c r="I583" s="49">
        <v>1</v>
      </c>
      <c r="J583" s="54">
        <f>'TARIF 2024'!N591</f>
        <v>0.04</v>
      </c>
      <c r="K583" s="55">
        <f>'TARIF 2024'!M591</f>
        <v>2.8106</v>
      </c>
      <c r="L583" s="56"/>
      <c r="M583" s="55">
        <f>'TARIF 2024'!M591</f>
        <v>2.8106</v>
      </c>
      <c r="N583" s="57">
        <v>20</v>
      </c>
      <c r="O583" s="57">
        <f>'TARIF 2024'!Q591</f>
        <v>7.99</v>
      </c>
      <c r="P583" s="58"/>
      <c r="Q583" s="49">
        <v>60</v>
      </c>
      <c r="R583" s="49">
        <v>62</v>
      </c>
      <c r="S583" s="49">
        <v>6230</v>
      </c>
      <c r="T583" s="49">
        <v>1</v>
      </c>
    </row>
    <row r="584" spans="1:20">
      <c r="A584" s="50">
        <f>'TARIF 2024'!D592</f>
        <v>0</v>
      </c>
      <c r="B584" s="51" t="str">
        <f>'TARIF 2024'!B592</f>
        <v>GSM032574</v>
      </c>
      <c r="C584" s="52" t="str">
        <f>'TARIF 2024'!K592</f>
        <v>Forever Modern cable USB - Lightning 1,0 m 2A black dont 0,04 deee</v>
      </c>
      <c r="D584" s="52" t="str">
        <f>'TARIF 2024'!K592</f>
        <v>Forever Modern cable USB - Lightning 1,0 m 2A black dont 0,04 deee</v>
      </c>
      <c r="E584" s="53">
        <f>'TARIF 2024'!G592</f>
        <v>5900495621412</v>
      </c>
      <c r="F584" s="49">
        <v>1</v>
      </c>
      <c r="G584" s="49">
        <v>1</v>
      </c>
      <c r="H584" s="49" t="s">
        <v>900</v>
      </c>
      <c r="I584" s="49">
        <v>1</v>
      </c>
      <c r="J584" s="54">
        <f>'TARIF 2024'!N592</f>
        <v>0.04</v>
      </c>
      <c r="K584" s="55">
        <f>'TARIF 2024'!M592</f>
        <v>3.2429999999999999</v>
      </c>
      <c r="L584" s="56"/>
      <c r="M584" s="55">
        <f>'TARIF 2024'!M592</f>
        <v>3.2429999999999999</v>
      </c>
      <c r="N584" s="57">
        <v>20</v>
      </c>
      <c r="O584" s="57">
        <f>'TARIF 2024'!Q592</f>
        <v>7.99</v>
      </c>
      <c r="P584" s="58"/>
      <c r="Q584" s="49">
        <v>60</v>
      </c>
      <c r="R584" s="49">
        <v>62</v>
      </c>
      <c r="S584" s="49">
        <v>6230</v>
      </c>
      <c r="T584" s="49">
        <v>1</v>
      </c>
    </row>
    <row r="585" spans="1:20">
      <c r="A585" s="50">
        <f>'TARIF 2024'!D593</f>
        <v>0</v>
      </c>
      <c r="B585" s="51" t="str">
        <f>'TARIF 2024'!B593</f>
        <v>GSM171011</v>
      </c>
      <c r="C585" s="52" t="str">
        <f>'TARIF 2024'!K593</f>
        <v>Forever LCD cable USB-C - Lightning 1,0 m 27W black dont 0,04 deee</v>
      </c>
      <c r="D585" s="52" t="str">
        <f>'TARIF 2024'!K593</f>
        <v>Forever LCD cable USB-C - Lightning 1,0 m 27W black dont 0,04 deee</v>
      </c>
      <c r="E585" s="53">
        <f>'TARIF 2024'!G593</f>
        <v>5900495082732</v>
      </c>
      <c r="F585" s="49">
        <v>1</v>
      </c>
      <c r="G585" s="49">
        <v>1</v>
      </c>
      <c r="H585" s="49" t="s">
        <v>900</v>
      </c>
      <c r="I585" s="49">
        <v>1</v>
      </c>
      <c r="J585" s="54">
        <f>'TARIF 2024'!N593</f>
        <v>0.04</v>
      </c>
      <c r="K585" s="55">
        <f>'TARIF 2024'!M593</f>
        <v>9.0333999999999985</v>
      </c>
      <c r="L585" s="56"/>
      <c r="M585" s="55">
        <f>'TARIF 2024'!M593</f>
        <v>9.0333999999999985</v>
      </c>
      <c r="N585" s="57">
        <v>20</v>
      </c>
      <c r="O585" s="57">
        <f>'TARIF 2024'!Q593</f>
        <v>19.989999999999998</v>
      </c>
      <c r="P585" s="58"/>
      <c r="Q585" s="49">
        <v>60</v>
      </c>
      <c r="R585" s="49">
        <v>62</v>
      </c>
      <c r="S585" s="49">
        <v>6230</v>
      </c>
      <c r="T585" s="49">
        <v>1</v>
      </c>
    </row>
    <row r="586" spans="1:20">
      <c r="A586" s="50">
        <f>'TARIF 2024'!D594</f>
        <v>0</v>
      </c>
      <c r="B586" s="51" t="str">
        <f>'TARIF 2024'!B594</f>
        <v>GSM115415</v>
      </c>
      <c r="C586" s="52" t="str">
        <f>'TARIF 2024'!K594</f>
        <v>Forever Flexible cable USB - Lightning 1,0 m 2.4A white dont 0,04 deee</v>
      </c>
      <c r="D586" s="52" t="str">
        <f>'TARIF 2024'!K594</f>
        <v>Forever Flexible cable USB - Lightning 1,0 m 2.4A white dont 0,04 deee</v>
      </c>
      <c r="E586" s="53">
        <f>'TARIF 2024'!G594</f>
        <v>5900495978400</v>
      </c>
      <c r="F586" s="49">
        <v>1</v>
      </c>
      <c r="G586" s="49">
        <v>1</v>
      </c>
      <c r="H586" s="49" t="s">
        <v>900</v>
      </c>
      <c r="I586" s="49">
        <v>1</v>
      </c>
      <c r="J586" s="54">
        <f>'TARIF 2024'!N594</f>
        <v>0.04</v>
      </c>
      <c r="K586" s="55">
        <f>'TARIF 2024'!M594</f>
        <v>4.2017999999999995</v>
      </c>
      <c r="L586" s="56"/>
      <c r="M586" s="55">
        <f>'TARIF 2024'!M594</f>
        <v>4.2017999999999995</v>
      </c>
      <c r="N586" s="57">
        <v>20</v>
      </c>
      <c r="O586" s="57">
        <f>'TARIF 2024'!Q594</f>
        <v>9.99</v>
      </c>
      <c r="P586" s="58"/>
      <c r="Q586" s="49">
        <v>60</v>
      </c>
      <c r="R586" s="49">
        <v>62</v>
      </c>
      <c r="S586" s="49">
        <v>6230</v>
      </c>
      <c r="T586" s="49">
        <v>1</v>
      </c>
    </row>
    <row r="587" spans="1:20">
      <c r="A587" s="50">
        <f>'TARIF 2024'!D595</f>
        <v>0</v>
      </c>
      <c r="B587" s="51" t="str">
        <f>'TARIF 2024'!B595</f>
        <v>GSM115426</v>
      </c>
      <c r="C587" s="52" t="str">
        <f>'TARIF 2024'!K595</f>
        <v>Forever Flexible cable USB-C - Lightning 2,0 m 20W white dont 0,04 deee</v>
      </c>
      <c r="D587" s="52" t="str">
        <f>'TARIF 2024'!K595</f>
        <v>Forever Flexible cable USB-C - Lightning 2,0 m 20W white dont 0,04 deee</v>
      </c>
      <c r="E587" s="53">
        <f>'TARIF 2024'!G595</f>
        <v>5900495978516</v>
      </c>
      <c r="F587" s="49">
        <v>1</v>
      </c>
      <c r="G587" s="49">
        <v>1</v>
      </c>
      <c r="H587" s="49" t="s">
        <v>900</v>
      </c>
      <c r="I587" s="49">
        <v>1</v>
      </c>
      <c r="J587" s="54">
        <f>'TARIF 2024'!N595</f>
        <v>0.04</v>
      </c>
      <c r="K587" s="55">
        <f>'TARIF 2024'!M595</f>
        <v>4.8879999999999999</v>
      </c>
      <c r="L587" s="56"/>
      <c r="M587" s="55">
        <f>'TARIF 2024'!M595</f>
        <v>4.8879999999999999</v>
      </c>
      <c r="N587" s="57">
        <v>20</v>
      </c>
      <c r="O587" s="57">
        <f>'TARIF 2024'!Q595</f>
        <v>12.99</v>
      </c>
      <c r="P587" s="58"/>
      <c r="Q587" s="49">
        <v>60</v>
      </c>
      <c r="R587" s="49">
        <v>62</v>
      </c>
      <c r="S587" s="49">
        <v>6230</v>
      </c>
      <c r="T587" s="49">
        <v>1</v>
      </c>
    </row>
    <row r="588" spans="1:20">
      <c r="A588" s="50">
        <f>'TARIF 2024'!D596</f>
        <v>0</v>
      </c>
      <c r="B588" s="51" t="str">
        <f>'TARIF 2024'!B596</f>
        <v>GSM115425</v>
      </c>
      <c r="C588" s="52" t="str">
        <f>'TARIF 2024'!K596</f>
        <v>Forever Flexible cable USB-C - Lightning 1,0 m 20W white dont 0,04 deee</v>
      </c>
      <c r="D588" s="52" t="str">
        <f>'TARIF 2024'!K596</f>
        <v>Forever Flexible cable USB-C - Lightning 1,0 m 20W white dont 0,04 deee</v>
      </c>
      <c r="E588" s="53">
        <f>'TARIF 2024'!G596</f>
        <v>5900495978509</v>
      </c>
      <c r="F588" s="49">
        <v>1</v>
      </c>
      <c r="G588" s="49">
        <v>1</v>
      </c>
      <c r="H588" s="49" t="s">
        <v>900</v>
      </c>
      <c r="I588" s="49">
        <v>1</v>
      </c>
      <c r="J588" s="54">
        <f>'TARIF 2024'!N596</f>
        <v>0.04</v>
      </c>
      <c r="K588" s="55">
        <f>'TARIF 2024'!M596</f>
        <v>4.1829999999999998</v>
      </c>
      <c r="L588" s="56"/>
      <c r="M588" s="55">
        <f>'TARIF 2024'!M596</f>
        <v>4.1829999999999998</v>
      </c>
      <c r="N588" s="57">
        <v>20</v>
      </c>
      <c r="O588" s="57">
        <f>'TARIF 2024'!Q596</f>
        <v>9.99</v>
      </c>
      <c r="P588" s="58"/>
      <c r="Q588" s="49">
        <v>60</v>
      </c>
      <c r="R588" s="49">
        <v>62</v>
      </c>
      <c r="S588" s="49">
        <v>6230</v>
      </c>
      <c r="T588" s="49">
        <v>1</v>
      </c>
    </row>
    <row r="589" spans="1:20">
      <c r="A589" s="50">
        <f>'TARIF 2024'!D597</f>
        <v>0</v>
      </c>
      <c r="B589" s="51" t="str">
        <f>'TARIF 2024'!B597</f>
        <v>T_0012101</v>
      </c>
      <c r="C589" s="52" t="str">
        <f>'TARIF 2024'!K597</f>
        <v>Forever cable USB - microUSB 1,0 m 1A black dont 0,04 deee</v>
      </c>
      <c r="D589" s="52" t="str">
        <f>'TARIF 2024'!K597</f>
        <v>Forever cable USB - microUSB 1,0 m 1A black dont 0,04 deee</v>
      </c>
      <c r="E589" s="53">
        <f>'TARIF 2024'!G597</f>
        <v>5900495323750</v>
      </c>
      <c r="F589" s="49">
        <v>1</v>
      </c>
      <c r="G589" s="49">
        <v>1</v>
      </c>
      <c r="H589" s="49" t="s">
        <v>900</v>
      </c>
      <c r="I589" s="49">
        <v>1</v>
      </c>
      <c r="J589" s="54">
        <f>'TARIF 2024'!N597</f>
        <v>0.04</v>
      </c>
      <c r="K589" s="55">
        <f>'TARIF 2024'!M597</f>
        <v>1.88</v>
      </c>
      <c r="L589" s="56"/>
      <c r="M589" s="55">
        <f>'TARIF 2024'!M597</f>
        <v>1.88</v>
      </c>
      <c r="N589" s="57">
        <v>20</v>
      </c>
      <c r="O589" s="57">
        <f>'TARIF 2024'!Q597</f>
        <v>3.99</v>
      </c>
      <c r="P589" s="58"/>
      <c r="Q589" s="49">
        <v>60</v>
      </c>
      <c r="R589" s="49">
        <v>62</v>
      </c>
      <c r="S589" s="49">
        <v>6230</v>
      </c>
      <c r="T589" s="49">
        <v>1</v>
      </c>
    </row>
    <row r="590" spans="1:20">
      <c r="A590" s="50">
        <f>'TARIF 2024'!D598</f>
        <v>0</v>
      </c>
      <c r="B590" s="51" t="str">
        <f>'TARIF 2024'!B598</f>
        <v>GSM097157</v>
      </c>
      <c r="C590" s="52" t="str">
        <f>'TARIF 2024'!K598</f>
        <v>Forever Tornado cable USB - microUSB 1,0 m 3A black dont 0,04 deee</v>
      </c>
      <c r="D590" s="52" t="str">
        <f>'TARIF 2024'!K598</f>
        <v>Forever Tornado cable USB - microUSB 1,0 m 3A black dont 0,04 deee</v>
      </c>
      <c r="E590" s="53">
        <f>'TARIF 2024'!G598</f>
        <v>5900495811424</v>
      </c>
      <c r="F590" s="49">
        <v>1</v>
      </c>
      <c r="G590" s="49">
        <v>1</v>
      </c>
      <c r="H590" s="49" t="s">
        <v>900</v>
      </c>
      <c r="I590" s="49">
        <v>1</v>
      </c>
      <c r="J590" s="54">
        <f>'TARIF 2024'!N598</f>
        <v>0.04</v>
      </c>
      <c r="K590" s="55">
        <f>'TARIF 2024'!M598</f>
        <v>4.1641999999999992</v>
      </c>
      <c r="L590" s="56"/>
      <c r="M590" s="55">
        <f>'TARIF 2024'!M598</f>
        <v>4.1641999999999992</v>
      </c>
      <c r="N590" s="57">
        <v>20</v>
      </c>
      <c r="O590" s="57">
        <f>'TARIF 2024'!Q598</f>
        <v>9.99</v>
      </c>
      <c r="P590" s="58"/>
      <c r="Q590" s="49">
        <v>60</v>
      </c>
      <c r="R590" s="49">
        <v>62</v>
      </c>
      <c r="S590" s="49">
        <v>6230</v>
      </c>
      <c r="T590" s="49">
        <v>1</v>
      </c>
    </row>
    <row r="591" spans="1:20">
      <c r="A591" s="50">
        <f>'TARIF 2024'!D599</f>
        <v>0</v>
      </c>
      <c r="B591" s="51" t="str">
        <f>'TARIF 2024'!B599</f>
        <v>GSM036392</v>
      </c>
      <c r="C591" s="52" t="str">
        <f>'TARIF 2024'!K599</f>
        <v>Forever Shark cable USB - microUSB 1,0 m 2A black dont 0,04 deee</v>
      </c>
      <c r="D591" s="52" t="str">
        <f>'TARIF 2024'!K599</f>
        <v>Forever Shark cable USB - microUSB 1,0 m 2A black dont 0,04 deee</v>
      </c>
      <c r="E591" s="53">
        <f>'TARIF 2024'!G599</f>
        <v>5900495679321</v>
      </c>
      <c r="F591" s="49">
        <v>1</v>
      </c>
      <c r="G591" s="49">
        <v>1</v>
      </c>
      <c r="H591" s="49" t="s">
        <v>900</v>
      </c>
      <c r="I591" s="49">
        <v>1</v>
      </c>
      <c r="J591" s="54">
        <f>'TARIF 2024'!N599</f>
        <v>0.04</v>
      </c>
      <c r="K591" s="55">
        <f>'TARIF 2024'!M599</f>
        <v>3.0832000000000002</v>
      </c>
      <c r="L591" s="56"/>
      <c r="M591" s="55">
        <f>'TARIF 2024'!M599</f>
        <v>3.0832000000000002</v>
      </c>
      <c r="N591" s="57">
        <v>20</v>
      </c>
      <c r="O591" s="57">
        <f>'TARIF 2024'!Q599</f>
        <v>7.99</v>
      </c>
      <c r="P591" s="58"/>
      <c r="Q591" s="49">
        <v>60</v>
      </c>
      <c r="R591" s="49">
        <v>62</v>
      </c>
      <c r="S591" s="49">
        <v>6230</v>
      </c>
      <c r="T591" s="49">
        <v>1</v>
      </c>
    </row>
    <row r="592" spans="1:20">
      <c r="A592" s="50" t="e">
        <f>'TARIF 2024'!#REF!</f>
        <v>#REF!</v>
      </c>
      <c r="B592" s="51" t="e">
        <f>'TARIF 2024'!#REF!</f>
        <v>#REF!</v>
      </c>
      <c r="C592" s="52" t="e">
        <f>'TARIF 2024'!#REF!</f>
        <v>#REF!</v>
      </c>
      <c r="D592" s="52" t="e">
        <f>'TARIF 2024'!#REF!</f>
        <v>#REF!</v>
      </c>
      <c r="E592" s="53" t="e">
        <f>'TARIF 2024'!#REF!</f>
        <v>#REF!</v>
      </c>
      <c r="F592" s="49">
        <v>1</v>
      </c>
      <c r="G592" s="49">
        <v>1</v>
      </c>
      <c r="H592" s="49" t="s">
        <v>900</v>
      </c>
      <c r="I592" s="49">
        <v>1</v>
      </c>
      <c r="J592" s="54" t="e">
        <f>'TARIF 2024'!#REF!</f>
        <v>#REF!</v>
      </c>
      <c r="K592" s="55" t="e">
        <f>'TARIF 2024'!#REF!</f>
        <v>#REF!</v>
      </c>
      <c r="L592" s="56"/>
      <c r="M592" s="55" t="e">
        <f>'TARIF 2024'!#REF!</f>
        <v>#REF!</v>
      </c>
      <c r="N592" s="57">
        <v>20</v>
      </c>
      <c r="O592" s="57" t="e">
        <f>'TARIF 2024'!#REF!</f>
        <v>#REF!</v>
      </c>
      <c r="P592" s="58"/>
      <c r="Q592" s="49">
        <v>60</v>
      </c>
      <c r="R592" s="49">
        <v>62</v>
      </c>
      <c r="S592" s="49">
        <v>6230</v>
      </c>
      <c r="T592" s="49">
        <v>1</v>
      </c>
    </row>
    <row r="593" spans="1:20">
      <c r="A593" s="50">
        <f>'TARIF 2024'!D600</f>
        <v>0</v>
      </c>
      <c r="B593" s="51" t="str">
        <f>'TARIF 2024'!B600</f>
        <v>T_0015238</v>
      </c>
      <c r="C593" s="52" t="str">
        <f>'TARIF 2024'!K600</f>
        <v>Forever cable USB - USB-C 1,0 m 2A white dont 0,04 deee</v>
      </c>
      <c r="D593" s="52" t="str">
        <f>'TARIF 2024'!K600</f>
        <v>Forever cable USB - USB-C 1,0 m 2A white dont 0,04 deee</v>
      </c>
      <c r="E593" s="53">
        <f>'TARIF 2024'!G600</f>
        <v>5900495598530</v>
      </c>
      <c r="F593" s="49">
        <v>1</v>
      </c>
      <c r="G593" s="49">
        <v>1</v>
      </c>
      <c r="H593" s="49" t="s">
        <v>900</v>
      </c>
      <c r="I593" s="49">
        <v>1</v>
      </c>
      <c r="J593" s="54">
        <f>'TARIF 2024'!N600</f>
        <v>0.04</v>
      </c>
      <c r="K593" s="55">
        <f>'TARIF 2024'!M600</f>
        <v>3.2429999999999999</v>
      </c>
      <c r="L593" s="56"/>
      <c r="M593" s="55">
        <f>'TARIF 2024'!M600</f>
        <v>3.2429999999999999</v>
      </c>
      <c r="N593" s="57">
        <v>20</v>
      </c>
      <c r="O593" s="57">
        <f>'TARIF 2024'!Q600</f>
        <v>7.99</v>
      </c>
      <c r="P593" s="58"/>
      <c r="Q593" s="49">
        <v>60</v>
      </c>
      <c r="R593" s="49">
        <v>62</v>
      </c>
      <c r="S593" s="49">
        <v>6230</v>
      </c>
      <c r="T593" s="49">
        <v>1</v>
      </c>
    </row>
    <row r="594" spans="1:20">
      <c r="A594" s="50">
        <f>'TARIF 2024'!D601</f>
        <v>0</v>
      </c>
      <c r="B594" s="51" t="str">
        <f>'TARIF 2024'!B601</f>
        <v>T_0014092</v>
      </c>
      <c r="C594" s="52" t="str">
        <f>'TARIF 2024'!K601</f>
        <v>Forever cable USB - USB-C 1,0 m 1A black dont 0,04 deee</v>
      </c>
      <c r="D594" s="52" t="str">
        <f>'TARIF 2024'!K601</f>
        <v>Forever cable USB - USB-C 1,0 m 1A black dont 0,04 deee</v>
      </c>
      <c r="E594" s="53">
        <f>'TARIF 2024'!G601</f>
        <v>5900495427915</v>
      </c>
      <c r="F594" s="49">
        <v>1</v>
      </c>
      <c r="G594" s="49">
        <v>1</v>
      </c>
      <c r="H594" s="49" t="s">
        <v>900</v>
      </c>
      <c r="I594" s="49">
        <v>1</v>
      </c>
      <c r="J594" s="54">
        <f>'TARIF 2024'!N601</f>
        <v>0.04</v>
      </c>
      <c r="K594" s="55">
        <f>'TARIF 2024'!M601</f>
        <v>1.88</v>
      </c>
      <c r="L594" s="56"/>
      <c r="M594" s="55">
        <f>'TARIF 2024'!M601</f>
        <v>1.88</v>
      </c>
      <c r="N594" s="57">
        <v>20</v>
      </c>
      <c r="O594" s="57">
        <f>'TARIF 2024'!Q601</f>
        <v>4.99</v>
      </c>
      <c r="P594" s="58"/>
      <c r="Q594" s="49">
        <v>60</v>
      </c>
      <c r="R594" s="49">
        <v>62</v>
      </c>
      <c r="S594" s="49">
        <v>6230</v>
      </c>
      <c r="T594" s="49">
        <v>1</v>
      </c>
    </row>
    <row r="595" spans="1:20">
      <c r="A595" s="50">
        <f>'TARIF 2024'!D602</f>
        <v>0</v>
      </c>
      <c r="B595" s="51" t="str">
        <f>'TARIF 2024'!B602</f>
        <v>GSM106365</v>
      </c>
      <c r="C595" s="52" t="str">
        <f>'TARIF 2024'!K602</f>
        <v>Forever cable USB - USB-C 1,0 m 3A black dont 0,04 deee</v>
      </c>
      <c r="D595" s="52" t="str">
        <f>'TARIF 2024'!K602</f>
        <v>Forever cable USB - USB-C 1,0 m 3A black dont 0,04 deee</v>
      </c>
      <c r="E595" s="53">
        <f>'TARIF 2024'!G602</f>
        <v>5900495900173</v>
      </c>
      <c r="F595" s="49">
        <v>1</v>
      </c>
      <c r="G595" s="49">
        <v>1</v>
      </c>
      <c r="H595" s="49" t="s">
        <v>900</v>
      </c>
      <c r="I595" s="49">
        <v>1</v>
      </c>
      <c r="J595" s="54">
        <f>'TARIF 2024'!N602</f>
        <v>0.04</v>
      </c>
      <c r="K595" s="55">
        <f>'TARIF 2024'!M602</f>
        <v>3.6847999999999996</v>
      </c>
      <c r="L595" s="56"/>
      <c r="M595" s="55">
        <f>'TARIF 2024'!M602</f>
        <v>3.6847999999999996</v>
      </c>
      <c r="N595" s="57">
        <v>20</v>
      </c>
      <c r="O595" s="57">
        <f>'TARIF 2024'!Q602</f>
        <v>8.99</v>
      </c>
      <c r="P595" s="58"/>
      <c r="Q595" s="49">
        <v>60</v>
      </c>
      <c r="R595" s="49">
        <v>62</v>
      </c>
      <c r="S595" s="49">
        <v>6230</v>
      </c>
      <c r="T595" s="49">
        <v>1</v>
      </c>
    </row>
    <row r="596" spans="1:20">
      <c r="A596" s="50">
        <f>'TARIF 2024'!D603</f>
        <v>0</v>
      </c>
      <c r="B596" s="51" t="str">
        <f>'TARIF 2024'!B603</f>
        <v>GSM177581</v>
      </c>
      <c r="C596" s="52" t="str">
        <f>'TARIF 2024'!K603</f>
        <v>Forever cable USB - USB-C 1,0 m 6A white dont 0,04 deee</v>
      </c>
      <c r="D596" s="52" t="str">
        <f>'TARIF 2024'!K603</f>
        <v>Forever cable USB - USB-C 1,0 m 6A white dont 0,04 deee</v>
      </c>
      <c r="E596" s="53">
        <f>'TARIF 2024'!G603</f>
        <v>5900495754639</v>
      </c>
      <c r="F596" s="49">
        <v>1</v>
      </c>
      <c r="G596" s="49">
        <v>1</v>
      </c>
      <c r="H596" s="49" t="s">
        <v>900</v>
      </c>
      <c r="I596" s="49">
        <v>1</v>
      </c>
      <c r="J596" s="54">
        <f>'TARIF 2024'!N603</f>
        <v>0.04</v>
      </c>
      <c r="K596" s="55">
        <f>'TARIF 2024'!M603</f>
        <v>5.028999999999999</v>
      </c>
      <c r="L596" s="56"/>
      <c r="M596" s="55">
        <f>'TARIF 2024'!M603</f>
        <v>5.028999999999999</v>
      </c>
      <c r="N596" s="57">
        <v>20</v>
      </c>
      <c r="O596" s="57">
        <f>'TARIF 2024'!Q603</f>
        <v>12.99</v>
      </c>
      <c r="P596" s="58"/>
      <c r="Q596" s="49">
        <v>60</v>
      </c>
      <c r="R596" s="49">
        <v>62</v>
      </c>
      <c r="S596" s="49">
        <v>6230</v>
      </c>
      <c r="T596" s="49">
        <v>1</v>
      </c>
    </row>
    <row r="597" spans="1:20">
      <c r="A597" s="50">
        <f>'TARIF 2024'!D604</f>
        <v>0</v>
      </c>
      <c r="B597" s="51" t="str">
        <f>'TARIF 2024'!B604</f>
        <v>GSM171169</v>
      </c>
      <c r="C597" s="52" t="str">
        <f>'TARIF 2024'!K604</f>
        <v>Forever Sleek cable USB-C - USB-C 1,0 m 60W white dont 0,04 deee</v>
      </c>
      <c r="D597" s="52" t="str">
        <f>'TARIF 2024'!K604</f>
        <v>Forever Sleek cable USB-C - USB-C 1,0 m 60W white dont 0,04 deee</v>
      </c>
      <c r="E597" s="53">
        <f>'TARIF 2024'!G604</f>
        <v>5900495084309</v>
      </c>
      <c r="F597" s="49">
        <v>1</v>
      </c>
      <c r="G597" s="49">
        <v>1</v>
      </c>
      <c r="H597" s="49" t="s">
        <v>900</v>
      </c>
      <c r="I597" s="49">
        <v>1</v>
      </c>
      <c r="J597" s="54">
        <f>'TARIF 2024'!N604</f>
        <v>0.04</v>
      </c>
      <c r="K597" s="55">
        <f>'TARIF 2024'!M604</f>
        <v>5.028999999999999</v>
      </c>
      <c r="L597" s="56"/>
      <c r="M597" s="55">
        <f>'TARIF 2024'!M604</f>
        <v>5.028999999999999</v>
      </c>
      <c r="N597" s="57">
        <v>20</v>
      </c>
      <c r="O597" s="57">
        <f>'TARIF 2024'!Q604</f>
        <v>12.99</v>
      </c>
      <c r="P597" s="58"/>
      <c r="Q597" s="49">
        <v>60</v>
      </c>
      <c r="R597" s="49">
        <v>62</v>
      </c>
      <c r="S597" s="49">
        <v>6230</v>
      </c>
      <c r="T597" s="49">
        <v>1</v>
      </c>
    </row>
    <row r="598" spans="1:20">
      <c r="A598" s="50">
        <f>'TARIF 2024'!D605</f>
        <v>0</v>
      </c>
      <c r="B598" s="51" t="str">
        <f>'TARIF 2024'!B605</f>
        <v>GSM171009</v>
      </c>
      <c r="C598" s="52" t="str">
        <f>'TARIF 2024'!K605</f>
        <v>Forever Sleek cable USB-C - USB-C 1,0 m 60W black dont 0,04 deee</v>
      </c>
      <c r="D598" s="52" t="str">
        <f>'TARIF 2024'!K605</f>
        <v>Forever Sleek cable USB-C - USB-C 1,0 m 60W black dont 0,04 deee</v>
      </c>
      <c r="E598" s="53">
        <f>'TARIF 2024'!G605</f>
        <v>5900495082718</v>
      </c>
      <c r="F598" s="49">
        <v>1</v>
      </c>
      <c r="G598" s="49">
        <v>1</v>
      </c>
      <c r="H598" s="49" t="s">
        <v>900</v>
      </c>
      <c r="I598" s="49">
        <v>1</v>
      </c>
      <c r="J598" s="54">
        <f>'TARIF 2024'!N605</f>
        <v>0.04</v>
      </c>
      <c r="K598" s="55">
        <f>'TARIF 2024'!M605</f>
        <v>5.028999999999999</v>
      </c>
      <c r="L598" s="56"/>
      <c r="M598" s="55">
        <f>'TARIF 2024'!M605</f>
        <v>5.028999999999999</v>
      </c>
      <c r="N598" s="57">
        <v>20</v>
      </c>
      <c r="O598" s="57">
        <f>'TARIF 2024'!Q605</f>
        <v>12.99</v>
      </c>
      <c r="P598" s="58"/>
      <c r="Q598" s="49">
        <v>60</v>
      </c>
      <c r="R598" s="49">
        <v>62</v>
      </c>
      <c r="S598" s="49">
        <v>6230</v>
      </c>
      <c r="T598" s="49">
        <v>1</v>
      </c>
    </row>
    <row r="599" spans="1:20">
      <c r="A599" s="50">
        <f>'TARIF 2024'!D606</f>
        <v>0</v>
      </c>
      <c r="B599" s="51" t="str">
        <f>'TARIF 2024'!B606</f>
        <v>GSM171168</v>
      </c>
      <c r="C599" s="52" t="str">
        <f>'TARIF 2024'!K606</f>
        <v xml:space="preserve">Forever Sleek cable USB - USB-C 1,0 m 3A white dont 0,04 deee </v>
      </c>
      <c r="D599" s="52" t="str">
        <f>'TARIF 2024'!K606</f>
        <v xml:space="preserve">Forever Sleek cable USB - USB-C 1,0 m 3A white dont 0,04 deee </v>
      </c>
      <c r="E599" s="53">
        <f>'TARIF 2024'!G606</f>
        <v>5900495084293</v>
      </c>
      <c r="F599" s="49">
        <v>1</v>
      </c>
      <c r="G599" s="49">
        <v>1</v>
      </c>
      <c r="H599" s="49" t="s">
        <v>900</v>
      </c>
      <c r="I599" s="49">
        <v>1</v>
      </c>
      <c r="J599" s="54">
        <f>'TARIF 2024'!N606</f>
        <v>0.04</v>
      </c>
      <c r="K599" s="55">
        <f>'TARIF 2024'!M606</f>
        <v>5.028999999999999</v>
      </c>
      <c r="L599" s="56"/>
      <c r="M599" s="55">
        <f>'TARIF 2024'!M606</f>
        <v>5.028999999999999</v>
      </c>
      <c r="N599" s="57">
        <v>20</v>
      </c>
      <c r="O599" s="57">
        <f>'TARIF 2024'!Q606</f>
        <v>12.99</v>
      </c>
      <c r="P599" s="58"/>
      <c r="Q599" s="49">
        <v>60</v>
      </c>
      <c r="R599" s="49">
        <v>62</v>
      </c>
      <c r="S599" s="49">
        <v>6230</v>
      </c>
      <c r="T599" s="49">
        <v>1</v>
      </c>
    </row>
    <row r="600" spans="1:20">
      <c r="A600" s="50">
        <f>'TARIF 2024'!D607</f>
        <v>0</v>
      </c>
      <c r="B600" s="51" t="str">
        <f>'TARIF 2024'!B607</f>
        <v>GSM171010</v>
      </c>
      <c r="C600" s="52" t="str">
        <f>'TARIF 2024'!K607</f>
        <v xml:space="preserve">Forever Sleek cable USB-C - USB-C 1,0 m 100W black dont 0,04 deee </v>
      </c>
      <c r="D600" s="52" t="str">
        <f>'TARIF 2024'!K607</f>
        <v xml:space="preserve">Forever Sleek cable USB-C - USB-C 1,0 m 100W black dont 0,04 deee </v>
      </c>
      <c r="E600" s="53">
        <f>'TARIF 2024'!G607</f>
        <v>5900495082725</v>
      </c>
      <c r="F600" s="49">
        <v>1</v>
      </c>
      <c r="G600" s="49">
        <v>1</v>
      </c>
      <c r="H600" s="49" t="s">
        <v>900</v>
      </c>
      <c r="I600" s="49">
        <v>1</v>
      </c>
      <c r="J600" s="54">
        <f>'TARIF 2024'!N607</f>
        <v>0.04</v>
      </c>
      <c r="K600" s="55">
        <f>'TARIF 2024'!M607</f>
        <v>5.028999999999999</v>
      </c>
      <c r="L600" s="56"/>
      <c r="M600" s="55">
        <f>'TARIF 2024'!M607</f>
        <v>5.028999999999999</v>
      </c>
      <c r="N600" s="57">
        <v>20</v>
      </c>
      <c r="O600" s="57">
        <f>'TARIF 2024'!Q607</f>
        <v>12.99</v>
      </c>
      <c r="P600" s="58"/>
      <c r="Q600" s="49">
        <v>60</v>
      </c>
      <c r="R600" s="49">
        <v>62</v>
      </c>
      <c r="S600" s="49">
        <v>6230</v>
      </c>
      <c r="T600" s="49">
        <v>1</v>
      </c>
    </row>
    <row r="601" spans="1:20">
      <c r="A601" s="50">
        <f>'TARIF 2024'!D608</f>
        <v>0</v>
      </c>
      <c r="B601" s="51" t="str">
        <f>'TARIF 2024'!B608</f>
        <v>GSM171007</v>
      </c>
      <c r="C601" s="52" t="str">
        <f>'TARIF 2024'!K608</f>
        <v xml:space="preserve">Forever Sleek cable USB - USB-C 1,0 m 3A black dont 0,04 deee </v>
      </c>
      <c r="D601" s="52" t="str">
        <f>'TARIF 2024'!K608</f>
        <v xml:space="preserve">Forever Sleek cable USB - USB-C 1,0 m 3A black dont 0,04 deee </v>
      </c>
      <c r="E601" s="53">
        <f>'TARIF 2024'!G608</f>
        <v>5900495082695</v>
      </c>
      <c r="F601" s="49">
        <v>1</v>
      </c>
      <c r="G601" s="49">
        <v>1</v>
      </c>
      <c r="H601" s="49" t="s">
        <v>900</v>
      </c>
      <c r="I601" s="49">
        <v>1</v>
      </c>
      <c r="J601" s="54">
        <f>'TARIF 2024'!N608</f>
        <v>0.04</v>
      </c>
      <c r="K601" s="55">
        <f>'TARIF 2024'!M608</f>
        <v>5.028999999999999</v>
      </c>
      <c r="L601" s="56"/>
      <c r="M601" s="55">
        <f>'TARIF 2024'!M608</f>
        <v>5.028999999999999</v>
      </c>
      <c r="N601" s="57">
        <v>20</v>
      </c>
      <c r="O601" s="57">
        <f>'TARIF 2024'!Q608</f>
        <v>12.99</v>
      </c>
      <c r="P601" s="58"/>
      <c r="Q601" s="49">
        <v>60</v>
      </c>
      <c r="R601" s="49">
        <v>62</v>
      </c>
      <c r="S601" s="49">
        <v>6230</v>
      </c>
      <c r="T601" s="49">
        <v>1</v>
      </c>
    </row>
    <row r="602" spans="1:20">
      <c r="A602" s="50">
        <f>'TARIF 2024'!D609</f>
        <v>0</v>
      </c>
      <c r="B602" s="51" t="str">
        <f>'TARIF 2024'!B609</f>
        <v>GSM171008</v>
      </c>
      <c r="C602" s="52" t="str">
        <f>'TARIF 2024'!K609</f>
        <v xml:space="preserve">Forever Sleek cable USB-C - Lightning 1,0 m 27W white dont 0,04 deee </v>
      </c>
      <c r="D602" s="52" t="str">
        <f>'TARIF 2024'!K609</f>
        <v xml:space="preserve">Forever Sleek cable USB-C - Lightning 1,0 m 27W white dont 0,04 deee </v>
      </c>
      <c r="E602" s="53">
        <f>'TARIF 2024'!G609</f>
        <v>5900495082701</v>
      </c>
      <c r="F602" s="49">
        <v>1</v>
      </c>
      <c r="G602" s="49">
        <v>1</v>
      </c>
      <c r="H602" s="49" t="s">
        <v>900</v>
      </c>
      <c r="I602" s="49">
        <v>1</v>
      </c>
      <c r="J602" s="54">
        <f>'TARIF 2024'!N609</f>
        <v>0.04</v>
      </c>
      <c r="K602" s="55">
        <f>'TARIF 2024'!M609</f>
        <v>5.028999999999999</v>
      </c>
      <c r="L602" s="56"/>
      <c r="M602" s="55">
        <f>'TARIF 2024'!M609</f>
        <v>5.028999999999999</v>
      </c>
      <c r="N602" s="57">
        <v>20</v>
      </c>
      <c r="O602" s="57">
        <f>'TARIF 2024'!Q609</f>
        <v>12.99</v>
      </c>
      <c r="P602" s="58"/>
      <c r="Q602" s="49">
        <v>60</v>
      </c>
      <c r="R602" s="49">
        <v>62</v>
      </c>
      <c r="S602" s="49">
        <v>6230</v>
      </c>
      <c r="T602" s="49">
        <v>1</v>
      </c>
    </row>
    <row r="603" spans="1:20">
      <c r="A603" s="50">
        <f>'TARIF 2024'!D610</f>
        <v>0</v>
      </c>
      <c r="B603" s="51" t="str">
        <f>'TARIF 2024'!B610</f>
        <v>GSM171006</v>
      </c>
      <c r="C603" s="52" t="str">
        <f>'TARIF 2024'!K610</f>
        <v xml:space="preserve">Forever Sleek cable USB - Lightning 1,0 m 2.4A white dont 0,04 deee </v>
      </c>
      <c r="D603" s="52" t="str">
        <f>'TARIF 2024'!K610</f>
        <v xml:space="preserve">Forever Sleek cable USB - Lightning 1,0 m 2.4A white dont 0,04 deee </v>
      </c>
      <c r="E603" s="53">
        <f>'TARIF 2024'!G610</f>
        <v>5900495082688</v>
      </c>
      <c r="F603" s="49">
        <v>1</v>
      </c>
      <c r="G603" s="49">
        <v>1</v>
      </c>
      <c r="H603" s="49" t="s">
        <v>900</v>
      </c>
      <c r="I603" s="49">
        <v>1</v>
      </c>
      <c r="J603" s="54">
        <f>'TARIF 2024'!N610</f>
        <v>0.04</v>
      </c>
      <c r="K603" s="55">
        <f>'TARIF 2024'!M610</f>
        <v>5.2451999999999996</v>
      </c>
      <c r="L603" s="56"/>
      <c r="M603" s="55">
        <f>'TARIF 2024'!M610</f>
        <v>5.2451999999999996</v>
      </c>
      <c r="N603" s="57">
        <v>20</v>
      </c>
      <c r="O603" s="57">
        <f>'TARIF 2024'!Q610</f>
        <v>12.99</v>
      </c>
      <c r="P603" s="58"/>
      <c r="Q603" s="49">
        <v>60</v>
      </c>
      <c r="R603" s="49">
        <v>62</v>
      </c>
      <c r="S603" s="49">
        <v>6230</v>
      </c>
      <c r="T603" s="49">
        <v>1</v>
      </c>
    </row>
    <row r="604" spans="1:20">
      <c r="A604" s="50">
        <f>'TARIF 2024'!D611</f>
        <v>0</v>
      </c>
      <c r="B604" s="51" t="str">
        <f>'TARIF 2024'!B611</f>
        <v>GSM106364</v>
      </c>
      <c r="C604" s="52" t="str">
        <f>'TARIF 2024'!K611</f>
        <v>Forever cable USB - USB-C 1,0 m 3A white dont 0,04 deee</v>
      </c>
      <c r="D604" s="52" t="str">
        <f>'TARIF 2024'!K611</f>
        <v>Forever cable USB - USB-C 1,0 m 3A white dont 0,04 deee</v>
      </c>
      <c r="E604" s="53">
        <f>'TARIF 2024'!G611</f>
        <v>5900495900166</v>
      </c>
      <c r="F604" s="49">
        <v>1</v>
      </c>
      <c r="G604" s="49">
        <v>1</v>
      </c>
      <c r="H604" s="49" t="s">
        <v>900</v>
      </c>
      <c r="I604" s="49">
        <v>1</v>
      </c>
      <c r="J604" s="54">
        <f>'TARIF 2024'!N611</f>
        <v>0.04</v>
      </c>
      <c r="K604" s="55">
        <f>'TARIF 2024'!M611</f>
        <v>4.0795999999999992</v>
      </c>
      <c r="L604" s="56"/>
      <c r="M604" s="55">
        <f>'TARIF 2024'!M611</f>
        <v>4.0795999999999992</v>
      </c>
      <c r="N604" s="57">
        <v>20</v>
      </c>
      <c r="O604" s="57">
        <f>'TARIF 2024'!Q611</f>
        <v>8.99</v>
      </c>
      <c r="P604" s="58"/>
      <c r="Q604" s="49">
        <v>60</v>
      </c>
      <c r="R604" s="49">
        <v>62</v>
      </c>
      <c r="S604" s="49">
        <v>6230</v>
      </c>
      <c r="T604" s="49">
        <v>1</v>
      </c>
    </row>
    <row r="605" spans="1:20">
      <c r="A605" s="50">
        <f>'TARIF 2024'!D612</f>
        <v>0</v>
      </c>
      <c r="B605" s="51" t="str">
        <f>'TARIF 2024'!B612</f>
        <v>GSM097162</v>
      </c>
      <c r="C605" s="52" t="str">
        <f>'TARIF 2024'!K612</f>
        <v>Forever Tornado cable USB - USB-C 1,0 m 3A red dont 0,04 deee</v>
      </c>
      <c r="D605" s="52" t="str">
        <f>'TARIF 2024'!K612</f>
        <v>Forever Tornado cable USB - USB-C 1,0 m 3A red dont 0,04 deee</v>
      </c>
      <c r="E605" s="53">
        <f>'TARIF 2024'!G612</f>
        <v>5900495811479</v>
      </c>
      <c r="F605" s="49">
        <v>1</v>
      </c>
      <c r="G605" s="49">
        <v>1</v>
      </c>
      <c r="H605" s="49" t="s">
        <v>900</v>
      </c>
      <c r="I605" s="49">
        <v>1</v>
      </c>
      <c r="J605" s="54">
        <f>'TARIF 2024'!N612</f>
        <v>0.04</v>
      </c>
      <c r="K605" s="55">
        <f>'TARIF 2024'!M612</f>
        <v>3.6095999999999995</v>
      </c>
      <c r="L605" s="56"/>
      <c r="M605" s="55">
        <f>'TARIF 2024'!M612</f>
        <v>3.6095999999999995</v>
      </c>
      <c r="N605" s="57">
        <v>20</v>
      </c>
      <c r="O605" s="57">
        <f>'TARIF 2024'!Q612</f>
        <v>9.99</v>
      </c>
      <c r="P605" s="58"/>
      <c r="Q605" s="49">
        <v>60</v>
      </c>
      <c r="R605" s="49">
        <v>62</v>
      </c>
      <c r="S605" s="49">
        <v>6230</v>
      </c>
      <c r="T605" s="49">
        <v>1</v>
      </c>
    </row>
    <row r="606" spans="1:20">
      <c r="A606" s="50">
        <f>'TARIF 2024'!D613</f>
        <v>0</v>
      </c>
      <c r="B606" s="51" t="str">
        <f>'TARIF 2024'!B613</f>
        <v>GSM097161</v>
      </c>
      <c r="C606" s="52" t="str">
        <f>'TARIF 2024'!K613</f>
        <v>Forever Tornado cable USB - USB-C 1,0 m 3A navy blue dont 0,04 deee</v>
      </c>
      <c r="D606" s="52" t="str">
        <f>'TARIF 2024'!K613</f>
        <v>Forever Tornado cable USB - USB-C 1,0 m 3A navy blue dont 0,04 deee</v>
      </c>
      <c r="E606" s="53">
        <f>'TARIF 2024'!G613</f>
        <v>5900495811462</v>
      </c>
      <c r="F606" s="49">
        <v>1</v>
      </c>
      <c r="G606" s="49">
        <v>1</v>
      </c>
      <c r="H606" s="49" t="s">
        <v>900</v>
      </c>
      <c r="I606" s="49">
        <v>1</v>
      </c>
      <c r="J606" s="54">
        <f>'TARIF 2024'!N613</f>
        <v>0.04</v>
      </c>
      <c r="K606" s="55">
        <f>'TARIF 2024'!M613</f>
        <v>4.1641999999999992</v>
      </c>
      <c r="L606" s="56"/>
      <c r="M606" s="55">
        <f>'TARIF 2024'!M613</f>
        <v>4.1641999999999992</v>
      </c>
      <c r="N606" s="57">
        <v>20</v>
      </c>
      <c r="O606" s="57">
        <f>'TARIF 2024'!Q613</f>
        <v>9.99</v>
      </c>
      <c r="P606" s="58"/>
      <c r="Q606" s="49">
        <v>60</v>
      </c>
      <c r="R606" s="49">
        <v>62</v>
      </c>
      <c r="S606" s="49">
        <v>6230</v>
      </c>
      <c r="T606" s="49">
        <v>1</v>
      </c>
    </row>
    <row r="607" spans="1:20">
      <c r="A607" s="50">
        <f>'TARIF 2024'!D614</f>
        <v>0</v>
      </c>
      <c r="B607" s="51" t="str">
        <f>'TARIF 2024'!B614</f>
        <v>GSM097160</v>
      </c>
      <c r="C607" s="52" t="str">
        <f>'TARIF 2024'!K614</f>
        <v>Forever Tornado cable USB - USB-C 1,0 m 3A black dont 0,04 deee</v>
      </c>
      <c r="D607" s="52" t="str">
        <f>'TARIF 2024'!K614</f>
        <v>Forever Tornado cable USB - USB-C 1,0 m 3A black dont 0,04 deee</v>
      </c>
      <c r="E607" s="53">
        <f>'TARIF 2024'!G614</f>
        <v>5900495811455</v>
      </c>
      <c r="F607" s="49">
        <v>1</v>
      </c>
      <c r="G607" s="49">
        <v>1</v>
      </c>
      <c r="H607" s="49" t="s">
        <v>900</v>
      </c>
      <c r="I607" s="49">
        <v>1</v>
      </c>
      <c r="J607" s="54">
        <f>'TARIF 2024'!N614</f>
        <v>0.04</v>
      </c>
      <c r="K607" s="55">
        <f>'TARIF 2024'!M614</f>
        <v>4.1641999999999992</v>
      </c>
      <c r="L607" s="56"/>
      <c r="M607" s="55">
        <f>'TARIF 2024'!M614</f>
        <v>4.1641999999999992</v>
      </c>
      <c r="N607" s="57">
        <v>20</v>
      </c>
      <c r="O607" s="57">
        <f>'TARIF 2024'!Q614</f>
        <v>9.99</v>
      </c>
      <c r="P607" s="58"/>
      <c r="Q607" s="49">
        <v>60</v>
      </c>
      <c r="R607" s="49">
        <v>62</v>
      </c>
      <c r="S607" s="49">
        <v>6230</v>
      </c>
      <c r="T607" s="49">
        <v>1</v>
      </c>
    </row>
    <row r="608" spans="1:20">
      <c r="A608" s="50">
        <f>'TARIF 2024'!D615</f>
        <v>0</v>
      </c>
      <c r="B608" s="51" t="str">
        <f>'TARIF 2024'!B615</f>
        <v>GSM036396</v>
      </c>
      <c r="C608" s="52" t="str">
        <f>'TARIF 2024'!K615</f>
        <v>Forever Shark cable USB - USB-C 1,0 m 2A black dont 0,04 deee</v>
      </c>
      <c r="D608" s="52" t="str">
        <f>'TARIF 2024'!K615</f>
        <v>Forever Shark cable USB - USB-C 1,0 m 2A black dont 0,04 deee</v>
      </c>
      <c r="E608" s="53">
        <f>'TARIF 2024'!G615</f>
        <v>5900495679369</v>
      </c>
      <c r="F608" s="49">
        <v>1</v>
      </c>
      <c r="G608" s="49">
        <v>1</v>
      </c>
      <c r="H608" s="49" t="s">
        <v>900</v>
      </c>
      <c r="I608" s="49">
        <v>1</v>
      </c>
      <c r="J608" s="54">
        <f>'TARIF 2024'!N615</f>
        <v>0.04</v>
      </c>
      <c r="K608" s="55">
        <f>'TARIF 2024'!M615</f>
        <v>3.3087999999999997</v>
      </c>
      <c r="L608" s="56"/>
      <c r="M608" s="55">
        <f>'TARIF 2024'!M615</f>
        <v>3.3087999999999997</v>
      </c>
      <c r="N608" s="57">
        <v>20</v>
      </c>
      <c r="O608" s="57">
        <f>'TARIF 2024'!Q615</f>
        <v>7.99</v>
      </c>
      <c r="P608" s="58"/>
      <c r="Q608" s="49">
        <v>60</v>
      </c>
      <c r="R608" s="49">
        <v>62</v>
      </c>
      <c r="S608" s="49">
        <v>6230</v>
      </c>
      <c r="T608" s="49">
        <v>1</v>
      </c>
    </row>
    <row r="609" spans="1:20">
      <c r="A609" s="50">
        <f>'TARIF 2024'!D616</f>
        <v>0</v>
      </c>
      <c r="B609" s="51" t="str">
        <f>'TARIF 2024'!B616</f>
        <v>GSM032575</v>
      </c>
      <c r="C609" s="52" t="str">
        <f>'TARIF 2024'!K616</f>
        <v>Forever Modern cable USB - USB-C 1,0 m 2A black dont 0,04 deee</v>
      </c>
      <c r="D609" s="52" t="str">
        <f>'TARIF 2024'!K616</f>
        <v>Forever Modern cable USB - USB-C 1,0 m 2A black dont 0,04 deee</v>
      </c>
      <c r="E609" s="53">
        <f>'TARIF 2024'!G616</f>
        <v>5900495621429</v>
      </c>
      <c r="F609" s="49">
        <v>1</v>
      </c>
      <c r="G609" s="49">
        <v>1</v>
      </c>
      <c r="H609" s="49" t="s">
        <v>900</v>
      </c>
      <c r="I609" s="49">
        <v>1</v>
      </c>
      <c r="J609" s="54">
        <f>'TARIF 2024'!N616</f>
        <v>0.04</v>
      </c>
      <c r="K609" s="55">
        <f>'TARIF 2024'!M616</f>
        <v>3.2429999999999999</v>
      </c>
      <c r="L609" s="56"/>
      <c r="M609" s="55">
        <f>'TARIF 2024'!M616</f>
        <v>3.2429999999999999</v>
      </c>
      <c r="N609" s="57">
        <v>20</v>
      </c>
      <c r="O609" s="57">
        <f>'TARIF 2024'!Q616</f>
        <v>7.99</v>
      </c>
      <c r="P609" s="58"/>
      <c r="Q609" s="49">
        <v>60</v>
      </c>
      <c r="R609" s="49">
        <v>62</v>
      </c>
      <c r="S609" s="49">
        <v>6230</v>
      </c>
      <c r="T609" s="49">
        <v>1</v>
      </c>
    </row>
    <row r="610" spans="1:20">
      <c r="A610" s="50">
        <f>'TARIF 2024'!D617</f>
        <v>0</v>
      </c>
      <c r="B610" s="51" t="str">
        <f>'TARIF 2024'!B617</f>
        <v>GSM106368</v>
      </c>
      <c r="C610" s="52" t="str">
        <f>'TARIF 2024'!K617</f>
        <v>Forever cable USB-C - Lightning 1,0 m 3A white dont 0,04 deee</v>
      </c>
      <c r="D610" s="52" t="str">
        <f>'TARIF 2024'!K617</f>
        <v>Forever cable USB-C - Lightning 1,0 m 3A white dont 0,04 deee</v>
      </c>
      <c r="E610" s="53">
        <f>'TARIF 2024'!G617</f>
        <v>5900495900203</v>
      </c>
      <c r="F610" s="49">
        <v>1</v>
      </c>
      <c r="G610" s="49">
        <v>1</v>
      </c>
      <c r="H610" s="49" t="s">
        <v>900</v>
      </c>
      <c r="I610" s="49">
        <v>1</v>
      </c>
      <c r="J610" s="54">
        <f>'TARIF 2024'!N617</f>
        <v>0.04</v>
      </c>
      <c r="K610" s="55">
        <f>'TARIF 2024'!M617</f>
        <v>4.0795999999999992</v>
      </c>
      <c r="L610" s="56"/>
      <c r="M610" s="55">
        <f>'TARIF 2024'!M617</f>
        <v>4.0795999999999992</v>
      </c>
      <c r="N610" s="57">
        <v>20</v>
      </c>
      <c r="O610" s="57">
        <f>'TARIF 2024'!Q617</f>
        <v>9.99</v>
      </c>
      <c r="P610" s="58"/>
      <c r="Q610" s="49">
        <v>60</v>
      </c>
      <c r="R610" s="49">
        <v>62</v>
      </c>
      <c r="S610" s="49">
        <v>6230</v>
      </c>
      <c r="T610" s="49">
        <v>1</v>
      </c>
    </row>
    <row r="611" spans="1:20">
      <c r="A611" s="50">
        <f>'TARIF 2024'!D618</f>
        <v>0</v>
      </c>
      <c r="B611" s="51" t="str">
        <f>'TARIF 2024'!B618</f>
        <v>GSM115423</v>
      </c>
      <c r="C611" s="52" t="str">
        <f>'TARIF 2024'!K618</f>
        <v>Forever Flexible cable USB - USB-C 1,0 m 3A black dont 0,04 deee</v>
      </c>
      <c r="D611" s="52" t="str">
        <f>'TARIF 2024'!K618</f>
        <v>Forever Flexible cable USB - USB-C 1,0 m 3A black dont 0,04 deee</v>
      </c>
      <c r="E611" s="53">
        <f>'TARIF 2024'!G618</f>
        <v>5900495978486</v>
      </c>
      <c r="F611" s="49">
        <v>1</v>
      </c>
      <c r="G611" s="49">
        <v>1</v>
      </c>
      <c r="H611" s="49" t="s">
        <v>900</v>
      </c>
      <c r="I611" s="49">
        <v>1</v>
      </c>
      <c r="J611" s="54">
        <f>'TARIF 2024'!N618</f>
        <v>0.04</v>
      </c>
      <c r="K611" s="55">
        <f>'TARIF 2024'!M618</f>
        <v>3.9855999999999998</v>
      </c>
      <c r="L611" s="56"/>
      <c r="M611" s="55">
        <f>'TARIF 2024'!M618</f>
        <v>3.9855999999999998</v>
      </c>
      <c r="N611" s="57">
        <v>20</v>
      </c>
      <c r="O611" s="57">
        <f>'TARIF 2024'!Q618</f>
        <v>9.99</v>
      </c>
      <c r="P611" s="58"/>
      <c r="Q611" s="49">
        <v>60</v>
      </c>
      <c r="R611" s="49">
        <v>62</v>
      </c>
      <c r="S611" s="49">
        <v>6230</v>
      </c>
      <c r="T611" s="49">
        <v>1</v>
      </c>
    </row>
    <row r="612" spans="1:20">
      <c r="A612" s="50">
        <f>'TARIF 2024'!D619</f>
        <v>0</v>
      </c>
      <c r="B612" s="51" t="str">
        <f>'TARIF 2024'!B619</f>
        <v>GSM115419</v>
      </c>
      <c r="C612" s="52" t="str">
        <f>'TARIF 2024'!K619</f>
        <v>Forever Flexible cable USB - USB-C 1,0 m 3A white dont 0,04 deee</v>
      </c>
      <c r="D612" s="52" t="str">
        <f>'TARIF 2024'!K619</f>
        <v>Forever Flexible cable USB - USB-C 1,0 m 3A white dont 0,04 deee</v>
      </c>
      <c r="E612" s="53">
        <f>'TARIF 2024'!G619</f>
        <v>5900495978448</v>
      </c>
      <c r="F612" s="49">
        <v>1</v>
      </c>
      <c r="G612" s="49">
        <v>1</v>
      </c>
      <c r="H612" s="49" t="s">
        <v>900</v>
      </c>
      <c r="I612" s="49">
        <v>1</v>
      </c>
      <c r="J612" s="54">
        <f>'TARIF 2024'!N619</f>
        <v>0.04</v>
      </c>
      <c r="K612" s="55">
        <f>'TARIF 2024'!M619</f>
        <v>3.9855999999999998</v>
      </c>
      <c r="L612" s="56"/>
      <c r="M612" s="55">
        <f>'TARIF 2024'!M619</f>
        <v>3.9855999999999998</v>
      </c>
      <c r="N612" s="57">
        <v>20</v>
      </c>
      <c r="O612" s="57">
        <f>'TARIF 2024'!Q619</f>
        <v>9.99</v>
      </c>
      <c r="P612" s="58"/>
      <c r="Q612" s="49">
        <v>60</v>
      </c>
      <c r="R612" s="49">
        <v>62</v>
      </c>
      <c r="S612" s="49">
        <v>6230</v>
      </c>
      <c r="T612" s="49">
        <v>1</v>
      </c>
    </row>
    <row r="613" spans="1:20">
      <c r="A613" s="50">
        <f>'TARIF 2024'!D620</f>
        <v>0</v>
      </c>
      <c r="B613" s="51" t="str">
        <f>'TARIF 2024'!B620</f>
        <v>GSM171012</v>
      </c>
      <c r="C613" s="52" t="str">
        <f>'TARIF 2024'!K620</f>
        <v>Forever LCD cable USB-C - USB-C 1,0 m 100W black dont 0,04 deee</v>
      </c>
      <c r="D613" s="52" t="str">
        <f>'TARIF 2024'!K620</f>
        <v>Forever LCD cable USB-C - USB-C 1,0 m 100W black dont 0,04 deee</v>
      </c>
      <c r="E613" s="53">
        <f>'TARIF 2024'!G620</f>
        <v>5900495082749</v>
      </c>
      <c r="F613" s="49">
        <v>1</v>
      </c>
      <c r="G613" s="49">
        <v>1</v>
      </c>
      <c r="H613" s="49" t="s">
        <v>900</v>
      </c>
      <c r="I613" s="49">
        <v>1</v>
      </c>
      <c r="J613" s="54">
        <f>'TARIF 2024'!N620</f>
        <v>0.04</v>
      </c>
      <c r="K613" s="55">
        <f>'TARIF 2024'!M620</f>
        <v>9.0333999999999985</v>
      </c>
      <c r="L613" s="56"/>
      <c r="M613" s="55">
        <f>'TARIF 2024'!M620</f>
        <v>9.0333999999999985</v>
      </c>
      <c r="N613" s="57">
        <v>20</v>
      </c>
      <c r="O613" s="57">
        <f>'TARIF 2024'!Q620</f>
        <v>19.989999999999998</v>
      </c>
      <c r="P613" s="58"/>
      <c r="Q613" s="49">
        <v>60</v>
      </c>
      <c r="R613" s="49">
        <v>62</v>
      </c>
      <c r="S613" s="49">
        <v>6230</v>
      </c>
      <c r="T613" s="49">
        <v>1</v>
      </c>
    </row>
    <row r="614" spans="1:20">
      <c r="A614" s="50">
        <f>'TARIF 2024'!D621</f>
        <v>0</v>
      </c>
      <c r="B614" s="51" t="str">
        <f>'TARIF 2024'!B621</f>
        <v>GSM115430</v>
      </c>
      <c r="C614" s="52" t="str">
        <f>'TARIF 2024'!K621</f>
        <v>Forever Flexible cable USB-C - USB-C 2,0 m 100W white dont 0,04 deee</v>
      </c>
      <c r="D614" s="52" t="str">
        <f>'TARIF 2024'!K621</f>
        <v>Forever Flexible cable USB-C - USB-C 2,0 m 100W white dont 0,04 deee</v>
      </c>
      <c r="E614" s="53">
        <f>'TARIF 2024'!G621</f>
        <v>5900495978554</v>
      </c>
      <c r="F614" s="49">
        <v>1</v>
      </c>
      <c r="G614" s="49">
        <v>1</v>
      </c>
      <c r="H614" s="49" t="s">
        <v>900</v>
      </c>
      <c r="I614" s="49">
        <v>1</v>
      </c>
      <c r="J614" s="54">
        <f>'TARIF 2024'!N621</f>
        <v>0.04</v>
      </c>
      <c r="K614" s="55">
        <f>'TARIF 2024'!M621</f>
        <v>5.64</v>
      </c>
      <c r="L614" s="56"/>
      <c r="M614" s="55">
        <f>'TARIF 2024'!M621</f>
        <v>5.64</v>
      </c>
      <c r="N614" s="57">
        <v>20</v>
      </c>
      <c r="O614" s="57">
        <f>'TARIF 2024'!Q621</f>
        <v>12.99</v>
      </c>
      <c r="P614" s="58"/>
      <c r="Q614" s="49">
        <v>60</v>
      </c>
      <c r="R614" s="49">
        <v>62</v>
      </c>
      <c r="S614" s="49">
        <v>6230</v>
      </c>
      <c r="T614" s="49">
        <v>1</v>
      </c>
    </row>
    <row r="615" spans="1:20">
      <c r="A615" s="50">
        <f>'TARIF 2024'!D622</f>
        <v>0</v>
      </c>
      <c r="B615" s="51" t="str">
        <f>'TARIF 2024'!B622</f>
        <v>GSM115428</v>
      </c>
      <c r="C615" s="52" t="str">
        <f>'TARIF 2024'!K622</f>
        <v>Forever Flexible cable USB-C - USB-C 2,0 m 60W white dont 0,04 deee</v>
      </c>
      <c r="D615" s="52" t="str">
        <f>'TARIF 2024'!K622</f>
        <v>Forever Flexible cable USB-C - USB-C 2,0 m 60W white dont 0,04 deee</v>
      </c>
      <c r="E615" s="53">
        <f>'TARIF 2024'!G622</f>
        <v>5900495978530</v>
      </c>
      <c r="F615" s="49">
        <v>1</v>
      </c>
      <c r="G615" s="49">
        <v>1</v>
      </c>
      <c r="H615" s="49" t="s">
        <v>900</v>
      </c>
      <c r="I615" s="49">
        <v>1</v>
      </c>
      <c r="J615" s="54">
        <f>'TARIF 2024'!N622</f>
        <v>0.04</v>
      </c>
      <c r="K615" s="55">
        <f>'TARIF 2024'!M622</f>
        <v>4.6341999999999999</v>
      </c>
      <c r="L615" s="56"/>
      <c r="M615" s="55">
        <f>'TARIF 2024'!M622</f>
        <v>4.6341999999999999</v>
      </c>
      <c r="N615" s="57">
        <v>20</v>
      </c>
      <c r="O615" s="57">
        <f>'TARIF 2024'!Q622</f>
        <v>10.99</v>
      </c>
      <c r="P615" s="58"/>
      <c r="Q615" s="49">
        <v>60</v>
      </c>
      <c r="R615" s="49">
        <v>62</v>
      </c>
      <c r="S615" s="49">
        <v>6230</v>
      </c>
      <c r="T615" s="49">
        <v>1</v>
      </c>
    </row>
    <row r="616" spans="1:20">
      <c r="A616" s="50">
        <f>'TARIF 2024'!D623</f>
        <v>0</v>
      </c>
      <c r="B616" s="51" t="str">
        <f>'TARIF 2024'!B623</f>
        <v>GSM115427</v>
      </c>
      <c r="C616" s="52" t="str">
        <f>'TARIF 2024'!K623</f>
        <v>Forever Flexible cable USB-C - USB-C 1,0 m 60W white dont 0,04 deee</v>
      </c>
      <c r="D616" s="52" t="str">
        <f>'TARIF 2024'!K623</f>
        <v>Forever Flexible cable USB-C - USB-C 1,0 m 60W white dont 0,04 deee</v>
      </c>
      <c r="E616" s="53">
        <f>'TARIF 2024'!G623</f>
        <v>5900495978523</v>
      </c>
      <c r="F616" s="49">
        <v>1</v>
      </c>
      <c r="G616" s="49">
        <v>1</v>
      </c>
      <c r="H616" s="49" t="s">
        <v>900</v>
      </c>
      <c r="I616" s="49">
        <v>1</v>
      </c>
      <c r="J616" s="54">
        <f>'TARIF 2024'!N623</f>
        <v>0.04</v>
      </c>
      <c r="K616" s="55">
        <f>'TARIF 2024'!M623</f>
        <v>4.1829999999999998</v>
      </c>
      <c r="L616" s="56"/>
      <c r="M616" s="55">
        <f>'TARIF 2024'!M623</f>
        <v>4.1829999999999998</v>
      </c>
      <c r="N616" s="57">
        <v>20</v>
      </c>
      <c r="O616" s="57">
        <f>'TARIF 2024'!Q623</f>
        <v>9.99</v>
      </c>
      <c r="P616" s="58"/>
      <c r="Q616" s="49">
        <v>60</v>
      </c>
      <c r="R616" s="49">
        <v>62</v>
      </c>
      <c r="S616" s="49">
        <v>6230</v>
      </c>
      <c r="T616" s="49">
        <v>1</v>
      </c>
    </row>
    <row r="617" spans="1:20">
      <c r="A617" s="50">
        <f>'TARIF 2024'!D624</f>
        <v>0</v>
      </c>
      <c r="B617" s="51" t="str">
        <f>'TARIF 2024'!B624</f>
        <v>GSM106367</v>
      </c>
      <c r="C617" s="52" t="str">
        <f>'TARIF 2024'!K624</f>
        <v>Forever cable USB-C - USB-C 1,0 m 3A black dont 0,04 deee</v>
      </c>
      <c r="D617" s="52" t="str">
        <f>'TARIF 2024'!K624</f>
        <v>Forever cable USB-C - USB-C 1,0 m 3A black dont 0,04 deee</v>
      </c>
      <c r="E617" s="53">
        <f>'TARIF 2024'!G624</f>
        <v>5900495900197</v>
      </c>
      <c r="F617" s="49">
        <v>1</v>
      </c>
      <c r="G617" s="49">
        <v>1</v>
      </c>
      <c r="H617" s="49" t="s">
        <v>900</v>
      </c>
      <c r="I617" s="49">
        <v>1</v>
      </c>
      <c r="J617" s="54">
        <f>'TARIF 2024'!N624</f>
        <v>0.04</v>
      </c>
      <c r="K617" s="55">
        <f>'TARIF 2024'!M624</f>
        <v>4.0795999999999992</v>
      </c>
      <c r="L617" s="56"/>
      <c r="M617" s="55">
        <f>'TARIF 2024'!M624</f>
        <v>4.0795999999999992</v>
      </c>
      <c r="N617" s="57">
        <v>20</v>
      </c>
      <c r="O617" s="57">
        <f>'TARIF 2024'!Q624</f>
        <v>9.99</v>
      </c>
      <c r="P617" s="58"/>
      <c r="Q617" s="49">
        <v>60</v>
      </c>
      <c r="R617" s="49">
        <v>62</v>
      </c>
      <c r="S617" s="49">
        <v>6230</v>
      </c>
      <c r="T617" s="49">
        <v>1</v>
      </c>
    </row>
    <row r="618" spans="1:20">
      <c r="A618" s="50">
        <f>'TARIF 2024'!D625</f>
        <v>0</v>
      </c>
      <c r="B618" s="51" t="str">
        <f>'TARIF 2024'!B625</f>
        <v>GSM106366</v>
      </c>
      <c r="C618" s="52" t="str">
        <f>'TARIF 2024'!K625</f>
        <v>Forever cable USB-C - USB-C 1,0 m 3A white dont 0,04 deee</v>
      </c>
      <c r="D618" s="52" t="str">
        <f>'TARIF 2024'!K625</f>
        <v>Forever cable USB-C - USB-C 1,0 m 3A white dont 0,04 deee</v>
      </c>
      <c r="E618" s="53">
        <f>'TARIF 2024'!G625</f>
        <v>5900495900180</v>
      </c>
      <c r="F618" s="49">
        <v>1</v>
      </c>
      <c r="G618" s="49">
        <v>1</v>
      </c>
      <c r="H618" s="49" t="s">
        <v>900</v>
      </c>
      <c r="I618" s="49">
        <v>1</v>
      </c>
      <c r="J618" s="54">
        <f>'TARIF 2024'!N625</f>
        <v>0.04</v>
      </c>
      <c r="K618" s="55">
        <f>'TARIF 2024'!M625</f>
        <v>4.0795999999999992</v>
      </c>
      <c r="L618" s="56"/>
      <c r="M618" s="55">
        <f>'TARIF 2024'!M625</f>
        <v>4.0795999999999992</v>
      </c>
      <c r="N618" s="57">
        <v>20</v>
      </c>
      <c r="O618" s="57">
        <f>'TARIF 2024'!Q625</f>
        <v>9.99</v>
      </c>
      <c r="P618" s="58"/>
      <c r="Q618" s="49">
        <v>60</v>
      </c>
      <c r="R618" s="49">
        <v>62</v>
      </c>
      <c r="S618" s="49">
        <v>6230</v>
      </c>
      <c r="T618" s="49">
        <v>1</v>
      </c>
    </row>
    <row r="619" spans="1:20">
      <c r="A619" s="50">
        <f>'TARIF 2024'!D626</f>
        <v>0</v>
      </c>
      <c r="B619" s="51" t="str">
        <f>'TARIF 2024'!B626</f>
        <v>GSM099055</v>
      </c>
      <c r="C619" s="52" t="str">
        <f>'TARIF 2024'!K626</f>
        <v>Forever CC-03 car charger 2x USB 3,6A black dont 0,04 deee</v>
      </c>
      <c r="D619" s="52" t="str">
        <f>'TARIF 2024'!K626</f>
        <v>Forever CC-03 car charger 2x USB 3,6A black dont 0,04 deee</v>
      </c>
      <c r="E619" s="53">
        <f>'TARIF 2024'!G626</f>
        <v>5900495826992</v>
      </c>
      <c r="F619" s="49">
        <v>1</v>
      </c>
      <c r="G619" s="49">
        <v>1</v>
      </c>
      <c r="H619" s="49" t="s">
        <v>900</v>
      </c>
      <c r="I619" s="49">
        <v>1</v>
      </c>
      <c r="J619" s="54">
        <f>'TARIF 2024'!N626</f>
        <v>0.04</v>
      </c>
      <c r="K619" s="55">
        <f>'TARIF 2024'!M626</f>
        <v>5.2921999999999993</v>
      </c>
      <c r="L619" s="56"/>
      <c r="M619" s="55">
        <f>'TARIF 2024'!M626</f>
        <v>5.2921999999999993</v>
      </c>
      <c r="N619" s="57">
        <v>20</v>
      </c>
      <c r="O619" s="57">
        <f>'TARIF 2024'!Q626</f>
        <v>8.99</v>
      </c>
      <c r="P619" s="58"/>
      <c r="Q619" s="49">
        <v>60</v>
      </c>
      <c r="R619" s="49">
        <v>62</v>
      </c>
      <c r="S619" s="49">
        <v>6230</v>
      </c>
      <c r="T619" s="49">
        <v>1</v>
      </c>
    </row>
    <row r="620" spans="1:20">
      <c r="A620" s="50">
        <f>'TARIF 2024'!D627</f>
        <v>0</v>
      </c>
      <c r="B620" s="51" t="str">
        <f>'TARIF 2024'!B627</f>
        <v>GSM034098</v>
      </c>
      <c r="C620" s="52" t="str">
        <f>'TARIF 2024'!K627</f>
        <v>Forever CC-04 car charger 2x USB 3.1A black dont 0,04 deee</v>
      </c>
      <c r="D620" s="52" t="str">
        <f>'TARIF 2024'!K627</f>
        <v>Forever CC-04 car charger 2x USB 3.1A black dont 0,04 deee</v>
      </c>
      <c r="E620" s="53">
        <f>'TARIF 2024'!G627</f>
        <v>5900495648952</v>
      </c>
      <c r="F620" s="49">
        <v>1</v>
      </c>
      <c r="G620" s="49">
        <v>1</v>
      </c>
      <c r="H620" s="49" t="s">
        <v>900</v>
      </c>
      <c r="I620" s="49">
        <v>1</v>
      </c>
      <c r="J620" s="54">
        <f>'TARIF 2024'!N627</f>
        <v>0.04</v>
      </c>
      <c r="K620" s="55">
        <f>'TARIF 2024'!M627</f>
        <v>5.9971999999999994</v>
      </c>
      <c r="L620" s="56"/>
      <c r="M620" s="55">
        <f>'TARIF 2024'!M627</f>
        <v>5.9971999999999994</v>
      </c>
      <c r="N620" s="57">
        <v>20</v>
      </c>
      <c r="O620" s="57">
        <f>'TARIF 2024'!Q627</f>
        <v>10.99</v>
      </c>
      <c r="P620" s="58"/>
      <c r="Q620" s="49">
        <v>60</v>
      </c>
      <c r="R620" s="49">
        <v>62</v>
      </c>
      <c r="S620" s="49">
        <v>6230</v>
      </c>
      <c r="T620" s="49">
        <v>1</v>
      </c>
    </row>
    <row r="621" spans="1:20">
      <c r="A621" s="50">
        <f>'TARIF 2024'!D628</f>
        <v>0</v>
      </c>
      <c r="B621" s="51" t="str">
        <f>'TARIF 2024'!B628</f>
        <v>GSM034097</v>
      </c>
      <c r="C621" s="52" t="str">
        <f>'TARIF 2024'!K628</f>
        <v>Forever CC-03 car charger 2x USB 2,4A black dont 0,04 deee</v>
      </c>
      <c r="D621" s="52" t="str">
        <f>'TARIF 2024'!K628</f>
        <v>Forever CC-03 car charger 2x USB 2,4A black dont 0,04 deee</v>
      </c>
      <c r="E621" s="53">
        <f>'TARIF 2024'!G628</f>
        <v>5900495648945</v>
      </c>
      <c r="F621" s="49">
        <v>1</v>
      </c>
      <c r="G621" s="49">
        <v>1</v>
      </c>
      <c r="H621" s="49" t="s">
        <v>900</v>
      </c>
      <c r="I621" s="49">
        <v>1</v>
      </c>
      <c r="J621" s="54">
        <f>'TARIF 2024'!N628</f>
        <v>0.04</v>
      </c>
      <c r="K621" s="55">
        <f>'TARIF 2024'!M628</f>
        <v>4.8503999999999996</v>
      </c>
      <c r="L621" s="56"/>
      <c r="M621" s="55">
        <f>'TARIF 2024'!M628</f>
        <v>4.8503999999999996</v>
      </c>
      <c r="N621" s="57">
        <v>20</v>
      </c>
      <c r="O621" s="57">
        <f>'TARIF 2024'!Q628</f>
        <v>6.99</v>
      </c>
      <c r="P621" s="58"/>
      <c r="Q621" s="49">
        <v>60</v>
      </c>
      <c r="R621" s="49">
        <v>62</v>
      </c>
      <c r="S621" s="49">
        <v>6230</v>
      </c>
      <c r="T621" s="49">
        <v>1</v>
      </c>
    </row>
    <row r="622" spans="1:20" ht="30">
      <c r="A622" s="50">
        <f>'TARIF 2024'!D629</f>
        <v>0</v>
      </c>
      <c r="B622" s="51" t="str">
        <f>'TARIF 2024'!B629</f>
        <v>GSM034042</v>
      </c>
      <c r="C622" s="52" t="str">
        <f>'TARIF 2024'!K629</f>
        <v>Forever CC-02 car charger 2x USB 3A black with microUSB cable 0,2 m dont 0,04 deee</v>
      </c>
      <c r="D622" s="52" t="str">
        <f>'TARIF 2024'!K629</f>
        <v>Forever CC-02 car charger 2x USB 3A black with microUSB cable 0,2 m dont 0,04 deee</v>
      </c>
      <c r="E622" s="53">
        <f>'TARIF 2024'!G629</f>
        <v>5900495647139</v>
      </c>
      <c r="F622" s="49">
        <v>1</v>
      </c>
      <c r="G622" s="49">
        <v>1</v>
      </c>
      <c r="H622" s="49" t="s">
        <v>900</v>
      </c>
      <c r="I622" s="49">
        <v>1</v>
      </c>
      <c r="J622" s="54">
        <f>'TARIF 2024'!N629</f>
        <v>0.04</v>
      </c>
      <c r="K622" s="55">
        <f>'TARIF 2024'!M629</f>
        <v>7.1345999999999998</v>
      </c>
      <c r="L622" s="56"/>
      <c r="M622" s="55">
        <f>'TARIF 2024'!M629</f>
        <v>7.1345999999999998</v>
      </c>
      <c r="N622" s="57">
        <v>20</v>
      </c>
      <c r="O622" s="57">
        <f>'TARIF 2024'!Q629</f>
        <v>9.99</v>
      </c>
      <c r="P622" s="58"/>
      <c r="Q622" s="49">
        <v>60</v>
      </c>
      <c r="R622" s="49">
        <v>62</v>
      </c>
      <c r="S622" s="49">
        <v>6230</v>
      </c>
      <c r="T622" s="49">
        <v>1</v>
      </c>
    </row>
    <row r="623" spans="1:20">
      <c r="A623" s="50">
        <f>'TARIF 2024'!D630</f>
        <v>0</v>
      </c>
      <c r="B623" s="51" t="str">
        <f>'TARIF 2024'!B630</f>
        <v>GSM112639</v>
      </c>
      <c r="C623" s="52" t="str">
        <f>'TARIF 2024'!K630</f>
        <v>Forever CC-06 PD3.0 car charger 1x USB-C 20W black dont 0,04 deee</v>
      </c>
      <c r="D623" s="52" t="str">
        <f>'TARIF 2024'!K630</f>
        <v>Forever CC-06 PD3.0 car charger 1x USB-C 20W black dont 0,04 deee</v>
      </c>
      <c r="E623" s="53">
        <f>'TARIF 2024'!G630</f>
        <v>5900495950925</v>
      </c>
      <c r="F623" s="49">
        <v>1</v>
      </c>
      <c r="G623" s="49">
        <v>1</v>
      </c>
      <c r="H623" s="49" t="s">
        <v>900</v>
      </c>
      <c r="I623" s="49">
        <v>1</v>
      </c>
      <c r="J623" s="54">
        <f>'TARIF 2024'!N630</f>
        <v>0.04</v>
      </c>
      <c r="K623" s="55">
        <f>'TARIF 2024'!M630</f>
        <v>6.0253999999999994</v>
      </c>
      <c r="L623" s="56"/>
      <c r="M623" s="55">
        <f>'TARIF 2024'!M630</f>
        <v>6.0253999999999994</v>
      </c>
      <c r="N623" s="57">
        <v>20</v>
      </c>
      <c r="O623" s="57">
        <f>'TARIF 2024'!Q630</f>
        <v>14.99</v>
      </c>
      <c r="P623" s="58"/>
      <c r="Q623" s="49">
        <v>60</v>
      </c>
      <c r="R623" s="49">
        <v>62</v>
      </c>
      <c r="S623" s="49">
        <v>6230</v>
      </c>
      <c r="T623" s="49">
        <v>1</v>
      </c>
    </row>
    <row r="624" spans="1:20" ht="30">
      <c r="A624" s="50">
        <f>'TARIF 2024'!D631</f>
        <v>0</v>
      </c>
      <c r="B624" s="51" t="str">
        <f>'TARIF 2024'!B631</f>
        <v>GSM112638</v>
      </c>
      <c r="C624" s="52" t="str">
        <f>'TARIF 2024'!K631</f>
        <v>Forever CC-06 PD3.0 + QC3.0 car charger 1x USB-C 1x USB 20W black dont 0,04 deee</v>
      </c>
      <c r="D624" s="52" t="str">
        <f>'TARIF 2024'!K631</f>
        <v>Forever CC-06 PD3.0 + QC3.0 car charger 1x USB-C 1x USB 20W black dont 0,04 deee</v>
      </c>
      <c r="E624" s="53">
        <f>'TARIF 2024'!G631</f>
        <v>5900495950918</v>
      </c>
      <c r="F624" s="49">
        <v>1</v>
      </c>
      <c r="G624" s="49">
        <v>1</v>
      </c>
      <c r="H624" s="49" t="s">
        <v>900</v>
      </c>
      <c r="I624" s="49">
        <v>1</v>
      </c>
      <c r="J624" s="54">
        <f>'TARIF 2024'!N631</f>
        <v>0.04</v>
      </c>
      <c r="K624" s="55">
        <f>'TARIF 2024'!M631</f>
        <v>6.4013999999999989</v>
      </c>
      <c r="L624" s="56"/>
      <c r="M624" s="55">
        <f>'TARIF 2024'!M631</f>
        <v>6.4013999999999989</v>
      </c>
      <c r="N624" s="57">
        <v>20</v>
      </c>
      <c r="O624" s="57">
        <f>'TARIF 2024'!Q631</f>
        <v>15.99</v>
      </c>
      <c r="P624" s="58"/>
      <c r="Q624" s="49">
        <v>60</v>
      </c>
      <c r="R624" s="49">
        <v>62</v>
      </c>
      <c r="S624" s="49">
        <v>6230</v>
      </c>
      <c r="T624" s="49">
        <v>1</v>
      </c>
    </row>
    <row r="625" spans="1:20" ht="30">
      <c r="A625" s="50">
        <f>'TARIF 2024'!D632</f>
        <v>0</v>
      </c>
      <c r="B625" s="51" t="str">
        <f>'TARIF 2024'!B632</f>
        <v>GSM034043</v>
      </c>
      <c r="C625" s="52" t="str">
        <f>'TARIF 2024'!K632</f>
        <v>Forever CC-02 car charger 2x USB 3A black with USB-C cable 0,2 m dont 0,04 deee</v>
      </c>
      <c r="D625" s="52" t="str">
        <f>'TARIF 2024'!K632</f>
        <v>Forever CC-02 car charger 2x USB 3A black with USB-C cable 0,2 m dont 0,04 deee</v>
      </c>
      <c r="E625" s="53">
        <f>'TARIF 2024'!G632</f>
        <v>5900495647146</v>
      </c>
      <c r="F625" s="49">
        <v>1</v>
      </c>
      <c r="G625" s="49">
        <v>1</v>
      </c>
      <c r="H625" s="49" t="s">
        <v>900</v>
      </c>
      <c r="I625" s="49">
        <v>1</v>
      </c>
      <c r="J625" s="54">
        <f>'TARIF 2024'!N632</f>
        <v>0.04</v>
      </c>
      <c r="K625" s="55">
        <f>'TARIF 2024'!M632</f>
        <v>7.0030000000000001</v>
      </c>
      <c r="L625" s="56"/>
      <c r="M625" s="55">
        <f>'TARIF 2024'!M632</f>
        <v>7.0030000000000001</v>
      </c>
      <c r="N625" s="57">
        <v>20</v>
      </c>
      <c r="O625" s="57">
        <f>'TARIF 2024'!Q632</f>
        <v>12.99</v>
      </c>
      <c r="P625" s="58"/>
      <c r="Q625" s="49">
        <v>60</v>
      </c>
      <c r="R625" s="49">
        <v>62</v>
      </c>
      <c r="S625" s="49">
        <v>6230</v>
      </c>
      <c r="T625" s="49">
        <v>1</v>
      </c>
    </row>
    <row r="626" spans="1:20">
      <c r="A626" s="50">
        <f>'TARIF 2024'!D633</f>
        <v>0</v>
      </c>
      <c r="B626" s="51" t="str">
        <f>'TARIF 2024'!B633</f>
        <v>GSM032693</v>
      </c>
      <c r="C626" s="52" t="str">
        <f>'TARIF 2024'!K633</f>
        <v>Forever M02 car charger 1x USB 2A black + USB-C cable dont 0,04 deee</v>
      </c>
      <c r="D626" s="52" t="str">
        <f>'TARIF 2024'!K633</f>
        <v>Forever M02 car charger 1x USB 2A black + USB-C cable dont 0,04 deee</v>
      </c>
      <c r="E626" s="53">
        <f>'TARIF 2024'!G633</f>
        <v>5900495623546</v>
      </c>
      <c r="F626" s="49">
        <v>1</v>
      </c>
      <c r="G626" s="49">
        <v>1</v>
      </c>
      <c r="H626" s="49" t="s">
        <v>900</v>
      </c>
      <c r="I626" s="49">
        <v>1</v>
      </c>
      <c r="J626" s="54">
        <f>'TARIF 2024'!N633</f>
        <v>0.04</v>
      </c>
      <c r="K626" s="55">
        <f>'TARIF 2024'!M633</f>
        <v>6.4577999999999998</v>
      </c>
      <c r="L626" s="56"/>
      <c r="M626" s="55">
        <f>'TARIF 2024'!M633</f>
        <v>6.4577999999999998</v>
      </c>
      <c r="N626" s="57">
        <v>20</v>
      </c>
      <c r="O626" s="57">
        <f>'TARIF 2024'!Q633</f>
        <v>9.99</v>
      </c>
      <c r="P626" s="58"/>
      <c r="Q626" s="49">
        <v>60</v>
      </c>
      <c r="R626" s="49">
        <v>62</v>
      </c>
      <c r="S626" s="49">
        <v>6230</v>
      </c>
      <c r="T626" s="49">
        <v>1</v>
      </c>
    </row>
    <row r="627" spans="1:20" ht="30">
      <c r="A627" s="50">
        <f>'TARIF 2024'!D634</f>
        <v>0</v>
      </c>
      <c r="B627" s="51" t="str">
        <f>'TARIF 2024'!B634</f>
        <v>GSM164183</v>
      </c>
      <c r="C627" s="52" t="str">
        <f>'TARIF 2024'!K634</f>
        <v>Forever casque sans fil GHS-700 BT supra-auriculaire avec microphone noir dont 0,04 deee</v>
      </c>
      <c r="D627" s="52" t="str">
        <f>'TARIF 2024'!K634</f>
        <v>Forever casque sans fil GHS-700 BT supra-auriculaire avec microphone noir dont 0,04 deee</v>
      </c>
      <c r="E627" s="53">
        <f>'TARIF 2024'!G634</f>
        <v>5907457708174</v>
      </c>
      <c r="F627" s="49">
        <v>1</v>
      </c>
      <c r="G627" s="49">
        <v>1</v>
      </c>
      <c r="H627" s="49" t="s">
        <v>900</v>
      </c>
      <c r="I627" s="49">
        <v>1</v>
      </c>
      <c r="J627" s="54">
        <f>'TARIF 2024'!N634</f>
        <v>0.04</v>
      </c>
      <c r="K627" s="55">
        <f>'TARIF 2024'!M634</f>
        <v>26.272999999999996</v>
      </c>
      <c r="L627" s="56"/>
      <c r="M627" s="55">
        <f>'TARIF 2024'!M634</f>
        <v>26.272999999999996</v>
      </c>
      <c r="N627" s="57">
        <v>20</v>
      </c>
      <c r="O627" s="57">
        <f>'TARIF 2024'!Q634</f>
        <v>44.99</v>
      </c>
      <c r="P627" s="58"/>
      <c r="Q627" s="49">
        <v>60</v>
      </c>
      <c r="R627" s="49">
        <v>62</v>
      </c>
      <c r="S627" s="49">
        <v>6230</v>
      </c>
      <c r="T627" s="49">
        <v>1</v>
      </c>
    </row>
    <row r="628" spans="1:20">
      <c r="A628" s="50">
        <f>'TARIF 2024'!D635</f>
        <v>0</v>
      </c>
      <c r="B628" s="51" t="str">
        <f>'TARIF 2024'!B635</f>
        <v>MEK011565</v>
      </c>
      <c r="C628" s="52" t="str">
        <f>'TARIF 2024'!K635</f>
        <v>Mousse TFO pour LCD 400 ml</v>
      </c>
      <c r="D628" s="52" t="str">
        <f>'TARIF 2024'!K635</f>
        <v>Mousse TFO pour LCD 400 ml</v>
      </c>
      <c r="E628" s="53">
        <f>'TARIF 2024'!G635</f>
        <v>5900495925251</v>
      </c>
      <c r="F628" s="49">
        <v>1</v>
      </c>
      <c r="G628" s="49">
        <v>1</v>
      </c>
      <c r="H628" s="49" t="s">
        <v>900</v>
      </c>
      <c r="I628" s="49">
        <v>1</v>
      </c>
      <c r="J628" s="54">
        <f>'TARIF 2024'!N635</f>
        <v>0</v>
      </c>
      <c r="K628" s="55">
        <f>'TARIF 2024'!M635</f>
        <v>3.7317999999999998</v>
      </c>
      <c r="L628" s="56"/>
      <c r="M628" s="55">
        <f>'TARIF 2024'!M635</f>
        <v>3.7317999999999998</v>
      </c>
      <c r="N628" s="57">
        <v>20</v>
      </c>
      <c r="O628" s="57">
        <f>'TARIF 2024'!Q635</f>
        <v>8.99</v>
      </c>
      <c r="P628" s="58"/>
      <c r="Q628" s="49">
        <v>60</v>
      </c>
      <c r="R628" s="49">
        <v>62</v>
      </c>
      <c r="S628" s="49">
        <v>6230</v>
      </c>
      <c r="T628" s="49">
        <v>1</v>
      </c>
    </row>
    <row r="629" spans="1:20">
      <c r="A629" s="50">
        <f>'TARIF 2024'!D636</f>
        <v>0</v>
      </c>
      <c r="B629" s="51" t="str">
        <f>'TARIF 2024'!B636</f>
        <v>MEK011539</v>
      </c>
      <c r="C629" s="52" t="str">
        <f>'TARIF 2024'!K636</f>
        <v>Liquide de nettoyage TFO LCD 125 ml + microfibre</v>
      </c>
      <c r="D629" s="52" t="str">
        <f>'TARIF 2024'!K636</f>
        <v>Liquide de nettoyage TFO LCD 125 ml + microfibre</v>
      </c>
      <c r="E629" s="53">
        <f>'TARIF 2024'!G636</f>
        <v>5900495892362</v>
      </c>
      <c r="F629" s="49">
        <v>1</v>
      </c>
      <c r="G629" s="49">
        <v>1</v>
      </c>
      <c r="H629" s="49" t="s">
        <v>900</v>
      </c>
      <c r="I629" s="49">
        <v>1</v>
      </c>
      <c r="J629" s="54">
        <f>'TARIF 2024'!N636</f>
        <v>0</v>
      </c>
      <c r="K629" s="55">
        <f>'TARIF 2024'!M636</f>
        <v>2.4815999999999998</v>
      </c>
      <c r="L629" s="56"/>
      <c r="M629" s="55">
        <f>'TARIF 2024'!M636</f>
        <v>2.4815999999999998</v>
      </c>
      <c r="N629" s="57">
        <v>20</v>
      </c>
      <c r="O629" s="57">
        <f>'TARIF 2024'!Q636</f>
        <v>5.99</v>
      </c>
      <c r="P629" s="58"/>
      <c r="Q629" s="49">
        <v>60</v>
      </c>
      <c r="R629" s="49">
        <v>62</v>
      </c>
      <c r="S629" s="49">
        <v>6230</v>
      </c>
      <c r="T629" s="49">
        <v>1</v>
      </c>
    </row>
    <row r="630" spans="1:20">
      <c r="A630" s="50">
        <f>'TARIF 2024'!D637</f>
        <v>0</v>
      </c>
      <c r="B630" s="51" t="str">
        <f>'TARIF 2024'!B637</f>
        <v>MEK011347</v>
      </c>
      <c r="C630" s="52" t="str">
        <f>'TARIF 2024'!K637</f>
        <v>Gaz comprime TFO 400 ml</v>
      </c>
      <c r="D630" s="52" t="str">
        <f>'TARIF 2024'!K637</f>
        <v>Gaz comprime TFO 400 ml</v>
      </c>
      <c r="E630" s="53">
        <f>'TARIF 2024'!G637</f>
        <v>5900495709110</v>
      </c>
      <c r="F630" s="49">
        <v>1</v>
      </c>
      <c r="G630" s="49">
        <v>1</v>
      </c>
      <c r="H630" s="49" t="s">
        <v>900</v>
      </c>
      <c r="I630" s="49">
        <v>1</v>
      </c>
      <c r="J630" s="54">
        <f>'TARIF 2024'!N637</f>
        <v>0</v>
      </c>
      <c r="K630" s="55">
        <f>'TARIF 2024'!M637</f>
        <v>3.3087999999999997</v>
      </c>
      <c r="L630" s="56"/>
      <c r="M630" s="55">
        <f>'TARIF 2024'!M637</f>
        <v>3.3087999999999997</v>
      </c>
      <c r="N630" s="57">
        <v>20</v>
      </c>
      <c r="O630" s="57">
        <f>'TARIF 2024'!Q637</f>
        <v>7.99</v>
      </c>
      <c r="P630" s="58"/>
      <c r="Q630" s="49">
        <v>60</v>
      </c>
      <c r="R630" s="49">
        <v>62</v>
      </c>
      <c r="S630" s="49">
        <v>6230</v>
      </c>
      <c r="T630" s="49">
        <v>1</v>
      </c>
    </row>
    <row r="631" spans="1:20">
      <c r="A631" s="50">
        <f>'TARIF 2024'!D638</f>
        <v>0</v>
      </c>
      <c r="B631" s="51" t="str">
        <f>'TARIF 2024'!B638</f>
        <v>GSM114781</v>
      </c>
      <c r="C631" s="52" t="str">
        <f>'TARIF 2024'!K638</f>
        <v>Forever Bluetooth ANC earphones TWE-210 Earp pink dont 0,04 deee</v>
      </c>
      <c r="D631" s="52" t="str">
        <f>'TARIF 2024'!K638</f>
        <v>Forever Bluetooth ANC earphones TWE-210 Earp pink dont 0,04 deee</v>
      </c>
      <c r="E631" s="53">
        <f>'TARIF 2024'!G638</f>
        <v>5900495973986</v>
      </c>
      <c r="F631" s="49">
        <v>1</v>
      </c>
      <c r="G631" s="49">
        <v>1</v>
      </c>
      <c r="H631" s="49" t="s">
        <v>900</v>
      </c>
      <c r="I631" s="49">
        <v>1</v>
      </c>
      <c r="J631" s="54">
        <f>'TARIF 2024'!N638</f>
        <v>0.04</v>
      </c>
      <c r="K631" s="55">
        <f>'TARIF 2024'!M638</f>
        <v>29.534799999999997</v>
      </c>
      <c r="L631" s="56"/>
      <c r="M631" s="55">
        <f>'TARIF 2024'!M638</f>
        <v>29.534799999999997</v>
      </c>
      <c r="N631" s="57">
        <v>20</v>
      </c>
      <c r="O631" s="57">
        <f>'TARIF 2024'!Q638</f>
        <v>49.99</v>
      </c>
      <c r="P631" s="58"/>
      <c r="Q631" s="49">
        <v>60</v>
      </c>
      <c r="R631" s="49">
        <v>62</v>
      </c>
      <c r="S631" s="49">
        <v>6230</v>
      </c>
      <c r="T631" s="49">
        <v>1</v>
      </c>
    </row>
    <row r="632" spans="1:20">
      <c r="A632" s="50">
        <f>'TARIF 2024'!D639</f>
        <v>0</v>
      </c>
      <c r="B632" s="51" t="str">
        <f>'TARIF 2024'!B639</f>
        <v>GSM114780</v>
      </c>
      <c r="C632" s="52" t="str">
        <f>'TARIF 2024'!K639</f>
        <v>Forever Bluetooth ANC earphones TWE-210 Earp white dont 0,04 deee</v>
      </c>
      <c r="D632" s="52" t="str">
        <f>'TARIF 2024'!K639</f>
        <v>Forever Bluetooth ANC earphones TWE-210 Earp white dont 0,04 deee</v>
      </c>
      <c r="E632" s="53">
        <f>'TARIF 2024'!G639</f>
        <v>5900495973979</v>
      </c>
      <c r="F632" s="49">
        <v>1</v>
      </c>
      <c r="G632" s="49">
        <v>1</v>
      </c>
      <c r="H632" s="49" t="s">
        <v>900</v>
      </c>
      <c r="I632" s="49">
        <v>1</v>
      </c>
      <c r="J632" s="54">
        <f>'TARIF 2024'!N639</f>
        <v>0.04</v>
      </c>
      <c r="K632" s="55">
        <f>'TARIF 2024'!M639</f>
        <v>29.534799999999997</v>
      </c>
      <c r="L632" s="56"/>
      <c r="M632" s="55">
        <f>'TARIF 2024'!M639</f>
        <v>29.534799999999997</v>
      </c>
      <c r="N632" s="57">
        <v>20</v>
      </c>
      <c r="O632" s="57">
        <f>'TARIF 2024'!Q639</f>
        <v>49.99</v>
      </c>
      <c r="P632" s="58"/>
      <c r="Q632" s="49">
        <v>60</v>
      </c>
      <c r="R632" s="49">
        <v>62</v>
      </c>
      <c r="S632" s="49">
        <v>6230</v>
      </c>
      <c r="T632" s="49">
        <v>1</v>
      </c>
    </row>
    <row r="633" spans="1:20">
      <c r="A633" s="50">
        <f>'TARIF 2024'!D640</f>
        <v>0</v>
      </c>
      <c r="B633" s="51" t="str">
        <f>'TARIF 2024'!B640</f>
        <v>GSM114778</v>
      </c>
      <c r="C633" s="52" t="str">
        <f>'TARIF 2024'!K640</f>
        <v>Forever Bluetooth earphones TWE-110 Earp pink dont 0,04 deee</v>
      </c>
      <c r="D633" s="52" t="str">
        <f>'TARIF 2024'!K640</f>
        <v>Forever Bluetooth earphones TWE-110 Earp pink dont 0,04 deee</v>
      </c>
      <c r="E633" s="53">
        <f>'TARIF 2024'!G640</f>
        <v>5900495973955</v>
      </c>
      <c r="F633" s="49">
        <v>1</v>
      </c>
      <c r="G633" s="49">
        <v>1</v>
      </c>
      <c r="H633" s="49" t="s">
        <v>900</v>
      </c>
      <c r="I633" s="49">
        <v>1</v>
      </c>
      <c r="J633" s="54">
        <f>'TARIF 2024'!N640</f>
        <v>0.04</v>
      </c>
      <c r="K633" s="55">
        <f>'TARIF 2024'!M640</f>
        <v>12.877999999999998</v>
      </c>
      <c r="L633" s="56"/>
      <c r="M633" s="55">
        <f>'TARIF 2024'!M640</f>
        <v>12.877999999999998</v>
      </c>
      <c r="N633" s="57">
        <v>20</v>
      </c>
      <c r="O633" s="57">
        <f>'TARIF 2024'!Q640</f>
        <v>24.99</v>
      </c>
      <c r="P633" s="58"/>
      <c r="Q633" s="49">
        <v>60</v>
      </c>
      <c r="R633" s="49">
        <v>62</v>
      </c>
      <c r="S633" s="49">
        <v>6230</v>
      </c>
      <c r="T633" s="49">
        <v>1</v>
      </c>
    </row>
    <row r="634" spans="1:20">
      <c r="A634" s="50">
        <f>'TARIF 2024'!D641</f>
        <v>0</v>
      </c>
      <c r="B634" s="51" t="str">
        <f>'TARIF 2024'!B641</f>
        <v>GSM114777</v>
      </c>
      <c r="C634" s="52" t="str">
        <f>'TARIF 2024'!K641</f>
        <v>Forever Bluetooth earphones TWE-110 Earp white dont 0,04 deee</v>
      </c>
      <c r="D634" s="52" t="str">
        <f>'TARIF 2024'!K641</f>
        <v>Forever Bluetooth earphones TWE-110 Earp white dont 0,04 deee</v>
      </c>
      <c r="E634" s="53">
        <f>'TARIF 2024'!G641</f>
        <v>5900495973948</v>
      </c>
      <c r="F634" s="49">
        <v>1</v>
      </c>
      <c r="G634" s="49">
        <v>1</v>
      </c>
      <c r="H634" s="49" t="s">
        <v>900</v>
      </c>
      <c r="I634" s="49">
        <v>1</v>
      </c>
      <c r="J634" s="54">
        <f>'TARIF 2024'!N641</f>
        <v>0.04</v>
      </c>
      <c r="K634" s="55">
        <f>'TARIF 2024'!M641</f>
        <v>12.877999999999998</v>
      </c>
      <c r="L634" s="56"/>
      <c r="M634" s="55">
        <f>'TARIF 2024'!M641</f>
        <v>12.877999999999998</v>
      </c>
      <c r="N634" s="57">
        <v>20</v>
      </c>
      <c r="O634" s="57">
        <f>'TARIF 2024'!Q641</f>
        <v>24.99</v>
      </c>
      <c r="P634" s="58"/>
      <c r="Q634" s="49">
        <v>60</v>
      </c>
      <c r="R634" s="49">
        <v>62</v>
      </c>
      <c r="S634" s="49">
        <v>6230</v>
      </c>
      <c r="T634" s="49">
        <v>1</v>
      </c>
    </row>
    <row r="635" spans="1:20">
      <c r="A635" s="50">
        <f>'TARIF 2024'!D642</f>
        <v>0</v>
      </c>
      <c r="B635" s="51" t="str">
        <f>'TARIF 2024'!B642</f>
        <v>GSM114776</v>
      </c>
      <c r="C635" s="52" t="str">
        <f>'TARIF 2024'!K642</f>
        <v>Forever Bluetooth earphones TWE-110 Earp black dont 0,04 deee</v>
      </c>
      <c r="D635" s="52" t="str">
        <f>'TARIF 2024'!K642</f>
        <v>Forever Bluetooth earphones TWE-110 Earp black dont 0,04 deee</v>
      </c>
      <c r="E635" s="53">
        <f>'TARIF 2024'!G642</f>
        <v>5900495973931</v>
      </c>
      <c r="F635" s="49">
        <v>1</v>
      </c>
      <c r="G635" s="49">
        <v>1</v>
      </c>
      <c r="H635" s="49" t="s">
        <v>900</v>
      </c>
      <c r="I635" s="49">
        <v>1</v>
      </c>
      <c r="J635" s="54">
        <f>'TARIF 2024'!N642</f>
        <v>0.04</v>
      </c>
      <c r="K635" s="55">
        <f>'TARIF 2024'!M642</f>
        <v>12.877999999999998</v>
      </c>
      <c r="L635" s="56"/>
      <c r="M635" s="55">
        <f>'TARIF 2024'!M642</f>
        <v>12.877999999999998</v>
      </c>
      <c r="N635" s="57">
        <v>20</v>
      </c>
      <c r="O635" s="57">
        <f>'TARIF 2024'!Q642</f>
        <v>24.99</v>
      </c>
      <c r="P635" s="58"/>
      <c r="Q635" s="49">
        <v>60</v>
      </c>
      <c r="R635" s="49">
        <v>62</v>
      </c>
      <c r="S635" s="49">
        <v>6230</v>
      </c>
      <c r="T635" s="49">
        <v>1</v>
      </c>
    </row>
    <row r="636" spans="1:20">
      <c r="A636" s="50">
        <f>'TARIF 2024'!D643</f>
        <v>0</v>
      </c>
      <c r="B636" s="51" t="str">
        <f>'TARIF 2024'!B643</f>
        <v>GSM108799</v>
      </c>
      <c r="C636" s="52" t="str">
        <f>'TARIF 2024'!K643</f>
        <v>Forever wireless charger WDC-115 15W black dont 0,04 deee</v>
      </c>
      <c r="D636" s="52" t="str">
        <f>'TARIF 2024'!K643</f>
        <v>Forever wireless charger WDC-115 15W black dont 0,04 deee</v>
      </c>
      <c r="E636" s="53">
        <f>'TARIF 2024'!G643</f>
        <v>5900495921406</v>
      </c>
      <c r="F636" s="49">
        <v>1</v>
      </c>
      <c r="G636" s="49">
        <v>1</v>
      </c>
      <c r="H636" s="49" t="s">
        <v>900</v>
      </c>
      <c r="I636" s="49">
        <v>1</v>
      </c>
      <c r="J636" s="54">
        <f>'TARIF 2024'!N643</f>
        <v>0.04</v>
      </c>
      <c r="K636" s="55">
        <f>'TARIF 2024'!M643</f>
        <v>9.4563999999999986</v>
      </c>
      <c r="L636" s="56"/>
      <c r="M636" s="55">
        <f>'TARIF 2024'!M643</f>
        <v>9.4563999999999986</v>
      </c>
      <c r="N636" s="57">
        <v>20</v>
      </c>
      <c r="O636" s="57">
        <f>'TARIF 2024'!Q643</f>
        <v>16.989999999999998</v>
      </c>
      <c r="P636" s="58"/>
      <c r="Q636" s="49">
        <v>60</v>
      </c>
      <c r="R636" s="49">
        <v>62</v>
      </c>
      <c r="S636" s="49">
        <v>6230</v>
      </c>
      <c r="T636" s="49">
        <v>1</v>
      </c>
    </row>
    <row r="637" spans="1:20" ht="30">
      <c r="A637" s="50" t="str">
        <f>'TARIF 2024'!D644</f>
        <v>new</v>
      </c>
      <c r="B637" s="51" t="str">
        <f>'TARIF 2024'!B644</f>
        <v>GSM171394</v>
      </c>
      <c r="C637" s="52" t="str">
        <f>'TARIF 2024'!K644</f>
        <v>Forever TC-06-20AC PD QC charger 1x USB-C 1x USB 20W white dont 0,04 deee</v>
      </c>
      <c r="D637" s="52" t="str">
        <f>'TARIF 2024'!K644</f>
        <v>Forever TC-06-20AC PD QC charger 1x USB-C 1x USB 20W white dont 0,04 deee</v>
      </c>
      <c r="E637" s="53">
        <f>'TARIF 2024'!G644</f>
        <v>5900495088659</v>
      </c>
      <c r="F637" s="49">
        <v>1</v>
      </c>
      <c r="G637" s="49">
        <v>1</v>
      </c>
      <c r="H637" s="49" t="s">
        <v>900</v>
      </c>
      <c r="I637" s="49">
        <v>1</v>
      </c>
      <c r="J637" s="54">
        <f>'TARIF 2024'!N644</f>
        <v>0.04</v>
      </c>
      <c r="K637" s="55">
        <f>'TARIF 2024'!M644</f>
        <v>7.867799999999999</v>
      </c>
      <c r="L637" s="56"/>
      <c r="M637" s="55">
        <f>'TARIF 2024'!M644</f>
        <v>7.867799999999999</v>
      </c>
      <c r="N637" s="57">
        <v>20</v>
      </c>
      <c r="O637" s="57">
        <f>'TARIF 2024'!Q644</f>
        <v>15.99</v>
      </c>
      <c r="P637" s="58"/>
      <c r="Q637" s="49">
        <v>60</v>
      </c>
      <c r="R637" s="49">
        <v>62</v>
      </c>
      <c r="S637" s="49">
        <v>6230</v>
      </c>
      <c r="T637" s="49">
        <v>1</v>
      </c>
    </row>
    <row r="638" spans="1:20">
      <c r="A638" s="50" t="str">
        <f>'TARIF 2024'!D645</f>
        <v>new</v>
      </c>
      <c r="B638" s="51" t="str">
        <f>'TARIF 2024'!B645</f>
        <v>GSM179961</v>
      </c>
      <c r="C638" s="52" t="str">
        <f>'TARIF 2024'!K645</f>
        <v>Forever TC-06-20C PD QC charger 1x USB-C 20W white dont 0,04 deee</v>
      </c>
      <c r="D638" s="52" t="str">
        <f>'TARIF 2024'!K645</f>
        <v>Forever TC-06-20C PD QC charger 1x USB-C 20W white dont 0,04 deee</v>
      </c>
      <c r="E638" s="53">
        <f>'TARIF 2024'!G645</f>
        <v>5907457732551</v>
      </c>
      <c r="F638" s="49">
        <v>1</v>
      </c>
      <c r="G638" s="49">
        <v>1</v>
      </c>
      <c r="H638" s="49" t="s">
        <v>900</v>
      </c>
      <c r="I638" s="49">
        <v>1</v>
      </c>
      <c r="J638" s="54">
        <f>'TARIF 2024'!N645</f>
        <v>0.04</v>
      </c>
      <c r="K638" s="55">
        <f>'TARIF 2024'!M645</f>
        <v>8.2625999999999991</v>
      </c>
      <c r="L638" s="56"/>
      <c r="M638" s="55">
        <f>'TARIF 2024'!M645</f>
        <v>8.2625999999999991</v>
      </c>
      <c r="N638" s="57">
        <v>20</v>
      </c>
      <c r="O638" s="57">
        <f>'TARIF 2024'!Q645</f>
        <v>14.99</v>
      </c>
      <c r="P638" s="58"/>
      <c r="Q638" s="49">
        <v>60</v>
      </c>
      <c r="R638" s="49">
        <v>62</v>
      </c>
      <c r="S638" s="49">
        <v>6230</v>
      </c>
      <c r="T638" s="49">
        <v>1</v>
      </c>
    </row>
    <row r="639" spans="1:20" ht="30">
      <c r="A639" s="50" t="str">
        <f>'TARIF 2024'!D646</f>
        <v>new</v>
      </c>
      <c r="B639" s="51" t="str">
        <f>'TARIF 2024'!B646</f>
        <v xml:space="preserve"> GSM171395</v>
      </c>
      <c r="C639" s="52" t="str">
        <f>'TARIF 2024'!K646</f>
        <v>Forever TC-06-33AC GaN PD QC charger 1x USB-C 1x USB 33W white dont 0,04 deee</v>
      </c>
      <c r="D639" s="52" t="str">
        <f>'TARIF 2024'!K646</f>
        <v>Forever TC-06-33AC GaN PD QC charger 1x USB-C 1x USB 33W white dont 0,04 deee</v>
      </c>
      <c r="E639" s="53">
        <f>'TARIF 2024'!G646</f>
        <v>5900495088666</v>
      </c>
      <c r="F639" s="49">
        <v>1</v>
      </c>
      <c r="G639" s="49">
        <v>1</v>
      </c>
      <c r="H639" s="49" t="s">
        <v>900</v>
      </c>
      <c r="I639" s="49">
        <v>1</v>
      </c>
      <c r="J639" s="54">
        <f>'TARIF 2024'!N646</f>
        <v>0.04</v>
      </c>
      <c r="K639" s="55">
        <f>'TARIF 2024'!M646</f>
        <v>12.276399999999999</v>
      </c>
      <c r="L639" s="56"/>
      <c r="M639" s="55">
        <f>'TARIF 2024'!M646</f>
        <v>12.276399999999999</v>
      </c>
      <c r="N639" s="57">
        <v>20</v>
      </c>
      <c r="O639" s="57">
        <f>'TARIF 2024'!Q646</f>
        <v>24.99</v>
      </c>
      <c r="P639" s="58"/>
      <c r="Q639" s="49">
        <v>60</v>
      </c>
      <c r="R639" s="49">
        <v>62</v>
      </c>
      <c r="S639" s="49">
        <v>6230</v>
      </c>
      <c r="T639" s="49">
        <v>1</v>
      </c>
    </row>
    <row r="640" spans="1:20" ht="30">
      <c r="A640" s="50" t="str">
        <f>'TARIF 2024'!D647</f>
        <v>new</v>
      </c>
      <c r="B640" s="51" t="str">
        <f>'TARIF 2024'!B647</f>
        <v>GSM171397</v>
      </c>
      <c r="C640" s="52" t="str">
        <f>'TARIF 2024'!K647</f>
        <v>Forever TC-06-65AC GaN PD QC charger 1x USB-C 1x USB 65W white dont 0,04 deee</v>
      </c>
      <c r="D640" s="52" t="str">
        <f>'TARIF 2024'!K647</f>
        <v>Forever TC-06-65AC GaN PD QC charger 1x USB-C 1x USB 65W white dont 0,04 deee</v>
      </c>
      <c r="E640" s="53">
        <f>'TARIF 2024'!G647</f>
        <v>5900495088680</v>
      </c>
      <c r="F640" s="49">
        <v>1</v>
      </c>
      <c r="G640" s="49">
        <v>1</v>
      </c>
      <c r="H640" s="49" t="s">
        <v>900</v>
      </c>
      <c r="I640" s="49">
        <v>1</v>
      </c>
      <c r="J640" s="54">
        <f>'TARIF 2024'!N647</f>
        <v>0.04</v>
      </c>
      <c r="K640" s="55">
        <f>'TARIF 2024'!M647</f>
        <v>17.267799999999998</v>
      </c>
      <c r="L640" s="56"/>
      <c r="M640" s="55">
        <f>'TARIF 2024'!M647</f>
        <v>17.267799999999998</v>
      </c>
      <c r="N640" s="57">
        <v>20</v>
      </c>
      <c r="O640" s="57">
        <f>'TARIF 2024'!Q647</f>
        <v>29.99</v>
      </c>
      <c r="P640" s="58"/>
      <c r="Q640" s="49">
        <v>60</v>
      </c>
      <c r="R640" s="49">
        <v>62</v>
      </c>
      <c r="S640" s="49">
        <v>6230</v>
      </c>
      <c r="T640" s="49">
        <v>1</v>
      </c>
    </row>
    <row r="641" spans="1:20">
      <c r="A641" s="50" t="str">
        <f>'TARIF 2024'!D648</f>
        <v>new</v>
      </c>
      <c r="B641" s="51" t="str">
        <f>'TARIF 2024'!B648</f>
        <v>GSM179960</v>
      </c>
      <c r="C641" s="52" t="str">
        <f>'TARIF 2024'!K648</f>
        <v>Forever TC-06-40CC GaN PD QC charger 2x USB-C 40W white dont 0,04 deee</v>
      </c>
      <c r="D641" s="52" t="str">
        <f>'TARIF 2024'!K648</f>
        <v>Forever TC-06-40CC GaN PD QC charger 2x USB-C 40W white dont 0,04 deee</v>
      </c>
      <c r="E641" s="53">
        <f>'TARIF 2024'!G648</f>
        <v>5907457732544</v>
      </c>
      <c r="F641" s="49">
        <v>1</v>
      </c>
      <c r="G641" s="49">
        <v>1</v>
      </c>
      <c r="H641" s="49" t="s">
        <v>900</v>
      </c>
      <c r="I641" s="49">
        <v>1</v>
      </c>
      <c r="J641" s="54">
        <f>'TARIF 2024'!N648</f>
        <v>0.04</v>
      </c>
      <c r="K641" s="55">
        <f>'TARIF 2024'!M648</f>
        <v>9.3717999999999986</v>
      </c>
      <c r="L641" s="56"/>
      <c r="M641" s="55">
        <f>'TARIF 2024'!M648</f>
        <v>9.3717999999999986</v>
      </c>
      <c r="N641" s="57">
        <v>20</v>
      </c>
      <c r="O641" s="57">
        <f>'TARIF 2024'!Q648</f>
        <v>17.989999999999998</v>
      </c>
      <c r="P641" s="58"/>
      <c r="Q641" s="49">
        <v>60</v>
      </c>
      <c r="R641" s="49">
        <v>62</v>
      </c>
      <c r="S641" s="49">
        <v>6230</v>
      </c>
      <c r="T641" s="49">
        <v>1</v>
      </c>
    </row>
    <row r="642" spans="1:20">
      <c r="A642" s="50" t="str">
        <f>'TARIF 2024'!D649</f>
        <v>new</v>
      </c>
      <c r="B642" s="51" t="str">
        <f>'TARIF 2024'!B649</f>
        <v>GSM171398</v>
      </c>
      <c r="C642" s="52" t="str">
        <f>'TARIF 2024'!K649</f>
        <v>Forever TC-05-35CC GaN PD QC charger 2x USB-C 35W white dont 0,04 deee</v>
      </c>
      <c r="D642" s="52" t="str">
        <f>'TARIF 2024'!K649</f>
        <v>Forever TC-05-35CC GaN PD QC charger 2x USB-C 35W white dont 0,04 deee</v>
      </c>
      <c r="E642" s="53">
        <f>'TARIF 2024'!G649</f>
        <v>5900495088840</v>
      </c>
      <c r="F642" s="49">
        <v>1</v>
      </c>
      <c r="G642" s="49">
        <v>1</v>
      </c>
      <c r="H642" s="49" t="s">
        <v>900</v>
      </c>
      <c r="I642" s="49">
        <v>1</v>
      </c>
      <c r="J642" s="54">
        <f>'TARIF 2024'!N649</f>
        <v>0.04</v>
      </c>
      <c r="K642" s="55">
        <f>'TARIF 2024'!M649</f>
        <v>10.480999999999998</v>
      </c>
      <c r="L642" s="56"/>
      <c r="M642" s="55">
        <f>'TARIF 2024'!M649</f>
        <v>10.480999999999998</v>
      </c>
      <c r="N642" s="57">
        <v>20</v>
      </c>
      <c r="O642" s="57">
        <f>'TARIF 2024'!Q649</f>
        <v>19.989999999999998</v>
      </c>
      <c r="P642" s="58"/>
      <c r="Q642" s="49">
        <v>60</v>
      </c>
      <c r="R642" s="49">
        <v>62</v>
      </c>
      <c r="S642" s="49">
        <v>6230</v>
      </c>
      <c r="T642" s="49">
        <v>1</v>
      </c>
    </row>
    <row r="643" spans="1:20" ht="30">
      <c r="A643" s="50" t="str">
        <f>'TARIF 2024'!D650</f>
        <v>new</v>
      </c>
      <c r="B643" s="51" t="str">
        <f>'TARIF 2024'!B650</f>
        <v>GSM180747</v>
      </c>
      <c r="C643" s="52" t="str">
        <f>'TARIF 2024'!K650</f>
        <v>Forever TC-01-20AC PD QC charger 1x USB-C 1x USB 20W white + USB-C - USB-C cable 20W dont 0,04 deee</v>
      </c>
      <c r="D643" s="52" t="str">
        <f>'TARIF 2024'!K650</f>
        <v>Forever TC-01-20AC PD QC charger 1x USB-C 1x USB 20W white + USB-C - USB-C cable 20W dont 0,04 deee</v>
      </c>
      <c r="E643" s="53">
        <f>'TARIF 2024'!G650</f>
        <v>5907457738560</v>
      </c>
      <c r="F643" s="49">
        <v>1</v>
      </c>
      <c r="G643" s="49">
        <v>1</v>
      </c>
      <c r="H643" s="49" t="s">
        <v>900</v>
      </c>
      <c r="I643" s="49">
        <v>1</v>
      </c>
      <c r="J643" s="54">
        <f>'TARIF 2024'!N650</f>
        <v>0.04</v>
      </c>
      <c r="K643" s="55">
        <f>'TARIF 2024'!M650</f>
        <v>8.2719999999999985</v>
      </c>
      <c r="L643" s="56"/>
      <c r="M643" s="55">
        <f>'TARIF 2024'!M650</f>
        <v>8.2719999999999985</v>
      </c>
      <c r="N643" s="57">
        <v>20</v>
      </c>
      <c r="O643" s="57">
        <f>'TARIF 2024'!Q650</f>
        <v>14.99</v>
      </c>
      <c r="P643" s="58"/>
      <c r="Q643" s="49">
        <v>60</v>
      </c>
      <c r="R643" s="49">
        <v>62</v>
      </c>
      <c r="S643" s="49">
        <v>6230</v>
      </c>
      <c r="T643" s="49">
        <v>1</v>
      </c>
    </row>
    <row r="644" spans="1:20" ht="30">
      <c r="A644" s="50" t="str">
        <f>'TARIF 2024'!D651</f>
        <v>new</v>
      </c>
      <c r="B644" s="51" t="str">
        <f>'TARIF 2024'!B651</f>
        <v>GSM180736</v>
      </c>
      <c r="C644" s="52" t="str">
        <f>'TARIF 2024'!K651</f>
        <v>Forever TC-07-30AC PD QC charger 1x USB-C 1x USB 30W white + USB-C - USB-C cable 60W dont 0,04 deee</v>
      </c>
      <c r="D644" s="52" t="str">
        <f>'TARIF 2024'!K651</f>
        <v>Forever TC-07-30AC PD QC charger 1x USB-C 1x USB 30W white + USB-C - USB-C cable 60W dont 0,04 deee</v>
      </c>
      <c r="E644" s="53">
        <f>'TARIF 2024'!G651</f>
        <v>5907457738447</v>
      </c>
      <c r="F644" s="49">
        <v>1</v>
      </c>
      <c r="G644" s="49">
        <v>1</v>
      </c>
      <c r="H644" s="49" t="s">
        <v>900</v>
      </c>
      <c r="I644" s="49">
        <v>1</v>
      </c>
      <c r="J644" s="54">
        <f>'TARIF 2024'!N651</f>
        <v>0.04</v>
      </c>
      <c r="K644" s="55">
        <f>'TARIF 2024'!M651</f>
        <v>10.264799999999999</v>
      </c>
      <c r="L644" s="56"/>
      <c r="M644" s="55">
        <f>'TARIF 2024'!M651</f>
        <v>10.264799999999999</v>
      </c>
      <c r="N644" s="57">
        <v>20</v>
      </c>
      <c r="O644" s="57">
        <f>'TARIF 2024'!Q651</f>
        <v>19.989999999999998</v>
      </c>
      <c r="P644" s="58"/>
      <c r="Q644" s="49">
        <v>60</v>
      </c>
      <c r="R644" s="49">
        <v>62</v>
      </c>
      <c r="S644" s="49">
        <v>6230</v>
      </c>
      <c r="T644" s="49">
        <v>1</v>
      </c>
    </row>
    <row r="645" spans="1:20" ht="30">
      <c r="A645" s="50" t="str">
        <f>'TARIF 2024'!D652</f>
        <v>new</v>
      </c>
      <c r="B645" s="51" t="str">
        <f>'TARIF 2024'!B652</f>
        <v>GSM180746</v>
      </c>
      <c r="C645" s="52" t="str">
        <f>'TARIF 2024'!K652</f>
        <v>Forever TC-01-20C PD QC charger 1x USB-C 20W white + USB-C - USB-C cable 20W dont 0,04 deee</v>
      </c>
      <c r="D645" s="52" t="str">
        <f>'TARIF 2024'!K652</f>
        <v>Forever TC-01-20C PD QC charger 1x USB-C 20W white + USB-C - USB-C cable 20W dont 0,04 deee</v>
      </c>
      <c r="E645" s="53">
        <f>'TARIF 2024'!G652</f>
        <v>5907457738553</v>
      </c>
      <c r="F645" s="49">
        <v>1</v>
      </c>
      <c r="G645" s="49">
        <v>1</v>
      </c>
      <c r="H645" s="49" t="s">
        <v>900</v>
      </c>
      <c r="I645" s="49">
        <v>1</v>
      </c>
      <c r="J645" s="54">
        <f>'TARIF 2024'!N652</f>
        <v>0.04</v>
      </c>
      <c r="K645" s="55">
        <f>'TARIF 2024'!M652</f>
        <v>8.2625999999999991</v>
      </c>
      <c r="L645" s="56"/>
      <c r="M645" s="55">
        <f>'TARIF 2024'!M652</f>
        <v>8.2625999999999991</v>
      </c>
      <c r="N645" s="57">
        <v>20</v>
      </c>
      <c r="O645" s="57">
        <f>'TARIF 2024'!Q652</f>
        <v>14.99</v>
      </c>
      <c r="P645" s="58"/>
      <c r="Q645" s="49">
        <v>60</v>
      </c>
      <c r="R645" s="49">
        <v>62</v>
      </c>
      <c r="S645" s="49">
        <v>6230</v>
      </c>
      <c r="T645" s="49">
        <v>1</v>
      </c>
    </row>
    <row r="646" spans="1:20" ht="30">
      <c r="A646" s="50" t="str">
        <f>'TARIF 2024'!D653</f>
        <v>new</v>
      </c>
      <c r="B646" s="51" t="str">
        <f>'TARIF 2024'!B653</f>
        <v>GSM180749</v>
      </c>
      <c r="C646" s="52" t="str">
        <f>'TARIF 2024'!K653</f>
        <v>Forever TC-01-20AC PD QC charger 1x USB-C 1x USB 20W white + USB-C - Lightning cable 20W dont 0,04 deee</v>
      </c>
      <c r="D646" s="52" t="str">
        <f>'TARIF 2024'!K653</f>
        <v>Forever TC-01-20AC PD QC charger 1x USB-C 1x USB 20W white + USB-C - Lightning cable 20W dont 0,04 deee</v>
      </c>
      <c r="E646" s="53">
        <f>'TARIF 2024'!G653</f>
        <v>5904124435584</v>
      </c>
      <c r="F646" s="49">
        <v>1</v>
      </c>
      <c r="G646" s="49">
        <v>1</v>
      </c>
      <c r="H646" s="49" t="s">
        <v>900</v>
      </c>
      <c r="I646" s="49">
        <v>1</v>
      </c>
      <c r="J646" s="54">
        <f>'TARIF 2024'!N653</f>
        <v>0.04</v>
      </c>
      <c r="K646" s="55">
        <f>'TARIF 2024'!M653</f>
        <v>10.264799999999999</v>
      </c>
      <c r="L646" s="56"/>
      <c r="M646" s="55">
        <f>'TARIF 2024'!M653</f>
        <v>10.264799999999999</v>
      </c>
      <c r="N646" s="57">
        <v>20</v>
      </c>
      <c r="O646" s="57">
        <f>'TARIF 2024'!Q653</f>
        <v>19.989999999999998</v>
      </c>
      <c r="P646" s="58"/>
      <c r="Q646" s="49">
        <v>60</v>
      </c>
      <c r="R646" s="49">
        <v>62</v>
      </c>
      <c r="S646" s="49">
        <v>6230</v>
      </c>
      <c r="T646" s="49">
        <v>1</v>
      </c>
    </row>
    <row r="647" spans="1:20" ht="30">
      <c r="A647" s="50" t="str">
        <f>'TARIF 2024'!D654</f>
        <v>new</v>
      </c>
      <c r="B647" s="51" t="str">
        <f>'TARIF 2024'!B654</f>
        <v>GSM180748</v>
      </c>
      <c r="C647" s="52" t="str">
        <f>'TARIF 2024'!K654</f>
        <v>Forever TC-01-20C PD QC charger 1x USB-C 20W white + USB-C - Lightning cable 20W dont 0,04 deee</v>
      </c>
      <c r="D647" s="52" t="str">
        <f>'TARIF 2024'!K654</f>
        <v>Forever TC-01-20C PD QC charger 1x USB-C 20W white + USB-C - Lightning cable 20W dont 0,04 deee</v>
      </c>
      <c r="E647" s="53">
        <f>'TARIF 2024'!G654</f>
        <v>5907457738577</v>
      </c>
      <c r="F647" s="49">
        <v>1</v>
      </c>
      <c r="G647" s="49">
        <v>1</v>
      </c>
      <c r="H647" s="49" t="s">
        <v>900</v>
      </c>
      <c r="I647" s="49">
        <v>1</v>
      </c>
      <c r="J647" s="54">
        <f>'TARIF 2024'!N654</f>
        <v>0.04</v>
      </c>
      <c r="K647" s="55">
        <f>'TARIF 2024'!M654</f>
        <v>10.264799999999999</v>
      </c>
      <c r="L647" s="56"/>
      <c r="M647" s="55">
        <f>'TARIF 2024'!M654</f>
        <v>10.264799999999999</v>
      </c>
      <c r="N647" s="57">
        <v>20</v>
      </c>
      <c r="O647" s="57">
        <f>'TARIF 2024'!Q654</f>
        <v>19.989999999999998</v>
      </c>
      <c r="P647" s="58"/>
      <c r="Q647" s="49">
        <v>60</v>
      </c>
      <c r="R647" s="49">
        <v>62</v>
      </c>
      <c r="S647" s="49">
        <v>6230</v>
      </c>
      <c r="T647" s="49">
        <v>1</v>
      </c>
    </row>
    <row r="648" spans="1:20" ht="30">
      <c r="A648" s="50">
        <f>'TARIF 2024'!D655</f>
        <v>0</v>
      </c>
      <c r="B648" s="51" t="str">
        <f>'TARIF 2024'!B655</f>
        <v>GSM172201</v>
      </c>
      <c r="C648" s="52" t="str">
        <f>'TARIF 2024'!K655</f>
        <v>Forever TC-07-30AC PD QC charger 1x USB-C 1x USB 30W white dont 0,04 deee</v>
      </c>
      <c r="D648" s="52" t="str">
        <f>'TARIF 2024'!K655</f>
        <v>Forever TC-07-30AC PD QC charger 1x USB-C 1x USB 30W white dont 0,04 deee</v>
      </c>
      <c r="E648" s="53">
        <f>'TARIF 2024'!G655</f>
        <v>5900495139351</v>
      </c>
      <c r="F648" s="49">
        <v>1</v>
      </c>
      <c r="G648" s="49">
        <v>1</v>
      </c>
      <c r="H648" s="49" t="s">
        <v>900</v>
      </c>
      <c r="I648" s="49">
        <v>1</v>
      </c>
      <c r="J648" s="54">
        <f>'TARIF 2024'!N655</f>
        <v>0.04</v>
      </c>
      <c r="K648" s="55">
        <f>'TARIF 2024'!M655</f>
        <v>8.4411999999999985</v>
      </c>
      <c r="L648" s="56"/>
      <c r="M648" s="55">
        <f>'TARIF 2024'!M655</f>
        <v>8.4411999999999985</v>
      </c>
      <c r="N648" s="57">
        <v>20</v>
      </c>
      <c r="O648" s="57">
        <f>'TARIF 2024'!Q655</f>
        <v>16.989999999999998</v>
      </c>
      <c r="P648" s="58"/>
      <c r="Q648" s="49">
        <v>60</v>
      </c>
      <c r="R648" s="49">
        <v>62</v>
      </c>
      <c r="S648" s="49">
        <v>6230</v>
      </c>
      <c r="T648" s="49">
        <v>1</v>
      </c>
    </row>
    <row r="649" spans="1:20">
      <c r="A649" s="50">
        <f>'TARIF 2024'!D656</f>
        <v>0</v>
      </c>
      <c r="B649" s="51" t="str">
        <f>'TARIF 2024'!B656</f>
        <v>GSM036323</v>
      </c>
      <c r="C649" s="52" t="str">
        <f>'TARIF 2024'!K656</f>
        <v>Forever TC-01 charger 1x USB 2A white dont 0,04 deee</v>
      </c>
      <c r="D649" s="52" t="str">
        <f>'TARIF 2024'!K656</f>
        <v>Forever TC-01 charger 1x USB 2A white dont 0,04 deee</v>
      </c>
      <c r="E649" s="53">
        <f>'TARIF 2024'!G656</f>
        <v>5900495677723</v>
      </c>
      <c r="F649" s="49">
        <v>1</v>
      </c>
      <c r="G649" s="49">
        <v>1</v>
      </c>
      <c r="H649" s="49" t="s">
        <v>900</v>
      </c>
      <c r="I649" s="49">
        <v>1</v>
      </c>
      <c r="J649" s="54">
        <f>'TARIF 2024'!N656</f>
        <v>0.04</v>
      </c>
      <c r="K649" s="55">
        <f>'TARIF 2024'!M656</f>
        <v>5.2075999999999993</v>
      </c>
      <c r="L649" s="56"/>
      <c r="M649" s="55">
        <f>'TARIF 2024'!M656</f>
        <v>5.2075999999999993</v>
      </c>
      <c r="N649" s="57">
        <v>20</v>
      </c>
      <c r="O649" s="57">
        <f>'TARIF 2024'!Q656</f>
        <v>8.99</v>
      </c>
      <c r="P649" s="58"/>
      <c r="Q649" s="49">
        <v>60</v>
      </c>
      <c r="R649" s="49">
        <v>62</v>
      </c>
      <c r="S649" s="49">
        <v>6230</v>
      </c>
      <c r="T649" s="49">
        <v>1</v>
      </c>
    </row>
    <row r="650" spans="1:20">
      <c r="A650" s="50">
        <f>'TARIF 2024'!D657</f>
        <v>0</v>
      </c>
      <c r="B650" s="51" t="str">
        <f>'TARIF 2024'!B657</f>
        <v>GSM032673</v>
      </c>
      <c r="C650" s="52" t="str">
        <f>'TARIF 2024'!K657</f>
        <v>Forever TC-01 charger 1x USB 3A black dont 0,04 deee</v>
      </c>
      <c r="D650" s="52" t="str">
        <f>'TARIF 2024'!K657</f>
        <v>Forever TC-01 charger 1x USB 3A black dont 0,04 deee</v>
      </c>
      <c r="E650" s="53">
        <f>'TARIF 2024'!G657</f>
        <v>5900495623270</v>
      </c>
      <c r="F650" s="49">
        <v>1</v>
      </c>
      <c r="G650" s="49">
        <v>1</v>
      </c>
      <c r="H650" s="49" t="s">
        <v>900</v>
      </c>
      <c r="I650" s="49">
        <v>1</v>
      </c>
      <c r="J650" s="54">
        <f>'TARIF 2024'!N657</f>
        <v>0.04</v>
      </c>
      <c r="K650" s="55">
        <f>'TARIF 2024'!M657</f>
        <v>7.3319999999999999</v>
      </c>
      <c r="L650" s="56"/>
      <c r="M650" s="55">
        <f>'TARIF 2024'!M657</f>
        <v>7.3319999999999999</v>
      </c>
      <c r="N650" s="57">
        <v>20</v>
      </c>
      <c r="O650" s="57">
        <f>'TARIF 2024'!Q657</f>
        <v>9.99</v>
      </c>
      <c r="P650" s="58"/>
      <c r="Q650" s="49">
        <v>60</v>
      </c>
      <c r="R650" s="49">
        <v>62</v>
      </c>
      <c r="S650" s="49">
        <v>6230</v>
      </c>
      <c r="T650" s="49">
        <v>1</v>
      </c>
    </row>
    <row r="651" spans="1:20">
      <c r="A651" s="50">
        <f>'TARIF 2024'!D658</f>
        <v>0</v>
      </c>
      <c r="B651" s="51" t="str">
        <f>'TARIF 2024'!B658</f>
        <v>GSM032672</v>
      </c>
      <c r="C651" s="52" t="str">
        <f>'TARIF 2024'!K658</f>
        <v>Forever TC-01 charger 1x USB 2A black dont 0,04 deee</v>
      </c>
      <c r="D651" s="52" t="str">
        <f>'TARIF 2024'!K658</f>
        <v>Forever TC-01 charger 1x USB 2A black dont 0,04 deee</v>
      </c>
      <c r="E651" s="53">
        <f>'TARIF 2024'!G658</f>
        <v>5900495623263</v>
      </c>
      <c r="F651" s="49">
        <v>1</v>
      </c>
      <c r="G651" s="49">
        <v>1</v>
      </c>
      <c r="H651" s="49" t="s">
        <v>900</v>
      </c>
      <c r="I651" s="49">
        <v>1</v>
      </c>
      <c r="J651" s="54">
        <f>'TARIF 2024'!N658</f>
        <v>0.04</v>
      </c>
      <c r="K651" s="55">
        <f>'TARIF 2024'!M658</f>
        <v>5.2075999999999993</v>
      </c>
      <c r="L651" s="56"/>
      <c r="M651" s="55">
        <f>'TARIF 2024'!M658</f>
        <v>5.2075999999999993</v>
      </c>
      <c r="N651" s="57">
        <v>20</v>
      </c>
      <c r="O651" s="57">
        <f>'TARIF 2024'!Q658</f>
        <v>8.99</v>
      </c>
      <c r="P651" s="58"/>
      <c r="Q651" s="49">
        <v>60</v>
      </c>
      <c r="R651" s="49">
        <v>62</v>
      </c>
      <c r="S651" s="49">
        <v>6230</v>
      </c>
      <c r="T651" s="49">
        <v>1</v>
      </c>
    </row>
    <row r="652" spans="1:20">
      <c r="A652" s="50">
        <f>'TARIF 2024'!D659</f>
        <v>0</v>
      </c>
      <c r="B652" s="51" t="str">
        <f>'TARIF 2024'!B659</f>
        <v>GSM032671</v>
      </c>
      <c r="C652" s="52" t="str">
        <f>'TARIF 2024'!K659</f>
        <v>Forever TC-01 charger 1x USB 1A black dont 0,04 deee</v>
      </c>
      <c r="D652" s="52" t="str">
        <f>'TARIF 2024'!K659</f>
        <v>Forever TC-01 charger 1x USB 1A black dont 0,04 deee</v>
      </c>
      <c r="E652" s="53">
        <f>'TARIF 2024'!G659</f>
        <v>5900495623256</v>
      </c>
      <c r="F652" s="49">
        <v>1</v>
      </c>
      <c r="G652" s="49">
        <v>1</v>
      </c>
      <c r="H652" s="49" t="s">
        <v>900</v>
      </c>
      <c r="I652" s="49">
        <v>1</v>
      </c>
      <c r="J652" s="54">
        <f>'TARIF 2024'!N659</f>
        <v>0.04</v>
      </c>
      <c r="K652" s="55">
        <f>'TARIF 2024'!M659</f>
        <v>3.6095999999999995</v>
      </c>
      <c r="L652" s="56"/>
      <c r="M652" s="55">
        <f>'TARIF 2024'!M659</f>
        <v>3.6095999999999995</v>
      </c>
      <c r="N652" s="57">
        <v>20</v>
      </c>
      <c r="O652" s="57">
        <f>'TARIF 2024'!Q659</f>
        <v>7.99</v>
      </c>
      <c r="P652" s="58"/>
      <c r="Q652" s="49">
        <v>60</v>
      </c>
      <c r="R652" s="49">
        <v>62</v>
      </c>
      <c r="S652" s="49">
        <v>6230</v>
      </c>
      <c r="T652" s="49">
        <v>1</v>
      </c>
    </row>
    <row r="653" spans="1:20">
      <c r="A653" s="50">
        <f>'TARIF 2024'!D660</f>
        <v>0</v>
      </c>
      <c r="B653" s="51" t="str">
        <f>'TARIF 2024'!B660</f>
        <v>GSM032679</v>
      </c>
      <c r="C653" s="52" t="str">
        <f>'TARIF 2024'!K660</f>
        <v>Forever TC-01 charger 1x USB 2A white + Lightning cable dont 0,04 deee</v>
      </c>
      <c r="D653" s="52" t="str">
        <f>'TARIF 2024'!K660</f>
        <v>Forever TC-01 charger 1x USB 2A white + Lightning cable dont 0,04 deee</v>
      </c>
      <c r="E653" s="53">
        <f>'TARIF 2024'!G660</f>
        <v>5900495623331</v>
      </c>
      <c r="F653" s="49">
        <v>1</v>
      </c>
      <c r="G653" s="49">
        <v>1</v>
      </c>
      <c r="H653" s="49" t="s">
        <v>900</v>
      </c>
      <c r="I653" s="49">
        <v>1</v>
      </c>
      <c r="J653" s="54">
        <f>'TARIF 2024'!N660</f>
        <v>0.04</v>
      </c>
      <c r="K653" s="55">
        <f>'TARIF 2024'!M660</f>
        <v>6.2791999999999994</v>
      </c>
      <c r="L653" s="56"/>
      <c r="M653" s="55">
        <f>'TARIF 2024'!M660</f>
        <v>6.2791999999999994</v>
      </c>
      <c r="N653" s="57">
        <v>20</v>
      </c>
      <c r="O653" s="57">
        <f>'TARIF 2024'!Q660</f>
        <v>13.99</v>
      </c>
      <c r="P653" s="58"/>
      <c r="Q653" s="49">
        <v>60</v>
      </c>
      <c r="R653" s="49">
        <v>62</v>
      </c>
      <c r="S653" s="49">
        <v>6230</v>
      </c>
      <c r="T653" s="49">
        <v>1</v>
      </c>
    </row>
    <row r="654" spans="1:20">
      <c r="A654" s="50">
        <f>'TARIF 2024'!D661</f>
        <v>0</v>
      </c>
      <c r="B654" s="51" t="str">
        <f>'TARIF 2024'!B661</f>
        <v>GSM032678</v>
      </c>
      <c r="C654" s="52" t="str">
        <f>'TARIF 2024'!K661</f>
        <v>Forever TC-01 charger 1x USB 2A black + Lightning cable dont 0,04 deee</v>
      </c>
      <c r="D654" s="52" t="str">
        <f>'TARIF 2024'!K661</f>
        <v>Forever TC-01 charger 1x USB 2A black + Lightning cable dont 0,04 deee</v>
      </c>
      <c r="E654" s="53">
        <f>'TARIF 2024'!G661</f>
        <v>5900495623324</v>
      </c>
      <c r="F654" s="49">
        <v>1</v>
      </c>
      <c r="G654" s="49">
        <v>1</v>
      </c>
      <c r="H654" s="49" t="s">
        <v>900</v>
      </c>
      <c r="I654" s="49">
        <v>1</v>
      </c>
      <c r="J654" s="54">
        <f>'TARIF 2024'!N661</f>
        <v>0.04</v>
      </c>
      <c r="K654" s="55">
        <f>'TARIF 2024'!M661</f>
        <v>7.6515999999999984</v>
      </c>
      <c r="L654" s="56"/>
      <c r="M654" s="55">
        <f>'TARIF 2024'!M661</f>
        <v>7.6515999999999984</v>
      </c>
      <c r="N654" s="57">
        <v>20</v>
      </c>
      <c r="O654" s="57">
        <f>'TARIF 2024'!Q661</f>
        <v>12.99</v>
      </c>
      <c r="P654" s="58"/>
      <c r="Q654" s="49">
        <v>60</v>
      </c>
      <c r="R654" s="49">
        <v>62</v>
      </c>
      <c r="S654" s="49">
        <v>6230</v>
      </c>
      <c r="T654" s="49">
        <v>1</v>
      </c>
    </row>
    <row r="655" spans="1:20">
      <c r="A655" s="50">
        <f>'TARIF 2024'!D662</f>
        <v>0</v>
      </c>
      <c r="B655" s="51" t="str">
        <f>'TARIF 2024'!B662</f>
        <v>GSM032677</v>
      </c>
      <c r="C655" s="52" t="str">
        <f>'TARIF 2024'!K662</f>
        <v>Forever TC-01 charger 1x USB 1A white + Lightning cable dont 0,04 deee</v>
      </c>
      <c r="D655" s="52" t="str">
        <f>'TARIF 2024'!K662</f>
        <v>Forever TC-01 charger 1x USB 1A white + Lightning cable dont 0,04 deee</v>
      </c>
      <c r="E655" s="53">
        <f>'TARIF 2024'!G662</f>
        <v>5900495623317</v>
      </c>
      <c r="F655" s="49">
        <v>1</v>
      </c>
      <c r="G655" s="49">
        <v>1</v>
      </c>
      <c r="H655" s="49" t="s">
        <v>900</v>
      </c>
      <c r="I655" s="49">
        <v>1</v>
      </c>
      <c r="J655" s="54">
        <f>'TARIF 2024'!N662</f>
        <v>0.04</v>
      </c>
      <c r="K655" s="55">
        <f>'TARIF 2024'!M662</f>
        <v>5.0477999999999996</v>
      </c>
      <c r="L655" s="56"/>
      <c r="M655" s="55">
        <f>'TARIF 2024'!M662</f>
        <v>5.0477999999999996</v>
      </c>
      <c r="N655" s="57">
        <v>20</v>
      </c>
      <c r="O655" s="57">
        <f>'TARIF 2024'!Q662</f>
        <v>7.99</v>
      </c>
      <c r="P655" s="58"/>
      <c r="Q655" s="49">
        <v>60</v>
      </c>
      <c r="R655" s="49">
        <v>62</v>
      </c>
      <c r="S655" s="49">
        <v>6230</v>
      </c>
      <c r="T655" s="49">
        <v>1</v>
      </c>
    </row>
    <row r="656" spans="1:20">
      <c r="A656" s="50">
        <f>'TARIF 2024'!D663</f>
        <v>0</v>
      </c>
      <c r="B656" s="51" t="str">
        <f>'TARIF 2024'!B663</f>
        <v>GSM036324</v>
      </c>
      <c r="C656" s="52" t="str">
        <f>'TARIF 2024'!K663</f>
        <v>Forever TC-01 charger 1x USB 2 A white + microUSB cable dont 0,04 deee</v>
      </c>
      <c r="D656" s="52" t="str">
        <f>'TARIF 2024'!K663</f>
        <v>Forever TC-01 charger 1x USB 2 A white + microUSB cable dont 0,04 deee</v>
      </c>
      <c r="E656" s="53">
        <f>'TARIF 2024'!G663</f>
        <v>5900495677730</v>
      </c>
      <c r="F656" s="49">
        <v>1</v>
      </c>
      <c r="G656" s="49">
        <v>1</v>
      </c>
      <c r="H656" s="49" t="s">
        <v>900</v>
      </c>
      <c r="I656" s="49">
        <v>1</v>
      </c>
      <c r="J656" s="54">
        <f>'TARIF 2024'!N663</f>
        <v>0.04</v>
      </c>
      <c r="K656" s="55">
        <f>'TARIF 2024'!M663</f>
        <v>6.4954000000000001</v>
      </c>
      <c r="L656" s="56"/>
      <c r="M656" s="55">
        <f>'TARIF 2024'!M663</f>
        <v>6.4954000000000001</v>
      </c>
      <c r="N656" s="57">
        <v>20</v>
      </c>
      <c r="O656" s="57">
        <f>'TARIF 2024'!Q663</f>
        <v>12.99</v>
      </c>
      <c r="P656" s="58"/>
      <c r="Q656" s="49">
        <v>60</v>
      </c>
      <c r="R656" s="49">
        <v>62</v>
      </c>
      <c r="S656" s="49">
        <v>6230</v>
      </c>
      <c r="T656" s="49">
        <v>1</v>
      </c>
    </row>
    <row r="657" spans="1:20">
      <c r="A657" s="50">
        <f>'TARIF 2024'!D664</f>
        <v>0</v>
      </c>
      <c r="B657" s="51" t="str">
        <f>'TARIF 2024'!B664</f>
        <v>GSM032675</v>
      </c>
      <c r="C657" s="52" t="str">
        <f>'TARIF 2024'!K664</f>
        <v>Forever TC-01 charger 1x USB 2A black + microUSB cable dont 0,04 deee</v>
      </c>
      <c r="D657" s="52" t="str">
        <f>'TARIF 2024'!K664</f>
        <v>Forever TC-01 charger 1x USB 2A black + microUSB cable dont 0,04 deee</v>
      </c>
      <c r="E657" s="53">
        <f>'TARIF 2024'!G664</f>
        <v>5900495623294</v>
      </c>
      <c r="F657" s="49">
        <v>1</v>
      </c>
      <c r="G657" s="49">
        <v>1</v>
      </c>
      <c r="H657" s="49" t="s">
        <v>900</v>
      </c>
      <c r="I657" s="49">
        <v>1</v>
      </c>
      <c r="J657" s="54">
        <f>'TARIF 2024'!N664</f>
        <v>0.04</v>
      </c>
      <c r="K657" s="55">
        <f>'TARIF 2024'!M664</f>
        <v>7.1533999999999995</v>
      </c>
      <c r="L657" s="56"/>
      <c r="M657" s="55">
        <f>'TARIF 2024'!M664</f>
        <v>7.1533999999999995</v>
      </c>
      <c r="N657" s="57">
        <v>20</v>
      </c>
      <c r="O657" s="57">
        <f>'TARIF 2024'!Q664</f>
        <v>12.99</v>
      </c>
      <c r="P657" s="58"/>
      <c r="Q657" s="49">
        <v>60</v>
      </c>
      <c r="R657" s="49">
        <v>62</v>
      </c>
      <c r="S657" s="49">
        <v>6230</v>
      </c>
      <c r="T657" s="49">
        <v>1</v>
      </c>
    </row>
    <row r="658" spans="1:20" ht="30">
      <c r="A658" s="50">
        <f>'TARIF 2024'!D665</f>
        <v>0</v>
      </c>
      <c r="B658" s="51" t="str">
        <f>'TARIF 2024'!B665</f>
        <v>GSM170734</v>
      </c>
      <c r="C658" s="52" t="str">
        <f>'TARIF 2024'!K665</f>
        <v>Forever TC-01-20AC PD QC charger 1x USB-C 1x USB 20W white dont 0,04 deee</v>
      </c>
      <c r="D658" s="52" t="str">
        <f>'TARIF 2024'!K665</f>
        <v>Forever TC-01-20AC PD QC charger 1x USB-C 1x USB 20W white dont 0,04 deee</v>
      </c>
      <c r="E658" s="53">
        <f>'TARIF 2024'!G665</f>
        <v>5900495080752</v>
      </c>
      <c r="F658" s="49">
        <v>1</v>
      </c>
      <c r="G658" s="49">
        <v>1</v>
      </c>
      <c r="H658" s="49" t="s">
        <v>900</v>
      </c>
      <c r="I658" s="49">
        <v>1</v>
      </c>
      <c r="J658" s="54">
        <f>'TARIF 2024'!N665</f>
        <v>0.04</v>
      </c>
      <c r="K658" s="55">
        <f>'TARIF 2024'!M665</f>
        <v>7.1063999999999989</v>
      </c>
      <c r="L658" s="56"/>
      <c r="M658" s="55">
        <f>'TARIF 2024'!M665</f>
        <v>7.1063999999999989</v>
      </c>
      <c r="N658" s="57">
        <v>20</v>
      </c>
      <c r="O658" s="57">
        <f>'TARIF 2024'!Q665</f>
        <v>14.99</v>
      </c>
      <c r="P658" s="58"/>
      <c r="Q658" s="49">
        <v>60</v>
      </c>
      <c r="R658" s="49">
        <v>62</v>
      </c>
      <c r="S658" s="49">
        <v>6230</v>
      </c>
      <c r="T658" s="49">
        <v>1</v>
      </c>
    </row>
    <row r="659" spans="1:20" ht="30">
      <c r="A659" s="50">
        <f>'TARIF 2024'!D666</f>
        <v>0</v>
      </c>
      <c r="B659" s="51" t="str">
        <f>'TARIF 2024'!B666</f>
        <v>GSM171394</v>
      </c>
      <c r="C659" s="52" t="str">
        <f>'TARIF 2024'!K666</f>
        <v>Forever TC-06-20AC PD QC charger 1x USB-C 1x USB 20W white dont 0,04 deee</v>
      </c>
      <c r="D659" s="52" t="str">
        <f>'TARIF 2024'!K666</f>
        <v>Forever TC-06-20AC PD QC charger 1x USB-C 1x USB 20W white dont 0,04 deee</v>
      </c>
      <c r="E659" s="53">
        <f>'TARIF 2024'!G666</f>
        <v>5900495088659</v>
      </c>
      <c r="F659" s="49">
        <v>1</v>
      </c>
      <c r="G659" s="49">
        <v>1</v>
      </c>
      <c r="H659" s="49" t="s">
        <v>900</v>
      </c>
      <c r="I659" s="49">
        <v>1</v>
      </c>
      <c r="J659" s="54">
        <f>'TARIF 2024'!N666</f>
        <v>0.04</v>
      </c>
      <c r="K659" s="55">
        <f>'TARIF 2024'!M666</f>
        <v>7.1063999999999989</v>
      </c>
      <c r="L659" s="56"/>
      <c r="M659" s="55">
        <f>'TARIF 2024'!M666</f>
        <v>7.1063999999999989</v>
      </c>
      <c r="N659" s="57">
        <v>20</v>
      </c>
      <c r="O659" s="57">
        <f>'TARIF 2024'!Q666</f>
        <v>14.99</v>
      </c>
      <c r="P659" s="58"/>
      <c r="Q659" s="49">
        <v>60</v>
      </c>
      <c r="R659" s="49">
        <v>62</v>
      </c>
      <c r="S659" s="49">
        <v>6230</v>
      </c>
      <c r="T659" s="49">
        <v>1</v>
      </c>
    </row>
    <row r="660" spans="1:20" ht="30">
      <c r="A660" s="50">
        <f>'TARIF 2024'!D667</f>
        <v>0</v>
      </c>
      <c r="B660" s="51" t="str">
        <f>'TARIF 2024'!B667</f>
        <v>GSM171395</v>
      </c>
      <c r="C660" s="52" t="str">
        <f>'TARIF 2024'!K667</f>
        <v>Forever TC-06-33AC GaN PD QC charger 1x USB-C 1x USB 33W white dont 0,04 deee</v>
      </c>
      <c r="D660" s="52" t="str">
        <f>'TARIF 2024'!K667</f>
        <v>Forever TC-06-33AC GaN PD QC charger 1x USB-C 1x USB 33W white dont 0,04 deee</v>
      </c>
      <c r="E660" s="53">
        <f>'TARIF 2024'!G667</f>
        <v>5900495088666</v>
      </c>
      <c r="F660" s="49">
        <v>1</v>
      </c>
      <c r="G660" s="49">
        <v>1</v>
      </c>
      <c r="H660" s="49" t="s">
        <v>900</v>
      </c>
      <c r="I660" s="49">
        <v>1</v>
      </c>
      <c r="J660" s="54">
        <f>'TARIF 2024'!N667</f>
        <v>0.04</v>
      </c>
      <c r="K660" s="55">
        <f>'TARIF 2024'!M667</f>
        <v>10.800599999999998</v>
      </c>
      <c r="L660" s="56"/>
      <c r="M660" s="55">
        <f>'TARIF 2024'!M667</f>
        <v>10.800599999999998</v>
      </c>
      <c r="N660" s="57">
        <v>20</v>
      </c>
      <c r="O660" s="57">
        <f>'TARIF 2024'!Q667</f>
        <v>23.99</v>
      </c>
      <c r="P660" s="58"/>
      <c r="Q660" s="49">
        <v>60</v>
      </c>
      <c r="R660" s="49">
        <v>62</v>
      </c>
      <c r="S660" s="49">
        <v>6230</v>
      </c>
      <c r="T660" s="49">
        <v>1</v>
      </c>
    </row>
    <row r="661" spans="1:20" ht="30">
      <c r="A661" s="50">
        <f>'TARIF 2024'!D668</f>
        <v>0</v>
      </c>
      <c r="B661" s="51" t="str">
        <f>'TARIF 2024'!B668</f>
        <v>GSM171396</v>
      </c>
      <c r="C661" s="52" t="str">
        <f>'TARIF 2024'!K668</f>
        <v>Forever TC-06-45AC GaN PD QC charger 1x USB-C 1x USB 45W white dont 0,04 deee</v>
      </c>
      <c r="D661" s="52" t="str">
        <f>'TARIF 2024'!K668</f>
        <v>Forever TC-06-45AC GaN PD QC charger 1x USB-C 1x USB 45W white dont 0,04 deee</v>
      </c>
      <c r="E661" s="53">
        <f>'TARIF 2024'!G668</f>
        <v>5900495088673</v>
      </c>
      <c r="F661" s="49">
        <v>1</v>
      </c>
      <c r="G661" s="49">
        <v>1</v>
      </c>
      <c r="H661" s="49" t="s">
        <v>900</v>
      </c>
      <c r="I661" s="49">
        <v>1</v>
      </c>
      <c r="J661" s="54">
        <f>'TARIF 2024'!N668</f>
        <v>0.04</v>
      </c>
      <c r="K661" s="55">
        <f>'TARIF 2024'!M668</f>
        <v>13.413799999999998</v>
      </c>
      <c r="L661" s="56"/>
      <c r="M661" s="55">
        <f>'TARIF 2024'!M668</f>
        <v>13.413799999999998</v>
      </c>
      <c r="N661" s="57">
        <v>20</v>
      </c>
      <c r="O661" s="57">
        <f>'TARIF 2024'!Q668</f>
        <v>24.99</v>
      </c>
      <c r="P661" s="58"/>
      <c r="Q661" s="49">
        <v>60</v>
      </c>
      <c r="R661" s="49">
        <v>62</v>
      </c>
      <c r="S661" s="49">
        <v>6230</v>
      </c>
      <c r="T661" s="49">
        <v>1</v>
      </c>
    </row>
    <row r="662" spans="1:20" ht="30">
      <c r="A662" s="50">
        <f>'TARIF 2024'!D669</f>
        <v>0</v>
      </c>
      <c r="B662" s="51" t="str">
        <f>'TARIF 2024'!B669</f>
        <v>GSM171397</v>
      </c>
      <c r="C662" s="52" t="str">
        <f>'TARIF 2024'!K669</f>
        <v>Forever GaN TC-06-65AC PD QC charger 1x USB-C 1x USB 65W white dont 0,04 deee</v>
      </c>
      <c r="D662" s="52" t="str">
        <f>'TARIF 2024'!K669</f>
        <v>Forever GaN TC-06-65AC PD QC charger 1x USB-C 1x USB 65W white dont 0,04 deee</v>
      </c>
      <c r="E662" s="53">
        <f>'TARIF 2024'!G669</f>
        <v>5900495088680</v>
      </c>
      <c r="F662" s="49">
        <v>1</v>
      </c>
      <c r="G662" s="49">
        <v>1</v>
      </c>
      <c r="H662" s="49" t="s">
        <v>900</v>
      </c>
      <c r="I662" s="49">
        <v>1</v>
      </c>
      <c r="J662" s="54">
        <f>'TARIF 2024'!N669</f>
        <v>0.04</v>
      </c>
      <c r="K662" s="55">
        <f>'TARIF 2024'!M669</f>
        <v>17.709599999999998</v>
      </c>
      <c r="L662" s="56"/>
      <c r="M662" s="55">
        <f>'TARIF 2024'!M669</f>
        <v>17.709599999999998</v>
      </c>
      <c r="N662" s="57">
        <v>20</v>
      </c>
      <c r="O662" s="57">
        <f>'TARIF 2024'!Q669</f>
        <v>34.99</v>
      </c>
      <c r="P662" s="58"/>
      <c r="Q662" s="49">
        <v>60</v>
      </c>
      <c r="R662" s="49">
        <v>62</v>
      </c>
      <c r="S662" s="49">
        <v>6230</v>
      </c>
      <c r="T662" s="49">
        <v>1</v>
      </c>
    </row>
    <row r="663" spans="1:20">
      <c r="A663" s="50">
        <f>'TARIF 2024'!D670</f>
        <v>0</v>
      </c>
      <c r="B663" s="51" t="str">
        <f>'TARIF 2024'!B670</f>
        <v>GSM104593</v>
      </c>
      <c r="C663" s="52" t="str">
        <f>'TARIF 2024'!K670</f>
        <v>Forever TC-01 PD charger 1x USB-C 20W white dont 0,04 deee</v>
      </c>
      <c r="D663" s="52" t="str">
        <f>'TARIF 2024'!K670</f>
        <v>Forever TC-01 PD charger 1x USB-C 20W white dont 0,04 deee</v>
      </c>
      <c r="E663" s="53">
        <f>'TARIF 2024'!G670</f>
        <v>5900495885968</v>
      </c>
      <c r="F663" s="49">
        <v>1</v>
      </c>
      <c r="G663" s="49">
        <v>1</v>
      </c>
      <c r="H663" s="49" t="s">
        <v>900</v>
      </c>
      <c r="I663" s="49">
        <v>1</v>
      </c>
      <c r="J663" s="54">
        <f>'TARIF 2024'!N670</f>
        <v>0.04</v>
      </c>
      <c r="K663" s="55">
        <f>'TARIF 2024'!M670</f>
        <v>9.747799999999998</v>
      </c>
      <c r="L663" s="56"/>
      <c r="M663" s="55">
        <f>'TARIF 2024'!M670</f>
        <v>9.747799999999998</v>
      </c>
      <c r="N663" s="57">
        <v>20</v>
      </c>
      <c r="O663" s="57">
        <f>'TARIF 2024'!Q670</f>
        <v>9.99</v>
      </c>
      <c r="P663" s="58"/>
      <c r="Q663" s="49">
        <v>60</v>
      </c>
      <c r="R663" s="49">
        <v>62</v>
      </c>
      <c r="S663" s="49">
        <v>6230</v>
      </c>
      <c r="T663" s="49">
        <v>1</v>
      </c>
    </row>
    <row r="664" spans="1:20">
      <c r="A664" s="50">
        <f>'TARIF 2024'!D671</f>
        <v>0</v>
      </c>
      <c r="B664" s="51" t="str">
        <f>'TARIF 2024'!B671</f>
        <v>GSM115405</v>
      </c>
      <c r="C664" s="52" t="str">
        <f>'TARIF 2024'!K671</f>
        <v>Forever TC-05 GaN PD charger 1x USB-C 1x USB 33W white dont 0,04 deee</v>
      </c>
      <c r="D664" s="52" t="str">
        <f>'TARIF 2024'!K671</f>
        <v>Forever TC-05 GaN PD charger 1x USB-C 1x USB 33W white dont 0,04 deee</v>
      </c>
      <c r="E664" s="53">
        <f>'TARIF 2024'!G671</f>
        <v>5900495978226</v>
      </c>
      <c r="F664" s="49">
        <v>1</v>
      </c>
      <c r="G664" s="49">
        <v>1</v>
      </c>
      <c r="H664" s="49" t="s">
        <v>900</v>
      </c>
      <c r="I664" s="49">
        <v>1</v>
      </c>
      <c r="J664" s="54">
        <f>'TARIF 2024'!N671</f>
        <v>0.04</v>
      </c>
      <c r="K664" s="55">
        <f>'TARIF 2024'!M671</f>
        <v>15.538199999999996</v>
      </c>
      <c r="L664" s="56"/>
      <c r="M664" s="55">
        <f>'TARIF 2024'!M671</f>
        <v>15.538199999999996</v>
      </c>
      <c r="N664" s="57">
        <v>20</v>
      </c>
      <c r="O664" s="57">
        <f>'TARIF 2024'!Q671</f>
        <v>29.99</v>
      </c>
      <c r="P664" s="58"/>
      <c r="Q664" s="49">
        <v>60</v>
      </c>
      <c r="R664" s="49">
        <v>62</v>
      </c>
      <c r="S664" s="49">
        <v>6230</v>
      </c>
      <c r="T664" s="49">
        <v>1</v>
      </c>
    </row>
    <row r="665" spans="1:20">
      <c r="A665" s="50">
        <f>'TARIF 2024'!D672</f>
        <v>0</v>
      </c>
      <c r="B665" s="51" t="str">
        <f>'TARIF 2024'!B672</f>
        <v>GSM032681</v>
      </c>
      <c r="C665" s="52" t="str">
        <f>'TARIF 2024'!K672</f>
        <v>Forever TC-01 charger 1x USB 2A black + USB-C cable dont 0,04 deee</v>
      </c>
      <c r="D665" s="52" t="str">
        <f>'TARIF 2024'!K672</f>
        <v>Forever TC-01 charger 1x USB 2A black + USB-C cable dont 0,04 deee</v>
      </c>
      <c r="E665" s="53">
        <f>'TARIF 2024'!G672</f>
        <v>5900495623355</v>
      </c>
      <c r="F665" s="49">
        <v>1</v>
      </c>
      <c r="G665" s="49">
        <v>1</v>
      </c>
      <c r="H665" s="49" t="s">
        <v>900</v>
      </c>
      <c r="I665" s="49">
        <v>1</v>
      </c>
      <c r="J665" s="54">
        <f>'TARIF 2024'!N672</f>
        <v>0.04</v>
      </c>
      <c r="K665" s="55">
        <f>'TARIF 2024'!M672</f>
        <v>7.1533999999999995</v>
      </c>
      <c r="L665" s="56"/>
      <c r="M665" s="55">
        <f>'TARIF 2024'!M672</f>
        <v>7.1533999999999995</v>
      </c>
      <c r="N665" s="57">
        <v>20</v>
      </c>
      <c r="O665" s="57">
        <f>'TARIF 2024'!Q672</f>
        <v>12.99</v>
      </c>
      <c r="P665" s="58"/>
      <c r="Q665" s="49">
        <v>60</v>
      </c>
      <c r="R665" s="49">
        <v>62</v>
      </c>
      <c r="S665" s="49">
        <v>6230</v>
      </c>
      <c r="T665" s="49">
        <v>1</v>
      </c>
    </row>
    <row r="666" spans="1:20">
      <c r="A666" s="50">
        <f>'TARIF 2024'!D673</f>
        <v>0</v>
      </c>
      <c r="B666" s="51" t="str">
        <f>'TARIF 2024'!B673</f>
        <v>GSM099218</v>
      </c>
      <c r="C666" s="52" t="str">
        <f>'TARIF 2024'!K673</f>
        <v>Forever power bank TB-100S 5000 mAh black dont 0,04 deee</v>
      </c>
      <c r="D666" s="52" t="str">
        <f>'TARIF 2024'!K673</f>
        <v>Forever power bank TB-100S 5000 mAh black dont 0,04 deee</v>
      </c>
      <c r="E666" s="53">
        <f>'TARIF 2024'!G673</f>
        <v>5900495829191</v>
      </c>
      <c r="F666" s="49">
        <v>1</v>
      </c>
      <c r="G666" s="49">
        <v>1</v>
      </c>
      <c r="H666" s="49" t="s">
        <v>900</v>
      </c>
      <c r="I666" s="49">
        <v>1</v>
      </c>
      <c r="J666" s="54">
        <f>'TARIF 2024'!N673</f>
        <v>0.04</v>
      </c>
      <c r="K666" s="55">
        <f>'TARIF 2024'!M673</f>
        <v>10.057999999999998</v>
      </c>
      <c r="L666" s="56"/>
      <c r="M666" s="55">
        <f>'TARIF 2024'!M673</f>
        <v>10.057999999999998</v>
      </c>
      <c r="N666" s="57">
        <v>20</v>
      </c>
      <c r="O666" s="57">
        <f>'TARIF 2024'!Q673</f>
        <v>14.99</v>
      </c>
      <c r="P666" s="58"/>
      <c r="Q666" s="49">
        <v>60</v>
      </c>
      <c r="R666" s="49">
        <v>62</v>
      </c>
      <c r="S666" s="49">
        <v>6230</v>
      </c>
      <c r="T666" s="49">
        <v>1</v>
      </c>
    </row>
    <row r="667" spans="1:20" ht="30">
      <c r="A667" s="50">
        <f>'TARIF 2024'!D674</f>
        <v>0</v>
      </c>
      <c r="B667" s="51" t="str">
        <f>'TARIF 2024'!B674</f>
        <v>GSM103789</v>
      </c>
      <c r="C667" s="52" t="str">
        <f>'TARIF 2024'!K674</f>
        <v xml:space="preserve"> Forever power bank TB-411 ALLin1 10000 mAh with cables USB-C + Lightning + microUSB black dont 0,04 deee</v>
      </c>
      <c r="D667" s="52" t="str">
        <f>'TARIF 2024'!K674</f>
        <v xml:space="preserve"> Forever power bank TB-411 ALLin1 10000 mAh with cables USB-C + Lightning + microUSB black dont 0,04 deee</v>
      </c>
      <c r="E667" s="53">
        <f>'TARIF 2024'!G674</f>
        <v>5900495878236</v>
      </c>
      <c r="F667" s="49">
        <v>1</v>
      </c>
      <c r="G667" s="49">
        <v>1</v>
      </c>
      <c r="H667" s="49" t="s">
        <v>900</v>
      </c>
      <c r="I667" s="49">
        <v>1</v>
      </c>
      <c r="J667" s="54">
        <f>'TARIF 2024'!N674</f>
        <v>0.04</v>
      </c>
      <c r="K667" s="55">
        <f>'TARIF 2024'!M674</f>
        <v>15.058799999999998</v>
      </c>
      <c r="L667" s="56"/>
      <c r="M667" s="55">
        <f>'TARIF 2024'!M674</f>
        <v>15.058799999999998</v>
      </c>
      <c r="N667" s="57">
        <v>20</v>
      </c>
      <c r="O667" s="57">
        <f>'TARIF 2024'!Q674</f>
        <v>24.99</v>
      </c>
      <c r="P667" s="58"/>
      <c r="Q667" s="49">
        <v>60</v>
      </c>
      <c r="R667" s="49">
        <v>62</v>
      </c>
      <c r="S667" s="49">
        <v>6230</v>
      </c>
      <c r="T667" s="49">
        <v>1</v>
      </c>
    </row>
    <row r="668" spans="1:20">
      <c r="A668" s="50">
        <f>'TARIF 2024'!D675</f>
        <v>0</v>
      </c>
      <c r="B668" s="51" t="str">
        <f>'TARIF 2024'!B675</f>
        <v>GSM099223</v>
      </c>
      <c r="C668" s="52" t="str">
        <f>'TARIF 2024'!K675</f>
        <v>Forever power bank TB-100M 10000 mAh white dont 0,04 deee</v>
      </c>
      <c r="D668" s="52" t="str">
        <f>'TARIF 2024'!K675</f>
        <v>Forever power bank TB-100M 10000 mAh white dont 0,04 deee</v>
      </c>
      <c r="E668" s="53">
        <f>'TARIF 2024'!G675</f>
        <v>5900495829245</v>
      </c>
      <c r="F668" s="49">
        <v>1</v>
      </c>
      <c r="G668" s="49">
        <v>1</v>
      </c>
      <c r="H668" s="49" t="s">
        <v>900</v>
      </c>
      <c r="I668" s="49">
        <v>1</v>
      </c>
      <c r="J668" s="54">
        <f>'TARIF 2024'!N675</f>
        <v>0.04</v>
      </c>
      <c r="K668" s="55">
        <f>'TARIF 2024'!M675</f>
        <v>13.808599999999998</v>
      </c>
      <c r="L668" s="56"/>
      <c r="M668" s="55">
        <f>'TARIF 2024'!M675</f>
        <v>13.808599999999998</v>
      </c>
      <c r="N668" s="57">
        <v>20</v>
      </c>
      <c r="O668" s="57">
        <f>'TARIF 2024'!Q675</f>
        <v>19.989999999999998</v>
      </c>
      <c r="P668" s="58"/>
      <c r="Q668" s="49">
        <v>60</v>
      </c>
      <c r="R668" s="49">
        <v>62</v>
      </c>
      <c r="S668" s="49">
        <v>6230</v>
      </c>
      <c r="T668" s="49">
        <v>1</v>
      </c>
    </row>
    <row r="669" spans="1:20">
      <c r="A669" s="50">
        <f>'TARIF 2024'!D676</f>
        <v>0</v>
      </c>
      <c r="B669" s="51" t="str">
        <f>'TARIF 2024'!B676</f>
        <v>GSM099219</v>
      </c>
      <c r="C669" s="52" t="str">
        <f>'TARIF 2024'!K676</f>
        <v>Forever power bank TB-100M 10000 mAh black dont 0,04 deee</v>
      </c>
      <c r="D669" s="52" t="str">
        <f>'TARIF 2024'!K676</f>
        <v>Forever power bank TB-100M 10000 mAh black dont 0,04 deee</v>
      </c>
      <c r="E669" s="53">
        <f>'TARIF 2024'!G676</f>
        <v>5900495829207</v>
      </c>
      <c r="F669" s="49">
        <v>1</v>
      </c>
      <c r="G669" s="49">
        <v>1</v>
      </c>
      <c r="H669" s="49" t="s">
        <v>900</v>
      </c>
      <c r="I669" s="49">
        <v>1</v>
      </c>
      <c r="J669" s="54">
        <f>'TARIF 2024'!N676</f>
        <v>0.04</v>
      </c>
      <c r="K669" s="55">
        <f>'TARIF 2024'!M676</f>
        <v>14.306799999999997</v>
      </c>
      <c r="L669" s="56"/>
      <c r="M669" s="55">
        <f>'TARIF 2024'!M676</f>
        <v>14.306799999999997</v>
      </c>
      <c r="N669" s="57">
        <v>20</v>
      </c>
      <c r="O669" s="57">
        <f>'TARIF 2024'!Q676</f>
        <v>19.989999999999998</v>
      </c>
      <c r="P669" s="58"/>
      <c r="Q669" s="49">
        <v>60</v>
      </c>
      <c r="R669" s="49">
        <v>62</v>
      </c>
      <c r="S669" s="49">
        <v>6230</v>
      </c>
      <c r="T669" s="49">
        <v>1</v>
      </c>
    </row>
    <row r="670" spans="1:20">
      <c r="A670" s="50" t="e">
        <f>'TARIF 2024'!#REF!</f>
        <v>#REF!</v>
      </c>
      <c r="B670" s="51" t="e">
        <f>'TARIF 2024'!#REF!</f>
        <v>#REF!</v>
      </c>
      <c r="C670" s="52" t="e">
        <f>'TARIF 2024'!#REF!</f>
        <v>#REF!</v>
      </c>
      <c r="D670" s="52" t="e">
        <f>'TARIF 2024'!#REF!</f>
        <v>#REF!</v>
      </c>
      <c r="E670" s="53" t="e">
        <f>'TARIF 2024'!#REF!</f>
        <v>#REF!</v>
      </c>
      <c r="F670" s="49">
        <v>1</v>
      </c>
      <c r="G670" s="49">
        <v>1</v>
      </c>
      <c r="H670" s="49" t="s">
        <v>900</v>
      </c>
      <c r="I670" s="49">
        <v>1</v>
      </c>
      <c r="J670" s="54" t="e">
        <f>'TARIF 2024'!#REF!</f>
        <v>#REF!</v>
      </c>
      <c r="K670" s="55" t="e">
        <f>'TARIF 2024'!#REF!</f>
        <v>#REF!</v>
      </c>
      <c r="L670" s="56"/>
      <c r="M670" s="55" t="e">
        <f>'TARIF 2024'!#REF!</f>
        <v>#REF!</v>
      </c>
      <c r="N670" s="57">
        <v>20</v>
      </c>
      <c r="O670" s="57" t="e">
        <f>'TARIF 2024'!#REF!</f>
        <v>#REF!</v>
      </c>
      <c r="P670" s="58"/>
      <c r="Q670" s="49">
        <v>60</v>
      </c>
      <c r="R670" s="49">
        <v>62</v>
      </c>
      <c r="S670" s="49">
        <v>6230</v>
      </c>
      <c r="T670" s="49">
        <v>1</v>
      </c>
    </row>
    <row r="671" spans="1:20">
      <c r="A671" s="50">
        <f>'TARIF 2024'!D677</f>
        <v>0</v>
      </c>
      <c r="B671" s="51" t="str">
        <f>'TARIF 2024'!B677</f>
        <v>GSM099220</v>
      </c>
      <c r="C671" s="52" t="str">
        <f>'TARIF 2024'!K677</f>
        <v>Forever power bank TB-100L 20000 mAh black dont 0,04 deee</v>
      </c>
      <c r="D671" s="52" t="str">
        <f>'TARIF 2024'!K677</f>
        <v>Forever power bank TB-100L 20000 mAh black dont 0,04 deee</v>
      </c>
      <c r="E671" s="53">
        <f>'TARIF 2024'!G677</f>
        <v>5900495829214</v>
      </c>
      <c r="F671" s="49">
        <v>1</v>
      </c>
      <c r="G671" s="49">
        <v>1</v>
      </c>
      <c r="H671" s="49" t="s">
        <v>900</v>
      </c>
      <c r="I671" s="49">
        <v>1</v>
      </c>
      <c r="J671" s="54">
        <f>'TARIF 2024'!N677</f>
        <v>0.04</v>
      </c>
      <c r="K671" s="55">
        <f>'TARIF 2024'!M677</f>
        <v>18.555599999999998</v>
      </c>
      <c r="L671" s="56"/>
      <c r="M671" s="55">
        <f>'TARIF 2024'!M677</f>
        <v>18.555599999999998</v>
      </c>
      <c r="N671" s="57">
        <v>20</v>
      </c>
      <c r="O671" s="57">
        <f>'TARIF 2024'!Q677</f>
        <v>29.99</v>
      </c>
      <c r="P671" s="58"/>
      <c r="Q671" s="49">
        <v>60</v>
      </c>
      <c r="R671" s="49">
        <v>62</v>
      </c>
      <c r="S671" s="49">
        <v>6230</v>
      </c>
      <c r="T671" s="49">
        <v>1</v>
      </c>
    </row>
    <row r="672" spans="1:20" ht="30">
      <c r="A672" s="50">
        <f>'TARIF 2024'!D678</f>
        <v>0</v>
      </c>
      <c r="B672" s="51" t="str">
        <f>'TARIF 2024'!B678</f>
        <v>GSM173081</v>
      </c>
      <c r="C672" s="52" t="str">
        <f>'TARIF 2024'!K678</f>
        <v>Forever wireless power bank MATB-100 PD QC 22.5W 10000 mAh magnetic black dont 0,04 deee</v>
      </c>
      <c r="D672" s="52" t="str">
        <f>'TARIF 2024'!K678</f>
        <v>Forever wireless power bank MATB-100 PD QC 22.5W 10000 mAh magnetic black dont 0,04 deee</v>
      </c>
      <c r="E672" s="53">
        <f>'TARIF 2024'!G678</f>
        <v>5900495275165</v>
      </c>
      <c r="F672" s="49">
        <v>1</v>
      </c>
      <c r="G672" s="49">
        <v>1</v>
      </c>
      <c r="H672" s="49" t="s">
        <v>900</v>
      </c>
      <c r="I672" s="49">
        <v>1</v>
      </c>
      <c r="J672" s="54">
        <f>'TARIF 2024'!N678</f>
        <v>0.04</v>
      </c>
      <c r="K672" s="55">
        <f>'TARIF 2024'!M678</f>
        <v>19.006799999999998</v>
      </c>
      <c r="L672" s="56"/>
      <c r="M672" s="55">
        <f>'TARIF 2024'!M678</f>
        <v>19.006799999999998</v>
      </c>
      <c r="N672" s="57">
        <v>20</v>
      </c>
      <c r="O672" s="57">
        <f>'TARIF 2024'!Q678</f>
        <v>29.99</v>
      </c>
      <c r="P672" s="58"/>
      <c r="Q672" s="49">
        <v>60</v>
      </c>
      <c r="R672" s="49">
        <v>62</v>
      </c>
      <c r="S672" s="49">
        <v>6230</v>
      </c>
      <c r="T672" s="49">
        <v>1</v>
      </c>
    </row>
    <row r="673" spans="1:20" ht="30">
      <c r="A673" s="50">
        <f>'TARIF 2024'!D679</f>
        <v>0</v>
      </c>
      <c r="B673" s="51" t="str">
        <f>'TARIF 2024'!B679</f>
        <v>GSM173083</v>
      </c>
      <c r="C673" s="52" t="str">
        <f>'TARIF 2024'!K679</f>
        <v>Forever MACS-100 magnetic wireless charging station with power bank white 5in1 dont 0,04 deee</v>
      </c>
      <c r="D673" s="52" t="str">
        <f>'TARIF 2024'!K679</f>
        <v>Forever MACS-100 magnetic wireless charging station with power bank white 5in1 dont 0,04 deee</v>
      </c>
      <c r="E673" s="53">
        <f>'TARIF 2024'!G679</f>
        <v>5900495275301</v>
      </c>
      <c r="F673" s="49">
        <v>1</v>
      </c>
      <c r="G673" s="49">
        <v>1</v>
      </c>
      <c r="H673" s="49" t="s">
        <v>900</v>
      </c>
      <c r="I673" s="49">
        <v>1</v>
      </c>
      <c r="J673" s="54">
        <f>'TARIF 2024'!N679</f>
        <v>0.04</v>
      </c>
      <c r="K673" s="55">
        <f>'TARIF 2024'!M679</f>
        <v>46.896599999999999</v>
      </c>
      <c r="L673" s="56"/>
      <c r="M673" s="55">
        <f>'TARIF 2024'!M679</f>
        <v>46.896599999999999</v>
      </c>
      <c r="N673" s="57">
        <v>20</v>
      </c>
      <c r="O673" s="57">
        <f>'TARIF 2024'!Q679</f>
        <v>74.989999999999995</v>
      </c>
      <c r="P673" s="58"/>
      <c r="Q673" s="49">
        <v>60</v>
      </c>
      <c r="R673" s="49">
        <v>62</v>
      </c>
      <c r="S673" s="49">
        <v>6230</v>
      </c>
      <c r="T673" s="49">
        <v>1</v>
      </c>
    </row>
    <row r="674" spans="1:20">
      <c r="A674" s="50">
        <f>'TARIF 2024'!D680</f>
        <v>0</v>
      </c>
      <c r="B674" s="51" t="str">
        <f>'TARIF 2024'!B680</f>
        <v>T_0015841</v>
      </c>
      <c r="C674" s="52" t="str">
        <f>'TARIF 2024'!K680</f>
        <v>Forever car holder for air vent AH-120 black</v>
      </c>
      <c r="D674" s="52" t="str">
        <f>'TARIF 2024'!K680</f>
        <v>Forever car holder for air vent AH-120 black</v>
      </c>
      <c r="E674" s="53">
        <f>'TARIF 2024'!G680</f>
        <v>5900495607577</v>
      </c>
      <c r="F674" s="49">
        <v>1</v>
      </c>
      <c r="G674" s="49">
        <v>1</v>
      </c>
      <c r="H674" s="49" t="s">
        <v>900</v>
      </c>
      <c r="I674" s="49">
        <v>1</v>
      </c>
      <c r="J674" s="54">
        <f>'TARIF 2024'!N680</f>
        <v>0</v>
      </c>
      <c r="K674" s="55">
        <f>'TARIF 2024'!M680</f>
        <v>3.6847999999999996</v>
      </c>
      <c r="L674" s="56"/>
      <c r="M674" s="55">
        <f>'TARIF 2024'!M680</f>
        <v>3.6847999999999996</v>
      </c>
      <c r="N674" s="57">
        <v>20</v>
      </c>
      <c r="O674" s="57">
        <f>'TARIF 2024'!Q680</f>
        <v>7.99</v>
      </c>
      <c r="P674" s="58"/>
      <c r="Q674" s="49">
        <v>60</v>
      </c>
      <c r="R674" s="49">
        <v>62</v>
      </c>
      <c r="S674" s="49">
        <v>6230</v>
      </c>
      <c r="T674" s="49">
        <v>1</v>
      </c>
    </row>
    <row r="675" spans="1:20">
      <c r="A675" s="50">
        <f>'TARIF 2024'!D681</f>
        <v>0</v>
      </c>
      <c r="B675" s="51" t="str">
        <f>'TARIF 2024'!B681</f>
        <v>T_0015838</v>
      </c>
      <c r="C675" s="52" t="str">
        <f>'TARIF 2024'!K681</f>
        <v>Forever car holder for air vent MH-170 magnetic black</v>
      </c>
      <c r="D675" s="52" t="str">
        <f>'TARIF 2024'!K681</f>
        <v>Forever car holder for air vent MH-170 magnetic black</v>
      </c>
      <c r="E675" s="53">
        <f>'TARIF 2024'!G681</f>
        <v>5900495607546</v>
      </c>
      <c r="F675" s="49">
        <v>1</v>
      </c>
      <c r="G675" s="49">
        <v>1</v>
      </c>
      <c r="H675" s="49" t="s">
        <v>900</v>
      </c>
      <c r="I675" s="49">
        <v>1</v>
      </c>
      <c r="J675" s="54">
        <f>'TARIF 2024'!N681</f>
        <v>0</v>
      </c>
      <c r="K675" s="55">
        <f>'TARIF 2024'!M681</f>
        <v>7.4635999999999996</v>
      </c>
      <c r="L675" s="56"/>
      <c r="M675" s="55">
        <f>'TARIF 2024'!M681</f>
        <v>7.4635999999999996</v>
      </c>
      <c r="N675" s="57">
        <v>20</v>
      </c>
      <c r="O675" s="57">
        <f>'TARIF 2024'!Q681</f>
        <v>12.99</v>
      </c>
      <c r="P675" s="58"/>
      <c r="Q675" s="49">
        <v>60</v>
      </c>
      <c r="R675" s="49">
        <v>62</v>
      </c>
      <c r="S675" s="49">
        <v>6230</v>
      </c>
      <c r="T675" s="49">
        <v>1</v>
      </c>
    </row>
    <row r="676" spans="1:20">
      <c r="A676" s="50">
        <f>'TARIF 2024'!D682</f>
        <v>0</v>
      </c>
      <c r="B676" s="51" t="str">
        <f>'TARIF 2024'!B682</f>
        <v>T_0015837</v>
      </c>
      <c r="C676" s="52" t="str">
        <f>'TARIF 2024'!K682</f>
        <v>Forever car holder for air vent MH-160 magnetic black</v>
      </c>
      <c r="D676" s="52" t="str">
        <f>'TARIF 2024'!K682</f>
        <v>Forever car holder for air vent MH-160 magnetic black</v>
      </c>
      <c r="E676" s="53">
        <f>'TARIF 2024'!G682</f>
        <v>5900495607539</v>
      </c>
      <c r="F676" s="49">
        <v>1</v>
      </c>
      <c r="G676" s="49">
        <v>1</v>
      </c>
      <c r="H676" s="49" t="s">
        <v>900</v>
      </c>
      <c r="I676" s="49">
        <v>1</v>
      </c>
      <c r="J676" s="54">
        <f>'TARIF 2024'!N682</f>
        <v>0</v>
      </c>
      <c r="K676" s="55">
        <f>'TARIF 2024'!M682</f>
        <v>5.3767999999999994</v>
      </c>
      <c r="L676" s="56"/>
      <c r="M676" s="55">
        <f>'TARIF 2024'!M682</f>
        <v>5.3767999999999994</v>
      </c>
      <c r="N676" s="57">
        <v>20</v>
      </c>
      <c r="O676" s="57">
        <f>'TARIF 2024'!Q682</f>
        <v>9.99</v>
      </c>
      <c r="P676" s="58"/>
      <c r="Q676" s="49">
        <v>60</v>
      </c>
      <c r="R676" s="49">
        <v>62</v>
      </c>
      <c r="S676" s="49">
        <v>6230</v>
      </c>
      <c r="T676" s="49">
        <v>1</v>
      </c>
    </row>
    <row r="677" spans="1:20">
      <c r="A677" s="50">
        <f>'TARIF 2024'!D683</f>
        <v>0</v>
      </c>
      <c r="B677" s="51" t="str">
        <f>'TARIF 2024'!B683</f>
        <v>T_0015833</v>
      </c>
      <c r="C677" s="52" t="str">
        <f>'TARIF 2024'!K683</f>
        <v>Forever car holder for windshield CH-340 black</v>
      </c>
      <c r="D677" s="52" t="str">
        <f>'TARIF 2024'!K683</f>
        <v>Forever car holder for windshield CH-340 black</v>
      </c>
      <c r="E677" s="53">
        <f>'TARIF 2024'!G683</f>
        <v>5900495607492</v>
      </c>
      <c r="F677" s="49">
        <v>1</v>
      </c>
      <c r="G677" s="49">
        <v>1</v>
      </c>
      <c r="H677" s="49" t="s">
        <v>900</v>
      </c>
      <c r="I677" s="49">
        <v>1</v>
      </c>
      <c r="J677" s="54">
        <f>'TARIF 2024'!N683</f>
        <v>0</v>
      </c>
      <c r="K677" s="55">
        <f>'TARIF 2024'!M683</f>
        <v>8.7231999999999985</v>
      </c>
      <c r="L677" s="56"/>
      <c r="M677" s="55">
        <f>'TARIF 2024'!M683</f>
        <v>8.7231999999999985</v>
      </c>
      <c r="N677" s="57">
        <v>20</v>
      </c>
      <c r="O677" s="57">
        <f>'TARIF 2024'!Q683</f>
        <v>14.99</v>
      </c>
      <c r="P677" s="58"/>
      <c r="Q677" s="49">
        <v>60</v>
      </c>
      <c r="R677" s="49">
        <v>62</v>
      </c>
      <c r="S677" s="49">
        <v>6230</v>
      </c>
      <c r="T677" s="49">
        <v>1</v>
      </c>
    </row>
    <row r="678" spans="1:20">
      <c r="A678" s="50">
        <f>'TARIF 2024'!D684</f>
        <v>0</v>
      </c>
      <c r="B678" s="51" t="str">
        <f>'TARIF 2024'!B684</f>
        <v>T_0014770</v>
      </c>
      <c r="C678" s="52" t="str">
        <f>'TARIF 2024'!K684</f>
        <v>Forever car holder for windshield CH-320 black</v>
      </c>
      <c r="D678" s="52" t="str">
        <f>'TARIF 2024'!K684</f>
        <v>Forever car holder for windshield CH-320 black</v>
      </c>
      <c r="E678" s="53">
        <f>'TARIF 2024'!G684</f>
        <v>5900495530790</v>
      </c>
      <c r="F678" s="49">
        <v>1</v>
      </c>
      <c r="G678" s="49">
        <v>1</v>
      </c>
      <c r="H678" s="49" t="s">
        <v>900</v>
      </c>
      <c r="I678" s="49">
        <v>1</v>
      </c>
      <c r="J678" s="54">
        <f>'TARIF 2024'!N684</f>
        <v>0</v>
      </c>
      <c r="K678" s="55">
        <f>'TARIF 2024'!M684</f>
        <v>8.8359999999999985</v>
      </c>
      <c r="L678" s="56"/>
      <c r="M678" s="55">
        <f>'TARIF 2024'!M684</f>
        <v>8.8359999999999985</v>
      </c>
      <c r="N678" s="57">
        <v>20</v>
      </c>
      <c r="O678" s="57">
        <f>'TARIF 2024'!Q684</f>
        <v>14.99</v>
      </c>
      <c r="P678" s="58"/>
      <c r="Q678" s="49">
        <v>60</v>
      </c>
      <c r="R678" s="49">
        <v>62</v>
      </c>
      <c r="S678" s="49">
        <v>6230</v>
      </c>
      <c r="T678" s="49">
        <v>1</v>
      </c>
    </row>
    <row r="679" spans="1:20">
      <c r="A679" s="50">
        <f>'TARIF 2024'!D685</f>
        <v>0</v>
      </c>
      <c r="B679" s="51" t="str">
        <f>'TARIF 2024'!B685</f>
        <v>T_0014769</v>
      </c>
      <c r="C679" s="52" t="str">
        <f>'TARIF 2024'!K685</f>
        <v>Forever car holder for windshield CH-310 black</v>
      </c>
      <c r="D679" s="52" t="str">
        <f>'TARIF 2024'!K685</f>
        <v>Forever car holder for windshield CH-310 black</v>
      </c>
      <c r="E679" s="53">
        <f>'TARIF 2024'!G685</f>
        <v>5900495530622</v>
      </c>
      <c r="F679" s="49">
        <v>1</v>
      </c>
      <c r="G679" s="49">
        <v>1</v>
      </c>
      <c r="H679" s="49" t="s">
        <v>900</v>
      </c>
      <c r="I679" s="49">
        <v>1</v>
      </c>
      <c r="J679" s="54">
        <f>'TARIF 2024'!N685</f>
        <v>0</v>
      </c>
      <c r="K679" s="55">
        <f>'TARIF 2024'!M685</f>
        <v>8.7889999999999997</v>
      </c>
      <c r="L679" s="56"/>
      <c r="M679" s="55">
        <f>'TARIF 2024'!M685</f>
        <v>8.7889999999999997</v>
      </c>
      <c r="N679" s="57">
        <v>20</v>
      </c>
      <c r="O679" s="57">
        <f>'TARIF 2024'!Q685</f>
        <v>14.99</v>
      </c>
      <c r="P679" s="58"/>
      <c r="Q679" s="49">
        <v>60</v>
      </c>
      <c r="R679" s="49">
        <v>62</v>
      </c>
      <c r="S679" s="49">
        <v>6230</v>
      </c>
      <c r="T679" s="49">
        <v>1</v>
      </c>
    </row>
    <row r="680" spans="1:20">
      <c r="A680" s="50">
        <f>'TARIF 2024'!D686</f>
        <v>0</v>
      </c>
      <c r="B680" s="51" t="str">
        <f>'TARIF 2024'!B686</f>
        <v>T_0013935</v>
      </c>
      <c r="C680" s="52" t="str">
        <f>'TARIF 2024'!K686</f>
        <v>Universal sticker for magnetic holder 2pcs</v>
      </c>
      <c r="D680" s="52" t="str">
        <f>'TARIF 2024'!K686</f>
        <v>Universal sticker for magnetic holder 2pcs</v>
      </c>
      <c r="E680" s="53">
        <f>'TARIF 2024'!G686</f>
        <v>5900495414984</v>
      </c>
      <c r="F680" s="49">
        <v>1</v>
      </c>
      <c r="G680" s="49">
        <v>1</v>
      </c>
      <c r="H680" s="49" t="s">
        <v>900</v>
      </c>
      <c r="I680" s="49">
        <v>1</v>
      </c>
      <c r="J680" s="54">
        <f>'TARIF 2024'!N686</f>
        <v>0</v>
      </c>
      <c r="K680" s="55">
        <f>'TARIF 2024'!M686</f>
        <v>3.3369999999999997</v>
      </c>
      <c r="L680" s="56"/>
      <c r="M680" s="55">
        <f>'TARIF 2024'!M686</f>
        <v>3.3369999999999997</v>
      </c>
      <c r="N680" s="57">
        <v>20</v>
      </c>
      <c r="O680" s="57">
        <f>'TARIF 2024'!Q686</f>
        <v>5.99</v>
      </c>
      <c r="P680" s="58"/>
      <c r="Q680" s="49">
        <v>60</v>
      </c>
      <c r="R680" s="49">
        <v>62</v>
      </c>
      <c r="S680" s="49">
        <v>6230</v>
      </c>
      <c r="T680" s="49">
        <v>1</v>
      </c>
    </row>
    <row r="681" spans="1:20">
      <c r="A681" s="50">
        <f>'TARIF 2024'!D687</f>
        <v>0</v>
      </c>
      <c r="B681" s="51" t="str">
        <f>'TARIF 2024'!B687</f>
        <v>T_0012497</v>
      </c>
      <c r="C681" s="52" t="str">
        <f>'TARIF 2024'!K687</f>
        <v>Forever car holder for air vent AH-100 black</v>
      </c>
      <c r="D681" s="52" t="str">
        <f>'TARIF 2024'!K687</f>
        <v>Forever car holder for air vent AH-100 black</v>
      </c>
      <c r="E681" s="53">
        <f>'TARIF 2024'!G687</f>
        <v>5900495337795</v>
      </c>
      <c r="F681" s="49">
        <v>1</v>
      </c>
      <c r="G681" s="49">
        <v>1</v>
      </c>
      <c r="H681" s="49" t="s">
        <v>900</v>
      </c>
      <c r="I681" s="49">
        <v>1</v>
      </c>
      <c r="J681" s="54">
        <f>'TARIF 2024'!N687</f>
        <v>0</v>
      </c>
      <c r="K681" s="55">
        <f>'TARIF 2024'!M687</f>
        <v>6.8056000000000001</v>
      </c>
      <c r="L681" s="56"/>
      <c r="M681" s="55">
        <f>'TARIF 2024'!M687</f>
        <v>6.8056000000000001</v>
      </c>
      <c r="N681" s="57">
        <v>20</v>
      </c>
      <c r="O681" s="57">
        <f>'TARIF 2024'!Q687</f>
        <v>12.99</v>
      </c>
      <c r="P681" s="58"/>
      <c r="Q681" s="49">
        <v>60</v>
      </c>
      <c r="R681" s="49">
        <v>62</v>
      </c>
      <c r="S681" s="49">
        <v>6230</v>
      </c>
      <c r="T681" s="49">
        <v>1</v>
      </c>
    </row>
    <row r="682" spans="1:20">
      <c r="A682" s="50">
        <f>'TARIF 2024'!D688</f>
        <v>0</v>
      </c>
      <c r="B682" s="51" t="str">
        <f>'TARIF 2024'!B688</f>
        <v>T_0012494</v>
      </c>
      <c r="C682" s="52" t="str">
        <f>'TARIF 2024'!K688</f>
        <v>Forever car holder for air vent MH-110 magnetic black</v>
      </c>
      <c r="D682" s="52" t="str">
        <f>'TARIF 2024'!K688</f>
        <v>Forever car holder for air vent MH-110 magnetic black</v>
      </c>
      <c r="E682" s="53">
        <f>'TARIF 2024'!G688</f>
        <v>5900495337764</v>
      </c>
      <c r="F682" s="49">
        <v>1</v>
      </c>
      <c r="G682" s="49">
        <v>1</v>
      </c>
      <c r="H682" s="49" t="s">
        <v>900</v>
      </c>
      <c r="I682" s="49">
        <v>1</v>
      </c>
      <c r="J682" s="54">
        <f>'TARIF 2024'!N688</f>
        <v>0</v>
      </c>
      <c r="K682" s="55">
        <f>'TARIF 2024'!M688</f>
        <v>3.6847999999999996</v>
      </c>
      <c r="L682" s="56"/>
      <c r="M682" s="55">
        <f>'TARIF 2024'!M688</f>
        <v>3.6847999999999996</v>
      </c>
      <c r="N682" s="57">
        <v>20</v>
      </c>
      <c r="O682" s="57">
        <f>'TARIF 2024'!Q688</f>
        <v>7.99</v>
      </c>
      <c r="P682" s="58"/>
      <c r="Q682" s="49">
        <v>60</v>
      </c>
      <c r="R682" s="49">
        <v>62</v>
      </c>
      <c r="S682" s="49">
        <v>6230</v>
      </c>
      <c r="T682" s="49">
        <v>1</v>
      </c>
    </row>
    <row r="683" spans="1:20">
      <c r="A683" s="50">
        <f>'TARIF 2024'!D689</f>
        <v>0</v>
      </c>
      <c r="B683" s="51" t="str">
        <f>'TARIF 2024'!B689</f>
        <v>T_0012493</v>
      </c>
      <c r="C683" s="52" t="str">
        <f>'TARIF 2024'!K689</f>
        <v>Forever car holder for windshield MH-100 magnetic black</v>
      </c>
      <c r="D683" s="52" t="str">
        <f>'TARIF 2024'!K689</f>
        <v>Forever car holder for windshield MH-100 magnetic black</v>
      </c>
      <c r="E683" s="53">
        <f>'TARIF 2024'!G689</f>
        <v>5900495337757</v>
      </c>
      <c r="F683" s="49">
        <v>1</v>
      </c>
      <c r="G683" s="49">
        <v>1</v>
      </c>
      <c r="H683" s="49" t="s">
        <v>900</v>
      </c>
      <c r="I683" s="49">
        <v>1</v>
      </c>
      <c r="J683" s="54">
        <f>'TARIF 2024'!N689</f>
        <v>0</v>
      </c>
      <c r="K683" s="55">
        <f>'TARIF 2024'!M689</f>
        <v>8.7889999999999997</v>
      </c>
      <c r="L683" s="56"/>
      <c r="M683" s="55">
        <f>'TARIF 2024'!M689</f>
        <v>8.7889999999999997</v>
      </c>
      <c r="N683" s="57">
        <v>20</v>
      </c>
      <c r="O683" s="57">
        <f>'TARIF 2024'!Q689</f>
        <v>14.99</v>
      </c>
      <c r="P683" s="58"/>
      <c r="Q683" s="49">
        <v>60</v>
      </c>
      <c r="R683" s="49">
        <v>62</v>
      </c>
      <c r="S683" s="49">
        <v>6230</v>
      </c>
      <c r="T683" s="49">
        <v>1</v>
      </c>
    </row>
    <row r="684" spans="1:20">
      <c r="A684" s="50">
        <f>'TARIF 2024'!D690</f>
        <v>0</v>
      </c>
      <c r="B684" s="51" t="str">
        <f>'TARIF 2024'!B690</f>
        <v>T_0012411</v>
      </c>
      <c r="C684" s="52" t="str">
        <f>'TARIF 2024'!K690</f>
        <v>Forever car holder for windshield CH-140 black</v>
      </c>
      <c r="D684" s="52" t="str">
        <f>'TARIF 2024'!K690</f>
        <v>Forever car holder for windshield CH-140 black</v>
      </c>
      <c r="E684" s="53">
        <f>'TARIF 2024'!G690</f>
        <v>5900495335937</v>
      </c>
      <c r="F684" s="49">
        <v>1</v>
      </c>
      <c r="G684" s="49">
        <v>1</v>
      </c>
      <c r="H684" s="49" t="s">
        <v>900</v>
      </c>
      <c r="I684" s="49">
        <v>1</v>
      </c>
      <c r="J684" s="54">
        <f>'TARIF 2024'!N690</f>
        <v>0</v>
      </c>
      <c r="K684" s="55">
        <f>'TARIF 2024'!M690</f>
        <v>8.7231999999999985</v>
      </c>
      <c r="L684" s="56"/>
      <c r="M684" s="55">
        <f>'TARIF 2024'!M690</f>
        <v>8.7231999999999985</v>
      </c>
      <c r="N684" s="57">
        <v>20</v>
      </c>
      <c r="O684" s="57">
        <f>'TARIF 2024'!Q690</f>
        <v>14.99</v>
      </c>
      <c r="P684" s="58"/>
      <c r="Q684" s="49">
        <v>60</v>
      </c>
      <c r="R684" s="49">
        <v>62</v>
      </c>
      <c r="S684" s="49">
        <v>6230</v>
      </c>
      <c r="T684" s="49">
        <v>1</v>
      </c>
    </row>
    <row r="685" spans="1:20">
      <c r="A685" s="50">
        <f>'TARIF 2024'!D691</f>
        <v>0</v>
      </c>
      <c r="B685" s="51" t="str">
        <f>'TARIF 2024'!B691</f>
        <v>T_0012407</v>
      </c>
      <c r="C685" s="52" t="str">
        <f>'TARIF 2024'!K691</f>
        <v>Forever car holder for windshield CH-110 black</v>
      </c>
      <c r="D685" s="52" t="str">
        <f>'TARIF 2024'!K691</f>
        <v>Forever car holder for windshield CH-110 black</v>
      </c>
      <c r="E685" s="53">
        <f>'TARIF 2024'!G691</f>
        <v>5900495335906</v>
      </c>
      <c r="F685" s="49">
        <v>1</v>
      </c>
      <c r="G685" s="49">
        <v>1</v>
      </c>
      <c r="H685" s="49" t="s">
        <v>900</v>
      </c>
      <c r="I685" s="49">
        <v>1</v>
      </c>
      <c r="J685" s="54">
        <f>'TARIF 2024'!N691</f>
        <v>0</v>
      </c>
      <c r="K685" s="55">
        <f>'TARIF 2024'!M691</f>
        <v>8.7889999999999997</v>
      </c>
      <c r="L685" s="56"/>
      <c r="M685" s="55">
        <f>'TARIF 2024'!M691</f>
        <v>8.7889999999999997</v>
      </c>
      <c r="N685" s="57">
        <v>20</v>
      </c>
      <c r="O685" s="57">
        <f>'TARIF 2024'!Q691</f>
        <v>14.99</v>
      </c>
      <c r="P685" s="58"/>
      <c r="Q685" s="49">
        <v>60</v>
      </c>
      <c r="R685" s="49">
        <v>62</v>
      </c>
      <c r="S685" s="49">
        <v>6230</v>
      </c>
      <c r="T685" s="49">
        <v>1</v>
      </c>
    </row>
    <row r="686" spans="1:20">
      <c r="A686" s="50">
        <f>'TARIF 2024'!D692</f>
        <v>0</v>
      </c>
      <c r="B686" s="51" t="str">
        <f>'TARIF 2024'!B692</f>
        <v>T_0012222</v>
      </c>
      <c r="C686" s="52" t="str">
        <f>'TARIF 2024'!K692</f>
        <v>Forever car holder for windshield CH-100 black</v>
      </c>
      <c r="D686" s="52" t="str">
        <f>'TARIF 2024'!K692</f>
        <v>Forever car holder for windshield CH-100 black</v>
      </c>
      <c r="E686" s="53">
        <f>'TARIF 2024'!G692</f>
        <v>5900495335890</v>
      </c>
      <c r="F686" s="49">
        <v>1</v>
      </c>
      <c r="G686" s="49">
        <v>1</v>
      </c>
      <c r="H686" s="49" t="s">
        <v>900</v>
      </c>
      <c r="I686" s="49">
        <v>1</v>
      </c>
      <c r="J686" s="54">
        <f>'TARIF 2024'!N692</f>
        <v>0</v>
      </c>
      <c r="K686" s="55">
        <f>'TARIF 2024'!M692</f>
        <v>8.7231999999999985</v>
      </c>
      <c r="L686" s="56"/>
      <c r="M686" s="55">
        <f>'TARIF 2024'!M692</f>
        <v>8.7231999999999985</v>
      </c>
      <c r="N686" s="57">
        <v>20</v>
      </c>
      <c r="O686" s="57">
        <f>'TARIF 2024'!Q692</f>
        <v>14.99</v>
      </c>
      <c r="P686" s="58"/>
      <c r="Q686" s="49">
        <v>60</v>
      </c>
      <c r="R686" s="49">
        <v>62</v>
      </c>
      <c r="S686" s="49">
        <v>6230</v>
      </c>
      <c r="T686" s="49">
        <v>1</v>
      </c>
    </row>
    <row r="687" spans="1:20">
      <c r="A687" s="50">
        <f>'TARIF 2024'!D693</f>
        <v>0</v>
      </c>
      <c r="B687" s="51" t="str">
        <f>'TARIF 2024'!B693</f>
        <v>GSM099215</v>
      </c>
      <c r="C687" s="52" t="str">
        <f>'TARIF 2024'!K693</f>
        <v>Forever car holder for air vent MH-210 magentic black</v>
      </c>
      <c r="D687" s="52" t="str">
        <f>'TARIF 2024'!K693</f>
        <v>Forever car holder for air vent MH-210 magentic black</v>
      </c>
      <c r="E687" s="53">
        <f>'TARIF 2024'!G693</f>
        <v>5900495829160</v>
      </c>
      <c r="F687" s="49">
        <v>1</v>
      </c>
      <c r="G687" s="49">
        <v>1</v>
      </c>
      <c r="H687" s="49" t="s">
        <v>900</v>
      </c>
      <c r="I687" s="49">
        <v>1</v>
      </c>
      <c r="J687" s="54">
        <f>'TARIF 2024'!N693</f>
        <v>0</v>
      </c>
      <c r="K687" s="55">
        <f>'TARIF 2024'!M693</f>
        <v>7.4635999999999996</v>
      </c>
      <c r="L687" s="56"/>
      <c r="M687" s="55">
        <f>'TARIF 2024'!M693</f>
        <v>7.4635999999999996</v>
      </c>
      <c r="N687" s="57">
        <v>20</v>
      </c>
      <c r="O687" s="57">
        <f>'TARIF 2024'!Q693</f>
        <v>12.99</v>
      </c>
      <c r="P687" s="58"/>
      <c r="Q687" s="49">
        <v>60</v>
      </c>
      <c r="R687" s="49">
        <v>62</v>
      </c>
      <c r="S687" s="49">
        <v>6230</v>
      </c>
      <c r="T687" s="49">
        <v>1</v>
      </c>
    </row>
    <row r="688" spans="1:20">
      <c r="A688" s="50">
        <f>'TARIF 2024'!D694</f>
        <v>0</v>
      </c>
      <c r="B688" s="51" t="str">
        <f>'TARIF 2024'!B694</f>
        <v>GSM099214</v>
      </c>
      <c r="C688" s="52" t="str">
        <f>'TARIF 2024'!K694</f>
        <v>Forever car holder MH-200 magnetic black</v>
      </c>
      <c r="D688" s="52" t="str">
        <f>'TARIF 2024'!K694</f>
        <v>Forever car holder MH-200 magnetic black</v>
      </c>
      <c r="E688" s="53">
        <f>'TARIF 2024'!G694</f>
        <v>5900495829153</v>
      </c>
      <c r="F688" s="49">
        <v>1</v>
      </c>
      <c r="G688" s="49">
        <v>1</v>
      </c>
      <c r="H688" s="49" t="s">
        <v>900</v>
      </c>
      <c r="I688" s="49">
        <v>1</v>
      </c>
      <c r="J688" s="54">
        <f>'TARIF 2024'!N694</f>
        <v>0</v>
      </c>
      <c r="K688" s="55">
        <f>'TARIF 2024'!M694</f>
        <v>9.8887999999999998</v>
      </c>
      <c r="L688" s="56"/>
      <c r="M688" s="55">
        <f>'TARIF 2024'!M694</f>
        <v>9.8887999999999998</v>
      </c>
      <c r="N688" s="57">
        <v>20</v>
      </c>
      <c r="O688" s="57">
        <f>'TARIF 2024'!Q694</f>
        <v>14.99</v>
      </c>
      <c r="P688" s="58"/>
      <c r="Q688" s="49">
        <v>60</v>
      </c>
      <c r="R688" s="49">
        <v>62</v>
      </c>
      <c r="S688" s="49">
        <v>6230</v>
      </c>
      <c r="T688" s="49">
        <v>1</v>
      </c>
    </row>
    <row r="689" spans="1:20">
      <c r="A689" s="50">
        <f>'TARIF 2024'!D695</f>
        <v>0</v>
      </c>
      <c r="B689" s="51" t="str">
        <f>'TARIF 2024'!B695</f>
        <v>GSM115435</v>
      </c>
      <c r="C689" s="52" t="str">
        <f>'TARIF 2024'!K695</f>
        <v>Forever car holder for windshield MH-270 magnetic black</v>
      </c>
      <c r="D689" s="52" t="str">
        <f>'TARIF 2024'!K695</f>
        <v>Forever car holder for windshield MH-270 magnetic black</v>
      </c>
      <c r="E689" s="53">
        <f>'TARIF 2024'!G695</f>
        <v>5900495978752</v>
      </c>
      <c r="F689" s="49">
        <v>1</v>
      </c>
      <c r="G689" s="49">
        <v>1</v>
      </c>
      <c r="H689" s="49" t="s">
        <v>900</v>
      </c>
      <c r="I689" s="49">
        <v>1</v>
      </c>
      <c r="J689" s="54">
        <f>'TARIF 2024'!N695</f>
        <v>0</v>
      </c>
      <c r="K689" s="55">
        <f>'TARIF 2024'!M695</f>
        <v>7.7549999999999999</v>
      </c>
      <c r="L689" s="56"/>
      <c r="M689" s="55">
        <f>'TARIF 2024'!M695</f>
        <v>7.7549999999999999</v>
      </c>
      <c r="N689" s="57">
        <v>20</v>
      </c>
      <c r="O689" s="57">
        <f>'TARIF 2024'!Q695</f>
        <v>14.99</v>
      </c>
      <c r="P689" s="58"/>
      <c r="Q689" s="49">
        <v>60</v>
      </c>
      <c r="R689" s="49">
        <v>62</v>
      </c>
      <c r="S689" s="49">
        <v>6230</v>
      </c>
      <c r="T689" s="49">
        <v>1</v>
      </c>
    </row>
    <row r="690" spans="1:20">
      <c r="A690" s="50">
        <f>'TARIF 2024'!D696</f>
        <v>0</v>
      </c>
      <c r="B690" s="51" t="str">
        <f>'TARIF 2024'!B696</f>
        <v>GSM115433</v>
      </c>
      <c r="C690" s="52" t="str">
        <f>'TARIF 2024'!K696</f>
        <v>Forever car holder for air vent CH-380 Multipoint black</v>
      </c>
      <c r="D690" s="52" t="str">
        <f>'TARIF 2024'!K696</f>
        <v>Forever car holder for air vent CH-380 Multipoint black</v>
      </c>
      <c r="E690" s="53">
        <f>'TARIF 2024'!G696</f>
        <v>5900495978738</v>
      </c>
      <c r="F690" s="49">
        <v>1</v>
      </c>
      <c r="G690" s="49">
        <v>1</v>
      </c>
      <c r="H690" s="49" t="s">
        <v>900</v>
      </c>
      <c r="I690" s="49">
        <v>1</v>
      </c>
      <c r="J690" s="54">
        <f>'TARIF 2024'!N696</f>
        <v>0</v>
      </c>
      <c r="K690" s="55">
        <f>'TARIF 2024'!M696</f>
        <v>5.9219999999999997</v>
      </c>
      <c r="L690" s="56"/>
      <c r="M690" s="55">
        <f>'TARIF 2024'!M696</f>
        <v>5.9219999999999997</v>
      </c>
      <c r="N690" s="57">
        <v>20</v>
      </c>
      <c r="O690" s="57">
        <f>'TARIF 2024'!Q696</f>
        <v>9.99</v>
      </c>
      <c r="P690" s="58"/>
      <c r="Q690" s="49">
        <v>60</v>
      </c>
      <c r="R690" s="49">
        <v>62</v>
      </c>
      <c r="S690" s="49">
        <v>6230</v>
      </c>
      <c r="T690" s="49">
        <v>1</v>
      </c>
    </row>
    <row r="691" spans="1:20">
      <c r="A691" s="50">
        <f>'TARIF 2024'!D697</f>
        <v>0</v>
      </c>
      <c r="B691" s="51" t="str">
        <f>'TARIF 2024'!B697</f>
        <v>GSM108797</v>
      </c>
      <c r="C691" s="52" t="str">
        <f>'TARIF 2024'!K697</f>
        <v>Forever car holder for air vent MH-250 Multipoint magnetic black</v>
      </c>
      <c r="D691" s="52" t="str">
        <f>'TARIF 2024'!K697</f>
        <v>Forever car holder for air vent MH-250 Multipoint magnetic black</v>
      </c>
      <c r="E691" s="53">
        <f>'TARIF 2024'!G697</f>
        <v>5900495921383</v>
      </c>
      <c r="F691" s="49">
        <v>1</v>
      </c>
      <c r="G691" s="49">
        <v>1</v>
      </c>
      <c r="H691" s="49" t="s">
        <v>900</v>
      </c>
      <c r="I691" s="49">
        <v>1</v>
      </c>
      <c r="J691" s="54">
        <f>'TARIF 2024'!N697</f>
        <v>0</v>
      </c>
      <c r="K691" s="55">
        <f>'TARIF 2024'!M697</f>
        <v>8.7231999999999985</v>
      </c>
      <c r="L691" s="56"/>
      <c r="M691" s="55">
        <f>'TARIF 2024'!M697</f>
        <v>8.7231999999999985</v>
      </c>
      <c r="N691" s="57">
        <v>20</v>
      </c>
      <c r="O691" s="57">
        <f>'TARIF 2024'!Q697</f>
        <v>14.99</v>
      </c>
      <c r="P691" s="58"/>
      <c r="Q691" s="49">
        <v>60</v>
      </c>
      <c r="R691" s="49">
        <v>62</v>
      </c>
      <c r="S691" s="49">
        <v>6230</v>
      </c>
      <c r="T691" s="49">
        <v>1</v>
      </c>
    </row>
    <row r="692" spans="1:20">
      <c r="A692" s="50">
        <f>'TARIF 2024'!D698</f>
        <v>0</v>
      </c>
      <c r="B692" s="51" t="str">
        <f>'TARIF 2024'!B698</f>
        <v>GSM115434</v>
      </c>
      <c r="C692" s="52" t="str">
        <f>'TARIF 2024'!K698</f>
        <v>Forever car holder for air vent MH-260 magnetic black</v>
      </c>
      <c r="D692" s="52" t="str">
        <f>'TARIF 2024'!K698</f>
        <v>Forever car holder for air vent MH-260 magnetic black</v>
      </c>
      <c r="E692" s="53">
        <f>'TARIF 2024'!G698</f>
        <v>5900495978745</v>
      </c>
      <c r="F692" s="49">
        <v>1</v>
      </c>
      <c r="G692" s="49">
        <v>1</v>
      </c>
      <c r="H692" s="49" t="s">
        <v>900</v>
      </c>
      <c r="I692" s="49">
        <v>1</v>
      </c>
      <c r="J692" s="54">
        <f>'TARIF 2024'!N698</f>
        <v>0</v>
      </c>
      <c r="K692" s="55">
        <f>'TARIF 2024'!M698</f>
        <v>6.7115999999999989</v>
      </c>
      <c r="L692" s="56"/>
      <c r="M692" s="55">
        <f>'TARIF 2024'!M698</f>
        <v>6.7115999999999989</v>
      </c>
      <c r="N692" s="57">
        <v>20</v>
      </c>
      <c r="O692" s="57">
        <f>'TARIF 2024'!Q698</f>
        <v>14.99</v>
      </c>
      <c r="P692" s="58"/>
      <c r="Q692" s="49">
        <v>60</v>
      </c>
      <c r="R692" s="49">
        <v>62</v>
      </c>
      <c r="S692" s="49">
        <v>6230</v>
      </c>
      <c r="T692" s="49">
        <v>1</v>
      </c>
    </row>
    <row r="693" spans="1:20" ht="30">
      <c r="A693" s="50">
        <f>'TARIF 2024'!D699</f>
        <v>0</v>
      </c>
      <c r="B693" s="51" t="str">
        <f>'TARIF 2024'!B699</f>
        <v>GSM173082</v>
      </c>
      <c r="C693" s="52" t="str">
        <f>'TARIF 2024'!K699</f>
        <v>Forever car holder for air vent MACH-100 magnetic with wireless charging black 15W dont 0,04 deee</v>
      </c>
      <c r="D693" s="52" t="str">
        <f>'TARIF 2024'!K699</f>
        <v>Forever car holder for air vent MACH-100 magnetic with wireless charging black 15W dont 0,04 deee</v>
      </c>
      <c r="E693" s="53">
        <f>'TARIF 2024'!G699</f>
        <v>5900495275196</v>
      </c>
      <c r="F693" s="49">
        <v>1</v>
      </c>
      <c r="G693" s="49">
        <v>1</v>
      </c>
      <c r="H693" s="49" t="s">
        <v>900</v>
      </c>
      <c r="I693" s="49">
        <v>1</v>
      </c>
      <c r="J693" s="54">
        <f>'TARIF 2024'!N699</f>
        <v>0.04</v>
      </c>
      <c r="K693" s="55">
        <f>'TARIF 2024'!M699</f>
        <v>13.535999999999998</v>
      </c>
      <c r="L693" s="56"/>
      <c r="M693" s="55">
        <f>'TARIF 2024'!M699</f>
        <v>13.535999999999998</v>
      </c>
      <c r="N693" s="57">
        <v>20</v>
      </c>
      <c r="O693" s="57">
        <f>'TARIF 2024'!Q699</f>
        <v>24.99</v>
      </c>
      <c r="P693" s="58"/>
      <c r="Q693" s="49">
        <v>60</v>
      </c>
      <c r="R693" s="49">
        <v>62</v>
      </c>
      <c r="S693" s="49">
        <v>6230</v>
      </c>
      <c r="T693" s="49">
        <v>1</v>
      </c>
    </row>
    <row r="694" spans="1:20" ht="30">
      <c r="A694" s="50">
        <f>'TARIF 2024'!D700</f>
        <v>0</v>
      </c>
      <c r="B694" s="51" t="str">
        <f>'TARIF 2024'!B700</f>
        <v>GSM179082</v>
      </c>
      <c r="C694" s="52" t="str">
        <f>'TARIF 2024'!K700</f>
        <v>Forever FM transmitter Bluetooth 2 x USB-A 1 x USB-C PD 30W TR-370 black dont 0,04 deee</v>
      </c>
      <c r="D694" s="52" t="str">
        <f>'TARIF 2024'!K700</f>
        <v>Forever FM transmitter Bluetooth 2 x USB-A 1 x USB-C PD 30W TR-370 black dont 0,04 deee</v>
      </c>
      <c r="E694" s="53">
        <f>'TARIF 2024'!G700</f>
        <v>5907457722354</v>
      </c>
      <c r="F694" s="49">
        <v>1</v>
      </c>
      <c r="G694" s="49">
        <v>1</v>
      </c>
      <c r="H694" s="49" t="s">
        <v>900</v>
      </c>
      <c r="I694" s="49">
        <v>1</v>
      </c>
      <c r="J694" s="54">
        <f>'TARIF 2024'!N700</f>
        <v>0.04</v>
      </c>
      <c r="K694" s="55">
        <f>'TARIF 2024'!M700</f>
        <v>11.317599999999999</v>
      </c>
      <c r="L694" s="56"/>
      <c r="M694" s="55">
        <f>'TARIF 2024'!M700</f>
        <v>11.317599999999999</v>
      </c>
      <c r="N694" s="57">
        <v>20</v>
      </c>
      <c r="O694" s="57">
        <f>'TARIF 2024'!Q700</f>
        <v>18.989999999999998</v>
      </c>
      <c r="P694" s="58"/>
      <c r="Q694" s="49">
        <v>60</v>
      </c>
      <c r="R694" s="49">
        <v>62</v>
      </c>
      <c r="S694" s="49">
        <v>6230</v>
      </c>
      <c r="T694" s="49">
        <v>1</v>
      </c>
    </row>
    <row r="695" spans="1:20">
      <c r="A695" s="50">
        <f>'TARIF 2024'!D701</f>
        <v>0</v>
      </c>
      <c r="B695" s="51" t="str">
        <f>'TARIF 2024'!B701</f>
        <v>GSM028009</v>
      </c>
      <c r="C695" s="52" t="str">
        <f>'TARIF 2024'!K701</f>
        <v>Forever FM transmitter Bluetooth TR-330 black dont 0,04 deee</v>
      </c>
      <c r="D695" s="52" t="str">
        <f>'TARIF 2024'!K701</f>
        <v>Forever FM transmitter Bluetooth TR-330 black dont 0,04 deee</v>
      </c>
      <c r="E695" s="53">
        <f>'TARIF 2024'!G701</f>
        <v>5900495559005</v>
      </c>
      <c r="F695" s="49">
        <v>1</v>
      </c>
      <c r="G695" s="49">
        <v>1</v>
      </c>
      <c r="H695" s="49" t="s">
        <v>900</v>
      </c>
      <c r="I695" s="49">
        <v>1</v>
      </c>
      <c r="J695" s="54">
        <f>'TARIF 2024'!N701</f>
        <v>0.04</v>
      </c>
      <c r="K695" s="55">
        <f>'TARIF 2024'!M701</f>
        <v>14.306799999999997</v>
      </c>
      <c r="L695" s="56"/>
      <c r="M695" s="55">
        <f>'TARIF 2024'!M701</f>
        <v>14.306799999999997</v>
      </c>
      <c r="N695" s="57">
        <v>20</v>
      </c>
      <c r="O695" s="57">
        <f>'TARIF 2024'!Q701</f>
        <v>22.99</v>
      </c>
      <c r="P695" s="58"/>
      <c r="Q695" s="49">
        <v>60</v>
      </c>
      <c r="R695" s="49">
        <v>62</v>
      </c>
      <c r="S695" s="49">
        <v>6230</v>
      </c>
      <c r="T695" s="49">
        <v>1</v>
      </c>
    </row>
    <row r="696" spans="1:20">
      <c r="A696" s="50">
        <f>'TARIF 2024'!D702</f>
        <v>0</v>
      </c>
      <c r="B696" s="51" t="str">
        <f>'TARIF 2024'!B702</f>
        <v>GSM022448</v>
      </c>
      <c r="C696" s="52" t="str">
        <f>'TARIF 2024'!K702</f>
        <v>Forever FM transmitter Bluetooth TR-320 black dont 0,04 deee</v>
      </c>
      <c r="D696" s="52" t="str">
        <f>'TARIF 2024'!K702</f>
        <v>Forever FM transmitter Bluetooth TR-320 black dont 0,04 deee</v>
      </c>
      <c r="E696" s="53">
        <f>'TARIF 2024'!G702</f>
        <v>5900495491596</v>
      </c>
      <c r="F696" s="49">
        <v>1</v>
      </c>
      <c r="G696" s="49">
        <v>1</v>
      </c>
      <c r="H696" s="49" t="s">
        <v>900</v>
      </c>
      <c r="I696" s="49">
        <v>1</v>
      </c>
      <c r="J696" s="54">
        <f>'TARIF 2024'!N702</f>
        <v>0.04</v>
      </c>
      <c r="K696" s="55">
        <f>'TARIF 2024'!M702</f>
        <v>13.206999999999999</v>
      </c>
      <c r="L696" s="56"/>
      <c r="M696" s="55">
        <f>'TARIF 2024'!M702</f>
        <v>13.206999999999999</v>
      </c>
      <c r="N696" s="57">
        <v>20</v>
      </c>
      <c r="O696" s="57">
        <f>'TARIF 2024'!Q702</f>
        <v>19.989999999999998</v>
      </c>
      <c r="P696" s="58"/>
      <c r="Q696" s="49">
        <v>60</v>
      </c>
      <c r="R696" s="49">
        <v>62</v>
      </c>
      <c r="S696" s="49">
        <v>6230</v>
      </c>
      <c r="T696" s="49">
        <v>1</v>
      </c>
    </row>
    <row r="697" spans="1:20">
      <c r="A697" s="50">
        <f>'TARIF 2024'!D703</f>
        <v>0</v>
      </c>
      <c r="B697" s="51" t="str">
        <f>'TARIF 2024'!B703</f>
        <v>BIKE00013</v>
      </c>
      <c r="C697" s="52" t="str">
        <f>'TARIF 2024'!K703</f>
        <v>Un ensemble de feux de vélo Active BLG-200 Forever Outdoor dont 0,04 deee</v>
      </c>
      <c r="D697" s="52" t="str">
        <f>'TARIF 2024'!K703</f>
        <v>Un ensemble de feux de vélo Active BLG-200 Forever Outdoor dont 0,04 deee</v>
      </c>
      <c r="E697" s="53">
        <f>'TARIF 2024'!G703</f>
        <v>5900495962683</v>
      </c>
      <c r="F697" s="49">
        <v>1</v>
      </c>
      <c r="G697" s="49">
        <v>1</v>
      </c>
      <c r="H697" s="49" t="s">
        <v>900</v>
      </c>
      <c r="I697" s="49">
        <v>1</v>
      </c>
      <c r="J697" s="54">
        <f>'TARIF 2024'!N703</f>
        <v>0.04</v>
      </c>
      <c r="K697" s="55">
        <f>'TARIF 2024'!M703</f>
        <v>8.4693999999999985</v>
      </c>
      <c r="L697" s="56"/>
      <c r="M697" s="55">
        <f>'TARIF 2024'!M703</f>
        <v>8.4693999999999985</v>
      </c>
      <c r="N697" s="57">
        <v>20</v>
      </c>
      <c r="O697" s="57">
        <f>'TARIF 2024'!Q703</f>
        <v>15.99</v>
      </c>
      <c r="P697" s="58"/>
      <c r="Q697" s="49">
        <v>60</v>
      </c>
      <c r="R697" s="49">
        <v>62</v>
      </c>
      <c r="S697" s="49">
        <v>6230</v>
      </c>
      <c r="T697" s="49">
        <v>1</v>
      </c>
    </row>
    <row r="698" spans="1:20">
      <c r="A698" s="50">
        <f>'TARIF 2024'!D704</f>
        <v>0</v>
      </c>
      <c r="B698" s="51" t="str">
        <f>'TARIF 2024'!B704</f>
        <v>BIKE00003</v>
      </c>
      <c r="C698" s="52" t="str">
        <f>'TARIF 2024'!K704</f>
        <v>Sac de cadre Forever Outdoor FB-100 noir</v>
      </c>
      <c r="D698" s="52" t="str">
        <f>'TARIF 2024'!K704</f>
        <v>Sac de cadre Forever Outdoor FB-100 noir</v>
      </c>
      <c r="E698" s="53">
        <f>'TARIF 2024'!G704</f>
        <v>5900495962584</v>
      </c>
      <c r="F698" s="49">
        <v>1</v>
      </c>
      <c r="G698" s="49">
        <v>1</v>
      </c>
      <c r="H698" s="49" t="s">
        <v>900</v>
      </c>
      <c r="I698" s="49">
        <v>1</v>
      </c>
      <c r="J698" s="54">
        <f>'TARIF 2024'!N704</f>
        <v>0</v>
      </c>
      <c r="K698" s="55">
        <f>'TARIF 2024'!M704</f>
        <v>4.2017999999999995</v>
      </c>
      <c r="L698" s="56"/>
      <c r="M698" s="55">
        <f>'TARIF 2024'!M704</f>
        <v>4.2017999999999995</v>
      </c>
      <c r="N698" s="57">
        <v>20</v>
      </c>
      <c r="O698" s="57">
        <f>'TARIF 2024'!Q704</f>
        <v>9.99</v>
      </c>
      <c r="P698" s="58"/>
      <c r="Q698" s="49">
        <v>60</v>
      </c>
      <c r="R698" s="49">
        <v>62</v>
      </c>
      <c r="S698" s="49">
        <v>6230</v>
      </c>
      <c r="T698" s="49">
        <v>1</v>
      </c>
    </row>
    <row r="699" spans="1:20">
      <c r="A699" s="50">
        <f>'TARIF 2024'!D705</f>
        <v>0</v>
      </c>
      <c r="B699" s="51" t="str">
        <f>'TARIF 2024'!B705</f>
        <v>BIKE00017</v>
      </c>
      <c r="C699" s="52" t="str">
        <f>'TARIF 2024'!K705</f>
        <v>Sacoche vélo FB-100 Forever Outdoor noir et bleu</v>
      </c>
      <c r="D699" s="52" t="str">
        <f>'TARIF 2024'!K705</f>
        <v>Sacoche vélo FB-100 Forever Outdoor noir et bleu</v>
      </c>
      <c r="E699" s="53">
        <f>'TARIF 2024'!G705</f>
        <v>5900495963536</v>
      </c>
      <c r="F699" s="49">
        <v>1</v>
      </c>
      <c r="G699" s="49">
        <v>1</v>
      </c>
      <c r="H699" s="49" t="s">
        <v>900</v>
      </c>
      <c r="I699" s="49">
        <v>1</v>
      </c>
      <c r="J699" s="54">
        <f>'TARIF 2024'!N705</f>
        <v>0</v>
      </c>
      <c r="K699" s="55">
        <f>'TARIF 2024'!M705</f>
        <v>4.2017999999999995</v>
      </c>
      <c r="L699" s="56"/>
      <c r="M699" s="55">
        <f>'TARIF 2024'!M705</f>
        <v>4.2017999999999995</v>
      </c>
      <c r="N699" s="57">
        <v>20</v>
      </c>
      <c r="O699" s="57">
        <f>'TARIF 2024'!Q705</f>
        <v>9.99</v>
      </c>
      <c r="P699" s="58"/>
      <c r="Q699" s="49">
        <v>60</v>
      </c>
      <c r="R699" s="49">
        <v>62</v>
      </c>
      <c r="S699" s="49">
        <v>6230</v>
      </c>
      <c r="T699" s="49">
        <v>1</v>
      </c>
    </row>
    <row r="700" spans="1:20">
      <c r="A700" s="50">
        <f>'TARIF 2024'!D706</f>
        <v>0</v>
      </c>
      <c r="B700" s="51" t="str">
        <f>'TARIF 2024'!B706</f>
        <v>T_0013933</v>
      </c>
      <c r="C700" s="52" t="str">
        <f>'TARIF 2024'!K706</f>
        <v>Porte-velo Forever BH-110 6,5 "noir dont 0,04 deee</v>
      </c>
      <c r="D700" s="52" t="str">
        <f>'TARIF 2024'!K706</f>
        <v>Porte-velo Forever BH-110 6,5 "noir dont 0,04 deee</v>
      </c>
      <c r="E700" s="53">
        <f>'TARIF 2024'!G706</f>
        <v>5900495414960</v>
      </c>
      <c r="F700" s="49">
        <v>1</v>
      </c>
      <c r="G700" s="49">
        <v>1</v>
      </c>
      <c r="H700" s="49" t="s">
        <v>900</v>
      </c>
      <c r="I700" s="49">
        <v>1</v>
      </c>
      <c r="J700" s="54">
        <f>'TARIF 2024'!N706</f>
        <v>0.04</v>
      </c>
      <c r="K700" s="55">
        <f>'TARIF 2024'!M706</f>
        <v>7.557599999999999</v>
      </c>
      <c r="L700" s="56"/>
      <c r="M700" s="55">
        <f>'TARIF 2024'!M706</f>
        <v>7.557599999999999</v>
      </c>
      <c r="N700" s="57">
        <v>20</v>
      </c>
      <c r="O700" s="57">
        <f>'TARIF 2024'!Q706</f>
        <v>14.99</v>
      </c>
      <c r="P700" s="58"/>
      <c r="Q700" s="49">
        <v>60</v>
      </c>
      <c r="R700" s="49">
        <v>62</v>
      </c>
      <c r="S700" s="49">
        <v>6230</v>
      </c>
      <c r="T700" s="49">
        <v>1</v>
      </c>
    </row>
    <row r="701" spans="1:20" ht="30">
      <c r="A701" s="50">
        <f>'TARIF 2024'!D707</f>
        <v>0</v>
      </c>
      <c r="B701" s="51" t="str">
        <f>'TARIF 2024'!B707</f>
        <v>RTV100553</v>
      </c>
      <c r="C701" s="52" t="str">
        <f>'TARIF 2024'!K707</f>
        <v>Alarm clock with LED Bunny night light PURE FNL-05 INGRID white long Forever Light dont 0,04 deee</v>
      </c>
      <c r="D701" s="52" t="str">
        <f>'TARIF 2024'!K707</f>
        <v>Alarm clock with LED Bunny night light PURE FNL-05 INGRID white long Forever Light dont 0,04 deee</v>
      </c>
      <c r="E701" s="53">
        <f>'TARIF 2024'!G707</f>
        <v>5907457736481</v>
      </c>
      <c r="F701" s="49">
        <v>1</v>
      </c>
      <c r="G701" s="49">
        <v>1</v>
      </c>
      <c r="H701" s="49" t="s">
        <v>900</v>
      </c>
      <c r="I701" s="49">
        <v>1</v>
      </c>
      <c r="J701" s="54">
        <f>'TARIF 2024'!N707</f>
        <v>0.04</v>
      </c>
      <c r="K701" s="55">
        <f>'TARIF 2024'!M707</f>
        <v>18.264199999999999</v>
      </c>
      <c r="L701" s="56"/>
      <c r="M701" s="55">
        <f>'TARIF 2024'!M707</f>
        <v>18.264199999999999</v>
      </c>
      <c r="N701" s="57">
        <v>20</v>
      </c>
      <c r="O701" s="57">
        <f>'TARIF 2024'!Q707</f>
        <v>29.99</v>
      </c>
      <c r="P701" s="58"/>
      <c r="Q701" s="49">
        <v>60</v>
      </c>
      <c r="R701" s="49">
        <v>62</v>
      </c>
      <c r="S701" s="49">
        <v>6230</v>
      </c>
      <c r="T701" s="49">
        <v>1</v>
      </c>
    </row>
    <row r="702" spans="1:20" ht="30">
      <c r="A702" s="50">
        <f>'TARIF 2024'!D708</f>
        <v>0</v>
      </c>
      <c r="B702" s="51" t="str">
        <f>'TARIF 2024'!B708</f>
        <v>RTV100551</v>
      </c>
      <c r="C702" s="52" t="str">
        <f>'TARIF 2024'!K708</f>
        <v>Alarm clock with Night Light LED PURE FNL-03 BJORN white square Forever Light dont 0,04 deee</v>
      </c>
      <c r="D702" s="52" t="str">
        <f>'TARIF 2024'!K708</f>
        <v>Alarm clock with Night Light LED PURE FNL-03 BJORN white square Forever Light dont 0,04 deee</v>
      </c>
      <c r="E702" s="53">
        <f>'TARIF 2024'!G708</f>
        <v>5907457736467</v>
      </c>
      <c r="F702" s="49">
        <v>1</v>
      </c>
      <c r="G702" s="49">
        <v>1</v>
      </c>
      <c r="H702" s="49" t="s">
        <v>900</v>
      </c>
      <c r="I702" s="49">
        <v>1</v>
      </c>
      <c r="J702" s="54">
        <f>'TARIF 2024'!N708</f>
        <v>0.04</v>
      </c>
      <c r="K702" s="55">
        <f>'TARIF 2024'!M708</f>
        <v>18.264199999999999</v>
      </c>
      <c r="L702" s="56"/>
      <c r="M702" s="55">
        <f>'TARIF 2024'!M708</f>
        <v>18.264199999999999</v>
      </c>
      <c r="N702" s="57">
        <v>20</v>
      </c>
      <c r="O702" s="57">
        <f>'TARIF 2024'!Q708</f>
        <v>29.99</v>
      </c>
      <c r="P702" s="58"/>
      <c r="Q702" s="49">
        <v>60</v>
      </c>
      <c r="R702" s="49">
        <v>62</v>
      </c>
      <c r="S702" s="49">
        <v>6230</v>
      </c>
      <c r="T702" s="49">
        <v>1</v>
      </c>
    </row>
    <row r="703" spans="1:20" ht="30">
      <c r="A703" s="50">
        <f>'TARIF 2024'!D709</f>
        <v>0</v>
      </c>
      <c r="B703" s="51" t="str">
        <f>'TARIF 2024'!B709</f>
        <v>RTV100554</v>
      </c>
      <c r="C703" s="52" t="str">
        <f>'TARIF 2024'!K709</f>
        <v>Alarm clock with LED Bunny night light PURE FNL-06 AURORA white square Forever Light dont 0,04 deee</v>
      </c>
      <c r="D703" s="52" t="str">
        <f>'TARIF 2024'!K709</f>
        <v>Alarm clock with LED Bunny night light PURE FNL-06 AURORA white square Forever Light dont 0,04 deee</v>
      </c>
      <c r="E703" s="53">
        <f>'TARIF 2024'!G709</f>
        <v>5907457736498</v>
      </c>
      <c r="F703" s="49">
        <v>1</v>
      </c>
      <c r="G703" s="49">
        <v>1</v>
      </c>
      <c r="H703" s="49" t="s">
        <v>900</v>
      </c>
      <c r="I703" s="49">
        <v>1</v>
      </c>
      <c r="J703" s="54">
        <f>'TARIF 2024'!N709</f>
        <v>0.04</v>
      </c>
      <c r="K703" s="55">
        <f>'TARIF 2024'!M709</f>
        <v>18.264199999999999</v>
      </c>
      <c r="L703" s="56"/>
      <c r="M703" s="55">
        <f>'TARIF 2024'!M709</f>
        <v>18.264199999999999</v>
      </c>
      <c r="N703" s="57">
        <v>20</v>
      </c>
      <c r="O703" s="57">
        <f>'TARIF 2024'!Q709</f>
        <v>29.99</v>
      </c>
      <c r="P703" s="58"/>
      <c r="Q703" s="49">
        <v>60</v>
      </c>
      <c r="R703" s="49">
        <v>62</v>
      </c>
      <c r="S703" s="49">
        <v>6230</v>
      </c>
      <c r="T703" s="49">
        <v>1</v>
      </c>
    </row>
    <row r="704" spans="1:20" ht="30">
      <c r="A704" s="50">
        <f>'TARIF 2024'!D710</f>
        <v>0</v>
      </c>
      <c r="B704" s="51" t="str">
        <f>'TARIF 2024'!B710</f>
        <v>RTV100555</v>
      </c>
      <c r="C704" s="52" t="str">
        <f>'TARIF 2024'!K710</f>
        <v>Alarm Clock with LED Night Light PURE FNL-07 AKSEL white long Forever Light dont 0,04 deee</v>
      </c>
      <c r="D704" s="52" t="str">
        <f>'TARIF 2024'!K710</f>
        <v>Alarm Clock with LED Night Light PURE FNL-07 AKSEL white long Forever Light dont 0,04 deee</v>
      </c>
      <c r="E704" s="53">
        <f>'TARIF 2024'!G710</f>
        <v>5907457736504</v>
      </c>
      <c r="F704" s="49">
        <v>1</v>
      </c>
      <c r="G704" s="49">
        <v>1</v>
      </c>
      <c r="H704" s="49" t="s">
        <v>900</v>
      </c>
      <c r="I704" s="49">
        <v>1</v>
      </c>
      <c r="J704" s="54">
        <f>'TARIF 2024'!N710</f>
        <v>0.04</v>
      </c>
      <c r="K704" s="55">
        <f>'TARIF 2024'!M710</f>
        <v>18.264199999999999</v>
      </c>
      <c r="L704" s="56"/>
      <c r="M704" s="55">
        <f>'TARIF 2024'!M710</f>
        <v>18.264199999999999</v>
      </c>
      <c r="N704" s="57">
        <v>20</v>
      </c>
      <c r="O704" s="57">
        <f>'TARIF 2024'!Q710</f>
        <v>29.99</v>
      </c>
      <c r="P704" s="58"/>
      <c r="Q704" s="49">
        <v>60</v>
      </c>
      <c r="R704" s="49">
        <v>62</v>
      </c>
      <c r="S704" s="49">
        <v>6230</v>
      </c>
      <c r="T704" s="49">
        <v>1</v>
      </c>
    </row>
    <row r="705" spans="1:20" ht="30">
      <c r="A705" s="50">
        <f>'TARIF 2024'!D711</f>
        <v>0</v>
      </c>
      <c r="B705" s="51" t="str">
        <f>'TARIF 2024'!B711</f>
        <v>RTV100552</v>
      </c>
      <c r="C705" s="52" t="str">
        <f>'TARIF 2024'!K711</f>
        <v>LED BUNNY Night Lamp PURE FLC-10 LEA PIR white 500mAh Forever Light dont 0,04 deee</v>
      </c>
      <c r="D705" s="52" t="str">
        <f>'TARIF 2024'!K711</f>
        <v>LED BUNNY Night Lamp PURE FLC-10 LEA PIR white 500mAh Forever Light dont 0,04 deee</v>
      </c>
      <c r="E705" s="53">
        <f>'TARIF 2024'!G711</f>
        <v>5907457736474</v>
      </c>
      <c r="F705" s="49">
        <v>1</v>
      </c>
      <c r="G705" s="49">
        <v>1</v>
      </c>
      <c r="H705" s="49" t="s">
        <v>900</v>
      </c>
      <c r="I705" s="49">
        <v>1</v>
      </c>
      <c r="J705" s="54">
        <f>'TARIF 2024'!N711</f>
        <v>0.04</v>
      </c>
      <c r="K705" s="55">
        <f>'TARIF 2024'!M711</f>
        <v>9.6820000000000004</v>
      </c>
      <c r="L705" s="56"/>
      <c r="M705" s="55">
        <f>'TARIF 2024'!M711</f>
        <v>9.6820000000000004</v>
      </c>
      <c r="N705" s="57">
        <v>20</v>
      </c>
      <c r="O705" s="57">
        <f>'TARIF 2024'!Q711</f>
        <v>15.9</v>
      </c>
      <c r="P705" s="58"/>
      <c r="Q705" s="49">
        <v>60</v>
      </c>
      <c r="R705" s="49">
        <v>62</v>
      </c>
      <c r="S705" s="49">
        <v>6230</v>
      </c>
      <c r="T705" s="49">
        <v>1</v>
      </c>
    </row>
    <row r="706" spans="1:20" ht="30">
      <c r="A706" s="50">
        <f>'TARIF 2024'!D712</f>
        <v>0</v>
      </c>
      <c r="B706" s="51" t="str">
        <f>'TARIF 2024'!B712</f>
        <v>RTV200046</v>
      </c>
      <c r="C706" s="52" t="str">
        <f>'TARIF 2024'!K712</f>
        <v>LED Night Lamp round PURE FLC-20 ALMA PIR white 500mAh Forever Light dont 0,04 deee</v>
      </c>
      <c r="D706" s="52" t="str">
        <f>'TARIF 2024'!K712</f>
        <v>LED Night Lamp round PURE FLC-20 ALMA PIR white 500mAh Forever Light dont 0,04 deee</v>
      </c>
      <c r="E706" s="53">
        <f>'TARIF 2024'!G712</f>
        <v>5907457775176</v>
      </c>
      <c r="F706" s="49">
        <v>1</v>
      </c>
      <c r="G706" s="49">
        <v>1</v>
      </c>
      <c r="H706" s="49" t="s">
        <v>900</v>
      </c>
      <c r="I706" s="49">
        <v>1</v>
      </c>
      <c r="J706" s="54">
        <f>'TARIF 2024'!N712</f>
        <v>0.04</v>
      </c>
      <c r="K706" s="55">
        <f>'TARIF 2024'!M712</f>
        <v>9.6820000000000004</v>
      </c>
      <c r="L706" s="56"/>
      <c r="M706" s="55">
        <f>'TARIF 2024'!M712</f>
        <v>9.6820000000000004</v>
      </c>
      <c r="N706" s="57">
        <v>20</v>
      </c>
      <c r="O706" s="57">
        <f>'TARIF 2024'!Q712</f>
        <v>15.9</v>
      </c>
      <c r="P706" s="58"/>
      <c r="Q706" s="49">
        <v>60</v>
      </c>
      <c r="R706" s="49">
        <v>62</v>
      </c>
      <c r="S706" s="49">
        <v>6230</v>
      </c>
      <c r="T706" s="49">
        <v>1</v>
      </c>
    </row>
    <row r="707" spans="1:20" ht="30">
      <c r="A707" s="50">
        <f>'TARIF 2024'!D713</f>
        <v>0</v>
      </c>
      <c r="B707" s="51" t="str">
        <f>'TARIF 2024'!B713</f>
        <v>RTV200043</v>
      </c>
      <c r="C707" s="52" t="str">
        <f>'TARIF 2024'!K713</f>
        <v>Desk LED Lamp 4,5W with bunny light PURE FLB-30 ASTRID white Forever Light dont 0,04 deee</v>
      </c>
      <c r="D707" s="52" t="str">
        <f>'TARIF 2024'!K713</f>
        <v>Desk LED Lamp 4,5W with bunny light PURE FLB-30 ASTRID white Forever Light dont 0,04 deee</v>
      </c>
      <c r="E707" s="53">
        <f>'TARIF 2024'!G713</f>
        <v>5907457773769</v>
      </c>
      <c r="F707" s="49">
        <v>1</v>
      </c>
      <c r="G707" s="49">
        <v>1</v>
      </c>
      <c r="H707" s="49" t="s">
        <v>900</v>
      </c>
      <c r="I707" s="49">
        <v>1</v>
      </c>
      <c r="J707" s="54">
        <f>'TARIF 2024'!N713</f>
        <v>0.04</v>
      </c>
      <c r="K707" s="55">
        <f>'TARIF 2024'!M713</f>
        <v>15.1716</v>
      </c>
      <c r="L707" s="56"/>
      <c r="M707" s="55">
        <f>'TARIF 2024'!M713</f>
        <v>15.1716</v>
      </c>
      <c r="N707" s="57">
        <v>20</v>
      </c>
      <c r="O707" s="57">
        <f>'TARIF 2024'!Q713</f>
        <v>24.9</v>
      </c>
      <c r="P707" s="58"/>
      <c r="Q707" s="49">
        <v>60</v>
      </c>
      <c r="R707" s="49">
        <v>62</v>
      </c>
      <c r="S707" s="49">
        <v>6230</v>
      </c>
      <c r="T707" s="49">
        <v>1</v>
      </c>
    </row>
    <row r="708" spans="1:20">
      <c r="A708" s="50">
        <f>'TARIF 2024'!D714</f>
        <v>0</v>
      </c>
      <c r="B708" s="51" t="str">
        <f>'TARIF 2024'!B714</f>
        <v>RTV200045</v>
      </c>
      <c r="C708" s="52" t="str">
        <f>'TARIF 2024'!K714</f>
        <v>Desk LED Lamp 7.5W with bunny light PURE FLB-150 ELENA white Forever Light</v>
      </c>
      <c r="D708" s="52" t="str">
        <f>'TARIF 2024'!K714</f>
        <v>Desk LED Lamp 7.5W with bunny light PURE FLB-150 ELENA white Forever Light</v>
      </c>
      <c r="E708" s="53">
        <f>'TARIF 2024'!G714</f>
        <v>5907457773783</v>
      </c>
      <c r="F708" s="49">
        <v>1</v>
      </c>
      <c r="G708" s="49">
        <v>1</v>
      </c>
      <c r="H708" s="49" t="s">
        <v>900</v>
      </c>
      <c r="I708" s="49">
        <v>1</v>
      </c>
      <c r="J708" s="54">
        <f>'TARIF 2024'!N714</f>
        <v>0.04</v>
      </c>
      <c r="K708" s="55">
        <f>'TARIF 2024'!M714</f>
        <v>20.68</v>
      </c>
      <c r="L708" s="56"/>
      <c r="M708" s="55">
        <f>'TARIF 2024'!M714</f>
        <v>20.68</v>
      </c>
      <c r="N708" s="57">
        <v>20</v>
      </c>
      <c r="O708" s="57">
        <f>'TARIF 2024'!Q714</f>
        <v>34.9</v>
      </c>
      <c r="P708" s="58"/>
      <c r="Q708" s="49">
        <v>60</v>
      </c>
      <c r="R708" s="49">
        <v>62</v>
      </c>
      <c r="S708" s="49">
        <v>6230</v>
      </c>
      <c r="T708" s="49">
        <v>1</v>
      </c>
    </row>
    <row r="709" spans="1:20">
      <c r="A709" s="50">
        <f>'TARIF 2024'!D715</f>
        <v>0</v>
      </c>
      <c r="B709" s="51" t="str">
        <f>'TARIF 2024'!B715</f>
        <v>GSM100683</v>
      </c>
      <c r="C709" s="52" t="str">
        <f>'TARIF 2024'!K715</f>
        <v>Universal capacitive stylus for touch screens black dont 0,04 deee</v>
      </c>
      <c r="D709" s="52" t="str">
        <f>'TARIF 2024'!K715</f>
        <v>Universal capacitive stylus for touch screens black dont 0,04 deee</v>
      </c>
      <c r="E709" s="53">
        <f>'TARIF 2024'!G715</f>
        <v>5900495844033</v>
      </c>
      <c r="F709" s="49">
        <v>1</v>
      </c>
      <c r="G709" s="49">
        <v>1</v>
      </c>
      <c r="H709" s="49" t="s">
        <v>900</v>
      </c>
      <c r="I709" s="49">
        <v>1</v>
      </c>
      <c r="J709" s="54">
        <f>'TARIF 2024'!N715</f>
        <v>0.04</v>
      </c>
      <c r="K709" s="55">
        <f>'TARIF 2024'!M715</f>
        <v>2.1055999999999999</v>
      </c>
      <c r="L709" s="56"/>
      <c r="M709" s="55">
        <f>'TARIF 2024'!M715</f>
        <v>2.1055999999999999</v>
      </c>
      <c r="N709" s="57">
        <v>20</v>
      </c>
      <c r="O709" s="57">
        <f>'TARIF 2024'!Q715</f>
        <v>4.99</v>
      </c>
      <c r="P709" s="58"/>
      <c r="Q709" s="49">
        <v>60</v>
      </c>
      <c r="R709" s="49">
        <v>62</v>
      </c>
      <c r="S709" s="49">
        <v>6230</v>
      </c>
      <c r="T709" s="49">
        <v>1</v>
      </c>
    </row>
    <row r="710" spans="1:20">
      <c r="A710" s="50">
        <f>'TARIF 2024'!D716</f>
        <v>0</v>
      </c>
      <c r="B710" s="51" t="str">
        <f>'TARIF 2024'!B716</f>
        <v>RTV0400130</v>
      </c>
      <c r="C710" s="52" t="str">
        <f>'TARIF 2024'!K716</f>
        <v>Endoscope camera 2m lens 8/7/5.5mm USB-C/Micro-USB LTC dont 0,04 deee</v>
      </c>
      <c r="D710" s="52" t="str">
        <f>'TARIF 2024'!K716</f>
        <v>Endoscope camera 2m lens 8/7/5.5mm USB-C/Micro-USB LTC dont 0,04 deee</v>
      </c>
      <c r="E710" s="53">
        <f>'TARIF 2024'!G716</f>
        <v>5902270786651</v>
      </c>
      <c r="F710" s="49">
        <v>1</v>
      </c>
      <c r="G710" s="49">
        <v>1</v>
      </c>
      <c r="H710" s="49" t="s">
        <v>900</v>
      </c>
      <c r="I710" s="49">
        <v>1</v>
      </c>
      <c r="J710" s="54">
        <f>'TARIF 2024'!N716</f>
        <v>0.04</v>
      </c>
      <c r="K710" s="55">
        <f>'TARIF 2024'!M716</f>
        <v>9.747799999999998</v>
      </c>
      <c r="L710" s="56"/>
      <c r="M710" s="55">
        <f>'TARIF 2024'!M716</f>
        <v>9.747799999999998</v>
      </c>
      <c r="N710" s="57">
        <v>20</v>
      </c>
      <c r="O710" s="57">
        <f>'TARIF 2024'!Q716</f>
        <v>19.899999999999999</v>
      </c>
      <c r="P710" s="58"/>
      <c r="Q710" s="49">
        <v>60</v>
      </c>
      <c r="R710" s="49">
        <v>62</v>
      </c>
      <c r="S710" s="49">
        <v>6230</v>
      </c>
      <c r="T710" s="49">
        <v>1</v>
      </c>
    </row>
    <row r="711" spans="1:20" ht="30">
      <c r="A711" s="50">
        <f>'TARIF 2024'!D717</f>
        <v>0</v>
      </c>
      <c r="B711" s="51" t="str">
        <f>'TARIF 2024'!B717</f>
        <v>AKKSGKARGDR00012</v>
      </c>
      <c r="C711" s="52" t="str">
        <f>'TARIF 2024'!K717</f>
        <v>Carte memoire GoodRam 128 Go microSDXC classe 10 UHS-I 100/10 Mo/s + adaptateur sorecop inclue 3,40 euro dont 0,83 deee</v>
      </c>
      <c r="D711" s="52" t="str">
        <f>'TARIF 2024'!K717</f>
        <v>Carte memoire GoodRam 128 Go microSDXC classe 10 UHS-I 100/10 Mo/s + adaptateur sorecop inclue 3,40 euro dont 0,83 deee</v>
      </c>
      <c r="E711" s="53">
        <f>'TARIF 2024'!G717</f>
        <v>5908267930168</v>
      </c>
      <c r="F711" s="49">
        <v>1</v>
      </c>
      <c r="G711" s="49">
        <v>1</v>
      </c>
      <c r="H711" s="49" t="s">
        <v>900</v>
      </c>
      <c r="I711" s="49">
        <v>1</v>
      </c>
      <c r="J711" s="54">
        <f>'TARIF 2024'!N717</f>
        <v>0.83</v>
      </c>
      <c r="K711" s="55">
        <f>'TARIF 2024'!M717</f>
        <v>17.0046</v>
      </c>
      <c r="L711" s="56"/>
      <c r="M711" s="55">
        <f>'TARIF 2024'!M717</f>
        <v>17.0046</v>
      </c>
      <c r="N711" s="57">
        <v>20</v>
      </c>
      <c r="O711" s="57">
        <f>'TARIF 2024'!Q717</f>
        <v>25.99</v>
      </c>
      <c r="P711" s="58"/>
      <c r="Q711" s="49">
        <v>60</v>
      </c>
      <c r="R711" s="49">
        <v>62</v>
      </c>
      <c r="S711" s="49">
        <v>6230</v>
      </c>
      <c r="T711" s="49">
        <v>1</v>
      </c>
    </row>
    <row r="712" spans="1:20" ht="30">
      <c r="A712" s="50">
        <f>'TARIF 2024'!D718</f>
        <v>0</v>
      </c>
      <c r="B712" s="51" t="str">
        <f>'TARIF 2024'!B718</f>
        <v>KOM000654</v>
      </c>
      <c r="C712" s="52" t="str">
        <f>'TARIF 2024'!K718</f>
        <v>Imro memory card 8GB microSDHC cl. 10 + adapter sorecop inclue 1,00 dont 0,83 deee</v>
      </c>
      <c r="D712" s="52" t="str">
        <f>'TARIF 2024'!K718</f>
        <v>Imro memory card 8GB microSDHC cl. 10 + adapter sorecop inclue 1,00 dont 0,83 deee</v>
      </c>
      <c r="E712" s="53">
        <f>'TARIF 2024'!G718</f>
        <v>5902768015478</v>
      </c>
      <c r="F712" s="49">
        <v>1</v>
      </c>
      <c r="G712" s="49">
        <v>1</v>
      </c>
      <c r="H712" s="49" t="s">
        <v>900</v>
      </c>
      <c r="I712" s="49">
        <v>1</v>
      </c>
      <c r="J712" s="54">
        <f>'TARIF 2024'!N718</f>
        <v>0.83</v>
      </c>
      <c r="K712" s="55">
        <f>'TARIF 2024'!M718</f>
        <v>5.7339999999999991</v>
      </c>
      <c r="L712" s="56"/>
      <c r="M712" s="55">
        <f>'TARIF 2024'!M718</f>
        <v>5.7339999999999991</v>
      </c>
      <c r="N712" s="57">
        <v>20</v>
      </c>
      <c r="O712" s="57">
        <f>'TARIF 2024'!Q718</f>
        <v>7.99</v>
      </c>
      <c r="P712" s="58"/>
      <c r="Q712" s="49">
        <v>60</v>
      </c>
      <c r="R712" s="49">
        <v>62</v>
      </c>
      <c r="S712" s="49">
        <v>6230</v>
      </c>
      <c r="T712" s="49">
        <v>1</v>
      </c>
    </row>
    <row r="713" spans="1:20" ht="30">
      <c r="A713" s="50">
        <f>'TARIF 2024'!D719</f>
        <v>0</v>
      </c>
      <c r="B713" s="51" t="str">
        <f>'TARIF 2024'!B719</f>
        <v>KOM000487</v>
      </c>
      <c r="C713" s="52" t="str">
        <f>'TARIF 2024'!K719</f>
        <v>Imro memory card 32GB microSDHC cl. 10 UHS-I + adapter sorecop inclue 2,00 Euro dont 0,83 deee</v>
      </c>
      <c r="D713" s="52" t="str">
        <f>'TARIF 2024'!K719</f>
        <v>Imro memory card 32GB microSDHC cl. 10 UHS-I + adapter sorecop inclue 2,00 Euro dont 0,83 deee</v>
      </c>
      <c r="E713" s="53">
        <f>'TARIF 2024'!G719</f>
        <v>5902768015102</v>
      </c>
      <c r="F713" s="49">
        <v>1</v>
      </c>
      <c r="G713" s="49">
        <v>1</v>
      </c>
      <c r="H713" s="49" t="s">
        <v>900</v>
      </c>
      <c r="I713" s="49">
        <v>1</v>
      </c>
      <c r="J713" s="54">
        <f>'TARIF 2024'!N719</f>
        <v>0.83</v>
      </c>
      <c r="K713" s="55">
        <f>'TARIF 2024'!M719</f>
        <v>6.9465999999999992</v>
      </c>
      <c r="L713" s="56"/>
      <c r="M713" s="55">
        <f>'TARIF 2024'!M719</f>
        <v>6.9465999999999992</v>
      </c>
      <c r="N713" s="57">
        <v>20</v>
      </c>
      <c r="O713" s="57">
        <f>'TARIF 2024'!Q719</f>
        <v>9.99</v>
      </c>
      <c r="P713" s="58"/>
      <c r="Q713" s="49">
        <v>60</v>
      </c>
      <c r="R713" s="49">
        <v>62</v>
      </c>
      <c r="S713" s="49">
        <v>6230</v>
      </c>
      <c r="T713" s="49">
        <v>1</v>
      </c>
    </row>
    <row r="714" spans="1:20" ht="30">
      <c r="A714" s="50">
        <f>'TARIF 2024'!D720</f>
        <v>0</v>
      </c>
      <c r="B714" s="51" t="str">
        <f>'TARIF 2024'!B720</f>
        <v>KOM000517</v>
      </c>
      <c r="C714" s="52" t="str">
        <f>'TARIF 2024'!K720</f>
        <v>Imro memory card 64GB microSDXC cl. 10 UHS-I + adapter sorecop inclue 2,8 euro dont 0,83 deee</v>
      </c>
      <c r="D714" s="52" t="str">
        <f>'TARIF 2024'!K720</f>
        <v>Imro memory card 64GB microSDXC cl. 10 UHS-I + adapter sorecop inclue 2,8 euro dont 0,83 deee</v>
      </c>
      <c r="E714" s="53">
        <f>'TARIF 2024'!G720</f>
        <v>5902768015454</v>
      </c>
      <c r="F714" s="49">
        <v>1</v>
      </c>
      <c r="G714" s="49">
        <v>1</v>
      </c>
      <c r="H714" s="49" t="s">
        <v>900</v>
      </c>
      <c r="I714" s="49">
        <v>1</v>
      </c>
      <c r="J714" s="54">
        <f>'TARIF 2024'!N720</f>
        <v>0.83</v>
      </c>
      <c r="K714" s="55">
        <f>'TARIF 2024'!M720</f>
        <v>8.3472000000000008</v>
      </c>
      <c r="L714" s="56"/>
      <c r="M714" s="55">
        <f>'TARIF 2024'!M720</f>
        <v>8.3472000000000008</v>
      </c>
      <c r="N714" s="57">
        <v>20</v>
      </c>
      <c r="O714" s="57">
        <f>'TARIF 2024'!Q720</f>
        <v>15.99</v>
      </c>
      <c r="P714" s="58"/>
      <c r="Q714" s="49">
        <v>60</v>
      </c>
      <c r="R714" s="49">
        <v>62</v>
      </c>
      <c r="S714" s="49">
        <v>6230</v>
      </c>
      <c r="T714" s="49">
        <v>1</v>
      </c>
    </row>
    <row r="715" spans="1:20" ht="30">
      <c r="A715" s="50">
        <f>'TARIF 2024'!D721</f>
        <v>0</v>
      </c>
      <c r="B715" s="51" t="str">
        <f>'TARIF 2024'!B721</f>
        <v>AKKSGKARGDR00007</v>
      </c>
      <c r="C715" s="52" t="str">
        <f>'TARIF 2024'!K721</f>
        <v>Carte memoire GoodRam 64 Go microSDXC classe 10 UHS-I 30/15 Mo/s + adaptateur inclue 2,8 euro dont 0,83 deee</v>
      </c>
      <c r="D715" s="52" t="str">
        <f>'TARIF 2024'!K721</f>
        <v>Carte memoire GoodRam 64 Go microSDXC classe 10 UHS-I 30/15 Mo/s + adaptateur inclue 2,8 euro dont 0,83 deee</v>
      </c>
      <c r="E715" s="53">
        <f>'TARIF 2024'!G721</f>
        <v>5908267930151</v>
      </c>
      <c r="F715" s="49">
        <v>1</v>
      </c>
      <c r="G715" s="49">
        <v>1</v>
      </c>
      <c r="H715" s="49" t="s">
        <v>900</v>
      </c>
      <c r="I715" s="49">
        <v>1</v>
      </c>
      <c r="J715" s="54">
        <f>'TARIF 2024'!N721</f>
        <v>0.83</v>
      </c>
      <c r="K715" s="55">
        <f>'TARIF 2024'!M721</f>
        <v>8.5822000000000003</v>
      </c>
      <c r="L715" s="56"/>
      <c r="M715" s="55">
        <f>'TARIF 2024'!M721</f>
        <v>8.5822000000000003</v>
      </c>
      <c r="N715" s="57">
        <v>20</v>
      </c>
      <c r="O715" s="57">
        <f>'TARIF 2024'!Q721</f>
        <v>16.989999999999998</v>
      </c>
      <c r="P715" s="58"/>
      <c r="Q715" s="49">
        <v>60</v>
      </c>
      <c r="R715" s="49">
        <v>62</v>
      </c>
      <c r="S715" s="49">
        <v>6230</v>
      </c>
      <c r="T715" s="49">
        <v>1</v>
      </c>
    </row>
    <row r="716" spans="1:20" ht="30">
      <c r="A716" s="50">
        <f>'TARIF 2024'!D722</f>
        <v>0</v>
      </c>
      <c r="B716" s="51" t="str">
        <f>'TARIF 2024'!B722</f>
        <v>AKKSGKARGDR00012</v>
      </c>
      <c r="C716" s="52" t="str">
        <f>'TARIF 2024'!K722</f>
        <v>GoodRam memory card 128GB microSDXC cl. 10 UHS-I 100 / 10 MB/s + adapter sorecop 3,4 inlcue dont 0,83 deee</v>
      </c>
      <c r="D716" s="52" t="str">
        <f>'TARIF 2024'!K722</f>
        <v>GoodRam memory card 128GB microSDXC cl. 10 UHS-I 100 / 10 MB/s + adapter sorecop 3,4 inlcue dont 0,83 deee</v>
      </c>
      <c r="E716" s="53">
        <f>'TARIF 2024'!G722</f>
        <v>5908267930168</v>
      </c>
      <c r="F716" s="49">
        <v>1</v>
      </c>
      <c r="G716" s="49">
        <v>1</v>
      </c>
      <c r="H716" s="49" t="s">
        <v>900</v>
      </c>
      <c r="I716" s="49">
        <v>1</v>
      </c>
      <c r="J716" s="54">
        <f>'TARIF 2024'!N722</f>
        <v>0.83</v>
      </c>
      <c r="K716" s="55">
        <f>'TARIF 2024'!M722</f>
        <v>15.998799999999999</v>
      </c>
      <c r="L716" s="56"/>
      <c r="M716" s="55">
        <f>'TARIF 2024'!M722</f>
        <v>15.998799999999999</v>
      </c>
      <c r="N716" s="57">
        <v>20</v>
      </c>
      <c r="O716" s="57">
        <f>'TARIF 2024'!Q722</f>
        <v>24.99</v>
      </c>
      <c r="P716" s="58"/>
      <c r="Q716" s="49">
        <v>60</v>
      </c>
      <c r="R716" s="49">
        <v>62</v>
      </c>
      <c r="S716" s="49">
        <v>6230</v>
      </c>
      <c r="T716" s="49">
        <v>1</v>
      </c>
    </row>
    <row r="717" spans="1:20" ht="30">
      <c r="A717" s="50">
        <f>'TARIF 2024'!D723</f>
        <v>0</v>
      </c>
      <c r="B717" s="51" t="str">
        <f>'TARIF 2024'!B723</f>
        <v>AKKSGKARGDR00010</v>
      </c>
      <c r="C717" s="52" t="str">
        <f>'TARIF 2024'!K723</f>
        <v>Carte memoire GoodRam 16 Go microSDHC classe 10 UHS-I + adaptateur sorecop inclue 1,5 euro dont 0,83 deee</v>
      </c>
      <c r="D717" s="52" t="str">
        <f>'TARIF 2024'!K723</f>
        <v>Carte memoire GoodRam 16 Go microSDHC classe 10 UHS-I + adaptateur sorecop inclue 1,5 euro dont 0,83 deee</v>
      </c>
      <c r="E717" s="53">
        <f>'TARIF 2024'!G723</f>
        <v>5908267930137</v>
      </c>
      <c r="F717" s="49">
        <v>1</v>
      </c>
      <c r="G717" s="49">
        <v>1</v>
      </c>
      <c r="H717" s="49" t="s">
        <v>900</v>
      </c>
      <c r="I717" s="49">
        <v>1</v>
      </c>
      <c r="J717" s="54">
        <f>'TARIF 2024'!N723</f>
        <v>0.83</v>
      </c>
      <c r="K717" s="55">
        <f>'TARIF 2024'!M723</f>
        <v>6.6739999999999995</v>
      </c>
      <c r="L717" s="56"/>
      <c r="M717" s="55">
        <f>'TARIF 2024'!M723</f>
        <v>6.6739999999999995</v>
      </c>
      <c r="N717" s="57">
        <v>20</v>
      </c>
      <c r="O717" s="57">
        <f>'TARIF 2024'!Q723</f>
        <v>8.99</v>
      </c>
      <c r="P717" s="58"/>
      <c r="Q717" s="49">
        <v>60</v>
      </c>
      <c r="R717" s="49">
        <v>62</v>
      </c>
      <c r="S717" s="49">
        <v>6230</v>
      </c>
      <c r="T717" s="49">
        <v>1</v>
      </c>
    </row>
    <row r="718" spans="1:20" ht="30">
      <c r="A718" s="50">
        <f>'TARIF 2024'!D724</f>
        <v>0</v>
      </c>
      <c r="B718" s="51" t="str">
        <f>'TARIF 2024'!B724</f>
        <v>AKKSGKARGDR00006</v>
      </c>
      <c r="C718" s="52" t="str">
        <f>'TARIF 2024'!K724</f>
        <v>Carte memoire GoodRam 32 Go microSDHC classe 10 UHS-I + adaptateur sorecop inclue 2,00 euro dont 0,83 deee</v>
      </c>
      <c r="D718" s="52" t="str">
        <f>'TARIF 2024'!K724</f>
        <v>Carte memoire GoodRam 32 Go microSDHC classe 10 UHS-I + adaptateur sorecop inclue 2,00 euro dont 0,83 deee</v>
      </c>
      <c r="E718" s="53">
        <f>'TARIF 2024'!G724</f>
        <v>5908267930144</v>
      </c>
      <c r="F718" s="49">
        <v>1</v>
      </c>
      <c r="G718" s="49">
        <v>1</v>
      </c>
      <c r="H718" s="49" t="s">
        <v>900</v>
      </c>
      <c r="I718" s="49">
        <v>1</v>
      </c>
      <c r="J718" s="54">
        <f>'TARIF 2024'!N724</f>
        <v>0.83</v>
      </c>
      <c r="K718" s="55">
        <f>'TARIF 2024'!M724</f>
        <v>6.9465999999999992</v>
      </c>
      <c r="L718" s="56"/>
      <c r="M718" s="55">
        <f>'TARIF 2024'!M724</f>
        <v>6.9465999999999992</v>
      </c>
      <c r="N718" s="57">
        <v>20</v>
      </c>
      <c r="O718" s="57">
        <f>'TARIF 2024'!Q724</f>
        <v>9.99</v>
      </c>
      <c r="P718" s="58"/>
      <c r="Q718" s="49">
        <v>60</v>
      </c>
      <c r="R718" s="49">
        <v>62</v>
      </c>
      <c r="S718" s="49">
        <v>6230</v>
      </c>
      <c r="T718" s="49">
        <v>1</v>
      </c>
    </row>
    <row r="719" spans="1:20" ht="30">
      <c r="A719" s="50">
        <f>'TARIF 2024'!D725</f>
        <v>0</v>
      </c>
      <c r="B719" s="51" t="str">
        <f>'TARIF 2024'!B725</f>
        <v>AKKSGKARGDR00014</v>
      </c>
      <c r="C719" s="52" t="str">
        <f>'TARIF 2024'!K725</f>
        <v>GoodRam memory card 32GB microSDHC cl. 10 UHS-I + adapter + card reader sorecop inclue 2,00euros dont 0,83 deee</v>
      </c>
      <c r="D719" s="52" t="str">
        <f>'TARIF 2024'!K725</f>
        <v>GoodRam memory card 32GB microSDHC cl. 10 UHS-I + adapter + card reader sorecop inclue 2,00euros dont 0,83 deee</v>
      </c>
      <c r="E719" s="53">
        <f>'TARIF 2024'!G725</f>
        <v>5908267930274</v>
      </c>
      <c r="F719" s="49">
        <v>1</v>
      </c>
      <c r="G719" s="49">
        <v>1</v>
      </c>
      <c r="H719" s="49" t="s">
        <v>900</v>
      </c>
      <c r="I719" s="49">
        <v>1</v>
      </c>
      <c r="J719" s="54">
        <f>'TARIF 2024'!N725</f>
        <v>0.83</v>
      </c>
      <c r="K719" s="55">
        <f>'TARIF 2024'!M725</f>
        <v>7.2286000000000001</v>
      </c>
      <c r="L719" s="56"/>
      <c r="M719" s="55">
        <f>'TARIF 2024'!M725</f>
        <v>7.2286000000000001</v>
      </c>
      <c r="N719" s="57">
        <v>20</v>
      </c>
      <c r="O719" s="57">
        <f>'TARIF 2024'!Q725</f>
        <v>11.99</v>
      </c>
      <c r="P719" s="58"/>
      <c r="Q719" s="49">
        <v>60</v>
      </c>
      <c r="R719" s="49">
        <v>62</v>
      </c>
      <c r="S719" s="49">
        <v>6230</v>
      </c>
      <c r="T719" s="49">
        <v>1</v>
      </c>
    </row>
    <row r="720" spans="1:20" ht="30">
      <c r="A720" s="50">
        <f>'TARIF 2024'!D726</f>
        <v>0</v>
      </c>
      <c r="B720" s="51" t="str">
        <f>'TARIF 2024'!B726</f>
        <v>AKKSGKARGDR00011</v>
      </c>
      <c r="C720" s="52" t="str">
        <f>'TARIF 2024'!K726</f>
        <v>GoodRam memory card 16GB microSDHC cl. 10 UHS-I + adapter + card reader sorecop inclue 1,5euros dont 0,83 deee</v>
      </c>
      <c r="D720" s="52" t="str">
        <f>'TARIF 2024'!K726</f>
        <v>GoodRam memory card 16GB microSDHC cl. 10 UHS-I + adapter + card reader sorecop inclue 1,5euros dont 0,83 deee</v>
      </c>
      <c r="E720" s="53">
        <f>'TARIF 2024'!G726</f>
        <v>5908267930267</v>
      </c>
      <c r="F720" s="49">
        <v>1</v>
      </c>
      <c r="G720" s="49">
        <v>1</v>
      </c>
      <c r="H720" s="49" t="s">
        <v>900</v>
      </c>
      <c r="I720" s="49">
        <v>1</v>
      </c>
      <c r="J720" s="54">
        <f>'TARIF 2024'!N726</f>
        <v>0.83</v>
      </c>
      <c r="K720" s="55">
        <f>'TARIF 2024'!M726</f>
        <v>6.8619999999999992</v>
      </c>
      <c r="L720" s="56"/>
      <c r="M720" s="55">
        <f>'TARIF 2024'!M726</f>
        <v>6.8619999999999992</v>
      </c>
      <c r="N720" s="57">
        <v>20</v>
      </c>
      <c r="O720" s="57">
        <f>'TARIF 2024'!Q726</f>
        <v>10.99</v>
      </c>
      <c r="P720" s="58"/>
      <c r="Q720" s="49">
        <v>60</v>
      </c>
      <c r="R720" s="49">
        <v>62</v>
      </c>
      <c r="S720" s="49">
        <v>6230</v>
      </c>
      <c r="T720" s="49">
        <v>1</v>
      </c>
    </row>
    <row r="721" spans="1:20" ht="30">
      <c r="A721" s="50">
        <f>'TARIF 2024'!D727</f>
        <v>0</v>
      </c>
      <c r="B721" s="51" t="str">
        <f>'TARIF 2024'!B727</f>
        <v>AKKSGKARGDR00015</v>
      </c>
      <c r="C721" s="52" t="str">
        <f>'TARIF 2024'!K727</f>
        <v>GoodRam memory card 64GB microSDHC cl. 10 UHS-I + adapter + card reader  sorecop inclue 2,8 euros dont 0,83 deee</v>
      </c>
      <c r="D721" s="52" t="str">
        <f>'TARIF 2024'!K727</f>
        <v>GoodRam memory card 64GB microSDHC cl. 10 UHS-I + adapter + card reader  sorecop inclue 2,8 euros dont 0,83 deee</v>
      </c>
      <c r="E721" s="53">
        <f>'TARIF 2024'!G727</f>
        <v>5908267930281</v>
      </c>
      <c r="F721" s="49">
        <v>1</v>
      </c>
      <c r="G721" s="49">
        <v>1</v>
      </c>
      <c r="H721" s="49" t="s">
        <v>900</v>
      </c>
      <c r="I721" s="49">
        <v>1</v>
      </c>
      <c r="J721" s="54">
        <f>'TARIF 2024'!N727</f>
        <v>0.83</v>
      </c>
      <c r="K721" s="55">
        <f>'TARIF 2024'!M727</f>
        <v>8.3472000000000008</v>
      </c>
      <c r="L721" s="56"/>
      <c r="M721" s="55">
        <f>'TARIF 2024'!M727</f>
        <v>8.3472000000000008</v>
      </c>
      <c r="N721" s="57">
        <v>20</v>
      </c>
      <c r="O721" s="57">
        <f>'TARIF 2024'!Q727</f>
        <v>16.989999999999998</v>
      </c>
      <c r="P721" s="58"/>
      <c r="Q721" s="49">
        <v>60</v>
      </c>
      <c r="R721" s="49">
        <v>62</v>
      </c>
      <c r="S721" s="49">
        <v>6230</v>
      </c>
      <c r="T721" s="49">
        <v>1</v>
      </c>
    </row>
    <row r="722" spans="1:20" ht="30">
      <c r="A722" s="50">
        <f>'TARIF 2024'!D728</f>
        <v>0</v>
      </c>
      <c r="B722" s="51" t="str">
        <f>'TARIF 2024'!B728</f>
        <v>AKKSGPENGOO00006</v>
      </c>
      <c r="C722" s="52" t="str">
        <f>'TARIF 2024'!K728</f>
        <v>Goodram pendrive 16GB USB 2.0 UME2 white sorecop inclue 1,5 euro  dont 0,83 deee</v>
      </c>
      <c r="D722" s="52" t="str">
        <f>'TARIF 2024'!K728</f>
        <v>Goodram pendrive 16GB USB 2.0 UME2 white sorecop inclue 1,5 euro  dont 0,83 deee</v>
      </c>
      <c r="E722" s="53">
        <f>'TARIF 2024'!G728</f>
        <v>5908267935651</v>
      </c>
      <c r="F722" s="49">
        <v>1</v>
      </c>
      <c r="G722" s="49">
        <v>1</v>
      </c>
      <c r="H722" s="49" t="s">
        <v>900</v>
      </c>
      <c r="I722" s="49">
        <v>1</v>
      </c>
      <c r="J722" s="54">
        <f>'TARIF 2024'!N728</f>
        <v>0.83</v>
      </c>
      <c r="K722" s="55">
        <f>'TARIF 2024'!M728</f>
        <v>6.7961999999999998</v>
      </c>
      <c r="L722" s="56"/>
      <c r="M722" s="55">
        <f>'TARIF 2024'!M728</f>
        <v>6.7961999999999998</v>
      </c>
      <c r="N722" s="57">
        <v>20</v>
      </c>
      <c r="O722" s="57">
        <f>'TARIF 2024'!Q728</f>
        <v>9.99</v>
      </c>
      <c r="P722" s="58"/>
      <c r="Q722" s="49">
        <v>60</v>
      </c>
      <c r="R722" s="49">
        <v>62</v>
      </c>
      <c r="S722" s="49">
        <v>6230</v>
      </c>
      <c r="T722" s="49">
        <v>1</v>
      </c>
    </row>
    <row r="723" spans="1:20" ht="30">
      <c r="A723" s="50">
        <f>'TARIF 2024'!D729</f>
        <v>0</v>
      </c>
      <c r="B723" s="51" t="str">
        <f>'TARIF 2024'!B729</f>
        <v>AKKSGPENGOO00007</v>
      </c>
      <c r="C723" s="52" t="str">
        <f>'TARIF 2024'!K729</f>
        <v>Goodram pendrive 32GB USB 2.0 UME2 white sorecop inclue 2,00 euro  dont 0,83 deee</v>
      </c>
      <c r="D723" s="52" t="str">
        <f>'TARIF 2024'!K729</f>
        <v>Goodram pendrive 32GB USB 2.0 UME2 white sorecop inclue 2,00 euro  dont 0,83 deee</v>
      </c>
      <c r="E723" s="53">
        <f>'TARIF 2024'!G729</f>
        <v>5908267935675</v>
      </c>
      <c r="F723" s="49">
        <v>1</v>
      </c>
      <c r="G723" s="49">
        <v>1</v>
      </c>
      <c r="H723" s="49" t="s">
        <v>900</v>
      </c>
      <c r="I723" s="49">
        <v>1</v>
      </c>
      <c r="J723" s="54">
        <f>'TARIF 2024'!N729</f>
        <v>0.83</v>
      </c>
      <c r="K723" s="55">
        <f>'TARIF 2024'!M729</f>
        <v>7.3507999999999996</v>
      </c>
      <c r="L723" s="56"/>
      <c r="M723" s="55">
        <f>'TARIF 2024'!M729</f>
        <v>7.3507999999999996</v>
      </c>
      <c r="N723" s="57">
        <v>20</v>
      </c>
      <c r="O723" s="57">
        <f>'TARIF 2024'!Q729</f>
        <v>10.99</v>
      </c>
      <c r="P723" s="58"/>
      <c r="Q723" s="49">
        <v>60</v>
      </c>
      <c r="R723" s="49">
        <v>62</v>
      </c>
      <c r="S723" s="49">
        <v>6230</v>
      </c>
      <c r="T723" s="49">
        <v>1</v>
      </c>
    </row>
    <row r="724" spans="1:20" ht="30">
      <c r="A724" s="50">
        <f>'TARIF 2024'!D730</f>
        <v>0</v>
      </c>
      <c r="B724" s="51" t="str">
        <f>'TARIF 2024'!B730</f>
        <v>AKKSGKARGOO00015</v>
      </c>
      <c r="C724" s="52" t="str">
        <f>'TARIF 2024'!K730</f>
        <v>GoodRam pendrive 32GB UME3 USB 3.0 orange sorecop inclue 2,00 euro  dont 0,83 deee</v>
      </c>
      <c r="D724" s="52" t="str">
        <f>'TARIF 2024'!K730</f>
        <v>GoodRam pendrive 32GB UME3 USB 3.0 orange sorecop inclue 2,00 euro  dont 0,83 deee</v>
      </c>
      <c r="E724" s="53">
        <f>'TARIF 2024'!G730</f>
        <v>5908268935767</v>
      </c>
      <c r="F724" s="49">
        <v>1</v>
      </c>
      <c r="G724" s="49">
        <v>1</v>
      </c>
      <c r="H724" s="49" t="s">
        <v>900</v>
      </c>
      <c r="I724" s="49">
        <v>1</v>
      </c>
      <c r="J724" s="54">
        <f>'TARIF 2024'!N730</f>
        <v>0.83</v>
      </c>
      <c r="K724" s="55">
        <f>'TARIF 2024'!M730</f>
        <v>7.3507999999999996</v>
      </c>
      <c r="L724" s="56"/>
      <c r="M724" s="55">
        <f>'TARIF 2024'!M730</f>
        <v>7.3507999999999996</v>
      </c>
      <c r="N724" s="57">
        <v>20</v>
      </c>
      <c r="O724" s="57">
        <f>'TARIF 2024'!Q730</f>
        <v>10.99</v>
      </c>
      <c r="P724" s="58"/>
      <c r="Q724" s="49">
        <v>60</v>
      </c>
      <c r="R724" s="49">
        <v>62</v>
      </c>
      <c r="S724" s="49">
        <v>6230</v>
      </c>
      <c r="T724" s="49">
        <v>1</v>
      </c>
    </row>
    <row r="725" spans="1:20" ht="30">
      <c r="A725" s="50">
        <f>'TARIF 2024'!D731</f>
        <v>0</v>
      </c>
      <c r="B725" s="51" t="str">
        <f>'TARIF 2024'!B731</f>
        <v>AKKSGKARGOO00016</v>
      </c>
      <c r="C725" s="52" t="str">
        <f>'TARIF 2024'!K731</f>
        <v>GoodRam pendrive 64GB UME3 USB 3.0 orange sorecop inclue 2,80 euro  dont 0,83 deee</v>
      </c>
      <c r="D725" s="52" t="str">
        <f>'TARIF 2024'!K731</f>
        <v>GoodRam pendrive 64GB UME3 USB 3.0 orange sorecop inclue 2,80 euro  dont 0,83 deee</v>
      </c>
      <c r="E725" s="53">
        <f>'TARIF 2024'!G731</f>
        <v>5908267935781</v>
      </c>
      <c r="F725" s="49">
        <v>1</v>
      </c>
      <c r="G725" s="49">
        <v>1</v>
      </c>
      <c r="H725" s="49" t="s">
        <v>900</v>
      </c>
      <c r="I725" s="49">
        <v>1</v>
      </c>
      <c r="J725" s="54">
        <f>'TARIF 2024'!N731</f>
        <v>0.83</v>
      </c>
      <c r="K725" s="55">
        <f>'TARIF 2024'!M731</f>
        <v>8.7701999999999991</v>
      </c>
      <c r="L725" s="56"/>
      <c r="M725" s="55">
        <f>'TARIF 2024'!M731</f>
        <v>8.7701999999999991</v>
      </c>
      <c r="N725" s="57">
        <v>20</v>
      </c>
      <c r="O725" s="57">
        <f>'TARIF 2024'!Q731</f>
        <v>14.99</v>
      </c>
      <c r="P725" s="58"/>
      <c r="Q725" s="49">
        <v>60</v>
      </c>
      <c r="R725" s="49">
        <v>62</v>
      </c>
      <c r="S725" s="49">
        <v>6230</v>
      </c>
      <c r="T725" s="49">
        <v>1</v>
      </c>
    </row>
    <row r="726" spans="1:20" ht="30">
      <c r="A726" s="50">
        <f>'TARIF 2024'!D732</f>
        <v>0</v>
      </c>
      <c r="B726" s="51" t="str">
        <f>'TARIF 2024'!B732</f>
        <v>AKKSGKARGOO00010</v>
      </c>
      <c r="C726" s="52" t="str">
        <f>'TARIF 2024'!K732</f>
        <v>GoodRam pendrive 16GB UME2 USB 2.0 yellow sorecop inclue 1,5 euro dont 0,83 deee</v>
      </c>
      <c r="D726" s="52" t="str">
        <f>'TARIF 2024'!K732</f>
        <v>GoodRam pendrive 16GB UME2 USB 2.0 yellow sorecop inclue 1,5 euro dont 0,83 deee</v>
      </c>
      <c r="E726" s="53">
        <f>'TARIF 2024'!G732</f>
        <v>59008267935668</v>
      </c>
      <c r="F726" s="49">
        <v>1</v>
      </c>
      <c r="G726" s="49">
        <v>1</v>
      </c>
      <c r="H726" s="49" t="s">
        <v>900</v>
      </c>
      <c r="I726" s="49">
        <v>1</v>
      </c>
      <c r="J726" s="54">
        <f>'TARIF 2024'!N732</f>
        <v>0.83</v>
      </c>
      <c r="K726" s="55">
        <f>'TARIF 2024'!M732</f>
        <v>6.7961999999999998</v>
      </c>
      <c r="L726" s="56"/>
      <c r="M726" s="55">
        <f>'TARIF 2024'!M732</f>
        <v>6.7961999999999998</v>
      </c>
      <c r="N726" s="57">
        <v>20</v>
      </c>
      <c r="O726" s="57">
        <f>'TARIF 2024'!Q732</f>
        <v>9.99</v>
      </c>
      <c r="P726" s="58"/>
      <c r="Q726" s="49">
        <v>60</v>
      </c>
      <c r="R726" s="49">
        <v>62</v>
      </c>
      <c r="S726" s="49">
        <v>6230</v>
      </c>
      <c r="T726" s="49">
        <v>1</v>
      </c>
    </row>
    <row r="727" spans="1:20" ht="30">
      <c r="A727" s="50">
        <f>'TARIF 2024'!D733</f>
        <v>0</v>
      </c>
      <c r="B727" s="51" t="str">
        <f>'TARIF 2024'!B733</f>
        <v>AKKSGKARGOO00011</v>
      </c>
      <c r="C727" s="52" t="str">
        <f>'TARIF 2024'!K733</f>
        <v>GoodRam pendrive 32GB UME3 USB 3.0 yellow sorecop inclue 2,00 euro  dont 0,83 deee</v>
      </c>
      <c r="D727" s="52" t="str">
        <f>'TARIF 2024'!K733</f>
        <v>GoodRam pendrive 32GB UME3 USB 3.0 yellow sorecop inclue 2,00 euro  dont 0,83 deee</v>
      </c>
      <c r="E727" s="53">
        <f>'TARIF 2024'!G733</f>
        <v>5908267935682</v>
      </c>
      <c r="F727" s="49">
        <v>1</v>
      </c>
      <c r="G727" s="49">
        <v>1</v>
      </c>
      <c r="H727" s="49" t="s">
        <v>900</v>
      </c>
      <c r="I727" s="49">
        <v>1</v>
      </c>
      <c r="J727" s="54">
        <f>'TARIF 2024'!N733</f>
        <v>0.83</v>
      </c>
      <c r="K727" s="55">
        <f>'TARIF 2024'!M733</f>
        <v>7.3507999999999996</v>
      </c>
      <c r="L727" s="56"/>
      <c r="M727" s="55">
        <f>'TARIF 2024'!M733</f>
        <v>7.3507999999999996</v>
      </c>
      <c r="N727" s="57">
        <v>20</v>
      </c>
      <c r="O727" s="57">
        <f>'TARIF 2024'!Q733</f>
        <v>10.99</v>
      </c>
      <c r="P727" s="58"/>
      <c r="Q727" s="49">
        <v>60</v>
      </c>
      <c r="R727" s="49">
        <v>62</v>
      </c>
      <c r="S727" s="49">
        <v>6230</v>
      </c>
      <c r="T727" s="49">
        <v>1</v>
      </c>
    </row>
    <row r="728" spans="1:20" ht="30">
      <c r="A728" s="50">
        <f>'TARIF 2024'!D734</f>
        <v>0</v>
      </c>
      <c r="B728" s="51" t="str">
        <f>'TARIF 2024'!B734</f>
        <v>AKKSGKARGOO00012</v>
      </c>
      <c r="C728" s="52" t="str">
        <f>'TARIF 2024'!K734</f>
        <v>GoodRam pendrive 64GB UME3 USB 3.0 yellow sorecop inclue 2,80 euro  dont 0,83 deee</v>
      </c>
      <c r="D728" s="52" t="str">
        <f>'TARIF 2024'!K734</f>
        <v>GoodRam pendrive 64GB UME3 USB 3.0 yellow sorecop inclue 2,80 euro  dont 0,83 deee</v>
      </c>
      <c r="E728" s="53">
        <f>'TARIF 2024'!G734</f>
        <v>5908267935705</v>
      </c>
      <c r="F728" s="49">
        <v>1</v>
      </c>
      <c r="G728" s="49">
        <v>1</v>
      </c>
      <c r="H728" s="49" t="s">
        <v>900</v>
      </c>
      <c r="I728" s="49">
        <v>1</v>
      </c>
      <c r="J728" s="54">
        <f>'TARIF 2024'!N734</f>
        <v>0.83</v>
      </c>
      <c r="K728" s="55">
        <f>'TARIF 2024'!M734</f>
        <v>8.7701999999999991</v>
      </c>
      <c r="L728" s="56"/>
      <c r="M728" s="55">
        <f>'TARIF 2024'!M734</f>
        <v>8.7701999999999991</v>
      </c>
      <c r="N728" s="57">
        <v>20</v>
      </c>
      <c r="O728" s="57">
        <f>'TARIF 2024'!Q734</f>
        <v>14.99</v>
      </c>
      <c r="P728" s="58"/>
      <c r="Q728" s="49">
        <v>60</v>
      </c>
      <c r="R728" s="49">
        <v>62</v>
      </c>
      <c r="S728" s="49">
        <v>6230</v>
      </c>
      <c r="T728" s="49">
        <v>1</v>
      </c>
    </row>
    <row r="729" spans="1:20" ht="30">
      <c r="A729" s="50">
        <f>'TARIF 2024'!D735</f>
        <v>0</v>
      </c>
      <c r="B729" s="51" t="str">
        <f>'TARIF 2024'!B735</f>
        <v>AKKSGKARGOO00017</v>
      </c>
      <c r="C729" s="52" t="str">
        <f>'TARIF 2024'!K735</f>
        <v>GoodRam pendrive 128GB UME3 USB 3.0 orange sorecop inclue 3,40 euro  dont 0,83 deee</v>
      </c>
      <c r="D729" s="52" t="str">
        <f>'TARIF 2024'!K735</f>
        <v>GoodRam pendrive 128GB UME3 USB 3.0 orange sorecop inclue 3,40 euro  dont 0,83 deee</v>
      </c>
      <c r="E729" s="53">
        <f>'TARIF 2024'!G735</f>
        <v>5908267935804</v>
      </c>
      <c r="F729" s="49">
        <v>1</v>
      </c>
      <c r="G729" s="49">
        <v>1</v>
      </c>
      <c r="H729" s="49" t="s">
        <v>900</v>
      </c>
      <c r="I729" s="49">
        <v>1</v>
      </c>
      <c r="J729" s="54">
        <f>'TARIF 2024'!N735</f>
        <v>0.83</v>
      </c>
      <c r="K729" s="55">
        <f>'TARIF 2024'!M735</f>
        <v>14.419599999999999</v>
      </c>
      <c r="L729" s="56"/>
      <c r="M729" s="55">
        <f>'TARIF 2024'!M735</f>
        <v>14.419599999999999</v>
      </c>
      <c r="N729" s="57">
        <v>20</v>
      </c>
      <c r="O729" s="57">
        <f>'TARIF 2024'!Q735</f>
        <v>22.99</v>
      </c>
      <c r="P729" s="58"/>
      <c r="Q729" s="49">
        <v>60</v>
      </c>
      <c r="R729" s="49">
        <v>62</v>
      </c>
      <c r="S729" s="49">
        <v>6230</v>
      </c>
      <c r="T729" s="49">
        <v>1</v>
      </c>
    </row>
    <row r="730" spans="1:20" ht="30">
      <c r="A730" s="50">
        <f>'TARIF 2024'!D736</f>
        <v>0</v>
      </c>
      <c r="B730" s="51" t="str">
        <f>'TARIF 2024'!B736</f>
        <v>AKKSGPENGOO00001</v>
      </c>
      <c r="C730" s="52" t="str">
        <f>'TARIF 2024'!K736</f>
        <v>GoodRam pendrive 16GB UME2 USB 2.0 black sorecop inclue 1,5 euro dont 0,83 deee</v>
      </c>
      <c r="D730" s="52" t="str">
        <f>'TARIF 2024'!K736</f>
        <v>GoodRam pendrive 16GB UME2 USB 2.0 black sorecop inclue 1,5 euro dont 0,83 deee</v>
      </c>
      <c r="E730" s="53">
        <f>'TARIF 2024'!G736</f>
        <v>5908267935736</v>
      </c>
      <c r="F730" s="49">
        <v>1</v>
      </c>
      <c r="G730" s="49">
        <v>1</v>
      </c>
      <c r="H730" s="49" t="s">
        <v>900</v>
      </c>
      <c r="I730" s="49">
        <v>1</v>
      </c>
      <c r="J730" s="54">
        <f>'TARIF 2024'!N736</f>
        <v>0.83</v>
      </c>
      <c r="K730" s="55">
        <f>'TARIF 2024'!M736</f>
        <v>6.7961999999999998</v>
      </c>
      <c r="L730" s="56"/>
      <c r="M730" s="55">
        <f>'TARIF 2024'!M736</f>
        <v>6.7961999999999998</v>
      </c>
      <c r="N730" s="57">
        <v>20</v>
      </c>
      <c r="O730" s="57">
        <f>'TARIF 2024'!Q736</f>
        <v>9.99</v>
      </c>
      <c r="P730" s="58"/>
      <c r="Q730" s="49">
        <v>60</v>
      </c>
      <c r="R730" s="49">
        <v>62</v>
      </c>
      <c r="S730" s="49">
        <v>6230</v>
      </c>
      <c r="T730" s="49">
        <v>1</v>
      </c>
    </row>
    <row r="731" spans="1:20" ht="30">
      <c r="A731" s="50">
        <f>'TARIF 2024'!D737</f>
        <v>0</v>
      </c>
      <c r="B731" s="51" t="str">
        <f>'TARIF 2024'!B737</f>
        <v>AKKSGPENGOO00002</v>
      </c>
      <c r="C731" s="52" t="str">
        <f>'TARIF 2024'!K737</f>
        <v>GoodRam pendrive 32GB UME2 USB 2.0 black sorecop inclue 2,00 euro dont 0,83 deee</v>
      </c>
      <c r="D731" s="52" t="str">
        <f>'TARIF 2024'!K737</f>
        <v>GoodRam pendrive 32GB UME2 USB 2.0 black sorecop inclue 2,00 euro dont 0,83 deee</v>
      </c>
      <c r="E731" s="53">
        <f>'TARIF 2024'!G737</f>
        <v>5908267935750</v>
      </c>
      <c r="F731" s="49">
        <v>1</v>
      </c>
      <c r="G731" s="49">
        <v>1</v>
      </c>
      <c r="H731" s="49" t="s">
        <v>900</v>
      </c>
      <c r="I731" s="49">
        <v>1</v>
      </c>
      <c r="J731" s="54">
        <f>'TARIF 2024'!N737</f>
        <v>0.83</v>
      </c>
      <c r="K731" s="55">
        <f>'TARIF 2024'!M737</f>
        <v>7.3507999999999996</v>
      </c>
      <c r="L731" s="56"/>
      <c r="M731" s="55">
        <f>'TARIF 2024'!M737</f>
        <v>7.3507999999999996</v>
      </c>
      <c r="N731" s="57">
        <v>20</v>
      </c>
      <c r="O731" s="57">
        <f>'TARIF 2024'!Q737</f>
        <v>10.99</v>
      </c>
      <c r="P731" s="58"/>
      <c r="Q731" s="49">
        <v>60</v>
      </c>
      <c r="R731" s="49">
        <v>62</v>
      </c>
      <c r="S731" s="49">
        <v>6230</v>
      </c>
      <c r="T731" s="49">
        <v>1</v>
      </c>
    </row>
    <row r="732" spans="1:20" ht="30">
      <c r="A732" s="50">
        <f>'TARIF 2024'!D738</f>
        <v>0</v>
      </c>
      <c r="B732" s="51" t="str">
        <f>'TARIF 2024'!B738</f>
        <v>AKKSGPENGOO00003</v>
      </c>
      <c r="C732" s="52" t="str">
        <f>'TARIF 2024'!K738</f>
        <v>GoodRam pendrive 64GB UME3 USB 3.0 black sorecop inclue 2,80 euro  dont 0,83 deee</v>
      </c>
      <c r="D732" s="52" t="str">
        <f>'TARIF 2024'!K738</f>
        <v>GoodRam pendrive 64GB UME3 USB 3.0 black sorecop inclue 2,80 euro  dont 0,83 deee</v>
      </c>
      <c r="E732" s="53">
        <f>'TARIF 2024'!G738</f>
        <v>5908267935774</v>
      </c>
      <c r="F732" s="49">
        <v>1</v>
      </c>
      <c r="G732" s="49">
        <v>1</v>
      </c>
      <c r="H732" s="49" t="s">
        <v>900</v>
      </c>
      <c r="I732" s="49">
        <v>1</v>
      </c>
      <c r="J732" s="54">
        <f>'TARIF 2024'!N738</f>
        <v>0.83</v>
      </c>
      <c r="K732" s="55">
        <f>'TARIF 2024'!M738</f>
        <v>8.7701999999999991</v>
      </c>
      <c r="L732" s="56"/>
      <c r="M732" s="55">
        <f>'TARIF 2024'!M738</f>
        <v>8.7701999999999991</v>
      </c>
      <c r="N732" s="57">
        <v>20</v>
      </c>
      <c r="O732" s="57">
        <f>'TARIF 2024'!Q738</f>
        <v>14.99</v>
      </c>
      <c r="P732" s="58"/>
      <c r="Q732" s="49">
        <v>60</v>
      </c>
      <c r="R732" s="49">
        <v>62</v>
      </c>
      <c r="S732" s="49">
        <v>6230</v>
      </c>
      <c r="T732" s="49">
        <v>1</v>
      </c>
    </row>
    <row r="733" spans="1:20">
      <c r="A733" s="50" t="str">
        <f>'TARIF 2024'!D739</f>
        <v>NEW</v>
      </c>
      <c r="B733" s="51" t="str">
        <f>'TARIF 2024'!B739</f>
        <v>OEM0300610</v>
      </c>
      <c r="C733" s="52" t="str">
        <f>'TARIF 2024'!K739</f>
        <v>Maxlife smartwatch 4G MXKW-350 blue GPS WiFi dont 0,04 deee</v>
      </c>
      <c r="D733" s="52" t="str">
        <f>'TARIF 2024'!K739</f>
        <v>Maxlife smartwatch 4G MXKW-350 blue GPS WiFi dont 0,04 deee</v>
      </c>
      <c r="E733" s="53">
        <f>'TARIF 2024'!G739</f>
        <v>5900495269317</v>
      </c>
      <c r="F733" s="49">
        <v>1</v>
      </c>
      <c r="G733" s="49">
        <v>1</v>
      </c>
      <c r="H733" s="49" t="s">
        <v>900</v>
      </c>
      <c r="I733" s="49">
        <v>1</v>
      </c>
      <c r="J733" s="54">
        <f>'TARIF 2024'!N739</f>
        <v>0.04</v>
      </c>
      <c r="K733" s="55">
        <f>'TARIF 2024'!M739</f>
        <v>43.315199999999997</v>
      </c>
      <c r="L733" s="56"/>
      <c r="M733" s="55">
        <f>'TARIF 2024'!M739</f>
        <v>43.315199999999997</v>
      </c>
      <c r="N733" s="57">
        <v>20</v>
      </c>
      <c r="O733" s="57">
        <f>'TARIF 2024'!Q739</f>
        <v>69.989999999999995</v>
      </c>
      <c r="P733" s="58"/>
      <c r="Q733" s="49">
        <v>60</v>
      </c>
      <c r="R733" s="49">
        <v>62</v>
      </c>
      <c r="S733" s="49">
        <v>6230</v>
      </c>
      <c r="T733" s="49">
        <v>1</v>
      </c>
    </row>
    <row r="734" spans="1:20">
      <c r="A734" s="50" t="str">
        <f>'TARIF 2024'!D740</f>
        <v>NEW</v>
      </c>
      <c r="B734" s="51" t="str">
        <f>'TARIF 2024'!B740</f>
        <v>OEM0300609</v>
      </c>
      <c r="C734" s="52" t="str">
        <f>'TARIF 2024'!K740</f>
        <v>Maxlife smartwatch 4G MXKW-350 pink GPS WiFi dont 0,04 deee</v>
      </c>
      <c r="D734" s="52" t="str">
        <f>'TARIF 2024'!K740</f>
        <v>Maxlife smartwatch 4G MXKW-350 pink GPS WiFi dont 0,04 deee</v>
      </c>
      <c r="E734" s="53">
        <f>'TARIF 2024'!G740</f>
        <v>5900495269300</v>
      </c>
      <c r="F734" s="49">
        <v>1</v>
      </c>
      <c r="G734" s="49">
        <v>1</v>
      </c>
      <c r="H734" s="49" t="s">
        <v>900</v>
      </c>
      <c r="I734" s="49">
        <v>1</v>
      </c>
      <c r="J734" s="54">
        <f>'TARIF 2024'!N740</f>
        <v>0.04</v>
      </c>
      <c r="K734" s="55">
        <f>'TARIF 2024'!M740</f>
        <v>43.315199999999997</v>
      </c>
      <c r="L734" s="56"/>
      <c r="M734" s="55">
        <f>'TARIF 2024'!M740</f>
        <v>43.315199999999997</v>
      </c>
      <c r="N734" s="57">
        <v>20</v>
      </c>
      <c r="O734" s="57">
        <f>'TARIF 2024'!Q740</f>
        <v>69.989999999999995</v>
      </c>
      <c r="P734" s="58"/>
      <c r="Q734" s="49">
        <v>60</v>
      </c>
      <c r="R734" s="49">
        <v>62</v>
      </c>
      <c r="S734" s="49">
        <v>6230</v>
      </c>
      <c r="T734" s="49">
        <v>1</v>
      </c>
    </row>
    <row r="735" spans="1:20">
      <c r="A735" s="50" t="str">
        <f>'TARIF 2024'!D741</f>
        <v>NEW</v>
      </c>
      <c r="B735" s="51" t="str">
        <f>'TARIF 2024'!B741</f>
        <v>OEM0300612</v>
      </c>
      <c r="C735" s="52" t="str">
        <f>'TARIF 2024'!K741</f>
        <v>Maxlife smartwatch Kids MXSW-200 blue dont 0,04 deee</v>
      </c>
      <c r="D735" s="52" t="str">
        <f>'TARIF 2024'!K741</f>
        <v>Maxlife smartwatch Kids MXSW-200 blue dont 0,04 deee</v>
      </c>
      <c r="E735" s="53">
        <f>'TARIF 2024'!G741</f>
        <v>5900495269331</v>
      </c>
      <c r="F735" s="49">
        <v>1</v>
      </c>
      <c r="G735" s="49">
        <v>1</v>
      </c>
      <c r="H735" s="49" t="s">
        <v>900</v>
      </c>
      <c r="I735" s="49">
        <v>1</v>
      </c>
      <c r="J735" s="54">
        <f>'TARIF 2024'!N741</f>
        <v>0.04</v>
      </c>
      <c r="K735" s="55">
        <f>'TARIF 2024'!M741</f>
        <v>22.56</v>
      </c>
      <c r="L735" s="56"/>
      <c r="M735" s="55">
        <f>'TARIF 2024'!M741</f>
        <v>22.56</v>
      </c>
      <c r="N735" s="57">
        <v>20</v>
      </c>
      <c r="O735" s="57">
        <f>'TARIF 2024'!Q741</f>
        <v>39.99</v>
      </c>
      <c r="P735" s="58"/>
      <c r="Q735" s="49">
        <v>60</v>
      </c>
      <c r="R735" s="49">
        <v>62</v>
      </c>
      <c r="S735" s="49">
        <v>6230</v>
      </c>
      <c r="T735" s="49">
        <v>1</v>
      </c>
    </row>
    <row r="736" spans="1:20">
      <c r="A736" s="50" t="str">
        <f>'TARIF 2024'!D742</f>
        <v>NEW</v>
      </c>
      <c r="B736" s="51" t="str">
        <f>'TARIF 2024'!B742</f>
        <v>OEM0300611</v>
      </c>
      <c r="C736" s="52" t="str">
        <f>'TARIF 2024'!K742</f>
        <v>Maxlife smartwatch Kids MXSW-200 pink dont 0,04 deee</v>
      </c>
      <c r="D736" s="52" t="str">
        <f>'TARIF 2024'!K742</f>
        <v>Maxlife smartwatch Kids MXSW-200 pink dont 0,04 deee</v>
      </c>
      <c r="E736" s="53">
        <f>'TARIF 2024'!G742</f>
        <v>5900495269324</v>
      </c>
      <c r="F736" s="49">
        <v>1</v>
      </c>
      <c r="G736" s="49">
        <v>1</v>
      </c>
      <c r="H736" s="49" t="s">
        <v>900</v>
      </c>
      <c r="I736" s="49">
        <v>1</v>
      </c>
      <c r="J736" s="54">
        <f>'TARIF 2024'!N742</f>
        <v>0.04</v>
      </c>
      <c r="K736" s="55">
        <f>'TARIF 2024'!M742</f>
        <v>22.56</v>
      </c>
      <c r="L736" s="56"/>
      <c r="M736" s="55">
        <f>'TARIF 2024'!M742</f>
        <v>22.56</v>
      </c>
      <c r="N736" s="57">
        <v>20</v>
      </c>
      <c r="O736" s="57">
        <f>'TARIF 2024'!Q742</f>
        <v>39.99</v>
      </c>
      <c r="P736" s="58"/>
      <c r="Q736" s="49">
        <v>60</v>
      </c>
      <c r="R736" s="49">
        <v>62</v>
      </c>
      <c r="S736" s="49">
        <v>6230</v>
      </c>
      <c r="T736" s="49">
        <v>1</v>
      </c>
    </row>
    <row r="737" spans="1:20">
      <c r="A737" s="50" t="str">
        <f>'TARIF 2024'!D743</f>
        <v>NEW</v>
      </c>
      <c r="B737" s="51" t="str">
        <f>'TARIF 2024'!B743</f>
        <v>OEM0200489</v>
      </c>
      <c r="C737" s="52" t="str">
        <f>'TARIF 2024'!K743</f>
        <v>Maxlife kids writing board MXWB-02 pink Dont 0,04 deee</v>
      </c>
      <c r="D737" s="52" t="str">
        <f>'TARIF 2024'!K743</f>
        <v>Maxlife kids writing board MXWB-02 pink Dont 0,04 deee</v>
      </c>
      <c r="E737" s="53">
        <f>'TARIF 2024'!G743</f>
        <v>5900495092366</v>
      </c>
      <c r="F737" s="49">
        <v>1</v>
      </c>
      <c r="G737" s="49">
        <v>1</v>
      </c>
      <c r="H737" s="49" t="s">
        <v>900</v>
      </c>
      <c r="I737" s="49">
        <v>1</v>
      </c>
      <c r="J737" s="54">
        <f>'TARIF 2024'!N743</f>
        <v>0.04</v>
      </c>
      <c r="K737" s="55">
        <f>'TARIF 2024'!M743</f>
        <v>5.7434000000000003</v>
      </c>
      <c r="L737" s="56"/>
      <c r="M737" s="55">
        <f>'TARIF 2024'!M743</f>
        <v>5.7434000000000003</v>
      </c>
      <c r="N737" s="57">
        <v>20</v>
      </c>
      <c r="O737" s="57">
        <f>'TARIF 2024'!Q743</f>
        <v>9.99</v>
      </c>
      <c r="P737" s="58"/>
      <c r="Q737" s="49">
        <v>60</v>
      </c>
      <c r="R737" s="49">
        <v>62</v>
      </c>
      <c r="S737" s="49">
        <v>6230</v>
      </c>
      <c r="T737" s="49">
        <v>1</v>
      </c>
    </row>
    <row r="738" spans="1:20">
      <c r="A738" s="50" t="str">
        <f>'TARIF 2024'!D744</f>
        <v>NEW</v>
      </c>
      <c r="B738" s="51" t="str">
        <f>'TARIF 2024'!B744</f>
        <v>OEM0200490</v>
      </c>
      <c r="C738" s="52" t="str">
        <f>'TARIF 2024'!K744</f>
        <v>Maxlife kids writing board MXWB-02 blue Dont 0,04 deee</v>
      </c>
      <c r="D738" s="52" t="str">
        <f>'TARIF 2024'!K744</f>
        <v>Maxlife kids writing board MXWB-02 blue Dont 0,04 deee</v>
      </c>
      <c r="E738" s="53">
        <f>'TARIF 2024'!G744</f>
        <v>5900495092373</v>
      </c>
      <c r="F738" s="49">
        <v>1</v>
      </c>
      <c r="G738" s="49">
        <v>1</v>
      </c>
      <c r="H738" s="49" t="s">
        <v>900</v>
      </c>
      <c r="I738" s="49">
        <v>1</v>
      </c>
      <c r="J738" s="54">
        <f>'TARIF 2024'!N744</f>
        <v>0.04</v>
      </c>
      <c r="K738" s="55">
        <f>'TARIF 2024'!M744</f>
        <v>5.7434000000000003</v>
      </c>
      <c r="L738" s="56"/>
      <c r="M738" s="55">
        <f>'TARIF 2024'!M744</f>
        <v>5.7434000000000003</v>
      </c>
      <c r="N738" s="57">
        <v>20</v>
      </c>
      <c r="O738" s="57">
        <f>'TARIF 2024'!Q744</f>
        <v>9.99</v>
      </c>
      <c r="P738" s="58"/>
      <c r="Q738" s="49">
        <v>60</v>
      </c>
      <c r="R738" s="49">
        <v>62</v>
      </c>
      <c r="S738" s="49">
        <v>6230</v>
      </c>
      <c r="T738" s="49">
        <v>1</v>
      </c>
    </row>
    <row r="739" spans="1:20">
      <c r="A739" s="50" t="str">
        <f>'TARIF 2024'!D745</f>
        <v>NEW</v>
      </c>
      <c r="B739" s="51" t="str">
        <f>'TARIF 2024'!B745</f>
        <v>OEM0200502</v>
      </c>
      <c r="C739" s="52" t="str">
        <f>'TARIF 2024'!K745</f>
        <v>Maxlife Bluetooth thermal printer MXTP-100 pink Dont 0,04 deee</v>
      </c>
      <c r="D739" s="52" t="str">
        <f>'TARIF 2024'!K745</f>
        <v>Maxlife Bluetooth thermal printer MXTP-100 pink Dont 0,04 deee</v>
      </c>
      <c r="E739" s="53">
        <f>'TARIF 2024'!G745</f>
        <v>5900495198006</v>
      </c>
      <c r="F739" s="49">
        <v>1</v>
      </c>
      <c r="G739" s="49">
        <v>1</v>
      </c>
      <c r="H739" s="49" t="s">
        <v>900</v>
      </c>
      <c r="I739" s="49">
        <v>1</v>
      </c>
      <c r="J739" s="54">
        <f>'TARIF 2024'!N745</f>
        <v>0.04</v>
      </c>
      <c r="K739" s="55">
        <f>'TARIF 2024'!M745</f>
        <v>20.708200000000001</v>
      </c>
      <c r="L739" s="56"/>
      <c r="M739" s="55">
        <f>'TARIF 2024'!M745</f>
        <v>20.708200000000001</v>
      </c>
      <c r="N739" s="57">
        <v>20</v>
      </c>
      <c r="O739" s="57">
        <f>'TARIF 2024'!Q745</f>
        <v>34.99</v>
      </c>
      <c r="P739" s="58"/>
      <c r="Q739" s="49">
        <v>60</v>
      </c>
      <c r="R739" s="49">
        <v>62</v>
      </c>
      <c r="S739" s="49">
        <v>6230</v>
      </c>
      <c r="T739" s="49">
        <v>1</v>
      </c>
    </row>
    <row r="740" spans="1:20">
      <c r="A740" s="50" t="str">
        <f>'TARIF 2024'!D746</f>
        <v>NEW</v>
      </c>
      <c r="B740" s="51" t="str">
        <f>'TARIF 2024'!B746</f>
        <v>OEM0200503</v>
      </c>
      <c r="C740" s="52" t="str">
        <f>'TARIF 2024'!K746</f>
        <v>Maxlife Bluetooth thermal printer MXTP-100 blue Dont 0,04 deee</v>
      </c>
      <c r="D740" s="52" t="str">
        <f>'TARIF 2024'!K746</f>
        <v>Maxlife Bluetooth thermal printer MXTP-100 blue Dont 0,04 deee</v>
      </c>
      <c r="E740" s="53">
        <f>'TARIF 2024'!G746</f>
        <v>5900495198037</v>
      </c>
      <c r="F740" s="49">
        <v>1</v>
      </c>
      <c r="G740" s="49">
        <v>1</v>
      </c>
      <c r="H740" s="49" t="s">
        <v>900</v>
      </c>
      <c r="I740" s="49">
        <v>1</v>
      </c>
      <c r="J740" s="54">
        <f>'TARIF 2024'!N746</f>
        <v>0.04</v>
      </c>
      <c r="K740" s="55">
        <f>'TARIF 2024'!M746</f>
        <v>20.708200000000001</v>
      </c>
      <c r="L740" s="56"/>
      <c r="M740" s="55">
        <f>'TARIF 2024'!M746</f>
        <v>20.708200000000001</v>
      </c>
      <c r="N740" s="57">
        <v>20</v>
      </c>
      <c r="O740" s="57">
        <f>'TARIF 2024'!Q746</f>
        <v>34.99</v>
      </c>
      <c r="P740" s="58"/>
      <c r="Q740" s="49">
        <v>60</v>
      </c>
      <c r="R740" s="49">
        <v>62</v>
      </c>
      <c r="S740" s="49">
        <v>6230</v>
      </c>
      <c r="T740" s="49">
        <v>1</v>
      </c>
    </row>
    <row r="741" spans="1:20">
      <c r="A741" s="50" t="str">
        <f>'TARIF 2024'!D747</f>
        <v>NEW</v>
      </c>
      <c r="B741" s="51" t="str">
        <f>'TARIF 2024'!B747</f>
        <v>OEM0200618</v>
      </c>
      <c r="C741" s="52" t="str">
        <f>'TARIF 2024'!K747</f>
        <v xml:space="preserve">rouleau pour imprimante thermique 5*3metres </v>
      </c>
      <c r="D741" s="52" t="str">
        <f>'TARIF 2024'!K747</f>
        <v xml:space="preserve">rouleau pour imprimante thermique 5*3metres </v>
      </c>
      <c r="E741" s="53">
        <f>'TARIF 2024'!G747</f>
        <v>5907457768208</v>
      </c>
      <c r="F741" s="49">
        <v>1</v>
      </c>
      <c r="G741" s="49">
        <v>1</v>
      </c>
      <c r="H741" s="49" t="s">
        <v>900</v>
      </c>
      <c r="I741" s="49">
        <v>1</v>
      </c>
      <c r="J741" s="54">
        <f>'TARIF 2024'!N747</f>
        <v>0.04</v>
      </c>
      <c r="K741" s="55">
        <f>'TARIF 2024'!M747</f>
        <v>1.4476</v>
      </c>
      <c r="L741" s="56"/>
      <c r="M741" s="55">
        <f>'TARIF 2024'!M747</f>
        <v>1.4476</v>
      </c>
      <c r="N741" s="57">
        <v>20</v>
      </c>
      <c r="O741" s="57">
        <f>'TARIF 2024'!Q747</f>
        <v>3.9</v>
      </c>
      <c r="P741" s="58"/>
      <c r="Q741" s="49">
        <v>60</v>
      </c>
      <c r="R741" s="49">
        <v>62</v>
      </c>
      <c r="S741" s="49">
        <v>6230</v>
      </c>
      <c r="T741" s="49">
        <v>1</v>
      </c>
    </row>
    <row r="742" spans="1:20">
      <c r="A742" s="50" t="str">
        <f>'TARIF 2024'!D748</f>
        <v>NEW</v>
      </c>
      <c r="B742" s="51" t="str">
        <f>'TARIF 2024'!B748</f>
        <v>OEM0200488</v>
      </c>
      <c r="C742" s="52" t="str">
        <f>'TARIF 2024'!K748</f>
        <v>Maxlife kids writing board with calculator MXWB-01 blue Dont 0,04 deee</v>
      </c>
      <c r="D742" s="52" t="str">
        <f>'TARIF 2024'!K748</f>
        <v>Maxlife kids writing board with calculator MXWB-01 blue Dont 0,04 deee</v>
      </c>
      <c r="E742" s="53">
        <f>'TARIF 2024'!G748</f>
        <v>5900495092359</v>
      </c>
      <c r="F742" s="49">
        <v>1</v>
      </c>
      <c r="G742" s="49">
        <v>1</v>
      </c>
      <c r="H742" s="49" t="s">
        <v>900</v>
      </c>
      <c r="I742" s="49">
        <v>1</v>
      </c>
      <c r="J742" s="54">
        <f>'TARIF 2024'!N748</f>
        <v>0.04</v>
      </c>
      <c r="K742" s="55">
        <f>'TARIF 2024'!M748</f>
        <v>5.8091999999999997</v>
      </c>
      <c r="L742" s="56"/>
      <c r="M742" s="55">
        <f>'TARIF 2024'!M748</f>
        <v>5.8091999999999997</v>
      </c>
      <c r="N742" s="57">
        <v>20</v>
      </c>
      <c r="O742" s="57">
        <f>'TARIF 2024'!Q748</f>
        <v>12.99</v>
      </c>
      <c r="P742" s="58"/>
      <c r="Q742" s="49">
        <v>60</v>
      </c>
      <c r="R742" s="49">
        <v>62</v>
      </c>
      <c r="S742" s="49">
        <v>6230</v>
      </c>
      <c r="T742" s="49">
        <v>1</v>
      </c>
    </row>
    <row r="743" spans="1:20">
      <c r="A743" s="50" t="str">
        <f>'TARIF 2024'!D749</f>
        <v>NEW</v>
      </c>
      <c r="B743" s="51" t="str">
        <f>'TARIF 2024'!B749</f>
        <v>OEM0200487</v>
      </c>
      <c r="C743" s="52" t="str">
        <f>'TARIF 2024'!K749</f>
        <v>Maxlife kids writing board with calculator MXWB-01 rose Dont 0,04 deee</v>
      </c>
      <c r="D743" s="52" t="str">
        <f>'TARIF 2024'!K749</f>
        <v>Maxlife kids writing board with calculator MXWB-01 rose Dont 0,04 deee</v>
      </c>
      <c r="E743" s="53">
        <f>'TARIF 2024'!G749</f>
        <v>5900495092342</v>
      </c>
      <c r="F743" s="49">
        <v>1</v>
      </c>
      <c r="G743" s="49">
        <v>1</v>
      </c>
      <c r="H743" s="49" t="s">
        <v>900</v>
      </c>
      <c r="I743" s="49">
        <v>1</v>
      </c>
      <c r="J743" s="54">
        <f>'TARIF 2024'!N749</f>
        <v>0.04</v>
      </c>
      <c r="K743" s="55">
        <f>'TARIF 2024'!M749</f>
        <v>5.8091999999999997</v>
      </c>
      <c r="L743" s="56"/>
      <c r="M743" s="55">
        <f>'TARIF 2024'!M749</f>
        <v>5.8091999999999997</v>
      </c>
      <c r="N743" s="57">
        <v>20</v>
      </c>
      <c r="O743" s="57">
        <f>'TARIF 2024'!Q749</f>
        <v>12.99</v>
      </c>
      <c r="P743" s="58"/>
      <c r="Q743" s="49">
        <v>60</v>
      </c>
      <c r="R743" s="49">
        <v>62</v>
      </c>
      <c r="S743" s="49">
        <v>6230</v>
      </c>
      <c r="T743" s="49">
        <v>1</v>
      </c>
    </row>
    <row r="744" spans="1:20">
      <c r="A744" s="50" t="str">
        <f>'TARIF 2024'!D750</f>
        <v>NEW</v>
      </c>
      <c r="B744" s="51" t="str">
        <f>'TARIF 2024'!B750</f>
        <v>OEM0200599</v>
      </c>
      <c r="C744" s="52" t="str">
        <f>'TARIF 2024'!K750</f>
        <v>Maxlife MXWT-100 walkie talkie set orange - green Dont 0,04 deee</v>
      </c>
      <c r="D744" s="52" t="str">
        <f>'TARIF 2024'!K750</f>
        <v>Maxlife MXWT-100 walkie talkie set orange - green Dont 0,04 deee</v>
      </c>
      <c r="E744" s="53">
        <f>'TARIF 2024'!G750</f>
        <v>5907457738737</v>
      </c>
      <c r="F744" s="49">
        <v>1</v>
      </c>
      <c r="G744" s="49">
        <v>1</v>
      </c>
      <c r="H744" s="49" t="s">
        <v>900</v>
      </c>
      <c r="I744" s="49">
        <v>1</v>
      </c>
      <c r="J744" s="54">
        <f>'TARIF 2024'!N750</f>
        <v>0.04</v>
      </c>
      <c r="K744" s="55">
        <f>'TARIF 2024'!M750</f>
        <v>9.8605999999999998</v>
      </c>
      <c r="L744" s="56"/>
      <c r="M744" s="55">
        <f>'TARIF 2024'!M750</f>
        <v>9.8605999999999998</v>
      </c>
      <c r="N744" s="57">
        <v>20</v>
      </c>
      <c r="O744" s="57">
        <f>'TARIF 2024'!Q750</f>
        <v>14.99</v>
      </c>
      <c r="P744" s="58"/>
      <c r="Q744" s="49">
        <v>60</v>
      </c>
      <c r="R744" s="49">
        <v>62</v>
      </c>
      <c r="S744" s="49">
        <v>6230</v>
      </c>
      <c r="T744" s="49">
        <v>1</v>
      </c>
    </row>
    <row r="745" spans="1:20">
      <c r="A745" s="50" t="str">
        <f>'TARIF 2024'!D751</f>
        <v>NEW</v>
      </c>
      <c r="B745" s="51" t="str">
        <f>'TARIF 2024'!B751</f>
        <v>OEM0200598</v>
      </c>
      <c r="C745" s="52" t="str">
        <f>'TARIF 2024'!K751</f>
        <v>Maxlife MXWT-100 walkie talkie set blue - pink Dont 0,04 deee</v>
      </c>
      <c r="D745" s="52" t="str">
        <f>'TARIF 2024'!K751</f>
        <v>Maxlife MXWT-100 walkie talkie set blue - pink Dont 0,04 deee</v>
      </c>
      <c r="E745" s="53">
        <f>'TARIF 2024'!G751</f>
        <v>5907457738720</v>
      </c>
      <c r="F745" s="49">
        <v>1</v>
      </c>
      <c r="G745" s="49">
        <v>1</v>
      </c>
      <c r="H745" s="49" t="s">
        <v>900</v>
      </c>
      <c r="I745" s="49">
        <v>1</v>
      </c>
      <c r="J745" s="54">
        <f>'TARIF 2024'!N751</f>
        <v>0.04</v>
      </c>
      <c r="K745" s="55">
        <f>'TARIF 2024'!M751</f>
        <v>9.8605999999999998</v>
      </c>
      <c r="L745" s="56"/>
      <c r="M745" s="55">
        <f>'TARIF 2024'!M751</f>
        <v>9.8605999999999998</v>
      </c>
      <c r="N745" s="57">
        <v>20</v>
      </c>
      <c r="O745" s="57">
        <f>'TARIF 2024'!Q751</f>
        <v>14.99</v>
      </c>
      <c r="P745" s="58"/>
      <c r="Q745" s="49">
        <v>60</v>
      </c>
      <c r="R745" s="49">
        <v>62</v>
      </c>
      <c r="S745" s="49">
        <v>6230</v>
      </c>
      <c r="T745" s="49">
        <v>1</v>
      </c>
    </row>
    <row r="746" spans="1:20">
      <c r="A746" s="50" t="str">
        <f>'TARIF 2024'!D752</f>
        <v>NEW</v>
      </c>
      <c r="B746" s="51" t="str">
        <f>'TARIF 2024'!B752</f>
        <v>OEM0200584</v>
      </c>
      <c r="C746" s="52" t="str">
        <f>'TARIF 2024'!K752</f>
        <v>Maxlife projector with drawing table MXDP-100 purple Dont 0,04 deee</v>
      </c>
      <c r="D746" s="52" t="str">
        <f>'TARIF 2024'!K752</f>
        <v>Maxlife projector with drawing table MXDP-100 purple Dont 0,04 deee</v>
      </c>
      <c r="E746" s="53">
        <f>'TARIF 2024'!G752</f>
        <v>5907457737013</v>
      </c>
      <c r="F746" s="49">
        <v>1</v>
      </c>
      <c r="G746" s="49">
        <v>1</v>
      </c>
      <c r="H746" s="49" t="s">
        <v>900</v>
      </c>
      <c r="I746" s="49">
        <v>1</v>
      </c>
      <c r="J746" s="54">
        <f>'TARIF 2024'!N752</f>
        <v>0.04</v>
      </c>
      <c r="K746" s="55">
        <f>'TARIF 2024'!M752</f>
        <v>7.5387999999999993</v>
      </c>
      <c r="L746" s="56"/>
      <c r="M746" s="55">
        <f>'TARIF 2024'!M752</f>
        <v>7.5387999999999993</v>
      </c>
      <c r="N746" s="57">
        <v>20</v>
      </c>
      <c r="O746" s="57">
        <f>'TARIF 2024'!Q752</f>
        <v>14.99</v>
      </c>
      <c r="P746" s="58"/>
      <c r="Q746" s="49">
        <v>60</v>
      </c>
      <c r="R746" s="49">
        <v>62</v>
      </c>
      <c r="S746" s="49">
        <v>6230</v>
      </c>
      <c r="T746" s="49">
        <v>1</v>
      </c>
    </row>
    <row r="747" spans="1:20">
      <c r="A747" s="50" t="str">
        <f>'TARIF 2024'!D753</f>
        <v>NEW</v>
      </c>
      <c r="B747" s="51" t="str">
        <f>'TARIF 2024'!B753</f>
        <v>OEM0200581</v>
      </c>
      <c r="C747" s="52" t="str">
        <f>'TARIF 2024'!K753</f>
        <v>Maxlife portable game MXPS-200 teddy bear with display Dont 0,04 deee</v>
      </c>
      <c r="D747" s="52" t="str">
        <f>'TARIF 2024'!K753</f>
        <v>Maxlife portable game MXPS-200 teddy bear with display Dont 0,04 deee</v>
      </c>
      <c r="E747" s="53">
        <f>'TARIF 2024'!G753</f>
        <v>5907457736986</v>
      </c>
      <c r="F747" s="49">
        <v>1</v>
      </c>
      <c r="G747" s="49">
        <v>1</v>
      </c>
      <c r="H747" s="49" t="s">
        <v>900</v>
      </c>
      <c r="I747" s="49">
        <v>1</v>
      </c>
      <c r="J747" s="54">
        <f>'TARIF 2024'!N753</f>
        <v>0.04</v>
      </c>
      <c r="K747" s="55">
        <f>'TARIF 2024'!M753</f>
        <v>6.1475999999999997</v>
      </c>
      <c r="L747" s="56"/>
      <c r="M747" s="55">
        <f>'TARIF 2024'!M753</f>
        <v>6.1475999999999997</v>
      </c>
      <c r="N747" s="57">
        <v>20</v>
      </c>
      <c r="O747" s="57">
        <f>'TARIF 2024'!Q753</f>
        <v>11.99</v>
      </c>
      <c r="P747" s="58"/>
      <c r="Q747" s="49">
        <v>60</v>
      </c>
      <c r="R747" s="49">
        <v>62</v>
      </c>
      <c r="S747" s="49">
        <v>6230</v>
      </c>
      <c r="T747" s="49">
        <v>1</v>
      </c>
    </row>
    <row r="748" spans="1:20">
      <c r="A748" s="50" t="str">
        <f>'TARIF 2024'!D754</f>
        <v>NEW</v>
      </c>
      <c r="B748" s="51" t="str">
        <f>'TARIF 2024'!B754</f>
        <v>OEM0200450</v>
      </c>
      <c r="C748" s="52" t="str">
        <f>'TARIF 2024'!K754</f>
        <v>Maxlife remote-controlled car MXRC-100 Dont 0,04 deee</v>
      </c>
      <c r="D748" s="52" t="str">
        <f>'TARIF 2024'!K754</f>
        <v>Maxlife remote-controlled car MXRC-100 Dont 0,04 deee</v>
      </c>
      <c r="E748" s="53">
        <f>'TARIF 2024'!G754</f>
        <v>5907457703353</v>
      </c>
      <c r="F748" s="49">
        <v>1</v>
      </c>
      <c r="G748" s="49">
        <v>1</v>
      </c>
      <c r="H748" s="49" t="s">
        <v>900</v>
      </c>
      <c r="I748" s="49">
        <v>1</v>
      </c>
      <c r="J748" s="54">
        <f>'TARIF 2024'!N754</f>
        <v>0.04</v>
      </c>
      <c r="K748" s="55">
        <f>'TARIF 2024'!M754</f>
        <v>40.617399999999996</v>
      </c>
      <c r="L748" s="56"/>
      <c r="M748" s="55">
        <f>'TARIF 2024'!M754</f>
        <v>40.617399999999996</v>
      </c>
      <c r="N748" s="57">
        <v>20</v>
      </c>
      <c r="O748" s="57">
        <f>'TARIF 2024'!Q754</f>
        <v>69.989999999999995</v>
      </c>
      <c r="P748" s="58"/>
      <c r="Q748" s="49">
        <v>60</v>
      </c>
      <c r="R748" s="49">
        <v>62</v>
      </c>
      <c r="S748" s="49">
        <v>6230</v>
      </c>
      <c r="T748" s="49">
        <v>1</v>
      </c>
    </row>
    <row r="749" spans="1:20">
      <c r="A749" s="50" t="str">
        <f>'TARIF 2024'!D755</f>
        <v>NEW</v>
      </c>
      <c r="B749" s="51" t="str">
        <f>'TARIF 2024'!B755</f>
        <v>OEM0200597</v>
      </c>
      <c r="C749" s="52" t="str">
        <f>'TARIF 2024'!K755</f>
        <v>Maxlife remote-controlled car MXRC-100 Dont 0,04 deee</v>
      </c>
      <c r="D749" s="52" t="str">
        <f>'TARIF 2024'!K755</f>
        <v>Maxlife remote-controlled car MXRC-100 Dont 0,04 deee</v>
      </c>
      <c r="E749" s="53">
        <f>'TARIF 2024'!G755</f>
        <v>5907457738713</v>
      </c>
      <c r="F749" s="49">
        <v>1</v>
      </c>
      <c r="G749" s="49">
        <v>1</v>
      </c>
      <c r="H749" s="49" t="s">
        <v>900</v>
      </c>
      <c r="I749" s="49">
        <v>1</v>
      </c>
      <c r="J749" s="54">
        <f>'TARIF 2024'!N755</f>
        <v>0.04</v>
      </c>
      <c r="K749" s="55">
        <f>'TARIF 2024'!M755</f>
        <v>23.039400000000001</v>
      </c>
      <c r="L749" s="56"/>
      <c r="M749" s="55">
        <f>'TARIF 2024'!M755</f>
        <v>23.039400000000001</v>
      </c>
      <c r="N749" s="57">
        <v>20</v>
      </c>
      <c r="O749" s="57">
        <f>'TARIF 2024'!Q755</f>
        <v>39.99</v>
      </c>
      <c r="P749" s="58"/>
      <c r="Q749" s="49">
        <v>60</v>
      </c>
      <c r="R749" s="49">
        <v>62</v>
      </c>
      <c r="S749" s="49">
        <v>6230</v>
      </c>
      <c r="T749" s="49">
        <v>1</v>
      </c>
    </row>
    <row r="750" spans="1:20">
      <c r="A750" s="50">
        <f>'TARIF 2024'!D756</f>
        <v>0</v>
      </c>
      <c r="B750" s="51" t="str">
        <f>'TARIF 2024'!B756</f>
        <v>OEM0101208</v>
      </c>
      <c r="C750" s="52" t="str">
        <f>'TARIF 2024'!K756</f>
        <v>Maxlife MXUC-09 angle cable USB - USB-C 1,0 m 3A black deee inclue 0,04</v>
      </c>
      <c r="D750" s="52" t="str">
        <f>'TARIF 2024'!K756</f>
        <v>Maxlife MXUC-09 angle cable USB - USB-C 1,0 m 3A black deee inclue 0,04</v>
      </c>
      <c r="E750" s="53">
        <f>'TARIF 2024'!G756</f>
        <v>5900495092618</v>
      </c>
      <c r="F750" s="49">
        <v>1</v>
      </c>
      <c r="G750" s="49">
        <v>1</v>
      </c>
      <c r="H750" s="49" t="s">
        <v>900</v>
      </c>
      <c r="I750" s="49">
        <v>1</v>
      </c>
      <c r="J750" s="54">
        <f>'TARIF 2024'!N756</f>
        <v>0.04</v>
      </c>
      <c r="K750" s="55">
        <f>'TARIF 2024'!M756</f>
        <v>4.0043999999999995</v>
      </c>
      <c r="L750" s="56"/>
      <c r="M750" s="55">
        <f>'TARIF 2024'!M756</f>
        <v>4.0043999999999995</v>
      </c>
      <c r="N750" s="57">
        <v>20</v>
      </c>
      <c r="O750" s="57">
        <f>'TARIF 2024'!Q756</f>
        <v>9.99</v>
      </c>
      <c r="P750" s="58"/>
      <c r="Q750" s="49">
        <v>60</v>
      </c>
      <c r="R750" s="49">
        <v>62</v>
      </c>
      <c r="S750" s="49">
        <v>6230</v>
      </c>
      <c r="T750" s="49">
        <v>1</v>
      </c>
    </row>
    <row r="751" spans="1:20">
      <c r="A751" s="50">
        <f>'TARIF 2024'!D757</f>
        <v>0</v>
      </c>
      <c r="B751" s="51" t="str">
        <f>'TARIF 2024'!B757</f>
        <v>OEM0101207</v>
      </c>
      <c r="C751" s="52" t="str">
        <f>'TARIF 2024'!K757</f>
        <v>Maxlife MXUC-09 angle cable USB - Lightning 1,0 m 2,4A white deee inclue 0,02</v>
      </c>
      <c r="D751" s="52" t="str">
        <f>'TARIF 2024'!K757</f>
        <v>Maxlife MXUC-09 angle cable USB - Lightning 1,0 m 2,4A white deee inclue 0,02</v>
      </c>
      <c r="E751" s="53">
        <f>'TARIF 2024'!G757</f>
        <v>5900495092595</v>
      </c>
      <c r="F751" s="49">
        <v>1</v>
      </c>
      <c r="G751" s="49">
        <v>1</v>
      </c>
      <c r="H751" s="49" t="s">
        <v>900</v>
      </c>
      <c r="I751" s="49">
        <v>1</v>
      </c>
      <c r="J751" s="54">
        <f>'TARIF 2024'!N757</f>
        <v>0.04</v>
      </c>
      <c r="K751" s="55">
        <f>'TARIF 2024'!M757</f>
        <v>4.0043999999999995</v>
      </c>
      <c r="L751" s="56"/>
      <c r="M751" s="55">
        <f>'TARIF 2024'!M757</f>
        <v>4.0043999999999995</v>
      </c>
      <c r="N751" s="57">
        <v>20</v>
      </c>
      <c r="O751" s="57">
        <f>'TARIF 2024'!Q757</f>
        <v>9.99</v>
      </c>
      <c r="P751" s="58"/>
      <c r="Q751" s="49">
        <v>60</v>
      </c>
      <c r="R751" s="49">
        <v>62</v>
      </c>
      <c r="S751" s="49">
        <v>6230</v>
      </c>
      <c r="T751" s="49">
        <v>1</v>
      </c>
    </row>
    <row r="752" spans="1:20">
      <c r="A752" s="50">
        <f>'TARIF 2024'!D758</f>
        <v>0</v>
      </c>
      <c r="B752" s="51" t="str">
        <f>'TARIF 2024'!B758</f>
        <v>OEM0101210</v>
      </c>
      <c r="C752" s="52" t="str">
        <f>'TARIF 2024'!K758</f>
        <v>Maxlife MXUC-09 angle cable USB-C - USB-C 1,0 m 60W black deee inclue 0,04</v>
      </c>
      <c r="D752" s="52" t="str">
        <f>'TARIF 2024'!K758</f>
        <v>Maxlife MXUC-09 angle cable USB-C - USB-C 1,0 m 60W black deee inclue 0,04</v>
      </c>
      <c r="E752" s="53">
        <f>'TARIF 2024'!G758</f>
        <v>5900495092656</v>
      </c>
      <c r="F752" s="49">
        <v>1</v>
      </c>
      <c r="G752" s="49">
        <v>1</v>
      </c>
      <c r="H752" s="49" t="s">
        <v>900</v>
      </c>
      <c r="I752" s="49">
        <v>1</v>
      </c>
      <c r="J752" s="54">
        <f>'TARIF 2024'!N758</f>
        <v>0.04</v>
      </c>
      <c r="K752" s="55">
        <f>'TARIF 2024'!M758</f>
        <v>4.0043999999999995</v>
      </c>
      <c r="L752" s="56"/>
      <c r="M752" s="55">
        <f>'TARIF 2024'!M758</f>
        <v>4.0043999999999995</v>
      </c>
      <c r="N752" s="57">
        <v>20</v>
      </c>
      <c r="O752" s="57">
        <f>'TARIF 2024'!Q758</f>
        <v>9.99</v>
      </c>
      <c r="P752" s="58"/>
      <c r="Q752" s="49">
        <v>60</v>
      </c>
      <c r="R752" s="49">
        <v>62</v>
      </c>
      <c r="S752" s="49">
        <v>6230</v>
      </c>
      <c r="T752" s="49">
        <v>1</v>
      </c>
    </row>
    <row r="753" spans="1:20">
      <c r="A753" s="50">
        <f>'TARIF 2024'!D759</f>
        <v>0</v>
      </c>
      <c r="B753" s="51" t="str">
        <f>'TARIF 2024'!B759</f>
        <v>OEM0101209</v>
      </c>
      <c r="C753" s="52" t="str">
        <f>'TARIF 2024'!K759</f>
        <v>Maxlife MXUC-09 angle cable USB-C - Lightning 1,0 m 27W white deee inclue 0,04</v>
      </c>
      <c r="D753" s="52" t="str">
        <f>'TARIF 2024'!K759</f>
        <v>Maxlife MXUC-09 angle cable USB-C - Lightning 1,0 m 27W white deee inclue 0,04</v>
      </c>
      <c r="E753" s="53">
        <f>'TARIF 2024'!G759</f>
        <v>5900495092649</v>
      </c>
      <c r="F753" s="49">
        <v>1</v>
      </c>
      <c r="G753" s="49">
        <v>1</v>
      </c>
      <c r="H753" s="49" t="s">
        <v>900</v>
      </c>
      <c r="I753" s="49">
        <v>1</v>
      </c>
      <c r="J753" s="54">
        <f>'TARIF 2024'!N759</f>
        <v>0.04</v>
      </c>
      <c r="K753" s="55">
        <f>'TARIF 2024'!M759</f>
        <v>4.0043999999999995</v>
      </c>
      <c r="L753" s="56"/>
      <c r="M753" s="55">
        <f>'TARIF 2024'!M759</f>
        <v>4.0043999999999995</v>
      </c>
      <c r="N753" s="57">
        <v>20</v>
      </c>
      <c r="O753" s="57">
        <f>'TARIF 2024'!Q759</f>
        <v>9.99</v>
      </c>
      <c r="P753" s="58"/>
      <c r="Q753" s="49">
        <v>60</v>
      </c>
      <c r="R753" s="49">
        <v>62</v>
      </c>
      <c r="S753" s="49">
        <v>6230</v>
      </c>
      <c r="T753" s="49">
        <v>1</v>
      </c>
    </row>
    <row r="754" spans="1:20" ht="30">
      <c r="A754" s="50">
        <f>'TARIF 2024'!D760</f>
        <v>0</v>
      </c>
      <c r="B754" s="51" t="str">
        <f>'TARIF 2024'!B760</f>
        <v>OEM001959</v>
      </c>
      <c r="C754" s="52" t="str">
        <f>'TARIF 2024'!K760</f>
        <v>Maxlife MXUC-02 magnetic cable USB - Lightning + USB-C + microUSB 1,0 m 2A black nylon dont 0,04 deee</v>
      </c>
      <c r="D754" s="52" t="str">
        <f>'TARIF 2024'!K760</f>
        <v>Maxlife MXUC-02 magnetic cable USB - Lightning + USB-C + microUSB 1,0 m 2A black nylon dont 0,04 deee</v>
      </c>
      <c r="E754" s="53">
        <f>'TARIF 2024'!G760</f>
        <v>5900495092650</v>
      </c>
      <c r="F754" s="49">
        <v>1</v>
      </c>
      <c r="G754" s="49">
        <v>1</v>
      </c>
      <c r="H754" s="49" t="s">
        <v>900</v>
      </c>
      <c r="I754" s="49">
        <v>1</v>
      </c>
      <c r="J754" s="54">
        <f>'TARIF 2024'!N760</f>
        <v>0.04</v>
      </c>
      <c r="K754" s="55">
        <f>'TARIF 2024'!M760</f>
        <v>3.7223999999999999</v>
      </c>
      <c r="L754" s="56"/>
      <c r="M754" s="55">
        <f>'TARIF 2024'!M760</f>
        <v>3.7223999999999999</v>
      </c>
      <c r="N754" s="57">
        <v>20</v>
      </c>
      <c r="O754" s="57">
        <f>'TARIF 2024'!Q760</f>
        <v>9.99</v>
      </c>
      <c r="P754" s="58"/>
      <c r="Q754" s="49">
        <v>60</v>
      </c>
      <c r="R754" s="49">
        <v>62</v>
      </c>
      <c r="S754" s="49">
        <v>6230</v>
      </c>
      <c r="T754" s="49">
        <v>1</v>
      </c>
    </row>
    <row r="755" spans="1:20">
      <c r="A755" s="50">
        <f>'TARIF 2024'!D761</f>
        <v>0</v>
      </c>
      <c r="B755" s="51" t="str">
        <f>'TARIF 2024'!B761</f>
        <v>OEM0002421</v>
      </c>
      <c r="C755" s="52" t="str">
        <f>'TARIF 2024'!K761</f>
        <v>Maxlife wired earphones MXEP-04 USB-C black deee inclue 0,02</v>
      </c>
      <c r="D755" s="52" t="str">
        <f>'TARIF 2024'!K761</f>
        <v>Maxlife wired earphones MXEP-04 USB-C black deee inclue 0,02</v>
      </c>
      <c r="E755" s="53">
        <f>'TARIF 2024'!G761</f>
        <v>5900495292445</v>
      </c>
      <c r="F755" s="49">
        <v>1</v>
      </c>
      <c r="G755" s="49">
        <v>1</v>
      </c>
      <c r="H755" s="49" t="s">
        <v>900</v>
      </c>
      <c r="I755" s="49">
        <v>1</v>
      </c>
      <c r="J755" s="54">
        <f>'TARIF 2024'!N761</f>
        <v>0.04</v>
      </c>
      <c r="K755" s="55">
        <f>'TARIF 2024'!M761</f>
        <v>5.7997999999999994</v>
      </c>
      <c r="L755" s="56"/>
      <c r="M755" s="55">
        <f>'TARIF 2024'!M761</f>
        <v>5.7997999999999994</v>
      </c>
      <c r="N755" s="57">
        <v>20</v>
      </c>
      <c r="O755" s="57">
        <f>'TARIF 2024'!Q761</f>
        <v>13.99</v>
      </c>
      <c r="P755" s="58"/>
      <c r="Q755" s="49">
        <v>60</v>
      </c>
      <c r="R755" s="49">
        <v>62</v>
      </c>
      <c r="S755" s="49">
        <v>6230</v>
      </c>
      <c r="T755" s="49">
        <v>1</v>
      </c>
    </row>
    <row r="756" spans="1:20">
      <c r="A756" s="50">
        <f>'TARIF 2024'!D762</f>
        <v>0</v>
      </c>
      <c r="B756" s="51" t="str">
        <f>'TARIF 2024'!B762</f>
        <v>OEM0002420</v>
      </c>
      <c r="C756" s="52" t="str">
        <f>'TARIF 2024'!K762</f>
        <v>Maxlife wired earphones MXEP-04 USB-C white deee inclue 0,02</v>
      </c>
      <c r="D756" s="52" t="str">
        <f>'TARIF 2024'!K762</f>
        <v>Maxlife wired earphones MXEP-04 USB-C white deee inclue 0,02</v>
      </c>
      <c r="E756" s="53">
        <f>'TARIF 2024'!G762</f>
        <v>5900495292438</v>
      </c>
      <c r="F756" s="49">
        <v>1</v>
      </c>
      <c r="G756" s="49">
        <v>1</v>
      </c>
      <c r="H756" s="49" t="s">
        <v>900</v>
      </c>
      <c r="I756" s="49">
        <v>1</v>
      </c>
      <c r="J756" s="54">
        <f>'TARIF 2024'!N762</f>
        <v>0.04</v>
      </c>
      <c r="K756" s="55">
        <f>'TARIF 2024'!M762</f>
        <v>5.7997999999999994</v>
      </c>
      <c r="L756" s="56"/>
      <c r="M756" s="55">
        <f>'TARIF 2024'!M762</f>
        <v>5.7997999999999994</v>
      </c>
      <c r="N756" s="57">
        <v>20</v>
      </c>
      <c r="O756" s="57">
        <f>'TARIF 2024'!Q762</f>
        <v>13.99</v>
      </c>
      <c r="P756" s="58"/>
      <c r="Q756" s="49">
        <v>60</v>
      </c>
      <c r="R756" s="49">
        <v>62</v>
      </c>
      <c r="S756" s="49">
        <v>6230</v>
      </c>
      <c r="T756" s="49">
        <v>1</v>
      </c>
    </row>
    <row r="757" spans="1:20" ht="30">
      <c r="A757" s="50">
        <f>'TARIF 2024'!D763</f>
        <v>0</v>
      </c>
      <c r="B757" s="51" t="str">
        <f>'TARIF 2024'!B763</f>
        <v>OEM0002311</v>
      </c>
      <c r="C757" s="52" t="str">
        <f>'TARIF 2024'!K763</f>
        <v>Maxlife Hub USB Home Office USB 2.0 - 4x USB 0,15 m noir + cable 1,5 m dont 0,04 deee</v>
      </c>
      <c r="D757" s="52" t="str">
        <f>'TARIF 2024'!K763</f>
        <v>Maxlife Hub USB Home Office USB 2.0 - 4x USB 0,15 m noir + cable 1,5 m dont 0,04 deee</v>
      </c>
      <c r="E757" s="53">
        <f>'TARIF 2024'!G763</f>
        <v>5900495947987</v>
      </c>
      <c r="F757" s="49">
        <v>1</v>
      </c>
      <c r="G757" s="49">
        <v>1</v>
      </c>
      <c r="H757" s="49" t="s">
        <v>900</v>
      </c>
      <c r="I757" s="49">
        <v>1</v>
      </c>
      <c r="J757" s="54">
        <f>'TARIF 2024'!N763</f>
        <v>0.11</v>
      </c>
      <c r="K757" s="55">
        <f>'TARIF 2024'!M763</f>
        <v>5.4989999999999997</v>
      </c>
      <c r="L757" s="56"/>
      <c r="M757" s="55">
        <f>'TARIF 2024'!M763</f>
        <v>5.4989999999999997</v>
      </c>
      <c r="N757" s="57">
        <v>20</v>
      </c>
      <c r="O757" s="57">
        <f>'TARIF 2024'!Q763</f>
        <v>12.99</v>
      </c>
      <c r="P757" s="58"/>
      <c r="Q757" s="49">
        <v>60</v>
      </c>
      <c r="R757" s="49">
        <v>62</v>
      </c>
      <c r="S757" s="49">
        <v>6230</v>
      </c>
      <c r="T757" s="49">
        <v>1</v>
      </c>
    </row>
    <row r="758" spans="1:20">
      <c r="A758" s="50">
        <f>'TARIF 2024'!D764</f>
        <v>0</v>
      </c>
      <c r="B758" s="51" t="str">
        <f>'TARIF 2024'!B764</f>
        <v>OEM0100902</v>
      </c>
      <c r="C758" s="52" t="str">
        <f>'TARIF 2024'!K764</f>
        <v>Maxlife MXWC-02 wireless charger 10W black dont 0,04 deee</v>
      </c>
      <c r="D758" s="52" t="str">
        <f>'TARIF 2024'!K764</f>
        <v>Maxlife MXWC-02 wireless charger 10W black dont 0,04 deee</v>
      </c>
      <c r="E758" s="53">
        <f>'TARIF 2024'!G764</f>
        <v>5900495892393</v>
      </c>
      <c r="F758" s="49">
        <v>1</v>
      </c>
      <c r="G758" s="49">
        <v>1</v>
      </c>
      <c r="H758" s="49" t="s">
        <v>900</v>
      </c>
      <c r="I758" s="49">
        <v>1</v>
      </c>
      <c r="J758" s="54">
        <f>'TARIF 2024'!N764</f>
        <v>0.04</v>
      </c>
      <c r="K758" s="55">
        <f>'TARIF 2024'!M764</f>
        <v>5.5177999999999994</v>
      </c>
      <c r="L758" s="56"/>
      <c r="M758" s="55">
        <f>'TARIF 2024'!M764</f>
        <v>5.5177999999999994</v>
      </c>
      <c r="N758" s="57">
        <v>20</v>
      </c>
      <c r="O758" s="57">
        <f>'TARIF 2024'!Q764</f>
        <v>9.99</v>
      </c>
      <c r="P758" s="58"/>
      <c r="Q758" s="49">
        <v>60</v>
      </c>
      <c r="R758" s="49">
        <v>62</v>
      </c>
      <c r="S758" s="49">
        <v>6230</v>
      </c>
      <c r="T758" s="49">
        <v>1</v>
      </c>
    </row>
    <row r="759" spans="1:20">
      <c r="A759" s="50">
        <f>'TARIF 2024'!D765</f>
        <v>0</v>
      </c>
      <c r="B759" s="51" t="str">
        <f>'TARIF 2024'!B765</f>
        <v>OEM001519</v>
      </c>
      <c r="C759" s="52" t="str">
        <f>'TARIF 2024'!K765</f>
        <v>Maxlife USB - Cable Lightning 3,0 m 2A blanc deee inclue 0,04</v>
      </c>
      <c r="D759" s="52" t="str">
        <f>'TARIF 2024'!K765</f>
        <v>Maxlife USB - Cable Lightning 3,0 m 2A blanc deee inclue 0,04</v>
      </c>
      <c r="E759" s="53">
        <f>'TARIF 2024'!G765</f>
        <v>5900495758194</v>
      </c>
      <c r="F759" s="49">
        <v>1</v>
      </c>
      <c r="G759" s="49">
        <v>1</v>
      </c>
      <c r="H759" s="49" t="s">
        <v>900</v>
      </c>
      <c r="I759" s="49">
        <v>1</v>
      </c>
      <c r="J759" s="54">
        <f>'TARIF 2024'!N765</f>
        <v>0.04</v>
      </c>
      <c r="K759" s="55">
        <f>'TARIF 2024'!M765</f>
        <v>3.7505999999999999</v>
      </c>
      <c r="L759" s="56"/>
      <c r="M759" s="55">
        <f>'TARIF 2024'!M765</f>
        <v>3.7505999999999999</v>
      </c>
      <c r="N759" s="57">
        <v>20</v>
      </c>
      <c r="O759" s="57">
        <f>'TARIF 2024'!Q765</f>
        <v>8.99</v>
      </c>
      <c r="P759" s="58"/>
      <c r="Q759" s="49">
        <v>60</v>
      </c>
      <c r="R759" s="49">
        <v>62</v>
      </c>
      <c r="S759" s="49">
        <v>6230</v>
      </c>
      <c r="T759" s="49">
        <v>1</v>
      </c>
    </row>
    <row r="760" spans="1:20">
      <c r="A760" s="50">
        <f>'TARIF 2024'!D766</f>
        <v>0</v>
      </c>
      <c r="B760" s="51" t="str">
        <f>'TARIF 2024'!B766</f>
        <v>OEM001514</v>
      </c>
      <c r="C760" s="52" t="str">
        <f>'TARIF 2024'!K766</f>
        <v>cable USB Maxlife - Lightning 1,0 m 2A blanc deee inclue 0,04</v>
      </c>
      <c r="D760" s="52" t="str">
        <f>'TARIF 2024'!K766</f>
        <v>cable USB Maxlife - Lightning 1,0 m 2A blanc deee inclue 0,04</v>
      </c>
      <c r="E760" s="53">
        <f>'TARIF 2024'!G766</f>
        <v>5900495758149</v>
      </c>
      <c r="F760" s="49">
        <v>1</v>
      </c>
      <c r="G760" s="49">
        <v>1</v>
      </c>
      <c r="H760" s="49" t="s">
        <v>900</v>
      </c>
      <c r="I760" s="49">
        <v>1</v>
      </c>
      <c r="J760" s="54">
        <f>'TARIF 2024'!N766</f>
        <v>0.04</v>
      </c>
      <c r="K760" s="55">
        <f>'TARIF 2024'!M766</f>
        <v>2.9516</v>
      </c>
      <c r="L760" s="56"/>
      <c r="M760" s="55">
        <f>'TARIF 2024'!M766</f>
        <v>2.9516</v>
      </c>
      <c r="N760" s="57">
        <v>20</v>
      </c>
      <c r="O760" s="57">
        <f>'TARIF 2024'!Q766</f>
        <v>6.99</v>
      </c>
      <c r="P760" s="58"/>
      <c r="Q760" s="49">
        <v>60</v>
      </c>
      <c r="R760" s="49">
        <v>62</v>
      </c>
      <c r="S760" s="49">
        <v>6230</v>
      </c>
      <c r="T760" s="49">
        <v>1</v>
      </c>
    </row>
    <row r="761" spans="1:20">
      <c r="A761" s="50">
        <f>'TARIF 2024'!D767</f>
        <v>0</v>
      </c>
      <c r="B761" s="51" t="str">
        <f>'TARIF 2024'!B767</f>
        <v>OEM001513</v>
      </c>
      <c r="C761" s="52" t="str">
        <f>'TARIF 2024'!K767</f>
        <v>Cable USB Maxlife - USB-C 1,0 m 2A blanc deee inclue 0,04</v>
      </c>
      <c r="D761" s="52" t="str">
        <f>'TARIF 2024'!K767</f>
        <v>Cable USB Maxlife - USB-C 1,0 m 2A blanc deee inclue 0,04</v>
      </c>
      <c r="E761" s="53">
        <f>'TARIF 2024'!G767</f>
        <v>5900495758132</v>
      </c>
      <c r="F761" s="49">
        <v>1</v>
      </c>
      <c r="G761" s="49">
        <v>1</v>
      </c>
      <c r="H761" s="49" t="s">
        <v>900</v>
      </c>
      <c r="I761" s="49">
        <v>1</v>
      </c>
      <c r="J761" s="54">
        <f>'TARIF 2024'!N767</f>
        <v>0.04</v>
      </c>
      <c r="K761" s="55">
        <f>'TARIF 2024'!M767</f>
        <v>2.3969999999999998</v>
      </c>
      <c r="L761" s="56"/>
      <c r="M761" s="55">
        <f>'TARIF 2024'!M767</f>
        <v>2.3969999999999998</v>
      </c>
      <c r="N761" s="57">
        <v>20</v>
      </c>
      <c r="O761" s="57">
        <f>'TARIF 2024'!Q767</f>
        <v>5.99</v>
      </c>
      <c r="P761" s="58"/>
      <c r="Q761" s="49">
        <v>60</v>
      </c>
      <c r="R761" s="49">
        <v>62</v>
      </c>
      <c r="S761" s="49">
        <v>6230</v>
      </c>
      <c r="T761" s="49">
        <v>1</v>
      </c>
    </row>
    <row r="762" spans="1:20">
      <c r="A762" s="50">
        <f>'TARIF 2024'!D768</f>
        <v>0</v>
      </c>
      <c r="B762" s="51" t="str">
        <f>'TARIF 2024'!B768</f>
        <v>OEM001516</v>
      </c>
      <c r="C762" s="52" t="str">
        <f>'TARIF 2024'!K768</f>
        <v>Maxlife USB - Cable USB-C 1,0 m 3A blanc deee inclue 0,04</v>
      </c>
      <c r="D762" s="52" t="str">
        <f>'TARIF 2024'!K768</f>
        <v>Maxlife USB - Cable USB-C 1,0 m 3A blanc deee inclue 0,04</v>
      </c>
      <c r="E762" s="53">
        <f>'TARIF 2024'!G768</f>
        <v>5900495758163</v>
      </c>
      <c r="F762" s="49">
        <v>1</v>
      </c>
      <c r="G762" s="49">
        <v>1</v>
      </c>
      <c r="H762" s="49" t="s">
        <v>900</v>
      </c>
      <c r="I762" s="49">
        <v>1</v>
      </c>
      <c r="J762" s="54">
        <f>'TARIF 2024'!N768</f>
        <v>0.04</v>
      </c>
      <c r="K762" s="55">
        <f>'TARIF 2024'!M768</f>
        <v>2.7917999999999998</v>
      </c>
      <c r="L762" s="56"/>
      <c r="M762" s="55">
        <f>'TARIF 2024'!M768</f>
        <v>2.7917999999999998</v>
      </c>
      <c r="N762" s="57">
        <v>20</v>
      </c>
      <c r="O762" s="57">
        <f>'TARIF 2024'!Q768</f>
        <v>6.99</v>
      </c>
      <c r="P762" s="58"/>
      <c r="Q762" s="49">
        <v>60</v>
      </c>
      <c r="R762" s="49">
        <v>62</v>
      </c>
      <c r="S762" s="49">
        <v>6230</v>
      </c>
      <c r="T762" s="49">
        <v>1</v>
      </c>
    </row>
    <row r="763" spans="1:20">
      <c r="A763" s="50">
        <f>'TARIF 2024'!D769</f>
        <v>0</v>
      </c>
      <c r="B763" s="51" t="str">
        <f>'TARIF 2024'!B769</f>
        <v>OEM001518</v>
      </c>
      <c r="C763" s="52" t="str">
        <f>'TARIF 2024'!K769</f>
        <v>Maxlife USB - Cable USB-C 3,0 m 2A blanc deee inclue 0,04</v>
      </c>
      <c r="D763" s="52" t="str">
        <f>'TARIF 2024'!K769</f>
        <v>Maxlife USB - Cable USB-C 3,0 m 2A blanc deee inclue 0,04</v>
      </c>
      <c r="E763" s="53">
        <f>'TARIF 2024'!G769</f>
        <v>5900495758187</v>
      </c>
      <c r="F763" s="49">
        <v>1</v>
      </c>
      <c r="G763" s="49">
        <v>1</v>
      </c>
      <c r="H763" s="49" t="s">
        <v>900</v>
      </c>
      <c r="I763" s="49">
        <v>1</v>
      </c>
      <c r="J763" s="54">
        <f>'TARIF 2024'!N769</f>
        <v>0.04</v>
      </c>
      <c r="K763" s="55">
        <f>'TARIF 2024'!M769</f>
        <v>3.4028</v>
      </c>
      <c r="L763" s="56"/>
      <c r="M763" s="55">
        <f>'TARIF 2024'!M769</f>
        <v>3.4028</v>
      </c>
      <c r="N763" s="57">
        <v>20</v>
      </c>
      <c r="O763" s="57">
        <f>'TARIF 2024'!Q769</f>
        <v>7.99</v>
      </c>
      <c r="P763" s="58"/>
      <c r="Q763" s="49">
        <v>60</v>
      </c>
      <c r="R763" s="49">
        <v>62</v>
      </c>
      <c r="S763" s="49">
        <v>6230</v>
      </c>
      <c r="T763" s="49">
        <v>1</v>
      </c>
    </row>
    <row r="764" spans="1:20">
      <c r="A764" s="50">
        <f>'TARIF 2024'!D770</f>
        <v>0</v>
      </c>
      <c r="B764" s="51" t="str">
        <f>'TARIF 2024'!B770</f>
        <v>OEM101228</v>
      </c>
      <c r="C764" s="52" t="str">
        <f>'TARIF 2024'!K770</f>
        <v>Batterie externe Maxlife MXPB-02 30000 mAh noir dont 0,04 deee</v>
      </c>
      <c r="D764" s="52" t="str">
        <f>'TARIF 2024'!K770</f>
        <v>Batterie externe Maxlife MXPB-02 30000 mAh noir dont 0,04 deee</v>
      </c>
      <c r="E764" s="53">
        <f>'TARIF 2024'!G770</f>
        <v>5900495052483</v>
      </c>
      <c r="F764" s="49">
        <v>1</v>
      </c>
      <c r="G764" s="49">
        <v>1</v>
      </c>
      <c r="H764" s="49" t="s">
        <v>900</v>
      </c>
      <c r="I764" s="49">
        <v>1</v>
      </c>
      <c r="J764" s="54">
        <f>'TARIF 2024'!N770</f>
        <v>0.04</v>
      </c>
      <c r="K764" s="55">
        <f>'TARIF 2024'!M770</f>
        <v>25.8782</v>
      </c>
      <c r="L764" s="56"/>
      <c r="M764" s="55">
        <f>'TARIF 2024'!M770</f>
        <v>25.8782</v>
      </c>
      <c r="N764" s="57">
        <v>20</v>
      </c>
      <c r="O764" s="57">
        <f>'TARIF 2024'!Q770</f>
        <v>44.99</v>
      </c>
      <c r="P764" s="58"/>
      <c r="Q764" s="49">
        <v>60</v>
      </c>
      <c r="R764" s="49">
        <v>62</v>
      </c>
      <c r="S764" s="49">
        <v>6230</v>
      </c>
      <c r="T764" s="49">
        <v>1</v>
      </c>
    </row>
    <row r="765" spans="1:20">
      <c r="A765" s="50">
        <f>'TARIF 2024'!D771</f>
        <v>0</v>
      </c>
      <c r="B765" s="51" t="str">
        <f>'TARIF 2024'!B771</f>
        <v>OEM001647</v>
      </c>
      <c r="C765" s="52" t="str">
        <f>'TARIF 2024'!K771</f>
        <v>Cable Maxlife USB - USB-C 1,0 m 2A noir deee inclue 0,04</v>
      </c>
      <c r="D765" s="52" t="str">
        <f>'TARIF 2024'!K771</f>
        <v>Cable Maxlife USB - USB-C 1,0 m 2A noir deee inclue 0,04</v>
      </c>
      <c r="E765" s="53">
        <f>'TARIF 2024'!G771</f>
        <v>5900495796134</v>
      </c>
      <c r="F765" s="49">
        <v>1</v>
      </c>
      <c r="G765" s="49">
        <v>1</v>
      </c>
      <c r="H765" s="49" t="s">
        <v>900</v>
      </c>
      <c r="I765" s="49">
        <v>1</v>
      </c>
      <c r="J765" s="54">
        <f>'TARIF 2024'!N771</f>
        <v>0.04</v>
      </c>
      <c r="K765" s="55">
        <f>'TARIF 2024'!M771</f>
        <v>2.3969999999999998</v>
      </c>
      <c r="L765" s="56"/>
      <c r="M765" s="55">
        <f>'TARIF 2024'!M771</f>
        <v>2.3969999999999998</v>
      </c>
      <c r="N765" s="57">
        <v>20</v>
      </c>
      <c r="O765" s="57">
        <f>'TARIF 2024'!Q771</f>
        <v>5.99</v>
      </c>
      <c r="P765" s="58"/>
      <c r="Q765" s="49">
        <v>60</v>
      </c>
      <c r="R765" s="49">
        <v>62</v>
      </c>
      <c r="S765" s="49">
        <v>6230</v>
      </c>
      <c r="T765" s="49">
        <v>1</v>
      </c>
    </row>
    <row r="766" spans="1:20">
      <c r="A766" s="50">
        <f>'TARIF 2024'!D772</f>
        <v>0</v>
      </c>
      <c r="B766" s="51" t="str">
        <f>'TARIF 2024'!B772</f>
        <v>OEM001954</v>
      </c>
      <c r="C766" s="52" t="str">
        <f>'TARIF 2024'!K772</f>
        <v>Cable Maxlife MXUC-01 USB - USB-C 1,0 m 2A nylon rouge dont 0,04 deee</v>
      </c>
      <c r="D766" s="52" t="str">
        <f>'TARIF 2024'!K772</f>
        <v>Cable Maxlife MXUC-01 USB - USB-C 1,0 m 2A nylon rouge dont 0,04 deee</v>
      </c>
      <c r="E766" s="53">
        <f>'TARIF 2024'!G772</f>
        <v>5900495828705</v>
      </c>
      <c r="F766" s="49">
        <v>1</v>
      </c>
      <c r="G766" s="49">
        <v>1</v>
      </c>
      <c r="H766" s="49" t="s">
        <v>900</v>
      </c>
      <c r="I766" s="49">
        <v>1</v>
      </c>
      <c r="J766" s="54">
        <f>'TARIF 2024'!N772</f>
        <v>0.04</v>
      </c>
      <c r="K766" s="55">
        <f>'TARIF 2024'!M772</f>
        <v>3.2993999999999994</v>
      </c>
      <c r="L766" s="56"/>
      <c r="M766" s="55">
        <f>'TARIF 2024'!M772</f>
        <v>3.2993999999999994</v>
      </c>
      <c r="N766" s="57">
        <v>20</v>
      </c>
      <c r="O766" s="57">
        <f>'TARIF 2024'!Q772</f>
        <v>7.99</v>
      </c>
      <c r="P766" s="58"/>
      <c r="Q766" s="49">
        <v>60</v>
      </c>
      <c r="R766" s="49">
        <v>62</v>
      </c>
      <c r="S766" s="49">
        <v>6230</v>
      </c>
      <c r="T766" s="49">
        <v>1</v>
      </c>
    </row>
    <row r="767" spans="1:20">
      <c r="A767" s="50">
        <f>'TARIF 2024'!D773</f>
        <v>0</v>
      </c>
      <c r="B767" s="51" t="str">
        <f>'TARIF 2024'!B773</f>
        <v>OEM001604</v>
      </c>
      <c r="C767" s="52" t="str">
        <f>'TARIF 2024'!K773</f>
        <v>Maxlife MXEP-01 ecouteur filaire jack 3,5 mm noir deee inclue 0,04</v>
      </c>
      <c r="D767" s="52" t="str">
        <f>'TARIF 2024'!K773</f>
        <v>Maxlife MXEP-01 ecouteur filaire jack 3,5 mm noir deee inclue 0,04</v>
      </c>
      <c r="E767" s="53">
        <f>'TARIF 2024'!G773</f>
        <v>5900495780515</v>
      </c>
      <c r="F767" s="49">
        <v>1</v>
      </c>
      <c r="G767" s="49">
        <v>1</v>
      </c>
      <c r="H767" s="49" t="s">
        <v>900</v>
      </c>
      <c r="I767" s="49">
        <v>1</v>
      </c>
      <c r="J767" s="54">
        <f>'TARIF 2024'!N773</f>
        <v>0.04</v>
      </c>
      <c r="K767" s="55">
        <f>'TARIF 2024'!M773</f>
        <v>2.2183999999999999</v>
      </c>
      <c r="L767" s="56"/>
      <c r="M767" s="55">
        <f>'TARIF 2024'!M773</f>
        <v>2.2183999999999999</v>
      </c>
      <c r="N767" s="57">
        <v>20</v>
      </c>
      <c r="O767" s="57">
        <f>'TARIF 2024'!Q773</f>
        <v>4.99</v>
      </c>
      <c r="P767" s="58"/>
      <c r="Q767" s="49">
        <v>60</v>
      </c>
      <c r="R767" s="49">
        <v>62</v>
      </c>
      <c r="S767" s="49">
        <v>6230</v>
      </c>
      <c r="T767" s="49">
        <v>1</v>
      </c>
    </row>
    <row r="768" spans="1:20">
      <c r="A768" s="50">
        <f>'TARIF 2024'!D774</f>
        <v>0</v>
      </c>
      <c r="B768" s="51" t="str">
        <f>'TARIF 2024'!B774</f>
        <v>OEM001606</v>
      </c>
      <c r="C768" s="52" t="str">
        <f>'TARIF 2024'!K774</f>
        <v>Maxlife MXEP-02 ecouteur filaire jack 3,5 mm noir deee inclue 0,04</v>
      </c>
      <c r="D768" s="52" t="str">
        <f>'TARIF 2024'!K774</f>
        <v>Maxlife MXEP-02 ecouteur filaire jack 3,5 mm noir deee inclue 0,04</v>
      </c>
      <c r="E768" s="53">
        <f>'TARIF 2024'!G774</f>
        <v>5900495780539</v>
      </c>
      <c r="F768" s="49">
        <v>1</v>
      </c>
      <c r="G768" s="49">
        <v>1</v>
      </c>
      <c r="H768" s="49" t="s">
        <v>900</v>
      </c>
      <c r="I768" s="49">
        <v>1</v>
      </c>
      <c r="J768" s="54">
        <f>'TARIF 2024'!N774</f>
        <v>0.04</v>
      </c>
      <c r="K768" s="55">
        <f>'TARIF 2024'!M774</f>
        <v>2.6225999999999998</v>
      </c>
      <c r="L768" s="56"/>
      <c r="M768" s="55">
        <f>'TARIF 2024'!M774</f>
        <v>2.6225999999999998</v>
      </c>
      <c r="N768" s="57">
        <v>20</v>
      </c>
      <c r="O768" s="57">
        <f>'TARIF 2024'!Q774</f>
        <v>6.99</v>
      </c>
      <c r="P768" s="58"/>
      <c r="Q768" s="49">
        <v>60</v>
      </c>
      <c r="R768" s="49">
        <v>62</v>
      </c>
      <c r="S768" s="49">
        <v>6230</v>
      </c>
      <c r="T768" s="49">
        <v>1</v>
      </c>
    </row>
    <row r="769" spans="1:20">
      <c r="A769" s="50">
        <f>'TARIF 2024'!D775</f>
        <v>0</v>
      </c>
      <c r="B769" s="51" t="str">
        <f>'TARIF 2024'!B775</f>
        <v>OEM001605</v>
      </c>
      <c r="C769" s="52" t="str">
        <f>'TARIF 2024'!K775</f>
        <v>Maxlife MXEP-01 casque filaire jack 3,5 mm blanc dont 0,04 deee</v>
      </c>
      <c r="D769" s="52" t="str">
        <f>'TARIF 2024'!K775</f>
        <v>Maxlife MXEP-01 casque filaire jack 3,5 mm blanc dont 0,04 deee</v>
      </c>
      <c r="E769" s="53">
        <f>'TARIF 2024'!G775</f>
        <v>5900495780522</v>
      </c>
      <c r="F769" s="49">
        <v>1</v>
      </c>
      <c r="G769" s="49">
        <v>1</v>
      </c>
      <c r="H769" s="49" t="s">
        <v>900</v>
      </c>
      <c r="I769" s="49">
        <v>1</v>
      </c>
      <c r="J769" s="54">
        <f>'TARIF 2024'!N775</f>
        <v>0.04</v>
      </c>
      <c r="K769" s="55">
        <f>'TARIF 2024'!M775</f>
        <v>2.0773999999999999</v>
      </c>
      <c r="L769" s="56"/>
      <c r="M769" s="55">
        <f>'TARIF 2024'!M775</f>
        <v>2.0773999999999999</v>
      </c>
      <c r="N769" s="57">
        <v>20</v>
      </c>
      <c r="O769" s="57">
        <f>'TARIF 2024'!Q775</f>
        <v>3.99</v>
      </c>
      <c r="P769" s="58"/>
      <c r="Q769" s="49">
        <v>60</v>
      </c>
      <c r="R769" s="49">
        <v>62</v>
      </c>
      <c r="S769" s="49">
        <v>6230</v>
      </c>
      <c r="T769" s="49">
        <v>1</v>
      </c>
    </row>
    <row r="770" spans="1:20">
      <c r="A770" s="50">
        <f>'TARIF 2024'!D776</f>
        <v>0</v>
      </c>
      <c r="B770" s="51" t="str">
        <f>'TARIF 2024'!B776</f>
        <v>OEM0002317</v>
      </c>
      <c r="C770" s="52" t="str">
        <f>'TARIF 2024'!K776</f>
        <v>Maxlife Souris optique Home Office MXHM-01 1000 DPI 1,2 m noir dont 0,11 deee</v>
      </c>
      <c r="D770" s="52" t="str">
        <f>'TARIF 2024'!K776</f>
        <v>Maxlife Souris optique Home Office MXHM-01 1000 DPI 1,2 m noir dont 0,11 deee</v>
      </c>
      <c r="E770" s="53">
        <f>'TARIF 2024'!G776</f>
        <v>5900495948816</v>
      </c>
      <c r="F770" s="49">
        <v>1</v>
      </c>
      <c r="G770" s="49">
        <v>1</v>
      </c>
      <c r="H770" s="49" t="s">
        <v>900</v>
      </c>
      <c r="I770" s="49">
        <v>1</v>
      </c>
      <c r="J770" s="54">
        <f>'TARIF 2024'!N776</f>
        <v>0.11</v>
      </c>
      <c r="K770" s="55">
        <f>'TARIF 2024'!M776</f>
        <v>2.5004</v>
      </c>
      <c r="L770" s="56"/>
      <c r="M770" s="55">
        <f>'TARIF 2024'!M776</f>
        <v>2.5004</v>
      </c>
      <c r="N770" s="57">
        <v>20</v>
      </c>
      <c r="O770" s="57">
        <f>'TARIF 2024'!Q776</f>
        <v>5.99</v>
      </c>
      <c r="P770" s="58"/>
      <c r="Q770" s="49">
        <v>60</v>
      </c>
      <c r="R770" s="49">
        <v>62</v>
      </c>
      <c r="S770" s="49">
        <v>6230</v>
      </c>
      <c r="T770" s="49">
        <v>1</v>
      </c>
    </row>
    <row r="771" spans="1:20" ht="30">
      <c r="A771" s="50">
        <f>'TARIF 2024'!D777</f>
        <v>0</v>
      </c>
      <c r="B771" s="51" t="str">
        <f>'TARIF 2024'!B777</f>
        <v>OEM0002318</v>
      </c>
      <c r="C771" s="52" t="str">
        <f>'TARIF 2024'!K777</f>
        <v>Maxlife Home Office souris optique sans fil MXHM-02 800/1200/1600 DPI noir dont 0,11 deee</v>
      </c>
      <c r="D771" s="52" t="str">
        <f>'TARIF 2024'!K777</f>
        <v>Maxlife Home Office souris optique sans fil MXHM-02 800/1200/1600 DPI noir dont 0,11 deee</v>
      </c>
      <c r="E771" s="53">
        <f>'TARIF 2024'!G777</f>
        <v>5900495948823</v>
      </c>
      <c r="F771" s="49">
        <v>1</v>
      </c>
      <c r="G771" s="49">
        <v>1</v>
      </c>
      <c r="H771" s="49" t="s">
        <v>900</v>
      </c>
      <c r="I771" s="49">
        <v>1</v>
      </c>
      <c r="J771" s="54">
        <f>'TARIF 2024'!N777</f>
        <v>0.11</v>
      </c>
      <c r="K771" s="55">
        <f>'TARIF 2024'!M777</f>
        <v>4.2957999999999998</v>
      </c>
      <c r="L771" s="56"/>
      <c r="M771" s="55">
        <f>'TARIF 2024'!M777</f>
        <v>4.2957999999999998</v>
      </c>
      <c r="N771" s="57">
        <v>20</v>
      </c>
      <c r="O771" s="57">
        <f>'TARIF 2024'!Q777</f>
        <v>8.99</v>
      </c>
      <c r="P771" s="58"/>
      <c r="Q771" s="49">
        <v>60</v>
      </c>
      <c r="R771" s="49">
        <v>62</v>
      </c>
      <c r="S771" s="49">
        <v>6230</v>
      </c>
      <c r="T771" s="49">
        <v>1</v>
      </c>
    </row>
    <row r="772" spans="1:20">
      <c r="A772" s="50">
        <f>'TARIF 2024'!D778</f>
        <v>0</v>
      </c>
      <c r="B772" s="51" t="str">
        <f>'TARIF 2024'!B778</f>
        <v>OEM0101137</v>
      </c>
      <c r="C772" s="52" t="str">
        <f>'TARIF 2024'!K778</f>
        <v>Maxlife MXTC-06 PD QC charger 1x USB-C 20W white dont 0,04 deee</v>
      </c>
      <c r="D772" s="52" t="str">
        <f>'TARIF 2024'!K778</f>
        <v>Maxlife MXTC-06 PD QC charger 1x USB-C 20W white dont 0,04 deee</v>
      </c>
      <c r="E772" s="53">
        <f>'TARIF 2024'!G778</f>
        <v>5900495063380</v>
      </c>
      <c r="F772" s="49">
        <v>1</v>
      </c>
      <c r="G772" s="49">
        <v>1</v>
      </c>
      <c r="H772" s="49" t="s">
        <v>900</v>
      </c>
      <c r="I772" s="49">
        <v>1</v>
      </c>
      <c r="J772" s="54">
        <f>'TARIF 2024'!N778</f>
        <v>0.04</v>
      </c>
      <c r="K772" s="55">
        <f>'TARIF 2024'!M778</f>
        <v>5.2639999999999993</v>
      </c>
      <c r="L772" s="56"/>
      <c r="M772" s="55">
        <f>'TARIF 2024'!M778</f>
        <v>5.2639999999999993</v>
      </c>
      <c r="N772" s="57">
        <v>20</v>
      </c>
      <c r="O772" s="57">
        <f>'TARIF 2024'!Q778</f>
        <v>9.99</v>
      </c>
      <c r="P772" s="58"/>
      <c r="Q772" s="49">
        <v>60</v>
      </c>
      <c r="R772" s="49">
        <v>62</v>
      </c>
      <c r="S772" s="49">
        <v>6230</v>
      </c>
      <c r="T772" s="49">
        <v>1</v>
      </c>
    </row>
    <row r="773" spans="1:20">
      <c r="A773" s="50">
        <f>'TARIF 2024'!D779</f>
        <v>0</v>
      </c>
      <c r="B773" s="51" t="str">
        <f>'TARIF 2024'!B779</f>
        <v>OEM0101138</v>
      </c>
      <c r="C773" s="52" t="str">
        <f>'TARIF 2024'!K779</f>
        <v>Maxlife MXTC-06 PD QC charger 1x USB-C 1x USB 20W white dont 0,04 deee</v>
      </c>
      <c r="D773" s="52" t="str">
        <f>'TARIF 2024'!K779</f>
        <v>Maxlife MXTC-06 PD QC charger 1x USB-C 1x USB 20W white dont 0,04 deee</v>
      </c>
      <c r="E773" s="53">
        <f>'TARIF 2024'!G779</f>
        <v>5900495063403</v>
      </c>
      <c r="F773" s="49">
        <v>1</v>
      </c>
      <c r="G773" s="49">
        <v>1</v>
      </c>
      <c r="H773" s="49" t="s">
        <v>900</v>
      </c>
      <c r="I773" s="49">
        <v>1</v>
      </c>
      <c r="J773" s="54">
        <f>'TARIF 2024'!N779</f>
        <v>0.04</v>
      </c>
      <c r="K773" s="55">
        <f>'TARIF 2024'!M779</f>
        <v>6.1099999999999994</v>
      </c>
      <c r="L773" s="56"/>
      <c r="M773" s="55">
        <f>'TARIF 2024'!M779</f>
        <v>6.1099999999999994</v>
      </c>
      <c r="N773" s="57">
        <v>20</v>
      </c>
      <c r="O773" s="57">
        <f>'TARIF 2024'!Q779</f>
        <v>12.99</v>
      </c>
      <c r="P773" s="58"/>
      <c r="Q773" s="49">
        <v>60</v>
      </c>
      <c r="R773" s="49">
        <v>62</v>
      </c>
      <c r="S773" s="49">
        <v>6230</v>
      </c>
      <c r="T773" s="49">
        <v>1</v>
      </c>
    </row>
    <row r="774" spans="1:20">
      <c r="A774" s="50">
        <f>'TARIF 2024'!D780</f>
        <v>0</v>
      </c>
      <c r="B774" s="51" t="str">
        <f>'TARIF 2024'!B780</f>
        <v>OEM0101203</v>
      </c>
      <c r="C774" s="52" t="str">
        <f>'TARIF 2024'!K780</f>
        <v>Maxlife MXTC-06 PD QC charger 1x USB-C 1x USB 30W white dont 0,04 deee</v>
      </c>
      <c r="D774" s="52" t="str">
        <f>'TARIF 2024'!K780</f>
        <v>Maxlife MXTC-06 PD QC charger 1x USB-C 1x USB 30W white dont 0,04 deee</v>
      </c>
      <c r="E774" s="53">
        <f>'TARIF 2024'!G780</f>
        <v>5900495081070</v>
      </c>
      <c r="F774" s="49">
        <v>1</v>
      </c>
      <c r="G774" s="49">
        <v>1</v>
      </c>
      <c r="H774" s="49" t="s">
        <v>900</v>
      </c>
      <c r="I774" s="49">
        <v>1</v>
      </c>
      <c r="J774" s="54">
        <f>'TARIF 2024'!N780</f>
        <v>0.04</v>
      </c>
      <c r="K774" s="55">
        <f>'TARIF 2024'!M780</f>
        <v>7.52</v>
      </c>
      <c r="L774" s="56"/>
      <c r="M774" s="55">
        <f>'TARIF 2024'!M780</f>
        <v>7.52</v>
      </c>
      <c r="N774" s="57">
        <v>20</v>
      </c>
      <c r="O774" s="57">
        <f>'TARIF 2024'!Q780</f>
        <v>14.99</v>
      </c>
      <c r="P774" s="58"/>
      <c r="Q774" s="49">
        <v>60</v>
      </c>
      <c r="R774" s="49">
        <v>62</v>
      </c>
      <c r="S774" s="49">
        <v>6230</v>
      </c>
      <c r="T774" s="49">
        <v>1</v>
      </c>
    </row>
    <row r="775" spans="1:20" ht="30">
      <c r="A775" s="50">
        <f>'TARIF 2024'!D781</f>
        <v>0</v>
      </c>
      <c r="B775" s="51" t="str">
        <f>'TARIF 2024'!B781</f>
        <v>OEM0101206</v>
      </c>
      <c r="C775" s="52" t="str">
        <f>'TARIF 2024'!K781</f>
        <v>Maxlife MXTC-08-65ACC PD QC charger 2x USB-C 1x USB 65W white dont 0,04 deee</v>
      </c>
      <c r="D775" s="52" t="str">
        <f>'TARIF 2024'!K781</f>
        <v>Maxlife MXTC-08-65ACC PD QC charger 2x USB-C 1x USB 65W white dont 0,04 deee</v>
      </c>
      <c r="E775" s="53">
        <f>'TARIF 2024'!G781</f>
        <v>5900495081100</v>
      </c>
      <c r="F775" s="49">
        <v>1</v>
      </c>
      <c r="G775" s="49">
        <v>1</v>
      </c>
      <c r="H775" s="49" t="s">
        <v>900</v>
      </c>
      <c r="I775" s="49">
        <v>1</v>
      </c>
      <c r="J775" s="54">
        <f>'TARIF 2024'!N781</f>
        <v>0.04</v>
      </c>
      <c r="K775" s="55">
        <f>'TARIF 2024'!M781</f>
        <v>17.39</v>
      </c>
      <c r="L775" s="56"/>
      <c r="M775" s="55">
        <f>'TARIF 2024'!M781</f>
        <v>17.39</v>
      </c>
      <c r="N775" s="57">
        <v>20</v>
      </c>
      <c r="O775" s="57">
        <f>'TARIF 2024'!Q781</f>
        <v>29.99</v>
      </c>
      <c r="P775" s="58"/>
      <c r="Q775" s="49">
        <v>60</v>
      </c>
      <c r="R775" s="49">
        <v>62</v>
      </c>
      <c r="S775" s="49">
        <v>6230</v>
      </c>
      <c r="T775" s="49">
        <v>1</v>
      </c>
    </row>
    <row r="776" spans="1:20">
      <c r="A776" s="50">
        <f>'TARIF 2024'!D782</f>
        <v>0</v>
      </c>
      <c r="B776" s="51" t="str">
        <f>'TARIF 2024'!B782</f>
        <v>OEM001613</v>
      </c>
      <c r="C776" s="52" t="str">
        <f>'TARIF 2024'!K782</f>
        <v>Chargeur Maxlife MXTC-01 1x USB 2.1A blanc deee inclue 0,04</v>
      </c>
      <c r="D776" s="52" t="str">
        <f>'TARIF 2024'!K782</f>
        <v>Chargeur Maxlife MXTC-01 1x USB 2.1A blanc deee inclue 0,04</v>
      </c>
      <c r="E776" s="53">
        <f>'TARIF 2024'!G782</f>
        <v>5900495780966</v>
      </c>
      <c r="F776" s="49">
        <v>1</v>
      </c>
      <c r="G776" s="49">
        <v>1</v>
      </c>
      <c r="H776" s="49" t="s">
        <v>900</v>
      </c>
      <c r="I776" s="49">
        <v>1</v>
      </c>
      <c r="J776" s="54">
        <f>'TARIF 2024'!N782</f>
        <v>0.04</v>
      </c>
      <c r="K776" s="55">
        <f>'TARIF 2024'!M782</f>
        <v>3.7223999999999999</v>
      </c>
      <c r="L776" s="56"/>
      <c r="M776" s="55">
        <f>'TARIF 2024'!M782</f>
        <v>3.7223999999999999</v>
      </c>
      <c r="N776" s="57">
        <v>20</v>
      </c>
      <c r="O776" s="57">
        <f>'TARIF 2024'!Q782</f>
        <v>5.99</v>
      </c>
      <c r="P776" s="58"/>
      <c r="Q776" s="49">
        <v>60</v>
      </c>
      <c r="R776" s="49">
        <v>62</v>
      </c>
      <c r="S776" s="49">
        <v>6230</v>
      </c>
      <c r="T776" s="49">
        <v>1</v>
      </c>
    </row>
    <row r="777" spans="1:20">
      <c r="A777" s="50">
        <f>'TARIF 2024'!D783</f>
        <v>0</v>
      </c>
      <c r="B777" s="51" t="str">
        <f>'TARIF 2024'!B783</f>
        <v>OEM001502</v>
      </c>
      <c r="C777" s="52" t="str">
        <f>'TARIF 2024'!K783</f>
        <v>Chargeur Maxlife MXTC-01 1x USB 1A noir deee inclue 0,04</v>
      </c>
      <c r="D777" s="52" t="str">
        <f>'TARIF 2024'!K783</f>
        <v>Chargeur Maxlife MXTC-01 1x USB 1A noir deee inclue 0,04</v>
      </c>
      <c r="E777" s="53">
        <f>'TARIF 2024'!G783</f>
        <v>5900495758026</v>
      </c>
      <c r="F777" s="49">
        <v>1</v>
      </c>
      <c r="G777" s="49">
        <v>1</v>
      </c>
      <c r="H777" s="49" t="s">
        <v>900</v>
      </c>
      <c r="I777" s="49">
        <v>1</v>
      </c>
      <c r="J777" s="54">
        <f>'TARIF 2024'!N783</f>
        <v>0.04</v>
      </c>
      <c r="K777" s="55">
        <f>'TARIF 2024'!M783</f>
        <v>2.9327999999999999</v>
      </c>
      <c r="L777" s="56"/>
      <c r="M777" s="55">
        <f>'TARIF 2024'!M783</f>
        <v>2.9327999999999999</v>
      </c>
      <c r="N777" s="57">
        <v>20</v>
      </c>
      <c r="O777" s="57">
        <f>'TARIF 2024'!Q783</f>
        <v>5.99</v>
      </c>
      <c r="P777" s="58"/>
      <c r="Q777" s="49">
        <v>60</v>
      </c>
      <c r="R777" s="49">
        <v>62</v>
      </c>
      <c r="S777" s="49">
        <v>6230</v>
      </c>
      <c r="T777" s="49">
        <v>1</v>
      </c>
    </row>
    <row r="778" spans="1:20">
      <c r="A778" s="50">
        <f>'TARIF 2024'!D784</f>
        <v>0</v>
      </c>
      <c r="B778" s="51" t="str">
        <f>'TARIF 2024'!B784</f>
        <v>OEM001523</v>
      </c>
      <c r="C778" s="52" t="str">
        <f>'TARIF 2024'!K784</f>
        <v xml:space="preserve">Support voiture Maxlife pour calandre MXCH-10 noir </v>
      </c>
      <c r="D778" s="52" t="str">
        <f>'TARIF 2024'!K784</f>
        <v xml:space="preserve">Support voiture Maxlife pour calandre MXCH-10 noir </v>
      </c>
      <c r="E778" s="53">
        <f>'TARIF 2024'!G784</f>
        <v>5900495758231</v>
      </c>
      <c r="F778" s="49">
        <v>1</v>
      </c>
      <c r="G778" s="49">
        <v>1</v>
      </c>
      <c r="H778" s="49" t="s">
        <v>900</v>
      </c>
      <c r="I778" s="49">
        <v>1</v>
      </c>
      <c r="J778" s="54">
        <f>'TARIF 2024'!N784</f>
        <v>0</v>
      </c>
      <c r="K778" s="55">
        <f>'TARIF 2024'!M784</f>
        <v>2.5004</v>
      </c>
      <c r="L778" s="56"/>
      <c r="M778" s="55">
        <f>'TARIF 2024'!M784</f>
        <v>2.5004</v>
      </c>
      <c r="N778" s="57">
        <v>20</v>
      </c>
      <c r="O778" s="57">
        <f>'TARIF 2024'!Q784</f>
        <v>4.99</v>
      </c>
      <c r="P778" s="58"/>
      <c r="Q778" s="49">
        <v>60</v>
      </c>
      <c r="R778" s="49">
        <v>62</v>
      </c>
      <c r="S778" s="49">
        <v>6230</v>
      </c>
      <c r="T778" s="49">
        <v>1</v>
      </c>
    </row>
    <row r="779" spans="1:20">
      <c r="A779" s="50">
        <f>'TARIF 2024'!D785</f>
        <v>0</v>
      </c>
      <c r="B779" s="51" t="str">
        <f>'TARIF 2024'!B785</f>
        <v>LENS IP13MINI/13S</v>
      </c>
      <c r="C779" s="52" t="str">
        <f>'TARIF 2024'!K785</f>
        <v>Apple iPhone 13 Mini/13 - HARDY Lens Protection Pro Silver</v>
      </c>
      <c r="D779" s="52" t="str">
        <f>'TARIF 2024'!K785</f>
        <v>Apple iPhone 13 Mini/13 - HARDY Lens Protection Pro Silver</v>
      </c>
      <c r="E779" s="53" t="str">
        <f>'TARIF 2024'!G785</f>
        <v>5903108573559</v>
      </c>
      <c r="F779" s="49">
        <v>1</v>
      </c>
      <c r="G779" s="49">
        <v>1</v>
      </c>
      <c r="H779" s="49" t="s">
        <v>900</v>
      </c>
      <c r="I779" s="49">
        <v>1</v>
      </c>
      <c r="J779" s="54">
        <f>'TARIF 2024'!N785</f>
        <v>0</v>
      </c>
      <c r="K779" s="55">
        <f>'TARIF 2024'!M785</f>
        <v>5.1605999999999996</v>
      </c>
      <c r="L779" s="56"/>
      <c r="M779" s="55">
        <f>'TARIF 2024'!M785</f>
        <v>5.1605999999999996</v>
      </c>
      <c r="N779" s="57">
        <v>20</v>
      </c>
      <c r="O779" s="57">
        <f>'TARIF 2024'!Q785</f>
        <v>9.99</v>
      </c>
      <c r="P779" s="58"/>
      <c r="Q779" s="49">
        <v>60</v>
      </c>
      <c r="R779" s="49">
        <v>62</v>
      </c>
      <c r="S779" s="49">
        <v>6230</v>
      </c>
      <c r="T779" s="49">
        <v>1</v>
      </c>
    </row>
    <row r="780" spans="1:20">
      <c r="A780" s="50">
        <f>'TARIF 2024'!D786</f>
        <v>0</v>
      </c>
      <c r="B780" s="51" t="str">
        <f>'TARIF 2024'!B786</f>
        <v>LENS IP13/13PROMAXPG</v>
      </c>
      <c r="C780" s="52" t="str">
        <f>'TARIF 2024'!K786</f>
        <v>Apple iPhone 13 Pro/13 Pro Max - HARDY Lens Protection Pro Graphite Gray</v>
      </c>
      <c r="D780" s="52" t="str">
        <f>'TARIF 2024'!K786</f>
        <v>Apple iPhone 13 Pro/13 Pro Max - HARDY Lens Protection Pro Graphite Gray</v>
      </c>
      <c r="E780" s="53" t="str">
        <f>'TARIF 2024'!G786</f>
        <v>5903108573542</v>
      </c>
      <c r="F780" s="49">
        <v>1</v>
      </c>
      <c r="G780" s="49">
        <v>1</v>
      </c>
      <c r="H780" s="49" t="s">
        <v>900</v>
      </c>
      <c r="I780" s="49">
        <v>1</v>
      </c>
      <c r="J780" s="54">
        <f>'TARIF 2024'!N786</f>
        <v>0</v>
      </c>
      <c r="K780" s="55">
        <f>'TARIF 2024'!M786</f>
        <v>5.1605999999999996</v>
      </c>
      <c r="L780" s="56"/>
      <c r="M780" s="55">
        <f>'TARIF 2024'!M786</f>
        <v>5.1605999999999996</v>
      </c>
      <c r="N780" s="57">
        <v>20</v>
      </c>
      <c r="O780" s="57">
        <f>'TARIF 2024'!Q786</f>
        <v>9.99</v>
      </c>
      <c r="P780" s="58"/>
      <c r="Q780" s="49">
        <v>60</v>
      </c>
      <c r="R780" s="49">
        <v>62</v>
      </c>
      <c r="S780" s="49">
        <v>6230</v>
      </c>
      <c r="T780" s="49">
        <v>1</v>
      </c>
    </row>
    <row r="781" spans="1:20">
      <c r="A781" s="50">
        <f>'TARIF 2024'!D787</f>
        <v>0</v>
      </c>
      <c r="B781" s="51" t="str">
        <f>'TARIF 2024'!B787</f>
        <v>LENS IP13/13PROMAXS</v>
      </c>
      <c r="C781" s="52" t="str">
        <f>'TARIF 2024'!K787</f>
        <v>Apple iPhone 13 Pro/13 Pro Max - HARDY Lens Protection Pro Silver</v>
      </c>
      <c r="D781" s="52" t="str">
        <f>'TARIF 2024'!K787</f>
        <v>Apple iPhone 13 Pro/13 Pro Max - HARDY Lens Protection Pro Silver</v>
      </c>
      <c r="E781" s="53" t="str">
        <f>'TARIF 2024'!G787</f>
        <v>5903108573535</v>
      </c>
      <c r="F781" s="49">
        <v>1</v>
      </c>
      <c r="G781" s="49">
        <v>1</v>
      </c>
      <c r="H781" s="49" t="s">
        <v>900</v>
      </c>
      <c r="I781" s="49">
        <v>1</v>
      </c>
      <c r="J781" s="54">
        <f>'TARIF 2024'!N787</f>
        <v>0</v>
      </c>
      <c r="K781" s="55">
        <f>'TARIF 2024'!M787</f>
        <v>5.1605999999999996</v>
      </c>
      <c r="L781" s="56"/>
      <c r="M781" s="55">
        <f>'TARIF 2024'!M787</f>
        <v>5.1605999999999996</v>
      </c>
      <c r="N781" s="57">
        <v>20</v>
      </c>
      <c r="O781" s="57">
        <f>'TARIF 2024'!Q787</f>
        <v>9.99</v>
      </c>
      <c r="P781" s="58"/>
      <c r="Q781" s="49">
        <v>60</v>
      </c>
      <c r="R781" s="49">
        <v>62</v>
      </c>
      <c r="S781" s="49">
        <v>6230</v>
      </c>
      <c r="T781" s="49">
        <v>1</v>
      </c>
    </row>
    <row r="782" spans="1:20">
      <c r="A782" s="50">
        <f>'TARIF 2024'!D788</f>
        <v>0</v>
      </c>
      <c r="B782" s="51" t="str">
        <f>'TARIF 2024'!B788</f>
        <v>LENSIP14/14PLUSPG</v>
      </c>
      <c r="C782" s="52" t="str">
        <f>'TARIF 2024'!K788</f>
        <v>Apple iPhone 14/14 Plus - HARDY Lens Protection Pro Graphite</v>
      </c>
      <c r="D782" s="52" t="str">
        <f>'TARIF 2024'!K788</f>
        <v>Apple iPhone 14/14 Plus - HARDY Lens Protection Pro Graphite</v>
      </c>
      <c r="E782" s="53" t="str">
        <f>'TARIF 2024'!G788</f>
        <v>5903108573528</v>
      </c>
      <c r="F782" s="49">
        <v>1</v>
      </c>
      <c r="G782" s="49">
        <v>1</v>
      </c>
      <c r="H782" s="49" t="s">
        <v>900</v>
      </c>
      <c r="I782" s="49">
        <v>1</v>
      </c>
      <c r="J782" s="54">
        <f>'TARIF 2024'!N788</f>
        <v>0</v>
      </c>
      <c r="K782" s="55">
        <f>'TARIF 2024'!M788</f>
        <v>5.1605999999999996</v>
      </c>
      <c r="L782" s="56"/>
      <c r="M782" s="55">
        <f>'TARIF 2024'!M788</f>
        <v>5.1605999999999996</v>
      </c>
      <c r="N782" s="57">
        <v>20</v>
      </c>
      <c r="O782" s="57">
        <f>'TARIF 2024'!Q788</f>
        <v>9.99</v>
      </c>
      <c r="P782" s="58"/>
      <c r="Q782" s="49">
        <v>60</v>
      </c>
      <c r="R782" s="49">
        <v>62</v>
      </c>
      <c r="S782" s="49">
        <v>6230</v>
      </c>
      <c r="T782" s="49">
        <v>1</v>
      </c>
    </row>
    <row r="783" spans="1:20">
      <c r="A783" s="50">
        <f>'TARIF 2024'!D789</f>
        <v>0</v>
      </c>
      <c r="B783" s="51" t="str">
        <f>'TARIF 2024'!B789</f>
        <v>LENSIP14/14PLUSPS</v>
      </c>
      <c r="C783" s="52" t="str">
        <f>'TARIF 2024'!K789</f>
        <v>Apple iPhone 14/14 Plus - HARDY Lens Protection Pro Silver</v>
      </c>
      <c r="D783" s="52" t="str">
        <f>'TARIF 2024'!K789</f>
        <v>Apple iPhone 14/14 Plus - HARDY Lens Protection Pro Silver</v>
      </c>
      <c r="E783" s="53" t="str">
        <f>'TARIF 2024'!G789</f>
        <v>5903108573511</v>
      </c>
      <c r="F783" s="49">
        <v>1</v>
      </c>
      <c r="G783" s="49">
        <v>1</v>
      </c>
      <c r="H783" s="49" t="s">
        <v>900</v>
      </c>
      <c r="I783" s="49">
        <v>1</v>
      </c>
      <c r="J783" s="54">
        <f>'TARIF 2024'!N789</f>
        <v>0</v>
      </c>
      <c r="K783" s="55">
        <f>'TARIF 2024'!M789</f>
        <v>5.1605999999999996</v>
      </c>
      <c r="L783" s="56"/>
      <c r="M783" s="55">
        <f>'TARIF 2024'!M789</f>
        <v>5.1605999999999996</v>
      </c>
      <c r="N783" s="57">
        <v>20</v>
      </c>
      <c r="O783" s="57">
        <f>'TARIF 2024'!Q789</f>
        <v>9.99</v>
      </c>
      <c r="P783" s="58"/>
      <c r="Q783" s="49">
        <v>60</v>
      </c>
      <c r="R783" s="49">
        <v>62</v>
      </c>
      <c r="S783" s="49">
        <v>6230</v>
      </c>
      <c r="T783" s="49">
        <v>1</v>
      </c>
    </row>
    <row r="784" spans="1:20">
      <c r="A784" s="50">
        <f>'TARIF 2024'!D790</f>
        <v>0</v>
      </c>
      <c r="B784" s="51" t="str">
        <f>'TARIF 2024'!B790</f>
        <v>LENSIP14PRO/14PROMAXPG</v>
      </c>
      <c r="C784" s="52" t="str">
        <f>'TARIF 2024'!K790</f>
        <v>Apple iPhone 14 Pro/14 Pro Max - HARDY Lens Protection Pro Graphite</v>
      </c>
      <c r="D784" s="52" t="str">
        <f>'TARIF 2024'!K790</f>
        <v>Apple iPhone 14 Pro/14 Pro Max - HARDY Lens Protection Pro Graphite</v>
      </c>
      <c r="E784" s="53" t="str">
        <f>'TARIF 2024'!G790</f>
        <v>5903108573504</v>
      </c>
      <c r="F784" s="49">
        <v>1</v>
      </c>
      <c r="G784" s="49">
        <v>1</v>
      </c>
      <c r="H784" s="49" t="s">
        <v>900</v>
      </c>
      <c r="I784" s="49">
        <v>1</v>
      </c>
      <c r="J784" s="54">
        <f>'TARIF 2024'!N790</f>
        <v>0</v>
      </c>
      <c r="K784" s="55">
        <f>'TARIF 2024'!M790</f>
        <v>5.1605999999999996</v>
      </c>
      <c r="L784" s="56"/>
      <c r="M784" s="55">
        <f>'TARIF 2024'!M790</f>
        <v>5.1605999999999996</v>
      </c>
      <c r="N784" s="57">
        <v>20</v>
      </c>
      <c r="O784" s="57">
        <f>'TARIF 2024'!Q790</f>
        <v>9.99</v>
      </c>
      <c r="P784" s="58"/>
      <c r="Q784" s="49">
        <v>60</v>
      </c>
      <c r="R784" s="49">
        <v>62</v>
      </c>
      <c r="S784" s="49">
        <v>6230</v>
      </c>
      <c r="T784" s="49">
        <v>1</v>
      </c>
    </row>
    <row r="785" spans="1:20">
      <c r="A785" s="50">
        <f>'TARIF 2024'!D791</f>
        <v>0</v>
      </c>
      <c r="B785" s="51" t="str">
        <f>'TARIF 2024'!B791</f>
        <v>LENSIP14PRO/14PROMAXPS</v>
      </c>
      <c r="C785" s="52" t="str">
        <f>'TARIF 2024'!K791</f>
        <v>Apple iPhone 14 Pro/14 Pro Max - HARDY Lens Protection Pro Silver</v>
      </c>
      <c r="D785" s="52" t="str">
        <f>'TARIF 2024'!K791</f>
        <v>Apple iPhone 14 Pro/14 Pro Max - HARDY Lens Protection Pro Silver</v>
      </c>
      <c r="E785" s="53" t="str">
        <f>'TARIF 2024'!G791</f>
        <v>5903108573498</v>
      </c>
      <c r="F785" s="49">
        <v>1</v>
      </c>
      <c r="G785" s="49">
        <v>1</v>
      </c>
      <c r="H785" s="49" t="s">
        <v>900</v>
      </c>
      <c r="I785" s="49">
        <v>1</v>
      </c>
      <c r="J785" s="54">
        <f>'TARIF 2024'!N791</f>
        <v>0</v>
      </c>
      <c r="K785" s="55">
        <f>'TARIF 2024'!M791</f>
        <v>5.1605999999999996</v>
      </c>
      <c r="L785" s="56"/>
      <c r="M785" s="55">
        <f>'TARIF 2024'!M791</f>
        <v>5.1605999999999996</v>
      </c>
      <c r="N785" s="57">
        <v>20</v>
      </c>
      <c r="O785" s="57">
        <f>'TARIF 2024'!Q791</f>
        <v>9.99</v>
      </c>
      <c r="P785" s="58"/>
      <c r="Q785" s="49">
        <v>60</v>
      </c>
      <c r="R785" s="49">
        <v>62</v>
      </c>
      <c r="S785" s="49">
        <v>6230</v>
      </c>
      <c r="T785" s="49">
        <v>1</v>
      </c>
    </row>
    <row r="786" spans="1:20">
      <c r="A786" s="50">
        <f>'TARIF 2024'!D792</f>
        <v>0</v>
      </c>
      <c r="B786" s="51" t="str">
        <f>'TARIF 2024'!B792</f>
        <v>LENSIP15/15PLUSG</v>
      </c>
      <c r="C786" s="52" t="str">
        <f>'TARIF 2024'!K792</f>
        <v>Apple iPhone 15/15 Plus - HARDY Lens Protection Pro Green</v>
      </c>
      <c r="D786" s="52" t="str">
        <f>'TARIF 2024'!K792</f>
        <v>Apple iPhone 15/15 Plus - HARDY Lens Protection Pro Green</v>
      </c>
      <c r="E786" s="53" t="str">
        <f>'TARIF 2024'!G792</f>
        <v>5903108573481</v>
      </c>
      <c r="F786" s="49">
        <v>1</v>
      </c>
      <c r="G786" s="49">
        <v>1</v>
      </c>
      <c r="H786" s="49" t="s">
        <v>900</v>
      </c>
      <c r="I786" s="49">
        <v>1</v>
      </c>
      <c r="J786" s="54">
        <f>'TARIF 2024'!N792</f>
        <v>0</v>
      </c>
      <c r="K786" s="55">
        <f>'TARIF 2024'!M792</f>
        <v>5.1605999999999996</v>
      </c>
      <c r="L786" s="56"/>
      <c r="M786" s="55">
        <f>'TARIF 2024'!M792</f>
        <v>5.1605999999999996</v>
      </c>
      <c r="N786" s="57">
        <v>20</v>
      </c>
      <c r="O786" s="57">
        <f>'TARIF 2024'!Q792</f>
        <v>9.99</v>
      </c>
      <c r="P786" s="58"/>
      <c r="Q786" s="49">
        <v>60</v>
      </c>
      <c r="R786" s="49">
        <v>62</v>
      </c>
      <c r="S786" s="49">
        <v>6230</v>
      </c>
      <c r="T786" s="49">
        <v>1</v>
      </c>
    </row>
    <row r="787" spans="1:20">
      <c r="A787" s="50">
        <f>'TARIF 2024'!D793</f>
        <v>0</v>
      </c>
      <c r="B787" s="51" t="str">
        <f>'TARIF 2024'!B793</f>
        <v>LENSIP15/15PLUSB</v>
      </c>
      <c r="C787" s="52" t="str">
        <f>'TARIF 2024'!K793</f>
        <v>Apple iPhone 15/15 Plus - HARDY Lens Protection Pro Blue</v>
      </c>
      <c r="D787" s="52" t="str">
        <f>'TARIF 2024'!K793</f>
        <v>Apple iPhone 15/15 Plus - HARDY Lens Protection Pro Blue</v>
      </c>
      <c r="E787" s="53" t="str">
        <f>'TARIF 2024'!G793</f>
        <v>5903108573474</v>
      </c>
      <c r="F787" s="49">
        <v>1</v>
      </c>
      <c r="G787" s="49">
        <v>1</v>
      </c>
      <c r="H787" s="49" t="s">
        <v>900</v>
      </c>
      <c r="I787" s="49">
        <v>1</v>
      </c>
      <c r="J787" s="54">
        <f>'TARIF 2024'!N793</f>
        <v>0</v>
      </c>
      <c r="K787" s="55">
        <f>'TARIF 2024'!M793</f>
        <v>5.1605999999999996</v>
      </c>
      <c r="L787" s="56"/>
      <c r="M787" s="55">
        <f>'TARIF 2024'!M793</f>
        <v>5.1605999999999996</v>
      </c>
      <c r="N787" s="57">
        <v>20</v>
      </c>
      <c r="O787" s="57">
        <f>'TARIF 2024'!Q793</f>
        <v>9.99</v>
      </c>
      <c r="P787" s="58"/>
      <c r="Q787" s="49">
        <v>60</v>
      </c>
      <c r="R787" s="49">
        <v>62</v>
      </c>
      <c r="S787" s="49">
        <v>6230</v>
      </c>
      <c r="T787" s="49">
        <v>1</v>
      </c>
    </row>
    <row r="788" spans="1:20">
      <c r="A788" s="50">
        <f>'TARIF 2024'!D794</f>
        <v>0</v>
      </c>
      <c r="B788" s="51" t="str">
        <f>'TARIF 2024'!B794</f>
        <v>LENSIP15/15PLUSBK</v>
      </c>
      <c r="C788" s="52" t="str">
        <f>'TARIF 2024'!K794</f>
        <v>Apple iPhone 15/15 Plus - HARDY Lens Protection Pro Black</v>
      </c>
      <c r="D788" s="52" t="str">
        <f>'TARIF 2024'!K794</f>
        <v>Apple iPhone 15/15 Plus - HARDY Lens Protection Pro Black</v>
      </c>
      <c r="E788" s="53" t="str">
        <f>'TARIF 2024'!G794</f>
        <v>5903108573467</v>
      </c>
      <c r="F788" s="49">
        <v>1</v>
      </c>
      <c r="G788" s="49">
        <v>1</v>
      </c>
      <c r="H788" s="49" t="s">
        <v>900</v>
      </c>
      <c r="I788" s="49">
        <v>1</v>
      </c>
      <c r="J788" s="54">
        <f>'TARIF 2024'!N794</f>
        <v>0</v>
      </c>
      <c r="K788" s="55">
        <f>'TARIF 2024'!M794</f>
        <v>5.1605999999999996</v>
      </c>
      <c r="L788" s="56"/>
      <c r="M788" s="55">
        <f>'TARIF 2024'!M794</f>
        <v>5.1605999999999996</v>
      </c>
      <c r="N788" s="57">
        <v>20</v>
      </c>
      <c r="O788" s="57">
        <f>'TARIF 2024'!Q794</f>
        <v>9.99</v>
      </c>
      <c r="P788" s="58"/>
      <c r="Q788" s="49">
        <v>60</v>
      </c>
      <c r="R788" s="49">
        <v>62</v>
      </c>
      <c r="S788" s="49">
        <v>6230</v>
      </c>
      <c r="T788" s="49">
        <v>1</v>
      </c>
    </row>
    <row r="789" spans="1:20">
      <c r="A789" s="50">
        <f>'TARIF 2024'!D795</f>
        <v>0</v>
      </c>
      <c r="B789" s="51" t="str">
        <f>'TARIF 2024'!B795</f>
        <v>LENSIP15/15PLUSP</v>
      </c>
      <c r="C789" s="52" t="str">
        <f>'TARIF 2024'!K795</f>
        <v>Apple iPhone 15/15 Plus - HARDY Lens Protection Pro Pink</v>
      </c>
      <c r="D789" s="52" t="str">
        <f>'TARIF 2024'!K795</f>
        <v>Apple iPhone 15/15 Plus - HARDY Lens Protection Pro Pink</v>
      </c>
      <c r="E789" s="53" t="str">
        <f>'TARIF 2024'!G795</f>
        <v>5903108573450</v>
      </c>
      <c r="F789" s="49">
        <v>1</v>
      </c>
      <c r="G789" s="49">
        <v>1</v>
      </c>
      <c r="H789" s="49" t="s">
        <v>900</v>
      </c>
      <c r="I789" s="49">
        <v>1</v>
      </c>
      <c r="J789" s="54">
        <f>'TARIF 2024'!N795</f>
        <v>0</v>
      </c>
      <c r="K789" s="55">
        <f>'TARIF 2024'!M795</f>
        <v>5.1605999999999996</v>
      </c>
      <c r="L789" s="56"/>
      <c r="M789" s="55">
        <f>'TARIF 2024'!M795</f>
        <v>5.1605999999999996</v>
      </c>
      <c r="N789" s="57">
        <v>20</v>
      </c>
      <c r="O789" s="57">
        <f>'TARIF 2024'!Q795</f>
        <v>9.99</v>
      </c>
      <c r="P789" s="58"/>
      <c r="Q789" s="49">
        <v>60</v>
      </c>
      <c r="R789" s="49">
        <v>62</v>
      </c>
      <c r="S789" s="49">
        <v>6230</v>
      </c>
      <c r="T789" s="49">
        <v>1</v>
      </c>
    </row>
    <row r="790" spans="1:20">
      <c r="A790" s="50">
        <f>'TARIF 2024'!D796</f>
        <v>0</v>
      </c>
      <c r="B790" s="51" t="str">
        <f>'TARIF 2024'!B796</f>
        <v>LENSIP15/15PLUSS</v>
      </c>
      <c r="C790" s="52" t="str">
        <f>'TARIF 2024'!K796</f>
        <v>Apple iPhone 15/15 Plus - HARDY Lens Protection Pro Silver</v>
      </c>
      <c r="D790" s="52" t="str">
        <f>'TARIF 2024'!K796</f>
        <v>Apple iPhone 15/15 Plus - HARDY Lens Protection Pro Silver</v>
      </c>
      <c r="E790" s="53" t="str">
        <f>'TARIF 2024'!G796</f>
        <v>5903108573443</v>
      </c>
      <c r="F790" s="49">
        <v>1</v>
      </c>
      <c r="G790" s="49">
        <v>1</v>
      </c>
      <c r="H790" s="49" t="s">
        <v>900</v>
      </c>
      <c r="I790" s="49">
        <v>1</v>
      </c>
      <c r="J790" s="54">
        <f>'TARIF 2024'!N796</f>
        <v>0</v>
      </c>
      <c r="K790" s="55">
        <f>'TARIF 2024'!M796</f>
        <v>5.1605999999999996</v>
      </c>
      <c r="L790" s="56"/>
      <c r="M790" s="55">
        <f>'TARIF 2024'!M796</f>
        <v>5.1605999999999996</v>
      </c>
      <c r="N790" s="57">
        <v>20</v>
      </c>
      <c r="O790" s="57">
        <f>'TARIF 2024'!Q796</f>
        <v>9.99</v>
      </c>
      <c r="P790" s="58"/>
      <c r="Q790" s="49">
        <v>60</v>
      </c>
      <c r="R790" s="49">
        <v>62</v>
      </c>
      <c r="S790" s="49">
        <v>6230</v>
      </c>
      <c r="T790" s="49">
        <v>1</v>
      </c>
    </row>
    <row r="791" spans="1:20">
      <c r="A791" s="50">
        <f>'TARIF 2024'!D797</f>
        <v>0</v>
      </c>
      <c r="B791" s="51" t="str">
        <f>'TARIF 2024'!B797</f>
        <v>LENSIP15/15PLUSY</v>
      </c>
      <c r="C791" s="52" t="str">
        <f>'TARIF 2024'!K797</f>
        <v>Apple iPhone 15/15 Plus - HARDY Lens Protection Pro Yellow</v>
      </c>
      <c r="D791" s="52" t="str">
        <f>'TARIF 2024'!K797</f>
        <v>Apple iPhone 15/15 Plus - HARDY Lens Protection Pro Yellow</v>
      </c>
      <c r="E791" s="53" t="str">
        <f>'TARIF 2024'!G797</f>
        <v>5903108573436</v>
      </c>
      <c r="F791" s="49">
        <v>1</v>
      </c>
      <c r="G791" s="49">
        <v>1</v>
      </c>
      <c r="H791" s="49" t="s">
        <v>900</v>
      </c>
      <c r="I791" s="49">
        <v>1</v>
      </c>
      <c r="J791" s="54">
        <f>'TARIF 2024'!N797</f>
        <v>0</v>
      </c>
      <c r="K791" s="55">
        <f>'TARIF 2024'!M797</f>
        <v>5.1605999999999996</v>
      </c>
      <c r="L791" s="56"/>
      <c r="M791" s="55">
        <f>'TARIF 2024'!M797</f>
        <v>5.1605999999999996</v>
      </c>
      <c r="N791" s="57">
        <v>20</v>
      </c>
      <c r="O791" s="57">
        <f>'TARIF 2024'!Q797</f>
        <v>9.99</v>
      </c>
      <c r="P791" s="58"/>
      <c r="Q791" s="49">
        <v>60</v>
      </c>
      <c r="R791" s="49">
        <v>62</v>
      </c>
      <c r="S791" s="49">
        <v>6230</v>
      </c>
      <c r="T791" s="49">
        <v>1</v>
      </c>
    </row>
    <row r="792" spans="1:20">
      <c r="A792" s="50">
        <f>'TARIF 2024'!D798</f>
        <v>0</v>
      </c>
      <c r="B792" s="51" t="str">
        <f>'TARIF 2024'!B798</f>
        <v>LENSIP15PRON</v>
      </c>
      <c r="C792" s="52" t="str">
        <f>'TARIF 2024'!K798</f>
        <v>Apple iPhone 15 Pro - HARDY Lens Protection Pro Natural</v>
      </c>
      <c r="D792" s="52" t="str">
        <f>'TARIF 2024'!K798</f>
        <v>Apple iPhone 15 Pro - HARDY Lens Protection Pro Natural</v>
      </c>
      <c r="E792" s="53" t="str">
        <f>'TARIF 2024'!G798</f>
        <v>5903108573429</v>
      </c>
      <c r="F792" s="49">
        <v>1</v>
      </c>
      <c r="G792" s="49">
        <v>1</v>
      </c>
      <c r="H792" s="49" t="s">
        <v>900</v>
      </c>
      <c r="I792" s="49">
        <v>1</v>
      </c>
      <c r="J792" s="54">
        <f>'TARIF 2024'!N798</f>
        <v>0</v>
      </c>
      <c r="K792" s="55">
        <f>'TARIF 2024'!M798</f>
        <v>5.1605999999999996</v>
      </c>
      <c r="L792" s="56"/>
      <c r="M792" s="55">
        <f>'TARIF 2024'!M798</f>
        <v>5.1605999999999996</v>
      </c>
      <c r="N792" s="57">
        <v>20</v>
      </c>
      <c r="O792" s="57">
        <f>'TARIF 2024'!Q798</f>
        <v>9.99</v>
      </c>
      <c r="P792" s="58"/>
      <c r="Q792" s="49">
        <v>60</v>
      </c>
      <c r="R792" s="49">
        <v>62</v>
      </c>
      <c r="S792" s="49">
        <v>6230</v>
      </c>
      <c r="T792" s="49">
        <v>1</v>
      </c>
    </row>
    <row r="793" spans="1:20">
      <c r="A793" s="50">
        <f>'TARIF 2024'!D799</f>
        <v>0</v>
      </c>
      <c r="B793" s="51" t="str">
        <f>'TARIF 2024'!B799</f>
        <v>LENSIP15PROBK</v>
      </c>
      <c r="C793" s="52" t="str">
        <f>'TARIF 2024'!K799</f>
        <v>Apple iPhone 15 Pro - HARDY Lens Protection Pro Black</v>
      </c>
      <c r="D793" s="52" t="str">
        <f>'TARIF 2024'!K799</f>
        <v>Apple iPhone 15 Pro - HARDY Lens Protection Pro Black</v>
      </c>
      <c r="E793" s="53" t="str">
        <f>'TARIF 2024'!G799</f>
        <v>5903108573412</v>
      </c>
      <c r="F793" s="49">
        <v>1</v>
      </c>
      <c r="G793" s="49">
        <v>1</v>
      </c>
      <c r="H793" s="49" t="s">
        <v>900</v>
      </c>
      <c r="I793" s="49">
        <v>1</v>
      </c>
      <c r="J793" s="54">
        <f>'TARIF 2024'!N799</f>
        <v>0</v>
      </c>
      <c r="K793" s="55">
        <f>'TARIF 2024'!M799</f>
        <v>5.1605999999999996</v>
      </c>
      <c r="L793" s="56"/>
      <c r="M793" s="55">
        <f>'TARIF 2024'!M799</f>
        <v>5.1605999999999996</v>
      </c>
      <c r="N793" s="57">
        <v>20</v>
      </c>
      <c r="O793" s="57">
        <f>'TARIF 2024'!Q799</f>
        <v>9.99</v>
      </c>
      <c r="P793" s="58"/>
      <c r="Q793" s="49">
        <v>60</v>
      </c>
      <c r="R793" s="49">
        <v>62</v>
      </c>
      <c r="S793" s="49">
        <v>6230</v>
      </c>
      <c r="T793" s="49">
        <v>1</v>
      </c>
    </row>
    <row r="794" spans="1:20">
      <c r="A794" s="50">
        <f>'TARIF 2024'!D800</f>
        <v>0</v>
      </c>
      <c r="B794" s="51" t="str">
        <f>'TARIF 2024'!B800</f>
        <v>LENSIP15PROB</v>
      </c>
      <c r="C794" s="52" t="str">
        <f>'TARIF 2024'!K800</f>
        <v>Apple iPhone 15 Pro - HARDY Lens Protection Pro Blue</v>
      </c>
      <c r="D794" s="52" t="str">
        <f>'TARIF 2024'!K800</f>
        <v>Apple iPhone 15 Pro - HARDY Lens Protection Pro Blue</v>
      </c>
      <c r="E794" s="53" t="str">
        <f>'TARIF 2024'!G800</f>
        <v>5903108573405</v>
      </c>
      <c r="F794" s="49">
        <v>1</v>
      </c>
      <c r="G794" s="49">
        <v>1</v>
      </c>
      <c r="H794" s="49" t="s">
        <v>900</v>
      </c>
      <c r="I794" s="49">
        <v>1</v>
      </c>
      <c r="J794" s="54">
        <f>'TARIF 2024'!N800</f>
        <v>0</v>
      </c>
      <c r="K794" s="55">
        <f>'TARIF 2024'!M800</f>
        <v>5.1605999999999996</v>
      </c>
      <c r="L794" s="56"/>
      <c r="M794" s="55">
        <f>'TARIF 2024'!M800</f>
        <v>5.1605999999999996</v>
      </c>
      <c r="N794" s="57">
        <v>20</v>
      </c>
      <c r="O794" s="57">
        <f>'TARIF 2024'!Q800</f>
        <v>9.99</v>
      </c>
      <c r="P794" s="58"/>
      <c r="Q794" s="49">
        <v>60</v>
      </c>
      <c r="R794" s="49">
        <v>62</v>
      </c>
      <c r="S794" s="49">
        <v>6230</v>
      </c>
      <c r="T794" s="49">
        <v>1</v>
      </c>
    </row>
    <row r="795" spans="1:20">
      <c r="A795" s="50">
        <f>'TARIF 2024'!D801</f>
        <v>0</v>
      </c>
      <c r="B795" s="51" t="str">
        <f>'TARIF 2024'!B801</f>
        <v>LENSIP15PROW</v>
      </c>
      <c r="C795" s="52" t="str">
        <f>'TARIF 2024'!K801</f>
        <v>Apple iPhone 15 Pro - HARDY Lens Protection Pro White</v>
      </c>
      <c r="D795" s="52" t="str">
        <f>'TARIF 2024'!K801</f>
        <v>Apple iPhone 15 Pro - HARDY Lens Protection Pro White</v>
      </c>
      <c r="E795" s="53" t="str">
        <f>'TARIF 2024'!G801</f>
        <v>5903108573399</v>
      </c>
      <c r="F795" s="49">
        <v>1</v>
      </c>
      <c r="G795" s="49">
        <v>1</v>
      </c>
      <c r="H795" s="49" t="s">
        <v>900</v>
      </c>
      <c r="I795" s="49">
        <v>1</v>
      </c>
      <c r="J795" s="54">
        <f>'TARIF 2024'!N801</f>
        <v>0</v>
      </c>
      <c r="K795" s="55">
        <f>'TARIF 2024'!M801</f>
        <v>5.1605999999999996</v>
      </c>
      <c r="L795" s="56"/>
      <c r="M795" s="55">
        <f>'TARIF 2024'!M801</f>
        <v>5.1605999999999996</v>
      </c>
      <c r="N795" s="57">
        <v>20</v>
      </c>
      <c r="O795" s="57">
        <f>'TARIF 2024'!Q801</f>
        <v>9.99</v>
      </c>
      <c r="P795" s="58"/>
      <c r="Q795" s="49">
        <v>60</v>
      </c>
      <c r="R795" s="49">
        <v>62</v>
      </c>
      <c r="S795" s="49">
        <v>6230</v>
      </c>
      <c r="T795" s="49">
        <v>1</v>
      </c>
    </row>
    <row r="796" spans="1:20">
      <c r="A796" s="50">
        <f>'TARIF 2024'!D802</f>
        <v>0</v>
      </c>
      <c r="B796" s="51" t="str">
        <f>'TARIF 2024'!B802</f>
        <v>LENSIP15PROMAXN</v>
      </c>
      <c r="C796" s="52" t="str">
        <f>'TARIF 2024'!K802</f>
        <v>Apple iPhone 15 Pro Max - HARDY Lens Protection Pro Natural</v>
      </c>
      <c r="D796" s="52" t="str">
        <f>'TARIF 2024'!K802</f>
        <v>Apple iPhone 15 Pro Max - HARDY Lens Protection Pro Natural</v>
      </c>
      <c r="E796" s="53" t="str">
        <f>'TARIF 2024'!G802</f>
        <v>5903108573382</v>
      </c>
      <c r="F796" s="49">
        <v>1</v>
      </c>
      <c r="G796" s="49">
        <v>1</v>
      </c>
      <c r="H796" s="49" t="s">
        <v>900</v>
      </c>
      <c r="I796" s="49">
        <v>1</v>
      </c>
      <c r="J796" s="54">
        <f>'TARIF 2024'!N802</f>
        <v>0</v>
      </c>
      <c r="K796" s="55">
        <f>'TARIF 2024'!M802</f>
        <v>5.1605999999999996</v>
      </c>
      <c r="L796" s="56"/>
      <c r="M796" s="55">
        <f>'TARIF 2024'!M802</f>
        <v>5.1605999999999996</v>
      </c>
      <c r="N796" s="57">
        <v>20</v>
      </c>
      <c r="O796" s="57">
        <f>'TARIF 2024'!Q802</f>
        <v>9.99</v>
      </c>
      <c r="P796" s="58"/>
      <c r="Q796" s="49">
        <v>60</v>
      </c>
      <c r="R796" s="49">
        <v>62</v>
      </c>
      <c r="S796" s="49">
        <v>6230</v>
      </c>
      <c r="T796" s="49">
        <v>1</v>
      </c>
    </row>
    <row r="797" spans="1:20">
      <c r="A797" s="50">
        <f>'TARIF 2024'!D803</f>
        <v>0</v>
      </c>
      <c r="B797" s="51" t="str">
        <f>'TARIF 2024'!B803</f>
        <v>LENSIP15PROMAXBK</v>
      </c>
      <c r="C797" s="52" t="str">
        <f>'TARIF 2024'!K803</f>
        <v>Apple iPhone 15 Pro Max - HARDY Lens Protection Pro Black</v>
      </c>
      <c r="D797" s="52" t="str">
        <f>'TARIF 2024'!K803</f>
        <v>Apple iPhone 15 Pro Max - HARDY Lens Protection Pro Black</v>
      </c>
      <c r="E797" s="53" t="str">
        <f>'TARIF 2024'!G803</f>
        <v>5903108573375</v>
      </c>
      <c r="F797" s="49">
        <v>1</v>
      </c>
      <c r="G797" s="49">
        <v>1</v>
      </c>
      <c r="H797" s="49" t="s">
        <v>900</v>
      </c>
      <c r="I797" s="49">
        <v>1</v>
      </c>
      <c r="J797" s="54">
        <f>'TARIF 2024'!N803</f>
        <v>0</v>
      </c>
      <c r="K797" s="55">
        <f>'TARIF 2024'!M803</f>
        <v>5.1605999999999996</v>
      </c>
      <c r="L797" s="56"/>
      <c r="M797" s="55">
        <f>'TARIF 2024'!M803</f>
        <v>5.1605999999999996</v>
      </c>
      <c r="N797" s="57">
        <v>20</v>
      </c>
      <c r="O797" s="57">
        <f>'TARIF 2024'!Q803</f>
        <v>9.99</v>
      </c>
      <c r="P797" s="58"/>
      <c r="Q797" s="49">
        <v>60</v>
      </c>
      <c r="R797" s="49">
        <v>62</v>
      </c>
      <c r="S797" s="49">
        <v>6230</v>
      </c>
      <c r="T797" s="49">
        <v>1</v>
      </c>
    </row>
    <row r="798" spans="1:20">
      <c r="A798" s="50">
        <f>'TARIF 2024'!D804</f>
        <v>0</v>
      </c>
      <c r="B798" s="51" t="str">
        <f>'TARIF 2024'!B804</f>
        <v xml:space="preserve">LENSIP15PROMAXB </v>
      </c>
      <c r="C798" s="52" t="str">
        <f>'TARIF 2024'!K804</f>
        <v>Apple iPhone 15 Pro Max - HARDY Lens Protection Pro Blue</v>
      </c>
      <c r="D798" s="52" t="str">
        <f>'TARIF 2024'!K804</f>
        <v>Apple iPhone 15 Pro Max - HARDY Lens Protection Pro Blue</v>
      </c>
      <c r="E798" s="53" t="str">
        <f>'TARIF 2024'!G804</f>
        <v>5903108573368</v>
      </c>
      <c r="F798" s="49">
        <v>1</v>
      </c>
      <c r="G798" s="49">
        <v>1</v>
      </c>
      <c r="H798" s="49" t="s">
        <v>900</v>
      </c>
      <c r="I798" s="49">
        <v>1</v>
      </c>
      <c r="J798" s="54">
        <f>'TARIF 2024'!N804</f>
        <v>0</v>
      </c>
      <c r="K798" s="55">
        <f>'TARIF 2024'!M804</f>
        <v>5.1605999999999996</v>
      </c>
      <c r="L798" s="56"/>
      <c r="M798" s="55">
        <f>'TARIF 2024'!M804</f>
        <v>5.1605999999999996</v>
      </c>
      <c r="N798" s="57">
        <v>20</v>
      </c>
      <c r="O798" s="57">
        <f>'TARIF 2024'!Q804</f>
        <v>9.99</v>
      </c>
      <c r="P798" s="58"/>
      <c r="Q798" s="49">
        <v>60</v>
      </c>
      <c r="R798" s="49">
        <v>62</v>
      </c>
      <c r="S798" s="49">
        <v>6230</v>
      </c>
      <c r="T798" s="49">
        <v>1</v>
      </c>
    </row>
    <row r="799" spans="1:20">
      <c r="A799" s="50">
        <f>'TARIF 2024'!D805</f>
        <v>0</v>
      </c>
      <c r="B799" s="51" t="str">
        <f>'TARIF 2024'!B805</f>
        <v>LENSIP15PROMAXW</v>
      </c>
      <c r="C799" s="52" t="str">
        <f>'TARIF 2024'!K805</f>
        <v>Apple iPhone 15 Pro Max - HARDY Lens Protection Pro White</v>
      </c>
      <c r="D799" s="52" t="str">
        <f>'TARIF 2024'!K805</f>
        <v>Apple iPhone 15 Pro Max - HARDY Lens Protection Pro White</v>
      </c>
      <c r="E799" s="53" t="str">
        <f>'TARIF 2024'!G805</f>
        <v>5903108573351</v>
      </c>
      <c r="F799" s="49">
        <v>1</v>
      </c>
      <c r="G799" s="49">
        <v>1</v>
      </c>
      <c r="H799" s="49" t="s">
        <v>900</v>
      </c>
      <c r="I799" s="49">
        <v>1</v>
      </c>
      <c r="J799" s="54">
        <f>'TARIF 2024'!N805</f>
        <v>0</v>
      </c>
      <c r="K799" s="55">
        <f>'TARIF 2024'!M805</f>
        <v>5.1605999999999996</v>
      </c>
      <c r="L799" s="56"/>
      <c r="M799" s="55">
        <f>'TARIF 2024'!M805</f>
        <v>5.1605999999999996</v>
      </c>
      <c r="N799" s="57">
        <v>20</v>
      </c>
      <c r="O799" s="57">
        <f>'TARIF 2024'!Q805</f>
        <v>9.99</v>
      </c>
      <c r="P799" s="58"/>
      <c r="Q799" s="49">
        <v>60</v>
      </c>
      <c r="R799" s="49">
        <v>62</v>
      </c>
      <c r="S799" s="49">
        <v>6230</v>
      </c>
      <c r="T799" s="49">
        <v>1</v>
      </c>
    </row>
    <row r="800" spans="1:20">
      <c r="A800" s="50">
        <f>'TARIF 2024'!D806</f>
        <v>0</v>
      </c>
      <c r="B800" s="51" t="str">
        <f>'TARIF 2024'!B806</f>
        <v>LENSGALS23/23+BK</v>
      </c>
      <c r="C800" s="52" t="str">
        <f>'TARIF 2024'!K806</f>
        <v>Samsung Galaxy S23/S23+ - HARDY Lens Protection Pro Black</v>
      </c>
      <c r="D800" s="52" t="str">
        <f>'TARIF 2024'!K806</f>
        <v>Samsung Galaxy S23/S23+ - HARDY Lens Protection Pro Black</v>
      </c>
      <c r="E800" s="53" t="str">
        <f>'TARIF 2024'!G806</f>
        <v>5903108573344</v>
      </c>
      <c r="F800" s="49">
        <v>1</v>
      </c>
      <c r="G800" s="49">
        <v>1</v>
      </c>
      <c r="H800" s="49" t="s">
        <v>900</v>
      </c>
      <c r="I800" s="49">
        <v>1</v>
      </c>
      <c r="J800" s="54">
        <f>'TARIF 2024'!N806</f>
        <v>0</v>
      </c>
      <c r="K800" s="55">
        <f>'TARIF 2024'!M806</f>
        <v>5.1605999999999996</v>
      </c>
      <c r="L800" s="56"/>
      <c r="M800" s="55">
        <f>'TARIF 2024'!M806</f>
        <v>5.1605999999999996</v>
      </c>
      <c r="N800" s="57">
        <v>20</v>
      </c>
      <c r="O800" s="57">
        <f>'TARIF 2024'!Q806</f>
        <v>9.99</v>
      </c>
      <c r="P800" s="58"/>
      <c r="Q800" s="49">
        <v>60</v>
      </c>
      <c r="R800" s="49">
        <v>62</v>
      </c>
      <c r="S800" s="49">
        <v>6230</v>
      </c>
      <c r="T800" s="49">
        <v>1</v>
      </c>
    </row>
    <row r="801" spans="1:20">
      <c r="A801" s="50">
        <f>'TARIF 2024'!D807</f>
        <v>0</v>
      </c>
      <c r="B801" s="51" t="str">
        <f>'TARIF 2024'!B807</f>
        <v>LENSGALS23ULTRABK</v>
      </c>
      <c r="C801" s="52" t="str">
        <f>'TARIF 2024'!K807</f>
        <v>Samsung Galaxy S23 Ultra - HARDY Lens Protection Pro Black</v>
      </c>
      <c r="D801" s="52" t="str">
        <f>'TARIF 2024'!K807</f>
        <v>Samsung Galaxy S23 Ultra - HARDY Lens Protection Pro Black</v>
      </c>
      <c r="E801" s="53" t="str">
        <f>'TARIF 2024'!G807</f>
        <v>5903108573337</v>
      </c>
      <c r="F801" s="49">
        <v>1</v>
      </c>
      <c r="G801" s="49">
        <v>1</v>
      </c>
      <c r="H801" s="49" t="s">
        <v>900</v>
      </c>
      <c r="I801" s="49">
        <v>1</v>
      </c>
      <c r="J801" s="54">
        <f>'TARIF 2024'!N807</f>
        <v>0</v>
      </c>
      <c r="K801" s="55">
        <f>'TARIF 2024'!M807</f>
        <v>5.1605999999999996</v>
      </c>
      <c r="L801" s="56"/>
      <c r="M801" s="55">
        <f>'TARIF 2024'!M807</f>
        <v>5.1605999999999996</v>
      </c>
      <c r="N801" s="57">
        <v>20</v>
      </c>
      <c r="O801" s="57">
        <f>'TARIF 2024'!Q807</f>
        <v>9.99</v>
      </c>
      <c r="P801" s="58"/>
      <c r="Q801" s="49">
        <v>60</v>
      </c>
      <c r="R801" s="49">
        <v>62</v>
      </c>
      <c r="S801" s="49">
        <v>6230</v>
      </c>
      <c r="T801" s="49">
        <v>1</v>
      </c>
    </row>
    <row r="802" spans="1:20">
      <c r="A802" s="50">
        <f>'TARIF 2024'!D808</f>
        <v>0</v>
      </c>
      <c r="B802" s="51" t="str">
        <f>'TARIF 2024'!B808</f>
        <v>LENSGALS24BK</v>
      </c>
      <c r="C802" s="52" t="str">
        <f>'TARIF 2024'!K808</f>
        <v>Samsung Galaxy S24 - HARDY Lens Protection Pro Black</v>
      </c>
      <c r="D802" s="52" t="str">
        <f>'TARIF 2024'!K808</f>
        <v>Samsung Galaxy S24 - HARDY Lens Protection Pro Black</v>
      </c>
      <c r="E802" s="53" t="str">
        <f>'TARIF 2024'!G808</f>
        <v>5903108573320</v>
      </c>
      <c r="F802" s="49">
        <v>1</v>
      </c>
      <c r="G802" s="49">
        <v>1</v>
      </c>
      <c r="H802" s="49" t="s">
        <v>900</v>
      </c>
      <c r="I802" s="49">
        <v>1</v>
      </c>
      <c r="J802" s="54">
        <f>'TARIF 2024'!N808</f>
        <v>0</v>
      </c>
      <c r="K802" s="55">
        <f>'TARIF 2024'!M808</f>
        <v>5.1605999999999996</v>
      </c>
      <c r="L802" s="56"/>
      <c r="M802" s="55">
        <f>'TARIF 2024'!M808</f>
        <v>5.1605999999999996</v>
      </c>
      <c r="N802" s="57">
        <v>20</v>
      </c>
      <c r="O802" s="57">
        <f>'TARIF 2024'!Q808</f>
        <v>9.99</v>
      </c>
      <c r="P802" s="58"/>
      <c r="Q802" s="49">
        <v>60</v>
      </c>
      <c r="R802" s="49">
        <v>62</v>
      </c>
      <c r="S802" s="49">
        <v>6230</v>
      </c>
      <c r="T802" s="49">
        <v>1</v>
      </c>
    </row>
    <row r="803" spans="1:20">
      <c r="A803" s="50">
        <f>'TARIF 2024'!D809</f>
        <v>0</v>
      </c>
      <c r="B803" s="51" t="str">
        <f>'TARIF 2024'!B809</f>
        <v>LENSGALS24G</v>
      </c>
      <c r="C803" s="52" t="str">
        <f>'TARIF 2024'!K809</f>
        <v>Samsung Galaxy S24 - HARDY Lens Protection Pro Gray</v>
      </c>
      <c r="D803" s="52" t="str">
        <f>'TARIF 2024'!K809</f>
        <v>Samsung Galaxy S24 - HARDY Lens Protection Pro Gray</v>
      </c>
      <c r="E803" s="53" t="str">
        <f>'TARIF 2024'!G809</f>
        <v>5903108573313</v>
      </c>
      <c r="F803" s="49">
        <v>1</v>
      </c>
      <c r="G803" s="49">
        <v>1</v>
      </c>
      <c r="H803" s="49" t="s">
        <v>900</v>
      </c>
      <c r="I803" s="49">
        <v>1</v>
      </c>
      <c r="J803" s="54">
        <f>'TARIF 2024'!N809</f>
        <v>0</v>
      </c>
      <c r="K803" s="55">
        <f>'TARIF 2024'!M809</f>
        <v>5.1605999999999996</v>
      </c>
      <c r="L803" s="56"/>
      <c r="M803" s="55">
        <f>'TARIF 2024'!M809</f>
        <v>5.1605999999999996</v>
      </c>
      <c r="N803" s="57">
        <v>20</v>
      </c>
      <c r="O803" s="57">
        <f>'TARIF 2024'!Q809</f>
        <v>9.99</v>
      </c>
      <c r="P803" s="58"/>
      <c r="Q803" s="49">
        <v>60</v>
      </c>
      <c r="R803" s="49">
        <v>62</v>
      </c>
      <c r="S803" s="49">
        <v>6230</v>
      </c>
      <c r="T803" s="49">
        <v>1</v>
      </c>
    </row>
    <row r="804" spans="1:20">
      <c r="A804" s="50">
        <f>'TARIF 2024'!D810</f>
        <v>0</v>
      </c>
      <c r="B804" s="51" t="str">
        <f>'TARIF 2024'!B810</f>
        <v>LENSGALS24Y</v>
      </c>
      <c r="C804" s="52" t="str">
        <f>'TARIF 2024'!K810</f>
        <v>Samsung Galaxy S24 - HARDY Lens Protection Pro Yellow</v>
      </c>
      <c r="D804" s="52" t="str">
        <f>'TARIF 2024'!K810</f>
        <v>Samsung Galaxy S24 - HARDY Lens Protection Pro Yellow</v>
      </c>
      <c r="E804" s="53" t="str">
        <f>'TARIF 2024'!G810</f>
        <v>5903108573306</v>
      </c>
      <c r="F804" s="49">
        <v>1</v>
      </c>
      <c r="G804" s="49">
        <v>1</v>
      </c>
      <c r="H804" s="49" t="s">
        <v>900</v>
      </c>
      <c r="I804" s="49">
        <v>1</v>
      </c>
      <c r="J804" s="54">
        <f>'TARIF 2024'!N810</f>
        <v>0</v>
      </c>
      <c r="K804" s="55">
        <f>'TARIF 2024'!M810</f>
        <v>5.1605999999999996</v>
      </c>
      <c r="L804" s="56"/>
      <c r="M804" s="55">
        <f>'TARIF 2024'!M810</f>
        <v>5.1605999999999996</v>
      </c>
      <c r="N804" s="57">
        <v>20</v>
      </c>
      <c r="O804" s="57">
        <f>'TARIF 2024'!Q810</f>
        <v>9.99</v>
      </c>
      <c r="P804" s="58"/>
      <c r="Q804" s="49">
        <v>60</v>
      </c>
      <c r="R804" s="49">
        <v>62</v>
      </c>
      <c r="S804" s="49">
        <v>6230</v>
      </c>
      <c r="T804" s="49">
        <v>1</v>
      </c>
    </row>
    <row r="805" spans="1:20">
      <c r="A805" s="50">
        <f>'TARIF 2024'!D811</f>
        <v>0</v>
      </c>
      <c r="B805" s="51" t="str">
        <f>'TARIF 2024'!B811</f>
        <v>LENSGALS24V</v>
      </c>
      <c r="C805" s="52" t="str">
        <f>'TARIF 2024'!K811</f>
        <v>Samsung Galaxy S24 - HARDY Lens Protection Pro Violet</v>
      </c>
      <c r="D805" s="52" t="str">
        <f>'TARIF 2024'!K811</f>
        <v>Samsung Galaxy S24 - HARDY Lens Protection Pro Violet</v>
      </c>
      <c r="E805" s="53" t="str">
        <f>'TARIF 2024'!G811</f>
        <v>5903108573290</v>
      </c>
      <c r="F805" s="49">
        <v>1</v>
      </c>
      <c r="G805" s="49">
        <v>1</v>
      </c>
      <c r="H805" s="49" t="s">
        <v>900</v>
      </c>
      <c r="I805" s="49">
        <v>1</v>
      </c>
      <c r="J805" s="54">
        <f>'TARIF 2024'!N811</f>
        <v>0</v>
      </c>
      <c r="K805" s="55">
        <f>'TARIF 2024'!M811</f>
        <v>5.1605999999999996</v>
      </c>
      <c r="L805" s="56"/>
      <c r="M805" s="55">
        <f>'TARIF 2024'!M811</f>
        <v>5.1605999999999996</v>
      </c>
      <c r="N805" s="57">
        <v>20</v>
      </c>
      <c r="O805" s="57">
        <f>'TARIF 2024'!Q811</f>
        <v>9.99</v>
      </c>
      <c r="P805" s="58"/>
      <c r="Q805" s="49">
        <v>60</v>
      </c>
      <c r="R805" s="49">
        <v>62</v>
      </c>
      <c r="S805" s="49">
        <v>6230</v>
      </c>
      <c r="T805" s="49">
        <v>1</v>
      </c>
    </row>
    <row r="806" spans="1:20">
      <c r="A806" s="50">
        <f>'TARIF 2024'!D812</f>
        <v>0</v>
      </c>
      <c r="B806" s="51" t="str">
        <f>'TARIF 2024'!B812</f>
        <v>LENSGALS24R</v>
      </c>
      <c r="C806" s="52" t="str">
        <f>'TARIF 2024'!K812</f>
        <v>Samsung Galaxy S24 - HARDY Lens Protection Pro Rainbow</v>
      </c>
      <c r="D806" s="52" t="str">
        <f>'TARIF 2024'!K812</f>
        <v>Samsung Galaxy S24 - HARDY Lens Protection Pro Rainbow</v>
      </c>
      <c r="E806" s="53" t="str">
        <f>'TARIF 2024'!G812</f>
        <v>5903108573283</v>
      </c>
      <c r="F806" s="49">
        <v>1</v>
      </c>
      <c r="G806" s="49">
        <v>1</v>
      </c>
      <c r="H806" s="49" t="s">
        <v>900</v>
      </c>
      <c r="I806" s="49">
        <v>1</v>
      </c>
      <c r="J806" s="54">
        <f>'TARIF 2024'!N812</f>
        <v>0</v>
      </c>
      <c r="K806" s="55">
        <f>'TARIF 2024'!M812</f>
        <v>5.1605999999999996</v>
      </c>
      <c r="L806" s="56"/>
      <c r="M806" s="55">
        <f>'TARIF 2024'!M812</f>
        <v>5.1605999999999996</v>
      </c>
      <c r="N806" s="57">
        <v>20</v>
      </c>
      <c r="O806" s="57">
        <f>'TARIF 2024'!Q812</f>
        <v>9.99</v>
      </c>
      <c r="P806" s="58"/>
      <c r="Q806" s="49">
        <v>60</v>
      </c>
      <c r="R806" s="49">
        <v>62</v>
      </c>
      <c r="S806" s="49">
        <v>6230</v>
      </c>
      <c r="T806" s="49">
        <v>1</v>
      </c>
    </row>
    <row r="807" spans="1:20">
      <c r="A807" s="50">
        <f>'TARIF 2024'!D813</f>
        <v>0</v>
      </c>
      <c r="B807" s="51" t="str">
        <f>'TARIF 2024'!B813</f>
        <v>LENSGALS24ULTRABK</v>
      </c>
      <c r="C807" s="52" t="str">
        <f>'TARIF 2024'!K813</f>
        <v>Samsung Galaxy S24 Ultra - HARDY Lens Protection Pro Black</v>
      </c>
      <c r="D807" s="52" t="str">
        <f>'TARIF 2024'!K813</f>
        <v>Samsung Galaxy S24 Ultra - HARDY Lens Protection Pro Black</v>
      </c>
      <c r="E807" s="53" t="str">
        <f>'TARIF 2024'!G813</f>
        <v>5903108573276</v>
      </c>
      <c r="F807" s="49">
        <v>1</v>
      </c>
      <c r="G807" s="49">
        <v>1</v>
      </c>
      <c r="H807" s="49" t="s">
        <v>900</v>
      </c>
      <c r="I807" s="49">
        <v>1</v>
      </c>
      <c r="J807" s="54">
        <f>'TARIF 2024'!N813</f>
        <v>0</v>
      </c>
      <c r="K807" s="55">
        <f>'TARIF 2024'!M813</f>
        <v>5.1605999999999996</v>
      </c>
      <c r="L807" s="56"/>
      <c r="M807" s="55">
        <f>'TARIF 2024'!M813</f>
        <v>5.1605999999999996</v>
      </c>
      <c r="N807" s="57">
        <v>20</v>
      </c>
      <c r="O807" s="57">
        <f>'TARIF 2024'!Q813</f>
        <v>9.99</v>
      </c>
      <c r="P807" s="58"/>
      <c r="Q807" s="49">
        <v>60</v>
      </c>
      <c r="R807" s="49">
        <v>62</v>
      </c>
      <c r="S807" s="49">
        <v>6230</v>
      </c>
      <c r="T807" s="49">
        <v>1</v>
      </c>
    </row>
    <row r="808" spans="1:20">
      <c r="A808" s="50">
        <f>'TARIF 2024'!D814</f>
        <v>0</v>
      </c>
      <c r="B808" s="51" t="str">
        <f>'TARIF 2024'!B814</f>
        <v>LENSGALS24ULTRAG</v>
      </c>
      <c r="C808" s="52" t="str">
        <f>'TARIF 2024'!K814</f>
        <v>Samsung Galaxy S24 Ultra - HARDY Lens Protection Pro Gray</v>
      </c>
      <c r="D808" s="52" t="str">
        <f>'TARIF 2024'!K814</f>
        <v>Samsung Galaxy S24 Ultra - HARDY Lens Protection Pro Gray</v>
      </c>
      <c r="E808" s="53" t="str">
        <f>'TARIF 2024'!G814</f>
        <v>5903108573269</v>
      </c>
      <c r="F808" s="49">
        <v>1</v>
      </c>
      <c r="G808" s="49">
        <v>1</v>
      </c>
      <c r="H808" s="49" t="s">
        <v>900</v>
      </c>
      <c r="I808" s="49">
        <v>1</v>
      </c>
      <c r="J808" s="54">
        <f>'TARIF 2024'!N814</f>
        <v>0</v>
      </c>
      <c r="K808" s="55">
        <f>'TARIF 2024'!M814</f>
        <v>5.1605999999999996</v>
      </c>
      <c r="L808" s="56"/>
      <c r="M808" s="55">
        <f>'TARIF 2024'!M814</f>
        <v>5.1605999999999996</v>
      </c>
      <c r="N808" s="57">
        <v>20</v>
      </c>
      <c r="O808" s="57">
        <f>'TARIF 2024'!Q814</f>
        <v>9.99</v>
      </c>
      <c r="P808" s="58"/>
      <c r="Q808" s="49">
        <v>60</v>
      </c>
      <c r="R808" s="49">
        <v>62</v>
      </c>
      <c r="S808" s="49">
        <v>6230</v>
      </c>
      <c r="T808" s="49">
        <v>1</v>
      </c>
    </row>
    <row r="809" spans="1:20">
      <c r="A809" s="50">
        <f>'TARIF 2024'!D815</f>
        <v>0</v>
      </c>
      <c r="B809" s="51" t="str">
        <f>'TARIF 2024'!B815</f>
        <v>LENSGALS24ULTRAY</v>
      </c>
      <c r="C809" s="52" t="str">
        <f>'TARIF 2024'!K815</f>
        <v>Samsung Galaxy S24 Ultra - HARDY Lens Protection Pro Yellow</v>
      </c>
      <c r="D809" s="52" t="str">
        <f>'TARIF 2024'!K815</f>
        <v>Samsung Galaxy S24 Ultra - HARDY Lens Protection Pro Yellow</v>
      </c>
      <c r="E809" s="53" t="str">
        <f>'TARIF 2024'!G815</f>
        <v>5903108573252</v>
      </c>
      <c r="F809" s="49">
        <v>1</v>
      </c>
      <c r="G809" s="49">
        <v>1</v>
      </c>
      <c r="H809" s="49" t="s">
        <v>900</v>
      </c>
      <c r="I809" s="49">
        <v>1</v>
      </c>
      <c r="J809" s="54">
        <f>'TARIF 2024'!N815</f>
        <v>0</v>
      </c>
      <c r="K809" s="55">
        <f>'TARIF 2024'!M815</f>
        <v>5.1605999999999996</v>
      </c>
      <c r="L809" s="56"/>
      <c r="M809" s="55">
        <f>'TARIF 2024'!M815</f>
        <v>5.1605999999999996</v>
      </c>
      <c r="N809" s="57">
        <v>20</v>
      </c>
      <c r="O809" s="57">
        <f>'TARIF 2024'!Q815</f>
        <v>9.99</v>
      </c>
      <c r="P809" s="58"/>
      <c r="Q809" s="49">
        <v>60</v>
      </c>
      <c r="R809" s="49">
        <v>62</v>
      </c>
      <c r="S809" s="49">
        <v>6230</v>
      </c>
      <c r="T809" s="49">
        <v>1</v>
      </c>
    </row>
    <row r="810" spans="1:20">
      <c r="A810" s="50">
        <f>'TARIF 2024'!D816</f>
        <v>0</v>
      </c>
      <c r="B810" s="51" t="str">
        <f>'TARIF 2024'!B816</f>
        <v>LENSGALS24ULTRAV</v>
      </c>
      <c r="C810" s="52" t="str">
        <f>'TARIF 2024'!K816</f>
        <v>Samsung Galaxy S24 Ultra - HARDY Lens Protection Pro Violet</v>
      </c>
      <c r="D810" s="52" t="str">
        <f>'TARIF 2024'!K816</f>
        <v>Samsung Galaxy S24 Ultra - HARDY Lens Protection Pro Violet</v>
      </c>
      <c r="E810" s="53" t="str">
        <f>'TARIF 2024'!G816</f>
        <v>5903108573245</v>
      </c>
      <c r="F810" s="49">
        <v>1</v>
      </c>
      <c r="G810" s="49">
        <v>1</v>
      </c>
      <c r="H810" s="49" t="s">
        <v>900</v>
      </c>
      <c r="I810" s="49">
        <v>1</v>
      </c>
      <c r="J810" s="54">
        <f>'TARIF 2024'!N816</f>
        <v>0</v>
      </c>
      <c r="K810" s="55">
        <f>'TARIF 2024'!M816</f>
        <v>5.1605999999999996</v>
      </c>
      <c r="L810" s="56"/>
      <c r="M810" s="55">
        <f>'TARIF 2024'!M816</f>
        <v>5.1605999999999996</v>
      </c>
      <c r="N810" s="57">
        <v>20</v>
      </c>
      <c r="O810" s="57">
        <f>'TARIF 2024'!Q816</f>
        <v>9.99</v>
      </c>
      <c r="P810" s="58"/>
      <c r="Q810" s="49">
        <v>60</v>
      </c>
      <c r="R810" s="49">
        <v>62</v>
      </c>
      <c r="S810" s="49">
        <v>6230</v>
      </c>
      <c r="T810" s="49">
        <v>1</v>
      </c>
    </row>
    <row r="811" spans="1:20">
      <c r="A811" s="50">
        <f>'TARIF 2024'!D817</f>
        <v>0</v>
      </c>
      <c r="B811" s="51" t="str">
        <f>'TARIF 2024'!B817</f>
        <v>LENSGALS24ULTRAR</v>
      </c>
      <c r="C811" s="52" t="str">
        <f>'TARIF 2024'!K817</f>
        <v>Samsung Galaxy S24 Ultra - HARDY Lens Protection Pro Rainbow</v>
      </c>
      <c r="D811" s="52" t="str">
        <f>'TARIF 2024'!K817</f>
        <v>Samsung Galaxy S24 Ultra - HARDY Lens Protection Pro Rainbow</v>
      </c>
      <c r="E811" s="53" t="str">
        <f>'TARIF 2024'!G817</f>
        <v>5903108573238</v>
      </c>
      <c r="F811" s="49">
        <v>1</v>
      </c>
      <c r="G811" s="49">
        <v>1</v>
      </c>
      <c r="H811" s="49" t="s">
        <v>900</v>
      </c>
      <c r="I811" s="49">
        <v>1</v>
      </c>
      <c r="J811" s="54">
        <f>'TARIF 2024'!N817</f>
        <v>0</v>
      </c>
      <c r="K811" s="55">
        <f>'TARIF 2024'!M817</f>
        <v>5.1605999999999996</v>
      </c>
      <c r="L811" s="56"/>
      <c r="M811" s="55">
        <f>'TARIF 2024'!M817</f>
        <v>5.1605999999999996</v>
      </c>
      <c r="N811" s="57">
        <v>20</v>
      </c>
      <c r="O811" s="57">
        <f>'TARIF 2024'!Q817</f>
        <v>9.99</v>
      </c>
      <c r="P811" s="58"/>
      <c r="Q811" s="49">
        <v>60</v>
      </c>
      <c r="R811" s="49">
        <v>62</v>
      </c>
      <c r="S811" s="49">
        <v>6230</v>
      </c>
      <c r="T811" s="49">
        <v>1</v>
      </c>
    </row>
    <row r="812" spans="1:20">
      <c r="A812" s="50">
        <f>'TARIF 2024'!D818</f>
        <v>0</v>
      </c>
      <c r="B812" s="51" t="str">
        <f>'TARIF 2024'!B818</f>
        <v>LENCGALS24+BK</v>
      </c>
      <c r="C812" s="52" t="str">
        <f>'TARIF 2024'!K818</f>
        <v>Samsung Galaxy S24+ - HARDY Lens Protection Pro Black</v>
      </c>
      <c r="D812" s="52" t="str">
        <f>'TARIF 2024'!K818</f>
        <v>Samsung Galaxy S24+ - HARDY Lens Protection Pro Black</v>
      </c>
      <c r="E812" s="53" t="str">
        <f>'TARIF 2024'!G818</f>
        <v>5903108573221</v>
      </c>
      <c r="F812" s="49">
        <v>1</v>
      </c>
      <c r="G812" s="49">
        <v>1</v>
      </c>
      <c r="H812" s="49" t="s">
        <v>900</v>
      </c>
      <c r="I812" s="49">
        <v>1</v>
      </c>
      <c r="J812" s="54">
        <f>'TARIF 2024'!N818</f>
        <v>0</v>
      </c>
      <c r="K812" s="55">
        <f>'TARIF 2024'!M818</f>
        <v>5.1605999999999996</v>
      </c>
      <c r="L812" s="56"/>
      <c r="M812" s="55">
        <f>'TARIF 2024'!M818</f>
        <v>5.1605999999999996</v>
      </c>
      <c r="N812" s="57">
        <v>20</v>
      </c>
      <c r="O812" s="57">
        <f>'TARIF 2024'!Q818</f>
        <v>9.99</v>
      </c>
      <c r="P812" s="58"/>
      <c r="Q812" s="49">
        <v>60</v>
      </c>
      <c r="R812" s="49">
        <v>62</v>
      </c>
      <c r="S812" s="49">
        <v>6230</v>
      </c>
      <c r="T812" s="49">
        <v>1</v>
      </c>
    </row>
    <row r="813" spans="1:20">
      <c r="A813" s="50">
        <f>'TARIF 2024'!D819</f>
        <v>0</v>
      </c>
      <c r="B813" s="51" t="str">
        <f>'TARIF 2024'!B819</f>
        <v>LENCGALS24+G</v>
      </c>
      <c r="C813" s="52" t="str">
        <f>'TARIF 2024'!K819</f>
        <v>Samsung Galaxy S24+ - HARDY Lens Protection Pro Gray</v>
      </c>
      <c r="D813" s="52" t="str">
        <f>'TARIF 2024'!K819</f>
        <v>Samsung Galaxy S24+ - HARDY Lens Protection Pro Gray</v>
      </c>
      <c r="E813" s="53" t="str">
        <f>'TARIF 2024'!G819</f>
        <v>5903108573214</v>
      </c>
      <c r="F813" s="49">
        <v>1</v>
      </c>
      <c r="G813" s="49">
        <v>1</v>
      </c>
      <c r="H813" s="49" t="s">
        <v>900</v>
      </c>
      <c r="I813" s="49">
        <v>1</v>
      </c>
      <c r="J813" s="54">
        <f>'TARIF 2024'!N819</f>
        <v>0</v>
      </c>
      <c r="K813" s="55">
        <f>'TARIF 2024'!M819</f>
        <v>5.1605999999999996</v>
      </c>
      <c r="L813" s="56"/>
      <c r="M813" s="55">
        <f>'TARIF 2024'!M819</f>
        <v>5.1605999999999996</v>
      </c>
      <c r="N813" s="57">
        <v>20</v>
      </c>
      <c r="O813" s="57">
        <f>'TARIF 2024'!Q819</f>
        <v>9.99</v>
      </c>
      <c r="P813" s="58"/>
      <c r="Q813" s="49">
        <v>60</v>
      </c>
      <c r="R813" s="49">
        <v>62</v>
      </c>
      <c r="S813" s="49">
        <v>6230</v>
      </c>
      <c r="T813" s="49">
        <v>1</v>
      </c>
    </row>
    <row r="814" spans="1:20">
      <c r="A814" s="50">
        <f>'TARIF 2024'!D820</f>
        <v>0</v>
      </c>
      <c r="B814" s="51" t="str">
        <f>'TARIF 2024'!B820</f>
        <v>LENCGALS24+Y</v>
      </c>
      <c r="C814" s="52" t="str">
        <f>'TARIF 2024'!K820</f>
        <v>Samsung Galaxy S24+ - HARDY Lens Protection Pro Yellow</v>
      </c>
      <c r="D814" s="52" t="str">
        <f>'TARIF 2024'!K820</f>
        <v>Samsung Galaxy S24+ - HARDY Lens Protection Pro Yellow</v>
      </c>
      <c r="E814" s="53" t="str">
        <f>'TARIF 2024'!G820</f>
        <v>5903108573207</v>
      </c>
      <c r="F814" s="49">
        <v>1</v>
      </c>
      <c r="G814" s="49">
        <v>1</v>
      </c>
      <c r="H814" s="49" t="s">
        <v>900</v>
      </c>
      <c r="I814" s="49">
        <v>1</v>
      </c>
      <c r="J814" s="54">
        <f>'TARIF 2024'!N820</f>
        <v>0</v>
      </c>
      <c r="K814" s="55">
        <f>'TARIF 2024'!M820</f>
        <v>5.1605999999999996</v>
      </c>
      <c r="L814" s="56"/>
      <c r="M814" s="55">
        <f>'TARIF 2024'!M820</f>
        <v>5.1605999999999996</v>
      </c>
      <c r="N814" s="57">
        <v>20</v>
      </c>
      <c r="O814" s="57">
        <f>'TARIF 2024'!Q820</f>
        <v>9.99</v>
      </c>
      <c r="P814" s="58"/>
      <c r="Q814" s="49">
        <v>60</v>
      </c>
      <c r="R814" s="49">
        <v>62</v>
      </c>
      <c r="S814" s="49">
        <v>6230</v>
      </c>
      <c r="T814" s="49">
        <v>1</v>
      </c>
    </row>
    <row r="815" spans="1:20">
      <c r="A815" s="50">
        <f>'TARIF 2024'!D821</f>
        <v>0</v>
      </c>
      <c r="B815" s="51" t="str">
        <f>'TARIF 2024'!B821</f>
        <v>LENCGALS24+V</v>
      </c>
      <c r="C815" s="52" t="str">
        <f>'TARIF 2024'!K821</f>
        <v>Samsung Galaxy S24+ - HARDY Lens Protection Pro Violet</v>
      </c>
      <c r="D815" s="52" t="str">
        <f>'TARIF 2024'!K821</f>
        <v>Samsung Galaxy S24+ - HARDY Lens Protection Pro Violet</v>
      </c>
      <c r="E815" s="53" t="str">
        <f>'TARIF 2024'!G821</f>
        <v>5903108573191</v>
      </c>
      <c r="F815" s="49">
        <v>1</v>
      </c>
      <c r="G815" s="49">
        <v>1</v>
      </c>
      <c r="H815" s="49" t="s">
        <v>900</v>
      </c>
      <c r="I815" s="49">
        <v>1</v>
      </c>
      <c r="J815" s="54">
        <f>'TARIF 2024'!N821</f>
        <v>0</v>
      </c>
      <c r="K815" s="55">
        <f>'TARIF 2024'!M821</f>
        <v>5.1605999999999996</v>
      </c>
      <c r="L815" s="56"/>
      <c r="M815" s="55">
        <f>'TARIF 2024'!M821</f>
        <v>5.1605999999999996</v>
      </c>
      <c r="N815" s="57">
        <v>20</v>
      </c>
      <c r="O815" s="57">
        <f>'TARIF 2024'!Q821</f>
        <v>9.99</v>
      </c>
      <c r="P815" s="58"/>
      <c r="Q815" s="49">
        <v>60</v>
      </c>
      <c r="R815" s="49">
        <v>62</v>
      </c>
      <c r="S815" s="49">
        <v>6230</v>
      </c>
      <c r="T815" s="49">
        <v>1</v>
      </c>
    </row>
    <row r="816" spans="1:20">
      <c r="A816" s="50">
        <f>'TARIF 2024'!D822</f>
        <v>0</v>
      </c>
      <c r="B816" s="51" t="str">
        <f>'TARIF 2024'!B822</f>
        <v>LENCGALS24+R</v>
      </c>
      <c r="C816" s="52" t="str">
        <f>'TARIF 2024'!K822</f>
        <v>Samsung Galaxy S24+ - HARDY Lens Protection Pro Rainbow</v>
      </c>
      <c r="D816" s="52" t="str">
        <f>'TARIF 2024'!K822</f>
        <v>Samsung Galaxy S24+ - HARDY Lens Protection Pro Rainbow</v>
      </c>
      <c r="E816" s="53" t="str">
        <f>'TARIF 2024'!G822</f>
        <v>5903108573184</v>
      </c>
      <c r="F816" s="49">
        <v>1</v>
      </c>
      <c r="G816" s="49">
        <v>1</v>
      </c>
      <c r="H816" s="49" t="s">
        <v>900</v>
      </c>
      <c r="I816" s="49">
        <v>1</v>
      </c>
      <c r="J816" s="54">
        <f>'TARIF 2024'!N822</f>
        <v>0</v>
      </c>
      <c r="K816" s="55">
        <f>'TARIF 2024'!M822</f>
        <v>5.1605999999999996</v>
      </c>
      <c r="L816" s="56"/>
      <c r="M816" s="55">
        <f>'TARIF 2024'!M822</f>
        <v>5.1605999999999996</v>
      </c>
      <c r="N816" s="57">
        <v>20</v>
      </c>
      <c r="O816" s="57">
        <f>'TARIF 2024'!Q822</f>
        <v>9.99</v>
      </c>
      <c r="P816" s="58"/>
      <c r="Q816" s="49">
        <v>60</v>
      </c>
      <c r="R816" s="49">
        <v>62</v>
      </c>
      <c r="S816" s="49">
        <v>6230</v>
      </c>
      <c r="T816" s="49">
        <v>1</v>
      </c>
    </row>
    <row r="817" spans="1:20">
      <c r="A817" s="50">
        <f>'TARIF 2024'!D823</f>
        <v>0</v>
      </c>
      <c r="B817" s="51" t="str">
        <f>'TARIF 2024'!B823</f>
        <v>LENSIP15PROMAXR</v>
      </c>
      <c r="C817" s="52" t="str">
        <f>'TARIF 2024'!K823</f>
        <v>Apple iPhone 15 Pro Max - HARDY Lens Protection Pro Rainbow</v>
      </c>
      <c r="D817" s="52" t="str">
        <f>'TARIF 2024'!K823</f>
        <v>Apple iPhone 15 Pro Max - HARDY Lens Protection Pro Rainbow</v>
      </c>
      <c r="E817" s="53" t="str">
        <f>'TARIF 2024'!G823</f>
        <v>5903108574372</v>
      </c>
      <c r="F817" s="49">
        <v>1</v>
      </c>
      <c r="G817" s="49">
        <v>1</v>
      </c>
      <c r="H817" s="49" t="s">
        <v>900</v>
      </c>
      <c r="I817" s="49">
        <v>1</v>
      </c>
      <c r="J817" s="54">
        <f>'TARIF 2024'!N823</f>
        <v>0</v>
      </c>
      <c r="K817" s="55">
        <f>'TARIF 2024'!M823</f>
        <v>5.1605999999999996</v>
      </c>
      <c r="L817" s="56"/>
      <c r="M817" s="55">
        <f>'TARIF 2024'!M823</f>
        <v>5.1605999999999996</v>
      </c>
      <c r="N817" s="57">
        <v>20</v>
      </c>
      <c r="O817" s="57">
        <f>'TARIF 2024'!Q823</f>
        <v>9.99</v>
      </c>
      <c r="P817" s="58"/>
      <c r="Q817" s="49">
        <v>60</v>
      </c>
      <c r="R817" s="49">
        <v>62</v>
      </c>
      <c r="S817" s="49">
        <v>6230</v>
      </c>
      <c r="T817" s="49">
        <v>1</v>
      </c>
    </row>
    <row r="818" spans="1:20">
      <c r="A818" s="50">
        <f>'TARIF 2024'!D824</f>
        <v>0</v>
      </c>
      <c r="B818" s="51" t="str">
        <f>'TARIF 2024'!B824</f>
        <v>LENSIP15PROR</v>
      </c>
      <c r="C818" s="52" t="str">
        <f>'TARIF 2024'!K824</f>
        <v>Apple iPhone 15 Pro - HARDY Lens Protection Pro Rainbow</v>
      </c>
      <c r="D818" s="52" t="str">
        <f>'TARIF 2024'!K824</f>
        <v>Apple iPhone 15 Pro - HARDY Lens Protection Pro Rainbow</v>
      </c>
      <c r="E818" s="53" t="str">
        <f>'TARIF 2024'!G824</f>
        <v>5903108574389</v>
      </c>
      <c r="F818" s="49">
        <v>1</v>
      </c>
      <c r="G818" s="49">
        <v>1</v>
      </c>
      <c r="H818" s="49" t="s">
        <v>900</v>
      </c>
      <c r="I818" s="49">
        <v>1</v>
      </c>
      <c r="J818" s="54">
        <f>'TARIF 2024'!N824</f>
        <v>0</v>
      </c>
      <c r="K818" s="55">
        <f>'TARIF 2024'!M824</f>
        <v>5.1605999999999996</v>
      </c>
      <c r="L818" s="56"/>
      <c r="M818" s="55">
        <f>'TARIF 2024'!M824</f>
        <v>5.1605999999999996</v>
      </c>
      <c r="N818" s="57">
        <v>20</v>
      </c>
      <c r="O818" s="57">
        <f>'TARIF 2024'!Q824</f>
        <v>9.99</v>
      </c>
      <c r="P818" s="58"/>
      <c r="Q818" s="49">
        <v>60</v>
      </c>
      <c r="R818" s="49">
        <v>62</v>
      </c>
      <c r="S818" s="49">
        <v>6230</v>
      </c>
      <c r="T818" s="49">
        <v>1</v>
      </c>
    </row>
    <row r="819" spans="1:20">
      <c r="A819" s="50">
        <f>'TARIF 2024'!D825</f>
        <v>0</v>
      </c>
      <c r="B819" s="51" t="str">
        <f>'TARIF 2024'!B825</f>
        <v>LENSIP15/15PLUS R</v>
      </c>
      <c r="C819" s="52" t="str">
        <f>'TARIF 2024'!K825</f>
        <v>Apple iPhone 15/15 Plus - HARDY Lens Protection Pro Rainbow</v>
      </c>
      <c r="D819" s="52" t="str">
        <f>'TARIF 2024'!K825</f>
        <v>Apple iPhone 15/15 Plus - HARDY Lens Protection Pro Rainbow</v>
      </c>
      <c r="E819" s="53" t="str">
        <f>'TARIF 2024'!G825</f>
        <v>5903108574396</v>
      </c>
      <c r="F819" s="49">
        <v>1</v>
      </c>
      <c r="G819" s="49">
        <v>1</v>
      </c>
      <c r="H819" s="49" t="s">
        <v>900</v>
      </c>
      <c r="I819" s="49">
        <v>1</v>
      </c>
      <c r="J819" s="54">
        <f>'TARIF 2024'!N825</f>
        <v>0</v>
      </c>
      <c r="K819" s="55">
        <f>'TARIF 2024'!M825</f>
        <v>5.1605999999999996</v>
      </c>
      <c r="L819" s="56"/>
      <c r="M819" s="55">
        <f>'TARIF 2024'!M825</f>
        <v>5.1605999999999996</v>
      </c>
      <c r="N819" s="57">
        <v>20</v>
      </c>
      <c r="O819" s="57">
        <f>'TARIF 2024'!Q825</f>
        <v>9.99</v>
      </c>
      <c r="P819" s="58"/>
      <c r="Q819" s="49">
        <v>60</v>
      </c>
      <c r="R819" s="49">
        <v>62</v>
      </c>
      <c r="S819" s="49">
        <v>6230</v>
      </c>
      <c r="T819" s="49">
        <v>1</v>
      </c>
    </row>
    <row r="820" spans="1:20">
      <c r="A820" s="50">
        <f>'TARIF 2024'!D826</f>
        <v>0</v>
      </c>
      <c r="B820" s="51" t="str">
        <f>'TARIF 2024'!B826</f>
        <v>LENSGALZFLIP6BK</v>
      </c>
      <c r="C820" s="52" t="str">
        <f>'TARIF 2024'!K826</f>
        <v>Samsung Galaxy Z Flip 6 - HARDY Lens Protection Pro Black</v>
      </c>
      <c r="D820" s="52" t="str">
        <f>'TARIF 2024'!K826</f>
        <v>Samsung Galaxy Z Flip 6 - HARDY Lens Protection Pro Black</v>
      </c>
      <c r="E820" s="53" t="str">
        <f>'TARIF 2024'!G826</f>
        <v>5903108585651</v>
      </c>
      <c r="F820" s="49">
        <v>1</v>
      </c>
      <c r="G820" s="49">
        <v>1</v>
      </c>
      <c r="H820" s="49" t="s">
        <v>900</v>
      </c>
      <c r="I820" s="49">
        <v>1</v>
      </c>
      <c r="J820" s="54">
        <f>'TARIF 2024'!N826</f>
        <v>0</v>
      </c>
      <c r="K820" s="55">
        <f>'TARIF 2024'!M826</f>
        <v>5.1605999999999996</v>
      </c>
      <c r="L820" s="56"/>
      <c r="M820" s="55">
        <f>'TARIF 2024'!M826</f>
        <v>5.1605999999999996</v>
      </c>
      <c r="N820" s="57">
        <v>20</v>
      </c>
      <c r="O820" s="57">
        <f>'TARIF 2024'!Q826</f>
        <v>9.99</v>
      </c>
      <c r="P820" s="58"/>
      <c r="Q820" s="49">
        <v>60</v>
      </c>
      <c r="R820" s="49">
        <v>62</v>
      </c>
      <c r="S820" s="49">
        <v>6230</v>
      </c>
      <c r="T820" s="49">
        <v>1</v>
      </c>
    </row>
    <row r="821" spans="1:20">
      <c r="A821" s="50">
        <f>'TARIF 2024'!D827</f>
        <v>0</v>
      </c>
      <c r="B821" s="51" t="str">
        <f>'TARIF 2024'!B827</f>
        <v>LENSGALZFOLD6BK</v>
      </c>
      <c r="C821" s="52" t="str">
        <f>'TARIF 2024'!K827</f>
        <v>Samsung Galaxy Z Fold 6 - HARDY Lens Protection Pro Black</v>
      </c>
      <c r="D821" s="52" t="str">
        <f>'TARIF 2024'!K827</f>
        <v>Samsung Galaxy Z Fold 6 - HARDY Lens Protection Pro Black</v>
      </c>
      <c r="E821" s="53" t="str">
        <f>'TARIF 2024'!G827</f>
        <v>5903108585668</v>
      </c>
      <c r="F821" s="49">
        <v>1</v>
      </c>
      <c r="G821" s="49">
        <v>1</v>
      </c>
      <c r="H821" s="49" t="s">
        <v>900</v>
      </c>
      <c r="I821" s="49">
        <v>1</v>
      </c>
      <c r="J821" s="54">
        <f>'TARIF 2024'!N827</f>
        <v>0</v>
      </c>
      <c r="K821" s="55">
        <f>'TARIF 2024'!M827</f>
        <v>5.1605999999999996</v>
      </c>
      <c r="L821" s="56"/>
      <c r="M821" s="55">
        <f>'TARIF 2024'!M827</f>
        <v>5.1605999999999996</v>
      </c>
      <c r="N821" s="57">
        <v>20</v>
      </c>
      <c r="O821" s="57">
        <f>'TARIF 2024'!Q827</f>
        <v>9.99</v>
      </c>
      <c r="P821" s="58"/>
      <c r="Q821" s="49">
        <v>60</v>
      </c>
      <c r="R821" s="49">
        <v>62</v>
      </c>
      <c r="S821" s="49">
        <v>6230</v>
      </c>
      <c r="T821" s="49">
        <v>1</v>
      </c>
    </row>
    <row r="822" spans="1:20">
      <c r="A822" s="50">
        <f>'TARIF 2024'!D828</f>
        <v>0</v>
      </c>
      <c r="B822" s="51" t="str">
        <f>'TARIF 2024'!B828</f>
        <v>LENSIP16/16PLUSS</v>
      </c>
      <c r="C822" s="52" t="str">
        <f>'TARIF 2024'!K828</f>
        <v>Apple iPhone 16/16 Plus - HARDY Lens Protection Pro Silver</v>
      </c>
      <c r="D822" s="52" t="str">
        <f>'TARIF 2024'!K828</f>
        <v>Apple iPhone 16/16 Plus - HARDY Lens Protection Pro Silver</v>
      </c>
      <c r="E822" s="53" t="str">
        <f>'TARIF 2024'!G828</f>
        <v>5903108588645</v>
      </c>
      <c r="F822" s="49">
        <v>1</v>
      </c>
      <c r="G822" s="49">
        <v>1</v>
      </c>
      <c r="H822" s="49" t="s">
        <v>900</v>
      </c>
      <c r="I822" s="49">
        <v>1</v>
      </c>
      <c r="J822" s="54">
        <f>'TARIF 2024'!N828</f>
        <v>0</v>
      </c>
      <c r="K822" s="55">
        <f>'TARIF 2024'!M828</f>
        <v>5.1605999999999996</v>
      </c>
      <c r="L822" s="56"/>
      <c r="M822" s="55">
        <f>'TARIF 2024'!M828</f>
        <v>5.1605999999999996</v>
      </c>
      <c r="N822" s="57">
        <v>20</v>
      </c>
      <c r="O822" s="57">
        <f>'TARIF 2024'!Q828</f>
        <v>9.99</v>
      </c>
      <c r="P822" s="58"/>
      <c r="Q822" s="49">
        <v>60</v>
      </c>
      <c r="R822" s="49">
        <v>62</v>
      </c>
      <c r="S822" s="49">
        <v>6230</v>
      </c>
      <c r="T822" s="49">
        <v>1</v>
      </c>
    </row>
    <row r="823" spans="1:20">
      <c r="A823" s="50">
        <f>'TARIF 2024'!D829</f>
        <v>0</v>
      </c>
      <c r="B823" s="51" t="str">
        <f>'TARIF 2024'!B829</f>
        <v>LENSIP16/16PLUSG</v>
      </c>
      <c r="C823" s="52" t="str">
        <f>'TARIF 2024'!K829</f>
        <v>Apple iPhone 16/16 Plus - HARDY Lens Protection Pro Green</v>
      </c>
      <c r="D823" s="52" t="str">
        <f>'TARIF 2024'!K829</f>
        <v>Apple iPhone 16/16 Plus - HARDY Lens Protection Pro Green</v>
      </c>
      <c r="E823" s="53" t="str">
        <f>'TARIF 2024'!G829</f>
        <v>5903108588652</v>
      </c>
      <c r="F823" s="49">
        <v>1</v>
      </c>
      <c r="G823" s="49">
        <v>1</v>
      </c>
      <c r="H823" s="49" t="s">
        <v>900</v>
      </c>
      <c r="I823" s="49">
        <v>1</v>
      </c>
      <c r="J823" s="54">
        <f>'TARIF 2024'!N829</f>
        <v>0</v>
      </c>
      <c r="K823" s="55">
        <f>'TARIF 2024'!M829</f>
        <v>5.1605999999999996</v>
      </c>
      <c r="L823" s="56"/>
      <c r="M823" s="55">
        <f>'TARIF 2024'!M829</f>
        <v>5.1605999999999996</v>
      </c>
      <c r="N823" s="57">
        <v>20</v>
      </c>
      <c r="O823" s="57">
        <f>'TARIF 2024'!Q829</f>
        <v>9.99</v>
      </c>
      <c r="P823" s="58"/>
      <c r="Q823" s="49">
        <v>60</v>
      </c>
      <c r="R823" s="49">
        <v>62</v>
      </c>
      <c r="S823" s="49">
        <v>6230</v>
      </c>
      <c r="T823" s="49">
        <v>1</v>
      </c>
    </row>
    <row r="824" spans="1:20">
      <c r="A824" s="50">
        <f>'TARIF 2024'!D830</f>
        <v>0</v>
      </c>
      <c r="B824" s="51" t="str">
        <f>'TARIF 2024'!B830</f>
        <v>LENSIP16/16PLUSP</v>
      </c>
      <c r="C824" s="52" t="str">
        <f>'TARIF 2024'!K830</f>
        <v>Apple iPhone 16/16 Plus - HARDY Lens Protection Pro Pink</v>
      </c>
      <c r="D824" s="52" t="str">
        <f>'TARIF 2024'!K830</f>
        <v>Apple iPhone 16/16 Plus - HARDY Lens Protection Pro Pink</v>
      </c>
      <c r="E824" s="53" t="str">
        <f>'TARIF 2024'!G830</f>
        <v>5903108588669</v>
      </c>
      <c r="F824" s="49">
        <v>1</v>
      </c>
      <c r="G824" s="49">
        <v>1</v>
      </c>
      <c r="H824" s="49" t="s">
        <v>900</v>
      </c>
      <c r="I824" s="49">
        <v>1</v>
      </c>
      <c r="J824" s="54">
        <f>'TARIF 2024'!N830</f>
        <v>0</v>
      </c>
      <c r="K824" s="55">
        <f>'TARIF 2024'!M830</f>
        <v>5.1605999999999996</v>
      </c>
      <c r="L824" s="56"/>
      <c r="M824" s="55">
        <f>'TARIF 2024'!M830</f>
        <v>5.1605999999999996</v>
      </c>
      <c r="N824" s="57">
        <v>20</v>
      </c>
      <c r="O824" s="57">
        <f>'TARIF 2024'!Q830</f>
        <v>9.99</v>
      </c>
      <c r="P824" s="58"/>
      <c r="Q824" s="49">
        <v>60</v>
      </c>
      <c r="R824" s="49">
        <v>62</v>
      </c>
      <c r="S824" s="49">
        <v>6230</v>
      </c>
      <c r="T824" s="49">
        <v>1</v>
      </c>
    </row>
    <row r="825" spans="1:20">
      <c r="A825" s="50">
        <f>'TARIF 2024'!D831</f>
        <v>0</v>
      </c>
      <c r="B825" s="51" t="str">
        <f>'TARIF 2024'!B831</f>
        <v>LENSIP16/16PLUSBK</v>
      </c>
      <c r="C825" s="52" t="str">
        <f>'TARIF 2024'!K831</f>
        <v>Apple iPhone 16/16 Plus - HARDY Lens Protection Pro Black</v>
      </c>
      <c r="D825" s="52" t="str">
        <f>'TARIF 2024'!K831</f>
        <v>Apple iPhone 16/16 Plus - HARDY Lens Protection Pro Black</v>
      </c>
      <c r="E825" s="53" t="str">
        <f>'TARIF 2024'!G831</f>
        <v>5903108588676</v>
      </c>
      <c r="F825" s="49">
        <v>1</v>
      </c>
      <c r="G825" s="49">
        <v>1</v>
      </c>
      <c r="H825" s="49" t="s">
        <v>900</v>
      </c>
      <c r="I825" s="49">
        <v>1</v>
      </c>
      <c r="J825" s="54">
        <f>'TARIF 2024'!N831</f>
        <v>0</v>
      </c>
      <c r="K825" s="55">
        <f>'TARIF 2024'!M831</f>
        <v>5.1605999999999996</v>
      </c>
      <c r="L825" s="56"/>
      <c r="M825" s="55">
        <f>'TARIF 2024'!M831</f>
        <v>5.1605999999999996</v>
      </c>
      <c r="N825" s="57">
        <v>20</v>
      </c>
      <c r="O825" s="57">
        <f>'TARIF 2024'!Q831</f>
        <v>9.99</v>
      </c>
      <c r="P825" s="58"/>
      <c r="Q825" s="49">
        <v>60</v>
      </c>
      <c r="R825" s="49">
        <v>62</v>
      </c>
      <c r="S825" s="49">
        <v>6230</v>
      </c>
      <c r="T825" s="49">
        <v>1</v>
      </c>
    </row>
    <row r="826" spans="1:20">
      <c r="A826" s="50">
        <f>'TARIF 2024'!D832</f>
        <v>0</v>
      </c>
      <c r="B826" s="51" t="str">
        <f>'TARIF 2024'!B832</f>
        <v xml:space="preserve">LENSIP16/16PLUSB </v>
      </c>
      <c r="C826" s="52" t="str">
        <f>'TARIF 2024'!K832</f>
        <v>Apple iPhone 16/16 Plus - HARDY Lens Protection Pro Ocean Blue</v>
      </c>
      <c r="D826" s="52" t="str">
        <f>'TARIF 2024'!K832</f>
        <v>Apple iPhone 16/16 Plus - HARDY Lens Protection Pro Ocean Blue</v>
      </c>
      <c r="E826" s="53" t="str">
        <f>'TARIF 2024'!G832</f>
        <v>5903108588683</v>
      </c>
      <c r="F826" s="49">
        <v>1</v>
      </c>
      <c r="G826" s="49">
        <v>1</v>
      </c>
      <c r="H826" s="49" t="s">
        <v>900</v>
      </c>
      <c r="I826" s="49">
        <v>1</v>
      </c>
      <c r="J826" s="54">
        <f>'TARIF 2024'!N832</f>
        <v>0</v>
      </c>
      <c r="K826" s="55">
        <f>'TARIF 2024'!M832</f>
        <v>5.1605999999999996</v>
      </c>
      <c r="L826" s="56"/>
      <c r="M826" s="55">
        <f>'TARIF 2024'!M832</f>
        <v>5.1605999999999996</v>
      </c>
      <c r="N826" s="57">
        <v>20</v>
      </c>
      <c r="O826" s="57">
        <f>'TARIF 2024'!Q832</f>
        <v>9.99</v>
      </c>
      <c r="P826" s="58"/>
      <c r="Q826" s="49">
        <v>60</v>
      </c>
      <c r="R826" s="49">
        <v>62</v>
      </c>
      <c r="S826" s="49">
        <v>6230</v>
      </c>
      <c r="T826" s="49">
        <v>1</v>
      </c>
    </row>
    <row r="827" spans="1:20">
      <c r="A827" s="50">
        <f>'TARIF 2024'!D833</f>
        <v>0</v>
      </c>
      <c r="B827" s="51" t="str">
        <f>'TARIF 2024'!B833</f>
        <v>LENSIP16/16PLUST</v>
      </c>
      <c r="C827" s="52" t="str">
        <f>'TARIF 2024'!K833</f>
        <v>Apple iPhone 16/16 Plus - HARDY Lens Protection Pro Transparent</v>
      </c>
      <c r="D827" s="52" t="str">
        <f>'TARIF 2024'!K833</f>
        <v>Apple iPhone 16/16 Plus - HARDY Lens Protection Pro Transparent</v>
      </c>
      <c r="E827" s="53" t="str">
        <f>'TARIF 2024'!G833</f>
        <v>5903108588690</v>
      </c>
      <c r="F827" s="49">
        <v>1</v>
      </c>
      <c r="G827" s="49">
        <v>1</v>
      </c>
      <c r="H827" s="49" t="s">
        <v>900</v>
      </c>
      <c r="I827" s="49">
        <v>1</v>
      </c>
      <c r="J827" s="54">
        <f>'TARIF 2024'!N833</f>
        <v>0</v>
      </c>
      <c r="K827" s="55">
        <f>'TARIF 2024'!M833</f>
        <v>5.1605999999999996</v>
      </c>
      <c r="L827" s="56"/>
      <c r="M827" s="55">
        <f>'TARIF 2024'!M833</f>
        <v>5.1605999999999996</v>
      </c>
      <c r="N827" s="57">
        <v>20</v>
      </c>
      <c r="O827" s="57">
        <f>'TARIF 2024'!Q833</f>
        <v>9.99</v>
      </c>
      <c r="P827" s="58"/>
      <c r="Q827" s="49">
        <v>60</v>
      </c>
      <c r="R827" s="49">
        <v>62</v>
      </c>
      <c r="S827" s="49">
        <v>6230</v>
      </c>
      <c r="T827" s="49">
        <v>1</v>
      </c>
    </row>
    <row r="828" spans="1:20">
      <c r="A828" s="50">
        <f>'TARIF 2024'!D834</f>
        <v>0</v>
      </c>
      <c r="B828" s="51" t="str">
        <f>'TARIF 2024'!B834</f>
        <v>LENSIP16/16PLUSR</v>
      </c>
      <c r="C828" s="52" t="str">
        <f>'TARIF 2024'!K834</f>
        <v>Apple iPhone 16/16 Plus - HARDY Lens Protection Pro Rainbow</v>
      </c>
      <c r="D828" s="52" t="str">
        <f>'TARIF 2024'!K834</f>
        <v>Apple iPhone 16/16 Plus - HARDY Lens Protection Pro Rainbow</v>
      </c>
      <c r="E828" s="53" t="str">
        <f>'TARIF 2024'!G834</f>
        <v>5903108588706</v>
      </c>
      <c r="F828" s="49">
        <v>1</v>
      </c>
      <c r="G828" s="49">
        <v>1</v>
      </c>
      <c r="H828" s="49" t="s">
        <v>900</v>
      </c>
      <c r="I828" s="49">
        <v>1</v>
      </c>
      <c r="J828" s="54">
        <f>'TARIF 2024'!N834</f>
        <v>0</v>
      </c>
      <c r="K828" s="55">
        <f>'TARIF 2024'!M834</f>
        <v>5.1605999999999996</v>
      </c>
      <c r="L828" s="56"/>
      <c r="M828" s="55">
        <f>'TARIF 2024'!M834</f>
        <v>5.1605999999999996</v>
      </c>
      <c r="N828" s="57">
        <v>20</v>
      </c>
      <c r="O828" s="57">
        <f>'TARIF 2024'!Q834</f>
        <v>9.99</v>
      </c>
      <c r="P828" s="58"/>
      <c r="Q828" s="49">
        <v>60</v>
      </c>
      <c r="R828" s="49">
        <v>62</v>
      </c>
      <c r="S828" s="49">
        <v>6230</v>
      </c>
      <c r="T828" s="49">
        <v>1</v>
      </c>
    </row>
    <row r="829" spans="1:20">
      <c r="A829" s="50">
        <f>'TARIF 2024'!D835</f>
        <v>0</v>
      </c>
      <c r="B829" s="51" t="str">
        <f>'TARIF 2024'!B835</f>
        <v>LENSIP16PRO/16PROMAXBK</v>
      </c>
      <c r="C829" s="52" t="str">
        <f>'TARIF 2024'!K835</f>
        <v>Apple iPhone 16 Pro /16 Pro Max- HARDY Lens Protection Pro Black</v>
      </c>
      <c r="D829" s="52" t="str">
        <f>'TARIF 2024'!K835</f>
        <v>Apple iPhone 16 Pro /16 Pro Max- HARDY Lens Protection Pro Black</v>
      </c>
      <c r="E829" s="53" t="str">
        <f>'TARIF 2024'!G835</f>
        <v>5903108588713</v>
      </c>
      <c r="F829" s="49">
        <v>1</v>
      </c>
      <c r="G829" s="49">
        <v>1</v>
      </c>
      <c r="H829" s="49" t="s">
        <v>900</v>
      </c>
      <c r="I829" s="49">
        <v>1</v>
      </c>
      <c r="J829" s="54">
        <f>'TARIF 2024'!N835</f>
        <v>0</v>
      </c>
      <c r="K829" s="55">
        <f>'TARIF 2024'!M835</f>
        <v>5.1605999999999996</v>
      </c>
      <c r="L829" s="56"/>
      <c r="M829" s="55">
        <f>'TARIF 2024'!M835</f>
        <v>5.1605999999999996</v>
      </c>
      <c r="N829" s="57">
        <v>20</v>
      </c>
      <c r="O829" s="57">
        <f>'TARIF 2024'!Q835</f>
        <v>9.99</v>
      </c>
      <c r="P829" s="58"/>
      <c r="Q829" s="49">
        <v>60</v>
      </c>
      <c r="R829" s="49">
        <v>62</v>
      </c>
      <c r="S829" s="49">
        <v>6230</v>
      </c>
      <c r="T829" s="49">
        <v>1</v>
      </c>
    </row>
    <row r="830" spans="1:20">
      <c r="A830" s="50">
        <f>'TARIF 2024'!D836</f>
        <v>0</v>
      </c>
      <c r="B830" s="51" t="str">
        <f>'TARIF 2024'!B836</f>
        <v>LENSIP16PRO/16PROMAXTS</v>
      </c>
      <c r="C830" s="52" t="str">
        <f>'TARIF 2024'!K836</f>
        <v>Apple iPhone 16 Pro /16 Pro Max- HARDY Lens Protection Pro Titanium Silver</v>
      </c>
      <c r="D830" s="52" t="str">
        <f>'TARIF 2024'!K836</f>
        <v>Apple iPhone 16 Pro /16 Pro Max- HARDY Lens Protection Pro Titanium Silver</v>
      </c>
      <c r="E830" s="53" t="str">
        <f>'TARIF 2024'!G836</f>
        <v>5903108588720</v>
      </c>
      <c r="F830" s="49">
        <v>1</v>
      </c>
      <c r="G830" s="49">
        <v>1</v>
      </c>
      <c r="H830" s="49" t="s">
        <v>900</v>
      </c>
      <c r="I830" s="49">
        <v>1</v>
      </c>
      <c r="J830" s="54">
        <f>'TARIF 2024'!N836</f>
        <v>0</v>
      </c>
      <c r="K830" s="55">
        <f>'TARIF 2024'!M836</f>
        <v>5.1605999999999996</v>
      </c>
      <c r="L830" s="56"/>
      <c r="M830" s="55">
        <f>'TARIF 2024'!M836</f>
        <v>5.1605999999999996</v>
      </c>
      <c r="N830" s="57">
        <v>20</v>
      </c>
      <c r="O830" s="57">
        <f>'TARIF 2024'!Q836</f>
        <v>9.99</v>
      </c>
      <c r="P830" s="58"/>
      <c r="Q830" s="49">
        <v>60</v>
      </c>
      <c r="R830" s="49">
        <v>62</v>
      </c>
      <c r="S830" s="49">
        <v>6230</v>
      </c>
      <c r="T830" s="49">
        <v>1</v>
      </c>
    </row>
    <row r="831" spans="1:20">
      <c r="A831" s="50">
        <f>'TARIF 2024'!D837</f>
        <v>0</v>
      </c>
      <c r="B831" s="51" t="str">
        <f>'TARIF 2024'!B837</f>
        <v>LENSIP16PRO/16PROMAXRO</v>
      </c>
      <c r="C831" s="52" t="str">
        <f>'TARIF 2024'!K837</f>
        <v>Apple iPhone 16 Pro /16 Pro Max- HARDY Lens Protection Pro Rose Brown</v>
      </c>
      <c r="D831" s="52" t="str">
        <f>'TARIF 2024'!K837</f>
        <v>Apple iPhone 16 Pro /16 Pro Max- HARDY Lens Protection Pro Rose Brown</v>
      </c>
      <c r="E831" s="53" t="str">
        <f>'TARIF 2024'!G837</f>
        <v>5903108588737</v>
      </c>
      <c r="F831" s="49">
        <v>1</v>
      </c>
      <c r="G831" s="49">
        <v>1</v>
      </c>
      <c r="H831" s="49" t="s">
        <v>900</v>
      </c>
      <c r="I831" s="49">
        <v>1</v>
      </c>
      <c r="J831" s="54">
        <f>'TARIF 2024'!N837</f>
        <v>0</v>
      </c>
      <c r="K831" s="55">
        <f>'TARIF 2024'!M837</f>
        <v>5.1605999999999996</v>
      </c>
      <c r="L831" s="56"/>
      <c r="M831" s="55">
        <f>'TARIF 2024'!M837</f>
        <v>5.1605999999999996</v>
      </c>
      <c r="N831" s="57">
        <v>20</v>
      </c>
      <c r="O831" s="57">
        <f>'TARIF 2024'!Q837</f>
        <v>9.99</v>
      </c>
      <c r="P831" s="58"/>
      <c r="Q831" s="49">
        <v>60</v>
      </c>
      <c r="R831" s="49">
        <v>62</v>
      </c>
      <c r="S831" s="49">
        <v>6230</v>
      </c>
      <c r="T831" s="49">
        <v>1</v>
      </c>
    </row>
    <row r="832" spans="1:20">
      <c r="A832" s="50">
        <f>'TARIF 2024'!D838</f>
        <v>0</v>
      </c>
      <c r="B832" s="51" t="str">
        <f>'TARIF 2024'!B838</f>
        <v>LENSIP16PRO/16PROMAXTG</v>
      </c>
      <c r="C832" s="52" t="str">
        <f>'TARIF 2024'!K838</f>
        <v>Apple iPhone 16 Pro /16 Pro Max- HARDY Lens Protection Pro Titanium Grey</v>
      </c>
      <c r="D832" s="52" t="str">
        <f>'TARIF 2024'!K838</f>
        <v>Apple iPhone 16 Pro /16 Pro Max- HARDY Lens Protection Pro Titanium Grey</v>
      </c>
      <c r="E832" s="53" t="str">
        <f>'TARIF 2024'!G838</f>
        <v>5903108588744</v>
      </c>
      <c r="F832" s="49">
        <v>1</v>
      </c>
      <c r="G832" s="49">
        <v>1</v>
      </c>
      <c r="H832" s="49" t="s">
        <v>900</v>
      </c>
      <c r="I832" s="49">
        <v>1</v>
      </c>
      <c r="J832" s="54">
        <f>'TARIF 2024'!N838</f>
        <v>0</v>
      </c>
      <c r="K832" s="55">
        <f>'TARIF 2024'!M838</f>
        <v>5.1605999999999996</v>
      </c>
      <c r="L832" s="56"/>
      <c r="M832" s="55">
        <f>'TARIF 2024'!M838</f>
        <v>5.1605999999999996</v>
      </c>
      <c r="N832" s="57">
        <v>20</v>
      </c>
      <c r="O832" s="57">
        <f>'TARIF 2024'!Q838</f>
        <v>9.99</v>
      </c>
      <c r="P832" s="58"/>
      <c r="Q832" s="49">
        <v>60</v>
      </c>
      <c r="R832" s="49">
        <v>62</v>
      </c>
      <c r="S832" s="49">
        <v>6230</v>
      </c>
      <c r="T832" s="49">
        <v>1</v>
      </c>
    </row>
    <row r="833" spans="1:20">
      <c r="A833" s="50">
        <f>'TARIF 2024'!D839</f>
        <v>0</v>
      </c>
      <c r="B833" s="51" t="str">
        <f>'TARIF 2024'!B839</f>
        <v>LENSIP16PRO/16PROMAXBKT</v>
      </c>
      <c r="C833" s="52" t="str">
        <f>'TARIF 2024'!K839</f>
        <v>Apple iPhone 16 Pro /16 Pro Max- HARDY Lens Protection Pro Transparent</v>
      </c>
      <c r="D833" s="52" t="str">
        <f>'TARIF 2024'!K839</f>
        <v>Apple iPhone 16 Pro /16 Pro Max- HARDY Lens Protection Pro Transparent</v>
      </c>
      <c r="E833" s="53" t="str">
        <f>'TARIF 2024'!G839</f>
        <v>5903108588751</v>
      </c>
      <c r="F833" s="49">
        <v>1</v>
      </c>
      <c r="G833" s="49">
        <v>1</v>
      </c>
      <c r="H833" s="49" t="s">
        <v>900</v>
      </c>
      <c r="I833" s="49">
        <v>1</v>
      </c>
      <c r="J833" s="54">
        <f>'TARIF 2024'!N839</f>
        <v>0</v>
      </c>
      <c r="K833" s="55">
        <f>'TARIF 2024'!M839</f>
        <v>5.1605999999999996</v>
      </c>
      <c r="L833" s="56"/>
      <c r="M833" s="55">
        <f>'TARIF 2024'!M839</f>
        <v>5.1605999999999996</v>
      </c>
      <c r="N833" s="57">
        <v>20</v>
      </c>
      <c r="O833" s="57">
        <f>'TARIF 2024'!Q839</f>
        <v>9.99</v>
      </c>
      <c r="P833" s="58"/>
      <c r="Q833" s="49">
        <v>60</v>
      </c>
      <c r="R833" s="49">
        <v>62</v>
      </c>
      <c r="S833" s="49">
        <v>6230</v>
      </c>
      <c r="T833" s="49">
        <v>1</v>
      </c>
    </row>
    <row r="834" spans="1:20">
      <c r="A834" s="50">
        <f>'TARIF 2024'!D840</f>
        <v>0</v>
      </c>
      <c r="B834" s="51" t="str">
        <f>'TARIF 2024'!B840</f>
        <v>LENSIP16PRO/16PROMAXBKR</v>
      </c>
      <c r="C834" s="52" t="str">
        <f>'TARIF 2024'!K840</f>
        <v>Apple iPhone 16 Pro /16 Pro Max- HARDY Lens Protection Pro Rainbow</v>
      </c>
      <c r="D834" s="52" t="str">
        <f>'TARIF 2024'!K840</f>
        <v>Apple iPhone 16 Pro /16 Pro Max- HARDY Lens Protection Pro Rainbow</v>
      </c>
      <c r="E834" s="53" t="str">
        <f>'TARIF 2024'!G840</f>
        <v>5903108588768</v>
      </c>
      <c r="F834" s="49">
        <v>1</v>
      </c>
      <c r="G834" s="49">
        <v>1</v>
      </c>
      <c r="H834" s="49" t="s">
        <v>900</v>
      </c>
      <c r="I834" s="49">
        <v>1</v>
      </c>
      <c r="J834" s="54">
        <f>'TARIF 2024'!N840</f>
        <v>0</v>
      </c>
      <c r="K834" s="55">
        <f>'TARIF 2024'!M840</f>
        <v>5.1605999999999996</v>
      </c>
      <c r="L834" s="56"/>
      <c r="M834" s="55">
        <f>'TARIF 2024'!M840</f>
        <v>5.1605999999999996</v>
      </c>
      <c r="N834" s="57">
        <v>20</v>
      </c>
      <c r="O834" s="57">
        <f>'TARIF 2024'!Q840</f>
        <v>9.99</v>
      </c>
      <c r="P834" s="58"/>
      <c r="Q834" s="49">
        <v>60</v>
      </c>
      <c r="R834" s="49">
        <v>62</v>
      </c>
      <c r="S834" s="49">
        <v>6230</v>
      </c>
      <c r="T834" s="49">
        <v>1</v>
      </c>
    </row>
    <row r="835" spans="1:20">
      <c r="A835" s="50">
        <f>'TARIF 2024'!D841</f>
        <v>0</v>
      </c>
      <c r="B835" s="51" t="str">
        <f>'TARIF 2024'!B841</f>
        <v>LENSGALS25BK</v>
      </c>
      <c r="C835" s="52" t="str">
        <f>'TARIF 2024'!K841</f>
        <v>Samsung Galaxy S25 - HARDY Lens Protection Pro Black</v>
      </c>
      <c r="D835" s="52" t="str">
        <f>'TARIF 2024'!K841</f>
        <v>Samsung Galaxy S25 - HARDY Lens Protection Pro Black</v>
      </c>
      <c r="E835" s="53" t="str">
        <f>'TARIF 2024'!G841</f>
        <v>5903108619035</v>
      </c>
      <c r="F835" s="49">
        <v>1</v>
      </c>
      <c r="G835" s="49">
        <v>1</v>
      </c>
      <c r="H835" s="49" t="s">
        <v>900</v>
      </c>
      <c r="I835" s="49">
        <v>1</v>
      </c>
      <c r="J835" s="54">
        <f>'TARIF 2024'!N841</f>
        <v>0</v>
      </c>
      <c r="K835" s="55">
        <f>'TARIF 2024'!M841</f>
        <v>5.1605999999999996</v>
      </c>
      <c r="L835" s="56"/>
      <c r="M835" s="55">
        <f>'TARIF 2024'!M841</f>
        <v>5.1605999999999996</v>
      </c>
      <c r="N835" s="57">
        <v>20</v>
      </c>
      <c r="O835" s="57">
        <f>'TARIF 2024'!Q841</f>
        <v>9.99</v>
      </c>
      <c r="P835" s="58"/>
      <c r="Q835" s="49">
        <v>60</v>
      </c>
      <c r="R835" s="49">
        <v>62</v>
      </c>
      <c r="S835" s="49">
        <v>6230</v>
      </c>
      <c r="T835" s="49">
        <v>1</v>
      </c>
    </row>
    <row r="836" spans="1:20">
      <c r="A836" s="50">
        <f>'TARIF 2024'!D842</f>
        <v>0</v>
      </c>
      <c r="B836" s="51" t="str">
        <f>'TARIF 2024'!B842</f>
        <v>LENSGALS25+BK</v>
      </c>
      <c r="C836" s="52" t="str">
        <f>'TARIF 2024'!K842</f>
        <v>Samsung Galaxy S25+ - HARDY Lens Protection Pro Black</v>
      </c>
      <c r="D836" s="52" t="str">
        <f>'TARIF 2024'!K842</f>
        <v>Samsung Galaxy S25+ - HARDY Lens Protection Pro Black</v>
      </c>
      <c r="E836" s="53" t="str">
        <f>'TARIF 2024'!G842</f>
        <v>5903108619042</v>
      </c>
      <c r="F836" s="49">
        <v>1</v>
      </c>
      <c r="G836" s="49">
        <v>1</v>
      </c>
      <c r="H836" s="49" t="s">
        <v>900</v>
      </c>
      <c r="I836" s="49">
        <v>1</v>
      </c>
      <c r="J836" s="54">
        <f>'TARIF 2024'!N842</f>
        <v>0</v>
      </c>
      <c r="K836" s="55">
        <f>'TARIF 2024'!M842</f>
        <v>5.1605999999999996</v>
      </c>
      <c r="L836" s="56"/>
      <c r="M836" s="55">
        <f>'TARIF 2024'!M842</f>
        <v>5.1605999999999996</v>
      </c>
      <c r="N836" s="57">
        <v>20</v>
      </c>
      <c r="O836" s="57">
        <f>'TARIF 2024'!Q842</f>
        <v>9.99</v>
      </c>
      <c r="P836" s="58"/>
      <c r="Q836" s="49">
        <v>60</v>
      </c>
      <c r="R836" s="49">
        <v>62</v>
      </c>
      <c r="S836" s="49">
        <v>6230</v>
      </c>
      <c r="T836" s="49">
        <v>1</v>
      </c>
    </row>
    <row r="837" spans="1:20">
      <c r="A837" s="50">
        <f>'TARIF 2024'!D843</f>
        <v>0</v>
      </c>
      <c r="B837" s="51" t="str">
        <f>'TARIF 2024'!B843</f>
        <v>LENSS25ULTRA BK</v>
      </c>
      <c r="C837" s="52" t="str">
        <f>'TARIF 2024'!K843</f>
        <v>Samsung Galaxy S25 Ultra - HARDY Lens Protection Pro Black</v>
      </c>
      <c r="D837" s="52" t="str">
        <f>'TARIF 2024'!K843</f>
        <v>Samsung Galaxy S25 Ultra - HARDY Lens Protection Pro Black</v>
      </c>
      <c r="E837" s="53" t="str">
        <f>'TARIF 2024'!G843</f>
        <v>5903108619059</v>
      </c>
      <c r="F837" s="49">
        <v>1</v>
      </c>
      <c r="G837" s="49">
        <v>1</v>
      </c>
      <c r="H837" s="49" t="s">
        <v>900</v>
      </c>
      <c r="I837" s="49">
        <v>1</v>
      </c>
      <c r="J837" s="54">
        <f>'TARIF 2024'!N843</f>
        <v>0</v>
      </c>
      <c r="K837" s="55">
        <f>'TARIF 2024'!M843</f>
        <v>5.1605999999999996</v>
      </c>
      <c r="L837" s="56"/>
      <c r="M837" s="55">
        <f>'TARIF 2024'!M843</f>
        <v>5.1605999999999996</v>
      </c>
      <c r="N837" s="57">
        <v>20</v>
      </c>
      <c r="O837" s="57">
        <f>'TARIF 2024'!Q843</f>
        <v>9.99</v>
      </c>
      <c r="P837" s="58"/>
      <c r="Q837" s="49">
        <v>60</v>
      </c>
      <c r="R837" s="49">
        <v>62</v>
      </c>
      <c r="S837" s="49">
        <v>6230</v>
      </c>
      <c r="T837" s="49">
        <v>1</v>
      </c>
    </row>
    <row r="838" spans="1:20">
      <c r="A838" s="50">
        <f>'TARIF 2024'!D844</f>
        <v>0</v>
      </c>
      <c r="B838" s="51" t="str">
        <f>'TARIF 2024'!B844</f>
        <v>EasyClip Elite Evergreen</v>
      </c>
      <c r="C838" s="52" t="str">
        <f>'TARIF 2024'!K844</f>
        <v>Laniere pour smartphone 3mk EasyClip Elite Evergreen (or)</v>
      </c>
      <c r="D838" s="52" t="str">
        <f>'TARIF 2024'!K844</f>
        <v>Laniere pour smartphone 3mk EasyClip Elite Evergreen (or)</v>
      </c>
      <c r="E838" s="53">
        <f>'TARIF 2024'!G844</f>
        <v>5903108572569</v>
      </c>
      <c r="F838" s="49">
        <v>1</v>
      </c>
      <c r="G838" s="49">
        <v>1</v>
      </c>
      <c r="H838" s="49" t="s">
        <v>900</v>
      </c>
      <c r="I838" s="49">
        <v>1</v>
      </c>
      <c r="J838" s="54">
        <f>'TARIF 2024'!N844</f>
        <v>0</v>
      </c>
      <c r="K838" s="55">
        <f>'TARIF 2024'!M844</f>
        <v>9.3435999999999986</v>
      </c>
      <c r="L838" s="56"/>
      <c r="M838" s="55">
        <f>'TARIF 2024'!M844</f>
        <v>9.3435999999999986</v>
      </c>
      <c r="N838" s="57">
        <v>20</v>
      </c>
      <c r="O838" s="57">
        <f>'TARIF 2024'!Q844</f>
        <v>16.899999999999999</v>
      </c>
      <c r="P838" s="58"/>
      <c r="Q838" s="49">
        <v>60</v>
      </c>
      <c r="R838" s="49">
        <v>62</v>
      </c>
      <c r="S838" s="49">
        <v>6230</v>
      </c>
      <c r="T838" s="49">
        <v>1</v>
      </c>
    </row>
    <row r="839" spans="1:20">
      <c r="A839" s="50">
        <f>'TARIF 2024'!D845</f>
        <v>0</v>
      </c>
      <c r="B839" s="51" t="str">
        <f>'TARIF 2024'!B845</f>
        <v>EasyClip Elite mulberry</v>
      </c>
      <c r="C839" s="52" t="str">
        <f>'TARIF 2024'!K845</f>
        <v>Laniere pour smartphone 3mk EasyClip Elite mulberry (or)</v>
      </c>
      <c r="D839" s="52" t="str">
        <f>'TARIF 2024'!K845</f>
        <v>Laniere pour smartphone 3mk EasyClip Elite mulberry (or)</v>
      </c>
      <c r="E839" s="53">
        <f>'TARIF 2024'!G845</f>
        <v>5903108572576</v>
      </c>
      <c r="F839" s="49">
        <v>1</v>
      </c>
      <c r="G839" s="49">
        <v>1</v>
      </c>
      <c r="H839" s="49" t="s">
        <v>900</v>
      </c>
      <c r="I839" s="49">
        <v>1</v>
      </c>
      <c r="J839" s="54">
        <f>'TARIF 2024'!N845</f>
        <v>0</v>
      </c>
      <c r="K839" s="55">
        <f>'TARIF 2024'!M845</f>
        <v>9.3435999999999986</v>
      </c>
      <c r="L839" s="56"/>
      <c r="M839" s="55">
        <f>'TARIF 2024'!M845</f>
        <v>9.3435999999999986</v>
      </c>
      <c r="N839" s="57">
        <v>20</v>
      </c>
      <c r="O839" s="57">
        <f>'TARIF 2024'!Q845</f>
        <v>16.899999999999999</v>
      </c>
      <c r="P839" s="58"/>
      <c r="Q839" s="49">
        <v>60</v>
      </c>
      <c r="R839" s="49">
        <v>62</v>
      </c>
      <c r="S839" s="49">
        <v>6230</v>
      </c>
      <c r="T839" s="49">
        <v>1</v>
      </c>
    </row>
    <row r="840" spans="1:20">
      <c r="A840" s="50">
        <f>'TARIF 2024'!D846</f>
        <v>0</v>
      </c>
      <c r="B840" s="51" t="str">
        <f>'TARIF 2024'!B846</f>
        <v>EasyClip Elite Noir</v>
      </c>
      <c r="C840" s="52" t="str">
        <f>'TARIF 2024'!K846</f>
        <v>Laniere pour smartphone 3mk EasyClip Elite Noir (or)</v>
      </c>
      <c r="D840" s="52" t="str">
        <f>'TARIF 2024'!K846</f>
        <v>Laniere pour smartphone 3mk EasyClip Elite Noir (or)</v>
      </c>
      <c r="E840" s="53">
        <f>'TARIF 2024'!G846</f>
        <v>5903108572552</v>
      </c>
      <c r="F840" s="49">
        <v>1</v>
      </c>
      <c r="G840" s="49">
        <v>1</v>
      </c>
      <c r="H840" s="49" t="s">
        <v>900</v>
      </c>
      <c r="I840" s="49">
        <v>1</v>
      </c>
      <c r="J840" s="54">
        <f>'TARIF 2024'!N846</f>
        <v>0</v>
      </c>
      <c r="K840" s="55">
        <f>'TARIF 2024'!M846</f>
        <v>9.3435999999999986</v>
      </c>
      <c r="L840" s="56"/>
      <c r="M840" s="55">
        <f>'TARIF 2024'!M846</f>
        <v>9.3435999999999986</v>
      </c>
      <c r="N840" s="57">
        <v>20</v>
      </c>
      <c r="O840" s="57">
        <f>'TARIF 2024'!Q846</f>
        <v>16.899999999999999</v>
      </c>
      <c r="P840" s="58"/>
      <c r="Q840" s="49">
        <v>60</v>
      </c>
      <c r="R840" s="49">
        <v>62</v>
      </c>
      <c r="S840" s="49">
        <v>6230</v>
      </c>
      <c r="T840" s="49">
        <v>1</v>
      </c>
    </row>
    <row r="841" spans="1:20">
      <c r="A841" s="50">
        <f>'TARIF 2024'!D847</f>
        <v>0</v>
      </c>
      <c r="B841" s="51" t="str">
        <f>'TARIF 2024'!B847</f>
        <v>EasyClip Elite Pacific</v>
      </c>
      <c r="C841" s="52" t="str">
        <f>'TARIF 2024'!K847</f>
        <v>Laniere pour smartphone 3mk EasyClip Elite Pacific (or)</v>
      </c>
      <c r="D841" s="52" t="str">
        <f>'TARIF 2024'!K847</f>
        <v>Laniere pour smartphone 3mk EasyClip Elite Pacific (or)</v>
      </c>
      <c r="E841" s="53">
        <f>'TARIF 2024'!G847</f>
        <v>5903108572583</v>
      </c>
      <c r="F841" s="49">
        <v>1</v>
      </c>
      <c r="G841" s="49">
        <v>1</v>
      </c>
      <c r="H841" s="49" t="s">
        <v>900</v>
      </c>
      <c r="I841" s="49">
        <v>1</v>
      </c>
      <c r="J841" s="54">
        <f>'TARIF 2024'!N847</f>
        <v>0</v>
      </c>
      <c r="K841" s="55">
        <f>'TARIF 2024'!M847</f>
        <v>9.3435999999999986</v>
      </c>
      <c r="L841" s="56"/>
      <c r="M841" s="55">
        <f>'TARIF 2024'!M847</f>
        <v>9.3435999999999986</v>
      </c>
      <c r="N841" s="57">
        <v>20</v>
      </c>
      <c r="O841" s="57">
        <f>'TARIF 2024'!Q847</f>
        <v>16.899999999999999</v>
      </c>
      <c r="P841" s="58"/>
      <c r="Q841" s="49">
        <v>60</v>
      </c>
      <c r="R841" s="49">
        <v>62</v>
      </c>
      <c r="S841" s="49">
        <v>6230</v>
      </c>
      <c r="T841" s="49">
        <v>1</v>
      </c>
    </row>
    <row r="842" spans="1:20">
      <c r="A842" s="50">
        <f>'TARIF 2024'!D848</f>
        <v>0</v>
      </c>
      <c r="B842" s="51" t="str">
        <f>'TARIF 2024'!B848</f>
        <v>EasyClip Elite Taupe</v>
      </c>
      <c r="C842" s="52" t="str">
        <f>'TARIF 2024'!K848</f>
        <v>Laniere pour smartphone 3mk EasyClip Elite Taupe (or)</v>
      </c>
      <c r="D842" s="52" t="str">
        <f>'TARIF 2024'!K848</f>
        <v>Laniere pour smartphone 3mk EasyClip Elite Taupe (or)</v>
      </c>
      <c r="E842" s="53">
        <f>'TARIF 2024'!G848</f>
        <v>5903108572606</v>
      </c>
      <c r="F842" s="49">
        <v>1</v>
      </c>
      <c r="G842" s="49">
        <v>1</v>
      </c>
      <c r="H842" s="49" t="s">
        <v>900</v>
      </c>
      <c r="I842" s="49">
        <v>1</v>
      </c>
      <c r="J842" s="54">
        <f>'TARIF 2024'!N848</f>
        <v>0</v>
      </c>
      <c r="K842" s="55">
        <f>'TARIF 2024'!M848</f>
        <v>9.3435999999999986</v>
      </c>
      <c r="L842" s="56"/>
      <c r="M842" s="55">
        <f>'TARIF 2024'!M848</f>
        <v>9.3435999999999986</v>
      </c>
      <c r="N842" s="57">
        <v>20</v>
      </c>
      <c r="O842" s="57">
        <f>'TARIF 2024'!Q848</f>
        <v>16.899999999999999</v>
      </c>
      <c r="P842" s="58"/>
      <c r="Q842" s="49">
        <v>60</v>
      </c>
      <c r="R842" s="49">
        <v>62</v>
      </c>
      <c r="S842" s="49">
        <v>6230</v>
      </c>
      <c r="T842" s="49">
        <v>1</v>
      </c>
    </row>
    <row r="843" spans="1:20">
      <c r="A843" s="50">
        <f>'TARIF 2024'!D849</f>
        <v>0</v>
      </c>
      <c r="B843" s="51" t="str">
        <f>'TARIF 2024'!B849</f>
        <v>EasyClip Bleu</v>
      </c>
      <c r="C843" s="52" t="str">
        <f>'TARIF 2024'!K849</f>
        <v>Laniere pour smartphone 3mk EasyClip Bleu (noir)</v>
      </c>
      <c r="D843" s="52" t="str">
        <f>'TARIF 2024'!K849</f>
        <v>Laniere pour smartphone 3mk EasyClip Bleu (noir)</v>
      </c>
      <c r="E843" s="53">
        <f>'TARIF 2024'!G849</f>
        <v>5903108568609</v>
      </c>
      <c r="F843" s="49">
        <v>1</v>
      </c>
      <c r="G843" s="49">
        <v>1</v>
      </c>
      <c r="H843" s="49" t="s">
        <v>900</v>
      </c>
      <c r="I843" s="49">
        <v>1</v>
      </c>
      <c r="J843" s="54">
        <f>'TARIF 2024'!N849</f>
        <v>0</v>
      </c>
      <c r="K843" s="55">
        <f>'TARIF 2024'!M849</f>
        <v>6.2603999999999997</v>
      </c>
      <c r="L843" s="56"/>
      <c r="M843" s="55">
        <f>'TARIF 2024'!M849</f>
        <v>6.2603999999999997</v>
      </c>
      <c r="N843" s="57">
        <v>20</v>
      </c>
      <c r="O843" s="57">
        <f>'TARIF 2024'!Q849</f>
        <v>12.9</v>
      </c>
      <c r="P843" s="58"/>
      <c r="Q843" s="49">
        <v>60</v>
      </c>
      <c r="R843" s="49">
        <v>62</v>
      </c>
      <c r="S843" s="49">
        <v>6230</v>
      </c>
      <c r="T843" s="49">
        <v>1</v>
      </c>
    </row>
    <row r="844" spans="1:20">
      <c r="A844" s="50">
        <f>'TARIF 2024'!D850</f>
        <v>0</v>
      </c>
      <c r="B844" s="51" t="str">
        <f>'TARIF 2024'!B850</f>
        <v>EasyClip jaune</v>
      </c>
      <c r="C844" s="52" t="str">
        <f>'TARIF 2024'!K850</f>
        <v>Laniere pour smartphone 3mk EasyClip jaune (noir)</v>
      </c>
      <c r="D844" s="52" t="str">
        <f>'TARIF 2024'!K850</f>
        <v>Laniere pour smartphone 3mk EasyClip jaune (noir)</v>
      </c>
      <c r="E844" s="53">
        <f>'TARIF 2024'!G850</f>
        <v>5903108568708</v>
      </c>
      <c r="F844" s="49">
        <v>1</v>
      </c>
      <c r="G844" s="49">
        <v>1</v>
      </c>
      <c r="H844" s="49" t="s">
        <v>900</v>
      </c>
      <c r="I844" s="49">
        <v>1</v>
      </c>
      <c r="J844" s="54">
        <f>'TARIF 2024'!N850</f>
        <v>0</v>
      </c>
      <c r="K844" s="55">
        <f>'TARIF 2024'!M850</f>
        <v>6.2603999999999997</v>
      </c>
      <c r="L844" s="56"/>
      <c r="M844" s="55">
        <f>'TARIF 2024'!M850</f>
        <v>6.2603999999999997</v>
      </c>
      <c r="N844" s="57">
        <v>20</v>
      </c>
      <c r="O844" s="57">
        <f>'TARIF 2024'!Q850</f>
        <v>12.9</v>
      </c>
      <c r="P844" s="58"/>
      <c r="Q844" s="49">
        <v>60</v>
      </c>
      <c r="R844" s="49">
        <v>62</v>
      </c>
      <c r="S844" s="49">
        <v>6230</v>
      </c>
      <c r="T844" s="49">
        <v>1</v>
      </c>
    </row>
    <row r="845" spans="1:20">
      <c r="A845" s="50">
        <f>'TARIF 2024'!D851</f>
        <v>0</v>
      </c>
      <c r="B845" s="51" t="str">
        <f>'TARIF 2024'!B851</f>
        <v>EasyClip vert</v>
      </c>
      <c r="C845" s="52" t="str">
        <f>'TARIF 2024'!K851</f>
        <v>Laniere pour smartphone 3mk EasyClip vert (noir)</v>
      </c>
      <c r="D845" s="52" t="str">
        <f>'TARIF 2024'!K851</f>
        <v>Laniere pour smartphone 3mk EasyClip vert (noir)</v>
      </c>
      <c r="E845" s="53">
        <f>'TARIF 2024'!G851</f>
        <v>5903108568630</v>
      </c>
      <c r="F845" s="49">
        <v>1</v>
      </c>
      <c r="G845" s="49">
        <v>1</v>
      </c>
      <c r="H845" s="49" t="s">
        <v>900</v>
      </c>
      <c r="I845" s="49">
        <v>1</v>
      </c>
      <c r="J845" s="54">
        <f>'TARIF 2024'!N851</f>
        <v>0</v>
      </c>
      <c r="K845" s="55">
        <f>'TARIF 2024'!M851</f>
        <v>6.2603999999999997</v>
      </c>
      <c r="L845" s="56"/>
      <c r="M845" s="55">
        <f>'TARIF 2024'!M851</f>
        <v>6.2603999999999997</v>
      </c>
      <c r="N845" s="57">
        <v>20</v>
      </c>
      <c r="O845" s="57">
        <f>'TARIF 2024'!Q851</f>
        <v>12.9</v>
      </c>
      <c r="P845" s="58"/>
      <c r="Q845" s="49">
        <v>60</v>
      </c>
      <c r="R845" s="49">
        <v>62</v>
      </c>
      <c r="S845" s="49">
        <v>6230</v>
      </c>
      <c r="T845" s="49">
        <v>1</v>
      </c>
    </row>
    <row r="846" spans="1:20">
      <c r="A846" s="50">
        <f>'TARIF 2024'!D852</f>
        <v>0</v>
      </c>
      <c r="B846" s="51" t="str">
        <f>'TARIF 2024'!B852</f>
        <v xml:space="preserve"> EasyClip gris </v>
      </c>
      <c r="C846" s="52" t="str">
        <f>'TARIF 2024'!K852</f>
        <v>Laniere pour smartphone 3mk EasyClip gris (noir)</v>
      </c>
      <c r="D846" s="52" t="str">
        <f>'TARIF 2024'!K852</f>
        <v>Laniere pour smartphone 3mk EasyClip gris (noir)</v>
      </c>
      <c r="E846" s="53">
        <f>'TARIF 2024'!G852</f>
        <v>5903108568647</v>
      </c>
      <c r="F846" s="49">
        <v>1</v>
      </c>
      <c r="G846" s="49">
        <v>1</v>
      </c>
      <c r="H846" s="49" t="s">
        <v>900</v>
      </c>
      <c r="I846" s="49">
        <v>1</v>
      </c>
      <c r="J846" s="54">
        <f>'TARIF 2024'!N852</f>
        <v>0</v>
      </c>
      <c r="K846" s="55">
        <f>'TARIF 2024'!M852</f>
        <v>6.2603999999999997</v>
      </c>
      <c r="L846" s="56"/>
      <c r="M846" s="55">
        <f>'TARIF 2024'!M852</f>
        <v>6.2603999999999997</v>
      </c>
      <c r="N846" s="57">
        <v>20</v>
      </c>
      <c r="O846" s="57">
        <f>'TARIF 2024'!Q852</f>
        <v>12.9</v>
      </c>
      <c r="P846" s="58"/>
      <c r="Q846" s="49">
        <v>60</v>
      </c>
      <c r="R846" s="49">
        <v>62</v>
      </c>
      <c r="S846" s="49">
        <v>6230</v>
      </c>
      <c r="T846" s="49">
        <v>1</v>
      </c>
    </row>
    <row r="847" spans="1:20">
      <c r="A847" s="50">
        <f>'TARIF 2024'!D853</f>
        <v>0</v>
      </c>
      <c r="B847" s="51" t="str">
        <f>'TARIF 2024'!B853</f>
        <v xml:space="preserve"> EasyClip rose </v>
      </c>
      <c r="C847" s="52" t="str">
        <f>'TARIF 2024'!K853</f>
        <v>Laniere pour smartphone 3mk EasyClip rose (noir)</v>
      </c>
      <c r="D847" s="52" t="str">
        <f>'TARIF 2024'!K853</f>
        <v>Laniere pour smartphone 3mk EasyClip rose (noir)</v>
      </c>
      <c r="E847" s="53">
        <f>'TARIF 2024'!G853</f>
        <v>5903108568661</v>
      </c>
      <c r="F847" s="49">
        <v>1</v>
      </c>
      <c r="G847" s="49">
        <v>1</v>
      </c>
      <c r="H847" s="49" t="s">
        <v>900</v>
      </c>
      <c r="I847" s="49">
        <v>1</v>
      </c>
      <c r="J847" s="54">
        <f>'TARIF 2024'!N853</f>
        <v>0</v>
      </c>
      <c r="K847" s="55">
        <f>'TARIF 2024'!M853</f>
        <v>6.2603999999999997</v>
      </c>
      <c r="L847" s="56"/>
      <c r="M847" s="55">
        <f>'TARIF 2024'!M853</f>
        <v>6.2603999999999997</v>
      </c>
      <c r="N847" s="57">
        <v>20</v>
      </c>
      <c r="O847" s="57">
        <f>'TARIF 2024'!Q853</f>
        <v>12.9</v>
      </c>
      <c r="P847" s="58"/>
      <c r="Q847" s="49">
        <v>60</v>
      </c>
      <c r="R847" s="49">
        <v>62</v>
      </c>
      <c r="S847" s="49">
        <v>6230</v>
      </c>
      <c r="T847" s="49">
        <v>1</v>
      </c>
    </row>
    <row r="848" spans="1:20">
      <c r="A848" s="50">
        <f>'TARIF 2024'!D854</f>
        <v>0</v>
      </c>
      <c r="B848" s="51" t="str">
        <f>'TARIF 2024'!B854</f>
        <v xml:space="preserve">EasyClip rouge </v>
      </c>
      <c r="C848" s="52" t="str">
        <f>'TARIF 2024'!K854</f>
        <v>Laniere pour smartphone 3mk EasyClip rouge (noir)</v>
      </c>
      <c r="D848" s="52" t="str">
        <f>'TARIF 2024'!K854</f>
        <v>Laniere pour smartphone 3mk EasyClip rouge (noir)</v>
      </c>
      <c r="E848" s="53">
        <f>'TARIF 2024'!G854</f>
        <v>5903108568685</v>
      </c>
      <c r="F848" s="49">
        <v>1</v>
      </c>
      <c r="G848" s="49">
        <v>1</v>
      </c>
      <c r="H848" s="49" t="s">
        <v>900</v>
      </c>
      <c r="I848" s="49">
        <v>1</v>
      </c>
      <c r="J848" s="54">
        <f>'TARIF 2024'!N854</f>
        <v>0</v>
      </c>
      <c r="K848" s="55">
        <f>'TARIF 2024'!M854</f>
        <v>6.2603999999999997</v>
      </c>
      <c r="L848" s="56"/>
      <c r="M848" s="55">
        <f>'TARIF 2024'!M854</f>
        <v>6.2603999999999997</v>
      </c>
      <c r="N848" s="57">
        <v>20</v>
      </c>
      <c r="O848" s="57">
        <f>'TARIF 2024'!Q854</f>
        <v>12.9</v>
      </c>
      <c r="P848" s="58"/>
      <c r="Q848" s="49">
        <v>60</v>
      </c>
      <c r="R848" s="49">
        <v>62</v>
      </c>
      <c r="S848" s="49">
        <v>6230</v>
      </c>
      <c r="T848" s="49">
        <v>1</v>
      </c>
    </row>
    <row r="849" spans="1:20">
      <c r="A849" s="50">
        <f>'TARIF 2024'!D855</f>
        <v>0</v>
      </c>
      <c r="B849" s="51" t="str">
        <f>'TARIF 2024'!B855</f>
        <v xml:space="preserve">EasyClip violet </v>
      </c>
      <c r="C849" s="52" t="str">
        <f>'TARIF 2024'!K855</f>
        <v>Laniere pour smartphone 3mk EasyClip violet (noir)</v>
      </c>
      <c r="D849" s="52" t="str">
        <f>'TARIF 2024'!K855</f>
        <v>Laniere pour smartphone 3mk EasyClip violet (noir)</v>
      </c>
      <c r="E849" s="53">
        <f>'TARIF 2024'!G855</f>
        <v>5903108568678</v>
      </c>
      <c r="F849" s="49">
        <v>1</v>
      </c>
      <c r="G849" s="49">
        <v>1</v>
      </c>
      <c r="H849" s="49" t="s">
        <v>900</v>
      </c>
      <c r="I849" s="49">
        <v>1</v>
      </c>
      <c r="J849" s="54">
        <f>'TARIF 2024'!N855</f>
        <v>0</v>
      </c>
      <c r="K849" s="55">
        <f>'TARIF 2024'!M855</f>
        <v>6.2603999999999997</v>
      </c>
      <c r="L849" s="56"/>
      <c r="M849" s="55">
        <f>'TARIF 2024'!M855</f>
        <v>6.2603999999999997</v>
      </c>
      <c r="N849" s="57">
        <v>20</v>
      </c>
      <c r="O849" s="57">
        <f>'TARIF 2024'!Q855</f>
        <v>12.9</v>
      </c>
      <c r="P849" s="58"/>
      <c r="Q849" s="49">
        <v>60</v>
      </c>
      <c r="R849" s="49">
        <v>62</v>
      </c>
      <c r="S849" s="49">
        <v>6230</v>
      </c>
      <c r="T849" s="49">
        <v>1</v>
      </c>
    </row>
    <row r="850" spans="1:20">
      <c r="A850" s="50">
        <f>'TARIF 2024'!D856</f>
        <v>0</v>
      </c>
      <c r="B850" s="51" t="str">
        <f>'TARIF 2024'!B856</f>
        <v>silicone watch strap black 38/40/41</v>
      </c>
      <c r="C850" s="52" t="str">
        <f>'TARIF 2024'!K856</f>
        <v>silicone watch strap black 38/40/41</v>
      </c>
      <c r="D850" s="52" t="str">
        <f>'TARIF 2024'!K856</f>
        <v>silicone watch strap black 38/40/41</v>
      </c>
      <c r="E850" s="53">
        <f>'TARIF 2024'!G856</f>
        <v>5903108565578</v>
      </c>
      <c r="F850" s="49">
        <v>1</v>
      </c>
      <c r="G850" s="49">
        <v>1</v>
      </c>
      <c r="H850" s="49" t="s">
        <v>900</v>
      </c>
      <c r="I850" s="49">
        <v>1</v>
      </c>
      <c r="J850" s="54">
        <f>'TARIF 2024'!N856</f>
        <v>0</v>
      </c>
      <c r="K850" s="55">
        <f>'TARIF 2024'!M856</f>
        <v>10.0298</v>
      </c>
      <c r="L850" s="56"/>
      <c r="M850" s="55">
        <f>'TARIF 2024'!M856</f>
        <v>10.0298</v>
      </c>
      <c r="N850" s="57">
        <v>20</v>
      </c>
      <c r="O850" s="57">
        <f>'TARIF 2024'!Q856</f>
        <v>16.899999999999999</v>
      </c>
      <c r="P850" s="58"/>
      <c r="Q850" s="49">
        <v>60</v>
      </c>
      <c r="R850" s="49">
        <v>62</v>
      </c>
      <c r="S850" s="49">
        <v>6230</v>
      </c>
      <c r="T850" s="49">
        <v>1</v>
      </c>
    </row>
    <row r="851" spans="1:20">
      <c r="A851" s="50">
        <f>'TARIF 2024'!D857</f>
        <v>0</v>
      </c>
      <c r="B851" s="51" t="str">
        <f>'TARIF 2024'!B857</f>
        <v>silicone watch strap blanc 38/40/41</v>
      </c>
      <c r="C851" s="52" t="str">
        <f>'TARIF 2024'!K857</f>
        <v>silicone watch strap blanc 38/40/41</v>
      </c>
      <c r="D851" s="52" t="str">
        <f>'TARIF 2024'!K857</f>
        <v>silicone watch strap blanc 38/40/41</v>
      </c>
      <c r="E851" s="53">
        <f>'TARIF 2024'!G857</f>
        <v>5903108565707</v>
      </c>
      <c r="F851" s="49">
        <v>1</v>
      </c>
      <c r="G851" s="49">
        <v>1</v>
      </c>
      <c r="H851" s="49" t="s">
        <v>900</v>
      </c>
      <c r="I851" s="49">
        <v>1</v>
      </c>
      <c r="J851" s="54">
        <f>'TARIF 2024'!N857</f>
        <v>0</v>
      </c>
      <c r="K851" s="55">
        <f>'TARIF 2024'!M857</f>
        <v>10.0298</v>
      </c>
      <c r="L851" s="56"/>
      <c r="M851" s="55">
        <f>'TARIF 2024'!M857</f>
        <v>10.0298</v>
      </c>
      <c r="N851" s="57">
        <v>20</v>
      </c>
      <c r="O851" s="57">
        <f>'TARIF 2024'!Q857</f>
        <v>16.899999999999999</v>
      </c>
      <c r="P851" s="58"/>
      <c r="Q851" s="49">
        <v>60</v>
      </c>
      <c r="R851" s="49">
        <v>62</v>
      </c>
      <c r="S851" s="49">
        <v>6230</v>
      </c>
      <c r="T851" s="49">
        <v>1</v>
      </c>
    </row>
    <row r="852" spans="1:20">
      <c r="A852" s="50">
        <f>'TARIF 2024'!D858</f>
        <v>0</v>
      </c>
      <c r="B852" s="51" t="str">
        <f>'TARIF 2024'!B858</f>
        <v>silicone watch strap bleu 38/40/41</v>
      </c>
      <c r="C852" s="52" t="str">
        <f>'TARIF 2024'!K858</f>
        <v>silicone watch strap bleu 38/40/41</v>
      </c>
      <c r="D852" s="52" t="str">
        <f>'TARIF 2024'!K858</f>
        <v>silicone watch strap bleu 38/40/41</v>
      </c>
      <c r="E852" s="53">
        <f>'TARIF 2024'!G858</f>
        <v>5903108565585</v>
      </c>
      <c r="F852" s="49">
        <v>1</v>
      </c>
      <c r="G852" s="49">
        <v>1</v>
      </c>
      <c r="H852" s="49" t="s">
        <v>900</v>
      </c>
      <c r="I852" s="49">
        <v>1</v>
      </c>
      <c r="J852" s="54">
        <f>'TARIF 2024'!N858</f>
        <v>0</v>
      </c>
      <c r="K852" s="55">
        <f>'TARIF 2024'!M858</f>
        <v>10.0298</v>
      </c>
      <c r="L852" s="56"/>
      <c r="M852" s="55">
        <f>'TARIF 2024'!M858</f>
        <v>10.0298</v>
      </c>
      <c r="N852" s="57">
        <v>20</v>
      </c>
      <c r="O852" s="57">
        <f>'TARIF 2024'!Q858</f>
        <v>16.899999999999999</v>
      </c>
      <c r="P852" s="58"/>
      <c r="Q852" s="49">
        <v>60</v>
      </c>
      <c r="R852" s="49">
        <v>62</v>
      </c>
      <c r="S852" s="49">
        <v>6230</v>
      </c>
      <c r="T852" s="49">
        <v>1</v>
      </c>
    </row>
    <row r="853" spans="1:20">
      <c r="A853" s="50">
        <f>'TARIF 2024'!D859</f>
        <v>0</v>
      </c>
      <c r="B853" s="51" t="str">
        <f>'TARIF 2024'!B859</f>
        <v>silicone watch strap bleu 42/44/45/49</v>
      </c>
      <c r="C853" s="52" t="str">
        <f>'TARIF 2024'!K859</f>
        <v>silicone watch strap bleu 42/44/45/49</v>
      </c>
      <c r="D853" s="52" t="str">
        <f>'TARIF 2024'!K859</f>
        <v>silicone watch strap bleu 42/44/45/49</v>
      </c>
      <c r="E853" s="53">
        <f>'TARIF 2024'!G859</f>
        <v>5903108565738</v>
      </c>
      <c r="F853" s="49">
        <v>1</v>
      </c>
      <c r="G853" s="49">
        <v>1</v>
      </c>
      <c r="H853" s="49" t="s">
        <v>900</v>
      </c>
      <c r="I853" s="49">
        <v>1</v>
      </c>
      <c r="J853" s="54">
        <f>'TARIF 2024'!N859</f>
        <v>0</v>
      </c>
      <c r="K853" s="55">
        <f>'TARIF 2024'!M859</f>
        <v>10.0298</v>
      </c>
      <c r="L853" s="56"/>
      <c r="M853" s="55">
        <f>'TARIF 2024'!M859</f>
        <v>10.0298</v>
      </c>
      <c r="N853" s="57">
        <v>20</v>
      </c>
      <c r="O853" s="57">
        <f>'TARIF 2024'!Q859</f>
        <v>16.899999999999999</v>
      </c>
      <c r="P853" s="58"/>
      <c r="Q853" s="49">
        <v>60</v>
      </c>
      <c r="R853" s="49">
        <v>62</v>
      </c>
      <c r="S853" s="49">
        <v>6230</v>
      </c>
      <c r="T853" s="49">
        <v>1</v>
      </c>
    </row>
    <row r="854" spans="1:20">
      <c r="A854" s="50">
        <f>'TARIF 2024'!D860</f>
        <v>0</v>
      </c>
      <c r="B854" s="51" t="str">
        <f>'TARIF 2024'!B860</f>
        <v>silicone watch strap gris 38/40/41</v>
      </c>
      <c r="C854" s="52" t="str">
        <f>'TARIF 2024'!K860</f>
        <v>silicone watch strap gris 38/40/41</v>
      </c>
      <c r="D854" s="52" t="str">
        <f>'TARIF 2024'!K860</f>
        <v>silicone watch strap gris 38/40/41</v>
      </c>
      <c r="E854" s="53">
        <f>'TARIF 2024'!G860</f>
        <v>5903108565615</v>
      </c>
      <c r="F854" s="49">
        <v>1</v>
      </c>
      <c r="G854" s="49">
        <v>1</v>
      </c>
      <c r="H854" s="49" t="s">
        <v>900</v>
      </c>
      <c r="I854" s="49">
        <v>1</v>
      </c>
      <c r="J854" s="54">
        <f>'TARIF 2024'!N860</f>
        <v>0</v>
      </c>
      <c r="K854" s="55">
        <f>'TARIF 2024'!M860</f>
        <v>10.0298</v>
      </c>
      <c r="L854" s="56"/>
      <c r="M854" s="55">
        <f>'TARIF 2024'!M860</f>
        <v>10.0298</v>
      </c>
      <c r="N854" s="57">
        <v>20</v>
      </c>
      <c r="O854" s="57">
        <f>'TARIF 2024'!Q860</f>
        <v>16.899999999999999</v>
      </c>
      <c r="P854" s="58"/>
      <c r="Q854" s="49">
        <v>60</v>
      </c>
      <c r="R854" s="49">
        <v>62</v>
      </c>
      <c r="S854" s="49">
        <v>6230</v>
      </c>
      <c r="T854" s="49">
        <v>1</v>
      </c>
    </row>
    <row r="855" spans="1:20">
      <c r="A855" s="50">
        <f>'TARIF 2024'!D861</f>
        <v>0</v>
      </c>
      <c r="B855" s="51" t="str">
        <f>'TARIF 2024'!B861</f>
        <v>silicone watch strap gris 42/44/45/49</v>
      </c>
      <c r="C855" s="52" t="str">
        <f>'TARIF 2024'!K861</f>
        <v>silicone watch strap gris 42/44/45/49</v>
      </c>
      <c r="D855" s="52" t="str">
        <f>'TARIF 2024'!K861</f>
        <v>silicone watch strap gris 42/44/45/49</v>
      </c>
      <c r="E855" s="53">
        <f>'TARIF 2024'!G861</f>
        <v>5903108565769</v>
      </c>
      <c r="F855" s="49">
        <v>1</v>
      </c>
      <c r="G855" s="49">
        <v>1</v>
      </c>
      <c r="H855" s="49" t="s">
        <v>900</v>
      </c>
      <c r="I855" s="49">
        <v>1</v>
      </c>
      <c r="J855" s="54">
        <f>'TARIF 2024'!N861</f>
        <v>0</v>
      </c>
      <c r="K855" s="55">
        <f>'TARIF 2024'!M861</f>
        <v>10.0298</v>
      </c>
      <c r="L855" s="56"/>
      <c r="M855" s="55">
        <f>'TARIF 2024'!M861</f>
        <v>10.0298</v>
      </c>
      <c r="N855" s="57">
        <v>20</v>
      </c>
      <c r="O855" s="57">
        <f>'TARIF 2024'!Q861</f>
        <v>16.899999999999999</v>
      </c>
      <c r="P855" s="58"/>
      <c r="Q855" s="49">
        <v>60</v>
      </c>
      <c r="R855" s="49">
        <v>62</v>
      </c>
      <c r="S855" s="49">
        <v>6230</v>
      </c>
      <c r="T855" s="49">
        <v>1</v>
      </c>
    </row>
    <row r="856" spans="1:20">
      <c r="A856" s="50">
        <f>'TARIF 2024'!D862</f>
        <v>0</v>
      </c>
      <c r="B856" s="51" t="str">
        <f>'TARIF 2024'!B862</f>
        <v>silicone watch strap ivoire 38/40/41</v>
      </c>
      <c r="C856" s="52" t="str">
        <f>'TARIF 2024'!K862</f>
        <v>silicone watch strap ivoire 38/40/41</v>
      </c>
      <c r="D856" s="52" t="str">
        <f>'TARIF 2024'!K862</f>
        <v>silicone watch strap ivoire 38/40/41</v>
      </c>
      <c r="E856" s="53">
        <f>'TARIF 2024'!G862</f>
        <v>5903108565646</v>
      </c>
      <c r="F856" s="49">
        <v>1</v>
      </c>
      <c r="G856" s="49">
        <v>1</v>
      </c>
      <c r="H856" s="49" t="s">
        <v>900</v>
      </c>
      <c r="I856" s="49">
        <v>1</v>
      </c>
      <c r="J856" s="54">
        <f>'TARIF 2024'!N862</f>
        <v>0</v>
      </c>
      <c r="K856" s="55">
        <f>'TARIF 2024'!M862</f>
        <v>10.0298</v>
      </c>
      <c r="L856" s="56"/>
      <c r="M856" s="55">
        <f>'TARIF 2024'!M862</f>
        <v>10.0298</v>
      </c>
      <c r="N856" s="57">
        <v>20</v>
      </c>
      <c r="O856" s="57">
        <f>'TARIF 2024'!Q862</f>
        <v>16.899999999999999</v>
      </c>
      <c r="P856" s="58"/>
      <c r="Q856" s="49">
        <v>60</v>
      </c>
      <c r="R856" s="49">
        <v>62</v>
      </c>
      <c r="S856" s="49">
        <v>6230</v>
      </c>
      <c r="T856" s="49">
        <v>1</v>
      </c>
    </row>
    <row r="857" spans="1:20">
      <c r="A857" s="50">
        <f>'TARIF 2024'!D863</f>
        <v>0</v>
      </c>
      <c r="B857" s="51" t="str">
        <f>'TARIF 2024'!B863</f>
        <v>silicone watch strap ivoire 42/44/45/49</v>
      </c>
      <c r="C857" s="52" t="str">
        <f>'TARIF 2024'!K863</f>
        <v>silicone watch strap ivoire 42/44/45/49</v>
      </c>
      <c r="D857" s="52" t="str">
        <f>'TARIF 2024'!K863</f>
        <v>silicone watch strap ivoire 42/44/45/49</v>
      </c>
      <c r="E857" s="53">
        <f>'TARIF 2024'!G863</f>
        <v>5903108565790</v>
      </c>
      <c r="F857" s="49">
        <v>1</v>
      </c>
      <c r="G857" s="49">
        <v>1</v>
      </c>
      <c r="H857" s="49" t="s">
        <v>900</v>
      </c>
      <c r="I857" s="49">
        <v>1</v>
      </c>
      <c r="J857" s="54">
        <f>'TARIF 2024'!N863</f>
        <v>0</v>
      </c>
      <c r="K857" s="55">
        <f>'TARIF 2024'!M863</f>
        <v>10.0298</v>
      </c>
      <c r="L857" s="56"/>
      <c r="M857" s="55">
        <f>'TARIF 2024'!M863</f>
        <v>10.0298</v>
      </c>
      <c r="N857" s="57">
        <v>20</v>
      </c>
      <c r="O857" s="57">
        <f>'TARIF 2024'!Q863</f>
        <v>16.899999999999999</v>
      </c>
      <c r="P857" s="58"/>
      <c r="Q857" s="49">
        <v>60</v>
      </c>
      <c r="R857" s="49">
        <v>62</v>
      </c>
      <c r="S857" s="49">
        <v>6230</v>
      </c>
      <c r="T857" s="49">
        <v>1</v>
      </c>
    </row>
    <row r="858" spans="1:20">
      <c r="A858" s="50">
        <f>'TARIF 2024'!D864</f>
        <v>0</v>
      </c>
      <c r="B858" s="51" t="str">
        <f>'TARIF 2024'!B864</f>
        <v>silicone watch strap jaune 38/40/41</v>
      </c>
      <c r="C858" s="52" t="str">
        <f>'TARIF 2024'!K864</f>
        <v>silicone watch strap jaune 38/40/41</v>
      </c>
      <c r="D858" s="52" t="str">
        <f>'TARIF 2024'!K864</f>
        <v>silicone watch strap jaune 38/40/41</v>
      </c>
      <c r="E858" s="53">
        <f>'TARIF 2024'!G864</f>
        <v>5903108565714</v>
      </c>
      <c r="F858" s="49">
        <v>1</v>
      </c>
      <c r="G858" s="49">
        <v>1</v>
      </c>
      <c r="H858" s="49" t="s">
        <v>900</v>
      </c>
      <c r="I858" s="49">
        <v>1</v>
      </c>
      <c r="J858" s="54">
        <f>'TARIF 2024'!N864</f>
        <v>0</v>
      </c>
      <c r="K858" s="55">
        <f>'TARIF 2024'!M864</f>
        <v>10.0298</v>
      </c>
      <c r="L858" s="56"/>
      <c r="M858" s="55">
        <f>'TARIF 2024'!M864</f>
        <v>10.0298</v>
      </c>
      <c r="N858" s="57">
        <v>20</v>
      </c>
      <c r="O858" s="57">
        <f>'TARIF 2024'!Q864</f>
        <v>16.899999999999999</v>
      </c>
      <c r="P858" s="58"/>
      <c r="Q858" s="49">
        <v>60</v>
      </c>
      <c r="R858" s="49">
        <v>62</v>
      </c>
      <c r="S858" s="49">
        <v>6230</v>
      </c>
      <c r="T858" s="49">
        <v>1</v>
      </c>
    </row>
    <row r="859" spans="1:20">
      <c r="A859" s="50">
        <f>'TARIF 2024'!D865</f>
        <v>0</v>
      </c>
      <c r="B859" s="51" t="str">
        <f>'TARIF 2024'!B865</f>
        <v>silicone watch strap noir 42/44/45/49</v>
      </c>
      <c r="C859" s="52" t="str">
        <f>'TARIF 2024'!K865</f>
        <v>silicone watch strap noir 42/44/45/49</v>
      </c>
      <c r="D859" s="52" t="str">
        <f>'TARIF 2024'!K865</f>
        <v>silicone watch strap noir 42/44/45/49</v>
      </c>
      <c r="E859" s="53">
        <f>'TARIF 2024'!G865</f>
        <v>5903108565721</v>
      </c>
      <c r="F859" s="49">
        <v>1</v>
      </c>
      <c r="G859" s="49">
        <v>1</v>
      </c>
      <c r="H859" s="49" t="s">
        <v>900</v>
      </c>
      <c r="I859" s="49">
        <v>1</v>
      </c>
      <c r="J859" s="54">
        <f>'TARIF 2024'!N865</f>
        <v>0</v>
      </c>
      <c r="K859" s="55">
        <f>'TARIF 2024'!M865</f>
        <v>10.0298</v>
      </c>
      <c r="L859" s="56"/>
      <c r="M859" s="55">
        <f>'TARIF 2024'!M865</f>
        <v>10.0298</v>
      </c>
      <c r="N859" s="57">
        <v>20</v>
      </c>
      <c r="O859" s="57">
        <f>'TARIF 2024'!Q865</f>
        <v>16.899999999999999</v>
      </c>
      <c r="P859" s="58"/>
      <c r="Q859" s="49">
        <v>60</v>
      </c>
      <c r="R859" s="49">
        <v>62</v>
      </c>
      <c r="S859" s="49">
        <v>6230</v>
      </c>
      <c r="T859" s="49">
        <v>1</v>
      </c>
    </row>
    <row r="860" spans="1:20">
      <c r="A860" s="50">
        <f>'TARIF 2024'!D866</f>
        <v>0</v>
      </c>
      <c r="B860" s="51" t="str">
        <f>'TARIF 2024'!B866</f>
        <v>silicone watch strap orange 38/40/41</v>
      </c>
      <c r="C860" s="52" t="str">
        <f>'TARIF 2024'!K866</f>
        <v>silicone watch strap orange 38/40/41</v>
      </c>
      <c r="D860" s="52" t="str">
        <f>'TARIF 2024'!K866</f>
        <v>silicone watch strap orange 38/40/41</v>
      </c>
      <c r="E860" s="53">
        <f>'TARIF 2024'!G866</f>
        <v>5903108565660</v>
      </c>
      <c r="F860" s="49">
        <v>1</v>
      </c>
      <c r="G860" s="49">
        <v>1</v>
      </c>
      <c r="H860" s="49" t="s">
        <v>900</v>
      </c>
      <c r="I860" s="49">
        <v>1</v>
      </c>
      <c r="J860" s="54">
        <f>'TARIF 2024'!N866</f>
        <v>0</v>
      </c>
      <c r="K860" s="55">
        <f>'TARIF 2024'!M866</f>
        <v>10.0298</v>
      </c>
      <c r="L860" s="56"/>
      <c r="M860" s="55">
        <f>'TARIF 2024'!M866</f>
        <v>10.0298</v>
      </c>
      <c r="N860" s="57">
        <v>20</v>
      </c>
      <c r="O860" s="57">
        <f>'TARIF 2024'!Q866</f>
        <v>16.899999999999999</v>
      </c>
      <c r="P860" s="58"/>
      <c r="Q860" s="49">
        <v>60</v>
      </c>
      <c r="R860" s="49">
        <v>62</v>
      </c>
      <c r="S860" s="49">
        <v>6230</v>
      </c>
      <c r="T860" s="49">
        <v>1</v>
      </c>
    </row>
    <row r="861" spans="1:20">
      <c r="A861" s="50">
        <f>'TARIF 2024'!D867</f>
        <v>0</v>
      </c>
      <c r="B861" s="51" t="str">
        <f>'TARIF 2024'!B867</f>
        <v>silicone watch strap orange 42/44/45/49</v>
      </c>
      <c r="C861" s="52" t="str">
        <f>'TARIF 2024'!K867</f>
        <v>silicone watch strap orange 42/44/45/49</v>
      </c>
      <c r="D861" s="52" t="str">
        <f>'TARIF 2024'!K867</f>
        <v>silicone watch strap orange 42/44/45/49</v>
      </c>
      <c r="E861" s="53">
        <f>'TARIF 2024'!G867</f>
        <v>5903108565813</v>
      </c>
      <c r="F861" s="49">
        <v>1</v>
      </c>
      <c r="G861" s="49">
        <v>1</v>
      </c>
      <c r="H861" s="49" t="s">
        <v>900</v>
      </c>
      <c r="I861" s="49">
        <v>1</v>
      </c>
      <c r="J861" s="54">
        <f>'TARIF 2024'!N867</f>
        <v>0</v>
      </c>
      <c r="K861" s="55">
        <f>'TARIF 2024'!M867</f>
        <v>10.0298</v>
      </c>
      <c r="L861" s="56"/>
      <c r="M861" s="55">
        <f>'TARIF 2024'!M867</f>
        <v>10.0298</v>
      </c>
      <c r="N861" s="57">
        <v>20</v>
      </c>
      <c r="O861" s="57">
        <f>'TARIF 2024'!Q867</f>
        <v>16.899999999999999</v>
      </c>
      <c r="P861" s="58"/>
      <c r="Q861" s="49">
        <v>60</v>
      </c>
      <c r="R861" s="49">
        <v>62</v>
      </c>
      <c r="S861" s="49">
        <v>6230</v>
      </c>
      <c r="T861" s="49">
        <v>1</v>
      </c>
    </row>
    <row r="862" spans="1:20">
      <c r="A862" s="50">
        <f>'TARIF 2024'!D868</f>
        <v>0</v>
      </c>
      <c r="B862" s="51" t="str">
        <f>'TARIF 2024'!B868</f>
        <v>silicone watch strap rose 38/40/41</v>
      </c>
      <c r="C862" s="52" t="str">
        <f>'TARIF 2024'!K868</f>
        <v>silicone watch strap rose 38/40/41</v>
      </c>
      <c r="D862" s="52" t="str">
        <f>'TARIF 2024'!K868</f>
        <v>silicone watch strap rose 38/40/41</v>
      </c>
      <c r="E862" s="53">
        <f>'TARIF 2024'!G868</f>
        <v>5903108565622</v>
      </c>
      <c r="F862" s="49">
        <v>1</v>
      </c>
      <c r="G862" s="49">
        <v>1</v>
      </c>
      <c r="H862" s="49" t="s">
        <v>900</v>
      </c>
      <c r="I862" s="49">
        <v>1</v>
      </c>
      <c r="J862" s="54">
        <f>'TARIF 2024'!N868</f>
        <v>0</v>
      </c>
      <c r="K862" s="55">
        <f>'TARIF 2024'!M868</f>
        <v>10.0298</v>
      </c>
      <c r="L862" s="56"/>
      <c r="M862" s="55">
        <f>'TARIF 2024'!M868</f>
        <v>10.0298</v>
      </c>
      <c r="N862" s="57">
        <v>20</v>
      </c>
      <c r="O862" s="57">
        <f>'TARIF 2024'!Q868</f>
        <v>16.899999999999999</v>
      </c>
      <c r="P862" s="58"/>
      <c r="Q862" s="49">
        <v>60</v>
      </c>
      <c r="R862" s="49">
        <v>62</v>
      </c>
      <c r="S862" s="49">
        <v>6230</v>
      </c>
      <c r="T862" s="49">
        <v>1</v>
      </c>
    </row>
    <row r="863" spans="1:20">
      <c r="A863" s="50">
        <f>'TARIF 2024'!D869</f>
        <v>0</v>
      </c>
      <c r="B863" s="51" t="str">
        <f>'TARIF 2024'!B869</f>
        <v>silicone watch strap rose bonbon 38/40/41</v>
      </c>
      <c r="C863" s="52" t="str">
        <f>'TARIF 2024'!K869</f>
        <v>silicone watch strap rose bonbon 38/40/41</v>
      </c>
      <c r="D863" s="52" t="str">
        <f>'TARIF 2024'!K869</f>
        <v>silicone watch strap rose bonbon 38/40/41</v>
      </c>
      <c r="E863" s="53">
        <f>'TARIF 2024'!G869</f>
        <v>5903108565677</v>
      </c>
      <c r="F863" s="49">
        <v>1</v>
      </c>
      <c r="G863" s="49">
        <v>1</v>
      </c>
      <c r="H863" s="49" t="s">
        <v>900</v>
      </c>
      <c r="I863" s="49">
        <v>1</v>
      </c>
      <c r="J863" s="54">
        <f>'TARIF 2024'!N869</f>
        <v>0</v>
      </c>
      <c r="K863" s="55">
        <f>'TARIF 2024'!M869</f>
        <v>10.0298</v>
      </c>
      <c r="L863" s="56"/>
      <c r="M863" s="55">
        <f>'TARIF 2024'!M869</f>
        <v>10.0298</v>
      </c>
      <c r="N863" s="57">
        <v>20</v>
      </c>
      <c r="O863" s="57">
        <f>'TARIF 2024'!Q869</f>
        <v>16.899999999999999</v>
      </c>
      <c r="P863" s="58"/>
      <c r="Q863" s="49">
        <v>60</v>
      </c>
      <c r="R863" s="49">
        <v>62</v>
      </c>
      <c r="S863" s="49">
        <v>6230</v>
      </c>
      <c r="T863" s="49">
        <v>1</v>
      </c>
    </row>
    <row r="864" spans="1:20">
      <c r="A864" s="50">
        <f>'TARIF 2024'!D870</f>
        <v>0</v>
      </c>
      <c r="B864" s="51" t="str">
        <f>'TARIF 2024'!B870</f>
        <v>silicone watch strap rouge 38/40/41</v>
      </c>
      <c r="C864" s="52" t="str">
        <f>'TARIF 2024'!K870</f>
        <v>silicone watch strap rouge 38/40/41</v>
      </c>
      <c r="D864" s="52" t="str">
        <f>'TARIF 2024'!K870</f>
        <v>silicone watch strap rouge 38/40/41</v>
      </c>
      <c r="E864" s="53">
        <f>'TARIF 2024'!G870</f>
        <v>5903108565684</v>
      </c>
      <c r="F864" s="49">
        <v>1</v>
      </c>
      <c r="G864" s="49">
        <v>1</v>
      </c>
      <c r="H864" s="49" t="s">
        <v>900</v>
      </c>
      <c r="I864" s="49">
        <v>1</v>
      </c>
      <c r="J864" s="54">
        <f>'TARIF 2024'!N870</f>
        <v>0</v>
      </c>
      <c r="K864" s="55">
        <f>'TARIF 2024'!M870</f>
        <v>10.0298</v>
      </c>
      <c r="L864" s="56"/>
      <c r="M864" s="55">
        <f>'TARIF 2024'!M870</f>
        <v>10.0298</v>
      </c>
      <c r="N864" s="57">
        <v>20</v>
      </c>
      <c r="O864" s="57">
        <f>'TARIF 2024'!Q870</f>
        <v>16.899999999999999</v>
      </c>
      <c r="P864" s="58"/>
      <c r="Q864" s="49">
        <v>60</v>
      </c>
      <c r="R864" s="49">
        <v>62</v>
      </c>
      <c r="S864" s="49">
        <v>6230</v>
      </c>
      <c r="T864" s="49">
        <v>1</v>
      </c>
    </row>
    <row r="865" spans="1:20">
      <c r="A865" s="50">
        <f>'TARIF 2024'!D871</f>
        <v>0</v>
      </c>
      <c r="B865" s="51" t="str">
        <f>'TARIF 2024'!B871</f>
        <v>silicone watch strap rouge 42/44/45/49</v>
      </c>
      <c r="C865" s="52" t="str">
        <f>'TARIF 2024'!K871</f>
        <v>silicone watch strap rouge 42/44/45/49</v>
      </c>
      <c r="D865" s="52" t="str">
        <f>'TARIF 2024'!K871</f>
        <v>silicone watch strap rouge 42/44/45/49</v>
      </c>
      <c r="E865" s="53">
        <f>'TARIF 2024'!G871</f>
        <v>5903108565837</v>
      </c>
      <c r="F865" s="49">
        <v>1</v>
      </c>
      <c r="G865" s="49">
        <v>1</v>
      </c>
      <c r="H865" s="49" t="s">
        <v>900</v>
      </c>
      <c r="I865" s="49">
        <v>1</v>
      </c>
      <c r="J865" s="54">
        <f>'TARIF 2024'!N871</f>
        <v>0</v>
      </c>
      <c r="K865" s="55">
        <f>'TARIF 2024'!M871</f>
        <v>10.0298</v>
      </c>
      <c r="L865" s="56"/>
      <c r="M865" s="55">
        <f>'TARIF 2024'!M871</f>
        <v>10.0298</v>
      </c>
      <c r="N865" s="57">
        <v>20</v>
      </c>
      <c r="O865" s="57">
        <f>'TARIF 2024'!Q871</f>
        <v>16.899999999999999</v>
      </c>
      <c r="P865" s="58"/>
      <c r="Q865" s="49">
        <v>60</v>
      </c>
      <c r="R865" s="49">
        <v>62</v>
      </c>
      <c r="S865" s="49">
        <v>6230</v>
      </c>
      <c r="T865" s="49">
        <v>1</v>
      </c>
    </row>
    <row r="866" spans="1:20">
      <c r="A866" s="50">
        <f>'TARIF 2024'!D872</f>
        <v>0</v>
      </c>
      <c r="B866" s="51" t="str">
        <f>'TARIF 2024'!B872</f>
        <v>silicone watch strap taupe 38/40/41</v>
      </c>
      <c r="C866" s="52" t="str">
        <f>'TARIF 2024'!K872</f>
        <v>silicone watch strap taupe 38/40/41</v>
      </c>
      <c r="D866" s="52" t="str">
        <f>'TARIF 2024'!K872</f>
        <v>silicone watch strap taupe 38/40/41</v>
      </c>
      <c r="E866" s="53">
        <f>'TARIF 2024'!G872</f>
        <v>5903108565691</v>
      </c>
      <c r="F866" s="49">
        <v>1</v>
      </c>
      <c r="G866" s="49">
        <v>1</v>
      </c>
      <c r="H866" s="49" t="s">
        <v>900</v>
      </c>
      <c r="I866" s="49">
        <v>1</v>
      </c>
      <c r="J866" s="54">
        <f>'TARIF 2024'!N872</f>
        <v>0</v>
      </c>
      <c r="K866" s="55">
        <f>'TARIF 2024'!M872</f>
        <v>10.0298</v>
      </c>
      <c r="L866" s="56"/>
      <c r="M866" s="55">
        <f>'TARIF 2024'!M872</f>
        <v>10.0298</v>
      </c>
      <c r="N866" s="57">
        <v>20</v>
      </c>
      <c r="O866" s="57">
        <f>'TARIF 2024'!Q872</f>
        <v>16.899999999999999</v>
      </c>
      <c r="P866" s="58"/>
      <c r="Q866" s="49">
        <v>60</v>
      </c>
      <c r="R866" s="49">
        <v>62</v>
      </c>
      <c r="S866" s="49">
        <v>6230</v>
      </c>
      <c r="T866" s="49">
        <v>1</v>
      </c>
    </row>
    <row r="867" spans="1:20">
      <c r="A867" s="50">
        <f>'TARIF 2024'!D873</f>
        <v>0</v>
      </c>
      <c r="B867" s="51" t="str">
        <f>'TARIF 2024'!B873</f>
        <v>silicone watch strap vert 38/40/41</v>
      </c>
      <c r="C867" s="52" t="str">
        <f>'TARIF 2024'!K873</f>
        <v>silicone watch strap vert 38/40/41</v>
      </c>
      <c r="D867" s="52" t="str">
        <f>'TARIF 2024'!K873</f>
        <v>silicone watch strap vert 38/40/41</v>
      </c>
      <c r="E867" s="53">
        <f>'TARIF 2024'!G873</f>
        <v>5903108565608</v>
      </c>
      <c r="F867" s="49">
        <v>1</v>
      </c>
      <c r="G867" s="49">
        <v>1</v>
      </c>
      <c r="H867" s="49" t="s">
        <v>900</v>
      </c>
      <c r="I867" s="49">
        <v>1</v>
      </c>
      <c r="J867" s="54">
        <f>'TARIF 2024'!N873</f>
        <v>0</v>
      </c>
      <c r="K867" s="55">
        <f>'TARIF 2024'!M873</f>
        <v>10.0298</v>
      </c>
      <c r="L867" s="56"/>
      <c r="M867" s="55">
        <f>'TARIF 2024'!M873</f>
        <v>10.0298</v>
      </c>
      <c r="N867" s="57">
        <v>20</v>
      </c>
      <c r="O867" s="57">
        <f>'TARIF 2024'!Q873</f>
        <v>16.899999999999999</v>
      </c>
      <c r="P867" s="58"/>
      <c r="Q867" s="49">
        <v>60</v>
      </c>
      <c r="R867" s="49">
        <v>62</v>
      </c>
      <c r="S867" s="49">
        <v>6230</v>
      </c>
      <c r="T867" s="49">
        <v>1</v>
      </c>
    </row>
    <row r="868" spans="1:20">
      <c r="A868" s="50">
        <f>'TARIF 2024'!D874</f>
        <v>0</v>
      </c>
      <c r="B868" s="51" t="str">
        <f>'TARIF 2024'!B874</f>
        <v>silicone watch strap violet 38/40/41</v>
      </c>
      <c r="C868" s="52" t="str">
        <f>'TARIF 2024'!K874</f>
        <v>silicone watch strap violet 38/40/41</v>
      </c>
      <c r="D868" s="52" t="str">
        <f>'TARIF 2024'!K874</f>
        <v>silicone watch strap violet 38/40/41</v>
      </c>
      <c r="E868" s="53">
        <f>'TARIF 2024'!G874</f>
        <v>5903108565639</v>
      </c>
      <c r="F868" s="49">
        <v>1</v>
      </c>
      <c r="G868" s="49">
        <v>1</v>
      </c>
      <c r="H868" s="49" t="s">
        <v>900</v>
      </c>
      <c r="I868" s="49">
        <v>1</v>
      </c>
      <c r="J868" s="54">
        <f>'TARIF 2024'!N874</f>
        <v>0</v>
      </c>
      <c r="K868" s="55">
        <f>'TARIF 2024'!M874</f>
        <v>10.0298</v>
      </c>
      <c r="L868" s="56"/>
      <c r="M868" s="55">
        <f>'TARIF 2024'!M874</f>
        <v>10.0298</v>
      </c>
      <c r="N868" s="57">
        <v>20</v>
      </c>
      <c r="O868" s="57">
        <f>'TARIF 2024'!Q874</f>
        <v>16.899999999999999</v>
      </c>
      <c r="P868" s="58"/>
      <c r="Q868" s="49">
        <v>60</v>
      </c>
      <c r="R868" s="49">
        <v>62</v>
      </c>
      <c r="S868" s="49">
        <v>6230</v>
      </c>
      <c r="T868" s="49">
        <v>1</v>
      </c>
    </row>
    <row r="869" spans="1:20">
      <c r="A869" s="50">
        <f>'TARIF 2024'!D875</f>
        <v>0</v>
      </c>
      <c r="B869" s="51" t="str">
        <f>'TARIF 2024'!B875</f>
        <v>silicone watch strap violet 42/44/45/49</v>
      </c>
      <c r="C869" s="52" t="str">
        <f>'TARIF 2024'!K875</f>
        <v>silicone watch strap violet 42/44/45/49</v>
      </c>
      <c r="D869" s="52" t="str">
        <f>'TARIF 2024'!K875</f>
        <v>silicone watch strap violet 42/44/45/49</v>
      </c>
      <c r="E869" s="53">
        <f>'TARIF 2024'!G875</f>
        <v>5903108565783</v>
      </c>
      <c r="F869" s="49">
        <v>1</v>
      </c>
      <c r="G869" s="49">
        <v>1</v>
      </c>
      <c r="H869" s="49" t="s">
        <v>900</v>
      </c>
      <c r="I869" s="49">
        <v>1</v>
      </c>
      <c r="J869" s="54">
        <f>'TARIF 2024'!N875</f>
        <v>0</v>
      </c>
      <c r="K869" s="55">
        <f>'TARIF 2024'!M875</f>
        <v>10.0298</v>
      </c>
      <c r="L869" s="56"/>
      <c r="M869" s="55">
        <f>'TARIF 2024'!M875</f>
        <v>10.0298</v>
      </c>
      <c r="N869" s="57">
        <v>20</v>
      </c>
      <c r="O869" s="57">
        <f>'TARIF 2024'!Q875</f>
        <v>16.899999999999999</v>
      </c>
      <c r="P869" s="58"/>
      <c r="Q869" s="49">
        <v>60</v>
      </c>
      <c r="R869" s="49">
        <v>62</v>
      </c>
      <c r="S869" s="49">
        <v>6230</v>
      </c>
      <c r="T869" s="49">
        <v>1</v>
      </c>
    </row>
    <row r="870" spans="1:20">
      <c r="A870" s="50">
        <f>'TARIF 2024'!D876</f>
        <v>0</v>
      </c>
      <c r="B870" s="51" t="str">
        <f>'TARIF 2024'!B876</f>
        <v>Charger PD 2in1 33W for Apple</v>
      </c>
      <c r="C870" s="52" t="str">
        <f>'TARIF 2024'!K876</f>
        <v>Charger PD 2in1 33W for Apple dont 0,02deee</v>
      </c>
      <c r="D870" s="52" t="str">
        <f>'TARIF 2024'!K876</f>
        <v>Charger PD 2in1 33W for Apple dont 0,02deee</v>
      </c>
      <c r="E870" s="53">
        <f>'TARIF 2024'!G876</f>
        <v>5903108561938</v>
      </c>
      <c r="F870" s="49">
        <v>1</v>
      </c>
      <c r="G870" s="49">
        <v>1</v>
      </c>
      <c r="H870" s="49" t="s">
        <v>900</v>
      </c>
      <c r="I870" s="49">
        <v>1</v>
      </c>
      <c r="J870" s="54">
        <f>'TARIF 2024'!N876</f>
        <v>0.02</v>
      </c>
      <c r="K870" s="55">
        <f>'TARIF 2024'!M876</f>
        <v>19.843399999999999</v>
      </c>
      <c r="L870" s="56"/>
      <c r="M870" s="55">
        <f>'TARIF 2024'!M876</f>
        <v>19.843399999999999</v>
      </c>
      <c r="N870" s="57">
        <v>20</v>
      </c>
      <c r="O870" s="57">
        <f>'TARIF 2024'!Q876</f>
        <v>34.9</v>
      </c>
      <c r="P870" s="58"/>
      <c r="Q870" s="49">
        <v>60</v>
      </c>
      <c r="R870" s="49">
        <v>62</v>
      </c>
      <c r="S870" s="49">
        <v>6230</v>
      </c>
      <c r="T870" s="49">
        <v>1</v>
      </c>
    </row>
    <row r="871" spans="1:20">
      <c r="A871" s="50">
        <f>'TARIF 2024'!D877</f>
        <v>0</v>
      </c>
      <c r="B871" s="51" t="str">
        <f>'TARIF 2024'!B877</f>
        <v>pastelup black</v>
      </c>
      <c r="C871" s="52" t="str">
        <f>'TARIF 2024'!K877</f>
        <v>batterie externe noire 3mk multichargement 10000 mAh  dont 0,02 deee</v>
      </c>
      <c r="D871" s="52" t="str">
        <f>'TARIF 2024'!K877</f>
        <v>batterie externe noire 3mk multichargement 10000 mAh  dont 0,02 deee</v>
      </c>
      <c r="E871" s="53">
        <f>'TARIF 2024'!G877</f>
        <v>5903108583176</v>
      </c>
      <c r="F871" s="49">
        <v>1</v>
      </c>
      <c r="G871" s="49">
        <v>1</v>
      </c>
      <c r="H871" s="49" t="s">
        <v>900</v>
      </c>
      <c r="I871" s="49">
        <v>1</v>
      </c>
      <c r="J871" s="54">
        <f>'TARIF 2024'!N877</f>
        <v>0.02</v>
      </c>
      <c r="K871" s="55">
        <f>'TARIF 2024'!M877</f>
        <v>27.353999999999999</v>
      </c>
      <c r="L871" s="56"/>
      <c r="M871" s="55">
        <f>'TARIF 2024'!M877</f>
        <v>27.353999999999999</v>
      </c>
      <c r="N871" s="57">
        <v>20</v>
      </c>
      <c r="O871" s="57">
        <f>'TARIF 2024'!Q877</f>
        <v>44.9</v>
      </c>
      <c r="P871" s="58"/>
      <c r="Q871" s="49">
        <v>60</v>
      </c>
      <c r="R871" s="49">
        <v>62</v>
      </c>
      <c r="S871" s="49">
        <v>6230</v>
      </c>
      <c r="T871" s="49">
        <v>1</v>
      </c>
    </row>
    <row r="872" spans="1:20">
      <c r="A872" s="50">
        <f>'TARIF 2024'!D878</f>
        <v>0</v>
      </c>
      <c r="B872" s="51" t="str">
        <f>'TARIF 2024'!B878</f>
        <v>pastelup rose</v>
      </c>
      <c r="C872" s="52" t="str">
        <f>'TARIF 2024'!K878</f>
        <v>batterie externe rose 3mk multichargement 10000 mAh  dont 0,02 deee</v>
      </c>
      <c r="D872" s="52" t="str">
        <f>'TARIF 2024'!K878</f>
        <v>batterie externe rose 3mk multichargement 10000 mAh  dont 0,02 deee</v>
      </c>
      <c r="E872" s="53">
        <f>'TARIF 2024'!G878</f>
        <v>5903108583213</v>
      </c>
      <c r="F872" s="49">
        <v>1</v>
      </c>
      <c r="G872" s="49">
        <v>1</v>
      </c>
      <c r="H872" s="49" t="s">
        <v>900</v>
      </c>
      <c r="I872" s="49">
        <v>1</v>
      </c>
      <c r="J872" s="54">
        <f>'TARIF 2024'!N878</f>
        <v>0.02</v>
      </c>
      <c r="K872" s="55">
        <f>'TARIF 2024'!M878</f>
        <v>27.353999999999999</v>
      </c>
      <c r="L872" s="56"/>
      <c r="M872" s="55">
        <f>'TARIF 2024'!M878</f>
        <v>27.353999999999999</v>
      </c>
      <c r="N872" s="57">
        <v>20</v>
      </c>
      <c r="O872" s="57">
        <f>'TARIF 2024'!Q878</f>
        <v>44.9</v>
      </c>
      <c r="P872" s="58"/>
      <c r="Q872" s="49">
        <v>60</v>
      </c>
      <c r="R872" s="49">
        <v>62</v>
      </c>
      <c r="S872" s="49">
        <v>6230</v>
      </c>
      <c r="T872" s="49">
        <v>1</v>
      </c>
    </row>
    <row r="873" spans="1:20">
      <c r="A873" s="50">
        <f>'TARIF 2024'!D879</f>
        <v>0</v>
      </c>
      <c r="B873" s="51" t="str">
        <f>'TARIF 2024'!B879</f>
        <v>pastelup blue</v>
      </c>
      <c r="C873" s="52" t="str">
        <f>'TARIF 2024'!K879</f>
        <v>batterie externe blue 3mk multichargement 10000 mAh  dont 0,02 deee</v>
      </c>
      <c r="D873" s="52" t="str">
        <f>'TARIF 2024'!K879</f>
        <v>batterie externe blue 3mk multichargement 10000 mAh  dont 0,02 deee</v>
      </c>
      <c r="E873" s="53">
        <f>'TARIF 2024'!G879</f>
        <v>5903108583237</v>
      </c>
      <c r="F873" s="49">
        <v>1</v>
      </c>
      <c r="G873" s="49">
        <v>1</v>
      </c>
      <c r="H873" s="49" t="s">
        <v>900</v>
      </c>
      <c r="I873" s="49">
        <v>1</v>
      </c>
      <c r="J873" s="54">
        <f>'TARIF 2024'!N879</f>
        <v>0.02</v>
      </c>
      <c r="K873" s="55">
        <f>'TARIF 2024'!M879</f>
        <v>27.353999999999999</v>
      </c>
      <c r="L873" s="56"/>
      <c r="M873" s="55">
        <f>'TARIF 2024'!M879</f>
        <v>27.353999999999999</v>
      </c>
      <c r="N873" s="57">
        <v>20</v>
      </c>
      <c r="O873" s="57">
        <f>'TARIF 2024'!Q879</f>
        <v>44.9</v>
      </c>
      <c r="P873" s="58"/>
      <c r="Q873" s="49">
        <v>60</v>
      </c>
      <c r="R873" s="49">
        <v>62</v>
      </c>
      <c r="S873" s="49">
        <v>6230</v>
      </c>
      <c r="T873" s="49">
        <v>1</v>
      </c>
    </row>
    <row r="874" spans="1:20">
      <c r="A874" s="50">
        <f>'TARIF 2024'!D880</f>
        <v>0</v>
      </c>
      <c r="B874" s="51" t="str">
        <f>'TARIF 2024'!B880</f>
        <v>pastelup white</v>
      </c>
      <c r="C874" s="52" t="str">
        <f>'TARIF 2024'!K880</f>
        <v>batterie externe blanche 3mk multichargement 10000 mAh  dont 0,02 deee</v>
      </c>
      <c r="D874" s="52" t="str">
        <f>'TARIF 2024'!K880</f>
        <v>batterie externe blanche 3mk multichargement 10000 mAh  dont 0,02 deee</v>
      </c>
      <c r="E874" s="53">
        <f>'TARIF 2024'!G880</f>
        <v>5903108583568</v>
      </c>
      <c r="F874" s="49">
        <v>1</v>
      </c>
      <c r="G874" s="49">
        <v>1</v>
      </c>
      <c r="H874" s="49" t="s">
        <v>900</v>
      </c>
      <c r="I874" s="49">
        <v>1</v>
      </c>
      <c r="J874" s="54">
        <f>'TARIF 2024'!N880</f>
        <v>0.02</v>
      </c>
      <c r="K874" s="55">
        <f>'TARIF 2024'!M880</f>
        <v>27.353999999999999</v>
      </c>
      <c r="L874" s="56"/>
      <c r="M874" s="55">
        <f>'TARIF 2024'!M880</f>
        <v>27.353999999999999</v>
      </c>
      <c r="N874" s="57">
        <v>20</v>
      </c>
      <c r="O874" s="57">
        <f>'TARIF 2024'!Q880</f>
        <v>44.9</v>
      </c>
      <c r="P874" s="58"/>
      <c r="Q874" s="49">
        <v>60</v>
      </c>
      <c r="R874" s="49">
        <v>62</v>
      </c>
      <c r="S874" s="49">
        <v>6230</v>
      </c>
      <c r="T874" s="49">
        <v>1</v>
      </c>
    </row>
    <row r="875" spans="1:20">
      <c r="A875" s="50">
        <f>'TARIF 2024'!D881</f>
        <v>0</v>
      </c>
      <c r="B875" s="51" t="str">
        <f>'TARIF 2024'!B881</f>
        <v xml:space="preserve"> Adapter USB-C - Jack 3,5 mm</v>
      </c>
      <c r="C875" s="52" t="str">
        <f>'TARIF 2024'!K881</f>
        <v xml:space="preserve"> Adapter USB-C - Jack 3,5 mm dont 0,02 deee</v>
      </c>
      <c r="D875" s="52" t="str">
        <f>'TARIF 2024'!K881</f>
        <v xml:space="preserve"> Adapter USB-C - Jack 3,5 mm dont 0,02 deee</v>
      </c>
      <c r="E875" s="53">
        <f>'TARIF 2024'!G881</f>
        <v>5903108518055</v>
      </c>
      <c r="F875" s="49">
        <v>1</v>
      </c>
      <c r="G875" s="49">
        <v>1</v>
      </c>
      <c r="H875" s="49" t="s">
        <v>900</v>
      </c>
      <c r="I875" s="49">
        <v>1</v>
      </c>
      <c r="J875" s="54">
        <f>'TARIF 2024'!N881</f>
        <v>0.02</v>
      </c>
      <c r="K875" s="55">
        <f>'TARIF 2024'!M881</f>
        <v>6.4765999999999995</v>
      </c>
      <c r="L875" s="56"/>
      <c r="M875" s="55">
        <f>'TARIF 2024'!M881</f>
        <v>6.4765999999999995</v>
      </c>
      <c r="N875" s="57">
        <v>20</v>
      </c>
      <c r="O875" s="57">
        <f>'TARIF 2024'!Q881</f>
        <v>14.99</v>
      </c>
      <c r="P875" s="58"/>
      <c r="Q875" s="49">
        <v>60</v>
      </c>
      <c r="R875" s="49">
        <v>62</v>
      </c>
      <c r="S875" s="49">
        <v>6230</v>
      </c>
      <c r="T875" s="49">
        <v>1</v>
      </c>
    </row>
    <row r="876" spans="1:20">
      <c r="A876" s="50">
        <f>'TARIF 2024'!D882</f>
        <v>0</v>
      </c>
      <c r="B876" s="51" t="str">
        <f>'TARIF 2024'!B882</f>
        <v xml:space="preserve"> AUX Cable Jack 3,5 mm - Jack 3,5 mm</v>
      </c>
      <c r="C876" s="52" t="str">
        <f>'TARIF 2024'!K882</f>
        <v xml:space="preserve"> AUX Cable Jack 3,5 mm - Jack 3,5 mm dont 0,02 deee</v>
      </c>
      <c r="D876" s="52" t="str">
        <f>'TARIF 2024'!K882</f>
        <v xml:space="preserve"> AUX Cable Jack 3,5 mm - Jack 3,5 mm dont 0,02 deee</v>
      </c>
      <c r="E876" s="53">
        <f>'TARIF 2024'!G882</f>
        <v>5903108528771</v>
      </c>
      <c r="F876" s="49">
        <v>1</v>
      </c>
      <c r="G876" s="49">
        <v>1</v>
      </c>
      <c r="H876" s="49" t="s">
        <v>900</v>
      </c>
      <c r="I876" s="49">
        <v>1</v>
      </c>
      <c r="J876" s="54">
        <f>'TARIF 2024'!N882</f>
        <v>0.02</v>
      </c>
      <c r="K876" s="55">
        <f>'TARIF 2024'!M882</f>
        <v>4.3334000000000001</v>
      </c>
      <c r="L876" s="56"/>
      <c r="M876" s="55">
        <f>'TARIF 2024'!M882</f>
        <v>4.3334000000000001</v>
      </c>
      <c r="N876" s="57">
        <v>20</v>
      </c>
      <c r="O876" s="57">
        <f>'TARIF 2024'!Q882</f>
        <v>9.99</v>
      </c>
      <c r="P876" s="58"/>
      <c r="Q876" s="49">
        <v>60</v>
      </c>
      <c r="R876" s="49">
        <v>62</v>
      </c>
      <c r="S876" s="49">
        <v>6230</v>
      </c>
      <c r="T876" s="49">
        <v>1</v>
      </c>
    </row>
    <row r="877" spans="1:20">
      <c r="A877" s="50">
        <f>'TARIF 2024'!D883</f>
        <v>0</v>
      </c>
      <c r="B877" s="51" t="str">
        <f>'TARIF 2024'!B883</f>
        <v xml:space="preserve"> AUX Cable USB-C - Jack 3,5 mm(1)</v>
      </c>
      <c r="C877" s="52" t="str">
        <f>'TARIF 2024'!K883</f>
        <v xml:space="preserve"> AUX Cable USB-C - Jack 3,5 mm dont 0,02 deee</v>
      </c>
      <c r="D877" s="52" t="str">
        <f>'TARIF 2024'!K883</f>
        <v xml:space="preserve"> AUX Cable USB-C - Jack 3,5 mm dont 0,02 deee</v>
      </c>
      <c r="E877" s="53">
        <f>'TARIF 2024'!G883</f>
        <v>5903108528788</v>
      </c>
      <c r="F877" s="49">
        <v>1</v>
      </c>
      <c r="G877" s="49">
        <v>1</v>
      </c>
      <c r="H877" s="49" t="s">
        <v>900</v>
      </c>
      <c r="I877" s="49">
        <v>1</v>
      </c>
      <c r="J877" s="54">
        <f>'TARIF 2024'!N883</f>
        <v>0.02</v>
      </c>
      <c r="K877" s="55">
        <f>'TARIF 2024'!M883</f>
        <v>5.64</v>
      </c>
      <c r="L877" s="56"/>
      <c r="M877" s="55">
        <f>'TARIF 2024'!M883</f>
        <v>5.64</v>
      </c>
      <c r="N877" s="57">
        <v>20</v>
      </c>
      <c r="O877" s="57">
        <f>'TARIF 2024'!Q883</f>
        <v>12.99</v>
      </c>
      <c r="P877" s="58"/>
      <c r="Q877" s="49">
        <v>60</v>
      </c>
      <c r="R877" s="49">
        <v>62</v>
      </c>
      <c r="S877" s="49">
        <v>6230</v>
      </c>
      <c r="T877" s="49">
        <v>1</v>
      </c>
    </row>
    <row r="878" spans="1:20">
      <c r="A878" s="50">
        <f>'TARIF 2024'!D884</f>
        <v>0</v>
      </c>
      <c r="B878" s="51" t="str">
        <f>'TARIF 2024'!B884</f>
        <v xml:space="preserve"> Bike Holder Pro(1)</v>
      </c>
      <c r="C878" s="52" t="str">
        <f>'TARIF 2024'!K884</f>
        <v xml:space="preserve"> Bike Holder Pro dont 0,02 deee</v>
      </c>
      <c r="D878" s="52" t="str">
        <f>'TARIF 2024'!K884</f>
        <v xml:space="preserve"> Bike Holder Pro dont 0,02 deee</v>
      </c>
      <c r="E878" s="53">
        <f>'TARIF 2024'!G884</f>
        <v>5903108450409</v>
      </c>
      <c r="F878" s="49">
        <v>1</v>
      </c>
      <c r="G878" s="49">
        <v>1</v>
      </c>
      <c r="H878" s="49" t="s">
        <v>900</v>
      </c>
      <c r="I878" s="49">
        <v>1</v>
      </c>
      <c r="J878" s="54">
        <f>'TARIF 2024'!N884</f>
        <v>0.02</v>
      </c>
      <c r="K878" s="55">
        <f>'TARIF 2024'!M884</f>
        <v>7.8301999999999996</v>
      </c>
      <c r="L878" s="56"/>
      <c r="M878" s="55">
        <f>'TARIF 2024'!M884</f>
        <v>7.8301999999999996</v>
      </c>
      <c r="N878" s="57">
        <v>20</v>
      </c>
      <c r="O878" s="57">
        <f>'TARIF 2024'!Q884</f>
        <v>17.989999999999998</v>
      </c>
      <c r="P878" s="58"/>
      <c r="Q878" s="49">
        <v>60</v>
      </c>
      <c r="R878" s="49">
        <v>62</v>
      </c>
      <c r="S878" s="49">
        <v>6230</v>
      </c>
      <c r="T878" s="49">
        <v>1</v>
      </c>
    </row>
    <row r="879" spans="1:20">
      <c r="A879" s="50">
        <f>'TARIF 2024'!D885</f>
        <v>0</v>
      </c>
      <c r="B879" s="51" t="str">
        <f>'TARIF 2024'!B885</f>
        <v xml:space="preserve"> CareSet(1)</v>
      </c>
      <c r="C879" s="52" t="str">
        <f>'TARIF 2024'!K885</f>
        <v xml:space="preserve"> CareSet</v>
      </c>
      <c r="D879" s="52" t="str">
        <f>'TARIF 2024'!K885</f>
        <v xml:space="preserve"> CareSet</v>
      </c>
      <c r="E879" s="53">
        <f>'TARIF 2024'!G885</f>
        <v>5901571175478</v>
      </c>
      <c r="F879" s="49">
        <v>1</v>
      </c>
      <c r="G879" s="49">
        <v>1</v>
      </c>
      <c r="H879" s="49" t="s">
        <v>900</v>
      </c>
      <c r="I879" s="49">
        <v>1</v>
      </c>
      <c r="J879" s="54">
        <f>'TARIF 2024'!N885</f>
        <v>0</v>
      </c>
      <c r="K879" s="55">
        <f>'TARIF 2024'!M885</f>
        <v>3.4497999999999998</v>
      </c>
      <c r="L879" s="56"/>
      <c r="M879" s="55">
        <f>'TARIF 2024'!M885</f>
        <v>3.4497999999999998</v>
      </c>
      <c r="N879" s="57">
        <v>20</v>
      </c>
      <c r="O879" s="57">
        <f>'TARIF 2024'!Q885</f>
        <v>7.99</v>
      </c>
      <c r="P879" s="58"/>
      <c r="Q879" s="49">
        <v>60</v>
      </c>
      <c r="R879" s="49">
        <v>62</v>
      </c>
      <c r="S879" s="49">
        <v>6230</v>
      </c>
      <c r="T879" s="49">
        <v>1</v>
      </c>
    </row>
    <row r="880" spans="1:20">
      <c r="A880" s="50">
        <f>'TARIF 2024'!D886</f>
        <v>0</v>
      </c>
      <c r="B880" s="51" t="str">
        <f>'TARIF 2024'!B886</f>
        <v xml:space="preserve"> CareWipe(1)</v>
      </c>
      <c r="C880" s="52" t="str">
        <f>'TARIF 2024'!K886</f>
        <v xml:space="preserve"> CareWipe</v>
      </c>
      <c r="D880" s="52" t="str">
        <f>'TARIF 2024'!K886</f>
        <v xml:space="preserve"> CareWipe</v>
      </c>
      <c r="E880" s="53">
        <f>'TARIF 2024'!G886</f>
        <v>5901571190747</v>
      </c>
      <c r="F880" s="49">
        <v>1</v>
      </c>
      <c r="G880" s="49">
        <v>1</v>
      </c>
      <c r="H880" s="49" t="s">
        <v>900</v>
      </c>
      <c r="I880" s="49">
        <v>1</v>
      </c>
      <c r="J880" s="54">
        <f>'TARIF 2024'!N886</f>
        <v>0</v>
      </c>
      <c r="K880" s="55">
        <f>'TARIF 2024'!M886</f>
        <v>2.1713999999999998</v>
      </c>
      <c r="L880" s="56"/>
      <c r="M880" s="55">
        <f>'TARIF 2024'!M886</f>
        <v>2.1713999999999998</v>
      </c>
      <c r="N880" s="57">
        <v>20</v>
      </c>
      <c r="O880" s="57">
        <f>'TARIF 2024'!Q886</f>
        <v>4.99</v>
      </c>
      <c r="P880" s="58"/>
      <c r="Q880" s="49">
        <v>60</v>
      </c>
      <c r="R880" s="49">
        <v>62</v>
      </c>
      <c r="S880" s="49">
        <v>6230</v>
      </c>
      <c r="T880" s="49">
        <v>1</v>
      </c>
    </row>
    <row r="881" spans="1:20">
      <c r="A881" s="50">
        <f>'TARIF 2024'!D887</f>
        <v>0</v>
      </c>
      <c r="B881" s="51" t="str">
        <f>'TARIF 2024'!B887</f>
        <v xml:space="preserve"> CleaningGel</v>
      </c>
      <c r="C881" s="52" t="str">
        <f>'TARIF 2024'!K887</f>
        <v xml:space="preserve"> CleaningGel</v>
      </c>
      <c r="D881" s="52" t="str">
        <f>'TARIF 2024'!K887</f>
        <v xml:space="preserve"> CleaningGel</v>
      </c>
      <c r="E881" s="53">
        <f>'TARIF 2024'!G887</f>
        <v>5901571148687</v>
      </c>
      <c r="F881" s="49">
        <v>1</v>
      </c>
      <c r="G881" s="49">
        <v>1</v>
      </c>
      <c r="H881" s="49" t="s">
        <v>900</v>
      </c>
      <c r="I881" s="49">
        <v>1</v>
      </c>
      <c r="J881" s="54">
        <f>'TARIF 2024'!N887</f>
        <v>0</v>
      </c>
      <c r="K881" s="55">
        <f>'TARIF 2024'!M887</f>
        <v>2.1713999999999998</v>
      </c>
      <c r="L881" s="56"/>
      <c r="M881" s="55">
        <f>'TARIF 2024'!M887</f>
        <v>2.1713999999999998</v>
      </c>
      <c r="N881" s="57">
        <v>20</v>
      </c>
      <c r="O881" s="57">
        <f>'TARIF 2024'!Q887</f>
        <v>4.99</v>
      </c>
      <c r="P881" s="58"/>
      <c r="Q881" s="49">
        <v>60</v>
      </c>
      <c r="R881" s="49">
        <v>62</v>
      </c>
      <c r="S881" s="49">
        <v>6230</v>
      </c>
      <c r="T881" s="49">
        <v>1</v>
      </c>
    </row>
    <row r="882" spans="1:20">
      <c r="A882" s="50">
        <f>'TARIF 2024'!D888</f>
        <v>0</v>
      </c>
      <c r="B882" s="51" t="str">
        <f>'TARIF 2024'!B888</f>
        <v xml:space="preserve"> Drive &amp; Charge</v>
      </c>
      <c r="C882" s="52" t="str">
        <f>'TARIF 2024'!K888</f>
        <v xml:space="preserve"> Drive &amp; Charge dont 0,02 deee</v>
      </c>
      <c r="D882" s="52" t="str">
        <f>'TARIF 2024'!K888</f>
        <v xml:space="preserve"> Drive &amp; Charge dont 0,02 deee</v>
      </c>
      <c r="E882" s="53">
        <f>'TARIF 2024'!G888</f>
        <v>5903108487139</v>
      </c>
      <c r="F882" s="49">
        <v>1</v>
      </c>
      <c r="G882" s="49">
        <v>1</v>
      </c>
      <c r="H882" s="49" t="s">
        <v>900</v>
      </c>
      <c r="I882" s="49">
        <v>1</v>
      </c>
      <c r="J882" s="54">
        <f>'TARIF 2024'!N888</f>
        <v>0.02</v>
      </c>
      <c r="K882" s="55">
        <f>'TARIF 2024'!M888</f>
        <v>24.543399999999998</v>
      </c>
      <c r="L882" s="56"/>
      <c r="M882" s="55">
        <f>'TARIF 2024'!M888</f>
        <v>24.543399999999998</v>
      </c>
      <c r="N882" s="57">
        <v>20</v>
      </c>
      <c r="O882" s="57">
        <f>'TARIF 2024'!Q888</f>
        <v>39.99</v>
      </c>
      <c r="P882" s="58"/>
      <c r="Q882" s="49">
        <v>60</v>
      </c>
      <c r="R882" s="49">
        <v>62</v>
      </c>
      <c r="S882" s="49">
        <v>6230</v>
      </c>
      <c r="T882" s="49">
        <v>1</v>
      </c>
    </row>
    <row r="883" spans="1:20">
      <c r="A883" s="50">
        <f>'TARIF 2024'!D889</f>
        <v>0</v>
      </c>
      <c r="B883" s="51" t="str">
        <f>'TARIF 2024'!B889</f>
        <v xml:space="preserve"> FlowBuds Black(1)</v>
      </c>
      <c r="C883" s="52" t="str">
        <f>'TARIF 2024'!K889</f>
        <v xml:space="preserve"> FlowBuds Black dont 0,02 deee</v>
      </c>
      <c r="D883" s="52" t="str">
        <f>'TARIF 2024'!K889</f>
        <v xml:space="preserve"> FlowBuds Black dont 0,02 deee</v>
      </c>
      <c r="E883" s="53">
        <f>'TARIF 2024'!G889</f>
        <v>5903108497404</v>
      </c>
      <c r="F883" s="49">
        <v>1</v>
      </c>
      <c r="G883" s="49">
        <v>1</v>
      </c>
      <c r="H883" s="49" t="s">
        <v>900</v>
      </c>
      <c r="I883" s="49">
        <v>1</v>
      </c>
      <c r="J883" s="54">
        <f>'TARIF 2024'!N889</f>
        <v>0.02</v>
      </c>
      <c r="K883" s="55">
        <f>'TARIF 2024'!M889</f>
        <v>16.186799999999998</v>
      </c>
      <c r="L883" s="56"/>
      <c r="M883" s="55">
        <f>'TARIF 2024'!M889</f>
        <v>16.186799999999998</v>
      </c>
      <c r="N883" s="57">
        <v>20</v>
      </c>
      <c r="O883" s="57">
        <f>'TARIF 2024'!Q889</f>
        <v>29.99</v>
      </c>
      <c r="P883" s="58"/>
      <c r="Q883" s="49">
        <v>60</v>
      </c>
      <c r="R883" s="49">
        <v>62</v>
      </c>
      <c r="S883" s="49">
        <v>6230</v>
      </c>
      <c r="T883" s="49">
        <v>1</v>
      </c>
    </row>
    <row r="884" spans="1:20">
      <c r="A884" s="50">
        <f>'TARIF 2024'!D890</f>
        <v>0</v>
      </c>
      <c r="B884" s="51" t="str">
        <f>'TARIF 2024'!B890</f>
        <v xml:space="preserve"> Fuego Black(1)</v>
      </c>
      <c r="C884" s="52" t="str">
        <f>'TARIF 2024'!K890</f>
        <v xml:space="preserve"> Fuego Black dont 0,02</v>
      </c>
      <c r="D884" s="52" t="str">
        <f>'TARIF 2024'!K890</f>
        <v xml:space="preserve"> Fuego Black dont 0,02</v>
      </c>
      <c r="E884" s="53">
        <f>'TARIF 2024'!G890</f>
        <v>5903108528269</v>
      </c>
      <c r="F884" s="49">
        <v>1</v>
      </c>
      <c r="G884" s="49">
        <v>1</v>
      </c>
      <c r="H884" s="49" t="s">
        <v>900</v>
      </c>
      <c r="I884" s="49">
        <v>1</v>
      </c>
      <c r="J884" s="54">
        <f>'TARIF 2024'!N890</f>
        <v>0.02</v>
      </c>
      <c r="K884" s="55">
        <f>'TARIF 2024'!M890</f>
        <v>54.313199999999995</v>
      </c>
      <c r="L884" s="56"/>
      <c r="M884" s="55">
        <f>'TARIF 2024'!M890</f>
        <v>54.313199999999995</v>
      </c>
      <c r="N884" s="57">
        <v>20</v>
      </c>
      <c r="O884" s="57">
        <f>'TARIF 2024'!Q890</f>
        <v>89.99</v>
      </c>
      <c r="P884" s="58"/>
      <c r="Q884" s="49">
        <v>60</v>
      </c>
      <c r="R884" s="49">
        <v>62</v>
      </c>
      <c r="S884" s="49">
        <v>6230</v>
      </c>
      <c r="T884" s="49">
        <v>1</v>
      </c>
    </row>
    <row r="885" spans="1:20">
      <c r="A885" s="50">
        <f>'TARIF 2024'!D891</f>
        <v>0</v>
      </c>
      <c r="B885" s="51" t="str">
        <f>'TARIF 2024'!B891</f>
        <v xml:space="preserve"> Fuego Blue(1)</v>
      </c>
      <c r="C885" s="52" t="str">
        <f>'TARIF 2024'!K891</f>
        <v xml:space="preserve"> Fuego Blue dont 0,02 deee</v>
      </c>
      <c r="D885" s="52" t="str">
        <f>'TARIF 2024'!K891</f>
        <v xml:space="preserve"> Fuego Blue dont 0,02 deee</v>
      </c>
      <c r="E885" s="53">
        <f>'TARIF 2024'!G891</f>
        <v>5903108528276</v>
      </c>
      <c r="F885" s="49">
        <v>1</v>
      </c>
      <c r="G885" s="49">
        <v>1</v>
      </c>
      <c r="H885" s="49" t="s">
        <v>900</v>
      </c>
      <c r="I885" s="49">
        <v>1</v>
      </c>
      <c r="J885" s="54">
        <f>'TARIF 2024'!N891</f>
        <v>0.02</v>
      </c>
      <c r="K885" s="55">
        <f>'TARIF 2024'!M891</f>
        <v>54.313199999999995</v>
      </c>
      <c r="L885" s="56"/>
      <c r="M885" s="55">
        <f>'TARIF 2024'!M891</f>
        <v>54.313199999999995</v>
      </c>
      <c r="N885" s="57">
        <v>20</v>
      </c>
      <c r="O885" s="57">
        <f>'TARIF 2024'!Q891</f>
        <v>89.99</v>
      </c>
      <c r="P885" s="58"/>
      <c r="Q885" s="49">
        <v>60</v>
      </c>
      <c r="R885" s="49">
        <v>62</v>
      </c>
      <c r="S885" s="49">
        <v>6230</v>
      </c>
      <c r="T885" s="49">
        <v>1</v>
      </c>
    </row>
    <row r="886" spans="1:20">
      <c r="A886" s="50">
        <f>'TARIF 2024'!D892</f>
        <v>0</v>
      </c>
      <c r="B886" s="51" t="str">
        <f>'TARIF 2024'!B892</f>
        <v xml:space="preserve"> Hydro Case(1)</v>
      </c>
      <c r="C886" s="52" t="str">
        <f>'TARIF 2024'!K892</f>
        <v xml:space="preserve"> Hydro Case dont 0,02 deee</v>
      </c>
      <c r="D886" s="52" t="str">
        <f>'TARIF 2024'!K892</f>
        <v xml:space="preserve"> Hydro Case dont 0,02 deee</v>
      </c>
      <c r="E886" s="53">
        <f>'TARIF 2024'!G892</f>
        <v>5903108517621</v>
      </c>
      <c r="F886" s="49">
        <v>1</v>
      </c>
      <c r="G886" s="49">
        <v>1</v>
      </c>
      <c r="H886" s="49" t="s">
        <v>900</v>
      </c>
      <c r="I886" s="49">
        <v>1</v>
      </c>
      <c r="J886" s="54">
        <f>'TARIF 2024'!N892</f>
        <v>0.02</v>
      </c>
      <c r="K886" s="55">
        <f>'TARIF 2024'!M892</f>
        <v>6.4859999999999998</v>
      </c>
      <c r="L886" s="56"/>
      <c r="M886" s="55">
        <f>'TARIF 2024'!M892</f>
        <v>6.4859999999999998</v>
      </c>
      <c r="N886" s="57">
        <v>20</v>
      </c>
      <c r="O886" s="57">
        <f>'TARIF 2024'!Q892</f>
        <v>14.99</v>
      </c>
      <c r="P886" s="58"/>
      <c r="Q886" s="49">
        <v>60</v>
      </c>
      <c r="R886" s="49">
        <v>62</v>
      </c>
      <c r="S886" s="49">
        <v>6230</v>
      </c>
      <c r="T886" s="49">
        <v>1</v>
      </c>
    </row>
    <row r="887" spans="1:20">
      <c r="A887" s="50">
        <f>'TARIF 2024'!D893</f>
        <v>0</v>
      </c>
      <c r="B887" s="51" t="str">
        <f>'TARIF 2024'!B893</f>
        <v xml:space="preserve"> Hyper Cable 4k60Hz 1m 100W C to C</v>
      </c>
      <c r="C887" s="52" t="str">
        <f>'TARIF 2024'!K893</f>
        <v xml:space="preserve"> Hyper Cable 4k60Hz 1m 100W C to C dont 0,02 deee</v>
      </c>
      <c r="D887" s="52" t="str">
        <f>'TARIF 2024'!K893</f>
        <v xml:space="preserve"> Hyper Cable 4k60Hz 1m 100W C to C dont 0,02 deee</v>
      </c>
      <c r="E887" s="53">
        <f>'TARIF 2024'!G893</f>
        <v>5903108464550</v>
      </c>
      <c r="F887" s="49">
        <v>1</v>
      </c>
      <c r="G887" s="49">
        <v>1</v>
      </c>
      <c r="H887" s="49" t="s">
        <v>900</v>
      </c>
      <c r="I887" s="49">
        <v>1</v>
      </c>
      <c r="J887" s="54">
        <f>'TARIF 2024'!N893</f>
        <v>0.02</v>
      </c>
      <c r="K887" s="55">
        <f>'TARIF 2024'!M893</f>
        <v>8.6950000000000003</v>
      </c>
      <c r="L887" s="56"/>
      <c r="M887" s="55">
        <f>'TARIF 2024'!M893</f>
        <v>8.6950000000000003</v>
      </c>
      <c r="N887" s="57">
        <v>20</v>
      </c>
      <c r="O887" s="57">
        <f>'TARIF 2024'!Q893</f>
        <v>19.989999999999998</v>
      </c>
      <c r="P887" s="58"/>
      <c r="Q887" s="49">
        <v>60</v>
      </c>
      <c r="R887" s="49">
        <v>62</v>
      </c>
      <c r="S887" s="49">
        <v>6230</v>
      </c>
      <c r="T887" s="49">
        <v>1</v>
      </c>
    </row>
    <row r="888" spans="1:20">
      <c r="A888" s="50">
        <f>'TARIF 2024'!D894</f>
        <v>0</v>
      </c>
      <c r="B888" s="51" t="str">
        <f>'TARIF 2024'!B894</f>
        <v xml:space="preserve"> Hyper Cable A to C 1.2m 3A White</v>
      </c>
      <c r="C888" s="52" t="str">
        <f>'TARIF 2024'!K894</f>
        <v xml:space="preserve"> Hyper Cable A to C 1.2m 5A White dont 0,02 deee</v>
      </c>
      <c r="D888" s="52" t="str">
        <f>'TARIF 2024'!K894</f>
        <v xml:space="preserve"> Hyper Cable A to C 1.2m 5A White dont 0,02 deee</v>
      </c>
      <c r="E888" s="53">
        <f>'TARIF 2024'!G894</f>
        <v>5903108527262</v>
      </c>
      <c r="F888" s="49">
        <v>1</v>
      </c>
      <c r="G888" s="49">
        <v>1</v>
      </c>
      <c r="H888" s="49" t="s">
        <v>900</v>
      </c>
      <c r="I888" s="49">
        <v>1</v>
      </c>
      <c r="J888" s="54">
        <f>'TARIF 2024'!N894</f>
        <v>0.02</v>
      </c>
      <c r="K888" s="55">
        <f>'TARIF 2024'!M894</f>
        <v>4.3521999999999998</v>
      </c>
      <c r="L888" s="56"/>
      <c r="M888" s="55">
        <f>'TARIF 2024'!M894</f>
        <v>4.3521999999999998</v>
      </c>
      <c r="N888" s="57">
        <v>20</v>
      </c>
      <c r="O888" s="57">
        <f>'TARIF 2024'!Q894</f>
        <v>9.99</v>
      </c>
      <c r="P888" s="58"/>
      <c r="Q888" s="49">
        <v>60</v>
      </c>
      <c r="R888" s="49">
        <v>62</v>
      </c>
      <c r="S888" s="49">
        <v>6230</v>
      </c>
      <c r="T888" s="49">
        <v>1</v>
      </c>
    </row>
    <row r="889" spans="1:20">
      <c r="A889" s="50">
        <f>'TARIF 2024'!D895</f>
        <v>0</v>
      </c>
      <c r="B889" s="51" t="str">
        <f>'TARIF 2024'!B895</f>
        <v xml:space="preserve"> Hyper Cable C to C 2m 100W(1)</v>
      </c>
      <c r="C889" s="52" t="str">
        <f>'TARIF 2024'!K895</f>
        <v xml:space="preserve"> Hyper Cable C to C 2m 100W dont 0,02 deee</v>
      </c>
      <c r="D889" s="52" t="str">
        <f>'TARIF 2024'!K895</f>
        <v xml:space="preserve"> Hyper Cable C to C 2m 100W dont 0,02 deee</v>
      </c>
      <c r="E889" s="53">
        <f>'TARIF 2024'!G895</f>
        <v>5903108464543</v>
      </c>
      <c r="F889" s="49">
        <v>1</v>
      </c>
      <c r="G889" s="49">
        <v>1</v>
      </c>
      <c r="H889" s="49" t="s">
        <v>900</v>
      </c>
      <c r="I889" s="49">
        <v>1</v>
      </c>
      <c r="J889" s="54">
        <f>'TARIF 2024'!N895</f>
        <v>0.02</v>
      </c>
      <c r="K889" s="55">
        <f>'TARIF 2024'!M895</f>
        <v>6.5236000000000001</v>
      </c>
      <c r="L889" s="56"/>
      <c r="M889" s="55">
        <f>'TARIF 2024'!M895</f>
        <v>6.5236000000000001</v>
      </c>
      <c r="N889" s="57">
        <v>20</v>
      </c>
      <c r="O889" s="57">
        <f>'TARIF 2024'!Q895</f>
        <v>14.99</v>
      </c>
      <c r="P889" s="58"/>
      <c r="Q889" s="49">
        <v>60</v>
      </c>
      <c r="R889" s="49">
        <v>62</v>
      </c>
      <c r="S889" s="49">
        <v>6230</v>
      </c>
      <c r="T889" s="49">
        <v>1</v>
      </c>
    </row>
    <row r="890" spans="1:20">
      <c r="A890" s="50">
        <f>'TARIF 2024'!D896</f>
        <v>0</v>
      </c>
      <c r="B890" s="51" t="str">
        <f>'TARIF 2024'!B896</f>
        <v xml:space="preserve"> Hyper Car Charger 100W(1)</v>
      </c>
      <c r="C890" s="52" t="str">
        <f>'TARIF 2024'!K896</f>
        <v xml:space="preserve"> Hyper Car Charger 100W dont 0,02 deee</v>
      </c>
      <c r="D890" s="52" t="str">
        <f>'TARIF 2024'!K896</f>
        <v xml:space="preserve"> Hyper Car Charger 100W dont 0,02 deee</v>
      </c>
      <c r="E890" s="53">
        <f>'TARIF 2024'!G896</f>
        <v>5903108464567</v>
      </c>
      <c r="F890" s="49">
        <v>1</v>
      </c>
      <c r="G890" s="49">
        <v>1</v>
      </c>
      <c r="H890" s="49" t="s">
        <v>900</v>
      </c>
      <c r="I890" s="49">
        <v>1</v>
      </c>
      <c r="J890" s="54">
        <f>'TARIF 2024'!N896</f>
        <v>0.02</v>
      </c>
      <c r="K890" s="55">
        <f>'TARIF 2024'!M896</f>
        <v>26.630199999999999</v>
      </c>
      <c r="L890" s="56"/>
      <c r="M890" s="55">
        <f>'TARIF 2024'!M896</f>
        <v>26.630199999999999</v>
      </c>
      <c r="N890" s="57">
        <v>20</v>
      </c>
      <c r="O890" s="57">
        <f>'TARIF 2024'!Q896</f>
        <v>44.99</v>
      </c>
      <c r="P890" s="58"/>
      <c r="Q890" s="49">
        <v>60</v>
      </c>
      <c r="R890" s="49">
        <v>62</v>
      </c>
      <c r="S890" s="49">
        <v>6230</v>
      </c>
      <c r="T890" s="49">
        <v>1</v>
      </c>
    </row>
    <row r="891" spans="1:20">
      <c r="A891" s="50">
        <f>'TARIF 2024'!D897</f>
        <v>0</v>
      </c>
      <c r="B891" s="51" t="str">
        <f>'TARIF 2024'!B897</f>
        <v xml:space="preserve"> Hyper Car Charger 30W</v>
      </c>
      <c r="C891" s="52" t="str">
        <f>'TARIF 2024'!K897</f>
        <v xml:space="preserve"> Hyper Car Charger 30W dont 0,02 deee</v>
      </c>
      <c r="D891" s="52" t="str">
        <f>'TARIF 2024'!K897</f>
        <v xml:space="preserve"> Hyper Car Charger 30W dont 0,02 deee</v>
      </c>
      <c r="E891" s="53">
        <f>'TARIF 2024'!G897</f>
        <v>5903108464574</v>
      </c>
      <c r="F891" s="49">
        <v>1</v>
      </c>
      <c r="G891" s="49">
        <v>1</v>
      </c>
      <c r="H891" s="49" t="s">
        <v>900</v>
      </c>
      <c r="I891" s="49">
        <v>1</v>
      </c>
      <c r="J891" s="54">
        <f>'TARIF 2024'!N897</f>
        <v>0.02</v>
      </c>
      <c r="K891" s="55">
        <f>'TARIF 2024'!M897</f>
        <v>8.8735999999999997</v>
      </c>
      <c r="L891" s="56"/>
      <c r="M891" s="55">
        <f>'TARIF 2024'!M897</f>
        <v>8.8735999999999997</v>
      </c>
      <c r="N891" s="57">
        <v>20</v>
      </c>
      <c r="O891" s="57">
        <f>'TARIF 2024'!Q897</f>
        <v>16.989999999999998</v>
      </c>
      <c r="P891" s="58"/>
      <c r="Q891" s="49">
        <v>60</v>
      </c>
      <c r="R891" s="49">
        <v>62</v>
      </c>
      <c r="S891" s="49">
        <v>6230</v>
      </c>
      <c r="T891" s="49">
        <v>1</v>
      </c>
    </row>
    <row r="892" spans="1:20">
      <c r="A892" s="50">
        <f>'TARIF 2024'!D898</f>
        <v>0</v>
      </c>
      <c r="B892" s="51" t="str">
        <f>'TARIF 2024'!B898</f>
        <v xml:space="preserve"> Hyper Car Charger 45W</v>
      </c>
      <c r="C892" s="52" t="str">
        <f>'TARIF 2024'!K898</f>
        <v xml:space="preserve"> Hyper Car Charger 45W dont 0,02 deee</v>
      </c>
      <c r="D892" s="52" t="str">
        <f>'TARIF 2024'!K898</f>
        <v xml:space="preserve"> Hyper Car Charger 45W dont 0,02 deee</v>
      </c>
      <c r="E892" s="53">
        <f>'TARIF 2024'!G898</f>
        <v>5903108527231</v>
      </c>
      <c r="F892" s="49">
        <v>1</v>
      </c>
      <c r="G892" s="49">
        <v>1</v>
      </c>
      <c r="H892" s="49" t="s">
        <v>900</v>
      </c>
      <c r="I892" s="49">
        <v>1</v>
      </c>
      <c r="J892" s="54">
        <f>'TARIF 2024'!N898</f>
        <v>0.02</v>
      </c>
      <c r="K892" s="55">
        <f>'TARIF 2024'!M898</f>
        <v>9.9263999999999992</v>
      </c>
      <c r="L892" s="56"/>
      <c r="M892" s="55">
        <f>'TARIF 2024'!M898</f>
        <v>9.9263999999999992</v>
      </c>
      <c r="N892" s="57">
        <v>20</v>
      </c>
      <c r="O892" s="57">
        <f>'TARIF 2024'!Q898</f>
        <v>19.989999999999998</v>
      </c>
      <c r="P892" s="58"/>
      <c r="Q892" s="49">
        <v>60</v>
      </c>
      <c r="R892" s="49">
        <v>62</v>
      </c>
      <c r="S892" s="49">
        <v>6230</v>
      </c>
      <c r="T892" s="49">
        <v>1</v>
      </c>
    </row>
    <row r="893" spans="1:20">
      <c r="A893" s="50">
        <f>'TARIF 2024'!D899</f>
        <v>0</v>
      </c>
      <c r="B893" s="51" t="str">
        <f>'TARIF 2024'!B899</f>
        <v xml:space="preserve"> Hyper Car FM Transmitter</v>
      </c>
      <c r="C893" s="52" t="str">
        <f>'TARIF 2024'!K899</f>
        <v xml:space="preserve"> Hyper Car FM Transmitter dont 0,02 deee</v>
      </c>
      <c r="D893" s="52" t="str">
        <f>'TARIF 2024'!K899</f>
        <v xml:space="preserve"> Hyper Car FM Transmitter dont 0,02 deee</v>
      </c>
      <c r="E893" s="53">
        <f>'TARIF 2024'!G899</f>
        <v>5903108464581</v>
      </c>
      <c r="F893" s="49">
        <v>1</v>
      </c>
      <c r="G893" s="49">
        <v>1</v>
      </c>
      <c r="H893" s="49" t="s">
        <v>900</v>
      </c>
      <c r="I893" s="49">
        <v>1</v>
      </c>
      <c r="J893" s="54">
        <f>'TARIF 2024'!N899</f>
        <v>0.02</v>
      </c>
      <c r="K893" s="55">
        <f>'TARIF 2024'!M899</f>
        <v>12.013199999999999</v>
      </c>
      <c r="L893" s="56"/>
      <c r="M893" s="55">
        <f>'TARIF 2024'!M899</f>
        <v>12.013199999999999</v>
      </c>
      <c r="N893" s="57">
        <v>20</v>
      </c>
      <c r="O893" s="57">
        <f>'TARIF 2024'!Q899</f>
        <v>19.989999999999998</v>
      </c>
      <c r="P893" s="58"/>
      <c r="Q893" s="49">
        <v>60</v>
      </c>
      <c r="R893" s="49">
        <v>62</v>
      </c>
      <c r="S893" s="49">
        <v>6230</v>
      </c>
      <c r="T893" s="49">
        <v>1</v>
      </c>
    </row>
    <row r="894" spans="1:20">
      <c r="A894" s="50">
        <f>'TARIF 2024'!D900</f>
        <v>0</v>
      </c>
      <c r="B894" s="51" t="str">
        <f>'TARIF 2024'!B900</f>
        <v xml:space="preserve"> Hyper Charger 140W</v>
      </c>
      <c r="C894" s="52" t="str">
        <f>'TARIF 2024'!K900</f>
        <v xml:space="preserve"> Hyper Charger 140W dont 0,02 deee</v>
      </c>
      <c r="D894" s="52" t="str">
        <f>'TARIF 2024'!K900</f>
        <v xml:space="preserve"> Hyper Charger 140W dont 0,02 deee</v>
      </c>
      <c r="E894" s="53">
        <f>'TARIF 2024'!G900</f>
        <v>5903108492379</v>
      </c>
      <c r="F894" s="49">
        <v>1</v>
      </c>
      <c r="G894" s="49">
        <v>1</v>
      </c>
      <c r="H894" s="49" t="s">
        <v>900</v>
      </c>
      <c r="I894" s="49">
        <v>1</v>
      </c>
      <c r="J894" s="54">
        <f>'TARIF 2024'!N900</f>
        <v>0.02</v>
      </c>
      <c r="K894" s="55">
        <f>'TARIF 2024'!M900</f>
        <v>62.669799999999995</v>
      </c>
      <c r="L894" s="56"/>
      <c r="M894" s="55">
        <f>'TARIF 2024'!M900</f>
        <v>62.669799999999995</v>
      </c>
      <c r="N894" s="57">
        <v>20</v>
      </c>
      <c r="O894" s="57">
        <f>'TARIF 2024'!Q900</f>
        <v>99.99</v>
      </c>
      <c r="P894" s="58"/>
      <c r="Q894" s="49">
        <v>60</v>
      </c>
      <c r="R894" s="49">
        <v>62</v>
      </c>
      <c r="S894" s="49">
        <v>6230</v>
      </c>
      <c r="T894" s="49">
        <v>1</v>
      </c>
    </row>
    <row r="895" spans="1:20">
      <c r="A895" s="50">
        <f>'TARIF 2024'!D901</f>
        <v>0</v>
      </c>
      <c r="B895" s="51" t="str">
        <f>'TARIF 2024'!B901</f>
        <v xml:space="preserve"> Hyper Charger 20W White</v>
      </c>
      <c r="C895" s="52" t="str">
        <f>'TARIF 2024'!K901</f>
        <v xml:space="preserve"> Hyper Charger 20W White dont 0,02 deee</v>
      </c>
      <c r="D895" s="52" t="str">
        <f>'TARIF 2024'!K901</f>
        <v xml:space="preserve"> Hyper Charger 20W White dont 0,02 deee</v>
      </c>
      <c r="E895" s="53">
        <f>'TARIF 2024'!G901</f>
        <v>5903108447003</v>
      </c>
      <c r="F895" s="49">
        <v>1</v>
      </c>
      <c r="G895" s="49">
        <v>1</v>
      </c>
      <c r="H895" s="49" t="s">
        <v>900</v>
      </c>
      <c r="I895" s="49">
        <v>1</v>
      </c>
      <c r="J895" s="54">
        <f>'TARIF 2024'!N901</f>
        <v>0.02</v>
      </c>
      <c r="K895" s="55">
        <f>'TARIF 2024'!M901</f>
        <v>10.969799999999999</v>
      </c>
      <c r="L895" s="56"/>
      <c r="M895" s="55">
        <f>'TARIF 2024'!M901</f>
        <v>10.969799999999999</v>
      </c>
      <c r="N895" s="57">
        <v>20</v>
      </c>
      <c r="O895" s="57">
        <f>'TARIF 2024'!Q901</f>
        <v>19.989999999999998</v>
      </c>
      <c r="P895" s="58"/>
      <c r="Q895" s="49">
        <v>60</v>
      </c>
      <c r="R895" s="49">
        <v>62</v>
      </c>
      <c r="S895" s="49">
        <v>6230</v>
      </c>
      <c r="T895" s="49">
        <v>1</v>
      </c>
    </row>
    <row r="896" spans="1:20">
      <c r="A896" s="50">
        <f>'TARIF 2024'!D902</f>
        <v>0</v>
      </c>
      <c r="B896" s="51" t="str">
        <f>'TARIF 2024'!B902</f>
        <v xml:space="preserve"> Hyper Charger 35W</v>
      </c>
      <c r="C896" s="52" t="str">
        <f>'TARIF 2024'!K902</f>
        <v xml:space="preserve"> Hyper Charger 35W dont 0,02 deee</v>
      </c>
      <c r="D896" s="52" t="str">
        <f>'TARIF 2024'!K902</f>
        <v xml:space="preserve"> Hyper Charger 35W dont 0,02 deee</v>
      </c>
      <c r="E896" s="53">
        <f>'TARIF 2024'!G902</f>
        <v>5903108527248</v>
      </c>
      <c r="F896" s="49">
        <v>1</v>
      </c>
      <c r="G896" s="49">
        <v>1</v>
      </c>
      <c r="H896" s="49" t="s">
        <v>900</v>
      </c>
      <c r="I896" s="49">
        <v>1</v>
      </c>
      <c r="J896" s="54">
        <f>'TARIF 2024'!N902</f>
        <v>0.02</v>
      </c>
      <c r="K896" s="55">
        <f>'TARIF 2024'!M902</f>
        <v>13.0566</v>
      </c>
      <c r="L896" s="56"/>
      <c r="M896" s="55">
        <f>'TARIF 2024'!M902</f>
        <v>13.0566</v>
      </c>
      <c r="N896" s="57">
        <v>20</v>
      </c>
      <c r="O896" s="57">
        <f>'TARIF 2024'!Q902</f>
        <v>24.99</v>
      </c>
      <c r="P896" s="58"/>
      <c r="Q896" s="49">
        <v>60</v>
      </c>
      <c r="R896" s="49">
        <v>62</v>
      </c>
      <c r="S896" s="49">
        <v>6230</v>
      </c>
      <c r="T896" s="49">
        <v>1</v>
      </c>
    </row>
    <row r="897" spans="1:20">
      <c r="A897" s="50">
        <f>'TARIF 2024'!D903</f>
        <v>0</v>
      </c>
      <c r="B897" s="51" t="str">
        <f>'TARIF 2024'!B903</f>
        <v xml:space="preserve"> Hyper Charger 65W</v>
      </c>
      <c r="C897" s="52" t="str">
        <f>'TARIF 2024'!K903</f>
        <v xml:space="preserve"> Hyper Charger 65W dont 0,02 deee</v>
      </c>
      <c r="D897" s="52" t="str">
        <f>'TARIF 2024'!K903</f>
        <v xml:space="preserve"> Hyper Charger 65W dont 0,02 deee</v>
      </c>
      <c r="E897" s="53">
        <f>'TARIF 2024'!G903</f>
        <v>5903108406147</v>
      </c>
      <c r="F897" s="49">
        <v>1</v>
      </c>
      <c r="G897" s="49">
        <v>1</v>
      </c>
      <c r="H897" s="49" t="s">
        <v>900</v>
      </c>
      <c r="I897" s="49">
        <v>1</v>
      </c>
      <c r="J897" s="54">
        <f>'TARIF 2024'!N903</f>
        <v>0.02</v>
      </c>
      <c r="K897" s="55">
        <f>'TARIF 2024'!M903</f>
        <v>28.2</v>
      </c>
      <c r="L897" s="56"/>
      <c r="M897" s="55">
        <f>'TARIF 2024'!M903</f>
        <v>28.2</v>
      </c>
      <c r="N897" s="57">
        <v>20</v>
      </c>
      <c r="O897" s="57">
        <f>'TARIF 2024'!Q903</f>
        <v>44.99</v>
      </c>
      <c r="P897" s="58"/>
      <c r="Q897" s="49">
        <v>60</v>
      </c>
      <c r="R897" s="49">
        <v>62</v>
      </c>
      <c r="S897" s="49">
        <v>6230</v>
      </c>
      <c r="T897" s="49">
        <v>1</v>
      </c>
    </row>
    <row r="898" spans="1:20">
      <c r="A898" s="50">
        <f>'TARIF 2024'!D904</f>
        <v>0</v>
      </c>
      <c r="B898" s="51" t="str">
        <f>'TARIF 2024'!B904</f>
        <v xml:space="preserve"> Hyper Charger 68W(1)</v>
      </c>
      <c r="C898" s="52" t="str">
        <f>'TARIF 2024'!K904</f>
        <v xml:space="preserve"> Hyper Charger 68W dont 0,02 deee</v>
      </c>
      <c r="D898" s="52" t="str">
        <f>'TARIF 2024'!K904</f>
        <v xml:space="preserve"> Hyper Charger 68W dont 0,02 deee</v>
      </c>
      <c r="E898" s="53">
        <f>'TARIF 2024'!G904</f>
        <v>5903108515153</v>
      </c>
      <c r="F898" s="49">
        <v>1</v>
      </c>
      <c r="G898" s="49">
        <v>1</v>
      </c>
      <c r="H898" s="49" t="s">
        <v>900</v>
      </c>
      <c r="I898" s="49">
        <v>1</v>
      </c>
      <c r="J898" s="54">
        <f>'TARIF 2024'!N904</f>
        <v>0.02</v>
      </c>
      <c r="K898" s="55">
        <f>'TARIF 2024'!M904</f>
        <v>26.113199999999999</v>
      </c>
      <c r="L898" s="56"/>
      <c r="M898" s="55">
        <f>'TARIF 2024'!M904</f>
        <v>26.113199999999999</v>
      </c>
      <c r="N898" s="57">
        <v>20</v>
      </c>
      <c r="O898" s="57">
        <f>'TARIF 2024'!Q904</f>
        <v>44.99</v>
      </c>
      <c r="P898" s="58"/>
      <c r="Q898" s="49">
        <v>60</v>
      </c>
      <c r="R898" s="49">
        <v>62</v>
      </c>
      <c r="S898" s="49">
        <v>6230</v>
      </c>
      <c r="T898" s="49">
        <v>1</v>
      </c>
    </row>
    <row r="899" spans="1:20">
      <c r="A899" s="50">
        <f>'TARIF 2024'!D905</f>
        <v>0</v>
      </c>
      <c r="B899" s="51" t="str">
        <f>'TARIF 2024'!B905</f>
        <v xml:space="preserve"> Hyper Charger PowerMax 100W</v>
      </c>
      <c r="C899" s="52" t="str">
        <f>'TARIF 2024'!K905</f>
        <v xml:space="preserve"> Hyper Charger PowerMax 100W dont 0,02 deee</v>
      </c>
      <c r="D899" s="52" t="str">
        <f>'TARIF 2024'!K905</f>
        <v xml:space="preserve"> Hyper Charger PowerMax 100W dont 0,02 deee</v>
      </c>
      <c r="E899" s="53">
        <f>'TARIF 2024'!G905</f>
        <v>5903108527255</v>
      </c>
      <c r="F899" s="49">
        <v>1</v>
      </c>
      <c r="G899" s="49">
        <v>1</v>
      </c>
      <c r="H899" s="49" t="s">
        <v>900</v>
      </c>
      <c r="I899" s="49">
        <v>1</v>
      </c>
      <c r="J899" s="54">
        <f>'TARIF 2024'!N905</f>
        <v>0.02</v>
      </c>
      <c r="K899" s="55">
        <f>'TARIF 2024'!M905</f>
        <v>57.443399999999997</v>
      </c>
      <c r="L899" s="56"/>
      <c r="M899" s="55">
        <f>'TARIF 2024'!M905</f>
        <v>57.443399999999997</v>
      </c>
      <c r="N899" s="57">
        <v>20</v>
      </c>
      <c r="O899" s="57">
        <f>'TARIF 2024'!Q905</f>
        <v>89.99</v>
      </c>
      <c r="P899" s="58"/>
      <c r="Q899" s="49">
        <v>60</v>
      </c>
      <c r="R899" s="49">
        <v>62</v>
      </c>
      <c r="S899" s="49">
        <v>6230</v>
      </c>
      <c r="T899" s="49">
        <v>1</v>
      </c>
    </row>
    <row r="900" spans="1:20">
      <c r="A900" s="50">
        <f>'TARIF 2024'!D906</f>
        <v>0</v>
      </c>
      <c r="B900" s="51" t="str">
        <f>'TARIF 2024'!B906</f>
        <v xml:space="preserve"> Hyper Charging Station 240W</v>
      </c>
      <c r="C900" s="52" t="str">
        <f>'TARIF 2024'!K906</f>
        <v xml:space="preserve"> Hyper Charging Station 240W dont 0,02 deee</v>
      </c>
      <c r="D900" s="52" t="str">
        <f>'TARIF 2024'!K906</f>
        <v xml:space="preserve"> Hyper Charging Station 240W dont 0,02 deee</v>
      </c>
      <c r="E900" s="53">
        <f>'TARIF 2024'!G906</f>
        <v>5903108515146</v>
      </c>
      <c r="F900" s="49">
        <v>1</v>
      </c>
      <c r="G900" s="49">
        <v>1</v>
      </c>
      <c r="H900" s="49" t="s">
        <v>900</v>
      </c>
      <c r="I900" s="49">
        <v>1</v>
      </c>
      <c r="J900" s="54">
        <f>'TARIF 2024'!N906</f>
        <v>0.02</v>
      </c>
      <c r="K900" s="55">
        <f>'TARIF 2024'!M906</f>
        <v>96.086799999999997</v>
      </c>
      <c r="L900" s="56"/>
      <c r="M900" s="55">
        <f>'TARIF 2024'!M906</f>
        <v>96.086799999999997</v>
      </c>
      <c r="N900" s="57">
        <v>20</v>
      </c>
      <c r="O900" s="57">
        <f>'TARIF 2024'!Q906</f>
        <v>149.99</v>
      </c>
      <c r="P900" s="58"/>
      <c r="Q900" s="49">
        <v>60</v>
      </c>
      <c r="R900" s="49">
        <v>62</v>
      </c>
      <c r="S900" s="49">
        <v>6230</v>
      </c>
      <c r="T900" s="49">
        <v>1</v>
      </c>
    </row>
    <row r="901" spans="1:20">
      <c r="A901" s="50">
        <f>'TARIF 2024'!D907</f>
        <v>0</v>
      </c>
      <c r="B901" s="51" t="str">
        <f>'TARIF 2024'!B907</f>
        <v xml:space="preserve"> Hyper GaN Charger 33W White</v>
      </c>
      <c r="C901" s="52" t="str">
        <f>'TARIF 2024'!K907</f>
        <v xml:space="preserve"> Hyper GaN Charger 33W White dont 0,02 deee</v>
      </c>
      <c r="D901" s="52" t="str">
        <f>'TARIF 2024'!K907</f>
        <v xml:space="preserve"> Hyper GaN Charger 33W White dont 0,02 deee</v>
      </c>
      <c r="E901" s="53">
        <f>'TARIF 2024'!G907</f>
        <v>5903108483049</v>
      </c>
      <c r="F901" s="49">
        <v>1</v>
      </c>
      <c r="G901" s="49">
        <v>1</v>
      </c>
      <c r="H901" s="49" t="s">
        <v>900</v>
      </c>
      <c r="I901" s="49">
        <v>1</v>
      </c>
      <c r="J901" s="54">
        <f>'TARIF 2024'!N907</f>
        <v>0.02</v>
      </c>
      <c r="K901" s="55">
        <f>'TARIF 2024'!M907</f>
        <v>13.0566</v>
      </c>
      <c r="L901" s="56"/>
      <c r="M901" s="55">
        <f>'TARIF 2024'!M907</f>
        <v>13.0566</v>
      </c>
      <c r="N901" s="57">
        <v>20</v>
      </c>
      <c r="O901" s="57">
        <f>'TARIF 2024'!Q907</f>
        <v>24.99</v>
      </c>
      <c r="P901" s="58"/>
      <c r="Q901" s="49">
        <v>60</v>
      </c>
      <c r="R901" s="49">
        <v>62</v>
      </c>
      <c r="S901" s="49">
        <v>6230</v>
      </c>
      <c r="T901" s="49">
        <v>1</v>
      </c>
    </row>
    <row r="902" spans="1:20">
      <c r="A902" s="50">
        <f>'TARIF 2024'!D908</f>
        <v>0</v>
      </c>
      <c r="B902" s="51" t="str">
        <f>'TARIF 2024'!B908</f>
        <v xml:space="preserve"> Hyper Silicone Cable C to C 2m 100W Black</v>
      </c>
      <c r="C902" s="52" t="str">
        <f>'TARIF 2024'!K908</f>
        <v xml:space="preserve"> Hyper Silicone Cable C to C 2m 100W Black dont 0,02 deee</v>
      </c>
      <c r="D902" s="52" t="str">
        <f>'TARIF 2024'!K908</f>
        <v xml:space="preserve"> Hyper Silicone Cable C to C 2m 100W Black dont 0,02 deee</v>
      </c>
      <c r="E902" s="53">
        <f>'TARIF 2024'!G908</f>
        <v>5903108464604</v>
      </c>
      <c r="F902" s="49">
        <v>1</v>
      </c>
      <c r="G902" s="49">
        <v>1</v>
      </c>
      <c r="H902" s="49" t="s">
        <v>900</v>
      </c>
      <c r="I902" s="49">
        <v>1</v>
      </c>
      <c r="J902" s="54">
        <f>'TARIF 2024'!N908</f>
        <v>0.02</v>
      </c>
      <c r="K902" s="55">
        <f>'TARIF 2024'!M908</f>
        <v>10.443399999999999</v>
      </c>
      <c r="L902" s="56"/>
      <c r="M902" s="55">
        <f>'TARIF 2024'!M908</f>
        <v>10.443399999999999</v>
      </c>
      <c r="N902" s="57">
        <v>20</v>
      </c>
      <c r="O902" s="57">
        <f>'TARIF 2024'!Q908</f>
        <v>19.989999999999998</v>
      </c>
      <c r="P902" s="58"/>
      <c r="Q902" s="49">
        <v>60</v>
      </c>
      <c r="R902" s="49">
        <v>62</v>
      </c>
      <c r="S902" s="49">
        <v>6230</v>
      </c>
      <c r="T902" s="49">
        <v>1</v>
      </c>
    </row>
    <row r="903" spans="1:20">
      <c r="A903" s="50">
        <f>'TARIF 2024'!D909</f>
        <v>0</v>
      </c>
      <c r="B903" s="51" t="str">
        <f>'TARIF 2024'!B909</f>
        <v xml:space="preserve"> Hyper Silicone Cable C to C 2m 100W White</v>
      </c>
      <c r="C903" s="52" t="str">
        <f>'TARIF 2024'!K909</f>
        <v xml:space="preserve"> Hyper Silicone Cable C to C 2m 100W White dont 0,02 deee</v>
      </c>
      <c r="D903" s="52" t="str">
        <f>'TARIF 2024'!K909</f>
        <v xml:space="preserve"> Hyper Silicone Cable C to C 2m 100W White dont 0,02 deee</v>
      </c>
      <c r="E903" s="53">
        <f>'TARIF 2024'!G909</f>
        <v>5903108464598</v>
      </c>
      <c r="F903" s="49">
        <v>1</v>
      </c>
      <c r="G903" s="49">
        <v>1</v>
      </c>
      <c r="H903" s="49" t="s">
        <v>900</v>
      </c>
      <c r="I903" s="49">
        <v>1</v>
      </c>
      <c r="J903" s="54">
        <f>'TARIF 2024'!N909</f>
        <v>0.02</v>
      </c>
      <c r="K903" s="55">
        <f>'TARIF 2024'!M909</f>
        <v>10.443399999999999</v>
      </c>
      <c r="L903" s="56"/>
      <c r="M903" s="55">
        <f>'TARIF 2024'!M909</f>
        <v>10.443399999999999</v>
      </c>
      <c r="N903" s="57">
        <v>20</v>
      </c>
      <c r="O903" s="57">
        <f>'TARIF 2024'!Q909</f>
        <v>19.989999999999998</v>
      </c>
      <c r="P903" s="58"/>
      <c r="Q903" s="49">
        <v>60</v>
      </c>
      <c r="R903" s="49">
        <v>62</v>
      </c>
      <c r="S903" s="49">
        <v>6230</v>
      </c>
      <c r="T903" s="49">
        <v>1</v>
      </c>
    </row>
    <row r="904" spans="1:20">
      <c r="A904" s="50">
        <f>'TARIF 2024'!D910</f>
        <v>0</v>
      </c>
      <c r="B904" s="51" t="str">
        <f>'TARIF 2024'!B910</f>
        <v xml:space="preserve"> Hyper Silicone Cable Type-C to Type-C 60W 3A</v>
      </c>
      <c r="C904" s="52" t="str">
        <f>'TARIF 2024'!K910</f>
        <v xml:space="preserve"> Hyper Silicone Cable Type-C to Type-C 60W 3A dont 0,02 deee</v>
      </c>
      <c r="D904" s="52" t="str">
        <f>'TARIF 2024'!K910</f>
        <v xml:space="preserve"> Hyper Silicone Cable Type-C to Type-C 60W 3A dont 0,02 deee</v>
      </c>
      <c r="E904" s="53">
        <f>'TARIF 2024'!G910</f>
        <v>5903108444088</v>
      </c>
      <c r="F904" s="49">
        <v>1</v>
      </c>
      <c r="G904" s="49">
        <v>1</v>
      </c>
      <c r="H904" s="49" t="s">
        <v>900</v>
      </c>
      <c r="I904" s="49">
        <v>1</v>
      </c>
      <c r="J904" s="54">
        <f>'TARIF 2024'!N910</f>
        <v>0.02</v>
      </c>
      <c r="K904" s="55">
        <f>'TARIF 2024'!M910</f>
        <v>8.2625999999999991</v>
      </c>
      <c r="L904" s="56"/>
      <c r="M904" s="55">
        <f>'TARIF 2024'!M910</f>
        <v>8.2625999999999991</v>
      </c>
      <c r="N904" s="57">
        <v>20</v>
      </c>
      <c r="O904" s="57">
        <f>'TARIF 2024'!Q910</f>
        <v>18.989999999999998</v>
      </c>
      <c r="P904" s="58"/>
      <c r="Q904" s="49">
        <v>60</v>
      </c>
      <c r="R904" s="49">
        <v>62</v>
      </c>
      <c r="S904" s="49">
        <v>6230</v>
      </c>
      <c r="T904" s="49">
        <v>1</v>
      </c>
    </row>
    <row r="905" spans="1:20">
      <c r="A905" s="50">
        <f>'TARIF 2024'!D911</f>
        <v>0</v>
      </c>
      <c r="B905" s="51" t="str">
        <f>'TARIF 2024'!B911</f>
        <v xml:space="preserve"> Hyper ThunderBolt Cable 240W</v>
      </c>
      <c r="C905" s="52" t="str">
        <f>'TARIF 2024'!K911</f>
        <v xml:space="preserve"> Hyper ThunderBolt Cable 240W dont 0,02 deee</v>
      </c>
      <c r="D905" s="52" t="str">
        <f>'TARIF 2024'!K911</f>
        <v xml:space="preserve"> Hyper ThunderBolt Cable 240W dont 0,02 deee</v>
      </c>
      <c r="E905" s="53">
        <f>'TARIF 2024'!G911</f>
        <v>5903108515139</v>
      </c>
      <c r="F905" s="49">
        <v>1</v>
      </c>
      <c r="G905" s="49">
        <v>1</v>
      </c>
      <c r="H905" s="49" t="s">
        <v>900</v>
      </c>
      <c r="I905" s="49">
        <v>1</v>
      </c>
      <c r="J905" s="54">
        <f>'TARIF 2024'!N911</f>
        <v>0.02</v>
      </c>
      <c r="K905" s="55">
        <f>'TARIF 2024'!M911</f>
        <v>16.713200000000001</v>
      </c>
      <c r="L905" s="56"/>
      <c r="M905" s="55">
        <f>'TARIF 2024'!M911</f>
        <v>16.713200000000001</v>
      </c>
      <c r="N905" s="57">
        <v>20</v>
      </c>
      <c r="O905" s="57">
        <f>'TARIF 2024'!Q911</f>
        <v>29.99</v>
      </c>
      <c r="P905" s="58"/>
      <c r="Q905" s="49">
        <v>60</v>
      </c>
      <c r="R905" s="49">
        <v>62</v>
      </c>
      <c r="S905" s="49">
        <v>6230</v>
      </c>
      <c r="T905" s="49">
        <v>1</v>
      </c>
    </row>
    <row r="906" spans="1:20">
      <c r="A906" s="50">
        <f>'TARIF 2024'!D912</f>
        <v>0</v>
      </c>
      <c r="B906" s="51" t="str">
        <f>'TARIF 2024'!B912</f>
        <v xml:space="preserve"> Hyper Wireless Charger 3w1 15W</v>
      </c>
      <c r="C906" s="52" t="str">
        <f>'TARIF 2024'!K912</f>
        <v xml:space="preserve"> Hyper Wireless Charger 3w1 15W dont 0,02 deee</v>
      </c>
      <c r="D906" s="52" t="str">
        <f>'TARIF 2024'!K912</f>
        <v xml:space="preserve"> Hyper Wireless Charger 3w1 15W dont 0,02 deee</v>
      </c>
      <c r="E906" s="53">
        <f>'TARIF 2024'!G912</f>
        <v>5903108483056</v>
      </c>
      <c r="F906" s="49">
        <v>1</v>
      </c>
      <c r="G906" s="49">
        <v>1</v>
      </c>
      <c r="H906" s="49" t="s">
        <v>900</v>
      </c>
      <c r="I906" s="49">
        <v>1</v>
      </c>
      <c r="J906" s="54">
        <f>'TARIF 2024'!N912</f>
        <v>0.02</v>
      </c>
      <c r="K906" s="55">
        <f>'TARIF 2024'!M912</f>
        <v>30.813199999999998</v>
      </c>
      <c r="L906" s="56"/>
      <c r="M906" s="55">
        <f>'TARIF 2024'!M912</f>
        <v>30.813199999999998</v>
      </c>
      <c r="N906" s="57">
        <v>20</v>
      </c>
      <c r="O906" s="57">
        <f>'TARIF 2024'!Q912</f>
        <v>49.99</v>
      </c>
      <c r="P906" s="58"/>
      <c r="Q906" s="49">
        <v>60</v>
      </c>
      <c r="R906" s="49">
        <v>62</v>
      </c>
      <c r="S906" s="49">
        <v>6230</v>
      </c>
      <c r="T906" s="49">
        <v>1</v>
      </c>
    </row>
    <row r="907" spans="1:20">
      <c r="A907" s="50">
        <f>'TARIF 2024'!D913</f>
        <v>0</v>
      </c>
      <c r="B907" s="51" t="str">
        <f>'TARIF 2024'!B913</f>
        <v xml:space="preserve"> LifePods White</v>
      </c>
      <c r="C907" s="52" t="str">
        <f>'TARIF 2024'!K913</f>
        <v xml:space="preserve"> LifePods White dont 0,02deee</v>
      </c>
      <c r="D907" s="52" t="str">
        <f>'TARIF 2024'!K913</f>
        <v xml:space="preserve"> LifePods White dont 0,02deee</v>
      </c>
      <c r="E907" s="53">
        <f>'TARIF 2024'!G913</f>
        <v>5903108487825</v>
      </c>
      <c r="F907" s="49">
        <v>1</v>
      </c>
      <c r="G907" s="49">
        <v>1</v>
      </c>
      <c r="H907" s="49" t="s">
        <v>900</v>
      </c>
      <c r="I907" s="49">
        <v>1</v>
      </c>
      <c r="J907" s="54">
        <f>'TARIF 2024'!N913</f>
        <v>0.02</v>
      </c>
      <c r="K907" s="55">
        <f>'TARIF 2024'!M913</f>
        <v>28.641799999999996</v>
      </c>
      <c r="L907" s="56"/>
      <c r="M907" s="55">
        <f>'TARIF 2024'!M913</f>
        <v>28.641799999999996</v>
      </c>
      <c r="N907" s="57">
        <v>20</v>
      </c>
      <c r="O907" s="57">
        <f>'TARIF 2024'!Q913</f>
        <v>44.99</v>
      </c>
      <c r="P907" s="58"/>
      <c r="Q907" s="49">
        <v>60</v>
      </c>
      <c r="R907" s="49">
        <v>62</v>
      </c>
      <c r="S907" s="49">
        <v>6230</v>
      </c>
      <c r="T907" s="49">
        <v>1</v>
      </c>
    </row>
    <row r="908" spans="1:20">
      <c r="A908" s="50">
        <f>'TARIF 2024'!D914</f>
        <v>0</v>
      </c>
      <c r="B908" s="51" t="str">
        <f>'TARIF 2024'!B914</f>
        <v xml:space="preserve"> MagHolder(1)</v>
      </c>
      <c r="C908" s="52" t="str">
        <f>'TARIF 2024'!K914</f>
        <v xml:space="preserve"> MagHolder dont 0,02 deee</v>
      </c>
      <c r="D908" s="52" t="str">
        <f>'TARIF 2024'!K914</f>
        <v xml:space="preserve"> MagHolder dont 0,02 deee</v>
      </c>
      <c r="E908" s="53">
        <f>'TARIF 2024'!G914</f>
        <v>5903108497077</v>
      </c>
      <c r="F908" s="49">
        <v>1</v>
      </c>
      <c r="G908" s="49">
        <v>1</v>
      </c>
      <c r="H908" s="49" t="s">
        <v>900</v>
      </c>
      <c r="I908" s="49">
        <v>1</v>
      </c>
      <c r="J908" s="54">
        <f>'TARIF 2024'!N914</f>
        <v>0.02</v>
      </c>
      <c r="K908" s="55">
        <f>'TARIF 2024'!M914</f>
        <v>11.486800000000001</v>
      </c>
      <c r="L908" s="56"/>
      <c r="M908" s="55">
        <f>'TARIF 2024'!M914</f>
        <v>11.486800000000001</v>
      </c>
      <c r="N908" s="57">
        <v>20</v>
      </c>
      <c r="O908" s="57">
        <f>'TARIF 2024'!Q914</f>
        <v>19.989999999999998</v>
      </c>
      <c r="P908" s="58"/>
      <c r="Q908" s="49">
        <v>60</v>
      </c>
      <c r="R908" s="49">
        <v>62</v>
      </c>
      <c r="S908" s="49">
        <v>6230</v>
      </c>
      <c r="T908" s="49">
        <v>1</v>
      </c>
    </row>
    <row r="909" spans="1:20">
      <c r="A909" s="50">
        <f>'TARIF 2024'!D915</f>
        <v>0</v>
      </c>
      <c r="B909" s="51" t="str">
        <f>'TARIF 2024'!B915</f>
        <v xml:space="preserve"> Memo Hug</v>
      </c>
      <c r="C909" s="52" t="str">
        <f>'TARIF 2024'!K915</f>
        <v xml:space="preserve"> Memo Hug dont 0,02 deee</v>
      </c>
      <c r="D909" s="52" t="str">
        <f>'TARIF 2024'!K915</f>
        <v xml:space="preserve"> Memo Hug dont 0,02 deee</v>
      </c>
      <c r="E909" s="53">
        <f>'TARIF 2024'!G915</f>
        <v>5903108516624</v>
      </c>
      <c r="F909" s="49">
        <v>1</v>
      </c>
      <c r="G909" s="49">
        <v>1</v>
      </c>
      <c r="H909" s="49" t="s">
        <v>900</v>
      </c>
      <c r="I909" s="49">
        <v>1</v>
      </c>
      <c r="J909" s="54">
        <f>'TARIF 2024'!N915</f>
        <v>0.02</v>
      </c>
      <c r="K909" s="55">
        <f>'TARIF 2024'!M915</f>
        <v>10.969799999999999</v>
      </c>
      <c r="L909" s="56"/>
      <c r="M909" s="55">
        <f>'TARIF 2024'!M915</f>
        <v>10.969799999999999</v>
      </c>
      <c r="N909" s="57">
        <v>20</v>
      </c>
      <c r="O909" s="57">
        <f>'TARIF 2024'!Q915</f>
        <v>19.989999999999998</v>
      </c>
      <c r="P909" s="58"/>
      <c r="Q909" s="49">
        <v>60</v>
      </c>
      <c r="R909" s="49">
        <v>62</v>
      </c>
      <c r="S909" s="49">
        <v>6230</v>
      </c>
      <c r="T909" s="49">
        <v>1</v>
      </c>
    </row>
    <row r="910" spans="1:20">
      <c r="A910" s="50">
        <f>'TARIF 2024'!D916</f>
        <v>0</v>
      </c>
      <c r="B910" s="51" t="str">
        <f>'TARIF 2024'!B916</f>
        <v xml:space="preserve"> MovePods White</v>
      </c>
      <c r="C910" s="52" t="str">
        <f>'TARIF 2024'!K916</f>
        <v xml:space="preserve"> MovePods White dont 0,02 deee</v>
      </c>
      <c r="D910" s="52" t="str">
        <f>'TARIF 2024'!K916</f>
        <v xml:space="preserve"> MovePods White dont 0,02 deee</v>
      </c>
      <c r="E910" s="53">
        <f>'TARIF 2024'!G916</f>
        <v>5903108487832</v>
      </c>
      <c r="F910" s="49">
        <v>1</v>
      </c>
      <c r="G910" s="49">
        <v>1</v>
      </c>
      <c r="H910" s="49" t="s">
        <v>900</v>
      </c>
      <c r="I910" s="49">
        <v>1</v>
      </c>
      <c r="J910" s="54">
        <f>'TARIF 2024'!N916</f>
        <v>0.02</v>
      </c>
      <c r="K910" s="55">
        <f>'TARIF 2024'!M916</f>
        <v>24.543399999999998</v>
      </c>
      <c r="L910" s="56"/>
      <c r="M910" s="55">
        <f>'TARIF 2024'!M916</f>
        <v>24.543399999999998</v>
      </c>
      <c r="N910" s="57">
        <v>20</v>
      </c>
      <c r="O910" s="57">
        <f>'TARIF 2024'!Q916</f>
        <v>39.99</v>
      </c>
      <c r="P910" s="58"/>
      <c r="Q910" s="49">
        <v>60</v>
      </c>
      <c r="R910" s="49">
        <v>62</v>
      </c>
      <c r="S910" s="49">
        <v>6230</v>
      </c>
      <c r="T910" s="49">
        <v>1</v>
      </c>
    </row>
    <row r="911" spans="1:20">
      <c r="A911" s="50">
        <f>'TARIF 2024'!D917</f>
        <v>0</v>
      </c>
      <c r="B911" s="51" t="str">
        <f>'TARIF 2024'!B917</f>
        <v xml:space="preserve"> PowerHouse 20,000mAh</v>
      </c>
      <c r="C911" s="52" t="str">
        <f>'TARIF 2024'!K917</f>
        <v xml:space="preserve"> PowerHouse 20,000mAh dont 0,02deee</v>
      </c>
      <c r="D911" s="52" t="str">
        <f>'TARIF 2024'!K917</f>
        <v xml:space="preserve"> PowerHouse 20,000mAh dont 0,02deee</v>
      </c>
      <c r="E911" s="53">
        <f>'TARIF 2024'!G917</f>
        <v>5903108527224</v>
      </c>
      <c r="F911" s="49">
        <v>1</v>
      </c>
      <c r="G911" s="49">
        <v>1</v>
      </c>
      <c r="H911" s="49" t="s">
        <v>900</v>
      </c>
      <c r="I911" s="49">
        <v>1</v>
      </c>
      <c r="J911" s="54">
        <f>'TARIF 2024'!N917</f>
        <v>0.02</v>
      </c>
      <c r="K911" s="55">
        <f>'TARIF 2024'!M917</f>
        <v>20.886799999999997</v>
      </c>
      <c r="L911" s="56"/>
      <c r="M911" s="55">
        <f>'TARIF 2024'!M917</f>
        <v>20.886799999999997</v>
      </c>
      <c r="N911" s="57">
        <v>20</v>
      </c>
      <c r="O911" s="57">
        <f>'TARIF 2024'!Q917</f>
        <v>34.99</v>
      </c>
      <c r="P911" s="58"/>
      <c r="Q911" s="49">
        <v>60</v>
      </c>
      <c r="R911" s="49">
        <v>62</v>
      </c>
      <c r="S911" s="49">
        <v>6230</v>
      </c>
      <c r="T911" s="49">
        <v>1</v>
      </c>
    </row>
    <row r="912" spans="1:20">
      <c r="A912" s="50">
        <f>'TARIF 2024'!D918</f>
        <v>0</v>
      </c>
      <c r="B912" s="51" t="str">
        <f>'TARIF 2024'!B918</f>
        <v xml:space="preserve"> PrivGSMySlider for webcam</v>
      </c>
      <c r="C912" s="52" t="str">
        <f>'TARIF 2024'!K918</f>
        <v xml:space="preserve"> PrivacySlider for webcam</v>
      </c>
      <c r="D912" s="52" t="str">
        <f>'TARIF 2024'!K918</f>
        <v xml:space="preserve"> PrivacySlider for webcam</v>
      </c>
      <c r="E912" s="53">
        <f>'TARIF 2024'!G918</f>
        <v>5903108002349</v>
      </c>
      <c r="F912" s="49">
        <v>1</v>
      </c>
      <c r="G912" s="49">
        <v>1</v>
      </c>
      <c r="H912" s="49" t="s">
        <v>900</v>
      </c>
      <c r="I912" s="49">
        <v>1</v>
      </c>
      <c r="J912" s="54">
        <f>'TARIF 2024'!N918</f>
        <v>0.02</v>
      </c>
      <c r="K912" s="55">
        <f>'TARIF 2024'!M918</f>
        <v>2.1713999999999998</v>
      </c>
      <c r="L912" s="56"/>
      <c r="M912" s="55">
        <f>'TARIF 2024'!M918</f>
        <v>2.1713999999999998</v>
      </c>
      <c r="N912" s="57">
        <v>20</v>
      </c>
      <c r="O912" s="57">
        <f>'TARIF 2024'!Q918</f>
        <v>4.99</v>
      </c>
      <c r="P912" s="58"/>
      <c r="Q912" s="49">
        <v>60</v>
      </c>
      <c r="R912" s="49">
        <v>62</v>
      </c>
      <c r="S912" s="49">
        <v>6230</v>
      </c>
      <c r="T912" s="49">
        <v>1</v>
      </c>
    </row>
    <row r="913" spans="1:20">
      <c r="A913" s="50">
        <f>'TARIF 2024'!D919</f>
        <v>0</v>
      </c>
      <c r="B913" s="51" t="str">
        <f>'TARIF 2024'!B919</f>
        <v xml:space="preserve"> Twist Automatic Car Holder</v>
      </c>
      <c r="C913" s="52" t="str">
        <f>'TARIF 2024'!K919</f>
        <v xml:space="preserve"> Twist Automatic Car Holder dont 0,02 deee</v>
      </c>
      <c r="D913" s="52" t="str">
        <f>'TARIF 2024'!K919</f>
        <v xml:space="preserve"> Twist Automatic Car Holder dont 0,02 deee</v>
      </c>
      <c r="E913" s="53">
        <f>'TARIF 2024'!G919</f>
        <v>5903108450393</v>
      </c>
      <c r="F913" s="49">
        <v>1</v>
      </c>
      <c r="G913" s="49">
        <v>1</v>
      </c>
      <c r="H913" s="49" t="s">
        <v>900</v>
      </c>
      <c r="I913" s="49">
        <v>1</v>
      </c>
      <c r="J913" s="54">
        <f>'TARIF 2024'!N919</f>
        <v>0.02</v>
      </c>
      <c r="K913" s="55">
        <f>'TARIF 2024'!M919</f>
        <v>5.6493999999999991</v>
      </c>
      <c r="L913" s="56"/>
      <c r="M913" s="55">
        <f>'TARIF 2024'!M919</f>
        <v>5.6493999999999991</v>
      </c>
      <c r="N913" s="57">
        <v>20</v>
      </c>
      <c r="O913" s="57">
        <f>'TARIF 2024'!Q919</f>
        <v>12.99</v>
      </c>
      <c r="P913" s="58"/>
      <c r="Q913" s="49">
        <v>60</v>
      </c>
      <c r="R913" s="49">
        <v>62</v>
      </c>
      <c r="S913" s="49">
        <v>6230</v>
      </c>
      <c r="T913" s="49">
        <v>1</v>
      </c>
    </row>
    <row r="914" spans="1:20">
      <c r="A914" s="50">
        <f>'TARIF 2024'!D920</f>
        <v>0</v>
      </c>
      <c r="B914" s="51" t="str">
        <f>'TARIF 2024'!B920</f>
        <v xml:space="preserve"> Wired Earphones Jack 3,5 mm(1)</v>
      </c>
      <c r="C914" s="52" t="str">
        <f>'TARIF 2024'!K920</f>
        <v xml:space="preserve"> Wired Earphones Jack 3,5 mm(1) dont 0,02 deee</v>
      </c>
      <c r="D914" s="52" t="str">
        <f>'TARIF 2024'!K920</f>
        <v xml:space="preserve"> Wired Earphones Jack 3,5 mm(1) dont 0,02 deee</v>
      </c>
      <c r="E914" s="53">
        <f>'TARIF 2024'!G920</f>
        <v>5903108518079</v>
      </c>
      <c r="F914" s="49">
        <v>1</v>
      </c>
      <c r="G914" s="49">
        <v>1</v>
      </c>
      <c r="H914" s="49" t="s">
        <v>900</v>
      </c>
      <c r="I914" s="49">
        <v>1</v>
      </c>
      <c r="J914" s="54">
        <f>'TARIF 2024'!N920</f>
        <v>0.02</v>
      </c>
      <c r="K914" s="55">
        <f>'TARIF 2024'!M920</f>
        <v>6.5236000000000001</v>
      </c>
      <c r="L914" s="56"/>
      <c r="M914" s="55">
        <f>'TARIF 2024'!M920</f>
        <v>6.5236000000000001</v>
      </c>
      <c r="N914" s="57">
        <v>20</v>
      </c>
      <c r="O914" s="57">
        <f>'TARIF 2024'!Q920</f>
        <v>14.99</v>
      </c>
      <c r="P914" s="58"/>
      <c r="Q914" s="49">
        <v>60</v>
      </c>
      <c r="R914" s="49">
        <v>62</v>
      </c>
      <c r="S914" s="49">
        <v>6230</v>
      </c>
      <c r="T914" s="49">
        <v>1</v>
      </c>
    </row>
    <row r="915" spans="1:20">
      <c r="A915" s="50">
        <f>'TARIF 2024'!D921</f>
        <v>0</v>
      </c>
      <c r="B915" s="51" t="str">
        <f>'TARIF 2024'!B921</f>
        <v xml:space="preserve"> Wired Earphones USB-C</v>
      </c>
      <c r="C915" s="52" t="str">
        <f>'TARIF 2024'!K921</f>
        <v xml:space="preserve"> Wired Earphones USB-C dont 0,02 deee</v>
      </c>
      <c r="D915" s="52" t="str">
        <f>'TARIF 2024'!K921</f>
        <v xml:space="preserve"> Wired Earphones USB-C dont 0,02 deee</v>
      </c>
      <c r="E915" s="53">
        <f>'TARIF 2024'!G921</f>
        <v>5903108518062</v>
      </c>
      <c r="F915" s="49">
        <v>1</v>
      </c>
      <c r="G915" s="49">
        <v>1</v>
      </c>
      <c r="H915" s="49" t="s">
        <v>900</v>
      </c>
      <c r="I915" s="49">
        <v>1</v>
      </c>
      <c r="J915" s="54">
        <f>'TARIF 2024'!N921</f>
        <v>0.02</v>
      </c>
      <c r="K915" s="55">
        <f>'TARIF 2024'!M921</f>
        <v>7.8301999999999996</v>
      </c>
      <c r="L915" s="56"/>
      <c r="M915" s="55">
        <f>'TARIF 2024'!M921</f>
        <v>7.8301999999999996</v>
      </c>
      <c r="N915" s="57">
        <v>20</v>
      </c>
      <c r="O915" s="57">
        <f>'TARIF 2024'!Q921</f>
        <v>17.989999999999998</v>
      </c>
      <c r="P915" s="58"/>
      <c r="Q915" s="49">
        <v>60</v>
      </c>
      <c r="R915" s="49">
        <v>62</v>
      </c>
      <c r="S915" s="49">
        <v>6230</v>
      </c>
      <c r="T915" s="49">
        <v>1</v>
      </c>
    </row>
    <row r="916" spans="1:20" ht="30">
      <c r="A916" s="50">
        <f>'TARIF 2024'!D922</f>
        <v>0</v>
      </c>
      <c r="B916" s="51" t="str">
        <f>'TARIF 2024'!B922</f>
        <v>Starter Kit - All-Safe+</v>
      </c>
      <c r="C916" s="52" t="str">
        <f>'TARIF 2024'!K922</f>
        <v>machine cut + imprimante personnalisation Gratuite a partir de 1800€ d'achat (valable une fois à l'implantation</v>
      </c>
      <c r="D916" s="52" t="str">
        <f>'TARIF 2024'!K922</f>
        <v>machine cut + imprimante personnalisation Gratuite a partir de 1800€ d'achat (valable une fois à l'implantation</v>
      </c>
      <c r="E916" s="53">
        <f>'TARIF 2024'!G922</f>
        <v>0</v>
      </c>
      <c r="F916" s="49">
        <v>1</v>
      </c>
      <c r="G916" s="49">
        <v>1</v>
      </c>
      <c r="H916" s="49" t="s">
        <v>900</v>
      </c>
      <c r="I916" s="49">
        <v>1</v>
      </c>
      <c r="J916" s="54">
        <f>'TARIF 2024'!N922</f>
        <v>0</v>
      </c>
      <c r="K916" s="55">
        <f>'TARIF 2024'!M922</f>
        <v>0</v>
      </c>
      <c r="L916" s="56"/>
      <c r="M916" s="55">
        <f>'TARIF 2024'!M922</f>
        <v>0</v>
      </c>
      <c r="N916" s="57">
        <v>20</v>
      </c>
      <c r="O916" s="57">
        <f>'TARIF 2024'!Q922</f>
        <v>0</v>
      </c>
      <c r="P916" s="58"/>
      <c r="Q916" s="49">
        <v>60</v>
      </c>
      <c r="R916" s="49">
        <v>62</v>
      </c>
      <c r="S916" s="49">
        <v>6230</v>
      </c>
      <c r="T916" s="49">
        <v>1</v>
      </c>
    </row>
    <row r="917" spans="1:20">
      <c r="A917" s="50">
        <f>'TARIF 2024'!D923</f>
        <v>0</v>
      </c>
      <c r="B917" s="51" t="str">
        <f>'TARIF 2024'!B923</f>
        <v>Safety Shield Phone</v>
      </c>
      <c r="C917" s="52" t="str">
        <f>'TARIF 2024'!K923</f>
        <v>film sheild phone</v>
      </c>
      <c r="D917" s="52" t="str">
        <f>'TARIF 2024'!K923</f>
        <v>film sheild phone</v>
      </c>
      <c r="E917" s="53">
        <f>'TARIF 2024'!G923</f>
        <v>0</v>
      </c>
      <c r="F917" s="49">
        <v>1</v>
      </c>
      <c r="G917" s="49">
        <v>1</v>
      </c>
      <c r="H917" s="49" t="s">
        <v>900</v>
      </c>
      <c r="I917" s="49">
        <v>1</v>
      </c>
      <c r="J917" s="54">
        <f>'TARIF 2024'!N923</f>
        <v>0</v>
      </c>
      <c r="K917" s="55">
        <f>'TARIF 2024'!M923</f>
        <v>1.85</v>
      </c>
      <c r="L917" s="56"/>
      <c r="M917" s="55">
        <f>'TARIF 2024'!M923</f>
        <v>1.85</v>
      </c>
      <c r="N917" s="57">
        <v>20</v>
      </c>
      <c r="O917" s="57">
        <f>'TARIF 2024'!Q923</f>
        <v>9.99</v>
      </c>
      <c r="P917" s="58"/>
      <c r="Q917" s="49">
        <v>60</v>
      </c>
      <c r="R917" s="49">
        <v>62</v>
      </c>
      <c r="S917" s="49">
        <v>6230</v>
      </c>
      <c r="T917" s="49">
        <v>1</v>
      </c>
    </row>
    <row r="918" spans="1:20">
      <c r="A918" s="50">
        <f>'TARIF 2024'!D924</f>
        <v>0</v>
      </c>
      <c r="B918" s="51" t="str">
        <f>'TARIF 2024'!B924</f>
        <v>Anti-Scratch Phone 5 full wet</v>
      </c>
      <c r="C918" s="52" t="str">
        <f>'TARIF 2024'!K924</f>
        <v xml:space="preserve">film anti scratch +200% x5 full wet pour telephone </v>
      </c>
      <c r="D918" s="52" t="str">
        <f>'TARIF 2024'!K924</f>
        <v xml:space="preserve">film anti scratch +200% x5 full wet pour telephone </v>
      </c>
      <c r="E918" s="53">
        <f>'TARIF 2024'!G924</f>
        <v>5903108485180</v>
      </c>
      <c r="F918" s="49">
        <v>1</v>
      </c>
      <c r="G918" s="49">
        <v>1</v>
      </c>
      <c r="H918" s="49" t="s">
        <v>900</v>
      </c>
      <c r="I918" s="49">
        <v>1</v>
      </c>
      <c r="J918" s="54">
        <f>'TARIF 2024'!N924</f>
        <v>0</v>
      </c>
      <c r="K918" s="55">
        <f>'TARIF 2024'!M924</f>
        <v>2.7</v>
      </c>
      <c r="L918" s="56"/>
      <c r="M918" s="55">
        <f>'TARIF 2024'!M924</f>
        <v>2.7</v>
      </c>
      <c r="N918" s="57">
        <v>20</v>
      </c>
      <c r="O918" s="57">
        <f>'TARIF 2024'!Q924</f>
        <v>12.99</v>
      </c>
      <c r="P918" s="58"/>
      <c r="Q918" s="49">
        <v>60</v>
      </c>
      <c r="R918" s="49">
        <v>62</v>
      </c>
      <c r="S918" s="49">
        <v>6230</v>
      </c>
      <c r="T918" s="49">
        <v>1</v>
      </c>
    </row>
    <row r="919" spans="1:20">
      <c r="A919" s="50">
        <f>'TARIF 2024'!D925</f>
        <v>0</v>
      </c>
      <c r="B919" s="51" t="str">
        <f>'TARIF 2024'!B925</f>
        <v xml:space="preserve">Anti-Shock Phone 5 full wet </v>
      </c>
      <c r="C919" s="52" t="str">
        <f>'TARIF 2024'!K925</f>
        <v>film anti-shock +300% x25 full wet pour telephone technologie Self-Heal</v>
      </c>
      <c r="D919" s="52" t="str">
        <f>'TARIF 2024'!K925</f>
        <v>film anti-shock +300% x25 full wet pour telephone technologie Self-Heal</v>
      </c>
      <c r="E919" s="53">
        <f>'TARIF 2024'!G925</f>
        <v>5903108488440</v>
      </c>
      <c r="F919" s="49">
        <v>1</v>
      </c>
      <c r="G919" s="49">
        <v>1</v>
      </c>
      <c r="H919" s="49" t="s">
        <v>900</v>
      </c>
      <c r="I919" s="49">
        <v>1</v>
      </c>
      <c r="J919" s="54">
        <f>'TARIF 2024'!N925</f>
        <v>0</v>
      </c>
      <c r="K919" s="55">
        <f>'TARIF 2024'!M925</f>
        <v>5.3</v>
      </c>
      <c r="L919" s="56"/>
      <c r="M919" s="55">
        <f>'TARIF 2024'!M925</f>
        <v>5.3</v>
      </c>
      <c r="N919" s="57">
        <v>20</v>
      </c>
      <c r="O919" s="57">
        <f>'TARIF 2024'!Q925</f>
        <v>14.99</v>
      </c>
      <c r="P919" s="58"/>
      <c r="Q919" s="49">
        <v>60</v>
      </c>
      <c r="R919" s="49">
        <v>62</v>
      </c>
      <c r="S919" s="49">
        <v>6230</v>
      </c>
      <c r="T919" s="49">
        <v>1</v>
      </c>
    </row>
    <row r="920" spans="1:20">
      <c r="A920" s="50">
        <f>'TARIF 2024'!D926</f>
        <v>0</v>
      </c>
      <c r="B920" s="51" t="str">
        <f>'TARIF 2024'!B926</f>
        <v>Pure Matt PRO Phone5 dry&amp;wet</v>
      </c>
      <c r="C920" s="52" t="str">
        <f>'TARIF 2024'!K926</f>
        <v>film pure mat +400% x5 dry &amp; wet pour telephone technologie Self-Heal</v>
      </c>
      <c r="D920" s="52" t="str">
        <f>'TARIF 2024'!K926</f>
        <v>film pure mat +400% x5 dry &amp; wet pour telephone technologie Self-Heal</v>
      </c>
      <c r="E920" s="53">
        <f>'TARIF 2024'!G926</f>
        <v>5903108496896</v>
      </c>
      <c r="F920" s="49">
        <v>1</v>
      </c>
      <c r="G920" s="49">
        <v>1</v>
      </c>
      <c r="H920" s="49" t="s">
        <v>900</v>
      </c>
      <c r="I920" s="49">
        <v>1</v>
      </c>
      <c r="J920" s="54">
        <f>'TARIF 2024'!N926</f>
        <v>0</v>
      </c>
      <c r="K920" s="55">
        <f>'TARIF 2024'!M926</f>
        <v>6.7</v>
      </c>
      <c r="L920" s="56"/>
      <c r="M920" s="55">
        <f>'TARIF 2024'!M926</f>
        <v>6.7</v>
      </c>
      <c r="N920" s="57">
        <v>20</v>
      </c>
      <c r="O920" s="57">
        <f>'TARIF 2024'!Q926</f>
        <v>16.989999999999998</v>
      </c>
      <c r="P920" s="58"/>
      <c r="Q920" s="49">
        <v>60</v>
      </c>
      <c r="R920" s="49">
        <v>62</v>
      </c>
      <c r="S920" s="49">
        <v>6230</v>
      </c>
      <c r="T920" s="49">
        <v>1</v>
      </c>
    </row>
    <row r="921" spans="1:20">
      <c r="A921" s="50">
        <f>'TARIF 2024'!D927</f>
        <v>0</v>
      </c>
      <c r="B921" s="51" t="str">
        <f>'TARIF 2024'!B927</f>
        <v xml:space="preserve">Hammer Phone 5 full wet </v>
      </c>
      <c r="C921" s="52" t="str">
        <f>'TARIF 2024'!K927</f>
        <v>film hamer blinde +500% x5  full wet pour telephone  technologie Self-Heal</v>
      </c>
      <c r="D921" s="52" t="str">
        <f>'TARIF 2024'!K927</f>
        <v>film hamer blinde +500% x5  full wet pour telephone  technologie Self-Heal</v>
      </c>
      <c r="E921" s="53">
        <f>'TARIF 2024'!G927</f>
        <v>5903108485241</v>
      </c>
      <c r="F921" s="49">
        <v>1</v>
      </c>
      <c r="G921" s="49">
        <v>1</v>
      </c>
      <c r="H921" s="49" t="s">
        <v>900</v>
      </c>
      <c r="I921" s="49">
        <v>1</v>
      </c>
      <c r="J921" s="54">
        <f>'TARIF 2024'!N927</f>
        <v>0</v>
      </c>
      <c r="K921" s="55">
        <f>'TARIF 2024'!M927</f>
        <v>8.5</v>
      </c>
      <c r="L921" s="56"/>
      <c r="M921" s="55">
        <f>'TARIF 2024'!M927</f>
        <v>8.5</v>
      </c>
      <c r="N921" s="57">
        <v>20</v>
      </c>
      <c r="O921" s="57">
        <f>'TARIF 2024'!Q927</f>
        <v>19.989999999999998</v>
      </c>
      <c r="P921" s="58"/>
      <c r="Q921" s="49">
        <v>60</v>
      </c>
      <c r="R921" s="49">
        <v>62</v>
      </c>
      <c r="S921" s="49">
        <v>6230</v>
      </c>
      <c r="T921" s="49">
        <v>1</v>
      </c>
    </row>
    <row r="922" spans="1:20">
      <c r="A922" s="50">
        <f>'TARIF 2024'!D928</f>
        <v>0</v>
      </c>
      <c r="B922" s="51" t="str">
        <f>'TARIF 2024'!B928</f>
        <v>Privacy Phone 5 wet</v>
      </c>
      <c r="C922" s="52" t="str">
        <f>'TARIF 2024'!K928</f>
        <v>film anti-espion +250% x5 wet pour telephone</v>
      </c>
      <c r="D922" s="52" t="str">
        <f>'TARIF 2024'!K928</f>
        <v>film anti-espion +250% x5 wet pour telephone</v>
      </c>
      <c r="E922" s="53">
        <f>'TARIF 2024'!G928</f>
        <v>5903108471954</v>
      </c>
      <c r="F922" s="49">
        <v>1</v>
      </c>
      <c r="G922" s="49">
        <v>1</v>
      </c>
      <c r="H922" s="49" t="s">
        <v>900</v>
      </c>
      <c r="I922" s="49">
        <v>1</v>
      </c>
      <c r="J922" s="54">
        <f>'TARIF 2024'!N928</f>
        <v>0</v>
      </c>
      <c r="K922" s="55">
        <f>'TARIF 2024'!M928</f>
        <v>8</v>
      </c>
      <c r="L922" s="56"/>
      <c r="M922" s="55">
        <f>'TARIF 2024'!M928</f>
        <v>8</v>
      </c>
      <c r="N922" s="57">
        <v>20</v>
      </c>
      <c r="O922" s="57">
        <f>'TARIF 2024'!Q928</f>
        <v>19.989999999999998</v>
      </c>
      <c r="P922" s="58"/>
      <c r="Q922" s="49">
        <v>60</v>
      </c>
      <c r="R922" s="49">
        <v>62</v>
      </c>
      <c r="S922" s="49">
        <v>6230</v>
      </c>
      <c r="T922" s="49">
        <v>1</v>
      </c>
    </row>
    <row r="923" spans="1:20">
      <c r="A923" s="50">
        <f>'TARIF 2024'!D929</f>
        <v>0</v>
      </c>
      <c r="B923" s="51" t="str">
        <f>'TARIF 2024'!B929</f>
        <v>Hardy PROtector Phone 5</v>
      </c>
      <c r="C923" s="52" t="str">
        <f>'TARIF 2024'!K929</f>
        <v>film protection +600% antimicrobien/ olephobe / self heal x5 pour telephone</v>
      </c>
      <c r="D923" s="52" t="str">
        <f>'TARIF 2024'!K929</f>
        <v>film protection +600% antimicrobien/ olephobe / self heal x5 pour telephone</v>
      </c>
      <c r="E923" s="53">
        <f>'TARIF 2024'!G929</f>
        <v>5903108514798</v>
      </c>
      <c r="F923" s="49">
        <v>1</v>
      </c>
      <c r="G923" s="49">
        <v>1</v>
      </c>
      <c r="H923" s="49" t="s">
        <v>900</v>
      </c>
      <c r="I923" s="49">
        <v>1</v>
      </c>
      <c r="J923" s="54">
        <f>'TARIF 2024'!N929</f>
        <v>0</v>
      </c>
      <c r="K923" s="55">
        <f>'TARIF 2024'!M929</f>
        <v>9.9</v>
      </c>
      <c r="L923" s="56"/>
      <c r="M923" s="55">
        <f>'TARIF 2024'!M929</f>
        <v>9.9</v>
      </c>
      <c r="N923" s="57">
        <v>20</v>
      </c>
      <c r="O923" s="57">
        <f>'TARIF 2024'!Q929</f>
        <v>24.99</v>
      </c>
      <c r="P923" s="58"/>
      <c r="Q923" s="49">
        <v>60</v>
      </c>
      <c r="R923" s="49">
        <v>62</v>
      </c>
      <c r="S923" s="49">
        <v>6230</v>
      </c>
      <c r="T923" s="49">
        <v>1</v>
      </c>
    </row>
    <row r="924" spans="1:20">
      <c r="A924" s="50">
        <f>'TARIF 2024'!D930</f>
        <v>0</v>
      </c>
      <c r="B924" s="51" t="str">
        <f>'TARIF 2024'!B930</f>
        <v>Safety Shield Watch x5</v>
      </c>
      <c r="C924" s="52" t="str">
        <f>'TARIF 2024'!K930</f>
        <v>film Safety Shield Watch x5</v>
      </c>
      <c r="D924" s="52" t="str">
        <f>'TARIF 2024'!K930</f>
        <v>film Safety Shield Watch x5</v>
      </c>
      <c r="E924" s="53">
        <f>'TARIF 2024'!G930</f>
        <v>0</v>
      </c>
      <c r="F924" s="49">
        <v>1</v>
      </c>
      <c r="G924" s="49">
        <v>1</v>
      </c>
      <c r="H924" s="49" t="s">
        <v>900</v>
      </c>
      <c r="I924" s="49">
        <v>1</v>
      </c>
      <c r="J924" s="54">
        <f>'TARIF 2024'!N930</f>
        <v>0</v>
      </c>
      <c r="K924" s="55">
        <f>'TARIF 2024'!M930</f>
        <v>1.8</v>
      </c>
      <c r="L924" s="56"/>
      <c r="M924" s="55">
        <f>'TARIF 2024'!M930</f>
        <v>1.8</v>
      </c>
      <c r="N924" s="57">
        <v>20</v>
      </c>
      <c r="O924" s="57">
        <f>'TARIF 2024'!Q930</f>
        <v>6.99</v>
      </c>
      <c r="P924" s="58"/>
      <c r="Q924" s="49">
        <v>60</v>
      </c>
      <c r="R924" s="49">
        <v>62</v>
      </c>
      <c r="S924" s="49">
        <v>6230</v>
      </c>
      <c r="T924" s="49">
        <v>1</v>
      </c>
    </row>
    <row r="925" spans="1:20">
      <c r="A925" s="50">
        <f>'TARIF 2024'!D931</f>
        <v>0</v>
      </c>
      <c r="B925" s="51" t="str">
        <f>'TARIF 2024'!B931</f>
        <v>Anti-Scratch watch 5 full wet</v>
      </c>
      <c r="C925" s="52" t="str">
        <f>'TARIF 2024'!K931</f>
        <v>film anti scratch +200% x5 full wet pour montre</v>
      </c>
      <c r="D925" s="52" t="str">
        <f>'TARIF 2024'!K931</f>
        <v>film anti scratch +200% x5 full wet pour montre</v>
      </c>
      <c r="E925" s="53">
        <f>'TARIF 2024'!G931</f>
        <v>5903108488488</v>
      </c>
      <c r="F925" s="49">
        <v>1</v>
      </c>
      <c r="G925" s="49">
        <v>1</v>
      </c>
      <c r="H925" s="49" t="s">
        <v>900</v>
      </c>
      <c r="I925" s="49">
        <v>1</v>
      </c>
      <c r="J925" s="54">
        <f>'TARIF 2024'!N931</f>
        <v>0</v>
      </c>
      <c r="K925" s="55">
        <f>'TARIF 2024'!M931</f>
        <v>2.95</v>
      </c>
      <c r="L925" s="56"/>
      <c r="M925" s="55">
        <f>'TARIF 2024'!M931</f>
        <v>2.95</v>
      </c>
      <c r="N925" s="57">
        <v>20</v>
      </c>
      <c r="O925" s="57">
        <f>'TARIF 2024'!Q931</f>
        <v>9.99</v>
      </c>
      <c r="P925" s="58"/>
      <c r="Q925" s="49">
        <v>60</v>
      </c>
      <c r="R925" s="49">
        <v>62</v>
      </c>
      <c r="S925" s="49">
        <v>6230</v>
      </c>
      <c r="T925" s="49">
        <v>1</v>
      </c>
    </row>
    <row r="926" spans="1:20">
      <c r="A926" s="50">
        <f>'TARIF 2024'!D932</f>
        <v>0</v>
      </c>
      <c r="B926" s="51" t="str">
        <f>'TARIF 2024'!B932</f>
        <v>Anti-Shock Watch 5 full wet</v>
      </c>
      <c r="C926" s="52" t="str">
        <f>'TARIF 2024'!K932</f>
        <v>film anti-shock +300% x5 full wet pour montre technologie Self-Heal</v>
      </c>
      <c r="D926" s="52" t="str">
        <f>'TARIF 2024'!K932</f>
        <v>film anti-shock +300% x5 full wet pour montre technologie Self-Heal</v>
      </c>
      <c r="E926" s="53">
        <f>'TARIF 2024'!G932</f>
        <v>5903108488440</v>
      </c>
      <c r="F926" s="49">
        <v>1</v>
      </c>
      <c r="G926" s="49">
        <v>1</v>
      </c>
      <c r="H926" s="49" t="s">
        <v>900</v>
      </c>
      <c r="I926" s="49">
        <v>1</v>
      </c>
      <c r="J926" s="54">
        <f>'TARIF 2024'!N932</f>
        <v>0</v>
      </c>
      <c r="K926" s="55">
        <f>'TARIF 2024'!M932</f>
        <v>3.5</v>
      </c>
      <c r="L926" s="56"/>
      <c r="M926" s="55">
        <f>'TARIF 2024'!M932</f>
        <v>3.5</v>
      </c>
      <c r="N926" s="57">
        <v>20</v>
      </c>
      <c r="O926" s="57">
        <f>'TARIF 2024'!Q932</f>
        <v>12.99</v>
      </c>
      <c r="P926" s="58"/>
      <c r="Q926" s="49">
        <v>60</v>
      </c>
      <c r="R926" s="49">
        <v>62</v>
      </c>
      <c r="S926" s="49">
        <v>6230</v>
      </c>
      <c r="T926" s="49">
        <v>1</v>
      </c>
    </row>
    <row r="927" spans="1:20">
      <c r="A927" s="50">
        <f>'TARIF 2024'!D933</f>
        <v>0</v>
      </c>
      <c r="B927" s="51" t="str">
        <f>'TARIF 2024'!B933</f>
        <v>Pure Matt PRO Watch 5 full wet</v>
      </c>
      <c r="C927" s="52" t="str">
        <f>'TARIF 2024'!K933</f>
        <v>film pure mat +400% x5 full wet pour montre technologie Self-Heal</v>
      </c>
      <c r="D927" s="52" t="str">
        <f>'TARIF 2024'!K933</f>
        <v>film pure mat +400% x5 full wet pour montre technologie Self-Heal</v>
      </c>
      <c r="E927" s="53">
        <f>'TARIF 2024'!G933</f>
        <v>5903108499811</v>
      </c>
      <c r="F927" s="49">
        <v>1</v>
      </c>
      <c r="G927" s="49">
        <v>1</v>
      </c>
      <c r="H927" s="49" t="s">
        <v>900</v>
      </c>
      <c r="I927" s="49">
        <v>1</v>
      </c>
      <c r="J927" s="54">
        <f>'TARIF 2024'!N933</f>
        <v>0</v>
      </c>
      <c r="K927" s="55">
        <f>'TARIF 2024'!M933</f>
        <v>6</v>
      </c>
      <c r="L927" s="56"/>
      <c r="M927" s="55">
        <f>'TARIF 2024'!M933</f>
        <v>6</v>
      </c>
      <c r="N927" s="57">
        <v>20</v>
      </c>
      <c r="O927" s="57">
        <f>'TARIF 2024'!Q933</f>
        <v>14.99</v>
      </c>
      <c r="P927" s="58"/>
      <c r="Q927" s="49">
        <v>60</v>
      </c>
      <c r="R927" s="49">
        <v>62</v>
      </c>
      <c r="S927" s="49">
        <v>6230</v>
      </c>
      <c r="T927" s="49">
        <v>1</v>
      </c>
    </row>
    <row r="928" spans="1:20">
      <c r="A928" s="50">
        <f>'TARIF 2024'!D934</f>
        <v>0</v>
      </c>
      <c r="B928" s="51" t="str">
        <f>'TARIF 2024'!B934</f>
        <v>Hammer Watch 5 full wet</v>
      </c>
      <c r="C928" s="52" t="str">
        <f>'TARIF 2024'!K934</f>
        <v>film hamer blinde +500% x5  full wet pour montre  technologie Self-Heal</v>
      </c>
      <c r="D928" s="52" t="str">
        <f>'TARIF 2024'!K934</f>
        <v>film hamer blinde +500% x5  full wet pour montre  technologie Self-Heal</v>
      </c>
      <c r="E928" s="53">
        <f>'TARIF 2024'!G934</f>
        <v>5903108488891</v>
      </c>
      <c r="F928" s="49">
        <v>1</v>
      </c>
      <c r="G928" s="49">
        <v>1</v>
      </c>
      <c r="H928" s="49" t="s">
        <v>900</v>
      </c>
      <c r="I928" s="49">
        <v>1</v>
      </c>
      <c r="J928" s="54">
        <f>'TARIF 2024'!N934</f>
        <v>0</v>
      </c>
      <c r="K928" s="55">
        <f>'TARIF 2024'!M934</f>
        <v>6.4</v>
      </c>
      <c r="L928" s="56"/>
      <c r="M928" s="55">
        <f>'TARIF 2024'!M934</f>
        <v>6.4</v>
      </c>
      <c r="N928" s="57">
        <v>20</v>
      </c>
      <c r="O928" s="57">
        <f>'TARIF 2024'!Q934</f>
        <v>16.989999999999998</v>
      </c>
      <c r="P928" s="58"/>
      <c r="Q928" s="49">
        <v>60</v>
      </c>
      <c r="R928" s="49">
        <v>62</v>
      </c>
      <c r="S928" s="49">
        <v>6230</v>
      </c>
      <c r="T928" s="49">
        <v>1</v>
      </c>
    </row>
    <row r="929" spans="1:20">
      <c r="A929" s="50">
        <f>'TARIF 2024'!D935</f>
        <v>0</v>
      </c>
      <c r="B929" s="51" t="str">
        <f>'TARIF 2024'!B935</f>
        <v xml:space="preserve">Hardy PROtector Watch 5 </v>
      </c>
      <c r="C929" s="52" t="str">
        <f>'TARIF 2024'!K935</f>
        <v>film protection +600% antimicrobien/ olephobe / self heal x5 pour montre</v>
      </c>
      <c r="D929" s="52" t="str">
        <f>'TARIF 2024'!K935</f>
        <v>film protection +600% antimicrobien/ olephobe / self heal x5 pour montre</v>
      </c>
      <c r="E929" s="53">
        <f>'TARIF 2024'!G935</f>
        <v>5903108514767</v>
      </c>
      <c r="F929" s="49">
        <v>1</v>
      </c>
      <c r="G929" s="49">
        <v>1</v>
      </c>
      <c r="H929" s="49" t="s">
        <v>900</v>
      </c>
      <c r="I929" s="49">
        <v>1</v>
      </c>
      <c r="J929" s="54">
        <f>'TARIF 2024'!N935</f>
        <v>0</v>
      </c>
      <c r="K929" s="55">
        <f>'TARIF 2024'!M935</f>
        <v>8.8000000000000007</v>
      </c>
      <c r="L929" s="56"/>
      <c r="M929" s="55">
        <f>'TARIF 2024'!M935</f>
        <v>8.8000000000000007</v>
      </c>
      <c r="N929" s="57">
        <v>20</v>
      </c>
      <c r="O929" s="57">
        <f>'TARIF 2024'!Q935</f>
        <v>19.989999999999998</v>
      </c>
      <c r="P929" s="58"/>
      <c r="Q929" s="49">
        <v>60</v>
      </c>
      <c r="R929" s="49">
        <v>62</v>
      </c>
      <c r="S929" s="49">
        <v>6230</v>
      </c>
      <c r="T929" s="49">
        <v>1</v>
      </c>
    </row>
    <row r="930" spans="1:20">
      <c r="A930" s="50">
        <f>'TARIF 2024'!D936</f>
        <v>0</v>
      </c>
      <c r="B930" s="51" t="str">
        <f>'TARIF 2024'!B936</f>
        <v xml:space="preserve">Safety Shield Tabletx5 </v>
      </c>
      <c r="C930" s="52" t="str">
        <f>'TARIF 2024'!K936</f>
        <v>film Safety Shield Tablet</v>
      </c>
      <c r="D930" s="52" t="str">
        <f>'TARIF 2024'!K936</f>
        <v>film Safety Shield Tablet</v>
      </c>
      <c r="E930" s="53">
        <f>'TARIF 2024'!G936</f>
        <v>0</v>
      </c>
      <c r="F930" s="49">
        <v>1</v>
      </c>
      <c r="G930" s="49">
        <v>1</v>
      </c>
      <c r="H930" s="49" t="s">
        <v>900</v>
      </c>
      <c r="I930" s="49">
        <v>1</v>
      </c>
      <c r="J930" s="54">
        <f>'TARIF 2024'!N936</f>
        <v>0</v>
      </c>
      <c r="K930" s="55">
        <f>'TARIF 2024'!M936</f>
        <v>7</v>
      </c>
      <c r="L930" s="56"/>
      <c r="M930" s="55">
        <f>'TARIF 2024'!M936</f>
        <v>7</v>
      </c>
      <c r="N930" s="57">
        <v>20</v>
      </c>
      <c r="O930" s="57">
        <f>'TARIF 2024'!Q936</f>
        <v>14.99</v>
      </c>
      <c r="P930" s="58"/>
      <c r="Q930" s="49">
        <v>60</v>
      </c>
      <c r="R930" s="49">
        <v>62</v>
      </c>
      <c r="S930" s="49">
        <v>6230</v>
      </c>
      <c r="T930" s="49">
        <v>1</v>
      </c>
    </row>
    <row r="931" spans="1:20">
      <c r="A931" s="50">
        <f>'TARIF 2024'!D937</f>
        <v>0</v>
      </c>
      <c r="B931" s="51" t="str">
        <f>'TARIF 2024'!B937</f>
        <v>Anti-Scratch Tablet 5 full wet</v>
      </c>
      <c r="C931" s="52" t="str">
        <f>'TARIF 2024'!K937</f>
        <v xml:space="preserve">film anti scratch +200% x5 full wet pour Tablet </v>
      </c>
      <c r="D931" s="52" t="str">
        <f>'TARIF 2024'!K937</f>
        <v xml:space="preserve">film anti scratch +200% x5 full wet pour Tablet </v>
      </c>
      <c r="E931" s="53">
        <f>'TARIF 2024'!G937</f>
        <v>5903108488594</v>
      </c>
      <c r="F931" s="49">
        <v>1</v>
      </c>
      <c r="G931" s="49">
        <v>1</v>
      </c>
      <c r="H931" s="49" t="s">
        <v>900</v>
      </c>
      <c r="I931" s="49">
        <v>1</v>
      </c>
      <c r="J931" s="54">
        <f>'TARIF 2024'!N937</f>
        <v>0</v>
      </c>
      <c r="K931" s="55">
        <f>'TARIF 2024'!M937</f>
        <v>8.5</v>
      </c>
      <c r="L931" s="56"/>
      <c r="M931" s="55">
        <f>'TARIF 2024'!M937</f>
        <v>8.5</v>
      </c>
      <c r="N931" s="57">
        <v>20</v>
      </c>
      <c r="O931" s="57">
        <f>'TARIF 2024'!Q937</f>
        <v>16.989999999999998</v>
      </c>
      <c r="P931" s="58"/>
      <c r="Q931" s="49">
        <v>60</v>
      </c>
      <c r="R931" s="49">
        <v>62</v>
      </c>
      <c r="S931" s="49">
        <v>6230</v>
      </c>
      <c r="T931" s="49">
        <v>1</v>
      </c>
    </row>
    <row r="932" spans="1:20">
      <c r="A932" s="50">
        <f>'TARIF 2024'!D938</f>
        <v>0</v>
      </c>
      <c r="B932" s="51" t="str">
        <f>'TARIF 2024'!B938</f>
        <v>Anti-Shock tablet 5 full wet</v>
      </c>
      <c r="C932" s="52" t="str">
        <f>'TARIF 2024'!K938</f>
        <v>film anti-shock +300% x5 full wet pour tablet  technologie Self-Heal</v>
      </c>
      <c r="D932" s="52" t="str">
        <f>'TARIF 2024'!K938</f>
        <v>film anti-shock +300% x5 full wet pour tablet  technologie Self-Heal</v>
      </c>
      <c r="E932" s="53">
        <f>'TARIF 2024'!G938</f>
        <v>5903108488556</v>
      </c>
      <c r="F932" s="49">
        <v>1</v>
      </c>
      <c r="G932" s="49">
        <v>1</v>
      </c>
      <c r="H932" s="49" t="s">
        <v>900</v>
      </c>
      <c r="I932" s="49">
        <v>1</v>
      </c>
      <c r="J932" s="54">
        <f>'TARIF 2024'!N938</f>
        <v>0</v>
      </c>
      <c r="K932" s="55">
        <f>'TARIF 2024'!M938</f>
        <v>9.5</v>
      </c>
      <c r="L932" s="56"/>
      <c r="M932" s="55">
        <f>'TARIF 2024'!M938</f>
        <v>9.5</v>
      </c>
      <c r="N932" s="57">
        <v>20</v>
      </c>
      <c r="O932" s="57">
        <f>'TARIF 2024'!Q938</f>
        <v>19.989999999999998</v>
      </c>
      <c r="P932" s="58"/>
      <c r="Q932" s="49">
        <v>60</v>
      </c>
      <c r="R932" s="49">
        <v>62</v>
      </c>
      <c r="S932" s="49">
        <v>6230</v>
      </c>
      <c r="T932" s="49">
        <v>1</v>
      </c>
    </row>
    <row r="933" spans="1:20">
      <c r="A933" s="50">
        <f>'TARIF 2024'!D939</f>
        <v>0</v>
      </c>
      <c r="B933" s="51" t="str">
        <f>'TARIF 2024'!B939</f>
        <v>Pure Matt PRO tablet 5 full wet</v>
      </c>
      <c r="C933" s="52" t="str">
        <f>'TARIF 2024'!K939</f>
        <v>film pure mat +400% x5 full wet pour tablet technologie Self-Heal</v>
      </c>
      <c r="D933" s="52" t="str">
        <f>'TARIF 2024'!K939</f>
        <v>film pure mat +400% x5 full wet pour tablet technologie Self-Heal</v>
      </c>
      <c r="E933" s="53">
        <f>'TARIF 2024'!G939</f>
        <v>59031084966926</v>
      </c>
      <c r="F933" s="49">
        <v>1</v>
      </c>
      <c r="G933" s="49">
        <v>1</v>
      </c>
      <c r="H933" s="49" t="s">
        <v>900</v>
      </c>
      <c r="I933" s="49">
        <v>1</v>
      </c>
      <c r="J933" s="54">
        <f>'TARIF 2024'!N939</f>
        <v>0</v>
      </c>
      <c r="K933" s="55">
        <f>'TARIF 2024'!M939</f>
        <v>16</v>
      </c>
      <c r="L933" s="56"/>
      <c r="M933" s="55">
        <f>'TARIF 2024'!M939</f>
        <v>16</v>
      </c>
      <c r="N933" s="57">
        <v>20</v>
      </c>
      <c r="O933" s="57">
        <f>'TARIF 2024'!Q939</f>
        <v>29.99</v>
      </c>
      <c r="P933" s="58"/>
      <c r="Q933" s="49">
        <v>60</v>
      </c>
      <c r="R933" s="49">
        <v>62</v>
      </c>
      <c r="S933" s="49">
        <v>6230</v>
      </c>
      <c r="T933" s="49">
        <v>1</v>
      </c>
    </row>
    <row r="934" spans="1:20">
      <c r="A934" s="50">
        <f>'TARIF 2024'!D940</f>
        <v>0</v>
      </c>
      <c r="B934" s="51" t="str">
        <f>'TARIF 2024'!B940</f>
        <v xml:space="preserve">Hardy PROtector tablet 5 </v>
      </c>
      <c r="C934" s="52" t="str">
        <f>'TARIF 2024'!K940</f>
        <v>film protection +600% antimicrobien/ olephobe / self heal x5 pour tablet</v>
      </c>
      <c r="D934" s="52" t="str">
        <f>'TARIF 2024'!K940</f>
        <v>film protection +600% antimicrobien/ olephobe / self heal x5 pour tablet</v>
      </c>
      <c r="E934" s="53">
        <f>'TARIF 2024'!G940</f>
        <v>5903108514743</v>
      </c>
      <c r="F934" s="49">
        <v>1</v>
      </c>
      <c r="G934" s="49">
        <v>1</v>
      </c>
      <c r="H934" s="49" t="s">
        <v>900</v>
      </c>
      <c r="I934" s="49">
        <v>1</v>
      </c>
      <c r="J934" s="54">
        <f>'TARIF 2024'!N940</f>
        <v>0</v>
      </c>
      <c r="K934" s="55">
        <f>'TARIF 2024'!M940</f>
        <v>19</v>
      </c>
      <c r="L934" s="56"/>
      <c r="M934" s="55">
        <f>'TARIF 2024'!M940</f>
        <v>19</v>
      </c>
      <c r="N934" s="57">
        <v>20</v>
      </c>
      <c r="O934" s="57">
        <f>'TARIF 2024'!Q940</f>
        <v>39.99</v>
      </c>
      <c r="P934" s="58"/>
      <c r="Q934" s="49">
        <v>60</v>
      </c>
      <c r="R934" s="49">
        <v>62</v>
      </c>
      <c r="S934" s="49">
        <v>6230</v>
      </c>
      <c r="T934" s="49">
        <v>1</v>
      </c>
    </row>
    <row r="935" spans="1:20">
      <c r="A935" s="50">
        <f>'TARIF 2024'!D941</f>
        <v>0</v>
      </c>
      <c r="B935" s="51" t="str">
        <f>'TARIF 2024'!B941</f>
        <v>AllSafe Label 5</v>
      </c>
      <c r="C935" s="52" t="str">
        <f>'TARIF 2024'!K941</f>
        <v>papier personnalidation x5</v>
      </c>
      <c r="D935" s="52" t="str">
        <f>'TARIF 2024'!K941</f>
        <v>papier personnalidation x5</v>
      </c>
      <c r="E935" s="53">
        <f>'TARIF 2024'!G941</f>
        <v>5903108389259</v>
      </c>
      <c r="F935" s="49">
        <v>1</v>
      </c>
      <c r="G935" s="49">
        <v>1</v>
      </c>
      <c r="H935" s="49" t="s">
        <v>900</v>
      </c>
      <c r="I935" s="49">
        <v>1</v>
      </c>
      <c r="J935" s="54">
        <f>'TARIF 2024'!N941</f>
        <v>0</v>
      </c>
      <c r="K935" s="55">
        <f>'TARIF 2024'!M941</f>
        <v>2</v>
      </c>
      <c r="L935" s="56"/>
      <c r="M935" s="55">
        <f>'TARIF 2024'!M941</f>
        <v>2</v>
      </c>
      <c r="N935" s="57">
        <v>20</v>
      </c>
      <c r="O935" s="57">
        <f>'TARIF 2024'!Q941</f>
        <v>4.99</v>
      </c>
      <c r="P935" s="58"/>
      <c r="Q935" s="49">
        <v>60</v>
      </c>
      <c r="R935" s="49">
        <v>62</v>
      </c>
      <c r="S935" s="49">
        <v>6230</v>
      </c>
      <c r="T935" s="49">
        <v>1</v>
      </c>
    </row>
    <row r="936" spans="1:20" ht="30">
      <c r="A936" s="50">
        <f>'TARIF 2024'!D942</f>
        <v>0</v>
      </c>
      <c r="B936" s="51" t="str">
        <f>'TARIF 2024'!B942</f>
        <v>Extra Protection 5</v>
      </c>
      <c r="C936" s="52" t="str">
        <f>'TARIF 2024'!K942</f>
        <v xml:space="preserve">pelicule protectrice personnalisation x5
</v>
      </c>
      <c r="D936" s="52" t="str">
        <f>'TARIF 2024'!K942</f>
        <v xml:space="preserve">pelicule protectrice personnalisation x5
</v>
      </c>
      <c r="E936" s="53">
        <f>'TARIF 2024'!G942</f>
        <v>5903108471909</v>
      </c>
      <c r="F936" s="49">
        <v>1</v>
      </c>
      <c r="G936" s="49">
        <v>1</v>
      </c>
      <c r="H936" s="49" t="s">
        <v>900</v>
      </c>
      <c r="I936" s="49">
        <v>1</v>
      </c>
      <c r="J936" s="54">
        <f>'TARIF 2024'!N942</f>
        <v>0</v>
      </c>
      <c r="K936" s="55">
        <f>'TARIF 2024'!M942</f>
        <v>3</v>
      </c>
      <c r="L936" s="56"/>
      <c r="M936" s="55">
        <f>'TARIF 2024'!M942</f>
        <v>3</v>
      </c>
      <c r="N936" s="57">
        <v>20</v>
      </c>
      <c r="O936" s="57">
        <f>'TARIF 2024'!Q942</f>
        <v>6.99</v>
      </c>
      <c r="P936" s="58"/>
      <c r="Q936" s="49">
        <v>60</v>
      </c>
      <c r="R936" s="49">
        <v>62</v>
      </c>
      <c r="S936" s="49">
        <v>6230</v>
      </c>
      <c r="T936" s="49">
        <v>1</v>
      </c>
    </row>
    <row r="937" spans="1:20">
      <c r="A937" s="50">
        <f>'TARIF 2024'!D943</f>
        <v>0</v>
      </c>
      <c r="B937" s="51" t="str">
        <f>'TARIF 2024'!B943</f>
        <v>OV-TRIPOD SCREEN 60</v>
      </c>
      <c r="C937" s="52" t="str">
        <f>'TARIF 2024'!K943</f>
        <v>taille de l'écran jusqu'a 60 pouces sur trepied</v>
      </c>
      <c r="D937" s="52" t="str">
        <f>'TARIF 2024'!K943</f>
        <v>taille de l'écran jusqu'a 60 pouces sur trepied</v>
      </c>
      <c r="E937" s="53">
        <f>'TARIF 2024'!G943</f>
        <v>5901752368842</v>
      </c>
      <c r="F937" s="49">
        <v>1</v>
      </c>
      <c r="G937" s="49">
        <v>1</v>
      </c>
      <c r="H937" s="49" t="s">
        <v>900</v>
      </c>
      <c r="I937" s="49">
        <v>1</v>
      </c>
      <c r="J937" s="54">
        <f>'TARIF 2024'!N943</f>
        <v>0</v>
      </c>
      <c r="K937" s="55">
        <f>'TARIF 2024'!M943</f>
        <v>64.230199999999996</v>
      </c>
      <c r="L937" s="56"/>
      <c r="M937" s="55">
        <f>'TARIF 2024'!M943</f>
        <v>64.230199999999996</v>
      </c>
      <c r="N937" s="57">
        <v>20</v>
      </c>
      <c r="O937" s="57">
        <f>'TARIF 2024'!Q943</f>
        <v>99.99</v>
      </c>
      <c r="P937" s="58"/>
      <c r="Q937" s="49">
        <v>60</v>
      </c>
      <c r="R937" s="49">
        <v>62</v>
      </c>
      <c r="S937" s="49">
        <v>6230</v>
      </c>
      <c r="T937" s="49">
        <v>1</v>
      </c>
    </row>
    <row r="938" spans="1:20">
      <c r="A938" s="50">
        <f>'TARIF 2024'!D944</f>
        <v>0</v>
      </c>
      <c r="B938" s="51" t="str">
        <f>'TARIF 2024'!B944</f>
        <v>OV-SEMI-AUTOMATIC SCREEN 100</v>
      </c>
      <c r="C938" s="52" t="str">
        <f>'TARIF 2024'!K944</f>
        <v>taille de l'ecran jusqu'a 100 pouces, aspect 16/9,</v>
      </c>
      <c r="D938" s="52" t="str">
        <f>'TARIF 2024'!K944</f>
        <v>taille de l'ecran jusqu'a 100 pouces, aspect 16/9,</v>
      </c>
      <c r="E938" s="53">
        <f>'TARIF 2024'!G944</f>
        <v>5903771701839</v>
      </c>
      <c r="F938" s="49">
        <v>1</v>
      </c>
      <c r="G938" s="49">
        <v>1</v>
      </c>
      <c r="H938" s="49" t="s">
        <v>900</v>
      </c>
      <c r="I938" s="49">
        <v>1</v>
      </c>
      <c r="J938" s="54">
        <f>'TARIF 2024'!N944</f>
        <v>0</v>
      </c>
      <c r="K938" s="55">
        <f>'TARIF 2024'!M944</f>
        <v>67.369799999999998</v>
      </c>
      <c r="L938" s="56"/>
      <c r="M938" s="55">
        <f>'TARIF 2024'!M944</f>
        <v>67.369799999999998</v>
      </c>
      <c r="N938" s="57">
        <v>20</v>
      </c>
      <c r="O938" s="57">
        <f>'TARIF 2024'!Q944</f>
        <v>109.99</v>
      </c>
      <c r="P938" s="58"/>
      <c r="Q938" s="49">
        <v>60</v>
      </c>
      <c r="R938" s="49">
        <v>62</v>
      </c>
      <c r="S938" s="49">
        <v>6230</v>
      </c>
      <c r="T938" s="49">
        <v>1</v>
      </c>
    </row>
    <row r="939" spans="1:20">
      <c r="A939" s="50">
        <f>'TARIF 2024'!D945</f>
        <v>0</v>
      </c>
      <c r="B939" s="51" t="str">
        <f>'TARIF 2024'!B945</f>
        <v>OV-AUTOMATIC SCREEN 120</v>
      </c>
      <c r="C939" s="52" t="str">
        <f>'TARIF 2024'!K945</f>
        <v>taille de l'ecran jusqu'a 120 pouces, aspect 16/9, motoris√© avec telecommande</v>
      </c>
      <c r="D939" s="52" t="str">
        <f>'TARIF 2024'!K945</f>
        <v>taille de l'ecran jusqu'a 120 pouces, aspect 16/9, motoris√© avec telecommande</v>
      </c>
      <c r="E939" s="53">
        <f>'TARIF 2024'!G945</f>
        <v>5903771701822</v>
      </c>
      <c r="F939" s="49">
        <v>1</v>
      </c>
      <c r="G939" s="49">
        <v>1</v>
      </c>
      <c r="H939" s="49" t="s">
        <v>900</v>
      </c>
      <c r="I939" s="49">
        <v>1</v>
      </c>
      <c r="J939" s="54">
        <f>'TARIF 2024'!N945</f>
        <v>0.75</v>
      </c>
      <c r="K939" s="55">
        <f>'TARIF 2024'!M945</f>
        <v>106.19179999999999</v>
      </c>
      <c r="L939" s="56"/>
      <c r="M939" s="55">
        <f>'TARIF 2024'!M945</f>
        <v>106.19179999999999</v>
      </c>
      <c r="N939" s="57">
        <v>20</v>
      </c>
      <c r="O939" s="57">
        <f>'TARIF 2024'!Q945</f>
        <v>169.99</v>
      </c>
      <c r="P939" s="58"/>
      <c r="Q939" s="49">
        <v>60</v>
      </c>
      <c r="R939" s="49">
        <v>62</v>
      </c>
      <c r="S939" s="49">
        <v>6230</v>
      </c>
      <c r="T939" s="49">
        <v>1</v>
      </c>
    </row>
    <row r="940" spans="1:20">
      <c r="A940" s="50">
        <f>'TARIF 2024'!D946</f>
        <v>0</v>
      </c>
      <c r="B940" s="51" t="str">
        <f>'TARIF 2024'!B946</f>
        <v>OV-CEILING MOUNT WHITE</v>
      </c>
      <c r="C940" s="52" t="str">
        <f>'TARIF 2024'!K946</f>
        <v>fixation blanche pour video projecteur</v>
      </c>
      <c r="D940" s="52" t="str">
        <f>'TARIF 2024'!K946</f>
        <v>fixation blanche pour video projecteur</v>
      </c>
      <c r="E940" s="53">
        <f>'TARIF 2024'!G946</f>
        <v>5903771701860</v>
      </c>
      <c r="F940" s="49">
        <v>1</v>
      </c>
      <c r="G940" s="49">
        <v>1</v>
      </c>
      <c r="H940" s="49" t="s">
        <v>900</v>
      </c>
      <c r="I940" s="49">
        <v>1</v>
      </c>
      <c r="J940" s="54">
        <f>'TARIF 2024'!N946</f>
        <v>0</v>
      </c>
      <c r="K940" s="55">
        <f>'TARIF 2024'!M946</f>
        <v>20.877399999999998</v>
      </c>
      <c r="L940" s="56"/>
      <c r="M940" s="55">
        <f>'TARIF 2024'!M946</f>
        <v>20.877399999999998</v>
      </c>
      <c r="N940" s="57">
        <v>20</v>
      </c>
      <c r="O940" s="57">
        <f>'TARIF 2024'!Q946</f>
        <v>39.99</v>
      </c>
      <c r="P940" s="58"/>
      <c r="Q940" s="49">
        <v>60</v>
      </c>
      <c r="R940" s="49">
        <v>62</v>
      </c>
      <c r="S940" s="49">
        <v>6230</v>
      </c>
      <c r="T940" s="49">
        <v>1</v>
      </c>
    </row>
    <row r="941" spans="1:20">
      <c r="A941" s="50">
        <f>'TARIF 2024'!D947</f>
        <v>0</v>
      </c>
      <c r="B941" s="51" t="str">
        <f>'TARIF 2024'!B947</f>
        <v>OV-CEILING MOUNT BLGSMK</v>
      </c>
      <c r="C941" s="52" t="str">
        <f>'TARIF 2024'!K947</f>
        <v>fixation noir pour video projecteur</v>
      </c>
      <c r="D941" s="52" t="str">
        <f>'TARIF 2024'!K947</f>
        <v>fixation noir pour video projecteur</v>
      </c>
      <c r="E941" s="53">
        <f>'TARIF 2024'!G947</f>
        <v>5903771701853</v>
      </c>
      <c r="F941" s="49">
        <v>1</v>
      </c>
      <c r="G941" s="49">
        <v>1</v>
      </c>
      <c r="H941" s="49" t="s">
        <v>900</v>
      </c>
      <c r="I941" s="49">
        <v>1</v>
      </c>
      <c r="J941" s="54">
        <f>'TARIF 2024'!N947</f>
        <v>0</v>
      </c>
      <c r="K941" s="55">
        <f>'TARIF 2024'!M947</f>
        <v>20.877399999999998</v>
      </c>
      <c r="L941" s="56"/>
      <c r="M941" s="55">
        <f>'TARIF 2024'!M947</f>
        <v>20.877399999999998</v>
      </c>
      <c r="N941" s="57">
        <v>20</v>
      </c>
      <c r="O941" s="57">
        <f>'TARIF 2024'!Q947</f>
        <v>39.99</v>
      </c>
      <c r="P941" s="58"/>
      <c r="Q941" s="49">
        <v>60</v>
      </c>
      <c r="R941" s="49">
        <v>62</v>
      </c>
      <c r="S941" s="49">
        <v>6230</v>
      </c>
      <c r="T941" s="49">
        <v>1</v>
      </c>
    </row>
    <row r="942" spans="1:20" ht="30">
      <c r="A942" s="50">
        <f>'TARIF 2024'!D948</f>
        <v>0</v>
      </c>
      <c r="B942" s="51" t="str">
        <f>'TARIF 2024'!B948</f>
        <v>MULTIPIC VEER</v>
      </c>
      <c r="C942" s="52" t="str">
        <f>'TARIF 2024'!K948</f>
        <v>Video projecteur overmax VEER avec fonction nightsky, 1280*2160, 2000 lumens, wifi bluetooth screen miroring dont 0,75 DEEE</v>
      </c>
      <c r="D942" s="52" t="str">
        <f>'TARIF 2024'!K948</f>
        <v>Video projecteur overmax VEER avec fonction nightsky, 1280*2160, 2000 lumens, wifi bluetooth screen miroring dont 0,75 DEEE</v>
      </c>
      <c r="E942" s="53">
        <f>'TARIF 2024'!G948</f>
        <v>5903771721790</v>
      </c>
      <c r="F942" s="49">
        <v>1</v>
      </c>
      <c r="G942" s="49">
        <v>1</v>
      </c>
      <c r="H942" s="49" t="s">
        <v>900</v>
      </c>
      <c r="I942" s="49">
        <v>1</v>
      </c>
      <c r="J942" s="54">
        <f>'TARIF 2024'!N948</f>
        <v>0.75</v>
      </c>
      <c r="K942" s="55">
        <f>'TARIF 2024'!M948</f>
        <v>83</v>
      </c>
      <c r="L942" s="56"/>
      <c r="M942" s="55">
        <f>'TARIF 2024'!M948</f>
        <v>83</v>
      </c>
      <c r="N942" s="57">
        <v>20</v>
      </c>
      <c r="O942" s="57">
        <f>'TARIF 2024'!Q948</f>
        <v>129.99</v>
      </c>
      <c r="P942" s="58"/>
      <c r="Q942" s="49">
        <v>60</v>
      </c>
      <c r="R942" s="49">
        <v>62</v>
      </c>
      <c r="S942" s="49">
        <v>6230</v>
      </c>
      <c r="T942" s="49">
        <v>1</v>
      </c>
    </row>
    <row r="943" spans="1:20" ht="30">
      <c r="A943" s="50">
        <f>'TARIF 2024'!D949</f>
        <v>0</v>
      </c>
      <c r="B943" s="51" t="str">
        <f>'TARIF 2024'!B949</f>
        <v>OV-MULTIPIC 4.2</v>
      </c>
      <c r="C943" s="52" t="str">
        <f>'TARIF 2024'!K949</f>
        <v>full hd resolution, projection jusqu'a 200", 4500 lumens, duree de vie de la lampe 50000H, contrast 2500/1, wifi et bluetooth, dont 0,75 deee</v>
      </c>
      <c r="D943" s="52" t="str">
        <f>'TARIF 2024'!K949</f>
        <v>full hd resolution, projection jusqu'a 200", 4500 lumens, duree de vie de la lampe 50000H, contrast 2500/1, wifi et bluetooth, dont 0,75 deee</v>
      </c>
      <c r="E943" s="53">
        <f>'TARIF 2024'!G949</f>
        <v>5903771703109</v>
      </c>
      <c r="F943" s="49">
        <v>1</v>
      </c>
      <c r="G943" s="49">
        <v>1</v>
      </c>
      <c r="H943" s="49" t="s">
        <v>900</v>
      </c>
      <c r="I943" s="49">
        <v>1</v>
      </c>
      <c r="J943" s="54">
        <f>'TARIF 2024'!N949</f>
        <v>0.75</v>
      </c>
      <c r="K943" s="55">
        <f>'TARIF 2024'!M949</f>
        <v>183.4786</v>
      </c>
      <c r="L943" s="56"/>
      <c r="M943" s="55">
        <f>'TARIF 2024'!M949</f>
        <v>183.4786</v>
      </c>
      <c r="N943" s="57">
        <v>20</v>
      </c>
      <c r="O943" s="57">
        <f>'TARIF 2024'!Q949</f>
        <v>249</v>
      </c>
      <c r="P943" s="58"/>
      <c r="Q943" s="49">
        <v>60</v>
      </c>
      <c r="R943" s="49">
        <v>62</v>
      </c>
      <c r="S943" s="49">
        <v>6230</v>
      </c>
      <c r="T943" s="49">
        <v>1</v>
      </c>
    </row>
    <row r="944" spans="1:20" ht="45">
      <c r="A944" s="50">
        <f>'TARIF 2024'!D950</f>
        <v>0</v>
      </c>
      <c r="B944" s="51" t="str">
        <f>'TARIF 2024'!B950</f>
        <v>OV-MULTIPIC 3.6</v>
      </c>
      <c r="C944" s="52" t="str">
        <f>'TARIF 2024'!K950</f>
        <v>hd 720P, projection jusqu'√† 150", 3500 lumens, dur√©e de vie de la lampe 50000H, contrast 2000/1, application youtube et tv, mirror screen connectivity, dont 0,75 deee</v>
      </c>
      <c r="D944" s="52" t="str">
        <f>'TARIF 2024'!K950</f>
        <v>hd 720P, projection jusqu'√† 150", 3500 lumens, dur√©e de vie de la lampe 50000H, contrast 2000/1, application youtube et tv, mirror screen connectivity, dont 0,75 deee</v>
      </c>
      <c r="E944" s="53">
        <f>'TARIF 2024'!G950</f>
        <v>59037711703116</v>
      </c>
      <c r="F944" s="49">
        <v>1</v>
      </c>
      <c r="G944" s="49">
        <v>1</v>
      </c>
      <c r="H944" s="49" t="s">
        <v>900</v>
      </c>
      <c r="I944" s="49">
        <v>1</v>
      </c>
      <c r="J944" s="54">
        <f>'TARIF 2024'!N950</f>
        <v>0.75</v>
      </c>
      <c r="K944" s="55">
        <f>'TARIF 2024'!M950</f>
        <v>152.14840000000001</v>
      </c>
      <c r="L944" s="56"/>
      <c r="M944" s="55">
        <f>'TARIF 2024'!M950</f>
        <v>152.14840000000001</v>
      </c>
      <c r="N944" s="57">
        <v>20</v>
      </c>
      <c r="O944" s="57">
        <f>'TARIF 2024'!Q950</f>
        <v>199</v>
      </c>
      <c r="P944" s="58"/>
      <c r="Q944" s="49">
        <v>60</v>
      </c>
      <c r="R944" s="49">
        <v>62</v>
      </c>
      <c r="S944" s="49">
        <v>6230</v>
      </c>
      <c r="T944" s="49">
        <v>1</v>
      </c>
    </row>
    <row r="945" spans="1:20" ht="45">
      <c r="A945" s="50">
        <f>'TARIF 2024'!D951</f>
        <v>0</v>
      </c>
      <c r="B945" s="51" t="str">
        <f>'TARIF 2024'!B951</f>
        <v>OV-MULTIPIC 3.5</v>
      </c>
      <c r="C945" s="52" t="str">
        <f>'TARIF 2024'!K951</f>
        <v>hd 720P, projection jusqu'√† 150", 2200 lumens, dur√©e de vie de la lampe 50000H, contrast 1500/1, application youtube et tv, mirror screen connectivity dont 0,75 deee</v>
      </c>
      <c r="D945" s="52" t="str">
        <f>'TARIF 2024'!K951</f>
        <v>hd 720P, projection jusqu'√† 150", 2200 lumens, dur√©e de vie de la lampe 50000H, contrast 1500/1, application youtube et tv, mirror screen connectivity dont 0,75 deee</v>
      </c>
      <c r="E945" s="53">
        <f>'TARIF 2024'!G951</f>
        <v>5902581657619</v>
      </c>
      <c r="F945" s="49">
        <v>1</v>
      </c>
      <c r="G945" s="49">
        <v>1</v>
      </c>
      <c r="H945" s="49" t="s">
        <v>900</v>
      </c>
      <c r="I945" s="49">
        <v>1</v>
      </c>
      <c r="J945" s="54">
        <f>'TARIF 2024'!N951</f>
        <v>0.75</v>
      </c>
      <c r="K945" s="55">
        <f>'TARIF 2024'!M951</f>
        <v>121.86159999999998</v>
      </c>
      <c r="L945" s="56"/>
      <c r="M945" s="55">
        <f>'TARIF 2024'!M951</f>
        <v>121.86159999999998</v>
      </c>
      <c r="N945" s="57">
        <v>20</v>
      </c>
      <c r="O945" s="57">
        <f>'TARIF 2024'!Q951</f>
        <v>189.99</v>
      </c>
      <c r="P945" s="58"/>
      <c r="Q945" s="49">
        <v>60</v>
      </c>
      <c r="R945" s="49">
        <v>62</v>
      </c>
      <c r="S945" s="49">
        <v>6230</v>
      </c>
      <c r="T945" s="49">
        <v>1</v>
      </c>
    </row>
    <row r="946" spans="1:20" ht="30">
      <c r="A946" s="50">
        <f>'TARIF 2024'!D952</f>
        <v>0</v>
      </c>
      <c r="B946" s="51" t="str">
        <f>'TARIF 2024'!B952</f>
        <v>OV-MULTIPIC 2.5</v>
      </c>
      <c r="C946" s="52" t="str">
        <f>'TARIF 2024'!K952</f>
        <v>hd r√©solution 1280*720P, projection jusqu'√† 120", 2200 lumens, dur√©e de vie de la lampe 50000H, contrast 1500/1, dont 0,50 deee</v>
      </c>
      <c r="D946" s="52" t="str">
        <f>'TARIF 2024'!K952</f>
        <v>hd r√©solution 1280*720P, projection jusqu'√† 120", 2200 lumens, dur√©e de vie de la lampe 50000H, contrast 1500/1, dont 0,50 deee</v>
      </c>
      <c r="E946" s="53">
        <f>'TARIF 2024'!G952</f>
        <v>5903771701365</v>
      </c>
      <c r="F946" s="49">
        <v>1</v>
      </c>
      <c r="G946" s="49">
        <v>1</v>
      </c>
      <c r="H946" s="49" t="s">
        <v>900</v>
      </c>
      <c r="I946" s="49">
        <v>1</v>
      </c>
      <c r="J946" s="54">
        <f>'TARIF 2024'!N952</f>
        <v>0.75</v>
      </c>
      <c r="K946" s="55">
        <f>'TARIF 2024'!M952</f>
        <v>93.661599999999993</v>
      </c>
      <c r="L946" s="56"/>
      <c r="M946" s="55">
        <f>'TARIF 2024'!M952</f>
        <v>93.661599999999993</v>
      </c>
      <c r="N946" s="57">
        <v>20</v>
      </c>
      <c r="O946" s="57">
        <f>'TARIF 2024'!Q952</f>
        <v>119</v>
      </c>
      <c r="P946" s="58"/>
      <c r="Q946" s="49">
        <v>60</v>
      </c>
      <c r="R946" s="49">
        <v>62</v>
      </c>
      <c r="S946" s="49">
        <v>6230</v>
      </c>
      <c r="T946" s="49">
        <v>1</v>
      </c>
    </row>
    <row r="947" spans="1:20" ht="45">
      <c r="A947" s="50">
        <f>'TARIF 2024'!D953</f>
        <v>0</v>
      </c>
      <c r="B947" s="51" t="str">
        <f>'TARIF 2024'!B953</f>
        <v>OV-MULTIPIC 6.1</v>
      </c>
      <c r="C947" s="52" t="str">
        <f>'TARIF 2024'!K953</f>
        <v>full hd 1080p, projection jusqu a 150", 7000lumens, duree de vie de la lampe 50000H, AUTOFOCUS contrast 4500/1, wifi et bluetooth, fonctionne en android 9.0, dont 0,75 deee</v>
      </c>
      <c r="D947" s="52" t="str">
        <f>'TARIF 2024'!K953</f>
        <v>full hd 1080p, projection jusqu a 150", 7000lumens, duree de vie de la lampe 50000H, AUTOFOCUS contrast 4500/1, wifi et bluetooth, fonctionne en android 9.0, dont 0,75 deee</v>
      </c>
      <c r="E947" s="53">
        <f>'TARIF 2024'!G953</f>
        <v>590377170579</v>
      </c>
      <c r="F947" s="49">
        <v>1</v>
      </c>
      <c r="G947" s="49">
        <v>1</v>
      </c>
      <c r="H947" s="49" t="s">
        <v>900</v>
      </c>
      <c r="I947" s="49">
        <v>1</v>
      </c>
      <c r="J947" s="54">
        <f>'TARIF 2024'!N953</f>
        <v>0.75</v>
      </c>
      <c r="K947" s="55">
        <f>'TARIF 2024'!M953</f>
        <v>329.70499999999998</v>
      </c>
      <c r="L947" s="56"/>
      <c r="M947" s="55">
        <f>'TARIF 2024'!M953</f>
        <v>329.70499999999998</v>
      </c>
      <c r="N947" s="57">
        <v>20</v>
      </c>
      <c r="O947" s="57">
        <f>'TARIF 2024'!Q953</f>
        <v>449</v>
      </c>
      <c r="P947" s="58"/>
      <c r="Q947" s="49">
        <v>60</v>
      </c>
      <c r="R947" s="49">
        <v>62</v>
      </c>
      <c r="S947" s="49">
        <v>6230</v>
      </c>
      <c r="T947" s="49">
        <v>1</v>
      </c>
    </row>
    <row r="948" spans="1:20" ht="45">
      <c r="A948" s="50">
        <f>'TARIF 2024'!D954</f>
        <v>0</v>
      </c>
      <c r="B948" s="51" t="str">
        <f>'TARIF 2024'!B954</f>
        <v>OV-MULTIPIC 5.1</v>
      </c>
      <c r="C948" s="52" t="str">
        <f>'TARIF 2024'!K954</f>
        <v>full hd resolution, projection jusqu a 150", 7000lumens, duree de vie de la lampe 50000H, contrast 4000/1, wifi et bluetooth, fonctionne en android 9.0, dont 0,75 deee</v>
      </c>
      <c r="D948" s="52" t="str">
        <f>'TARIF 2024'!K954</f>
        <v>full hd resolution, projection jusqu a 150", 7000lumens, duree de vie de la lampe 50000H, contrast 4000/1, wifi et bluetooth, fonctionne en android 9.0, dont 0,75 deee</v>
      </c>
      <c r="E948" s="53">
        <f>'TARIF 2024'!G954</f>
        <v>5903771701228</v>
      </c>
      <c r="F948" s="49">
        <v>1</v>
      </c>
      <c r="G948" s="49">
        <v>1</v>
      </c>
      <c r="H948" s="49" t="s">
        <v>900</v>
      </c>
      <c r="I948" s="49">
        <v>1</v>
      </c>
      <c r="J948" s="54">
        <f>'TARIF 2024'!N954</f>
        <v>0.75</v>
      </c>
      <c r="K948" s="55">
        <f>'TARIF 2024'!M954</f>
        <v>239.87859999999998</v>
      </c>
      <c r="L948" s="56"/>
      <c r="M948" s="55">
        <f>'TARIF 2024'!M954</f>
        <v>239.87859999999998</v>
      </c>
      <c r="N948" s="57">
        <v>20</v>
      </c>
      <c r="O948" s="57">
        <f>'TARIF 2024'!Q954</f>
        <v>319</v>
      </c>
      <c r="P948" s="58"/>
      <c r="Q948" s="49">
        <v>60</v>
      </c>
      <c r="R948" s="49">
        <v>62</v>
      </c>
      <c r="S948" s="49">
        <v>6230</v>
      </c>
      <c r="T948" s="49">
        <v>1</v>
      </c>
    </row>
    <row r="949" spans="1:20">
      <c r="A949" s="50">
        <f>'TARIF 2024'!D955</f>
        <v>0</v>
      </c>
      <c r="B949" s="51" t="str">
        <f>'TARIF 2024'!B955</f>
        <v>OV- MULTIPIC 8.1</v>
      </c>
      <c r="C949" s="52" t="str">
        <f>'TARIF 2024'!K955</f>
        <v>Video projecteur DLP Multipic 8,1 4K avec fonction batterie dont 0,75 deee</v>
      </c>
      <c r="D949" s="52" t="str">
        <f>'TARIF 2024'!K955</f>
        <v>Video projecteur DLP Multipic 8,1 4K avec fonction batterie dont 0,75 deee</v>
      </c>
      <c r="E949" s="53">
        <f>'TARIF 2024'!G955</f>
        <v>5903771708500</v>
      </c>
      <c r="F949" s="49">
        <v>1</v>
      </c>
      <c r="G949" s="49">
        <v>1</v>
      </c>
      <c r="H949" s="49" t="s">
        <v>900</v>
      </c>
      <c r="I949" s="49">
        <v>1</v>
      </c>
      <c r="J949" s="54">
        <f>'TARIF 2024'!N955</f>
        <v>0.75</v>
      </c>
      <c r="K949" s="55">
        <f>'TARIF 2024'!M955</f>
        <v>376.70499999999998</v>
      </c>
      <c r="L949" s="56"/>
      <c r="M949" s="55">
        <f>'TARIF 2024'!M955</f>
        <v>376.70499999999998</v>
      </c>
      <c r="N949" s="57">
        <v>20</v>
      </c>
      <c r="O949" s="57">
        <f>'TARIF 2024'!Q955</f>
        <v>499</v>
      </c>
      <c r="P949" s="58"/>
      <c r="Q949" s="49">
        <v>60</v>
      </c>
      <c r="R949" s="49">
        <v>62</v>
      </c>
      <c r="S949" s="49">
        <v>6230</v>
      </c>
      <c r="T949" s="49">
        <v>1</v>
      </c>
    </row>
    <row r="950" spans="1:20" ht="30">
      <c r="A950" s="50">
        <f>'TARIF 2024'!D956</f>
        <v>0</v>
      </c>
      <c r="B950" s="51">
        <f>'TARIF 2024'!B956</f>
        <v>2100061895</v>
      </c>
      <c r="C950" s="52" t="str">
        <f>'TARIF 2024'!K956</f>
        <v>TECNO SPEED EXTRA, papier reprographique, blanc, 80g, A4, PEFC‚Äö 5x500f, palette Europe</v>
      </c>
      <c r="D950" s="52" t="str">
        <f>'TARIF 2024'!K956</f>
        <v>TECNO SPEED EXTRA, papier reprographique, blanc, 80g, A4, PEFC‚Äö 5x500f, palette Europe</v>
      </c>
      <c r="E950" s="53">
        <f>'TARIF 2024'!G956</f>
        <v>4011211080756</v>
      </c>
      <c r="F950" s="49">
        <v>1</v>
      </c>
      <c r="G950" s="49">
        <v>1</v>
      </c>
      <c r="H950" s="49" t="s">
        <v>900</v>
      </c>
      <c r="I950" s="49">
        <v>1</v>
      </c>
      <c r="J950" s="54">
        <f>'TARIF 2024'!N956</f>
        <v>0</v>
      </c>
      <c r="K950" s="55">
        <f>'TARIF 2024'!M956</f>
        <v>5.2169999999999996</v>
      </c>
      <c r="L950" s="56"/>
      <c r="M950" s="55">
        <f>'TARIF 2024'!M956</f>
        <v>5.2169999999999996</v>
      </c>
      <c r="N950" s="57">
        <v>20</v>
      </c>
      <c r="O950" s="57">
        <f>'TARIF 2024'!Q956</f>
        <v>7.99</v>
      </c>
      <c r="P950" s="58"/>
      <c r="Q950" s="49">
        <v>60</v>
      </c>
      <c r="R950" s="49">
        <v>62</v>
      </c>
      <c r="S950" s="49">
        <v>6230</v>
      </c>
      <c r="T950" s="49">
        <v>1</v>
      </c>
    </row>
    <row r="951" spans="1:20" ht="30">
      <c r="A951" s="50">
        <f>'TARIF 2024'!D957</f>
        <v>0</v>
      </c>
      <c r="B951" s="51">
        <f>'TARIF 2024'!B957</f>
        <v>2100061841</v>
      </c>
      <c r="C951" s="52" t="str">
        <f>'TARIF 2024'!K957</f>
        <v>TECNO SPEED EXTRA, papier reprographique, blanc, 80g, A3, PEFC‚Äö 5x500f, palette Europe</v>
      </c>
      <c r="D951" s="52" t="str">
        <f>'TARIF 2024'!K957</f>
        <v>TECNO SPEED EXTRA, papier reprographique, blanc, 80g, A3, PEFC‚Äö 5x500f, palette Europe</v>
      </c>
      <c r="E951" s="53">
        <f>'TARIF 2024'!G957</f>
        <v>0</v>
      </c>
      <c r="F951" s="49">
        <v>1</v>
      </c>
      <c r="G951" s="49">
        <v>1</v>
      </c>
      <c r="H951" s="49" t="s">
        <v>900</v>
      </c>
      <c r="I951" s="49">
        <v>1</v>
      </c>
      <c r="J951" s="54">
        <f>'TARIF 2024'!N957</f>
        <v>0</v>
      </c>
      <c r="K951" s="55">
        <f>'TARIF 2024'!M957</f>
        <v>11.073199999999998</v>
      </c>
      <c r="L951" s="56"/>
      <c r="M951" s="55">
        <f>'TARIF 2024'!M957</f>
        <v>11.073199999999998</v>
      </c>
      <c r="N951" s="57">
        <v>20</v>
      </c>
      <c r="O951" s="57">
        <f>'TARIF 2024'!Q957</f>
        <v>15.99</v>
      </c>
      <c r="P951" s="58"/>
      <c r="Q951" s="49">
        <v>60</v>
      </c>
      <c r="R951" s="49">
        <v>62</v>
      </c>
      <c r="S951" s="49">
        <v>6230</v>
      </c>
      <c r="T951" s="49">
        <v>1</v>
      </c>
    </row>
    <row r="952" spans="1:20">
      <c r="A952" s="50">
        <f>'TARIF 2024'!D958</f>
        <v>0</v>
      </c>
      <c r="B952" s="51" t="str">
        <f>'TARIF 2024'!B958</f>
        <v>AKKSLREBXWSM0003</v>
      </c>
      <c r="C952" s="52" t="str">
        <f>'TARIF 2024'!K958</f>
        <v>Casque Bluetooth Rebeltec blanc cristal dont 0,04 deee</v>
      </c>
      <c r="D952" s="52" t="str">
        <f>'TARIF 2024'!K958</f>
        <v>Casque Bluetooth Rebeltec blanc cristal dont 0,04 deee</v>
      </c>
      <c r="E952" s="53">
        <f>'TARIF 2024'!G958</f>
        <v>5902539600124</v>
      </c>
      <c r="F952" s="49">
        <v>1</v>
      </c>
      <c r="G952" s="49">
        <v>1</v>
      </c>
      <c r="H952" s="49" t="s">
        <v>900</v>
      </c>
      <c r="I952" s="49">
        <v>1</v>
      </c>
      <c r="J952" s="54">
        <f>'TARIF 2024'!N958</f>
        <v>0.04</v>
      </c>
      <c r="K952" s="55">
        <f>'TARIF 2024'!M958</f>
        <v>16.055199999999999</v>
      </c>
      <c r="L952" s="56"/>
      <c r="M952" s="55">
        <f>'TARIF 2024'!M958</f>
        <v>16.055199999999999</v>
      </c>
      <c r="N952" s="57">
        <v>20</v>
      </c>
      <c r="O952" s="57">
        <f>'TARIF 2024'!Q958</f>
        <v>29.99</v>
      </c>
      <c r="P952" s="58"/>
      <c r="Q952" s="49">
        <v>60</v>
      </c>
      <c r="R952" s="49">
        <v>62</v>
      </c>
      <c r="S952" s="49">
        <v>6230</v>
      </c>
      <c r="T952" s="49">
        <v>1</v>
      </c>
    </row>
    <row r="953" spans="1:20">
      <c r="A953" s="50">
        <f>'TARIF 2024'!D959</f>
        <v>0</v>
      </c>
      <c r="B953" s="51" t="str">
        <f>'TARIF 2024'!B959</f>
        <v>AKKSGSLUREB00009</v>
      </c>
      <c r="C953" s="52" t="str">
        <f>'TARIF 2024'!K959</f>
        <v>Casque Bluetooth Rebeltec Vela sur l'oreille deee inclue 0,04</v>
      </c>
      <c r="D953" s="52" t="str">
        <f>'TARIF 2024'!K959</f>
        <v>Casque Bluetooth Rebeltec Vela sur l'oreille deee inclue 0,04</v>
      </c>
      <c r="E953" s="53">
        <f>'TARIF 2024'!G959</f>
        <v>5902539601107</v>
      </c>
      <c r="F953" s="49">
        <v>1</v>
      </c>
      <c r="G953" s="49">
        <v>1</v>
      </c>
      <c r="H953" s="49" t="s">
        <v>900</v>
      </c>
      <c r="I953" s="49">
        <v>1</v>
      </c>
      <c r="J953" s="54">
        <f>'TARIF 2024'!N959</f>
        <v>0.04</v>
      </c>
      <c r="K953" s="55">
        <f>'TARIF 2024'!M959</f>
        <v>13.554799999999998</v>
      </c>
      <c r="L953" s="56"/>
      <c r="M953" s="55">
        <f>'TARIF 2024'!M959</f>
        <v>13.554799999999998</v>
      </c>
      <c r="N953" s="57">
        <v>20</v>
      </c>
      <c r="O953" s="57">
        <f>'TARIF 2024'!Q959</f>
        <v>24.99</v>
      </c>
      <c r="P953" s="58"/>
      <c r="Q953" s="49">
        <v>60</v>
      </c>
      <c r="R953" s="49">
        <v>62</v>
      </c>
      <c r="S953" s="49">
        <v>6230</v>
      </c>
      <c r="T953" s="49">
        <v>1</v>
      </c>
    </row>
    <row r="954" spans="1:20">
      <c r="A954" s="50">
        <f>'TARIF 2024'!D960</f>
        <v>0</v>
      </c>
      <c r="B954" s="51" t="str">
        <f>'TARIF 2024'!B960</f>
        <v>AKKSGSLUREB00010</v>
      </c>
      <c r="C954" s="52" t="str">
        <f>'TARIF 2024'!K960</f>
        <v xml:space="preserve"> Casque Bluetooth Rebeltec Mozart sur l'oreille deee inclue 0,04</v>
      </c>
      <c r="D954" s="52" t="str">
        <f>'TARIF 2024'!K960</f>
        <v xml:space="preserve"> Casque Bluetooth Rebeltec Mozart sur l'oreille deee inclue 0,04</v>
      </c>
      <c r="E954" s="53">
        <f>'TARIF 2024'!G960</f>
        <v>5902539601114</v>
      </c>
      <c r="F954" s="49">
        <v>1</v>
      </c>
      <c r="G954" s="49">
        <v>1</v>
      </c>
      <c r="H954" s="49" t="s">
        <v>900</v>
      </c>
      <c r="I954" s="49">
        <v>1</v>
      </c>
      <c r="J954" s="54">
        <f>'TARIF 2024'!N960</f>
        <v>0.04</v>
      </c>
      <c r="K954" s="55">
        <f>'TARIF 2024'!M960</f>
        <v>16.487599999999997</v>
      </c>
      <c r="L954" s="56"/>
      <c r="M954" s="55">
        <f>'TARIF 2024'!M960</f>
        <v>16.487599999999997</v>
      </c>
      <c r="N954" s="57">
        <v>20</v>
      </c>
      <c r="O954" s="57">
        <f>'TARIF 2024'!Q960</f>
        <v>29.99</v>
      </c>
      <c r="P954" s="58"/>
      <c r="Q954" s="49">
        <v>60</v>
      </c>
      <c r="R954" s="49">
        <v>62</v>
      </c>
      <c r="S954" s="49">
        <v>6230</v>
      </c>
      <c r="T954" s="49">
        <v>1</v>
      </c>
    </row>
    <row r="955" spans="1:20">
      <c r="A955" s="50">
        <f>'TARIF 2024'!D961</f>
        <v>0</v>
      </c>
      <c r="B955" s="51" t="str">
        <f>'TARIF 2024'!B961</f>
        <v>AKKSLREBLPSM0001</v>
      </c>
      <c r="C955" s="52" t="str">
        <f>'TARIF 2024'!K961</f>
        <v>Casque filaire Rebeltec AUDIOFEEL2 supra-auriculaire noir deee inclue 0,04</v>
      </c>
      <c r="D955" s="52" t="str">
        <f>'TARIF 2024'!K961</f>
        <v>Casque filaire Rebeltec AUDIOFEEL2 supra-auriculaire noir deee inclue 0,04</v>
      </c>
      <c r="E955" s="53">
        <f>'TARIF 2024'!G961</f>
        <v>5903111078232</v>
      </c>
      <c r="F955" s="49">
        <v>1</v>
      </c>
      <c r="G955" s="49">
        <v>1</v>
      </c>
      <c r="H955" s="49" t="s">
        <v>900</v>
      </c>
      <c r="I955" s="49">
        <v>1</v>
      </c>
      <c r="J955" s="54">
        <f>'TARIF 2024'!N961</f>
        <v>0.04</v>
      </c>
      <c r="K955" s="55">
        <f>'TARIF 2024'!M961</f>
        <v>11.561999999999998</v>
      </c>
      <c r="L955" s="56"/>
      <c r="M955" s="55">
        <f>'TARIF 2024'!M961</f>
        <v>11.561999999999998</v>
      </c>
      <c r="N955" s="57">
        <v>20</v>
      </c>
      <c r="O955" s="57">
        <f>'TARIF 2024'!Q961</f>
        <v>22.99</v>
      </c>
      <c r="P955" s="58"/>
      <c r="Q955" s="49">
        <v>60</v>
      </c>
      <c r="R955" s="49">
        <v>62</v>
      </c>
      <c r="S955" s="49">
        <v>6230</v>
      </c>
      <c r="T955" s="49">
        <v>1</v>
      </c>
    </row>
    <row r="956" spans="1:20">
      <c r="A956" s="50">
        <f>'TARIF 2024'!D962</f>
        <v>0</v>
      </c>
      <c r="B956" s="51" t="str">
        <f>'TARIF 2024'!B962</f>
        <v>AKKSLREBLPSM0002</v>
      </c>
      <c r="C956" s="52" t="str">
        <f>'TARIF 2024'!K962</f>
        <v>Casque filaire Rebeltec AUDIOFEEL2 supra-auriculaire rouge deee inclue 0,04</v>
      </c>
      <c r="D956" s="52" t="str">
        <f>'TARIF 2024'!K962</f>
        <v>Casque filaire Rebeltec AUDIOFEEL2 supra-auriculaire rouge deee inclue 0,04</v>
      </c>
      <c r="E956" s="53">
        <f>'TARIF 2024'!G962</f>
        <v>5903111078218</v>
      </c>
      <c r="F956" s="49">
        <v>1</v>
      </c>
      <c r="G956" s="49">
        <v>1</v>
      </c>
      <c r="H956" s="49" t="s">
        <v>900</v>
      </c>
      <c r="I956" s="49">
        <v>1</v>
      </c>
      <c r="J956" s="54">
        <f>'TARIF 2024'!N962</f>
        <v>0.04</v>
      </c>
      <c r="K956" s="55">
        <f>'TARIF 2024'!M962</f>
        <v>11.561999999999998</v>
      </c>
      <c r="L956" s="56"/>
      <c r="M956" s="55">
        <f>'TARIF 2024'!M962</f>
        <v>11.561999999999998</v>
      </c>
      <c r="N956" s="57">
        <v>20</v>
      </c>
      <c r="O956" s="57">
        <f>'TARIF 2024'!Q962</f>
        <v>22.99</v>
      </c>
      <c r="P956" s="58"/>
      <c r="Q956" s="49">
        <v>60</v>
      </c>
      <c r="R956" s="49">
        <v>62</v>
      </c>
      <c r="S956" s="49">
        <v>6230</v>
      </c>
      <c r="T956" s="49">
        <v>1</v>
      </c>
    </row>
    <row r="957" spans="1:20">
      <c r="A957" s="50">
        <f>'TARIF 2024'!D963</f>
        <v>0</v>
      </c>
      <c r="B957" s="51" t="str">
        <f>'TARIF 2024'!B963</f>
        <v>AKKSLREBXPASM008</v>
      </c>
      <c r="C957" s="52" t="str">
        <f>'TARIF 2024'!K963</f>
        <v>Casque filaire Rebeltec City bleu deee inclue 0,04</v>
      </c>
      <c r="D957" s="52" t="str">
        <f>'TARIF 2024'!K963</f>
        <v>Casque filaire Rebeltec City bleu deee inclue 0,04</v>
      </c>
      <c r="E957" s="53">
        <f>'TARIF 2024'!G963</f>
        <v>5902539600155</v>
      </c>
      <c r="F957" s="49">
        <v>1</v>
      </c>
      <c r="G957" s="49">
        <v>1</v>
      </c>
      <c r="H957" s="49" t="s">
        <v>900</v>
      </c>
      <c r="I957" s="49">
        <v>1</v>
      </c>
      <c r="J957" s="54">
        <f>'TARIF 2024'!N963</f>
        <v>0.04</v>
      </c>
      <c r="K957" s="55">
        <f>'TARIF 2024'!M963</f>
        <v>5.5553999999999997</v>
      </c>
      <c r="L957" s="56"/>
      <c r="M957" s="55">
        <f>'TARIF 2024'!M963</f>
        <v>5.5553999999999997</v>
      </c>
      <c r="N957" s="57">
        <v>20</v>
      </c>
      <c r="O957" s="57">
        <f>'TARIF 2024'!Q963</f>
        <v>9.99</v>
      </c>
      <c r="P957" s="58"/>
      <c r="Q957" s="49">
        <v>60</v>
      </c>
      <c r="R957" s="49">
        <v>62</v>
      </c>
      <c r="S957" s="49">
        <v>6230</v>
      </c>
      <c r="T957" s="49">
        <v>1</v>
      </c>
    </row>
    <row r="958" spans="1:20">
      <c r="A958" s="50">
        <f>'TARIF 2024'!D964</f>
        <v>0</v>
      </c>
      <c r="B958" s="51" t="str">
        <f>'TARIF 2024'!B964</f>
        <v>AKKSLREBXPASM007</v>
      </c>
      <c r="C958" s="52" t="str">
        <f>'TARIF 2024'!K964</f>
        <v>Casque filaire Rebeltec City rouge deee inclue 0,04</v>
      </c>
      <c r="D958" s="52" t="str">
        <f>'TARIF 2024'!K964</f>
        <v>Casque filaire Rebeltec City rouge deee inclue 0,04</v>
      </c>
      <c r="E958" s="53">
        <f>'TARIF 2024'!G964</f>
        <v>5902539600148</v>
      </c>
      <c r="F958" s="49">
        <v>1</v>
      </c>
      <c r="G958" s="49">
        <v>1</v>
      </c>
      <c r="H958" s="49" t="s">
        <v>900</v>
      </c>
      <c r="I958" s="49">
        <v>1</v>
      </c>
      <c r="J958" s="54">
        <f>'TARIF 2024'!N964</f>
        <v>0.04</v>
      </c>
      <c r="K958" s="55">
        <f>'TARIF 2024'!M964</f>
        <v>5.5553999999999997</v>
      </c>
      <c r="L958" s="56"/>
      <c r="M958" s="55">
        <f>'TARIF 2024'!M964</f>
        <v>5.5553999999999997</v>
      </c>
      <c r="N958" s="57">
        <v>20</v>
      </c>
      <c r="O958" s="57">
        <f>'TARIF 2024'!Q964</f>
        <v>9.99</v>
      </c>
      <c r="P958" s="58"/>
      <c r="Q958" s="49">
        <v>60</v>
      </c>
      <c r="R958" s="49">
        <v>62</v>
      </c>
      <c r="S958" s="49">
        <v>6230</v>
      </c>
      <c r="T958" s="49">
        <v>1</v>
      </c>
    </row>
    <row r="959" spans="1:20">
      <c r="A959" s="50">
        <f>'TARIF 2024'!D965</f>
        <v>0</v>
      </c>
      <c r="B959" s="51" t="str">
        <f>'TARIF 2024'!B965</f>
        <v>AKKSLREBXPASM009</v>
      </c>
      <c r="C959" s="52" t="str">
        <f>'TARIF 2024'!K965</f>
        <v>Casque filaire Rebeltec City noir deee inclue 0,04</v>
      </c>
      <c r="D959" s="52" t="str">
        <f>'TARIF 2024'!K965</f>
        <v>Casque filaire Rebeltec City noir deee inclue 0,04</v>
      </c>
      <c r="E959" s="53">
        <f>'TARIF 2024'!G965</f>
        <v>5902539600162</v>
      </c>
      <c r="F959" s="49">
        <v>1</v>
      </c>
      <c r="G959" s="49">
        <v>1</v>
      </c>
      <c r="H959" s="49" t="s">
        <v>900</v>
      </c>
      <c r="I959" s="49">
        <v>1</v>
      </c>
      <c r="J959" s="54">
        <f>'TARIF 2024'!N965</f>
        <v>0.04</v>
      </c>
      <c r="K959" s="55">
        <f>'TARIF 2024'!M965</f>
        <v>5.5553999999999997</v>
      </c>
      <c r="L959" s="56"/>
      <c r="M959" s="55">
        <f>'TARIF 2024'!M965</f>
        <v>5.5553999999999997</v>
      </c>
      <c r="N959" s="57">
        <v>20</v>
      </c>
      <c r="O959" s="57">
        <f>'TARIF 2024'!Q965</f>
        <v>9.99</v>
      </c>
      <c r="P959" s="58"/>
      <c r="Q959" s="49">
        <v>60</v>
      </c>
      <c r="R959" s="49">
        <v>62</v>
      </c>
      <c r="S959" s="49">
        <v>6230</v>
      </c>
      <c r="T959" s="49">
        <v>1</v>
      </c>
    </row>
    <row r="960" spans="1:20">
      <c r="A960" s="50">
        <f>'TARIF 2024'!D966</f>
        <v>0</v>
      </c>
      <c r="B960" s="51" t="str">
        <f>'TARIF 2024'!B966</f>
        <v>AKKSGSLUREB00017</v>
      </c>
      <c r="C960" s="52" t="str">
        <f>'TARIF 2024'!K966</f>
        <v>Casque stereo filaire Rebeltec Revol avec microphone deee inclue 0,04</v>
      </c>
      <c r="D960" s="52" t="str">
        <f>'TARIF 2024'!K966</f>
        <v>Casque stereo filaire Rebeltec Revol avec microphone deee inclue 0,04</v>
      </c>
      <c r="E960" s="53">
        <f>'TARIF 2024'!G966</f>
        <v>5902539601329</v>
      </c>
      <c r="F960" s="49">
        <v>1</v>
      </c>
      <c r="G960" s="49">
        <v>1</v>
      </c>
      <c r="H960" s="49" t="s">
        <v>900</v>
      </c>
      <c r="I960" s="49">
        <v>1</v>
      </c>
      <c r="J960" s="54">
        <f>'TARIF 2024'!N966</f>
        <v>0.04</v>
      </c>
      <c r="K960" s="55">
        <f>'TARIF 2024'!M966</f>
        <v>13.554799999999998</v>
      </c>
      <c r="L960" s="56"/>
      <c r="M960" s="55">
        <f>'TARIF 2024'!M966</f>
        <v>13.554799999999998</v>
      </c>
      <c r="N960" s="57">
        <v>20</v>
      </c>
      <c r="O960" s="57">
        <f>'TARIF 2024'!Q966</f>
        <v>24.99</v>
      </c>
      <c r="P960" s="58"/>
      <c r="Q960" s="49">
        <v>60</v>
      </c>
      <c r="R960" s="49">
        <v>62</v>
      </c>
      <c r="S960" s="49">
        <v>6230</v>
      </c>
      <c r="T960" s="49">
        <v>1</v>
      </c>
    </row>
    <row r="961" spans="1:20">
      <c r="A961" s="50">
        <f>'TARIF 2024'!D967</f>
        <v>0</v>
      </c>
      <c r="B961" s="51" t="str">
        <f>'TARIF 2024'!B967</f>
        <v>AKKSGSLUREB00013</v>
      </c>
      <c r="C961" s="52" t="str">
        <f>'TARIF 2024'!K967</f>
        <v xml:space="preserve">Rebeltec wired headphones Baldur for gamers 2x3,5m dont 0,04 deee </v>
      </c>
      <c r="D961" s="52" t="str">
        <f>'TARIF 2024'!K967</f>
        <v xml:space="preserve">Rebeltec wired headphones Baldur for gamers 2x3,5m dont 0,04 deee </v>
      </c>
      <c r="E961" s="53">
        <f>'TARIF 2024'!G967</f>
        <v>5902539601251</v>
      </c>
      <c r="F961" s="49">
        <v>1</v>
      </c>
      <c r="G961" s="49">
        <v>1</v>
      </c>
      <c r="H961" s="49" t="s">
        <v>900</v>
      </c>
      <c r="I961" s="49">
        <v>1</v>
      </c>
      <c r="J961" s="54">
        <f>'TARIF 2024'!N967</f>
        <v>0.04</v>
      </c>
      <c r="K961" s="55">
        <f>'TARIF 2024'!M967</f>
        <v>14.992999999999999</v>
      </c>
      <c r="L961" s="56"/>
      <c r="M961" s="55">
        <f>'TARIF 2024'!M967</f>
        <v>14.992999999999999</v>
      </c>
      <c r="N961" s="57">
        <v>20</v>
      </c>
      <c r="O961" s="57">
        <f>'TARIF 2024'!Q967</f>
        <v>29.99</v>
      </c>
      <c r="P961" s="58"/>
      <c r="Q961" s="49">
        <v>60</v>
      </c>
      <c r="R961" s="49">
        <v>62</v>
      </c>
      <c r="S961" s="49">
        <v>6230</v>
      </c>
      <c r="T961" s="49">
        <v>1</v>
      </c>
    </row>
    <row r="962" spans="1:20">
      <c r="A962" s="50">
        <f>'TARIF 2024'!D968</f>
        <v>0</v>
      </c>
      <c r="B962" s="51" t="str">
        <f>'TARIF 2024'!B968</f>
        <v>AKKSGKLAREB00014</v>
      </c>
      <c r="C962" s="52" t="str">
        <f>'TARIF 2024'!K968</f>
        <v xml:space="preserve"> Clavier filaire Rebeltec Uno noir deee inclue 0,11</v>
      </c>
      <c r="D962" s="52" t="str">
        <f>'TARIF 2024'!K968</f>
        <v xml:space="preserve"> Clavier filaire Rebeltec Uno noir deee inclue 0,11</v>
      </c>
      <c r="E962" s="53">
        <f>'TARIF 2024'!G968</f>
        <v>5902539601497</v>
      </c>
      <c r="F962" s="49">
        <v>1</v>
      </c>
      <c r="G962" s="49">
        <v>1</v>
      </c>
      <c r="H962" s="49" t="s">
        <v>900</v>
      </c>
      <c r="I962" s="49">
        <v>1</v>
      </c>
      <c r="J962" s="54">
        <f>'TARIF 2024'!N968</f>
        <v>0.11</v>
      </c>
      <c r="K962" s="55">
        <f>'TARIF 2024'!M968</f>
        <v>7.1158000000000001</v>
      </c>
      <c r="L962" s="56"/>
      <c r="M962" s="55">
        <f>'TARIF 2024'!M968</f>
        <v>7.1158000000000001</v>
      </c>
      <c r="N962" s="57">
        <v>20</v>
      </c>
      <c r="O962" s="57">
        <f>'TARIF 2024'!Q968</f>
        <v>17.989999999999998</v>
      </c>
      <c r="P962" s="58"/>
      <c r="Q962" s="49">
        <v>60</v>
      </c>
      <c r="R962" s="49">
        <v>62</v>
      </c>
      <c r="S962" s="49">
        <v>6230</v>
      </c>
      <c r="T962" s="49">
        <v>1</v>
      </c>
    </row>
    <row r="963" spans="1:20">
      <c r="A963" s="50">
        <f>'TARIF 2024'!D969</f>
        <v>0</v>
      </c>
      <c r="B963" s="51" t="str">
        <f>'TARIF 2024'!B969</f>
        <v>AAKMYREBLWU00008</v>
      </c>
      <c r="C963" s="52" t="str">
        <f>'TARIF 2024'!K969</f>
        <v>REBELTEC wireless mouse GALAXY black/silver deee inclue 0,11</v>
      </c>
      <c r="D963" s="52" t="str">
        <f>'TARIF 2024'!K969</f>
        <v>REBELTEC wireless mouse GALAXY black/silver deee inclue 0,11</v>
      </c>
      <c r="E963" s="53">
        <f>'TARIF 2024'!G969</f>
        <v>5902539600339</v>
      </c>
      <c r="F963" s="49">
        <v>1</v>
      </c>
      <c r="G963" s="49">
        <v>1</v>
      </c>
      <c r="H963" s="49" t="s">
        <v>900</v>
      </c>
      <c r="I963" s="49">
        <v>1</v>
      </c>
      <c r="J963" s="54">
        <f>'TARIF 2024'!N969</f>
        <v>0.11</v>
      </c>
      <c r="K963" s="55">
        <f>'TARIF 2024'!M969</f>
        <v>4.9820000000000002</v>
      </c>
      <c r="L963" s="56"/>
      <c r="M963" s="55">
        <f>'TARIF 2024'!M969</f>
        <v>4.9820000000000002</v>
      </c>
      <c r="N963" s="57">
        <v>20</v>
      </c>
      <c r="O963" s="57">
        <f>'TARIF 2024'!Q969</f>
        <v>10.99</v>
      </c>
      <c r="P963" s="58"/>
      <c r="Q963" s="49">
        <v>60</v>
      </c>
      <c r="R963" s="49">
        <v>62</v>
      </c>
      <c r="S963" s="49">
        <v>6230</v>
      </c>
      <c r="T963" s="49">
        <v>1</v>
      </c>
    </row>
    <row r="964" spans="1:20">
      <c r="A964" s="50">
        <f>'TARIF 2024'!D970</f>
        <v>0</v>
      </c>
      <c r="B964" s="51" t="str">
        <f>'TARIF 2024'!B970</f>
        <v>AAKMYREBLWU00009</v>
      </c>
      <c r="C964" s="52" t="str">
        <f>'TARIF 2024'!K970</f>
        <v xml:space="preserve"> REBELTEC wireless mouse GALAXY black/red deee inclue 0,11</v>
      </c>
      <c r="D964" s="52" t="str">
        <f>'TARIF 2024'!K970</f>
        <v xml:space="preserve"> REBELTEC wireless mouse GALAXY black/red deee inclue 0,11</v>
      </c>
      <c r="E964" s="53">
        <f>'TARIF 2024'!G970</f>
        <v>5902539600346</v>
      </c>
      <c r="F964" s="49">
        <v>1</v>
      </c>
      <c r="G964" s="49">
        <v>1</v>
      </c>
      <c r="H964" s="49" t="s">
        <v>900</v>
      </c>
      <c r="I964" s="49">
        <v>1</v>
      </c>
      <c r="J964" s="54">
        <f>'TARIF 2024'!N970</f>
        <v>0.11</v>
      </c>
      <c r="K964" s="55">
        <f>'TARIF 2024'!M970</f>
        <v>6.5236000000000001</v>
      </c>
      <c r="L964" s="56"/>
      <c r="M964" s="55">
        <f>'TARIF 2024'!M970</f>
        <v>6.5236000000000001</v>
      </c>
      <c r="N964" s="57">
        <v>20</v>
      </c>
      <c r="O964" s="57">
        <f>'TARIF 2024'!Q970</f>
        <v>10.99</v>
      </c>
      <c r="P964" s="58"/>
      <c r="Q964" s="49">
        <v>60</v>
      </c>
      <c r="R964" s="49">
        <v>62</v>
      </c>
      <c r="S964" s="49">
        <v>6230</v>
      </c>
      <c r="T964" s="49">
        <v>1</v>
      </c>
    </row>
    <row r="965" spans="1:20">
      <c r="A965" s="50">
        <f>'TARIF 2024'!D971</f>
        <v>0</v>
      </c>
      <c r="B965" s="51" t="str">
        <f>'TARIF 2024'!B971</f>
        <v>AAKMYREBLWU00010</v>
      </c>
      <c r="C965" s="52" t="str">
        <f>'TARIF 2024'!K971</f>
        <v xml:space="preserve"> REBELTEC wireless mouse GALAXY blue/black deee inclue 0,11</v>
      </c>
      <c r="D965" s="52" t="str">
        <f>'TARIF 2024'!K971</f>
        <v xml:space="preserve"> REBELTEC wireless mouse GALAXY blue/black deee inclue 0,11</v>
      </c>
      <c r="E965" s="53">
        <f>'TARIF 2024'!G971</f>
        <v>5902539600353</v>
      </c>
      <c r="F965" s="49">
        <v>1</v>
      </c>
      <c r="G965" s="49">
        <v>1</v>
      </c>
      <c r="H965" s="49" t="s">
        <v>900</v>
      </c>
      <c r="I965" s="49">
        <v>1</v>
      </c>
      <c r="J965" s="54">
        <f>'TARIF 2024'!N971</f>
        <v>0.11</v>
      </c>
      <c r="K965" s="55">
        <f>'TARIF 2024'!M971</f>
        <v>6.5236000000000001</v>
      </c>
      <c r="L965" s="56"/>
      <c r="M965" s="55">
        <f>'TARIF 2024'!M971</f>
        <v>6.5236000000000001</v>
      </c>
      <c r="N965" s="57">
        <v>20</v>
      </c>
      <c r="O965" s="57">
        <f>'TARIF 2024'!Q971</f>
        <v>10.99</v>
      </c>
      <c r="P965" s="58"/>
      <c r="Q965" s="49">
        <v>60</v>
      </c>
      <c r="R965" s="49">
        <v>62</v>
      </c>
      <c r="S965" s="49">
        <v>6230</v>
      </c>
      <c r="T965" s="49">
        <v>1</v>
      </c>
    </row>
    <row r="966" spans="1:20">
      <c r="A966" s="50">
        <f>'TARIF 2024'!D972</f>
        <v>0</v>
      </c>
      <c r="B966" s="51" t="str">
        <f>'TARIF 2024'!B972</f>
        <v>AKKMYREBLPG00001</v>
      </c>
      <c r="C966" s="52" t="str">
        <f>'TARIF 2024'!K972</f>
        <v>Rebeltec gaming mouse COBRA deee inclue 0,11</v>
      </c>
      <c r="D966" s="52" t="str">
        <f>'TARIF 2024'!K972</f>
        <v>Rebeltec gaming mouse COBRA deee inclue 0,11</v>
      </c>
      <c r="E966" s="53">
        <f>'TARIF 2024'!G972</f>
        <v>5903111078959</v>
      </c>
      <c r="F966" s="49">
        <v>1</v>
      </c>
      <c r="G966" s="49">
        <v>1</v>
      </c>
      <c r="H966" s="49" t="s">
        <v>900</v>
      </c>
      <c r="I966" s="49">
        <v>1</v>
      </c>
      <c r="J966" s="54">
        <f>'TARIF 2024'!N972</f>
        <v>0.11</v>
      </c>
      <c r="K966" s="55">
        <f>'TARIF 2024'!M972</f>
        <v>4.5496000000000008</v>
      </c>
      <c r="L966" s="56"/>
      <c r="M966" s="55">
        <f>'TARIF 2024'!M972</f>
        <v>4.5496000000000008</v>
      </c>
      <c r="N966" s="57">
        <v>20</v>
      </c>
      <c r="O966" s="57">
        <f>'TARIF 2024'!Q972</f>
        <v>12.99</v>
      </c>
      <c r="P966" s="58"/>
      <c r="Q966" s="49">
        <v>60</v>
      </c>
      <c r="R966" s="49">
        <v>62</v>
      </c>
      <c r="S966" s="49">
        <v>6230</v>
      </c>
      <c r="T966" s="49">
        <v>1</v>
      </c>
    </row>
    <row r="967" spans="1:20">
      <c r="A967" s="50">
        <f>'TARIF 2024'!D973</f>
        <v>0</v>
      </c>
      <c r="B967" s="51" t="str">
        <f>'TARIF 2024'!B973</f>
        <v>AKKMYREBLRD00003</v>
      </c>
      <c r="C967" s="52" t="str">
        <f>'TARIF 2024'!K973</f>
        <v xml:space="preserve"> Rebeltec mouse + mouse pad RED DRAGON (non brochable) deee inclue 0,11</v>
      </c>
      <c r="D967" s="52" t="str">
        <f>'TARIF 2024'!K973</f>
        <v xml:space="preserve"> Rebeltec mouse + mouse pad RED DRAGON (non brochable) deee inclue 0,11</v>
      </c>
      <c r="E967" s="53">
        <f>'TARIF 2024'!G973</f>
        <v>5902539600520</v>
      </c>
      <c r="F967" s="49">
        <v>1</v>
      </c>
      <c r="G967" s="49">
        <v>1</v>
      </c>
      <c r="H967" s="49" t="s">
        <v>900</v>
      </c>
      <c r="I967" s="49">
        <v>1</v>
      </c>
      <c r="J967" s="54">
        <f>'TARIF 2024'!N973</f>
        <v>0.11</v>
      </c>
      <c r="K967" s="55">
        <f>'TARIF 2024'!M973</f>
        <v>10.161399999999999</v>
      </c>
      <c r="L967" s="56"/>
      <c r="M967" s="55">
        <f>'TARIF 2024'!M973</f>
        <v>10.161399999999999</v>
      </c>
      <c r="N967" s="57">
        <v>20</v>
      </c>
      <c r="O967" s="57">
        <f>'TARIF 2024'!Q973</f>
        <v>19.989999999999998</v>
      </c>
      <c r="P967" s="58"/>
      <c r="Q967" s="49">
        <v>60</v>
      </c>
      <c r="R967" s="49">
        <v>62</v>
      </c>
      <c r="S967" s="49">
        <v>6230</v>
      </c>
      <c r="T967" s="49">
        <v>1</v>
      </c>
    </row>
    <row r="968" spans="1:20">
      <c r="A968" s="50">
        <f>'TARIF 2024'!D974</f>
        <v>0</v>
      </c>
      <c r="B968" s="51" t="str">
        <f>'TARIF 2024'!B974</f>
        <v>AKKMYREBRPG00001</v>
      </c>
      <c r="C968" s="52" t="str">
        <f>'TARIF 2024'!K974</f>
        <v xml:space="preserve"> REBELTEC gaming mouse DIABLO deee inclue 0,11</v>
      </c>
      <c r="D968" s="52" t="str">
        <f>'TARIF 2024'!K974</f>
        <v xml:space="preserve"> REBELTEC gaming mouse DIABLO deee inclue 0,11</v>
      </c>
      <c r="E968" s="53">
        <f>'TARIF 2024'!G974</f>
        <v>5902539600285</v>
      </c>
      <c r="F968" s="49">
        <v>1</v>
      </c>
      <c r="G968" s="49">
        <v>1</v>
      </c>
      <c r="H968" s="49" t="s">
        <v>900</v>
      </c>
      <c r="I968" s="49">
        <v>1</v>
      </c>
      <c r="J968" s="54">
        <f>'TARIF 2024'!N974</f>
        <v>0.11</v>
      </c>
      <c r="K968" s="55">
        <f>'TARIF 2024'!M974</f>
        <v>6.0347999999999997</v>
      </c>
      <c r="L968" s="56"/>
      <c r="M968" s="55">
        <f>'TARIF 2024'!M974</f>
        <v>6.0347999999999997</v>
      </c>
      <c r="N968" s="57">
        <v>20</v>
      </c>
      <c r="O968" s="57">
        <f>'TARIF 2024'!Q974</f>
        <v>10.99</v>
      </c>
      <c r="P968" s="58"/>
      <c r="Q968" s="49">
        <v>60</v>
      </c>
      <c r="R968" s="49">
        <v>62</v>
      </c>
      <c r="S968" s="49">
        <v>6230</v>
      </c>
      <c r="T968" s="49">
        <v>1</v>
      </c>
    </row>
    <row r="969" spans="1:20">
      <c r="A969" s="50">
        <f>'TARIF 2024'!D975</f>
        <v>0</v>
      </c>
      <c r="B969" s="51" t="str">
        <f>'TARIF 2024'!B975</f>
        <v>AKKSGMYSREB00015</v>
      </c>
      <c r="C969" s="52" t="str">
        <f>'TARIF 2024'!K975</f>
        <v>Rebeltec gaming mouse NEON dont 0,11 deee</v>
      </c>
      <c r="D969" s="52" t="str">
        <f>'TARIF 2024'!K975</f>
        <v>Rebeltec gaming mouse NEON dont 0,11 deee</v>
      </c>
      <c r="E969" s="53">
        <f>'TARIF 2024'!G975</f>
        <v>5902539601602</v>
      </c>
      <c r="F969" s="49">
        <v>1</v>
      </c>
      <c r="G969" s="49">
        <v>1</v>
      </c>
      <c r="H969" s="49" t="s">
        <v>900</v>
      </c>
      <c r="I969" s="49">
        <v>1</v>
      </c>
      <c r="J969" s="54">
        <f>'TARIF 2024'!N975</f>
        <v>0.11</v>
      </c>
      <c r="K969" s="55">
        <f>'TARIF 2024'!M975</f>
        <v>4.6623999999999999</v>
      </c>
      <c r="L969" s="56"/>
      <c r="M969" s="55">
        <f>'TARIF 2024'!M975</f>
        <v>4.6623999999999999</v>
      </c>
      <c r="N969" s="57">
        <v>20</v>
      </c>
      <c r="O969" s="57">
        <f>'TARIF 2024'!Q975</f>
        <v>9.99</v>
      </c>
      <c r="P969" s="58"/>
      <c r="Q969" s="49">
        <v>60</v>
      </c>
      <c r="R969" s="49">
        <v>62</v>
      </c>
      <c r="S969" s="49">
        <v>6230</v>
      </c>
      <c r="T969" s="49">
        <v>1</v>
      </c>
    </row>
    <row r="970" spans="1:20">
      <c r="A970" s="50">
        <f>'TARIF 2024'!D976</f>
        <v>0</v>
      </c>
      <c r="B970" s="51" t="str">
        <f>'TARIF 2024'!B976</f>
        <v>AKKSGMYSREB00009</v>
      </c>
      <c r="C970" s="52" t="str">
        <f>'TARIF 2024'!K976</f>
        <v>Rebeltec METEOR souris optique sans fil rouge deee inclue 0,11</v>
      </c>
      <c r="D970" s="52" t="str">
        <f>'TARIF 2024'!K976</f>
        <v>Rebeltec METEOR souris optique sans fil rouge deee inclue 0,11</v>
      </c>
      <c r="E970" s="53">
        <f>'TARIF 2024'!G976</f>
        <v>5902539601411</v>
      </c>
      <c r="F970" s="49">
        <v>1</v>
      </c>
      <c r="G970" s="49">
        <v>1</v>
      </c>
      <c r="H970" s="49" t="s">
        <v>900</v>
      </c>
      <c r="I970" s="49">
        <v>1</v>
      </c>
      <c r="J970" s="54">
        <f>'TARIF 2024'!N976</f>
        <v>0.11</v>
      </c>
      <c r="K970" s="55">
        <f>'TARIF 2024'!M976</f>
        <v>4.1829999999999998</v>
      </c>
      <c r="L970" s="56"/>
      <c r="M970" s="55">
        <f>'TARIF 2024'!M976</f>
        <v>4.1829999999999998</v>
      </c>
      <c r="N970" s="57">
        <v>20</v>
      </c>
      <c r="O970" s="57">
        <f>'TARIF 2024'!Q976</f>
        <v>9.99</v>
      </c>
      <c r="P970" s="58"/>
      <c r="Q970" s="49">
        <v>60</v>
      </c>
      <c r="R970" s="49">
        <v>62</v>
      </c>
      <c r="S970" s="49">
        <v>6230</v>
      </c>
      <c r="T970" s="49">
        <v>1</v>
      </c>
    </row>
    <row r="971" spans="1:20">
      <c r="A971" s="50">
        <f>'TARIF 2024'!D977</f>
        <v>0</v>
      </c>
      <c r="B971" s="51" t="str">
        <f>'TARIF 2024'!B977</f>
        <v>AKKSGMYSREB00008</v>
      </c>
      <c r="C971" s="52" t="str">
        <f>'TARIF 2024'!K977</f>
        <v>Rebeltec METEOR souris optique sans fil bleu deee inclue 0,11</v>
      </c>
      <c r="D971" s="52" t="str">
        <f>'TARIF 2024'!K977</f>
        <v>Rebeltec METEOR souris optique sans fil bleu deee inclue 0,11</v>
      </c>
      <c r="E971" s="53">
        <f>'TARIF 2024'!G977</f>
        <v>5902539601428</v>
      </c>
      <c r="F971" s="49">
        <v>1</v>
      </c>
      <c r="G971" s="49">
        <v>1</v>
      </c>
      <c r="H971" s="49" t="s">
        <v>900</v>
      </c>
      <c r="I971" s="49">
        <v>1</v>
      </c>
      <c r="J971" s="54">
        <f>'TARIF 2024'!N977</f>
        <v>0.11</v>
      </c>
      <c r="K971" s="55">
        <f>'TARIF 2024'!M977</f>
        <v>4.1829999999999998</v>
      </c>
      <c r="L971" s="56"/>
      <c r="M971" s="55">
        <f>'TARIF 2024'!M977</f>
        <v>4.1829999999999998</v>
      </c>
      <c r="N971" s="57">
        <v>20</v>
      </c>
      <c r="O971" s="57">
        <f>'TARIF 2024'!Q977</f>
        <v>9.99</v>
      </c>
      <c r="P971" s="58"/>
      <c r="Q971" s="49">
        <v>60</v>
      </c>
      <c r="R971" s="49">
        <v>62</v>
      </c>
      <c r="S971" s="49">
        <v>6230</v>
      </c>
      <c r="T971" s="49">
        <v>1</v>
      </c>
    </row>
    <row r="972" spans="1:20">
      <c r="A972" s="50">
        <f>'TARIF 2024'!D978</f>
        <v>0</v>
      </c>
      <c r="B972" s="51" t="str">
        <f>'TARIF 2024'!B978</f>
        <v>AKKSGMYSREB00010</v>
      </c>
      <c r="C972" s="52" t="str">
        <f>'TARIF 2024'!K978</f>
        <v>Souris optique argent√¢ Rebeltec METEOR deee inclue 0,11</v>
      </c>
      <c r="D972" s="52" t="str">
        <f>'TARIF 2024'!K978</f>
        <v>Souris optique argent√¢ Rebeltec METEOR deee inclue 0,11</v>
      </c>
      <c r="E972" s="53">
        <f>'TARIF 2024'!G978</f>
        <v>5902539601404</v>
      </c>
      <c r="F972" s="49">
        <v>1</v>
      </c>
      <c r="G972" s="49">
        <v>1</v>
      </c>
      <c r="H972" s="49" t="s">
        <v>900</v>
      </c>
      <c r="I972" s="49">
        <v>1</v>
      </c>
      <c r="J972" s="54">
        <f>'TARIF 2024'!N978</f>
        <v>0.11</v>
      </c>
      <c r="K972" s="55">
        <f>'TARIF 2024'!M978</f>
        <v>4.1829999999999998</v>
      </c>
      <c r="L972" s="56"/>
      <c r="M972" s="55">
        <f>'TARIF 2024'!M978</f>
        <v>4.1829999999999998</v>
      </c>
      <c r="N972" s="57">
        <v>20</v>
      </c>
      <c r="O972" s="57">
        <f>'TARIF 2024'!Q978</f>
        <v>9.99</v>
      </c>
      <c r="P972" s="58"/>
      <c r="Q972" s="49">
        <v>60</v>
      </c>
      <c r="R972" s="49">
        <v>62</v>
      </c>
      <c r="S972" s="49">
        <v>6230</v>
      </c>
      <c r="T972" s="49">
        <v>1</v>
      </c>
    </row>
    <row r="973" spans="1:20">
      <c r="A973" s="50">
        <f>'TARIF 2024'!D979</f>
        <v>0</v>
      </c>
      <c r="B973" s="51" t="str">
        <f>'TARIF 2024'!B979</f>
        <v>AKKSGMYSREB00019</v>
      </c>
      <c r="C973" s="52" t="str">
        <f>'TARIF 2024'!K979</f>
        <v>Souris optique sans fil rebeltec STAR grise dont 0,11 deee</v>
      </c>
      <c r="D973" s="52" t="str">
        <f>'TARIF 2024'!K979</f>
        <v>Souris optique sans fil rebeltec STAR grise dont 0,11 deee</v>
      </c>
      <c r="E973" s="53">
        <f>'TARIF 2024'!G979</f>
        <v>5902539601626</v>
      </c>
      <c r="F973" s="49">
        <v>1</v>
      </c>
      <c r="G973" s="49">
        <v>1</v>
      </c>
      <c r="H973" s="49" t="s">
        <v>900</v>
      </c>
      <c r="I973" s="49">
        <v>1</v>
      </c>
      <c r="J973" s="54">
        <f>'TARIF 2024'!N979</f>
        <v>0.11</v>
      </c>
      <c r="K973" s="55">
        <f>'TARIF 2024'!M979</f>
        <v>4.6059999999999999</v>
      </c>
      <c r="L973" s="56"/>
      <c r="M973" s="55">
        <f>'TARIF 2024'!M979</f>
        <v>4.6059999999999999</v>
      </c>
      <c r="N973" s="57">
        <v>20</v>
      </c>
      <c r="O973" s="57">
        <f>'TARIF 2024'!Q979</f>
        <v>9.99</v>
      </c>
      <c r="P973" s="58"/>
      <c r="Q973" s="49">
        <v>60</v>
      </c>
      <c r="R973" s="49">
        <v>62</v>
      </c>
      <c r="S973" s="49">
        <v>6230</v>
      </c>
      <c r="T973" s="49">
        <v>1</v>
      </c>
    </row>
    <row r="974" spans="1:20">
      <c r="A974" s="50">
        <f>'TARIF 2024'!D980</f>
        <v>0</v>
      </c>
      <c r="B974" s="51" t="str">
        <f>'TARIF 2024'!B980</f>
        <v>AKKSGMYSREB00018</v>
      </c>
      <c r="C974" s="52" t="str">
        <f>'TARIF 2024'!K980</f>
        <v>Souris optique sans fil rebeltec STAR bleu dont 0,11 deee</v>
      </c>
      <c r="D974" s="52" t="str">
        <f>'TARIF 2024'!K980</f>
        <v>Souris optique sans fil rebeltec STAR bleu dont 0,11 deee</v>
      </c>
      <c r="E974" s="53">
        <f>'TARIF 2024'!G980</f>
        <v>5902539601640</v>
      </c>
      <c r="F974" s="49">
        <v>1</v>
      </c>
      <c r="G974" s="49">
        <v>1</v>
      </c>
      <c r="H974" s="49" t="s">
        <v>900</v>
      </c>
      <c r="I974" s="49">
        <v>1</v>
      </c>
      <c r="J974" s="54">
        <f>'TARIF 2024'!N980</f>
        <v>0.11</v>
      </c>
      <c r="K974" s="55">
        <f>'TARIF 2024'!M980</f>
        <v>4.6059999999999999</v>
      </c>
      <c r="L974" s="56"/>
      <c r="M974" s="55">
        <f>'TARIF 2024'!M980</f>
        <v>4.6059999999999999</v>
      </c>
      <c r="N974" s="57">
        <v>20</v>
      </c>
      <c r="O974" s="57">
        <f>'TARIF 2024'!Q980</f>
        <v>9.99</v>
      </c>
      <c r="P974" s="58"/>
      <c r="Q974" s="49">
        <v>60</v>
      </c>
      <c r="R974" s="49">
        <v>62</v>
      </c>
      <c r="S974" s="49">
        <v>6230</v>
      </c>
      <c r="T974" s="49">
        <v>1</v>
      </c>
    </row>
    <row r="975" spans="1:20">
      <c r="A975" s="50">
        <f>'TARIF 2024'!D981</f>
        <v>0</v>
      </c>
      <c r="B975" s="51" t="str">
        <f>'TARIF 2024'!B981</f>
        <v>AKKSGMYSREB00017</v>
      </c>
      <c r="C975" s="52" t="str">
        <f>'TARIF 2024'!K981</f>
        <v>Souris optique sans fil rebeltec STAR rouge dont 0,11 deee</v>
      </c>
      <c r="D975" s="52" t="str">
        <f>'TARIF 2024'!K981</f>
        <v>Souris optique sans fil rebeltec STAR rouge dont 0,11 deee</v>
      </c>
      <c r="E975" s="53">
        <f>'TARIF 2024'!G981</f>
        <v>5902539601633</v>
      </c>
      <c r="F975" s="49">
        <v>1</v>
      </c>
      <c r="G975" s="49">
        <v>1</v>
      </c>
      <c r="H975" s="49" t="s">
        <v>900</v>
      </c>
      <c r="I975" s="49">
        <v>1</v>
      </c>
      <c r="J975" s="54">
        <f>'TARIF 2024'!N981</f>
        <v>0.11</v>
      </c>
      <c r="K975" s="55">
        <f>'TARIF 2024'!M981</f>
        <v>4.6059999999999999</v>
      </c>
      <c r="L975" s="56"/>
      <c r="M975" s="55">
        <f>'TARIF 2024'!M981</f>
        <v>4.6059999999999999</v>
      </c>
      <c r="N975" s="57">
        <v>20</v>
      </c>
      <c r="O975" s="57">
        <f>'TARIF 2024'!Q981</f>
        <v>9.99</v>
      </c>
      <c r="P975" s="58"/>
      <c r="Q975" s="49">
        <v>60</v>
      </c>
      <c r="R975" s="49">
        <v>62</v>
      </c>
      <c r="S975" s="49">
        <v>6230</v>
      </c>
      <c r="T975" s="49">
        <v>1</v>
      </c>
    </row>
    <row r="976" spans="1:20">
      <c r="A976" s="50">
        <f>'TARIF 2024'!D982</f>
        <v>0</v>
      </c>
      <c r="B976" s="51" t="str">
        <f>'TARIF 2024'!B982</f>
        <v>AKKSGMYSREB00016</v>
      </c>
      <c r="C976" s="52" t="str">
        <f>'TARIF 2024'!K982</f>
        <v xml:space="preserve"> SOURIS SANS FIL STARK NOIRE deee inclue 0,11</v>
      </c>
      <c r="D976" s="52" t="str">
        <f>'TARIF 2024'!K982</f>
        <v xml:space="preserve"> SOURIS SANS FIL STARK NOIRE deee inclue 0,11</v>
      </c>
      <c r="E976" s="53">
        <f>'TARIF 2024'!G982</f>
        <v>5902539601619</v>
      </c>
      <c r="F976" s="49">
        <v>1</v>
      </c>
      <c r="G976" s="49">
        <v>1</v>
      </c>
      <c r="H976" s="49" t="s">
        <v>900</v>
      </c>
      <c r="I976" s="49">
        <v>1</v>
      </c>
      <c r="J976" s="54">
        <f>'TARIF 2024'!N982</f>
        <v>0.11</v>
      </c>
      <c r="K976" s="55">
        <f>'TARIF 2024'!M982</f>
        <v>4.6059999999999999</v>
      </c>
      <c r="L976" s="56"/>
      <c r="M976" s="55">
        <f>'TARIF 2024'!M982</f>
        <v>4.6059999999999999</v>
      </c>
      <c r="N976" s="57">
        <v>20</v>
      </c>
      <c r="O976" s="57">
        <f>'TARIF 2024'!Q982</f>
        <v>9.99</v>
      </c>
      <c r="P976" s="58"/>
      <c r="Q976" s="49">
        <v>60</v>
      </c>
      <c r="R976" s="49">
        <v>62</v>
      </c>
      <c r="S976" s="49">
        <v>6230</v>
      </c>
      <c r="T976" s="49">
        <v>1</v>
      </c>
    </row>
    <row r="977" spans="1:20">
      <c r="A977" s="50">
        <f>'TARIF 2024'!D983</f>
        <v>0</v>
      </c>
      <c r="B977" s="51" t="str">
        <f>'TARIF 2024'!B983</f>
        <v>AKKSGMYSREB00014</v>
      </c>
      <c r="C977" s="52" t="str">
        <f>'TARIF 2024'!K983</f>
        <v>Rebeltec Souris filaire  BLAZER dont 0,11 deee</v>
      </c>
      <c r="D977" s="52" t="str">
        <f>'TARIF 2024'!K983</f>
        <v>Rebeltec Souris filaire  BLAZER dont 0,11 deee</v>
      </c>
      <c r="E977" s="53">
        <f>'TARIF 2024'!G983</f>
        <v>5902539601299</v>
      </c>
      <c r="F977" s="49">
        <v>1</v>
      </c>
      <c r="G977" s="49">
        <v>1</v>
      </c>
      <c r="H977" s="49" t="s">
        <v>900</v>
      </c>
      <c r="I977" s="49">
        <v>1</v>
      </c>
      <c r="J977" s="54">
        <f>'TARIF 2024'!N983</f>
        <v>0.11</v>
      </c>
      <c r="K977" s="55">
        <f>'TARIF 2024'!M983</f>
        <v>3.9668000000000005</v>
      </c>
      <c r="L977" s="56"/>
      <c r="M977" s="55">
        <f>'TARIF 2024'!M983</f>
        <v>3.9668000000000005</v>
      </c>
      <c r="N977" s="57">
        <v>20</v>
      </c>
      <c r="O977" s="57">
        <f>'TARIF 2024'!Q983</f>
        <v>7.99</v>
      </c>
      <c r="P977" s="58"/>
      <c r="Q977" s="49">
        <v>60</v>
      </c>
      <c r="R977" s="49">
        <v>62</v>
      </c>
      <c r="S977" s="49">
        <v>6230</v>
      </c>
      <c r="T977" s="49">
        <v>1</v>
      </c>
    </row>
    <row r="978" spans="1:20">
      <c r="A978" s="50">
        <f>'TARIF 2024'!D984</f>
        <v>0</v>
      </c>
      <c r="B978" s="51" t="str">
        <f>'TARIF 2024'!B984</f>
        <v>AKKSGMYSREB00005</v>
      </c>
      <c r="C978" s="52" t="str">
        <f>'TARIF 2024'!K984</f>
        <v>Souris optique USB Rebeltec noir 1.8m Gamma 2 deee inclue 0,11</v>
      </c>
      <c r="D978" s="52" t="str">
        <f>'TARIF 2024'!K984</f>
        <v>Souris optique USB Rebeltec noir 1.8m Gamma 2 deee inclue 0,11</v>
      </c>
      <c r="E978" s="53">
        <f>'TARIF 2024'!G984</f>
        <v>5900495902276</v>
      </c>
      <c r="F978" s="49">
        <v>1</v>
      </c>
      <c r="G978" s="49">
        <v>1</v>
      </c>
      <c r="H978" s="49" t="s">
        <v>900</v>
      </c>
      <c r="I978" s="49">
        <v>1</v>
      </c>
      <c r="J978" s="54">
        <f>'TARIF 2024'!N984</f>
        <v>0.11</v>
      </c>
      <c r="K978" s="55">
        <f>'TARIF 2024'!M984</f>
        <v>4.0608000000000004</v>
      </c>
      <c r="L978" s="56"/>
      <c r="M978" s="55">
        <f>'TARIF 2024'!M984</f>
        <v>4.0608000000000004</v>
      </c>
      <c r="N978" s="57">
        <v>20</v>
      </c>
      <c r="O978" s="57">
        <f>'TARIF 2024'!Q984</f>
        <v>7.99</v>
      </c>
      <c r="P978" s="58"/>
      <c r="Q978" s="49">
        <v>60</v>
      </c>
      <c r="R978" s="49">
        <v>62</v>
      </c>
      <c r="S978" s="49">
        <v>6230</v>
      </c>
      <c r="T978" s="49">
        <v>1</v>
      </c>
    </row>
    <row r="979" spans="1:20">
      <c r="A979" s="50">
        <f>'TARIF 2024'!D985</f>
        <v>0</v>
      </c>
      <c r="B979" s="51" t="str">
        <f>'TARIF 2024'!B985</f>
        <v>AKKSGMYSREB00013</v>
      </c>
      <c r="C979" s="52" t="str">
        <f>'TARIF 2024'!K985</f>
        <v>Rebeltec optical mouse USB 1,8m Wolf dont 0,11 deee</v>
      </c>
      <c r="D979" s="52" t="str">
        <f>'TARIF 2024'!K985</f>
        <v>Rebeltec optical mouse USB 1,8m Wolf dont 0,11 deee</v>
      </c>
      <c r="E979" s="53">
        <f>'TARIF 2024'!G985</f>
        <v>5902539601473</v>
      </c>
      <c r="F979" s="49">
        <v>1</v>
      </c>
      <c r="G979" s="49">
        <v>1</v>
      </c>
      <c r="H979" s="49" t="s">
        <v>900</v>
      </c>
      <c r="I979" s="49">
        <v>1</v>
      </c>
      <c r="J979" s="54">
        <f>'TARIF 2024'!N985</f>
        <v>0.11</v>
      </c>
      <c r="K979" s="55">
        <f>'TARIF 2024'!M985</f>
        <v>3.1677999999999993</v>
      </c>
      <c r="L979" s="56"/>
      <c r="M979" s="55">
        <f>'TARIF 2024'!M985</f>
        <v>3.1677999999999993</v>
      </c>
      <c r="N979" s="57">
        <v>20</v>
      </c>
      <c r="O979" s="57">
        <f>'TARIF 2024'!Q985</f>
        <v>6.99</v>
      </c>
      <c r="P979" s="58"/>
      <c r="Q979" s="49">
        <v>60</v>
      </c>
      <c r="R979" s="49">
        <v>62</v>
      </c>
      <c r="S979" s="49">
        <v>6230</v>
      </c>
      <c r="T979" s="49">
        <v>1</v>
      </c>
    </row>
    <row r="980" spans="1:20">
      <c r="A980" s="50">
        <f>'TARIF 2024'!D986</f>
        <v>0</v>
      </c>
      <c r="B980" s="51" t="str">
        <f>'TARIF 2024'!B986</f>
        <v>AKKUCREBX0000002</v>
      </c>
      <c r="C980" s="52" t="str">
        <f>'TARIF 2024'!K986</f>
        <v>Support téléphone voiture Rebeltec M10</v>
      </c>
      <c r="D980" s="52" t="str">
        <f>'TARIF 2024'!K986</f>
        <v>Support téléphone voiture Rebeltec M10</v>
      </c>
      <c r="E980" s="53">
        <f>'TARIF 2024'!G986</f>
        <v>5903111078836</v>
      </c>
      <c r="F980" s="49">
        <v>1</v>
      </c>
      <c r="G980" s="49">
        <v>1</v>
      </c>
      <c r="H980" s="49" t="s">
        <v>900</v>
      </c>
      <c r="I980" s="49">
        <v>1</v>
      </c>
      <c r="J980" s="54">
        <f>'TARIF 2024'!N986</f>
        <v>0.04</v>
      </c>
      <c r="K980" s="55">
        <f>'TARIF 2024'!M986</f>
        <v>7.2943999999999996</v>
      </c>
      <c r="L980" s="56"/>
      <c r="M980" s="55">
        <f>'TARIF 2024'!M986</f>
        <v>7.2943999999999996</v>
      </c>
      <c r="N980" s="57">
        <v>20</v>
      </c>
      <c r="O980" s="57">
        <f>'TARIF 2024'!Q986</f>
        <v>14.99</v>
      </c>
      <c r="P980" s="58"/>
      <c r="Q980" s="49">
        <v>60</v>
      </c>
      <c r="R980" s="49">
        <v>62</v>
      </c>
      <c r="S980" s="49">
        <v>6230</v>
      </c>
      <c r="T980" s="49">
        <v>1</v>
      </c>
    </row>
    <row r="981" spans="1:20">
      <c r="A981" s="50">
        <f>'TARIF 2024'!D987</f>
        <v>0</v>
      </c>
      <c r="B981" s="51" t="str">
        <f>'TARIF 2024'!B987</f>
        <v>AKKSGUCHREB00004</v>
      </c>
      <c r="C981" s="52" t="str">
        <f>'TARIF 2024'!K987</f>
        <v>Support velo rebeltec M40</v>
      </c>
      <c r="D981" s="52" t="str">
        <f>'TARIF 2024'!K987</f>
        <v>Support velo rebeltec M40</v>
      </c>
      <c r="E981" s="53">
        <f>'TARIF 2024'!G987</f>
        <v>5902539601213</v>
      </c>
      <c r="F981" s="49">
        <v>1</v>
      </c>
      <c r="G981" s="49">
        <v>1</v>
      </c>
      <c r="H981" s="49" t="s">
        <v>900</v>
      </c>
      <c r="I981" s="49">
        <v>1</v>
      </c>
      <c r="J981" s="54">
        <f>'TARIF 2024'!N987</f>
        <v>0.04</v>
      </c>
      <c r="K981" s="55">
        <f>'TARIF 2024'!M987</f>
        <v>6.5236000000000001</v>
      </c>
      <c r="L981" s="56"/>
      <c r="M981" s="55">
        <f>'TARIF 2024'!M987</f>
        <v>6.5236000000000001</v>
      </c>
      <c r="N981" s="57">
        <v>20</v>
      </c>
      <c r="O981" s="57">
        <f>'TARIF 2024'!Q987</f>
        <v>14.99</v>
      </c>
      <c r="P981" s="58"/>
      <c r="Q981" s="49">
        <v>60</v>
      </c>
      <c r="R981" s="49">
        <v>62</v>
      </c>
      <c r="S981" s="49">
        <v>6230</v>
      </c>
      <c r="T981" s="49">
        <v>1</v>
      </c>
    </row>
    <row r="982" spans="1:20">
      <c r="A982" s="50">
        <f>'TARIF 2024'!D988</f>
        <v>0</v>
      </c>
      <c r="B982" s="51" t="str">
        <f>'TARIF 2024'!B988</f>
        <v>KOM000583</v>
      </c>
      <c r="C982" s="52" t="str">
        <f>'TARIF 2024'!K988</f>
        <v>SanDisk pendrive 32GB USB 3.0 Cruzer Ultra sorecop inclue 2,00 dont 0,83 deee</v>
      </c>
      <c r="D982" s="52" t="str">
        <f>'TARIF 2024'!K988</f>
        <v>SanDisk pendrive 32GB USB 3.0 Cruzer Ultra sorecop inclue 2,00 dont 0,83 deee</v>
      </c>
      <c r="E982" s="53">
        <f>'TARIF 2024'!G988</f>
        <v>619659102166</v>
      </c>
      <c r="F982" s="49">
        <v>1</v>
      </c>
      <c r="G982" s="49">
        <v>1</v>
      </c>
      <c r="H982" s="49" t="s">
        <v>900</v>
      </c>
      <c r="I982" s="49">
        <v>1</v>
      </c>
      <c r="J982" s="54">
        <f>'TARIF 2024'!N988</f>
        <v>0.83</v>
      </c>
      <c r="K982" s="55">
        <f>'TARIF 2024'!M988</f>
        <v>9.6256000000000004</v>
      </c>
      <c r="L982" s="56"/>
      <c r="M982" s="55">
        <f>'TARIF 2024'!M988</f>
        <v>9.6256000000000004</v>
      </c>
      <c r="N982" s="57">
        <v>20</v>
      </c>
      <c r="O982" s="57">
        <f>'TARIF 2024'!Q988</f>
        <v>13.99</v>
      </c>
      <c r="P982" s="58"/>
      <c r="Q982" s="49">
        <v>60</v>
      </c>
      <c r="R982" s="49">
        <v>62</v>
      </c>
      <c r="S982" s="49">
        <v>6230</v>
      </c>
      <c r="T982" s="49">
        <v>1</v>
      </c>
    </row>
    <row r="983" spans="1:20">
      <c r="A983" s="50">
        <f>'TARIF 2024'!D989</f>
        <v>0</v>
      </c>
      <c r="B983" s="51" t="str">
        <f>'TARIF 2024'!B989</f>
        <v>AKKSGPENSAN00002</v>
      </c>
      <c r="C983" s="52" t="str">
        <f>'TARIF 2024'!K989</f>
        <v>SanDisk pendrive 32GB USB 3.1 Ultra Fit sorecop inclue 2,00 dont 0,83 deee</v>
      </c>
      <c r="D983" s="52" t="str">
        <f>'TARIF 2024'!K989</f>
        <v>SanDisk pendrive 32GB USB 3.1 Ultra Fit sorecop inclue 2,00 dont 0,83 deee</v>
      </c>
      <c r="E983" s="53">
        <f>'TARIF 2024'!G989</f>
        <v>619659163402</v>
      </c>
      <c r="F983" s="49">
        <v>1</v>
      </c>
      <c r="G983" s="49">
        <v>1</v>
      </c>
      <c r="H983" s="49" t="s">
        <v>900</v>
      </c>
      <c r="I983" s="49">
        <v>1</v>
      </c>
      <c r="J983" s="54">
        <f>'TARIF 2024'!N989</f>
        <v>0.83</v>
      </c>
      <c r="K983" s="55">
        <f>'TARIF 2024'!M989</f>
        <v>9.6256000000000004</v>
      </c>
      <c r="L983" s="56"/>
      <c r="M983" s="55">
        <f>'TARIF 2024'!M989</f>
        <v>9.6256000000000004</v>
      </c>
      <c r="N983" s="57">
        <v>20</v>
      </c>
      <c r="O983" s="57">
        <f>'TARIF 2024'!Q989</f>
        <v>13.99</v>
      </c>
      <c r="P983" s="58"/>
      <c r="Q983" s="49">
        <v>60</v>
      </c>
      <c r="R983" s="49">
        <v>62</v>
      </c>
      <c r="S983" s="49">
        <v>6230</v>
      </c>
      <c r="T983" s="49">
        <v>1</v>
      </c>
    </row>
    <row r="984" spans="1:20" ht="30">
      <c r="A984" s="50">
        <f>'TARIF 2024'!D990</f>
        <v>0</v>
      </c>
      <c r="B984" s="51" t="str">
        <f>'TARIF 2024'!B990</f>
        <v>KOM000809</v>
      </c>
      <c r="C984" s="52" t="str">
        <f>'TARIF 2024'!K990</f>
        <v>SanDisk pendrive 64GB USB 3.0 Ultra Flair silver sorecop inclue 2,8 dont 0,83 deee</v>
      </c>
      <c r="D984" s="52" t="str">
        <f>'TARIF 2024'!K990</f>
        <v>SanDisk pendrive 64GB USB 3.0 Ultra Flair silver sorecop inclue 2,8 dont 0,83 deee</v>
      </c>
      <c r="E984" s="53">
        <f>'TARIF 2024'!G990</f>
        <v>619659136703</v>
      </c>
      <c r="F984" s="49">
        <v>1</v>
      </c>
      <c r="G984" s="49">
        <v>1</v>
      </c>
      <c r="H984" s="49" t="s">
        <v>900</v>
      </c>
      <c r="I984" s="49">
        <v>1</v>
      </c>
      <c r="J984" s="54">
        <f>'TARIF 2024'!N990</f>
        <v>0.83</v>
      </c>
      <c r="K984" s="55">
        <f>'TARIF 2024'!M990</f>
        <v>10.7818</v>
      </c>
      <c r="L984" s="56"/>
      <c r="M984" s="55">
        <f>'TARIF 2024'!M990</f>
        <v>10.7818</v>
      </c>
      <c r="N984" s="57">
        <v>20</v>
      </c>
      <c r="O984" s="57">
        <f>'TARIF 2024'!Q990</f>
        <v>15.99</v>
      </c>
      <c r="P984" s="58"/>
      <c r="Q984" s="49">
        <v>60</v>
      </c>
      <c r="R984" s="49">
        <v>62</v>
      </c>
      <c r="S984" s="49">
        <v>6230</v>
      </c>
      <c r="T984" s="49">
        <v>1</v>
      </c>
    </row>
    <row r="985" spans="1:20">
      <c r="A985" s="50">
        <f>'TARIF 2024'!D991</f>
        <v>0</v>
      </c>
      <c r="B985" s="51" t="str">
        <f>'TARIF 2024'!B991</f>
        <v>AKKPNSANL64G3001</v>
      </c>
      <c r="C985" s="52" t="str">
        <f>'TARIF 2024'!K991</f>
        <v>Clé USB SanDisk 64 Go Cruzer Ultra USB 3.0 sorecop inclue 2,8 dont 0,83 deee</v>
      </c>
      <c r="D985" s="52" t="str">
        <f>'TARIF 2024'!K991</f>
        <v>Clé USB SanDisk 64 Go Cruzer Ultra USB 3.0 sorecop inclue 2,8 dont 0,83 deee</v>
      </c>
      <c r="E985" s="53">
        <f>'TARIF 2024'!G991</f>
        <v>619659102197</v>
      </c>
      <c r="F985" s="49">
        <v>1</v>
      </c>
      <c r="G985" s="49">
        <v>1</v>
      </c>
      <c r="H985" s="49" t="s">
        <v>900</v>
      </c>
      <c r="I985" s="49">
        <v>1</v>
      </c>
      <c r="J985" s="54">
        <f>'TARIF 2024'!N991</f>
        <v>0.83</v>
      </c>
      <c r="K985" s="55">
        <f>'TARIF 2024'!M991</f>
        <v>10.7818</v>
      </c>
      <c r="L985" s="56"/>
      <c r="M985" s="55">
        <f>'TARIF 2024'!M991</f>
        <v>10.7818</v>
      </c>
      <c r="N985" s="57">
        <v>20</v>
      </c>
      <c r="O985" s="57">
        <f>'TARIF 2024'!Q991</f>
        <v>15.99</v>
      </c>
      <c r="P985" s="58"/>
      <c r="Q985" s="49">
        <v>60</v>
      </c>
      <c r="R985" s="49">
        <v>62</v>
      </c>
      <c r="S985" s="49">
        <v>6230</v>
      </c>
      <c r="T985" s="49">
        <v>1</v>
      </c>
    </row>
    <row r="986" spans="1:20">
      <c r="A986" s="50">
        <f>'TARIF 2024'!D992</f>
        <v>0</v>
      </c>
      <c r="B986" s="51" t="str">
        <f>'TARIF 2024'!B992</f>
        <v>AKK000011</v>
      </c>
      <c r="C986" s="52" t="str">
        <f>'TARIF 2024'!K992</f>
        <v>Clé USB 2.0 SanDisk Pendrive 64 Go sorecop inclue 2,8 dont 0,83 deee</v>
      </c>
      <c r="D986" s="52" t="str">
        <f>'TARIF 2024'!K992</f>
        <v>Clé USB 2.0 SanDisk Pendrive 64 Go sorecop inclue 2,8 dont 0,83 deee</v>
      </c>
      <c r="E986" s="53">
        <f>'TARIF 2024'!G992</f>
        <v>619659097318</v>
      </c>
      <c r="F986" s="49">
        <v>1</v>
      </c>
      <c r="G986" s="49">
        <v>1</v>
      </c>
      <c r="H986" s="49" t="s">
        <v>900</v>
      </c>
      <c r="I986" s="49">
        <v>1</v>
      </c>
      <c r="J986" s="54">
        <f>'TARIF 2024'!N992</f>
        <v>0.83</v>
      </c>
      <c r="K986" s="55">
        <f>'TARIF 2024'!M992</f>
        <v>10.7818</v>
      </c>
      <c r="L986" s="56"/>
      <c r="M986" s="55">
        <f>'TARIF 2024'!M992</f>
        <v>10.7818</v>
      </c>
      <c r="N986" s="57">
        <v>20</v>
      </c>
      <c r="O986" s="57">
        <f>'TARIF 2024'!Q992</f>
        <v>15.99</v>
      </c>
      <c r="P986" s="58"/>
      <c r="Q986" s="49">
        <v>60</v>
      </c>
      <c r="R986" s="49">
        <v>62</v>
      </c>
      <c r="S986" s="49">
        <v>6230</v>
      </c>
      <c r="T986" s="49">
        <v>1</v>
      </c>
    </row>
    <row r="987" spans="1:20">
      <c r="A987" s="50">
        <f>'TARIF 2024'!D993</f>
        <v>0</v>
      </c>
      <c r="B987" s="51" t="str">
        <f>'TARIF 2024'!B993</f>
        <v>AKKSGPENSAN00014</v>
      </c>
      <c r="C987" s="52" t="str">
        <f>'TARIF 2024'!K993</f>
        <v>SanDisk pendrive 128GB USB 3.1 Ultra Fit sorecop inclue 3,4 dont 0,83 deee</v>
      </c>
      <c r="D987" s="52" t="str">
        <f>'TARIF 2024'!K993</f>
        <v>SanDisk pendrive 128GB USB 3.1 Ultra Fit sorecop inclue 3,4 dont 0,83 deee</v>
      </c>
      <c r="E987" s="53">
        <f>'TARIF 2024'!G993</f>
        <v>619659163761</v>
      </c>
      <c r="F987" s="49">
        <v>1</v>
      </c>
      <c r="G987" s="49">
        <v>1</v>
      </c>
      <c r="H987" s="49" t="s">
        <v>900</v>
      </c>
      <c r="I987" s="49">
        <v>1</v>
      </c>
      <c r="J987" s="54">
        <f>'TARIF 2024'!N993</f>
        <v>0.83</v>
      </c>
      <c r="K987" s="55">
        <f>'TARIF 2024'!M993</f>
        <v>17.784799999999997</v>
      </c>
      <c r="L987" s="56"/>
      <c r="M987" s="55">
        <f>'TARIF 2024'!M993</f>
        <v>17.784799999999997</v>
      </c>
      <c r="N987" s="57">
        <v>20</v>
      </c>
      <c r="O987" s="57">
        <f>'TARIF 2024'!Q993</f>
        <v>24.99</v>
      </c>
      <c r="P987" s="58"/>
      <c r="Q987" s="49">
        <v>60</v>
      </c>
      <c r="R987" s="49">
        <v>62</v>
      </c>
      <c r="S987" s="49">
        <v>6230</v>
      </c>
      <c r="T987" s="49">
        <v>1</v>
      </c>
    </row>
    <row r="988" spans="1:20" ht="30">
      <c r="A988" s="50">
        <f>'TARIF 2024'!D994</f>
        <v>0</v>
      </c>
      <c r="B988" s="51" t="str">
        <f>'TARIF 2024'!B994</f>
        <v>AKKSGKARSAN00094</v>
      </c>
      <c r="C988" s="52" t="str">
        <f>'TARIF 2024'!K994</f>
        <v>Sandisk memory card Ultra Android microSDXC 64GB 140MB/s A1 Cl.10 UHS-I + adapter sorecop inclue 2,80 euro dont 0,83 deee</v>
      </c>
      <c r="D988" s="52" t="str">
        <f>'TARIF 2024'!K994</f>
        <v>Sandisk memory card Ultra Android microSDXC 64GB 140MB/s A1 Cl.10 UHS-I + adapter sorecop inclue 2,80 euro dont 0,83 deee</v>
      </c>
      <c r="E988" s="53">
        <f>'TARIF 2024'!G994</f>
        <v>619659200541</v>
      </c>
      <c r="F988" s="49">
        <v>1</v>
      </c>
      <c r="G988" s="49">
        <v>1</v>
      </c>
      <c r="H988" s="49" t="s">
        <v>900</v>
      </c>
      <c r="I988" s="49">
        <v>1</v>
      </c>
      <c r="J988" s="54">
        <f>'TARIF 2024'!N994</f>
        <v>0.83</v>
      </c>
      <c r="K988" s="55">
        <f>'TARIF 2024'!M994</f>
        <v>10.199</v>
      </c>
      <c r="L988" s="56"/>
      <c r="M988" s="55">
        <f>'TARIF 2024'!M994</f>
        <v>10.199</v>
      </c>
      <c r="N988" s="57">
        <v>20</v>
      </c>
      <c r="O988" s="57">
        <f>'TARIF 2024'!Q994</f>
        <v>15.99</v>
      </c>
      <c r="P988" s="58"/>
      <c r="Q988" s="49">
        <v>60</v>
      </c>
      <c r="R988" s="49">
        <v>62</v>
      </c>
      <c r="S988" s="49">
        <v>6230</v>
      </c>
      <c r="T988" s="49">
        <v>1</v>
      </c>
    </row>
    <row r="989" spans="1:20" ht="30">
      <c r="A989" s="50">
        <f>'TARIF 2024'!D995</f>
        <v>0</v>
      </c>
      <c r="B989" s="51" t="str">
        <f>'TARIF 2024'!B995</f>
        <v>AKKSGKARSAN00100</v>
      </c>
      <c r="C989" s="52" t="str">
        <f>'TARIF 2024'!K995</f>
        <v>SanDisk memory card 128GB microSDXC Ultra Android cl. 10 UHS-I 100 MB/s + adapter sorecop inclue 3,4 euros dont 0,83 deee</v>
      </c>
      <c r="D989" s="52" t="str">
        <f>'TARIF 2024'!K995</f>
        <v>SanDisk memory card 128GB microSDXC Ultra Android cl. 10 UHS-I 100 MB/s + adapter sorecop inclue 3,4 euros dont 0,83 deee</v>
      </c>
      <c r="E989" s="53">
        <f>'TARIF 2024'!G995</f>
        <v>619659196509</v>
      </c>
      <c r="F989" s="49">
        <v>1</v>
      </c>
      <c r="G989" s="49">
        <v>1</v>
      </c>
      <c r="H989" s="49" t="s">
        <v>900</v>
      </c>
      <c r="I989" s="49">
        <v>1</v>
      </c>
      <c r="J989" s="54">
        <f>'TARIF 2024'!N995</f>
        <v>0.83</v>
      </c>
      <c r="K989" s="55">
        <f>'TARIF 2024'!M995</f>
        <v>15.077599999999999</v>
      </c>
      <c r="L989" s="56"/>
      <c r="M989" s="55">
        <f>'TARIF 2024'!M995</f>
        <v>15.077599999999999</v>
      </c>
      <c r="N989" s="57">
        <v>20</v>
      </c>
      <c r="O989" s="57">
        <f>'TARIF 2024'!Q995</f>
        <v>24.99</v>
      </c>
      <c r="P989" s="58"/>
      <c r="Q989" s="49">
        <v>60</v>
      </c>
      <c r="R989" s="49">
        <v>62</v>
      </c>
      <c r="S989" s="49">
        <v>6230</v>
      </c>
      <c r="T989" s="49">
        <v>1</v>
      </c>
    </row>
    <row r="990" spans="1:20">
      <c r="A990" s="50" t="str">
        <f>'TARIF 2024'!D996</f>
        <v>new</v>
      </c>
      <c r="B990" s="51" t="str">
        <f>'TARIF 2024'!B996</f>
        <v>GSM178790</v>
      </c>
      <c r="C990" s="52" t="str">
        <f>'TARIF 2024'!K996</f>
        <v>COLORUM Power bank 10 000 mAh CPB10-09 xLavenda dont 0,04 deee</v>
      </c>
      <c r="D990" s="52" t="str">
        <f>'TARIF 2024'!K996</f>
        <v>COLORUM Power bank 10 000 mAh CPB10-09 xLavenda dont 0,04 deee</v>
      </c>
      <c r="E990" s="53">
        <f>'TARIF 2024'!G996</f>
        <v>5907457718753</v>
      </c>
      <c r="F990" s="49">
        <v>1</v>
      </c>
      <c r="G990" s="49">
        <v>1</v>
      </c>
      <c r="H990" s="49" t="s">
        <v>900</v>
      </c>
      <c r="I990" s="49">
        <v>1</v>
      </c>
      <c r="J990" s="54">
        <f>'TARIF 2024'!N996</f>
        <v>0.04</v>
      </c>
      <c r="K990" s="55">
        <f>'TARIF 2024'!M996</f>
        <v>15.077599999999999</v>
      </c>
      <c r="L990" s="56"/>
      <c r="M990" s="55">
        <f>'TARIF 2024'!M996</f>
        <v>15.077599999999999</v>
      </c>
      <c r="N990" s="57">
        <v>20</v>
      </c>
      <c r="O990" s="57">
        <f>'TARIF 2024'!Q996</f>
        <v>24.99</v>
      </c>
      <c r="P990" s="58"/>
      <c r="Q990" s="49">
        <v>60</v>
      </c>
      <c r="R990" s="49">
        <v>62</v>
      </c>
      <c r="S990" s="49">
        <v>6230</v>
      </c>
      <c r="T990" s="49">
        <v>1</v>
      </c>
    </row>
    <row r="991" spans="1:20">
      <c r="A991" s="50" t="str">
        <f>'TARIF 2024'!D997</f>
        <v>new</v>
      </c>
      <c r="B991" s="51" t="str">
        <f>'TARIF 2024'!B997</f>
        <v>GSM178787</v>
      </c>
      <c r="C991" s="52" t="str">
        <f>'TARIF 2024'!K997</f>
        <v>COLORUM Power bank 10 000 mAh CPB10-02 xmagenta dont 0,04 deee</v>
      </c>
      <c r="D991" s="52" t="str">
        <f>'TARIF 2024'!K997</f>
        <v>COLORUM Power bank 10 000 mAh CPB10-02 xmagenta dont 0,04 deee</v>
      </c>
      <c r="E991" s="53">
        <f>'TARIF 2024'!G997</f>
        <v>5907457718722</v>
      </c>
      <c r="F991" s="49">
        <v>1</v>
      </c>
      <c r="G991" s="49">
        <v>1</v>
      </c>
      <c r="H991" s="49" t="s">
        <v>900</v>
      </c>
      <c r="I991" s="49">
        <v>1</v>
      </c>
      <c r="J991" s="54">
        <f>'TARIF 2024'!N997</f>
        <v>0.04</v>
      </c>
      <c r="K991" s="55">
        <f>'TARIF 2024'!M997</f>
        <v>15.077599999999999</v>
      </c>
      <c r="L991" s="56"/>
      <c r="M991" s="55">
        <f>'TARIF 2024'!M997</f>
        <v>15.077599999999999</v>
      </c>
      <c r="N991" s="57">
        <v>20</v>
      </c>
      <c r="O991" s="57">
        <f>'TARIF 2024'!Q997</f>
        <v>24.99</v>
      </c>
      <c r="P991" s="58"/>
      <c r="Q991" s="49">
        <v>60</v>
      </c>
      <c r="R991" s="49">
        <v>62</v>
      </c>
      <c r="S991" s="49">
        <v>6230</v>
      </c>
      <c r="T991" s="49">
        <v>1</v>
      </c>
    </row>
    <row r="992" spans="1:20">
      <c r="A992" s="50" t="str">
        <f>'TARIF 2024'!D998</f>
        <v>new</v>
      </c>
      <c r="B992" s="51" t="str">
        <f>'TARIF 2024'!B998</f>
        <v>GSM178788</v>
      </c>
      <c r="C992" s="52" t="str">
        <f>'TARIF 2024'!K998</f>
        <v>COLORUM Power bank 10 000 mAh CPB10-04 xgreen dont 0,04 deee</v>
      </c>
      <c r="D992" s="52" t="str">
        <f>'TARIF 2024'!K998</f>
        <v>COLORUM Power bank 10 000 mAh CPB10-04 xgreen dont 0,04 deee</v>
      </c>
      <c r="E992" s="53">
        <f>'TARIF 2024'!G998</f>
        <v>5907457718739</v>
      </c>
      <c r="F992" s="49">
        <v>1</v>
      </c>
      <c r="G992" s="49">
        <v>1</v>
      </c>
      <c r="H992" s="49" t="s">
        <v>900</v>
      </c>
      <c r="I992" s="49">
        <v>1</v>
      </c>
      <c r="J992" s="54">
        <f>'TARIF 2024'!N998</f>
        <v>0.04</v>
      </c>
      <c r="K992" s="55">
        <f>'TARIF 2024'!M998</f>
        <v>15.077599999999999</v>
      </c>
      <c r="L992" s="56"/>
      <c r="M992" s="55">
        <f>'TARIF 2024'!M998</f>
        <v>15.077599999999999</v>
      </c>
      <c r="N992" s="57">
        <v>20</v>
      </c>
      <c r="O992" s="57">
        <f>'TARIF 2024'!Q998</f>
        <v>24.99</v>
      </c>
      <c r="P992" s="58"/>
      <c r="Q992" s="49">
        <v>60</v>
      </c>
      <c r="R992" s="49">
        <v>62</v>
      </c>
      <c r="S992" s="49">
        <v>6230</v>
      </c>
      <c r="T992" s="49">
        <v>1</v>
      </c>
    </row>
    <row r="993" spans="1:20">
      <c r="A993" s="50" t="str">
        <f>'TARIF 2024'!D999</f>
        <v>new</v>
      </c>
      <c r="B993" s="51" t="str">
        <f>'TARIF 2024'!B999</f>
        <v>GSM178789</v>
      </c>
      <c r="C993" s="52" t="str">
        <f>'TARIF 2024'!K999</f>
        <v>COLORUM Power bank 10 000 mAh CPB10-05 xyellow dont 0,04 deee</v>
      </c>
      <c r="D993" s="52" t="str">
        <f>'TARIF 2024'!K999</f>
        <v>COLORUM Power bank 10 000 mAh CPB10-05 xyellow dont 0,04 deee</v>
      </c>
      <c r="E993" s="53">
        <f>'TARIF 2024'!G999</f>
        <v>5907457718746</v>
      </c>
      <c r="F993" s="49">
        <v>1</v>
      </c>
      <c r="G993" s="49">
        <v>1</v>
      </c>
      <c r="H993" s="49" t="s">
        <v>900</v>
      </c>
      <c r="I993" s="49">
        <v>1</v>
      </c>
      <c r="J993" s="54">
        <f>'TARIF 2024'!N999</f>
        <v>0.04</v>
      </c>
      <c r="K993" s="55">
        <f>'TARIF 2024'!M999</f>
        <v>15.077599999999999</v>
      </c>
      <c r="L993" s="56"/>
      <c r="M993" s="55">
        <f>'TARIF 2024'!M999</f>
        <v>15.077599999999999</v>
      </c>
      <c r="N993" s="57">
        <v>20</v>
      </c>
      <c r="O993" s="57">
        <f>'TARIF 2024'!Q999</f>
        <v>24.99</v>
      </c>
      <c r="P993" s="58"/>
      <c r="Q993" s="49">
        <v>60</v>
      </c>
      <c r="R993" s="49">
        <v>62</v>
      </c>
      <c r="S993" s="49">
        <v>6230</v>
      </c>
      <c r="T993" s="49">
        <v>1</v>
      </c>
    </row>
    <row r="994" spans="1:20">
      <c r="A994" s="50" t="str">
        <f>'TARIF 2024'!D1000</f>
        <v>new</v>
      </c>
      <c r="B994" s="51" t="str">
        <f>'TARIF 2024'!B1000</f>
        <v>GSM179874</v>
      </c>
      <c r="C994" s="52" t="str">
        <f>'TARIF 2024'!K1000</f>
        <v>COLORUM Power bank 10 000 mAh CPB10-05 xyellow dont 0,04 deee</v>
      </c>
      <c r="D994" s="52" t="str">
        <f>'TARIF 2024'!K1000</f>
        <v>COLORUM Power bank 10 000 mAh CPB10-05 xyellow dont 0,04 deee</v>
      </c>
      <c r="E994" s="53">
        <f>'TARIF 2024'!G1000</f>
        <v>5907457731202</v>
      </c>
      <c r="F994" s="49">
        <v>1</v>
      </c>
      <c r="G994" s="49">
        <v>1</v>
      </c>
      <c r="H994" s="49" t="s">
        <v>900</v>
      </c>
      <c r="I994" s="49">
        <v>1</v>
      </c>
      <c r="J994" s="54">
        <f>'TARIF 2024'!N1000</f>
        <v>0.04</v>
      </c>
      <c r="K994" s="55">
        <f>'TARIF 2024'!M1000</f>
        <v>15.077599999999999</v>
      </c>
      <c r="L994" s="56"/>
      <c r="M994" s="55">
        <f>'TARIF 2024'!M1000</f>
        <v>15.077599999999999</v>
      </c>
      <c r="N994" s="57">
        <v>20</v>
      </c>
      <c r="O994" s="57">
        <f>'TARIF 2024'!Q1000</f>
        <v>24.99</v>
      </c>
      <c r="P994" s="58"/>
      <c r="Q994" s="49">
        <v>60</v>
      </c>
      <c r="R994" s="49">
        <v>62</v>
      </c>
      <c r="S994" s="49">
        <v>6230</v>
      </c>
      <c r="T994" s="49">
        <v>1</v>
      </c>
    </row>
    <row r="995" spans="1:20" ht="30">
      <c r="A995" s="50" t="str">
        <f>'TARIF 2024'!D1001</f>
        <v>new</v>
      </c>
      <c r="B995" s="51" t="str">
        <f>'TARIF 2024'!B1001</f>
        <v>GSM178775</v>
      </c>
      <c r="C995" s="52" t="str">
        <f>'TARIF 2024'!K1001</f>
        <v>COLORUM wall charger USB-A + USB-C PD 30W CLS30-AC-02 xLavenda dont 0,04 deee</v>
      </c>
      <c r="D995" s="52" t="str">
        <f>'TARIF 2024'!K1001</f>
        <v>COLORUM wall charger USB-A + USB-C PD 30W CLS30-AC-02 xLavenda dont 0,04 deee</v>
      </c>
      <c r="E995" s="53">
        <f>'TARIF 2024'!G1001</f>
        <v>5907457718609</v>
      </c>
      <c r="F995" s="49">
        <v>1</v>
      </c>
      <c r="G995" s="49">
        <v>1</v>
      </c>
      <c r="H995" s="49" t="s">
        <v>900</v>
      </c>
      <c r="I995" s="49">
        <v>1</v>
      </c>
      <c r="J995" s="54">
        <f>'TARIF 2024'!N1001</f>
        <v>0.04</v>
      </c>
      <c r="K995" s="55">
        <f>'TARIF 2024'!M1001</f>
        <v>10.809999999999999</v>
      </c>
      <c r="L995" s="56"/>
      <c r="M995" s="55">
        <f>'TARIF 2024'!M1001</f>
        <v>10.809999999999999</v>
      </c>
      <c r="N995" s="57">
        <v>20</v>
      </c>
      <c r="O995" s="57">
        <f>'TARIF 2024'!Q1001</f>
        <v>17.989999999999998</v>
      </c>
      <c r="P995" s="58"/>
      <c r="Q995" s="49">
        <v>60</v>
      </c>
      <c r="R995" s="49">
        <v>62</v>
      </c>
      <c r="S995" s="49">
        <v>6230</v>
      </c>
      <c r="T995" s="49">
        <v>1</v>
      </c>
    </row>
    <row r="996" spans="1:20" ht="30">
      <c r="A996" s="50" t="str">
        <f>'TARIF 2024'!D1002</f>
        <v>new</v>
      </c>
      <c r="B996" s="51" t="str">
        <f>'TARIF 2024'!B1002</f>
        <v>GSM178772</v>
      </c>
      <c r="C996" s="52" t="str">
        <f>'TARIF 2024'!K1002</f>
        <v>COLORUM wall charger USB-A + USB-C PD 30W CLS30-AC-02 xMagenta dont 0,04 deee</v>
      </c>
      <c r="D996" s="52" t="str">
        <f>'TARIF 2024'!K1002</f>
        <v>COLORUM wall charger USB-A + USB-C PD 30W CLS30-AC-02 xMagenta dont 0,04 deee</v>
      </c>
      <c r="E996" s="53">
        <f>'TARIF 2024'!G1002</f>
        <v>5907457718579</v>
      </c>
      <c r="F996" s="49">
        <v>1</v>
      </c>
      <c r="G996" s="49">
        <v>1</v>
      </c>
      <c r="H996" s="49" t="s">
        <v>900</v>
      </c>
      <c r="I996" s="49">
        <v>1</v>
      </c>
      <c r="J996" s="54">
        <f>'TARIF 2024'!N1002</f>
        <v>0.04</v>
      </c>
      <c r="K996" s="55">
        <f>'TARIF 2024'!M1002</f>
        <v>10.809999999999999</v>
      </c>
      <c r="L996" s="56"/>
      <c r="M996" s="55">
        <f>'TARIF 2024'!M1002</f>
        <v>10.809999999999999</v>
      </c>
      <c r="N996" s="57">
        <v>20</v>
      </c>
      <c r="O996" s="57">
        <f>'TARIF 2024'!Q1002</f>
        <v>17.989999999999998</v>
      </c>
      <c r="P996" s="58"/>
      <c r="Q996" s="49">
        <v>60</v>
      </c>
      <c r="R996" s="49">
        <v>62</v>
      </c>
      <c r="S996" s="49">
        <v>6230</v>
      </c>
      <c r="T996" s="49">
        <v>1</v>
      </c>
    </row>
    <row r="997" spans="1:20" ht="30">
      <c r="A997" s="50" t="str">
        <f>'TARIF 2024'!D1003</f>
        <v>new</v>
      </c>
      <c r="B997" s="51" t="str">
        <f>'TARIF 2024'!B1003</f>
        <v>GSM178773</v>
      </c>
      <c r="C997" s="52" t="str">
        <f>'TARIF 2024'!K1003</f>
        <v>COLORUM wall charger USB-A + USB-C PD 30W CLS30-AC-02 xGreen dont 0,04 deee</v>
      </c>
      <c r="D997" s="52" t="str">
        <f>'TARIF 2024'!K1003</f>
        <v>COLORUM wall charger USB-A + USB-C PD 30W CLS30-AC-02 xGreen dont 0,04 deee</v>
      </c>
      <c r="E997" s="53">
        <f>'TARIF 2024'!G1003</f>
        <v>5907457718586</v>
      </c>
      <c r="F997" s="49">
        <v>1</v>
      </c>
      <c r="G997" s="49">
        <v>1</v>
      </c>
      <c r="H997" s="49" t="s">
        <v>900</v>
      </c>
      <c r="I997" s="49">
        <v>1</v>
      </c>
      <c r="J997" s="54">
        <f>'TARIF 2024'!N1003</f>
        <v>0.04</v>
      </c>
      <c r="K997" s="55">
        <f>'TARIF 2024'!M1003</f>
        <v>10.809999999999999</v>
      </c>
      <c r="L997" s="56"/>
      <c r="M997" s="55">
        <f>'TARIF 2024'!M1003</f>
        <v>10.809999999999999</v>
      </c>
      <c r="N997" s="57">
        <v>20</v>
      </c>
      <c r="O997" s="57">
        <f>'TARIF 2024'!Q1003</f>
        <v>17.989999999999998</v>
      </c>
      <c r="P997" s="58"/>
      <c r="Q997" s="49">
        <v>60</v>
      </c>
      <c r="R997" s="49">
        <v>62</v>
      </c>
      <c r="S997" s="49">
        <v>6230</v>
      </c>
      <c r="T997" s="49">
        <v>1</v>
      </c>
    </row>
    <row r="998" spans="1:20" ht="30">
      <c r="A998" s="50" t="str">
        <f>'TARIF 2024'!D1004</f>
        <v>new</v>
      </c>
      <c r="B998" s="51" t="str">
        <f>'TARIF 2024'!B1004</f>
        <v>GSM178774</v>
      </c>
      <c r="C998" s="52" t="str">
        <f>'TARIF 2024'!K1004</f>
        <v>COLORUM wall charger USB-A + USB-C PD 30W CLS30-AC-02 xYellow dont 0,04 deee</v>
      </c>
      <c r="D998" s="52" t="str">
        <f>'TARIF 2024'!K1004</f>
        <v>COLORUM wall charger USB-A + USB-C PD 30W CLS30-AC-02 xYellow dont 0,04 deee</v>
      </c>
      <c r="E998" s="53">
        <f>'TARIF 2024'!G1004</f>
        <v>5907457718593</v>
      </c>
      <c r="F998" s="49">
        <v>1</v>
      </c>
      <c r="G998" s="49">
        <v>1</v>
      </c>
      <c r="H998" s="49" t="s">
        <v>900</v>
      </c>
      <c r="I998" s="49">
        <v>1</v>
      </c>
      <c r="J998" s="54">
        <f>'TARIF 2024'!N1004</f>
        <v>0.04</v>
      </c>
      <c r="K998" s="55">
        <f>'TARIF 2024'!M1004</f>
        <v>10.809999999999999</v>
      </c>
      <c r="L998" s="56"/>
      <c r="M998" s="55">
        <f>'TARIF 2024'!M1004</f>
        <v>10.809999999999999</v>
      </c>
      <c r="N998" s="57">
        <v>20</v>
      </c>
      <c r="O998" s="57">
        <f>'TARIF 2024'!Q1004</f>
        <v>17.989999999999998</v>
      </c>
      <c r="P998" s="58"/>
      <c r="Q998" s="49">
        <v>60</v>
      </c>
      <c r="R998" s="49">
        <v>62</v>
      </c>
      <c r="S998" s="49">
        <v>6230</v>
      </c>
      <c r="T998" s="49">
        <v>1</v>
      </c>
    </row>
    <row r="999" spans="1:20" ht="30">
      <c r="A999" s="50" t="str">
        <f>'TARIF 2024'!D1005</f>
        <v>new</v>
      </c>
      <c r="B999" s="51" t="str">
        <f>'TARIF 2024'!B1005</f>
        <v>GSM179872</v>
      </c>
      <c r="C999" s="52" t="str">
        <f>'TARIF 2024'!K1005</f>
        <v>COLORUM wall charger USB-A + USB-C PD 30W CLS30-AC-02 xPeach Fuzz dont 0,04 deee</v>
      </c>
      <c r="D999" s="52" t="str">
        <f>'TARIF 2024'!K1005</f>
        <v>COLORUM wall charger USB-A + USB-C PD 30W CLS30-AC-02 xPeach Fuzz dont 0,04 deee</v>
      </c>
      <c r="E999" s="53">
        <f>'TARIF 2024'!G1005</f>
        <v>5907457731189</v>
      </c>
      <c r="F999" s="49">
        <v>1</v>
      </c>
      <c r="G999" s="49">
        <v>1</v>
      </c>
      <c r="H999" s="49" t="s">
        <v>900</v>
      </c>
      <c r="I999" s="49">
        <v>1</v>
      </c>
      <c r="J999" s="54">
        <f>'TARIF 2024'!N1005</f>
        <v>0.04</v>
      </c>
      <c r="K999" s="55">
        <f>'TARIF 2024'!M1005</f>
        <v>10.809999999999999</v>
      </c>
      <c r="L999" s="56"/>
      <c r="M999" s="55">
        <f>'TARIF 2024'!M1005</f>
        <v>10.809999999999999</v>
      </c>
      <c r="N999" s="57">
        <v>20</v>
      </c>
      <c r="O999" s="57">
        <f>'TARIF 2024'!Q1005</f>
        <v>17.989999999999998</v>
      </c>
      <c r="P999" s="58"/>
      <c r="Q999" s="49">
        <v>60</v>
      </c>
      <c r="R999" s="49">
        <v>62</v>
      </c>
      <c r="S999" s="49">
        <v>6230</v>
      </c>
      <c r="T999" s="49">
        <v>1</v>
      </c>
    </row>
    <row r="1000" spans="1:20" ht="30">
      <c r="A1000" s="50" t="str">
        <f>'TARIF 2024'!D1006</f>
        <v>new</v>
      </c>
      <c r="B1000" s="51" t="str">
        <f>'TARIF 2024'!B1006</f>
        <v>GSM178770</v>
      </c>
      <c r="C1000" s="52" t="str">
        <f>'TARIF 2024'!K1006</f>
        <v>COLORUM cable USB-A - USB-C 1,8m 3A CK60-AC-04 xLavenda dont 0,04 deee</v>
      </c>
      <c r="D1000" s="52" t="str">
        <f>'TARIF 2024'!K1006</f>
        <v>COLORUM cable USB-A - USB-C 1,8m 3A CK60-AC-04 xLavenda dont 0,04 deee</v>
      </c>
      <c r="E1000" s="53">
        <f>'TARIF 2024'!G1006</f>
        <v>5907457718555</v>
      </c>
      <c r="F1000" s="49">
        <v>1</v>
      </c>
      <c r="G1000" s="49">
        <v>1</v>
      </c>
      <c r="H1000" s="49" t="s">
        <v>900</v>
      </c>
      <c r="I1000" s="49">
        <v>1</v>
      </c>
      <c r="J1000" s="54">
        <f>'TARIF 2024'!N1006</f>
        <v>0.04</v>
      </c>
      <c r="K1000" s="55">
        <f>'TARIF 2024'!M1006</f>
        <v>6.7679999999999998</v>
      </c>
      <c r="L1000" s="56"/>
      <c r="M1000" s="55">
        <f>'TARIF 2024'!M1006</f>
        <v>6.7679999999999998</v>
      </c>
      <c r="N1000" s="57">
        <v>20</v>
      </c>
      <c r="O1000" s="57">
        <f>'TARIF 2024'!Q1006</f>
        <v>14.99</v>
      </c>
      <c r="P1000" s="58"/>
      <c r="Q1000" s="49">
        <v>60</v>
      </c>
      <c r="R1000" s="49">
        <v>62</v>
      </c>
      <c r="S1000" s="49">
        <v>6230</v>
      </c>
      <c r="T1000" s="49">
        <v>1</v>
      </c>
    </row>
    <row r="1001" spans="1:20" ht="30">
      <c r="A1001" s="50" t="str">
        <f>'TARIF 2024'!D1007</f>
        <v>new</v>
      </c>
      <c r="B1001" s="51" t="str">
        <f>'TARIF 2024'!B1007</f>
        <v>GSM178767</v>
      </c>
      <c r="C1001" s="52" t="str">
        <f>'TARIF 2024'!K1007</f>
        <v>COLORUM cable USB-A - USB-C 1,8m 3A CK60-AC-04 xMagenta dont 0,04 deee</v>
      </c>
      <c r="D1001" s="52" t="str">
        <f>'TARIF 2024'!K1007</f>
        <v>COLORUM cable USB-A - USB-C 1,8m 3A CK60-AC-04 xMagenta dont 0,04 deee</v>
      </c>
      <c r="E1001" s="53">
        <f>'TARIF 2024'!G1007</f>
        <v>5907457718524</v>
      </c>
      <c r="F1001" s="49">
        <v>1</v>
      </c>
      <c r="G1001" s="49">
        <v>1</v>
      </c>
      <c r="H1001" s="49" t="s">
        <v>900</v>
      </c>
      <c r="I1001" s="49">
        <v>1</v>
      </c>
      <c r="J1001" s="54">
        <f>'TARIF 2024'!N1007</f>
        <v>0.04</v>
      </c>
      <c r="K1001" s="55">
        <f>'TARIF 2024'!M1007</f>
        <v>6.7679999999999998</v>
      </c>
      <c r="L1001" s="56"/>
      <c r="M1001" s="55">
        <f>'TARIF 2024'!M1007</f>
        <v>6.7679999999999998</v>
      </c>
      <c r="N1001" s="57">
        <v>20</v>
      </c>
      <c r="O1001" s="57">
        <f>'TARIF 2024'!Q1007</f>
        <v>14.99</v>
      </c>
      <c r="P1001" s="58"/>
      <c r="Q1001" s="49">
        <v>60</v>
      </c>
      <c r="R1001" s="49">
        <v>62</v>
      </c>
      <c r="S1001" s="49">
        <v>6230</v>
      </c>
      <c r="T1001" s="49">
        <v>1</v>
      </c>
    </row>
    <row r="1002" spans="1:20">
      <c r="A1002" s="50" t="str">
        <f>'TARIF 2024'!D1008</f>
        <v>new</v>
      </c>
      <c r="B1002" s="51" t="str">
        <f>'TARIF 2024'!B1008</f>
        <v>GSM178768</v>
      </c>
      <c r="C1002" s="52" t="str">
        <f>'TARIF 2024'!K1008</f>
        <v>COLORUM cable USB-A - USB-C 1,8m 3A CK60-AC-04 xGreen dont 0,04 deee</v>
      </c>
      <c r="D1002" s="52" t="str">
        <f>'TARIF 2024'!K1008</f>
        <v>COLORUM cable USB-A - USB-C 1,8m 3A CK60-AC-04 xGreen dont 0,04 deee</v>
      </c>
      <c r="E1002" s="53">
        <f>'TARIF 2024'!G1008</f>
        <v>5907457718531</v>
      </c>
      <c r="F1002" s="49">
        <v>1</v>
      </c>
      <c r="G1002" s="49">
        <v>1</v>
      </c>
      <c r="H1002" s="49" t="s">
        <v>900</v>
      </c>
      <c r="I1002" s="49">
        <v>1</v>
      </c>
      <c r="J1002" s="54">
        <f>'TARIF 2024'!N1008</f>
        <v>0.04</v>
      </c>
      <c r="K1002" s="55">
        <f>'TARIF 2024'!M1008</f>
        <v>6.7679999999999998</v>
      </c>
      <c r="L1002" s="56"/>
      <c r="M1002" s="55">
        <f>'TARIF 2024'!M1008</f>
        <v>6.7679999999999998</v>
      </c>
      <c r="N1002" s="57">
        <v>20</v>
      </c>
      <c r="O1002" s="57">
        <f>'TARIF 2024'!Q1008</f>
        <v>14.99</v>
      </c>
      <c r="P1002" s="58"/>
      <c r="Q1002" s="49">
        <v>60</v>
      </c>
      <c r="R1002" s="49">
        <v>62</v>
      </c>
      <c r="S1002" s="49">
        <v>6230</v>
      </c>
      <c r="T1002" s="49">
        <v>1</v>
      </c>
    </row>
    <row r="1003" spans="1:20">
      <c r="A1003" s="50" t="str">
        <f>'TARIF 2024'!D1009</f>
        <v>new</v>
      </c>
      <c r="B1003" s="51" t="str">
        <f>'TARIF 2024'!B1009</f>
        <v>GSM178769</v>
      </c>
      <c r="C1003" s="52" t="str">
        <f>'TARIF 2024'!K1009</f>
        <v>COLORUM cable USB-A - USB-C 1,8m 3A CK60-AC-04 xYellow dont 0,04 deee</v>
      </c>
      <c r="D1003" s="52" t="str">
        <f>'TARIF 2024'!K1009</f>
        <v>COLORUM cable USB-A - USB-C 1,8m 3A CK60-AC-04 xYellow dont 0,04 deee</v>
      </c>
      <c r="E1003" s="53">
        <f>'TARIF 2024'!G1009</f>
        <v>5907457718548</v>
      </c>
      <c r="F1003" s="49">
        <v>1</v>
      </c>
      <c r="G1003" s="49">
        <v>1</v>
      </c>
      <c r="H1003" s="49" t="s">
        <v>900</v>
      </c>
      <c r="I1003" s="49">
        <v>1</v>
      </c>
      <c r="J1003" s="54">
        <f>'TARIF 2024'!N1009</f>
        <v>0.04</v>
      </c>
      <c r="K1003" s="55">
        <f>'TARIF 2024'!M1009</f>
        <v>6.7679999999999998</v>
      </c>
      <c r="L1003" s="56"/>
      <c r="M1003" s="55">
        <f>'TARIF 2024'!M1009</f>
        <v>6.7679999999999998</v>
      </c>
      <c r="N1003" s="57">
        <v>20</v>
      </c>
      <c r="O1003" s="57">
        <f>'TARIF 2024'!Q1009</f>
        <v>14.99</v>
      </c>
      <c r="P1003" s="58"/>
      <c r="Q1003" s="49">
        <v>60</v>
      </c>
      <c r="R1003" s="49">
        <v>62</v>
      </c>
      <c r="S1003" s="49">
        <v>6230</v>
      </c>
      <c r="T1003" s="49">
        <v>1</v>
      </c>
    </row>
    <row r="1004" spans="1:20" ht="30">
      <c r="A1004" s="50" t="str">
        <f>'TARIF 2024'!D1010</f>
        <v>new</v>
      </c>
      <c r="B1004" s="51" t="str">
        <f>'TARIF 2024'!B1010</f>
        <v>GSM179869</v>
      </c>
      <c r="C1004" s="52" t="str">
        <f>'TARIF 2024'!K1010</f>
        <v>COLORUM cable USB-A - USB-C 1,8m 3A CK60-AC-04 xPeach Fuzz dont 0,04 deee</v>
      </c>
      <c r="D1004" s="52" t="str">
        <f>'TARIF 2024'!K1010</f>
        <v>COLORUM cable USB-A - USB-C 1,8m 3A CK60-AC-04 xPeach Fuzz dont 0,04 deee</v>
      </c>
      <c r="E1004" s="53">
        <f>'TARIF 2024'!G1010</f>
        <v>5907457731158</v>
      </c>
      <c r="F1004" s="49">
        <v>1</v>
      </c>
      <c r="G1004" s="49">
        <v>1</v>
      </c>
      <c r="H1004" s="49" t="s">
        <v>900</v>
      </c>
      <c r="I1004" s="49">
        <v>1</v>
      </c>
      <c r="J1004" s="54">
        <f>'TARIF 2024'!N1010</f>
        <v>0.04</v>
      </c>
      <c r="K1004" s="55">
        <f>'TARIF 2024'!M1010</f>
        <v>6.7679999999999998</v>
      </c>
      <c r="L1004" s="56"/>
      <c r="M1004" s="55">
        <f>'TARIF 2024'!M1010</f>
        <v>6.7679999999999998</v>
      </c>
      <c r="N1004" s="57">
        <v>20</v>
      </c>
      <c r="O1004" s="57">
        <f>'TARIF 2024'!Q1010</f>
        <v>14.99</v>
      </c>
      <c r="P1004" s="58"/>
      <c r="Q1004" s="49">
        <v>60</v>
      </c>
      <c r="R1004" s="49">
        <v>62</v>
      </c>
      <c r="S1004" s="49">
        <v>6230</v>
      </c>
      <c r="T1004" s="49">
        <v>1</v>
      </c>
    </row>
    <row r="1005" spans="1:20" ht="30">
      <c r="A1005" s="50" t="str">
        <f>'TARIF 2024'!D1011</f>
        <v>new</v>
      </c>
      <c r="B1005" s="51" t="str">
        <f>'TARIF 2024'!B1011</f>
        <v>GSM179755</v>
      </c>
      <c r="C1005" s="52" t="str">
        <f>'TARIF 2024'!K1011</f>
        <v>COLORUM cable USB-C - USB-C 1,8m 3A CK60-CC-09 xLavenda dont 0,04 deee</v>
      </c>
      <c r="D1005" s="52" t="str">
        <f>'TARIF 2024'!K1011</f>
        <v>COLORUM cable USB-C - USB-C 1,8m 3A CK60-CC-09 xLavenda dont 0,04 deee</v>
      </c>
      <c r="E1005" s="53">
        <f>'TARIF 2024'!G1011</f>
        <v>5907457729834</v>
      </c>
      <c r="F1005" s="49">
        <v>1</v>
      </c>
      <c r="G1005" s="49">
        <v>1</v>
      </c>
      <c r="H1005" s="49" t="s">
        <v>900</v>
      </c>
      <c r="I1005" s="49">
        <v>1</v>
      </c>
      <c r="J1005" s="54">
        <f>'TARIF 2024'!N1011</f>
        <v>0.04</v>
      </c>
      <c r="K1005" s="55">
        <f>'TARIF 2024'!M1011</f>
        <v>6.7679999999999998</v>
      </c>
      <c r="L1005" s="56"/>
      <c r="M1005" s="55">
        <f>'TARIF 2024'!M1011</f>
        <v>6.7679999999999998</v>
      </c>
      <c r="N1005" s="57">
        <v>20</v>
      </c>
      <c r="O1005" s="57">
        <f>'TARIF 2024'!Q1011</f>
        <v>14.99</v>
      </c>
      <c r="P1005" s="58"/>
      <c r="Q1005" s="49">
        <v>60</v>
      </c>
      <c r="R1005" s="49">
        <v>62</v>
      </c>
      <c r="S1005" s="49">
        <v>6230</v>
      </c>
      <c r="T1005" s="49">
        <v>1</v>
      </c>
    </row>
    <row r="1006" spans="1:20" ht="30">
      <c r="A1006" s="50" t="str">
        <f>'TARIF 2024'!D1012</f>
        <v>new</v>
      </c>
      <c r="B1006" s="51" t="str">
        <f>'TARIF 2024'!B1012</f>
        <v>GSM179752</v>
      </c>
      <c r="C1006" s="52" t="str">
        <f>'TARIF 2024'!K1012</f>
        <v>COLORUM cable USB-C - USB-C 1,8m 3A CK60-CC-09 xMagenta dont 0,04 deee</v>
      </c>
      <c r="D1006" s="52" t="str">
        <f>'TARIF 2024'!K1012</f>
        <v>COLORUM cable USB-C - USB-C 1,8m 3A CK60-CC-09 xMagenta dont 0,04 deee</v>
      </c>
      <c r="E1006" s="53">
        <f>'TARIF 2024'!G1012</f>
        <v>5907457729803</v>
      </c>
      <c r="F1006" s="49">
        <v>1</v>
      </c>
      <c r="G1006" s="49">
        <v>1</v>
      </c>
      <c r="H1006" s="49" t="s">
        <v>900</v>
      </c>
      <c r="I1006" s="49">
        <v>1</v>
      </c>
      <c r="J1006" s="54">
        <f>'TARIF 2024'!N1012</f>
        <v>0.04</v>
      </c>
      <c r="K1006" s="55">
        <f>'TARIF 2024'!M1012</f>
        <v>6.7679999999999998</v>
      </c>
      <c r="L1006" s="56"/>
      <c r="M1006" s="55">
        <f>'TARIF 2024'!M1012</f>
        <v>6.7679999999999998</v>
      </c>
      <c r="N1006" s="57">
        <v>20</v>
      </c>
      <c r="O1006" s="57">
        <f>'TARIF 2024'!Q1012</f>
        <v>14.99</v>
      </c>
      <c r="P1006" s="58"/>
      <c r="Q1006" s="49">
        <v>60</v>
      </c>
      <c r="R1006" s="49">
        <v>62</v>
      </c>
      <c r="S1006" s="49">
        <v>6230</v>
      </c>
      <c r="T1006" s="49">
        <v>1</v>
      </c>
    </row>
    <row r="1007" spans="1:20">
      <c r="A1007" s="50" t="str">
        <f>'TARIF 2024'!D1013</f>
        <v>new</v>
      </c>
      <c r="B1007" s="51" t="str">
        <f>'TARIF 2024'!B1013</f>
        <v>GSM179753</v>
      </c>
      <c r="C1007" s="52" t="str">
        <f>'TARIF 2024'!K1013</f>
        <v>COLORUM cable USB-C - USB-C 1,8m 3A CK60-CC-09 xGreen dont 0,04 deee</v>
      </c>
      <c r="D1007" s="52" t="str">
        <f>'TARIF 2024'!K1013</f>
        <v>COLORUM cable USB-C - USB-C 1,8m 3A CK60-CC-09 xGreen dont 0,04 deee</v>
      </c>
      <c r="E1007" s="53">
        <f>'TARIF 2024'!G1013</f>
        <v>5907457729810</v>
      </c>
      <c r="F1007" s="49">
        <v>1</v>
      </c>
      <c r="G1007" s="49">
        <v>1</v>
      </c>
      <c r="H1007" s="49" t="s">
        <v>900</v>
      </c>
      <c r="I1007" s="49">
        <v>1</v>
      </c>
      <c r="J1007" s="54">
        <f>'TARIF 2024'!N1013</f>
        <v>0.04</v>
      </c>
      <c r="K1007" s="55">
        <f>'TARIF 2024'!M1013</f>
        <v>6.7679999999999998</v>
      </c>
      <c r="L1007" s="56"/>
      <c r="M1007" s="55">
        <f>'TARIF 2024'!M1013</f>
        <v>6.7679999999999998</v>
      </c>
      <c r="N1007" s="57">
        <v>20</v>
      </c>
      <c r="O1007" s="57">
        <f>'TARIF 2024'!Q1013</f>
        <v>14.99</v>
      </c>
      <c r="P1007" s="58"/>
      <c r="Q1007" s="49">
        <v>60</v>
      </c>
      <c r="R1007" s="49">
        <v>62</v>
      </c>
      <c r="S1007" s="49">
        <v>6230</v>
      </c>
      <c r="T1007" s="49">
        <v>1</v>
      </c>
    </row>
    <row r="1008" spans="1:20">
      <c r="A1008" s="50" t="str">
        <f>'TARIF 2024'!D1014</f>
        <v>new</v>
      </c>
      <c r="B1008" s="51" t="str">
        <f>'TARIF 2024'!B1014</f>
        <v>GSM179754</v>
      </c>
      <c r="C1008" s="52" t="str">
        <f>'TARIF 2024'!K1014</f>
        <v>COLORUM cable USB-C - USB-C 1,8m 3A CK60-CC-09 xYellow dont 0,04 deee</v>
      </c>
      <c r="D1008" s="52" t="str">
        <f>'TARIF 2024'!K1014</f>
        <v>COLORUM cable USB-C - USB-C 1,8m 3A CK60-CC-09 xYellow dont 0,04 deee</v>
      </c>
      <c r="E1008" s="53">
        <f>'TARIF 2024'!G1014</f>
        <v>5907457729827</v>
      </c>
      <c r="F1008" s="49">
        <v>1</v>
      </c>
      <c r="G1008" s="49">
        <v>1</v>
      </c>
      <c r="H1008" s="49" t="s">
        <v>900</v>
      </c>
      <c r="I1008" s="49">
        <v>1</v>
      </c>
      <c r="J1008" s="54">
        <f>'TARIF 2024'!N1014</f>
        <v>0.04</v>
      </c>
      <c r="K1008" s="55">
        <f>'TARIF 2024'!M1014</f>
        <v>6.7679999999999998</v>
      </c>
      <c r="L1008" s="56"/>
      <c r="M1008" s="55">
        <f>'TARIF 2024'!M1014</f>
        <v>6.7679999999999998</v>
      </c>
      <c r="N1008" s="57">
        <v>20</v>
      </c>
      <c r="O1008" s="57">
        <f>'TARIF 2024'!Q1014</f>
        <v>14.99</v>
      </c>
      <c r="P1008" s="58"/>
      <c r="Q1008" s="49">
        <v>60</v>
      </c>
      <c r="R1008" s="49">
        <v>62</v>
      </c>
      <c r="S1008" s="49">
        <v>6230</v>
      </c>
      <c r="T1008" s="49">
        <v>1</v>
      </c>
    </row>
    <row r="1009" spans="1:20" ht="30">
      <c r="A1009" s="50" t="str">
        <f>'TARIF 2024'!D1015</f>
        <v>new</v>
      </c>
      <c r="B1009" s="51" t="str">
        <f>'TARIF 2024'!B1015</f>
        <v>GSM179871</v>
      </c>
      <c r="C1009" s="52" t="str">
        <f>'TARIF 2024'!K1015</f>
        <v>COLORUM cable USB-C - USB-C 1,8m 3A CK60-CC-09 xPeach Fuzz dont 0,04 deee</v>
      </c>
      <c r="D1009" s="52" t="str">
        <f>'TARIF 2024'!K1015</f>
        <v>COLORUM cable USB-C - USB-C 1,8m 3A CK60-CC-09 xPeach Fuzz dont 0,04 deee</v>
      </c>
      <c r="E1009" s="53">
        <f>'TARIF 2024'!G1015</f>
        <v>5907457731172</v>
      </c>
      <c r="F1009" s="49">
        <v>1</v>
      </c>
      <c r="G1009" s="49">
        <v>1</v>
      </c>
      <c r="H1009" s="49" t="s">
        <v>900</v>
      </c>
      <c r="I1009" s="49">
        <v>1</v>
      </c>
      <c r="J1009" s="54">
        <f>'TARIF 2024'!N1015</f>
        <v>0.04</v>
      </c>
      <c r="K1009" s="55">
        <f>'TARIF 2024'!M1015</f>
        <v>6.7679999999999998</v>
      </c>
      <c r="L1009" s="56"/>
      <c r="M1009" s="55">
        <f>'TARIF 2024'!M1015</f>
        <v>6.7679999999999998</v>
      </c>
      <c r="N1009" s="57">
        <v>20</v>
      </c>
      <c r="O1009" s="57">
        <f>'TARIF 2024'!Q1015</f>
        <v>14.99</v>
      </c>
      <c r="P1009" s="58"/>
      <c r="Q1009" s="49">
        <v>60</v>
      </c>
      <c r="R1009" s="49">
        <v>62</v>
      </c>
      <c r="S1009" s="49">
        <v>6230</v>
      </c>
      <c r="T1009" s="49">
        <v>1</v>
      </c>
    </row>
    <row r="1010" spans="1:20" ht="30">
      <c r="A1010" s="50" t="str">
        <f>'TARIF 2024'!D1016</f>
        <v>new</v>
      </c>
      <c r="B1010" s="51" t="str">
        <f>'TARIF 2024'!B1016</f>
        <v>GSM178765</v>
      </c>
      <c r="C1010" s="52" t="str">
        <f>'TARIF 2024'!K1016</f>
        <v>COLORUM cable USB-C - Lightning 1,8m 2,4A CK12-CL-02 xLavenda dont 0,04 deee</v>
      </c>
      <c r="D1010" s="52" t="str">
        <f>'TARIF 2024'!K1016</f>
        <v>COLORUM cable USB-C - Lightning 1,8m 2,4A CK12-CL-02 xLavenda dont 0,04 deee</v>
      </c>
      <c r="E1010" s="53">
        <f>'TARIF 2024'!G1016</f>
        <v>5907457718500</v>
      </c>
      <c r="F1010" s="49">
        <v>1</v>
      </c>
      <c r="G1010" s="49">
        <v>1</v>
      </c>
      <c r="H1010" s="49" t="s">
        <v>900</v>
      </c>
      <c r="I1010" s="49">
        <v>1</v>
      </c>
      <c r="J1010" s="54">
        <f>'TARIF 2024'!N1016</f>
        <v>0.04</v>
      </c>
      <c r="K1010" s="55">
        <f>'TARIF 2024'!M1016</f>
        <v>6.7679999999999998</v>
      </c>
      <c r="L1010" s="56"/>
      <c r="M1010" s="55">
        <f>'TARIF 2024'!M1016</f>
        <v>6.7679999999999998</v>
      </c>
      <c r="N1010" s="57">
        <v>20</v>
      </c>
      <c r="O1010" s="57">
        <f>'TARIF 2024'!Q1016</f>
        <v>14.99</v>
      </c>
      <c r="P1010" s="58"/>
      <c r="Q1010" s="49">
        <v>60</v>
      </c>
      <c r="R1010" s="49">
        <v>62</v>
      </c>
      <c r="S1010" s="49">
        <v>6230</v>
      </c>
      <c r="T1010" s="49">
        <v>1</v>
      </c>
    </row>
    <row r="1011" spans="1:20" ht="30">
      <c r="A1011" s="50" t="str">
        <f>'TARIF 2024'!D1017</f>
        <v>new</v>
      </c>
      <c r="B1011" s="51" t="str">
        <f>'TARIF 2024'!B1017</f>
        <v>GSM178762</v>
      </c>
      <c r="C1011" s="52" t="str">
        <f>'TARIF 2024'!K1017</f>
        <v>COLORUM cable USB-C - Lightning 1,8m 2,4A CK12-CL-02 xMagenta dont 0,04 deee</v>
      </c>
      <c r="D1011" s="52" t="str">
        <f>'TARIF 2024'!K1017</f>
        <v>COLORUM cable USB-C - Lightning 1,8m 2,4A CK12-CL-02 xMagenta dont 0,04 deee</v>
      </c>
      <c r="E1011" s="53">
        <f>'TARIF 2024'!G1017</f>
        <v>5907457718470</v>
      </c>
      <c r="F1011" s="49">
        <v>1</v>
      </c>
      <c r="G1011" s="49">
        <v>1</v>
      </c>
      <c r="H1011" s="49" t="s">
        <v>900</v>
      </c>
      <c r="I1011" s="49">
        <v>1</v>
      </c>
      <c r="J1011" s="54">
        <f>'TARIF 2024'!N1017</f>
        <v>0.04</v>
      </c>
      <c r="K1011" s="55">
        <f>'TARIF 2024'!M1017</f>
        <v>6.7679999999999998</v>
      </c>
      <c r="L1011" s="56"/>
      <c r="M1011" s="55">
        <f>'TARIF 2024'!M1017</f>
        <v>6.7679999999999998</v>
      </c>
      <c r="N1011" s="57">
        <v>20</v>
      </c>
      <c r="O1011" s="57">
        <f>'TARIF 2024'!Q1017</f>
        <v>14.99</v>
      </c>
      <c r="P1011" s="58"/>
      <c r="Q1011" s="49">
        <v>60</v>
      </c>
      <c r="R1011" s="49">
        <v>62</v>
      </c>
      <c r="S1011" s="49">
        <v>6230</v>
      </c>
      <c r="T1011" s="49">
        <v>1</v>
      </c>
    </row>
    <row r="1012" spans="1:20" ht="30">
      <c r="A1012" s="50" t="str">
        <f>'TARIF 2024'!D1018</f>
        <v>new</v>
      </c>
      <c r="B1012" s="51" t="str">
        <f>'TARIF 2024'!B1018</f>
        <v>GSM178763</v>
      </c>
      <c r="C1012" s="52" t="str">
        <f>'TARIF 2024'!K1018</f>
        <v>COLORUM cable USB-C - Lightning 1,8m 2,4A CK12-CL-02 xGreen dont 0,04 deee</v>
      </c>
      <c r="D1012" s="52" t="str">
        <f>'TARIF 2024'!K1018</f>
        <v>COLORUM cable USB-C - Lightning 1,8m 2,4A CK12-CL-02 xGreen dont 0,04 deee</v>
      </c>
      <c r="E1012" s="53">
        <f>'TARIF 2024'!G1018</f>
        <v>5907457718487</v>
      </c>
      <c r="F1012" s="49">
        <v>1</v>
      </c>
      <c r="G1012" s="49">
        <v>1</v>
      </c>
      <c r="H1012" s="49" t="s">
        <v>900</v>
      </c>
      <c r="I1012" s="49">
        <v>1</v>
      </c>
      <c r="J1012" s="54">
        <f>'TARIF 2024'!N1018</f>
        <v>0.04</v>
      </c>
      <c r="K1012" s="55">
        <f>'TARIF 2024'!M1018</f>
        <v>6.7679999999999998</v>
      </c>
      <c r="L1012" s="56"/>
      <c r="M1012" s="55">
        <f>'TARIF 2024'!M1018</f>
        <v>6.7679999999999998</v>
      </c>
      <c r="N1012" s="57">
        <v>20</v>
      </c>
      <c r="O1012" s="57">
        <f>'TARIF 2024'!Q1018</f>
        <v>14.99</v>
      </c>
      <c r="P1012" s="58"/>
      <c r="Q1012" s="49">
        <v>60</v>
      </c>
      <c r="R1012" s="49">
        <v>62</v>
      </c>
      <c r="S1012" s="49">
        <v>6230</v>
      </c>
      <c r="T1012" s="49">
        <v>1</v>
      </c>
    </row>
    <row r="1013" spans="1:20" ht="30">
      <c r="A1013" s="50" t="str">
        <f>'TARIF 2024'!D1019</f>
        <v>new</v>
      </c>
      <c r="B1013" s="51" t="str">
        <f>'TARIF 2024'!B1019</f>
        <v>GSM178764</v>
      </c>
      <c r="C1013" s="52" t="str">
        <f>'TARIF 2024'!K1019</f>
        <v>COLORUM cable USB-C - Lightning 1,8m 2,4A CK12-CL-02 xMagenta dont 0,04 deee</v>
      </c>
      <c r="D1013" s="52" t="str">
        <f>'TARIF 2024'!K1019</f>
        <v>COLORUM cable USB-C - Lightning 1,8m 2,4A CK12-CL-02 xMagenta dont 0,04 deee</v>
      </c>
      <c r="E1013" s="53">
        <f>'TARIF 2024'!G1019</f>
        <v>5907457718494</v>
      </c>
      <c r="F1013" s="49">
        <v>1</v>
      </c>
      <c r="G1013" s="49">
        <v>1</v>
      </c>
      <c r="H1013" s="49" t="s">
        <v>900</v>
      </c>
      <c r="I1013" s="49">
        <v>1</v>
      </c>
      <c r="J1013" s="54">
        <f>'TARIF 2024'!N1019</f>
        <v>0.04</v>
      </c>
      <c r="K1013" s="55">
        <f>'TARIF 2024'!M1019</f>
        <v>6.7679999999999998</v>
      </c>
      <c r="L1013" s="56"/>
      <c r="M1013" s="55">
        <f>'TARIF 2024'!M1019</f>
        <v>6.7679999999999998</v>
      </c>
      <c r="N1013" s="57">
        <v>20</v>
      </c>
      <c r="O1013" s="57">
        <f>'TARIF 2024'!Q1019</f>
        <v>14.99</v>
      </c>
      <c r="P1013" s="58"/>
      <c r="Q1013" s="49">
        <v>60</v>
      </c>
      <c r="R1013" s="49">
        <v>62</v>
      </c>
      <c r="S1013" s="49">
        <v>6230</v>
      </c>
      <c r="T1013" s="49">
        <v>1</v>
      </c>
    </row>
    <row r="1014" spans="1:20" ht="30">
      <c r="A1014" s="50" t="str">
        <f>'TARIF 2024'!D1020</f>
        <v>new</v>
      </c>
      <c r="B1014" s="51" t="str">
        <f>'TARIF 2024'!B1020</f>
        <v>GSM179870</v>
      </c>
      <c r="C1014" s="52" t="str">
        <f>'TARIF 2024'!K1020</f>
        <v>COLORUM cable USB-C - Lightning 1,8m 2,4A CK12-CL-02 xMagenta dont 0,04 deee</v>
      </c>
      <c r="D1014" s="52" t="str">
        <f>'TARIF 2024'!K1020</f>
        <v>COLORUM cable USB-C - Lightning 1,8m 2,4A CK12-CL-02 xMagenta dont 0,04 deee</v>
      </c>
      <c r="E1014" s="53">
        <f>'TARIF 2024'!G1020</f>
        <v>5907457731165</v>
      </c>
      <c r="F1014" s="49">
        <v>1</v>
      </c>
      <c r="G1014" s="49">
        <v>1</v>
      </c>
      <c r="H1014" s="49" t="s">
        <v>900</v>
      </c>
      <c r="I1014" s="49">
        <v>1</v>
      </c>
      <c r="J1014" s="54">
        <f>'TARIF 2024'!N1020</f>
        <v>0.04</v>
      </c>
      <c r="K1014" s="55">
        <f>'TARIF 2024'!M1020</f>
        <v>6.7679999999999998</v>
      </c>
      <c r="L1014" s="56"/>
      <c r="M1014" s="55">
        <f>'TARIF 2024'!M1020</f>
        <v>6.7679999999999998</v>
      </c>
      <c r="N1014" s="57">
        <v>20</v>
      </c>
      <c r="O1014" s="57">
        <f>'TARIF 2024'!Q1020</f>
        <v>14.99</v>
      </c>
      <c r="P1014" s="58"/>
      <c r="Q1014" s="49">
        <v>60</v>
      </c>
      <c r="R1014" s="49">
        <v>62</v>
      </c>
      <c r="S1014" s="49">
        <v>6230</v>
      </c>
      <c r="T1014" s="49">
        <v>1</v>
      </c>
    </row>
    <row r="1015" spans="1:20">
      <c r="A1015" s="50" t="str">
        <f>'TARIF 2024'!D1021</f>
        <v>new</v>
      </c>
      <c r="B1015" s="51" t="str">
        <f>'TARIF 2024'!B1021</f>
        <v>GSM178785</v>
      </c>
      <c r="C1015" s="52" t="str">
        <f>'TARIF 2024'!K1021</f>
        <v>COLORUM TWS Bluetooth earphones CTWS-14 x Lavenda dont 0,04 deee</v>
      </c>
      <c r="D1015" s="52" t="str">
        <f>'TARIF 2024'!K1021</f>
        <v>COLORUM TWS Bluetooth earphones CTWS-14 x Lavenda dont 0,04 deee</v>
      </c>
      <c r="E1015" s="53">
        <f>'TARIF 2024'!G1021</f>
        <v>5907457718708</v>
      </c>
      <c r="F1015" s="49">
        <v>1</v>
      </c>
      <c r="G1015" s="49">
        <v>1</v>
      </c>
      <c r="H1015" s="49" t="s">
        <v>900</v>
      </c>
      <c r="I1015" s="49">
        <v>1</v>
      </c>
      <c r="J1015" s="54">
        <f>'TARIF 2024'!N1021</f>
        <v>0.04</v>
      </c>
      <c r="K1015" s="55">
        <f>'TARIF 2024'!M1021</f>
        <v>10.809999999999999</v>
      </c>
      <c r="L1015" s="56"/>
      <c r="M1015" s="55">
        <f>'TARIF 2024'!M1021</f>
        <v>10.809999999999999</v>
      </c>
      <c r="N1015" s="57">
        <v>20</v>
      </c>
      <c r="O1015" s="57">
        <f>'TARIF 2024'!Q1021</f>
        <v>17.989999999999998</v>
      </c>
      <c r="P1015" s="58"/>
      <c r="Q1015" s="49">
        <v>60</v>
      </c>
      <c r="R1015" s="49">
        <v>62</v>
      </c>
      <c r="S1015" s="49">
        <v>6230</v>
      </c>
      <c r="T1015" s="49">
        <v>1</v>
      </c>
    </row>
    <row r="1016" spans="1:20">
      <c r="A1016" s="50" t="str">
        <f>'TARIF 2024'!D1022</f>
        <v>new</v>
      </c>
      <c r="B1016" s="51" t="str">
        <f>'TARIF 2024'!B1022</f>
        <v>GSM178782</v>
      </c>
      <c r="C1016" s="52" t="str">
        <f>'TARIF 2024'!K1022</f>
        <v>COLORUM TWS Bluetooth earphones CTWS-14 x Magenta dont 0,04 deee</v>
      </c>
      <c r="D1016" s="52" t="str">
        <f>'TARIF 2024'!K1022</f>
        <v>COLORUM TWS Bluetooth earphones CTWS-14 x Magenta dont 0,04 deee</v>
      </c>
      <c r="E1016" s="53">
        <f>'TARIF 2024'!G1022</f>
        <v>5907457718678</v>
      </c>
      <c r="F1016" s="49">
        <v>1</v>
      </c>
      <c r="G1016" s="49">
        <v>1</v>
      </c>
      <c r="H1016" s="49" t="s">
        <v>900</v>
      </c>
      <c r="I1016" s="49">
        <v>1</v>
      </c>
      <c r="J1016" s="54">
        <f>'TARIF 2024'!N1022</f>
        <v>0.04</v>
      </c>
      <c r="K1016" s="55">
        <f>'TARIF 2024'!M1022</f>
        <v>10.809999999999999</v>
      </c>
      <c r="L1016" s="56"/>
      <c r="M1016" s="55">
        <f>'TARIF 2024'!M1022</f>
        <v>10.809999999999999</v>
      </c>
      <c r="N1016" s="57">
        <v>20</v>
      </c>
      <c r="O1016" s="57">
        <f>'TARIF 2024'!Q1022</f>
        <v>17.989999999999998</v>
      </c>
      <c r="P1016" s="58"/>
      <c r="Q1016" s="49">
        <v>60</v>
      </c>
      <c r="R1016" s="49">
        <v>62</v>
      </c>
      <c r="S1016" s="49">
        <v>6230</v>
      </c>
      <c r="T1016" s="49">
        <v>1</v>
      </c>
    </row>
    <row r="1017" spans="1:20">
      <c r="A1017" s="50" t="str">
        <f>'TARIF 2024'!D1023</f>
        <v>new</v>
      </c>
      <c r="B1017" s="51" t="str">
        <f>'TARIF 2024'!B1023</f>
        <v>GSM178783</v>
      </c>
      <c r="C1017" s="52" t="str">
        <f>'TARIF 2024'!K1023</f>
        <v>COLORUM TWS Bluetooth earphones CTWS-14 x Green dont 0,04 deee</v>
      </c>
      <c r="D1017" s="52" t="str">
        <f>'TARIF 2024'!K1023</f>
        <v>COLORUM TWS Bluetooth earphones CTWS-14 x Green dont 0,04 deee</v>
      </c>
      <c r="E1017" s="53">
        <f>'TARIF 2024'!G1023</f>
        <v>5907457718685</v>
      </c>
      <c r="F1017" s="49">
        <v>1</v>
      </c>
      <c r="G1017" s="49">
        <v>1</v>
      </c>
      <c r="H1017" s="49" t="s">
        <v>900</v>
      </c>
      <c r="I1017" s="49">
        <v>1</v>
      </c>
      <c r="J1017" s="54">
        <f>'TARIF 2024'!N1023</f>
        <v>0.04</v>
      </c>
      <c r="K1017" s="55">
        <f>'TARIF 2024'!M1023</f>
        <v>10.809999999999999</v>
      </c>
      <c r="L1017" s="56"/>
      <c r="M1017" s="55">
        <f>'TARIF 2024'!M1023</f>
        <v>10.809999999999999</v>
      </c>
      <c r="N1017" s="57">
        <v>20</v>
      </c>
      <c r="O1017" s="57">
        <f>'TARIF 2024'!Q1023</f>
        <v>17.989999999999998</v>
      </c>
      <c r="P1017" s="58"/>
      <c r="Q1017" s="49">
        <v>60</v>
      </c>
      <c r="R1017" s="49">
        <v>62</v>
      </c>
      <c r="S1017" s="49">
        <v>6230</v>
      </c>
      <c r="T1017" s="49">
        <v>1</v>
      </c>
    </row>
    <row r="1018" spans="1:20">
      <c r="A1018" s="50" t="str">
        <f>'TARIF 2024'!D1024</f>
        <v>new</v>
      </c>
      <c r="B1018" s="51" t="str">
        <f>'TARIF 2024'!B1024</f>
        <v>GSM178784</v>
      </c>
      <c r="C1018" s="52" t="str">
        <f>'TARIF 2024'!K1024</f>
        <v>COLORUM TWS Bluetooth earphones CTWS-14 x Yellow dont 0,04 deee</v>
      </c>
      <c r="D1018" s="52" t="str">
        <f>'TARIF 2024'!K1024</f>
        <v>COLORUM TWS Bluetooth earphones CTWS-14 x Yellow dont 0,04 deee</v>
      </c>
      <c r="E1018" s="53">
        <f>'TARIF 2024'!G1024</f>
        <v>5907457718692</v>
      </c>
      <c r="F1018" s="49">
        <v>1</v>
      </c>
      <c r="G1018" s="49">
        <v>1</v>
      </c>
      <c r="H1018" s="49" t="s">
        <v>900</v>
      </c>
      <c r="I1018" s="49">
        <v>1</v>
      </c>
      <c r="J1018" s="54">
        <f>'TARIF 2024'!N1024</f>
        <v>0.04</v>
      </c>
      <c r="K1018" s="55">
        <f>'TARIF 2024'!M1024</f>
        <v>10.809999999999999</v>
      </c>
      <c r="L1018" s="56"/>
      <c r="M1018" s="55">
        <f>'TARIF 2024'!M1024</f>
        <v>10.809999999999999</v>
      </c>
      <c r="N1018" s="57">
        <v>20</v>
      </c>
      <c r="O1018" s="57">
        <f>'TARIF 2024'!Q1024</f>
        <v>17.989999999999998</v>
      </c>
      <c r="P1018" s="58"/>
      <c r="Q1018" s="49">
        <v>60</v>
      </c>
      <c r="R1018" s="49">
        <v>62</v>
      </c>
      <c r="S1018" s="49">
        <v>6230</v>
      </c>
      <c r="T1018" s="49">
        <v>1</v>
      </c>
    </row>
    <row r="1019" spans="1:20">
      <c r="A1019" s="50" t="str">
        <f>'TARIF 2024'!D1025</f>
        <v>new</v>
      </c>
      <c r="B1019" s="51" t="str">
        <f>'TARIF 2024'!B1025</f>
        <v>GSM179873</v>
      </c>
      <c r="C1019" s="52" t="str">
        <f>'TARIF 2024'!K1025</f>
        <v>COLORUM TWS Bluetooth earphones CTWS-14 x Peach Fuzz dont 0,04 deee</v>
      </c>
      <c r="D1019" s="52" t="str">
        <f>'TARIF 2024'!K1025</f>
        <v>COLORUM TWS Bluetooth earphones CTWS-14 x Peach Fuzz dont 0,04 deee</v>
      </c>
      <c r="E1019" s="53">
        <f>'TARIF 2024'!G1025</f>
        <v>5907457731196</v>
      </c>
      <c r="F1019" s="49">
        <v>1</v>
      </c>
      <c r="G1019" s="49">
        <v>1</v>
      </c>
      <c r="H1019" s="49" t="s">
        <v>900</v>
      </c>
      <c r="I1019" s="49">
        <v>1</v>
      </c>
      <c r="J1019" s="54">
        <f>'TARIF 2024'!N1025</f>
        <v>0.04</v>
      </c>
      <c r="K1019" s="55">
        <f>'TARIF 2024'!M1025</f>
        <v>10.809999999999999</v>
      </c>
      <c r="L1019" s="56"/>
      <c r="M1019" s="55">
        <f>'TARIF 2024'!M1025</f>
        <v>10.809999999999999</v>
      </c>
      <c r="N1019" s="57">
        <v>20</v>
      </c>
      <c r="O1019" s="57">
        <f>'TARIF 2024'!Q1025</f>
        <v>17.989999999999998</v>
      </c>
      <c r="P1019" s="58"/>
      <c r="Q1019" s="49">
        <v>60</v>
      </c>
      <c r="R1019" s="49">
        <v>62</v>
      </c>
      <c r="S1019" s="49">
        <v>6230</v>
      </c>
      <c r="T1019" s="49">
        <v>1</v>
      </c>
    </row>
    <row r="1020" spans="1:20">
      <c r="A1020" s="50">
        <f>'TARIF 2024'!D1026</f>
        <v>0</v>
      </c>
      <c r="B1020" s="51" t="str">
        <f>'TARIF 2024'!B1026</f>
        <v>RTV100549</v>
      </c>
      <c r="C1020" s="52" t="str">
        <f>'TARIF 2024'!K1026</f>
        <v>Neon PLEXI LED ASTRONAUT multicolor FPNE22 Forever Light dont 0,24 deee</v>
      </c>
      <c r="D1020" s="52" t="str">
        <f>'TARIF 2024'!K1026</f>
        <v>Neon PLEXI LED ASTRONAUT multicolor FPNE22 Forever Light dont 0,24 deee</v>
      </c>
      <c r="E1020" s="53">
        <f>'TARIF 2024'!G1026</f>
        <v>5907457743205</v>
      </c>
      <c r="F1020" s="49">
        <v>1</v>
      </c>
      <c r="G1020" s="49">
        <v>1</v>
      </c>
      <c r="H1020" s="49" t="s">
        <v>900</v>
      </c>
      <c r="I1020" s="49">
        <v>1</v>
      </c>
      <c r="J1020" s="54">
        <f>'TARIF 2024'!N1026</f>
        <v>0.24</v>
      </c>
      <c r="K1020" s="55">
        <f>'TARIF 2024'!M1026</f>
        <v>23.076999999999995</v>
      </c>
      <c r="L1020" s="56"/>
      <c r="M1020" s="55">
        <f>'TARIF 2024'!M1026</f>
        <v>23.076999999999995</v>
      </c>
      <c r="N1020" s="57">
        <v>20</v>
      </c>
      <c r="O1020" s="57">
        <f>'TARIF 2024'!Q1026</f>
        <v>39.99</v>
      </c>
      <c r="P1020" s="58"/>
      <c r="Q1020" s="49">
        <v>60</v>
      </c>
      <c r="R1020" s="49">
        <v>62</v>
      </c>
      <c r="S1020" s="49">
        <v>6230</v>
      </c>
      <c r="T1020" s="49">
        <v>1</v>
      </c>
    </row>
    <row r="1021" spans="1:20" ht="30">
      <c r="A1021" s="50">
        <f>'TARIF 2024'!D1027</f>
        <v>0</v>
      </c>
      <c r="B1021" s="51" t="str">
        <f>'TARIF 2024'!B1027</f>
        <v>RTV100545</v>
      </c>
      <c r="C1021" s="52" t="str">
        <f>'TARIF 2024'!K1027</f>
        <v>Neon PLEXI LED GAME CONSOLE multicolor FPNE27 Forever Light dont 0,24 deee</v>
      </c>
      <c r="D1021" s="52" t="str">
        <f>'TARIF 2024'!K1027</f>
        <v>Neon PLEXI LED GAME CONSOLE multicolor FPNE27 Forever Light dont 0,24 deee</v>
      </c>
      <c r="E1021" s="53">
        <f>'TARIF 2024'!G1027</f>
        <v>5907457734760</v>
      </c>
      <c r="F1021" s="49">
        <v>1</v>
      </c>
      <c r="G1021" s="49">
        <v>1</v>
      </c>
      <c r="H1021" s="49" t="s">
        <v>900</v>
      </c>
      <c r="I1021" s="49">
        <v>1</v>
      </c>
      <c r="J1021" s="54">
        <f>'TARIF 2024'!N1027</f>
        <v>0.24</v>
      </c>
      <c r="K1021" s="55">
        <f>'TARIF 2024'!M1027</f>
        <v>30.183399999999999</v>
      </c>
      <c r="L1021" s="56"/>
      <c r="M1021" s="55">
        <f>'TARIF 2024'!M1027</f>
        <v>30.183399999999999</v>
      </c>
      <c r="N1021" s="57">
        <v>20</v>
      </c>
      <c r="O1021" s="57">
        <f>'TARIF 2024'!Q1027</f>
        <v>49.99</v>
      </c>
      <c r="P1021" s="58"/>
      <c r="Q1021" s="49">
        <v>60</v>
      </c>
      <c r="R1021" s="49">
        <v>62</v>
      </c>
      <c r="S1021" s="49">
        <v>6230</v>
      </c>
      <c r="T1021" s="49">
        <v>1</v>
      </c>
    </row>
    <row r="1022" spans="1:20">
      <c r="A1022" s="50">
        <f>'TARIF 2024'!D1028</f>
        <v>0</v>
      </c>
      <c r="B1022" s="51" t="str">
        <f>'TARIF 2024'!B1028</f>
        <v>RTV200003</v>
      </c>
      <c r="C1022" s="52" t="str">
        <f>'TARIF 2024'!K1028</f>
        <v>Neon PLEXI LED FOOTBALLER multicolor FPNE31 Forever Light dont 0,24 deee</v>
      </c>
      <c r="D1022" s="52" t="str">
        <f>'TARIF 2024'!K1028</f>
        <v>Neon PLEXI LED FOOTBALLER multicolor FPNE31 Forever Light dont 0,24 deee</v>
      </c>
      <c r="E1022" s="53">
        <f>'TARIF 2024'!G1028</f>
        <v>5907457734807</v>
      </c>
      <c r="F1022" s="49">
        <v>1</v>
      </c>
      <c r="G1022" s="49">
        <v>1</v>
      </c>
      <c r="H1022" s="49" t="s">
        <v>900</v>
      </c>
      <c r="I1022" s="49">
        <v>1</v>
      </c>
      <c r="J1022" s="54">
        <f>'TARIF 2024'!N1028</f>
        <v>0.24</v>
      </c>
      <c r="K1022" s="55">
        <f>'TARIF 2024'!M1028</f>
        <v>23.076999999999995</v>
      </c>
      <c r="L1022" s="56"/>
      <c r="M1022" s="55">
        <f>'TARIF 2024'!M1028</f>
        <v>23.076999999999995</v>
      </c>
      <c r="N1022" s="57">
        <v>20</v>
      </c>
      <c r="O1022" s="57">
        <f>'TARIF 2024'!Q1028</f>
        <v>39.99</v>
      </c>
      <c r="P1022" s="58"/>
      <c r="Q1022" s="49">
        <v>60</v>
      </c>
      <c r="R1022" s="49">
        <v>62</v>
      </c>
      <c r="S1022" s="49">
        <v>6230</v>
      </c>
      <c r="T1022" s="49">
        <v>1</v>
      </c>
    </row>
    <row r="1023" spans="1:20">
      <c r="A1023" s="50">
        <f>'TARIF 2024'!D1029</f>
        <v>0</v>
      </c>
      <c r="B1023" s="51" t="str">
        <f>'TARIF 2024'!B1029</f>
        <v>RTV100546</v>
      </c>
      <c r="C1023" s="52" t="str">
        <f>'TARIF 2024'!K1029</f>
        <v>Neon PLEXI LED GAME ON multicolor FPNE23 Forever Light dont 0,24 deee</v>
      </c>
      <c r="D1023" s="52" t="str">
        <f>'TARIF 2024'!K1029</f>
        <v>Neon PLEXI LED GAME ON multicolor FPNE23 Forever Light dont 0,24 deee</v>
      </c>
      <c r="E1023" s="53">
        <f>'TARIF 2024'!G1029</f>
        <v>5907457734777</v>
      </c>
      <c r="F1023" s="49">
        <v>1</v>
      </c>
      <c r="G1023" s="49">
        <v>1</v>
      </c>
      <c r="H1023" s="49" t="s">
        <v>900</v>
      </c>
      <c r="I1023" s="49">
        <v>1</v>
      </c>
      <c r="J1023" s="54">
        <f>'TARIF 2024'!N1029</f>
        <v>0.24</v>
      </c>
      <c r="K1023" s="55">
        <f>'TARIF 2024'!M1029</f>
        <v>20.548399999999997</v>
      </c>
      <c r="L1023" s="56"/>
      <c r="M1023" s="55">
        <f>'TARIF 2024'!M1029</f>
        <v>20.548399999999997</v>
      </c>
      <c r="N1023" s="57">
        <v>20</v>
      </c>
      <c r="O1023" s="57">
        <f>'TARIF 2024'!Q1029</f>
        <v>34.99</v>
      </c>
      <c r="P1023" s="58"/>
      <c r="Q1023" s="49">
        <v>60</v>
      </c>
      <c r="R1023" s="49">
        <v>62</v>
      </c>
      <c r="S1023" s="49">
        <v>6230</v>
      </c>
      <c r="T1023" s="49">
        <v>1</v>
      </c>
    </row>
    <row r="1024" spans="1:20">
      <c r="A1024" s="50" t="e">
        <f>'TARIF 2024'!#REF!</f>
        <v>#REF!</v>
      </c>
      <c r="B1024" s="51" t="e">
        <f>'TARIF 2024'!#REF!</f>
        <v>#REF!</v>
      </c>
      <c r="C1024" s="52" t="e">
        <f>'TARIF 2024'!#REF!</f>
        <v>#REF!</v>
      </c>
      <c r="D1024" s="52" t="e">
        <f>'TARIF 2024'!#REF!</f>
        <v>#REF!</v>
      </c>
      <c r="E1024" s="53" t="e">
        <f>'TARIF 2024'!#REF!</f>
        <v>#REF!</v>
      </c>
      <c r="F1024" s="49">
        <v>1</v>
      </c>
      <c r="G1024" s="49">
        <v>1</v>
      </c>
      <c r="H1024" s="49" t="s">
        <v>900</v>
      </c>
      <c r="I1024" s="49">
        <v>1</v>
      </c>
      <c r="J1024" s="54" t="e">
        <f>'TARIF 2024'!#REF!</f>
        <v>#REF!</v>
      </c>
      <c r="K1024" s="55" t="e">
        <f>'TARIF 2024'!#REF!</f>
        <v>#REF!</v>
      </c>
      <c r="L1024" s="56"/>
      <c r="M1024" s="55" t="e">
        <f>'TARIF 2024'!#REF!</f>
        <v>#REF!</v>
      </c>
      <c r="N1024" s="57">
        <v>20</v>
      </c>
      <c r="O1024" s="57" t="e">
        <f>'TARIF 2024'!#REF!</f>
        <v>#REF!</v>
      </c>
      <c r="P1024" s="58"/>
      <c r="Q1024" s="49">
        <v>60</v>
      </c>
      <c r="R1024" s="49">
        <v>62</v>
      </c>
      <c r="S1024" s="49">
        <v>6230</v>
      </c>
      <c r="T1024" s="49">
        <v>1</v>
      </c>
    </row>
    <row r="1025" spans="1:20" ht="30">
      <c r="A1025" s="50">
        <f>'TARIF 2024'!D1030</f>
        <v>0</v>
      </c>
      <c r="B1025" s="51" t="str">
        <f>'TARIF 2024'!B1030</f>
        <v>RTV100227</v>
      </c>
      <c r="C1025" s="52" t="str">
        <f>'TARIF 2024'!K1030</f>
        <v>Neon LED Light BANANA white yellow Bat + USB FLNE10 Forever Light dont 0,24 deee</v>
      </c>
      <c r="D1025" s="52" t="str">
        <f>'TARIF 2024'!K1030</f>
        <v>Neon LED Light BANANA white yellow Bat + USB FLNE10 Forever Light dont 0,24 deee</v>
      </c>
      <c r="E1025" s="53">
        <f>'TARIF 2024'!G1030</f>
        <v>5900495956163</v>
      </c>
      <c r="F1025" s="49">
        <v>1</v>
      </c>
      <c r="G1025" s="49">
        <v>1</v>
      </c>
      <c r="H1025" s="49" t="s">
        <v>900</v>
      </c>
      <c r="I1025" s="49">
        <v>1</v>
      </c>
      <c r="J1025" s="54">
        <f>'TARIF 2024'!N1030</f>
        <v>0.24</v>
      </c>
      <c r="K1025" s="55">
        <f>'TARIF 2024'!M1030</f>
        <v>12.2576</v>
      </c>
      <c r="L1025" s="56"/>
      <c r="M1025" s="55">
        <f>'TARIF 2024'!M1030</f>
        <v>12.2576</v>
      </c>
      <c r="N1025" s="57">
        <v>20</v>
      </c>
      <c r="O1025" s="57">
        <f>'TARIF 2024'!Q1030</f>
        <v>19.989999999999998</v>
      </c>
      <c r="P1025" s="58"/>
      <c r="Q1025" s="49">
        <v>60</v>
      </c>
      <c r="R1025" s="49">
        <v>62</v>
      </c>
      <c r="S1025" s="49">
        <v>6230</v>
      </c>
      <c r="T1025" s="49">
        <v>1</v>
      </c>
    </row>
    <row r="1026" spans="1:20">
      <c r="A1026" s="50">
        <f>'TARIF 2024'!D1031</f>
        <v>0</v>
      </c>
      <c r="B1026" s="51" t="str">
        <f>'TARIF 2024'!B1031</f>
        <v>RTV100452</v>
      </c>
      <c r="C1026" s="52" t="str">
        <f>'TARIF 2024'!K1031</f>
        <v>Neon PLEXI LED BAR multicolor FPNE01X dont 0,24 deee</v>
      </c>
      <c r="D1026" s="52" t="str">
        <f>'TARIF 2024'!K1031</f>
        <v>Neon PLEXI LED BAR multicolor FPNE01X dont 0,24 deee</v>
      </c>
      <c r="E1026" s="53">
        <f>'TARIF 2024'!G1031</f>
        <v>5900495454348</v>
      </c>
      <c r="F1026" s="49">
        <v>1</v>
      </c>
      <c r="G1026" s="49">
        <v>1</v>
      </c>
      <c r="H1026" s="49" t="s">
        <v>900</v>
      </c>
      <c r="I1026" s="49">
        <v>1</v>
      </c>
      <c r="J1026" s="54">
        <f>'TARIF 2024'!N1031</f>
        <v>0.24</v>
      </c>
      <c r="K1026" s="55">
        <f>'TARIF 2024'!M1031</f>
        <v>20.792799999999996</v>
      </c>
      <c r="L1026" s="56"/>
      <c r="M1026" s="55">
        <f>'TARIF 2024'!M1031</f>
        <v>20.792799999999996</v>
      </c>
      <c r="N1026" s="57">
        <v>20</v>
      </c>
      <c r="O1026" s="57">
        <f>'TARIF 2024'!Q1031</f>
        <v>34.99</v>
      </c>
      <c r="P1026" s="58"/>
      <c r="Q1026" s="49">
        <v>60</v>
      </c>
      <c r="R1026" s="49">
        <v>62</v>
      </c>
      <c r="S1026" s="49">
        <v>6230</v>
      </c>
      <c r="T1026" s="49">
        <v>1</v>
      </c>
    </row>
    <row r="1027" spans="1:20" ht="30">
      <c r="A1027" s="50">
        <f>'TARIF 2024'!D1032</f>
        <v>0</v>
      </c>
      <c r="B1027" s="51" t="str">
        <f>'TARIF 2024'!B1032</f>
        <v>RTV100301</v>
      </c>
      <c r="C1027" s="52" t="str">
        <f>'TARIF 2024'!K1032</f>
        <v>NEON LED BAR pink Bat + USB FLNE24 Dimensions (mm) LxWxH: 19 x 2 x 28,5 cm dont 0,24 deee</v>
      </c>
      <c r="D1027" s="52" t="str">
        <f>'TARIF 2024'!K1032</f>
        <v>NEON LED BAR pink Bat + USB FLNE24 Dimensions (mm) LxWxH: 19 x 2 x 28,5 cm dont 0,24 deee</v>
      </c>
      <c r="E1027" s="53">
        <f>'TARIF 2024'!G1032</f>
        <v>5900495059437</v>
      </c>
      <c r="F1027" s="49">
        <v>1</v>
      </c>
      <c r="G1027" s="49">
        <v>1</v>
      </c>
      <c r="H1027" s="49" t="s">
        <v>900</v>
      </c>
      <c r="I1027" s="49">
        <v>1</v>
      </c>
      <c r="J1027" s="54">
        <f>'TARIF 2024'!N1032</f>
        <v>0.24</v>
      </c>
      <c r="K1027" s="55">
        <f>'TARIF 2024'!M1032</f>
        <v>13.723999999999998</v>
      </c>
      <c r="L1027" s="56"/>
      <c r="M1027" s="55">
        <f>'TARIF 2024'!M1032</f>
        <v>13.723999999999998</v>
      </c>
      <c r="N1027" s="57">
        <v>20</v>
      </c>
      <c r="O1027" s="57">
        <f>'TARIF 2024'!Q1032</f>
        <v>19.989999999999998</v>
      </c>
      <c r="P1027" s="58"/>
      <c r="Q1027" s="49">
        <v>60</v>
      </c>
      <c r="R1027" s="49">
        <v>62</v>
      </c>
      <c r="S1027" s="49">
        <v>6230</v>
      </c>
      <c r="T1027" s="49">
        <v>1</v>
      </c>
    </row>
    <row r="1028" spans="1:20" ht="30">
      <c r="A1028" s="50">
        <f>'TARIF 2024'!D1033</f>
        <v>0</v>
      </c>
      <c r="B1028" s="51" t="str">
        <f>'TARIF 2024'!B1033</f>
        <v>RTV100277</v>
      </c>
      <c r="C1028" s="52" t="str">
        <f>'TARIF 2024'!K1033</f>
        <v>Neon on a stand BAT pink NNE07 Dimensions (mm) LxWxH: 180 x 100 x 280 mm dont 0,24 deee</v>
      </c>
      <c r="D1028" s="52" t="str">
        <f>'TARIF 2024'!K1033</f>
        <v>Neon on a stand BAT pink NNE07 Dimensions (mm) LxWxH: 180 x 100 x 280 mm dont 0,24 deee</v>
      </c>
      <c r="E1028" s="53">
        <f>'TARIF 2024'!G1033</f>
        <v>5900495072405</v>
      </c>
      <c r="F1028" s="49">
        <v>1</v>
      </c>
      <c r="G1028" s="49">
        <v>1</v>
      </c>
      <c r="H1028" s="49" t="s">
        <v>900</v>
      </c>
      <c r="I1028" s="49">
        <v>1</v>
      </c>
      <c r="J1028" s="54">
        <f>'TARIF 2024'!N1033</f>
        <v>0.24</v>
      </c>
      <c r="K1028" s="55">
        <f>'TARIF 2024'!M1033</f>
        <v>11.298799999999998</v>
      </c>
      <c r="L1028" s="56"/>
      <c r="M1028" s="55">
        <f>'TARIF 2024'!M1033</f>
        <v>11.298799999999998</v>
      </c>
      <c r="N1028" s="57">
        <v>20</v>
      </c>
      <c r="O1028" s="57">
        <f>'TARIF 2024'!Q1033</f>
        <v>19.989999999999998</v>
      </c>
      <c r="P1028" s="58"/>
      <c r="Q1028" s="49">
        <v>60</v>
      </c>
      <c r="R1028" s="49">
        <v>62</v>
      </c>
      <c r="S1028" s="49">
        <v>6230</v>
      </c>
      <c r="T1028" s="49">
        <v>1</v>
      </c>
    </row>
    <row r="1029" spans="1:20" ht="30">
      <c r="A1029" s="50">
        <f>'TARIF 2024'!D1034</f>
        <v>0</v>
      </c>
      <c r="B1029" s="51" t="str">
        <f>'TARIF 2024'!B1034</f>
        <v>RTV100304</v>
      </c>
      <c r="C1029" s="52" t="str">
        <f>'TARIF 2024'!K1034</f>
        <v>Neon LED on a stand BOLT white FSNE03 Dimensions (mm) LxWxH:13 x 10 x 31,5 cm dont 0,24 deee</v>
      </c>
      <c r="D1029" s="52" t="str">
        <f>'TARIF 2024'!K1034</f>
        <v>Neon LED on a stand BOLT white FSNE03 Dimensions (mm) LxWxH:13 x 10 x 31,5 cm dont 0,24 deee</v>
      </c>
      <c r="E1029" s="53">
        <f>'TARIF 2024'!G1034</f>
        <v>5900495060211</v>
      </c>
      <c r="F1029" s="49">
        <v>1</v>
      </c>
      <c r="G1029" s="49">
        <v>1</v>
      </c>
      <c r="H1029" s="49" t="s">
        <v>900</v>
      </c>
      <c r="I1029" s="49">
        <v>1</v>
      </c>
      <c r="J1029" s="54">
        <f>'TARIF 2024'!N1034</f>
        <v>0.24</v>
      </c>
      <c r="K1029" s="55">
        <f>'TARIF 2024'!M1034</f>
        <v>6.5518000000000001</v>
      </c>
      <c r="L1029" s="56"/>
      <c r="M1029" s="55">
        <f>'TARIF 2024'!M1034</f>
        <v>6.5518000000000001</v>
      </c>
      <c r="N1029" s="57">
        <v>20</v>
      </c>
      <c r="O1029" s="57">
        <f>'TARIF 2024'!Q1034</f>
        <v>10.99</v>
      </c>
      <c r="P1029" s="58"/>
      <c r="Q1029" s="49">
        <v>60</v>
      </c>
      <c r="R1029" s="49">
        <v>62</v>
      </c>
      <c r="S1029" s="49">
        <v>6230</v>
      </c>
      <c r="T1029" s="49">
        <v>1</v>
      </c>
    </row>
    <row r="1030" spans="1:20" ht="30">
      <c r="A1030" s="50">
        <f>'TARIF 2024'!D1035</f>
        <v>0</v>
      </c>
      <c r="B1030" s="51" t="str">
        <f>'TARIF 2024'!B1035</f>
        <v>RTV100213</v>
      </c>
      <c r="C1030" s="52" t="str">
        <f>'TARIF 2024'!K1035</f>
        <v>Neon LED Light BOLT red Bat + USB FLNEO6 Dimensions (mm) LxWxH:34 x 2 x 13 cm dont 0,24 deee</v>
      </c>
      <c r="D1030" s="52" t="str">
        <f>'TARIF 2024'!K1035</f>
        <v>Neon LED Light BOLT red Bat + USB FLNEO6 Dimensions (mm) LxWxH:34 x 2 x 13 cm dont 0,24 deee</v>
      </c>
      <c r="E1030" s="53">
        <f>'TARIF 2024'!G1035</f>
        <v>5900495949394</v>
      </c>
      <c r="F1030" s="49">
        <v>1</v>
      </c>
      <c r="G1030" s="49">
        <v>1</v>
      </c>
      <c r="H1030" s="49" t="s">
        <v>900</v>
      </c>
      <c r="I1030" s="49">
        <v>1</v>
      </c>
      <c r="J1030" s="54">
        <f>'TARIF 2024'!N1035</f>
        <v>0.24</v>
      </c>
      <c r="K1030" s="55">
        <f>'TARIF 2024'!M1035</f>
        <v>12.2576</v>
      </c>
      <c r="L1030" s="56"/>
      <c r="M1030" s="55">
        <f>'TARIF 2024'!M1035</f>
        <v>12.2576</v>
      </c>
      <c r="N1030" s="57">
        <v>20</v>
      </c>
      <c r="O1030" s="57">
        <f>'TARIF 2024'!Q1035</f>
        <v>19.989999999999998</v>
      </c>
      <c r="P1030" s="58"/>
      <c r="Q1030" s="49">
        <v>60</v>
      </c>
      <c r="R1030" s="49">
        <v>62</v>
      </c>
      <c r="S1030" s="49">
        <v>6230</v>
      </c>
      <c r="T1030" s="49">
        <v>1</v>
      </c>
    </row>
    <row r="1031" spans="1:20" ht="30">
      <c r="A1031" s="50">
        <f>'TARIF 2024'!D1036</f>
        <v>0</v>
      </c>
      <c r="B1031" s="51" t="str">
        <f>'TARIF 2024'!B1036</f>
        <v>RTV100306</v>
      </c>
      <c r="C1031" s="52" t="str">
        <f>'TARIF 2024'!K1036</f>
        <v>Neon LED Light BUTTERFLY pink NNE03 Dimensions (mm) LxWxH: 190 x 19 x 275 mm dont 0,24 deee</v>
      </c>
      <c r="D1031" s="52" t="str">
        <f>'TARIF 2024'!K1036</f>
        <v>Neon LED Light BUTTERFLY pink NNE03 Dimensions (mm) LxWxH: 190 x 19 x 275 mm dont 0,24 deee</v>
      </c>
      <c r="E1031" s="53">
        <f>'TARIF 2024'!G1036</f>
        <v>5900495060235</v>
      </c>
      <c r="F1031" s="49">
        <v>1</v>
      </c>
      <c r="G1031" s="49">
        <v>1</v>
      </c>
      <c r="H1031" s="49" t="s">
        <v>900</v>
      </c>
      <c r="I1031" s="49">
        <v>1</v>
      </c>
      <c r="J1031" s="54">
        <f>'TARIF 2024'!N1036</f>
        <v>0.24</v>
      </c>
      <c r="K1031" s="55">
        <f>'TARIF 2024'!M1036</f>
        <v>11.298799999999998</v>
      </c>
      <c r="L1031" s="56"/>
      <c r="M1031" s="55">
        <f>'TARIF 2024'!M1036</f>
        <v>11.298799999999998</v>
      </c>
      <c r="N1031" s="57">
        <v>20</v>
      </c>
      <c r="O1031" s="57">
        <f>'TARIF 2024'!Q1036</f>
        <v>19.989999999999998</v>
      </c>
      <c r="P1031" s="58"/>
      <c r="Q1031" s="49">
        <v>60</v>
      </c>
      <c r="R1031" s="49">
        <v>62</v>
      </c>
      <c r="S1031" s="49">
        <v>6230</v>
      </c>
      <c r="T1031" s="49">
        <v>1</v>
      </c>
    </row>
    <row r="1032" spans="1:20" ht="30">
      <c r="A1032" s="50">
        <f>'TARIF 2024'!D1037</f>
        <v>0</v>
      </c>
      <c r="B1032" s="51" t="str">
        <f>'TARIF 2024'!B1037</f>
        <v>RTV200039</v>
      </c>
      <c r="C1032" s="52" t="str">
        <f>'TARIF 2024'!K1037</f>
        <v>Neon LED Light CAT turquoise NNE24 dont 0,24 deee dim : 23,5 * 17 cm dont 0,24 deee</v>
      </c>
      <c r="D1032" s="52" t="str">
        <f>'TARIF 2024'!K1037</f>
        <v>Neon LED Light CAT turquoise NNE24 dont 0,24 deee dim : 23,5 * 17 cm dont 0,24 deee</v>
      </c>
      <c r="E1032" s="53">
        <f>'TARIF 2024'!G1037</f>
        <v>5907457773479</v>
      </c>
      <c r="F1032" s="49">
        <v>1</v>
      </c>
      <c r="G1032" s="49">
        <v>1</v>
      </c>
      <c r="H1032" s="49" t="s">
        <v>900</v>
      </c>
      <c r="I1032" s="49">
        <v>1</v>
      </c>
      <c r="J1032" s="54">
        <f>'TARIF 2024'!N1037</f>
        <v>0.24</v>
      </c>
      <c r="K1032" s="55">
        <f>'TARIF 2024'!M1037</f>
        <v>12.2576</v>
      </c>
      <c r="L1032" s="56"/>
      <c r="M1032" s="55">
        <f>'TARIF 2024'!M1037</f>
        <v>12.2576</v>
      </c>
      <c r="N1032" s="57">
        <v>20</v>
      </c>
      <c r="O1032" s="57">
        <f>'TARIF 2024'!Q1037</f>
        <v>19.989999999999998</v>
      </c>
      <c r="P1032" s="58"/>
      <c r="Q1032" s="49">
        <v>60</v>
      </c>
      <c r="R1032" s="49">
        <v>62</v>
      </c>
      <c r="S1032" s="49">
        <v>6230</v>
      </c>
      <c r="T1032" s="49">
        <v>1</v>
      </c>
    </row>
    <row r="1033" spans="1:20" ht="30">
      <c r="A1033" s="50">
        <f>'TARIF 2024'!D1038</f>
        <v>0</v>
      </c>
      <c r="B1033" s="51" t="str">
        <f>'TARIF 2024'!B1038</f>
        <v>RTV100209</v>
      </c>
      <c r="C1033" s="52" t="str">
        <f>'TARIF 2024'!K1038</f>
        <v>Neon LED Light CAT warm white Bat + USB FLNEO3 Dimensions (mm) LxWxH:170 x 20 x 235 mm dont 0,24 deee</v>
      </c>
      <c r="D1033" s="52" t="str">
        <f>'TARIF 2024'!K1038</f>
        <v>Neon LED Light CAT warm white Bat + USB FLNEO3 Dimensions (mm) LxWxH:170 x 20 x 235 mm dont 0,24 deee</v>
      </c>
      <c r="E1033" s="53">
        <f>'TARIF 2024'!G1038</f>
        <v>5900495949356</v>
      </c>
      <c r="F1033" s="49">
        <v>1</v>
      </c>
      <c r="G1033" s="49">
        <v>1</v>
      </c>
      <c r="H1033" s="49" t="s">
        <v>900</v>
      </c>
      <c r="I1033" s="49">
        <v>1</v>
      </c>
      <c r="J1033" s="54">
        <f>'TARIF 2024'!N1038</f>
        <v>0.24</v>
      </c>
      <c r="K1033" s="55">
        <f>'TARIF 2024'!M1038</f>
        <v>12.2576</v>
      </c>
      <c r="L1033" s="56"/>
      <c r="M1033" s="55">
        <f>'TARIF 2024'!M1038</f>
        <v>12.2576</v>
      </c>
      <c r="N1033" s="57">
        <v>20</v>
      </c>
      <c r="O1033" s="57">
        <f>'TARIF 2024'!Q1038</f>
        <v>19.989999999999998</v>
      </c>
      <c r="P1033" s="58"/>
      <c r="Q1033" s="49">
        <v>60</v>
      </c>
      <c r="R1033" s="49">
        <v>62</v>
      </c>
      <c r="S1033" s="49">
        <v>6230</v>
      </c>
      <c r="T1033" s="49">
        <v>1</v>
      </c>
    </row>
    <row r="1034" spans="1:20" ht="30">
      <c r="A1034" s="50">
        <f>'TARIF 2024'!D1039</f>
        <v>0</v>
      </c>
      <c r="B1034" s="51" t="str">
        <f>'TARIF 2024'!B1039</f>
        <v>RTV100210</v>
      </c>
      <c r="C1034" s="52" t="str">
        <f>'TARIF 2024'!K1039</f>
        <v>Neon LED Light CAT pink Bat + USB FLNEO4 Dimensions (mm) LxWxH:170 x 20 x 235 mm dont 0,24 deee</v>
      </c>
      <c r="D1034" s="52" t="str">
        <f>'TARIF 2024'!K1039</f>
        <v>Neon LED Light CAT pink Bat + USB FLNEO4 Dimensions (mm) LxWxH:170 x 20 x 235 mm dont 0,24 deee</v>
      </c>
      <c r="E1034" s="53">
        <f>'TARIF 2024'!G1039</f>
        <v>5900495949363</v>
      </c>
      <c r="F1034" s="49">
        <v>1</v>
      </c>
      <c r="G1034" s="49">
        <v>1</v>
      </c>
      <c r="H1034" s="49" t="s">
        <v>900</v>
      </c>
      <c r="I1034" s="49">
        <v>1</v>
      </c>
      <c r="J1034" s="54">
        <f>'TARIF 2024'!N1039</f>
        <v>0.24</v>
      </c>
      <c r="K1034" s="55">
        <f>'TARIF 2024'!M1039</f>
        <v>12.2576</v>
      </c>
      <c r="L1034" s="56"/>
      <c r="M1034" s="55">
        <f>'TARIF 2024'!M1039</f>
        <v>12.2576</v>
      </c>
      <c r="N1034" s="57">
        <v>20</v>
      </c>
      <c r="O1034" s="57">
        <f>'TARIF 2024'!Q1039</f>
        <v>19.989999999999998</v>
      </c>
      <c r="P1034" s="58"/>
      <c r="Q1034" s="49">
        <v>60</v>
      </c>
      <c r="R1034" s="49">
        <v>62</v>
      </c>
      <c r="S1034" s="49">
        <v>6230</v>
      </c>
      <c r="T1034" s="49">
        <v>1</v>
      </c>
    </row>
    <row r="1035" spans="1:20" ht="30">
      <c r="A1035" s="50">
        <f>'TARIF 2024'!D1040</f>
        <v>0</v>
      </c>
      <c r="B1035" s="51" t="str">
        <f>'TARIF 2024'!B1040</f>
        <v>RTV100440</v>
      </c>
      <c r="C1035" s="52" t="str">
        <f>'TARIF 2024'!K1040</f>
        <v>Neon LED RGB CAT FLRN03 + RC Forever Light Dimensions (mm) LxWxH:	25,5 x 2 x 28,0 cm dont 0,24 deee</v>
      </c>
      <c r="D1035" s="52" t="str">
        <f>'TARIF 2024'!K1040</f>
        <v>Neon LED RGB CAT FLRN03 + RC Forever Light Dimensions (mm) LxWxH:	25,5 x 2 x 28,0 cm dont 0,24 deee</v>
      </c>
      <c r="E1035" s="53">
        <f>'TARIF 2024'!G1040</f>
        <v>5900495398079</v>
      </c>
      <c r="F1035" s="49">
        <v>1</v>
      </c>
      <c r="G1035" s="49">
        <v>1</v>
      </c>
      <c r="H1035" s="49" t="s">
        <v>900</v>
      </c>
      <c r="I1035" s="49">
        <v>1</v>
      </c>
      <c r="J1035" s="54">
        <f>'TARIF 2024'!N1040</f>
        <v>0.24</v>
      </c>
      <c r="K1035" s="55">
        <f>'TARIF 2024'!M1040</f>
        <v>15.04</v>
      </c>
      <c r="L1035" s="56"/>
      <c r="M1035" s="55">
        <f>'TARIF 2024'!M1040</f>
        <v>15.04</v>
      </c>
      <c r="N1035" s="57">
        <v>20</v>
      </c>
      <c r="O1035" s="57">
        <f>'TARIF 2024'!Q1040</f>
        <v>26.99</v>
      </c>
      <c r="P1035" s="58"/>
      <c r="Q1035" s="49">
        <v>60</v>
      </c>
      <c r="R1035" s="49">
        <v>62</v>
      </c>
      <c r="S1035" s="49">
        <v>6230</v>
      </c>
      <c r="T1035" s="49">
        <v>1</v>
      </c>
    </row>
    <row r="1036" spans="1:20">
      <c r="A1036" s="50">
        <f>'TARIF 2024'!D1041</f>
        <v>0</v>
      </c>
      <c r="B1036" s="51" t="str">
        <f>'TARIF 2024'!B1041</f>
        <v>RTV200038</v>
      </c>
      <c r="C1036" s="52" t="str">
        <f>'TARIF 2024'!K1041</f>
        <v>Neon LED Light CHERRY green red NNE23 dim 22,5 * 19 cm dont 0,24 deee</v>
      </c>
      <c r="D1036" s="52" t="str">
        <f>'TARIF 2024'!K1041</f>
        <v>Neon LED Light CHERRY green red NNE23 dim 22,5 * 19 cm dont 0,24 deee</v>
      </c>
      <c r="E1036" s="53">
        <f>'TARIF 2024'!G1041</f>
        <v>5907457773462</v>
      </c>
      <c r="F1036" s="49">
        <v>1</v>
      </c>
      <c r="G1036" s="49">
        <v>1</v>
      </c>
      <c r="H1036" s="49" t="s">
        <v>900</v>
      </c>
      <c r="I1036" s="49">
        <v>1</v>
      </c>
      <c r="J1036" s="54">
        <f>'TARIF 2024'!N1041</f>
        <v>0.24</v>
      </c>
      <c r="K1036" s="55">
        <f>'TARIF 2024'!M1041</f>
        <v>8.7889999999999997</v>
      </c>
      <c r="L1036" s="56"/>
      <c r="M1036" s="55">
        <f>'TARIF 2024'!M1041</f>
        <v>8.7889999999999997</v>
      </c>
      <c r="N1036" s="57">
        <v>20</v>
      </c>
      <c r="O1036" s="57">
        <f>'TARIF 2024'!Q1041</f>
        <v>14.99</v>
      </c>
      <c r="P1036" s="58"/>
      <c r="Q1036" s="49">
        <v>60</v>
      </c>
      <c r="R1036" s="49">
        <v>62</v>
      </c>
      <c r="S1036" s="49">
        <v>6230</v>
      </c>
      <c r="T1036" s="49">
        <v>1</v>
      </c>
    </row>
    <row r="1037" spans="1:20" ht="30">
      <c r="A1037" s="50">
        <f>'TARIF 2024'!D1042</f>
        <v>0</v>
      </c>
      <c r="B1037" s="51" t="str">
        <f>'TARIF 2024'!B1042</f>
        <v>RTV200036</v>
      </c>
      <c r="C1037" s="52" t="str">
        <f>'TARIF 2024'!K1042</f>
        <v>Neon PLEXI LED RAINBOW ON CLOUDS multicolor FPNE32 dim 40 * 20,5 cm dont 0,24 deee</v>
      </c>
      <c r="D1037" s="52" t="str">
        <f>'TARIF 2024'!K1042</f>
        <v>Neon PLEXI LED RAINBOW ON CLOUDS multicolor FPNE32 dim 40 * 20,5 cm dont 0,24 deee</v>
      </c>
      <c r="E1037" s="53">
        <f>'TARIF 2024'!G1042</f>
        <v>5907457768864</v>
      </c>
      <c r="F1037" s="49">
        <v>1</v>
      </c>
      <c r="G1037" s="49">
        <v>1</v>
      </c>
      <c r="H1037" s="49" t="s">
        <v>900</v>
      </c>
      <c r="I1037" s="49">
        <v>1</v>
      </c>
      <c r="J1037" s="54">
        <f>'TARIF 2024'!N1042</f>
        <v>0.24</v>
      </c>
      <c r="K1037" s="55">
        <f>'TARIF 2024'!M1042</f>
        <v>19.345199999999998</v>
      </c>
      <c r="L1037" s="56"/>
      <c r="M1037" s="55">
        <f>'TARIF 2024'!M1042</f>
        <v>19.345199999999998</v>
      </c>
      <c r="N1037" s="57">
        <v>20</v>
      </c>
      <c r="O1037" s="57">
        <f>'TARIF 2024'!Q1042</f>
        <v>34.99</v>
      </c>
      <c r="P1037" s="58"/>
      <c r="Q1037" s="49">
        <v>60</v>
      </c>
      <c r="R1037" s="49">
        <v>62</v>
      </c>
      <c r="S1037" s="49">
        <v>6230</v>
      </c>
      <c r="T1037" s="49">
        <v>1</v>
      </c>
    </row>
    <row r="1038" spans="1:20" ht="30">
      <c r="A1038" s="50">
        <f>'TARIF 2024'!D1043</f>
        <v>0</v>
      </c>
      <c r="B1038" s="51" t="str">
        <f>'TARIF 2024'!B1043</f>
        <v>RTV100439</v>
      </c>
      <c r="C1038" s="52" t="str">
        <f>'TARIF 2024'!K1043</f>
        <v>Neon LED RGB LOVE IN HEART FLRN02 + RC Forever Light 25,5 x 2 x 28,0 cm dont 0,24 deee</v>
      </c>
      <c r="D1038" s="52" t="str">
        <f>'TARIF 2024'!K1043</f>
        <v>Neon LED RGB LOVE IN HEART FLRN02 + RC Forever Light 25,5 x 2 x 28,0 cm dont 0,24 deee</v>
      </c>
      <c r="E1038" s="53">
        <f>'TARIF 2024'!G1043</f>
        <v>5900495396532</v>
      </c>
      <c r="F1038" s="49">
        <v>1</v>
      </c>
      <c r="G1038" s="49">
        <v>1</v>
      </c>
      <c r="H1038" s="49" t="s">
        <v>900</v>
      </c>
      <c r="I1038" s="49">
        <v>1</v>
      </c>
      <c r="J1038" s="54">
        <f>'TARIF 2024'!N1043</f>
        <v>0.24</v>
      </c>
      <c r="K1038" s="55">
        <f>'TARIF 2024'!M1043</f>
        <v>15.04</v>
      </c>
      <c r="L1038" s="56"/>
      <c r="M1038" s="55">
        <f>'TARIF 2024'!M1043</f>
        <v>15.04</v>
      </c>
      <c r="N1038" s="57">
        <v>20</v>
      </c>
      <c r="O1038" s="57">
        <f>'TARIF 2024'!Q1043</f>
        <v>26.99</v>
      </c>
      <c r="P1038" s="58"/>
      <c r="Q1038" s="49">
        <v>60</v>
      </c>
      <c r="R1038" s="49">
        <v>62</v>
      </c>
      <c r="S1038" s="49">
        <v>6230</v>
      </c>
      <c r="T1038" s="49">
        <v>1</v>
      </c>
    </row>
    <row r="1039" spans="1:20" ht="30">
      <c r="A1039" s="50">
        <f>'TARIF 2024'!D1044</f>
        <v>0</v>
      </c>
      <c r="B1039" s="51" t="str">
        <f>'TARIF 2024'!B1044</f>
        <v>RTV100303</v>
      </c>
      <c r="C1039" s="52" t="str">
        <f>'TARIF 2024'!K1044</f>
        <v>Neon LED on a stand CAT pink FSNE02 Dimensions (mm) LxWxH:15 x 10 x 25 cm dont 0,24 deee</v>
      </c>
      <c r="D1039" s="52" t="str">
        <f>'TARIF 2024'!K1044</f>
        <v>Neon LED on a stand CAT pink FSNE02 Dimensions (mm) LxWxH:15 x 10 x 25 cm dont 0,24 deee</v>
      </c>
      <c r="E1039" s="53">
        <f>'TARIF 2024'!G1044</f>
        <v>5900495059444</v>
      </c>
      <c r="F1039" s="49">
        <v>1</v>
      </c>
      <c r="G1039" s="49">
        <v>1</v>
      </c>
      <c r="H1039" s="49" t="s">
        <v>900</v>
      </c>
      <c r="I1039" s="49">
        <v>1</v>
      </c>
      <c r="J1039" s="54">
        <f>'TARIF 2024'!N1044</f>
        <v>0.24</v>
      </c>
      <c r="K1039" s="55">
        <f>'TARIF 2024'!M1044</f>
        <v>7.0123999999999995</v>
      </c>
      <c r="L1039" s="56"/>
      <c r="M1039" s="55">
        <f>'TARIF 2024'!M1044</f>
        <v>7.0123999999999995</v>
      </c>
      <c r="N1039" s="57">
        <v>20</v>
      </c>
      <c r="O1039" s="57">
        <f>'TARIF 2024'!Q1044</f>
        <v>11.99</v>
      </c>
      <c r="P1039" s="58"/>
      <c r="Q1039" s="49">
        <v>60</v>
      </c>
      <c r="R1039" s="49">
        <v>62</v>
      </c>
      <c r="S1039" s="49">
        <v>6230</v>
      </c>
      <c r="T1039" s="49">
        <v>1</v>
      </c>
    </row>
    <row r="1040" spans="1:20" ht="30">
      <c r="A1040" s="50">
        <f>'TARIF 2024'!D1045</f>
        <v>0</v>
      </c>
      <c r="B1040" s="51" t="str">
        <f>'TARIF 2024'!B1045</f>
        <v>RTV100257</v>
      </c>
      <c r="C1040" s="52" t="str">
        <f>'TARIF 2024'!K1045</f>
        <v>Neon LED CHRISTMAS BELLS red FLNE17 Dimensions (mm) LxWxH:	235 x 20 x 200 mm dont 0,24 deee</v>
      </c>
      <c r="D1040" s="52" t="str">
        <f>'TARIF 2024'!K1045</f>
        <v>Neon LED CHRISTMAS BELLS red FLNE17 Dimensions (mm) LxWxH:	235 x 20 x 200 mm dont 0,24 deee</v>
      </c>
      <c r="E1040" s="53">
        <f>'TARIF 2024'!G1045</f>
        <v>5907457702271</v>
      </c>
      <c r="F1040" s="49">
        <v>1</v>
      </c>
      <c r="G1040" s="49">
        <v>1</v>
      </c>
      <c r="H1040" s="49" t="s">
        <v>900</v>
      </c>
      <c r="I1040" s="49">
        <v>1</v>
      </c>
      <c r="J1040" s="54">
        <f>'TARIF 2024'!N1045</f>
        <v>0.24</v>
      </c>
      <c r="K1040" s="55">
        <f>'TARIF 2024'!M1045</f>
        <v>7.05</v>
      </c>
      <c r="L1040" s="56"/>
      <c r="M1040" s="55">
        <f>'TARIF 2024'!M1045</f>
        <v>7.05</v>
      </c>
      <c r="N1040" s="57">
        <v>20</v>
      </c>
      <c r="O1040" s="57">
        <f>'TARIF 2024'!Q1045</f>
        <v>11.99</v>
      </c>
      <c r="P1040" s="58"/>
      <c r="Q1040" s="49">
        <v>60</v>
      </c>
      <c r="R1040" s="49">
        <v>62</v>
      </c>
      <c r="S1040" s="49">
        <v>6230</v>
      </c>
      <c r="T1040" s="49">
        <v>1</v>
      </c>
    </row>
    <row r="1041" spans="1:20" ht="30">
      <c r="A1041" s="50">
        <f>'TARIF 2024'!D1046</f>
        <v>0</v>
      </c>
      <c r="B1041" s="51" t="str">
        <f>'TARIF 2024'!B1046</f>
        <v>RTV100262</v>
      </c>
      <c r="C1041" s="52" t="str">
        <f>'TARIF 2024'!K1046</f>
        <v>Neon LED CHRISTMAS PENTASTAR warm white FLNE22 Dimensions (mm) LxWxH:285 x 20 x 285 mm dont 0,24 deee</v>
      </c>
      <c r="D1041" s="52" t="str">
        <f>'TARIF 2024'!K1046</f>
        <v>Neon LED CHRISTMAS PENTASTAR warm white FLNE22 Dimensions (mm) LxWxH:285 x 20 x 285 mm dont 0,24 deee</v>
      </c>
      <c r="E1041" s="53">
        <f>'TARIF 2024'!G1046</f>
        <v>5907457702325</v>
      </c>
      <c r="F1041" s="49">
        <v>1</v>
      </c>
      <c r="G1041" s="49">
        <v>1</v>
      </c>
      <c r="H1041" s="49" t="s">
        <v>900</v>
      </c>
      <c r="I1041" s="49">
        <v>1</v>
      </c>
      <c r="J1041" s="54">
        <f>'TARIF 2024'!N1046</f>
        <v>0.24</v>
      </c>
      <c r="K1041" s="55">
        <f>'TARIF 2024'!M1046</f>
        <v>7.1063999999999998</v>
      </c>
      <c r="L1041" s="56"/>
      <c r="M1041" s="55">
        <f>'TARIF 2024'!M1046</f>
        <v>7.1063999999999998</v>
      </c>
      <c r="N1041" s="57">
        <v>20</v>
      </c>
      <c r="O1041" s="57">
        <f>'TARIF 2024'!Q1046</f>
        <v>11.99</v>
      </c>
      <c r="P1041" s="58"/>
      <c r="Q1041" s="49">
        <v>60</v>
      </c>
      <c r="R1041" s="49">
        <v>62</v>
      </c>
      <c r="S1041" s="49">
        <v>6230</v>
      </c>
      <c r="T1041" s="49">
        <v>1</v>
      </c>
    </row>
    <row r="1042" spans="1:20" ht="30">
      <c r="A1042" s="50">
        <f>'TARIF 2024'!D1047</f>
        <v>0</v>
      </c>
      <c r="B1042" s="51" t="str">
        <f>'TARIF 2024'!B1047</f>
        <v>RTV100260</v>
      </c>
      <c r="C1042" s="52" t="str">
        <f>'TARIF 2024'!K1047</f>
        <v>Neon LED CHRISTMAS SNOWFLAKE white FLNE20 Dimensions (mm) LxWxH: 300 x 20 x 300 mm dont 0,24 deee</v>
      </c>
      <c r="D1042" s="52" t="str">
        <f>'TARIF 2024'!K1047</f>
        <v>Neon LED CHRISTMAS SNOWFLAKE white FLNE20 Dimensions (mm) LxWxH: 300 x 20 x 300 mm dont 0,24 deee</v>
      </c>
      <c r="E1042" s="53">
        <f>'TARIF 2024'!G1047</f>
        <v>5907457702301</v>
      </c>
      <c r="F1042" s="49">
        <v>1</v>
      </c>
      <c r="G1042" s="49">
        <v>1</v>
      </c>
      <c r="H1042" s="49" t="s">
        <v>900</v>
      </c>
      <c r="I1042" s="49">
        <v>1</v>
      </c>
      <c r="J1042" s="54">
        <f>'TARIF 2024'!N1047</f>
        <v>0.24</v>
      </c>
      <c r="K1042" s="55">
        <f>'TARIF 2024'!M1047</f>
        <v>13.723999999999998</v>
      </c>
      <c r="L1042" s="56"/>
      <c r="M1042" s="55">
        <f>'TARIF 2024'!M1047</f>
        <v>13.723999999999998</v>
      </c>
      <c r="N1042" s="57">
        <v>20</v>
      </c>
      <c r="O1042" s="57">
        <f>'TARIF 2024'!Q1047</f>
        <v>19.989999999999998</v>
      </c>
      <c r="P1042" s="58"/>
      <c r="Q1042" s="49">
        <v>60</v>
      </c>
      <c r="R1042" s="49">
        <v>62</v>
      </c>
      <c r="S1042" s="49">
        <v>6230</v>
      </c>
      <c r="T1042" s="49">
        <v>1</v>
      </c>
    </row>
    <row r="1043" spans="1:20" ht="30">
      <c r="A1043" s="50">
        <f>'TARIF 2024'!D1048</f>
        <v>0</v>
      </c>
      <c r="B1043" s="51" t="str">
        <f>'TARIF 2024'!B1048</f>
        <v>RTV100263</v>
      </c>
      <c r="C1043" s="52" t="str">
        <f>'TARIF 2024'!K1048</f>
        <v>Neon LED CHRISTMAS SOCK white red FLNE23 Dimensions (mm) LxWxH:	240 x 20 x 185 mm dont 0,24 deee</v>
      </c>
      <c r="D1043" s="52" t="str">
        <f>'TARIF 2024'!K1048</f>
        <v>Neon LED CHRISTMAS SOCK white red FLNE23 Dimensions (mm) LxWxH:	240 x 20 x 185 mm dont 0,24 deee</v>
      </c>
      <c r="E1043" s="53">
        <f>'TARIF 2024'!G1048</f>
        <v>5907457702332</v>
      </c>
      <c r="F1043" s="49">
        <v>1</v>
      </c>
      <c r="G1043" s="49">
        <v>1</v>
      </c>
      <c r="H1043" s="49" t="s">
        <v>900</v>
      </c>
      <c r="I1043" s="49">
        <v>1</v>
      </c>
      <c r="J1043" s="54">
        <f>'TARIF 2024'!N1048</f>
        <v>0.24</v>
      </c>
      <c r="K1043" s="55">
        <f>'TARIF 2024'!M1048</f>
        <v>7.5481999999999987</v>
      </c>
      <c r="L1043" s="56"/>
      <c r="M1043" s="55">
        <f>'TARIF 2024'!M1048</f>
        <v>7.5481999999999987</v>
      </c>
      <c r="N1043" s="57">
        <v>20</v>
      </c>
      <c r="O1043" s="57">
        <f>'TARIF 2024'!Q1048</f>
        <v>12.99</v>
      </c>
      <c r="P1043" s="58"/>
      <c r="Q1043" s="49">
        <v>60</v>
      </c>
      <c r="R1043" s="49">
        <v>62</v>
      </c>
      <c r="S1043" s="49">
        <v>6230</v>
      </c>
      <c r="T1043" s="49">
        <v>1</v>
      </c>
    </row>
    <row r="1044" spans="1:20" ht="30">
      <c r="A1044" s="50">
        <f>'TARIF 2024'!D1049</f>
        <v>0</v>
      </c>
      <c r="B1044" s="51" t="str">
        <f>'TARIF 2024'!B1049</f>
        <v>RTV100256</v>
      </c>
      <c r="C1044" s="52" t="str">
        <f>'TARIF 2024'!K1049</f>
        <v>Neon LED CHRISTMAS TREE green FLNE16 Dimensions (mm) LxWxH: 190 x 20 x 250 mm dont 0,24 deee</v>
      </c>
      <c r="D1044" s="52" t="str">
        <f>'TARIF 2024'!K1049</f>
        <v>Neon LED CHRISTMAS TREE green FLNE16 Dimensions (mm) LxWxH: 190 x 20 x 250 mm dont 0,24 deee</v>
      </c>
      <c r="E1044" s="53">
        <f>'TARIF 2024'!G1049</f>
        <v>5907457702264</v>
      </c>
      <c r="F1044" s="49">
        <v>1</v>
      </c>
      <c r="G1044" s="49">
        <v>1</v>
      </c>
      <c r="H1044" s="49" t="s">
        <v>900</v>
      </c>
      <c r="I1044" s="49">
        <v>1</v>
      </c>
      <c r="J1044" s="54">
        <f>'TARIF 2024'!N1049</f>
        <v>0.24</v>
      </c>
      <c r="K1044" s="55">
        <f>'TARIF 2024'!M1049</f>
        <v>6.9747999999999992</v>
      </c>
      <c r="L1044" s="56"/>
      <c r="M1044" s="55">
        <f>'TARIF 2024'!M1049</f>
        <v>6.9747999999999992</v>
      </c>
      <c r="N1044" s="57">
        <v>20</v>
      </c>
      <c r="O1044" s="57">
        <f>'TARIF 2024'!Q1049</f>
        <v>11.99</v>
      </c>
      <c r="P1044" s="58"/>
      <c r="Q1044" s="49">
        <v>60</v>
      </c>
      <c r="R1044" s="49">
        <v>62</v>
      </c>
      <c r="S1044" s="49">
        <v>6230</v>
      </c>
      <c r="T1044" s="49">
        <v>1</v>
      </c>
    </row>
    <row r="1045" spans="1:20" ht="30">
      <c r="A1045" s="50">
        <f>'TARIF 2024'!D1050</f>
        <v>0</v>
      </c>
      <c r="B1045" s="51" t="str">
        <f>'TARIF 2024'!B1050</f>
        <v>RTV100425</v>
      </c>
      <c r="C1045" s="52" t="str">
        <f>'TARIF 2024'!K1050</f>
        <v>Neon Wood Frame LED DEER warm white FLNW01 Dimensions (mm) LxWxH:	200 x 43 x 200 mm dont 0,24 deee</v>
      </c>
      <c r="D1045" s="52" t="str">
        <f>'TARIF 2024'!K1050</f>
        <v>Neon Wood Frame LED DEER warm white FLNW01 Dimensions (mm) LxWxH:	200 x 43 x 200 mm dont 0,24 deee</v>
      </c>
      <c r="E1045" s="53">
        <f>'TARIF 2024'!G1050</f>
        <v>5900495268518</v>
      </c>
      <c r="F1045" s="49">
        <v>1</v>
      </c>
      <c r="G1045" s="49">
        <v>1</v>
      </c>
      <c r="H1045" s="49" t="s">
        <v>900</v>
      </c>
      <c r="I1045" s="49">
        <v>1</v>
      </c>
      <c r="J1045" s="54">
        <f>'TARIF 2024'!N1050</f>
        <v>0.24</v>
      </c>
      <c r="K1045" s="55">
        <f>'TARIF 2024'!M1050</f>
        <v>10.0768</v>
      </c>
      <c r="L1045" s="56"/>
      <c r="M1045" s="55">
        <f>'TARIF 2024'!M1050</f>
        <v>10.0768</v>
      </c>
      <c r="N1045" s="57">
        <v>20</v>
      </c>
      <c r="O1045" s="57">
        <f>'TARIF 2024'!Q1050</f>
        <v>16.989999999999998</v>
      </c>
      <c r="P1045" s="58"/>
      <c r="Q1045" s="49">
        <v>60</v>
      </c>
      <c r="R1045" s="49">
        <v>62</v>
      </c>
      <c r="S1045" s="49">
        <v>6230</v>
      </c>
      <c r="T1045" s="49">
        <v>1</v>
      </c>
    </row>
    <row r="1046" spans="1:20" ht="30">
      <c r="A1046" s="50">
        <f>'TARIF 2024'!D1051</f>
        <v>0</v>
      </c>
      <c r="B1046" s="51" t="str">
        <f>'TARIF 2024'!B1051</f>
        <v>RTV100298</v>
      </c>
      <c r="C1046" s="52" t="str">
        <f>'TARIF 2024'!K1051</f>
        <v>Neon LED Light DINOSAUR green NNE01 Dimensions (mm) LxWxH:23,5 x 2 x 24,5 cm dont 0,24 deee</v>
      </c>
      <c r="D1046" s="52" t="str">
        <f>'TARIF 2024'!K1051</f>
        <v>Neon LED Light DINOSAUR green NNE01 Dimensions (mm) LxWxH:23,5 x 2 x 24,5 cm dont 0,24 deee</v>
      </c>
      <c r="E1046" s="53">
        <f>'TARIF 2024'!G1051</f>
        <v>5900495064097</v>
      </c>
      <c r="F1046" s="49">
        <v>1</v>
      </c>
      <c r="G1046" s="49">
        <v>1</v>
      </c>
      <c r="H1046" s="49" t="s">
        <v>900</v>
      </c>
      <c r="I1046" s="49">
        <v>1</v>
      </c>
      <c r="J1046" s="54">
        <f>'TARIF 2024'!N1051</f>
        <v>0.24</v>
      </c>
      <c r="K1046" s="55">
        <f>'TARIF 2024'!M1051</f>
        <v>6.4954000000000001</v>
      </c>
      <c r="L1046" s="56"/>
      <c r="M1046" s="55">
        <f>'TARIF 2024'!M1051</f>
        <v>6.4954000000000001</v>
      </c>
      <c r="N1046" s="57">
        <v>20</v>
      </c>
      <c r="O1046" s="57">
        <f>'TARIF 2024'!Q1051</f>
        <v>10.99</v>
      </c>
      <c r="P1046" s="58"/>
      <c r="Q1046" s="49">
        <v>60</v>
      </c>
      <c r="R1046" s="49">
        <v>62</v>
      </c>
      <c r="S1046" s="49">
        <v>6230</v>
      </c>
      <c r="T1046" s="49">
        <v>1</v>
      </c>
    </row>
    <row r="1047" spans="1:20" ht="30">
      <c r="A1047" s="50">
        <f>'TARIF 2024'!D1052</f>
        <v>0</v>
      </c>
      <c r="B1047" s="51" t="str">
        <f>'TARIF 2024'!B1052</f>
        <v>RTV100229</v>
      </c>
      <c r="C1047" s="52" t="str">
        <f>'TARIF 2024'!K1052</f>
        <v>Neon LED Light ELK multicolor Bat + USB FLNE12 Dimensions (mm) LxWxH:	290 x 23 x 290 mm dont 0,24 deee</v>
      </c>
      <c r="D1047" s="52" t="str">
        <f>'TARIF 2024'!K1052</f>
        <v>Neon LED Light ELK multicolor Bat + USB FLNE12 Dimensions (mm) LxWxH:	290 x 23 x 290 mm dont 0,24 deee</v>
      </c>
      <c r="E1047" s="53">
        <f>'TARIF 2024'!G1052</f>
        <v>5900495956187</v>
      </c>
      <c r="F1047" s="49">
        <v>1</v>
      </c>
      <c r="G1047" s="49">
        <v>1</v>
      </c>
      <c r="H1047" s="49" t="s">
        <v>900</v>
      </c>
      <c r="I1047" s="49">
        <v>1</v>
      </c>
      <c r="J1047" s="54">
        <f>'TARIF 2024'!N1052</f>
        <v>0.24</v>
      </c>
      <c r="K1047" s="55">
        <f>'TARIF 2024'!M1052</f>
        <v>12.2576</v>
      </c>
      <c r="L1047" s="56"/>
      <c r="M1047" s="55">
        <f>'TARIF 2024'!M1052</f>
        <v>12.2576</v>
      </c>
      <c r="N1047" s="57">
        <v>20</v>
      </c>
      <c r="O1047" s="57">
        <f>'TARIF 2024'!Q1052</f>
        <v>19.989999999999998</v>
      </c>
      <c r="P1047" s="58"/>
      <c r="Q1047" s="49">
        <v>60</v>
      </c>
      <c r="R1047" s="49">
        <v>62</v>
      </c>
      <c r="S1047" s="49">
        <v>6230</v>
      </c>
      <c r="T1047" s="49">
        <v>1</v>
      </c>
    </row>
    <row r="1048" spans="1:20" ht="30">
      <c r="A1048" s="50">
        <f>'TARIF 2024'!D1053</f>
        <v>0</v>
      </c>
      <c r="B1048" s="51" t="str">
        <f>'TARIF 2024'!B1053</f>
        <v>RTV100299</v>
      </c>
      <c r="C1048" s="52" t="str">
        <f>'TARIF 2024'!K1053</f>
        <v>Neon LED Light Flamingo pink Bat + USB FLNE18 Dimensions (mm) LxWxH:29 x 15 x 2,3 cm dont 0,24 deee</v>
      </c>
      <c r="D1048" s="52" t="str">
        <f>'TARIF 2024'!K1053</f>
        <v>Neon LED Light Flamingo pink Bat + USB FLNE18 Dimensions (mm) LxWxH:29 x 15 x 2,3 cm dont 0,24 deee</v>
      </c>
      <c r="E1048" s="53">
        <f>'TARIF 2024'!G1053</f>
        <v>5900495059345</v>
      </c>
      <c r="F1048" s="49">
        <v>1</v>
      </c>
      <c r="G1048" s="49">
        <v>1</v>
      </c>
      <c r="H1048" s="49" t="s">
        <v>900</v>
      </c>
      <c r="I1048" s="49">
        <v>1</v>
      </c>
      <c r="J1048" s="54">
        <f>'TARIF 2024'!N1053</f>
        <v>0.24</v>
      </c>
      <c r="K1048" s="55">
        <f>'TARIF 2024'!M1053</f>
        <v>11.298799999999998</v>
      </c>
      <c r="L1048" s="56"/>
      <c r="M1048" s="55">
        <f>'TARIF 2024'!M1053</f>
        <v>11.298799999999998</v>
      </c>
      <c r="N1048" s="57">
        <v>20</v>
      </c>
      <c r="O1048" s="57">
        <f>'TARIF 2024'!Q1053</f>
        <v>19.989999999999998</v>
      </c>
      <c r="P1048" s="58"/>
      <c r="Q1048" s="49">
        <v>60</v>
      </c>
      <c r="R1048" s="49">
        <v>62</v>
      </c>
      <c r="S1048" s="49">
        <v>6230</v>
      </c>
      <c r="T1048" s="49">
        <v>1</v>
      </c>
    </row>
    <row r="1049" spans="1:20" ht="30">
      <c r="A1049" s="50">
        <f>'TARIF 2024'!D1054</f>
        <v>0</v>
      </c>
      <c r="B1049" s="51" t="str">
        <f>'TARIF 2024'!B1054</f>
        <v>RTV100302</v>
      </c>
      <c r="C1049" s="52" t="str">
        <f>'TARIF 2024'!K1054</f>
        <v>Neon LED on a stand FLAMINGO pink FSNE01 Dimensions (mm) LxWxH:	13 x 10 x 28,5 cm dont 0,24 deee</v>
      </c>
      <c r="D1049" s="52" t="str">
        <f>'TARIF 2024'!K1054</f>
        <v>Neon LED on a stand FLAMINGO pink FSNE01 Dimensions (mm) LxWxH:	13 x 10 x 28,5 cm dont 0,24 deee</v>
      </c>
      <c r="E1049" s="53">
        <f>'TARIF 2024'!G1054</f>
        <v>5900495059451</v>
      </c>
      <c r="F1049" s="49">
        <v>1</v>
      </c>
      <c r="G1049" s="49">
        <v>1</v>
      </c>
      <c r="H1049" s="49" t="s">
        <v>900</v>
      </c>
      <c r="I1049" s="49">
        <v>1</v>
      </c>
      <c r="J1049" s="54">
        <f>'TARIF 2024'!N1054</f>
        <v>0.24</v>
      </c>
      <c r="K1049" s="55">
        <f>'TARIF 2024'!M1054</f>
        <v>7.0781999999999998</v>
      </c>
      <c r="L1049" s="56"/>
      <c r="M1049" s="55">
        <f>'TARIF 2024'!M1054</f>
        <v>7.0781999999999998</v>
      </c>
      <c r="N1049" s="57">
        <v>20</v>
      </c>
      <c r="O1049" s="57">
        <f>'TARIF 2024'!Q1054</f>
        <v>11.99</v>
      </c>
      <c r="P1049" s="58"/>
      <c r="Q1049" s="49">
        <v>60</v>
      </c>
      <c r="R1049" s="49">
        <v>62</v>
      </c>
      <c r="S1049" s="49">
        <v>6230</v>
      </c>
      <c r="T1049" s="49">
        <v>1</v>
      </c>
    </row>
    <row r="1050" spans="1:20">
      <c r="A1050" s="50">
        <f>'TARIF 2024'!D1055</f>
        <v>0</v>
      </c>
      <c r="B1050" s="51" t="str">
        <f>'TARIF 2024'!B1055</f>
        <v>RTV100280</v>
      </c>
      <c r="C1050" s="52" t="str">
        <f>'TARIF 2024'!K1055</f>
        <v>Neon PLEXI LED HALLOWEEN blue red NNE17 dont 0,24 deee</v>
      </c>
      <c r="D1050" s="52" t="str">
        <f>'TARIF 2024'!K1055</f>
        <v>Neon PLEXI LED HALLOWEEN blue red NNE17 dont 0,24 deee</v>
      </c>
      <c r="E1050" s="53">
        <f>'TARIF 2024'!G1055</f>
        <v>5900495157393</v>
      </c>
      <c r="F1050" s="49">
        <v>1</v>
      </c>
      <c r="G1050" s="49">
        <v>1</v>
      </c>
      <c r="H1050" s="49" t="s">
        <v>900</v>
      </c>
      <c r="I1050" s="49">
        <v>1</v>
      </c>
      <c r="J1050" s="54">
        <f>'TARIF 2024'!N1055</f>
        <v>0.24</v>
      </c>
      <c r="K1050" s="55">
        <f>'TARIF 2024'!M1055</f>
        <v>22.155799999999996</v>
      </c>
      <c r="L1050" s="56"/>
      <c r="M1050" s="55">
        <f>'TARIF 2024'!M1055</f>
        <v>22.155799999999996</v>
      </c>
      <c r="N1050" s="57">
        <v>20</v>
      </c>
      <c r="O1050" s="57">
        <f>'TARIF 2024'!Q1055</f>
        <v>34.99</v>
      </c>
      <c r="P1050" s="58"/>
      <c r="Q1050" s="49">
        <v>60</v>
      </c>
      <c r="R1050" s="49">
        <v>62</v>
      </c>
      <c r="S1050" s="49">
        <v>6230</v>
      </c>
      <c r="T1050" s="49">
        <v>1</v>
      </c>
    </row>
    <row r="1051" spans="1:20">
      <c r="A1051" s="50">
        <f>'TARIF 2024'!D1056</f>
        <v>0</v>
      </c>
      <c r="B1051" s="51" t="str">
        <f>'TARIF 2024'!B1056</f>
        <v>RTV100285</v>
      </c>
      <c r="C1051" s="52" t="str">
        <f>'TARIF 2024'!K1056</f>
        <v>Neon PLEXI LED HAPPY PUMPKIN orange green FPNE10 dont 0,24 deee</v>
      </c>
      <c r="D1051" s="52" t="str">
        <f>'TARIF 2024'!K1056</f>
        <v>Neon PLEXI LED HAPPY PUMPKIN orange green FPNE10 dont 0,24 deee</v>
      </c>
      <c r="E1051" s="53">
        <f>'TARIF 2024'!G1056</f>
        <v>5900495059413</v>
      </c>
      <c r="F1051" s="49">
        <v>1</v>
      </c>
      <c r="G1051" s="49">
        <v>1</v>
      </c>
      <c r="H1051" s="49" t="s">
        <v>900</v>
      </c>
      <c r="I1051" s="49">
        <v>1</v>
      </c>
      <c r="J1051" s="54">
        <f>'TARIF 2024'!N1056</f>
        <v>0.24</v>
      </c>
      <c r="K1051" s="55">
        <f>'TARIF 2024'!M1056</f>
        <v>15.209199999999999</v>
      </c>
      <c r="L1051" s="56"/>
      <c r="M1051" s="55">
        <f>'TARIF 2024'!M1056</f>
        <v>15.209199999999999</v>
      </c>
      <c r="N1051" s="57">
        <v>20</v>
      </c>
      <c r="O1051" s="57">
        <f>'TARIF 2024'!Q1056</f>
        <v>24.99</v>
      </c>
      <c r="P1051" s="58"/>
      <c r="Q1051" s="49">
        <v>60</v>
      </c>
      <c r="R1051" s="49">
        <v>62</v>
      </c>
      <c r="S1051" s="49">
        <v>6230</v>
      </c>
      <c r="T1051" s="49">
        <v>1</v>
      </c>
    </row>
    <row r="1052" spans="1:20" ht="30">
      <c r="A1052" s="50">
        <f>'TARIF 2024'!D1057</f>
        <v>0</v>
      </c>
      <c r="B1052" s="51" t="str">
        <f>'TARIF 2024'!B1057</f>
        <v>RTV100214</v>
      </c>
      <c r="C1052" s="52" t="str">
        <f>'TARIF 2024'!K1057</f>
        <v>Neon LED Light HEART red Bat + USB FLNEO7 Dimensions (mm) LxWxH:20 x 2 x 21 cm dont 0,24 deee</v>
      </c>
      <c r="D1052" s="52" t="str">
        <f>'TARIF 2024'!K1057</f>
        <v>Neon LED Light HEART red Bat + USB FLNEO7 Dimensions (mm) LxWxH:20 x 2 x 21 cm dont 0,24 deee</v>
      </c>
      <c r="E1052" s="53">
        <f>'TARIF 2024'!G1057</f>
        <v>5900495949400</v>
      </c>
      <c r="F1052" s="49">
        <v>1</v>
      </c>
      <c r="G1052" s="49">
        <v>1</v>
      </c>
      <c r="H1052" s="49" t="s">
        <v>900</v>
      </c>
      <c r="I1052" s="49">
        <v>1</v>
      </c>
      <c r="J1052" s="54">
        <f>'TARIF 2024'!N1057</f>
        <v>0.24</v>
      </c>
      <c r="K1052" s="55">
        <f>'TARIF 2024'!M1057</f>
        <v>12.2576</v>
      </c>
      <c r="L1052" s="56"/>
      <c r="M1052" s="55">
        <f>'TARIF 2024'!M1057</f>
        <v>12.2576</v>
      </c>
      <c r="N1052" s="57">
        <v>20</v>
      </c>
      <c r="O1052" s="57">
        <f>'TARIF 2024'!Q1057</f>
        <v>19.989999999999998</v>
      </c>
      <c r="P1052" s="58"/>
      <c r="Q1052" s="49">
        <v>60</v>
      </c>
      <c r="R1052" s="49">
        <v>62</v>
      </c>
      <c r="S1052" s="49">
        <v>6230</v>
      </c>
      <c r="T1052" s="49">
        <v>1</v>
      </c>
    </row>
    <row r="1053" spans="1:20" ht="30">
      <c r="A1053" s="50">
        <f>'TARIF 2024'!D1058</f>
        <v>0</v>
      </c>
      <c r="B1053" s="51" t="str">
        <f>'TARIF 2024'!B1058</f>
        <v>RTV100232</v>
      </c>
      <c r="C1053" s="52" t="str">
        <f>'TARIF 2024'!K1058</f>
        <v>Neon LED Light HELLO pink white Bat + USB FLNE15 Dimensions (mm) LxWxH:	290 x 23 x 290 mm dont 0,24 deee</v>
      </c>
      <c r="D1053" s="52" t="str">
        <f>'TARIF 2024'!K1058</f>
        <v>Neon LED Light HELLO pink white Bat + USB FLNE15 Dimensions (mm) LxWxH:	290 x 23 x 290 mm dont 0,24 deee</v>
      </c>
      <c r="E1053" s="53">
        <f>'TARIF 2024'!G1058</f>
        <v>5900495956217</v>
      </c>
      <c r="F1053" s="49">
        <v>1</v>
      </c>
      <c r="G1053" s="49">
        <v>1</v>
      </c>
      <c r="H1053" s="49" t="s">
        <v>900</v>
      </c>
      <c r="I1053" s="49">
        <v>1</v>
      </c>
      <c r="J1053" s="54">
        <f>'TARIF 2024'!N1058</f>
        <v>0.24</v>
      </c>
      <c r="K1053" s="55">
        <f>'TARIF 2024'!M1058</f>
        <v>12.2576</v>
      </c>
      <c r="L1053" s="56"/>
      <c r="M1053" s="55">
        <f>'TARIF 2024'!M1058</f>
        <v>12.2576</v>
      </c>
      <c r="N1053" s="57">
        <v>20</v>
      </c>
      <c r="O1053" s="57">
        <f>'TARIF 2024'!Q1058</f>
        <v>19.989999999999998</v>
      </c>
      <c r="P1053" s="58"/>
      <c r="Q1053" s="49">
        <v>60</v>
      </c>
      <c r="R1053" s="49">
        <v>62</v>
      </c>
      <c r="S1053" s="49">
        <v>6230</v>
      </c>
      <c r="T1053" s="49">
        <v>1</v>
      </c>
    </row>
    <row r="1054" spans="1:20" ht="30">
      <c r="A1054" s="50">
        <f>'TARIF 2024'!D1059</f>
        <v>0</v>
      </c>
      <c r="B1054" s="51" t="str">
        <f>'TARIF 2024'!B1059</f>
        <v>RTV100300</v>
      </c>
      <c r="C1054" s="52" t="str">
        <f>'TARIF 2024'!K1059</f>
        <v>Neon LED Light HOME warm white Bat + USB FLNE21 Dimensions (mm) LxWxH:35,5 x 2 x 13 cm dont 0,24 deee</v>
      </c>
      <c r="D1054" s="52" t="str">
        <f>'TARIF 2024'!K1059</f>
        <v>Neon LED Light HOME warm white Bat + USB FLNE21 Dimensions (mm) LxWxH:35,5 x 2 x 13 cm dont 0,24 deee</v>
      </c>
      <c r="E1054" s="53">
        <f>'TARIF 2024'!G1059</f>
        <v>5900495059383</v>
      </c>
      <c r="F1054" s="49">
        <v>1</v>
      </c>
      <c r="G1054" s="49">
        <v>1</v>
      </c>
      <c r="H1054" s="49" t="s">
        <v>900</v>
      </c>
      <c r="I1054" s="49">
        <v>1</v>
      </c>
      <c r="J1054" s="54">
        <f>'TARIF 2024'!N1059</f>
        <v>0.24</v>
      </c>
      <c r="K1054" s="55">
        <f>'TARIF 2024'!M1059</f>
        <v>7.0217999999999998</v>
      </c>
      <c r="L1054" s="56"/>
      <c r="M1054" s="55">
        <f>'TARIF 2024'!M1059</f>
        <v>7.0217999999999998</v>
      </c>
      <c r="N1054" s="57">
        <v>20</v>
      </c>
      <c r="O1054" s="57">
        <f>'TARIF 2024'!Q1059</f>
        <v>11.99</v>
      </c>
      <c r="P1054" s="58"/>
      <c r="Q1054" s="49">
        <v>60</v>
      </c>
      <c r="R1054" s="49">
        <v>62</v>
      </c>
      <c r="S1054" s="49">
        <v>6230</v>
      </c>
      <c r="T1054" s="49">
        <v>1</v>
      </c>
    </row>
    <row r="1055" spans="1:20">
      <c r="A1055" s="50">
        <f>'TARIF 2024'!D1060</f>
        <v>0</v>
      </c>
      <c r="B1055" s="51" t="str">
        <f>'TARIF 2024'!B1060</f>
        <v>RTV100441</v>
      </c>
      <c r="C1055" s="52" t="str">
        <f>'TARIF 2024'!K1060</f>
        <v>Neon LED JURASSIC BABY DINO blue FLNJ01 dont 0,24 deee</v>
      </c>
      <c r="D1055" s="52" t="str">
        <f>'TARIF 2024'!K1060</f>
        <v>Neon LED JURASSIC BABY DINO blue FLNJ01 dont 0,24 deee</v>
      </c>
      <c r="E1055" s="53">
        <f>'TARIF 2024'!G1060</f>
        <v>5900495398161</v>
      </c>
      <c r="F1055" s="49">
        <v>1</v>
      </c>
      <c r="G1055" s="49">
        <v>1</v>
      </c>
      <c r="H1055" s="49" t="s">
        <v>900</v>
      </c>
      <c r="I1055" s="49">
        <v>1</v>
      </c>
      <c r="J1055" s="54">
        <f>'TARIF 2024'!N1060</f>
        <v>0.24</v>
      </c>
      <c r="K1055" s="55">
        <f>'TARIF 2024'!M1060</f>
        <v>15.669799999999997</v>
      </c>
      <c r="L1055" s="56"/>
      <c r="M1055" s="55">
        <f>'TARIF 2024'!M1060</f>
        <v>15.669799999999997</v>
      </c>
      <c r="N1055" s="57">
        <v>20</v>
      </c>
      <c r="O1055" s="57">
        <f>'TARIF 2024'!Q1060</f>
        <v>24.99</v>
      </c>
      <c r="P1055" s="58"/>
      <c r="Q1055" s="49">
        <v>60</v>
      </c>
      <c r="R1055" s="49">
        <v>62</v>
      </c>
      <c r="S1055" s="49">
        <v>6230</v>
      </c>
      <c r="T1055" s="49">
        <v>1</v>
      </c>
    </row>
    <row r="1056" spans="1:20">
      <c r="A1056" s="50">
        <f>'TARIF 2024'!D1061</f>
        <v>0</v>
      </c>
      <c r="B1056" s="51" t="str">
        <f>'TARIF 2024'!B1061</f>
        <v>RTV100443</v>
      </c>
      <c r="C1056" s="52" t="str">
        <f>'TARIF 2024'!K1061</f>
        <v>Neon LED JURASSIC CROC green FLNJ03 dont 0,24 deee</v>
      </c>
      <c r="D1056" s="52" t="str">
        <f>'TARIF 2024'!K1061</f>
        <v>Neon LED JURASSIC CROC green FLNJ03 dont 0,24 deee</v>
      </c>
      <c r="E1056" s="53">
        <f>'TARIF 2024'!G1061</f>
        <v>5900495399694</v>
      </c>
      <c r="F1056" s="49">
        <v>1</v>
      </c>
      <c r="G1056" s="49">
        <v>1</v>
      </c>
      <c r="H1056" s="49" t="s">
        <v>900</v>
      </c>
      <c r="I1056" s="49">
        <v>1</v>
      </c>
      <c r="J1056" s="54">
        <f>'TARIF 2024'!N1061</f>
        <v>0.24</v>
      </c>
      <c r="K1056" s="55">
        <f>'TARIF 2024'!M1061</f>
        <v>15.415999999999999</v>
      </c>
      <c r="L1056" s="56"/>
      <c r="M1056" s="55">
        <f>'TARIF 2024'!M1061</f>
        <v>15.415999999999999</v>
      </c>
      <c r="N1056" s="57">
        <v>20</v>
      </c>
      <c r="O1056" s="57">
        <f>'TARIF 2024'!Q1061</f>
        <v>24.99</v>
      </c>
      <c r="P1056" s="58"/>
      <c r="Q1056" s="49">
        <v>60</v>
      </c>
      <c r="R1056" s="49">
        <v>62</v>
      </c>
      <c r="S1056" s="49">
        <v>6230</v>
      </c>
      <c r="T1056" s="49">
        <v>1</v>
      </c>
    </row>
    <row r="1057" spans="1:20">
      <c r="A1057" s="50">
        <f>'TARIF 2024'!D1062</f>
        <v>0</v>
      </c>
      <c r="B1057" s="51" t="str">
        <f>'TARIF 2024'!B1062</f>
        <v>RTV100442</v>
      </c>
      <c r="C1057" s="52" t="str">
        <f>'TARIF 2024'!K1062</f>
        <v>Neon LED JURASSIC DINO green FLNJ02 dont 0,24 deee</v>
      </c>
      <c r="D1057" s="52" t="str">
        <f>'TARIF 2024'!K1062</f>
        <v>Neon LED JURASSIC DINO green FLNJ02 dont 0,24 deee</v>
      </c>
      <c r="E1057" s="53">
        <f>'TARIF 2024'!G1062</f>
        <v>5900495398741</v>
      </c>
      <c r="F1057" s="49">
        <v>1</v>
      </c>
      <c r="G1057" s="49">
        <v>1</v>
      </c>
      <c r="H1057" s="49" t="s">
        <v>900</v>
      </c>
      <c r="I1057" s="49">
        <v>1</v>
      </c>
      <c r="J1057" s="54">
        <f>'TARIF 2024'!N1062</f>
        <v>0.24</v>
      </c>
      <c r="K1057" s="55">
        <f>'TARIF 2024'!M1062</f>
        <v>15.415999999999999</v>
      </c>
      <c r="L1057" s="56"/>
      <c r="M1057" s="55">
        <f>'TARIF 2024'!M1062</f>
        <v>15.415999999999999</v>
      </c>
      <c r="N1057" s="57">
        <v>20</v>
      </c>
      <c r="O1057" s="57">
        <f>'TARIF 2024'!Q1062</f>
        <v>24.99</v>
      </c>
      <c r="P1057" s="58"/>
      <c r="Q1057" s="49">
        <v>60</v>
      </c>
      <c r="R1057" s="49">
        <v>62</v>
      </c>
      <c r="S1057" s="49">
        <v>6230</v>
      </c>
      <c r="T1057" s="49">
        <v>1</v>
      </c>
    </row>
    <row r="1058" spans="1:20" ht="30">
      <c r="A1058" s="50">
        <f>'TARIF 2024'!D1063</f>
        <v>0</v>
      </c>
      <c r="B1058" s="51" t="str">
        <f>'TARIF 2024'!B1063</f>
        <v>RTV100211</v>
      </c>
      <c r="C1058" s="52" t="str">
        <f>'TARIF 2024'!K1063</f>
        <v>Neon LED Light CACTUS orange green Bat + USB FLNEO2 Dimensions (mm) LxWxH: 14 x 2 x 33 cm dont 0,24 deee</v>
      </c>
      <c r="D1058" s="52" t="str">
        <f>'TARIF 2024'!K1063</f>
        <v>Neon LED Light CACTUS orange green Bat + USB FLNEO2 Dimensions (mm) LxWxH: 14 x 2 x 33 cm dont 0,24 deee</v>
      </c>
      <c r="E1058" s="53">
        <f>'TARIF 2024'!G1063</f>
        <v>5900495949370</v>
      </c>
      <c r="F1058" s="49">
        <v>1</v>
      </c>
      <c r="G1058" s="49">
        <v>1</v>
      </c>
      <c r="H1058" s="49" t="s">
        <v>900</v>
      </c>
      <c r="I1058" s="49">
        <v>1</v>
      </c>
      <c r="J1058" s="54">
        <f>'TARIF 2024'!N1063</f>
        <v>0.24</v>
      </c>
      <c r="K1058" s="55">
        <f>'TARIF 2024'!M1063</f>
        <v>12.2576</v>
      </c>
      <c r="L1058" s="56"/>
      <c r="M1058" s="55">
        <f>'TARIF 2024'!M1063</f>
        <v>12.2576</v>
      </c>
      <c r="N1058" s="57">
        <v>20</v>
      </c>
      <c r="O1058" s="57">
        <f>'TARIF 2024'!Q1063</f>
        <v>19.989999999999998</v>
      </c>
      <c r="P1058" s="58"/>
      <c r="Q1058" s="49">
        <v>60</v>
      </c>
      <c r="R1058" s="49">
        <v>62</v>
      </c>
      <c r="S1058" s="49">
        <v>6230</v>
      </c>
      <c r="T1058" s="49">
        <v>1</v>
      </c>
    </row>
    <row r="1059" spans="1:20" ht="30">
      <c r="A1059" s="50">
        <f>'TARIF 2024'!D1064</f>
        <v>0</v>
      </c>
      <c r="B1059" s="51" t="str">
        <f>'TARIF 2024'!B1064</f>
        <v>RTV100207</v>
      </c>
      <c r="C1059" s="52" t="str">
        <f>'TARIF 2024'!K1064</f>
        <v>Neon LED Light LIPS red Bat + USB FLNEO8 Dimensions (mm) LxWxH:28 x 2 x 15 cm dont 0,24 deee</v>
      </c>
      <c r="D1059" s="52" t="str">
        <f>'TARIF 2024'!K1064</f>
        <v>Neon LED Light LIPS red Bat + USB FLNEO8 Dimensions (mm) LxWxH:28 x 2 x 15 cm dont 0,24 deee</v>
      </c>
      <c r="E1059" s="53">
        <f>'TARIF 2024'!G1064</f>
        <v>5900495949332</v>
      </c>
      <c r="F1059" s="49">
        <v>1</v>
      </c>
      <c r="G1059" s="49">
        <v>1</v>
      </c>
      <c r="H1059" s="49" t="s">
        <v>900</v>
      </c>
      <c r="I1059" s="49">
        <v>1</v>
      </c>
      <c r="J1059" s="54">
        <f>'TARIF 2024'!N1064</f>
        <v>0.24</v>
      </c>
      <c r="K1059" s="55">
        <f>'TARIF 2024'!M1064</f>
        <v>12.2576</v>
      </c>
      <c r="L1059" s="56"/>
      <c r="M1059" s="55">
        <f>'TARIF 2024'!M1064</f>
        <v>12.2576</v>
      </c>
      <c r="N1059" s="57">
        <v>20</v>
      </c>
      <c r="O1059" s="57">
        <f>'TARIF 2024'!Q1064</f>
        <v>19.989999999999998</v>
      </c>
      <c r="P1059" s="58"/>
      <c r="Q1059" s="49">
        <v>60</v>
      </c>
      <c r="R1059" s="49">
        <v>62</v>
      </c>
      <c r="S1059" s="49">
        <v>6230</v>
      </c>
      <c r="T1059" s="49">
        <v>1</v>
      </c>
    </row>
    <row r="1060" spans="1:20" ht="30">
      <c r="A1060" s="50">
        <f>'TARIF 2024'!D1065</f>
        <v>0</v>
      </c>
      <c r="B1060" s="51" t="str">
        <f>'TARIF 2024'!B1065</f>
        <v>RTV100208</v>
      </c>
      <c r="C1060" s="52" t="str">
        <f>'TARIF 2024'!K1065</f>
        <v>Neon LED Light LOVE pink Bat + USB FLNEO5 Dimensions (mm) LxWxH:35,5 x 2 x 13 cm dont 0,24 deee</v>
      </c>
      <c r="D1060" s="52" t="str">
        <f>'TARIF 2024'!K1065</f>
        <v>Neon LED Light LOVE pink Bat + USB FLNEO5 Dimensions (mm) LxWxH:35,5 x 2 x 13 cm dont 0,24 deee</v>
      </c>
      <c r="E1060" s="53">
        <f>'TARIF 2024'!G1065</f>
        <v>5900495949349</v>
      </c>
      <c r="F1060" s="49">
        <v>1</v>
      </c>
      <c r="G1060" s="49">
        <v>1</v>
      </c>
      <c r="H1060" s="49" t="s">
        <v>900</v>
      </c>
      <c r="I1060" s="49">
        <v>1</v>
      </c>
      <c r="J1060" s="54">
        <f>'TARIF 2024'!N1065</f>
        <v>0.24</v>
      </c>
      <c r="K1060" s="55">
        <f>'TARIF 2024'!M1065</f>
        <v>12.2576</v>
      </c>
      <c r="L1060" s="56"/>
      <c r="M1060" s="55">
        <f>'TARIF 2024'!M1065</f>
        <v>12.2576</v>
      </c>
      <c r="N1060" s="57">
        <v>20</v>
      </c>
      <c r="O1060" s="57">
        <f>'TARIF 2024'!Q1065</f>
        <v>19.989999999999998</v>
      </c>
      <c r="P1060" s="58"/>
      <c r="Q1060" s="49">
        <v>60</v>
      </c>
      <c r="R1060" s="49">
        <v>62</v>
      </c>
      <c r="S1060" s="49">
        <v>6230</v>
      </c>
      <c r="T1060" s="49">
        <v>1</v>
      </c>
    </row>
    <row r="1061" spans="1:20" ht="30">
      <c r="A1061" s="50">
        <f>'TARIF 2024'!D1066</f>
        <v>0</v>
      </c>
      <c r="B1061" s="51" t="str">
        <f>'TARIF 2024'!B1066</f>
        <v>RTV100438</v>
      </c>
      <c r="C1061" s="52" t="str">
        <f>'TARIF 2024'!K1066</f>
        <v>Neon LED RGB LOVE FLRN01 + RC Forever Light LxWxH 25,5 x 2 x 28,0 cm dont 0,24 deee</v>
      </c>
      <c r="D1061" s="52" t="str">
        <f>'TARIF 2024'!K1066</f>
        <v>Neon LED RGB LOVE FLRN01 + RC Forever Light LxWxH 25,5 x 2 x 28,0 cm dont 0,24 deee</v>
      </c>
      <c r="E1061" s="53">
        <f>'TARIF 2024'!G1066</f>
        <v>5900495396358</v>
      </c>
      <c r="F1061" s="49">
        <v>1</v>
      </c>
      <c r="G1061" s="49">
        <v>1</v>
      </c>
      <c r="H1061" s="49" t="s">
        <v>900</v>
      </c>
      <c r="I1061" s="49">
        <v>1</v>
      </c>
      <c r="J1061" s="54">
        <f>'TARIF 2024'!N1066</f>
        <v>0.24</v>
      </c>
      <c r="K1061" s="55">
        <f>'TARIF 2024'!M1066</f>
        <v>15.04</v>
      </c>
      <c r="L1061" s="56"/>
      <c r="M1061" s="55">
        <f>'TARIF 2024'!M1066</f>
        <v>15.04</v>
      </c>
      <c r="N1061" s="57">
        <v>20</v>
      </c>
      <c r="O1061" s="57">
        <f>'TARIF 2024'!Q1066</f>
        <v>26.99</v>
      </c>
      <c r="P1061" s="58"/>
      <c r="Q1061" s="49">
        <v>60</v>
      </c>
      <c r="R1061" s="49">
        <v>62</v>
      </c>
      <c r="S1061" s="49">
        <v>6230</v>
      </c>
      <c r="T1061" s="49">
        <v>1</v>
      </c>
    </row>
    <row r="1062" spans="1:20" ht="30">
      <c r="A1062" s="50">
        <f>'TARIF 2024'!D1067</f>
        <v>0</v>
      </c>
      <c r="B1062" s="51" t="str">
        <f>'TARIF 2024'!B1067</f>
        <v>RTV100308</v>
      </c>
      <c r="C1062" s="52" t="str">
        <f>'TARIF 2024'!K1067</f>
        <v>Neon LED Light LOVE HEART purple white NNE02 Dimensions (mm) LxWxH:	25,5 x 2 x 27,5 cm dont 0,24 deee</v>
      </c>
      <c r="D1062" s="52" t="str">
        <f>'TARIF 2024'!K1067</f>
        <v>Neon LED Light LOVE HEART purple white NNE02 Dimensions (mm) LxWxH:	25,5 x 2 x 27,5 cm dont 0,24 deee</v>
      </c>
      <c r="E1062" s="53">
        <f>'TARIF 2024'!G1067</f>
        <v>5900495064080</v>
      </c>
      <c r="F1062" s="49">
        <v>1</v>
      </c>
      <c r="G1062" s="49">
        <v>1</v>
      </c>
      <c r="H1062" s="49" t="s">
        <v>900</v>
      </c>
      <c r="I1062" s="49">
        <v>1</v>
      </c>
      <c r="J1062" s="54">
        <f>'TARIF 2024'!N1067</f>
        <v>0.24</v>
      </c>
      <c r="K1062" s="55">
        <f>'TARIF 2024'!M1067</f>
        <v>11.298799999999998</v>
      </c>
      <c r="L1062" s="56"/>
      <c r="M1062" s="55">
        <f>'TARIF 2024'!M1067</f>
        <v>11.298799999999998</v>
      </c>
      <c r="N1062" s="57">
        <v>20</v>
      </c>
      <c r="O1062" s="57">
        <f>'TARIF 2024'!Q1067</f>
        <v>19.989999999999998</v>
      </c>
      <c r="P1062" s="58"/>
      <c r="Q1062" s="49">
        <v>60</v>
      </c>
      <c r="R1062" s="49">
        <v>62</v>
      </c>
      <c r="S1062" s="49">
        <v>6230</v>
      </c>
      <c r="T1062" s="49">
        <v>1</v>
      </c>
    </row>
    <row r="1063" spans="1:20" ht="30">
      <c r="A1063" s="50">
        <f>'TARIF 2024'!D1068</f>
        <v>0</v>
      </c>
      <c r="B1063" s="51" t="str">
        <f>'TARIF 2024'!B1068</f>
        <v>RTV100279</v>
      </c>
      <c r="C1063" s="52" t="str">
        <f>'TARIF 2024'!K1068</f>
        <v>Neon on a stand MOON white NNE06 Dimensions (mm) LxWxH:18 x 10 x 34 cm dont 0,24 deee</v>
      </c>
      <c r="D1063" s="52" t="str">
        <f>'TARIF 2024'!K1068</f>
        <v>Neon on a stand MOON white NNE06 Dimensions (mm) LxWxH:18 x 10 x 34 cm dont 0,24 deee</v>
      </c>
      <c r="E1063" s="53">
        <f>'TARIF 2024'!G1068</f>
        <v>5900495072382</v>
      </c>
      <c r="F1063" s="49">
        <v>1</v>
      </c>
      <c r="G1063" s="49">
        <v>1</v>
      </c>
      <c r="H1063" s="49" t="s">
        <v>900</v>
      </c>
      <c r="I1063" s="49">
        <v>1</v>
      </c>
      <c r="J1063" s="54">
        <f>'TARIF 2024'!N1068</f>
        <v>0.24</v>
      </c>
      <c r="K1063" s="55">
        <f>'TARIF 2024'!M1068</f>
        <v>6.7397999999999998</v>
      </c>
      <c r="L1063" s="56"/>
      <c r="M1063" s="55">
        <f>'TARIF 2024'!M1068</f>
        <v>6.7397999999999998</v>
      </c>
      <c r="N1063" s="57">
        <v>20</v>
      </c>
      <c r="O1063" s="57">
        <f>'TARIF 2024'!Q1068</f>
        <v>10.99</v>
      </c>
      <c r="P1063" s="58"/>
      <c r="Q1063" s="49">
        <v>60</v>
      </c>
      <c r="R1063" s="49">
        <v>62</v>
      </c>
      <c r="S1063" s="49">
        <v>6230</v>
      </c>
      <c r="T1063" s="49">
        <v>1</v>
      </c>
    </row>
    <row r="1064" spans="1:20">
      <c r="A1064" s="50">
        <f>'TARIF 2024'!D1069</f>
        <v>0</v>
      </c>
      <c r="B1064" s="51" t="str">
        <f>'TARIF 2024'!B1069</f>
        <v>RTV100475</v>
      </c>
      <c r="C1064" s="52" t="str">
        <f>'TARIF 2024'!K1069</f>
        <v>Neon PLEXI LED PAD multicolor NNE19 Neolia dont 0,24 deee</v>
      </c>
      <c r="D1064" s="52" t="str">
        <f>'TARIF 2024'!K1069</f>
        <v>Neon PLEXI LED PAD multicolor NNE19 Neolia dont 0,24 deee</v>
      </c>
      <c r="E1064" s="53">
        <f>'TARIF 2024'!G1069</f>
        <v>5900495546135</v>
      </c>
      <c r="F1064" s="49">
        <v>1</v>
      </c>
      <c r="G1064" s="49">
        <v>1</v>
      </c>
      <c r="H1064" s="49" t="s">
        <v>900</v>
      </c>
      <c r="I1064" s="49">
        <v>1</v>
      </c>
      <c r="J1064" s="54">
        <f>'TARIF 2024'!N1069</f>
        <v>0.24</v>
      </c>
      <c r="K1064" s="55">
        <f>'TARIF 2024'!M1069</f>
        <v>20.520199999999996</v>
      </c>
      <c r="L1064" s="56"/>
      <c r="M1064" s="55">
        <f>'TARIF 2024'!M1069</f>
        <v>20.520199999999996</v>
      </c>
      <c r="N1064" s="57">
        <v>20</v>
      </c>
      <c r="O1064" s="57">
        <f>'TARIF 2024'!Q1069</f>
        <v>34.99</v>
      </c>
      <c r="P1064" s="58"/>
      <c r="Q1064" s="49">
        <v>60</v>
      </c>
      <c r="R1064" s="49">
        <v>62</v>
      </c>
      <c r="S1064" s="49">
        <v>6230</v>
      </c>
      <c r="T1064" s="49">
        <v>1</v>
      </c>
    </row>
    <row r="1065" spans="1:20">
      <c r="A1065" s="50">
        <f>'TARIF 2024'!D1070</f>
        <v>0</v>
      </c>
      <c r="B1065" s="51" t="str">
        <f>'TARIF 2024'!B1070</f>
        <v>RTV100446</v>
      </c>
      <c r="C1065" s="52" t="str">
        <f>'TARIF 2024'!K1070</f>
        <v>Neon PLEXI LED GAMEPAD multicolor FPNE03X dont 0,24 deee</v>
      </c>
      <c r="D1065" s="52" t="str">
        <f>'TARIF 2024'!K1070</f>
        <v>Neon PLEXI LED GAMEPAD multicolor FPNE03X dont 0,24 deee</v>
      </c>
      <c r="E1065" s="53">
        <f>'TARIF 2024'!G1070</f>
        <v>5900495653570</v>
      </c>
      <c r="F1065" s="49">
        <v>1</v>
      </c>
      <c r="G1065" s="49">
        <v>1</v>
      </c>
      <c r="H1065" s="49" t="s">
        <v>900</v>
      </c>
      <c r="I1065" s="49">
        <v>1</v>
      </c>
      <c r="J1065" s="54">
        <f>'TARIF 2024'!N1070</f>
        <v>0.24</v>
      </c>
      <c r="K1065" s="55">
        <f>'TARIF 2024'!M1070</f>
        <v>20.520199999999996</v>
      </c>
      <c r="L1065" s="56"/>
      <c r="M1065" s="55">
        <f>'TARIF 2024'!M1070</f>
        <v>20.520199999999996</v>
      </c>
      <c r="N1065" s="57">
        <v>20</v>
      </c>
      <c r="O1065" s="57">
        <f>'TARIF 2024'!Q1070</f>
        <v>34.99</v>
      </c>
      <c r="P1065" s="58"/>
      <c r="Q1065" s="49">
        <v>60</v>
      </c>
      <c r="R1065" s="49">
        <v>62</v>
      </c>
      <c r="S1065" s="49">
        <v>6230</v>
      </c>
      <c r="T1065" s="49">
        <v>1</v>
      </c>
    </row>
    <row r="1066" spans="1:20">
      <c r="A1066" s="50">
        <f>'TARIF 2024'!D1071</f>
        <v>0</v>
      </c>
      <c r="B1066" s="51" t="str">
        <f>'TARIF 2024'!B1071</f>
        <v>RTV200004</v>
      </c>
      <c r="C1066" s="52" t="str">
        <f>'TARIF 2024'!K1071</f>
        <v>Neon LED RGB GAMEPAD FLRNE04 + RC Forever Light dont 0,24 deee</v>
      </c>
      <c r="D1066" s="52" t="str">
        <f>'TARIF 2024'!K1071</f>
        <v>Neon LED RGB GAMEPAD FLRNE04 + RC Forever Light dont 0,24 deee</v>
      </c>
      <c r="E1066" s="53">
        <f>'TARIF 2024'!G1071</f>
        <v>5907457743212</v>
      </c>
      <c r="F1066" s="49">
        <v>1</v>
      </c>
      <c r="G1066" s="49">
        <v>1</v>
      </c>
      <c r="H1066" s="49" t="s">
        <v>900</v>
      </c>
      <c r="I1066" s="49">
        <v>1</v>
      </c>
      <c r="J1066" s="54">
        <f>'TARIF 2024'!N1071</f>
        <v>0.24</v>
      </c>
      <c r="K1066" s="55">
        <f>'TARIF 2024'!M1071</f>
        <v>24.223799999999997</v>
      </c>
      <c r="L1066" s="56"/>
      <c r="M1066" s="55">
        <f>'TARIF 2024'!M1071</f>
        <v>24.223799999999997</v>
      </c>
      <c r="N1066" s="57">
        <v>20</v>
      </c>
      <c r="O1066" s="57">
        <f>'TARIF 2024'!Q1071</f>
        <v>39.99</v>
      </c>
      <c r="P1066" s="58"/>
      <c r="Q1066" s="49">
        <v>60</v>
      </c>
      <c r="R1066" s="49">
        <v>62</v>
      </c>
      <c r="S1066" s="49">
        <v>6230</v>
      </c>
      <c r="T1066" s="49">
        <v>1</v>
      </c>
    </row>
    <row r="1067" spans="1:20" ht="30">
      <c r="A1067" s="50">
        <f>'TARIF 2024'!D1072</f>
        <v>0</v>
      </c>
      <c r="B1067" s="51" t="str">
        <f>'TARIF 2024'!B1072</f>
        <v>RTV100275</v>
      </c>
      <c r="C1067" s="52" t="str">
        <f>'TARIF 2024'!K1072</f>
        <v>Neon LED Light PALM green orange NNE04 Dimensions (mm) LxWxH:18 x 2 x 26,2 cm dont 0,24 deee</v>
      </c>
      <c r="D1067" s="52" t="str">
        <f>'TARIF 2024'!K1072</f>
        <v>Neon LED Light PALM green orange NNE04 Dimensions (mm) LxWxH:18 x 2 x 26,2 cm dont 0,24 deee</v>
      </c>
      <c r="E1067" s="53">
        <f>'TARIF 2024'!G1072</f>
        <v>5900495064103</v>
      </c>
      <c r="F1067" s="49">
        <v>1</v>
      </c>
      <c r="G1067" s="49">
        <v>1</v>
      </c>
      <c r="H1067" s="49" t="s">
        <v>900</v>
      </c>
      <c r="I1067" s="49">
        <v>1</v>
      </c>
      <c r="J1067" s="54">
        <f>'TARIF 2024'!N1072</f>
        <v>0.24</v>
      </c>
      <c r="K1067" s="55">
        <f>'TARIF 2024'!M1072</f>
        <v>11.298799999999998</v>
      </c>
      <c r="L1067" s="56"/>
      <c r="M1067" s="55">
        <f>'TARIF 2024'!M1072</f>
        <v>11.298799999999998</v>
      </c>
      <c r="N1067" s="57">
        <v>20</v>
      </c>
      <c r="O1067" s="57">
        <f>'TARIF 2024'!Q1072</f>
        <v>19.989999999999998</v>
      </c>
      <c r="P1067" s="58"/>
      <c r="Q1067" s="49">
        <v>60</v>
      </c>
      <c r="R1067" s="49">
        <v>62</v>
      </c>
      <c r="S1067" s="49">
        <v>6230</v>
      </c>
      <c r="T1067" s="49">
        <v>1</v>
      </c>
    </row>
    <row r="1068" spans="1:20" ht="30">
      <c r="A1068" s="50" t="str">
        <f>'TARIF 2024'!D1073</f>
        <v>new</v>
      </c>
      <c r="B1068" s="51" t="str">
        <f>'TARIF 2024'!B1073</f>
        <v>RTV200098</v>
      </c>
      <c r="C1068" s="52" t="str">
        <f>'TARIF 2024'!K1073</f>
        <v>Neon LED on a stand PINEAPPLE yellow green NNE05 Dimensions (mm) LxWxH:	16 x 10 x 32,5 cm dont 0,24 deee</v>
      </c>
      <c r="D1068" s="52" t="str">
        <f>'TARIF 2024'!K1073</f>
        <v>Neon LED on a stand PINEAPPLE yellow green NNE05 Dimensions (mm) LxWxH:	16 x 10 x 32,5 cm dont 0,24 deee</v>
      </c>
      <c r="E1068" s="53">
        <f>'TARIF 2024'!G1073</f>
        <v>5900495048295</v>
      </c>
      <c r="F1068" s="49">
        <v>1</v>
      </c>
      <c r="G1068" s="49">
        <v>1</v>
      </c>
      <c r="H1068" s="49" t="s">
        <v>900</v>
      </c>
      <c r="I1068" s="49">
        <v>1</v>
      </c>
      <c r="J1068" s="54">
        <f>'TARIF 2024'!N1073</f>
        <v>0.24</v>
      </c>
      <c r="K1068" s="55">
        <f>'TARIF 2024'!M1073</f>
        <v>11.298799999999998</v>
      </c>
      <c r="L1068" s="56"/>
      <c r="M1068" s="55">
        <f>'TARIF 2024'!M1073</f>
        <v>11.298799999999998</v>
      </c>
      <c r="N1068" s="57">
        <v>20</v>
      </c>
      <c r="O1068" s="57">
        <f>'TARIF 2024'!Q1073</f>
        <v>19.989999999999998</v>
      </c>
      <c r="P1068" s="58"/>
      <c r="Q1068" s="49">
        <v>60</v>
      </c>
      <c r="R1068" s="49">
        <v>62</v>
      </c>
      <c r="S1068" s="49">
        <v>6230</v>
      </c>
      <c r="T1068" s="49">
        <v>1</v>
      </c>
    </row>
    <row r="1069" spans="1:20">
      <c r="A1069" s="50">
        <f>'TARIF 2024'!D1074</f>
        <v>0</v>
      </c>
      <c r="B1069" s="51" t="str">
        <f>'TARIF 2024'!B1074</f>
        <v>RTV100273</v>
      </c>
      <c r="C1069" s="52" t="str">
        <f>'TARIF 2024'!K1074</f>
        <v>Neon PLEXI LED PUMPKIN WITH STEM orange green NNE13 dont 0,24 deee</v>
      </c>
      <c r="D1069" s="52" t="str">
        <f>'TARIF 2024'!K1074</f>
        <v>Neon PLEXI LED PUMPKIN WITH STEM orange green NNE13 dont 0,24 deee</v>
      </c>
      <c r="E1069" s="53">
        <f>'TARIF 2024'!G1074</f>
        <v>5900495157256</v>
      </c>
      <c r="F1069" s="49">
        <v>1</v>
      </c>
      <c r="G1069" s="49">
        <v>1</v>
      </c>
      <c r="H1069" s="49" t="s">
        <v>900</v>
      </c>
      <c r="I1069" s="49">
        <v>1</v>
      </c>
      <c r="J1069" s="54">
        <f>'TARIF 2024'!N1074</f>
        <v>0.24</v>
      </c>
      <c r="K1069" s="55">
        <f>'TARIF 2024'!M1074</f>
        <v>15.650999999999998</v>
      </c>
      <c r="L1069" s="56"/>
      <c r="M1069" s="55">
        <f>'TARIF 2024'!M1074</f>
        <v>15.650999999999998</v>
      </c>
      <c r="N1069" s="57">
        <v>20</v>
      </c>
      <c r="O1069" s="57">
        <f>'TARIF 2024'!Q1074</f>
        <v>26.99</v>
      </c>
      <c r="P1069" s="58"/>
      <c r="Q1069" s="49">
        <v>60</v>
      </c>
      <c r="R1069" s="49">
        <v>62</v>
      </c>
      <c r="S1069" s="49">
        <v>6230</v>
      </c>
      <c r="T1069" s="49">
        <v>1</v>
      </c>
    </row>
    <row r="1070" spans="1:20">
      <c r="A1070" s="50">
        <f>'TARIF 2024'!D1075</f>
        <v>0</v>
      </c>
      <c r="B1070" s="51" t="str">
        <f>'TARIF 2024'!B1075</f>
        <v>RTV100451</v>
      </c>
      <c r="C1070" s="52" t="str">
        <f>'TARIF 2024'!K1075</f>
        <v>Neon LED Light RAINBOW 5 colors FLNE14X dont 0,24 deee</v>
      </c>
      <c r="D1070" s="52" t="str">
        <f>'TARIF 2024'!K1075</f>
        <v>Neon LED Light RAINBOW 5 colors FLNE14X dont 0,24 deee</v>
      </c>
      <c r="E1070" s="53">
        <f>'TARIF 2024'!G1075</f>
        <v>5900495454249</v>
      </c>
      <c r="F1070" s="49">
        <v>1</v>
      </c>
      <c r="G1070" s="49">
        <v>1</v>
      </c>
      <c r="H1070" s="49" t="s">
        <v>900</v>
      </c>
      <c r="I1070" s="49">
        <v>1</v>
      </c>
      <c r="J1070" s="54">
        <f>'TARIF 2024'!N1075</f>
        <v>0.24</v>
      </c>
      <c r="K1070" s="55">
        <f>'TARIF 2024'!M1075</f>
        <v>8.8830000000000009</v>
      </c>
      <c r="L1070" s="56"/>
      <c r="M1070" s="55">
        <f>'TARIF 2024'!M1075</f>
        <v>8.8830000000000009</v>
      </c>
      <c r="N1070" s="57">
        <v>20</v>
      </c>
      <c r="O1070" s="57">
        <f>'TARIF 2024'!Q1075</f>
        <v>14.99</v>
      </c>
      <c r="P1070" s="58"/>
      <c r="Q1070" s="49">
        <v>60</v>
      </c>
      <c r="R1070" s="49">
        <v>62</v>
      </c>
      <c r="S1070" s="49">
        <v>6230</v>
      </c>
      <c r="T1070" s="49">
        <v>1</v>
      </c>
    </row>
    <row r="1071" spans="1:20" ht="30">
      <c r="A1071" s="50">
        <f>'TARIF 2024'!D1076</f>
        <v>0</v>
      </c>
      <c r="B1071" s="51" t="str">
        <f>'TARIF 2024'!B1076</f>
        <v>RTV100278</v>
      </c>
      <c r="C1071" s="52" t="str">
        <f>'TARIF 2024'!K1076</f>
        <v>Neon on a stand LED RAINBOW multicolor NNE09 Dimensions (mm) LxWxH:	170 x 100 x 270 mm dont 0,24 deee</v>
      </c>
      <c r="D1071" s="52" t="str">
        <f>'TARIF 2024'!K1076</f>
        <v>Neon on a stand LED RAINBOW multicolor NNE09 Dimensions (mm) LxWxH:	170 x 100 x 270 mm dont 0,24 deee</v>
      </c>
      <c r="E1071" s="53">
        <f>'TARIF 2024'!G1076</f>
        <v>5900495072429</v>
      </c>
      <c r="F1071" s="49">
        <v>1</v>
      </c>
      <c r="G1071" s="49">
        <v>1</v>
      </c>
      <c r="H1071" s="49" t="s">
        <v>900</v>
      </c>
      <c r="I1071" s="49">
        <v>1</v>
      </c>
      <c r="J1071" s="54">
        <f>'TARIF 2024'!N1076</f>
        <v>0.24</v>
      </c>
      <c r="K1071" s="55">
        <f>'TARIF 2024'!M1076</f>
        <v>7.5011999999999999</v>
      </c>
      <c r="L1071" s="56"/>
      <c r="M1071" s="55">
        <f>'TARIF 2024'!M1076</f>
        <v>7.5011999999999999</v>
      </c>
      <c r="N1071" s="57">
        <v>20</v>
      </c>
      <c r="O1071" s="57">
        <f>'TARIF 2024'!Q1076</f>
        <v>11.99</v>
      </c>
      <c r="P1071" s="58"/>
      <c r="Q1071" s="49">
        <v>60</v>
      </c>
      <c r="R1071" s="49">
        <v>62</v>
      </c>
      <c r="S1071" s="49">
        <v>6230</v>
      </c>
      <c r="T1071" s="49">
        <v>1</v>
      </c>
    </row>
    <row r="1072" spans="1:20">
      <c r="A1072" s="50">
        <f>'TARIF 2024'!D1077</f>
        <v>0</v>
      </c>
      <c r="B1072" s="51" t="str">
        <f>'TARIF 2024'!B1077</f>
        <v>RTV100447</v>
      </c>
      <c r="C1072" s="52" t="str">
        <f>'TARIF 2024'!K1077</f>
        <v>Neon LED Light SATURN yellow blue Bat + USB FLNE11 dont 0,24 deee</v>
      </c>
      <c r="D1072" s="52" t="str">
        <f>'TARIF 2024'!K1077</f>
        <v>Neon LED Light SATURN yellow blue Bat + USB FLNE11 dont 0,24 deee</v>
      </c>
      <c r="E1072" s="53">
        <f>'TARIF 2024'!G1077</f>
        <v>5900495453716</v>
      </c>
      <c r="F1072" s="49">
        <v>1</v>
      </c>
      <c r="G1072" s="49">
        <v>1</v>
      </c>
      <c r="H1072" s="49" t="s">
        <v>900</v>
      </c>
      <c r="I1072" s="49">
        <v>1</v>
      </c>
      <c r="J1072" s="54">
        <f>'TARIF 2024'!N1077</f>
        <v>0.24</v>
      </c>
      <c r="K1072" s="55">
        <f>'TARIF 2024'!M1077</f>
        <v>19.899799999999995</v>
      </c>
      <c r="L1072" s="56"/>
      <c r="M1072" s="55">
        <f>'TARIF 2024'!M1077</f>
        <v>19.899799999999995</v>
      </c>
      <c r="N1072" s="57">
        <v>20</v>
      </c>
      <c r="O1072" s="57">
        <f>'TARIF 2024'!Q1077</f>
        <v>34.99</v>
      </c>
      <c r="P1072" s="58"/>
      <c r="Q1072" s="49">
        <v>60</v>
      </c>
      <c r="R1072" s="49">
        <v>62</v>
      </c>
      <c r="S1072" s="49">
        <v>6230</v>
      </c>
      <c r="T1072" s="49">
        <v>1</v>
      </c>
    </row>
    <row r="1073" spans="1:20" ht="30">
      <c r="A1073" s="50">
        <f>'TARIF 2024'!D1078</f>
        <v>0</v>
      </c>
      <c r="B1073" s="51" t="str">
        <f>'TARIF 2024'!B1078</f>
        <v>RTV100228</v>
      </c>
      <c r="C1073" s="52" t="str">
        <f>'TARIF 2024'!K1078</f>
        <v>Neon LED Light SATURN yellow blue Bat + USB FLNE11 Dimensions (mm) LxWxH:190 x 23 x 308 mm dont 0,24 deee</v>
      </c>
      <c r="D1073" s="52" t="str">
        <f>'TARIF 2024'!K1078</f>
        <v>Neon LED Light SATURN yellow blue Bat + USB FLNE11 Dimensions (mm) LxWxH:190 x 23 x 308 mm dont 0,24 deee</v>
      </c>
      <c r="E1073" s="53">
        <f>'TARIF 2024'!G1078</f>
        <v>5900495956170</v>
      </c>
      <c r="F1073" s="49">
        <v>1</v>
      </c>
      <c r="G1073" s="49">
        <v>1</v>
      </c>
      <c r="H1073" s="49" t="s">
        <v>900</v>
      </c>
      <c r="I1073" s="49">
        <v>1</v>
      </c>
      <c r="J1073" s="54">
        <f>'TARIF 2024'!N1078</f>
        <v>0.24</v>
      </c>
      <c r="K1073" s="55">
        <f>'TARIF 2024'!M1078</f>
        <v>12.2576</v>
      </c>
      <c r="L1073" s="56"/>
      <c r="M1073" s="55">
        <f>'TARIF 2024'!M1078</f>
        <v>12.2576</v>
      </c>
      <c r="N1073" s="57">
        <v>20</v>
      </c>
      <c r="O1073" s="57">
        <f>'TARIF 2024'!Q1078</f>
        <v>19.989999999999998</v>
      </c>
      <c r="P1073" s="58"/>
      <c r="Q1073" s="49">
        <v>60</v>
      </c>
      <c r="R1073" s="49">
        <v>62</v>
      </c>
      <c r="S1073" s="49">
        <v>6230</v>
      </c>
      <c r="T1073" s="49">
        <v>1</v>
      </c>
    </row>
    <row r="1074" spans="1:20">
      <c r="A1074" s="50">
        <f>'TARIF 2024'!D1079</f>
        <v>0</v>
      </c>
      <c r="B1074" s="51" t="str">
        <f>'TARIF 2024'!B1079</f>
        <v>RTV100297</v>
      </c>
      <c r="C1074" s="52" t="str">
        <f>'TARIF 2024'!K1079</f>
        <v>Neon PLEXI LED SKULL WITH BONE white FPNE18 dont 0,24 deee</v>
      </c>
      <c r="D1074" s="52" t="str">
        <f>'TARIF 2024'!K1079</f>
        <v>Neon PLEXI LED SKULL WITH BONE white FPNE18 dont 0,24 deee</v>
      </c>
      <c r="E1074" s="53">
        <f>'TARIF 2024'!G1079</f>
        <v>5900495156563</v>
      </c>
      <c r="F1074" s="49">
        <v>1</v>
      </c>
      <c r="G1074" s="49">
        <v>1</v>
      </c>
      <c r="H1074" s="49" t="s">
        <v>900</v>
      </c>
      <c r="I1074" s="49">
        <v>1</v>
      </c>
      <c r="J1074" s="54">
        <f>'TARIF 2024'!N1079</f>
        <v>0.24</v>
      </c>
      <c r="K1074" s="55">
        <f>'TARIF 2024'!M1079</f>
        <v>15.209199999999999</v>
      </c>
      <c r="L1074" s="56"/>
      <c r="M1074" s="55">
        <f>'TARIF 2024'!M1079</f>
        <v>15.209199999999999</v>
      </c>
      <c r="N1074" s="57">
        <v>20</v>
      </c>
      <c r="O1074" s="57">
        <f>'TARIF 2024'!Q1079</f>
        <v>24.99</v>
      </c>
      <c r="P1074" s="58"/>
      <c r="Q1074" s="49">
        <v>60</v>
      </c>
      <c r="R1074" s="49">
        <v>62</v>
      </c>
      <c r="S1074" s="49">
        <v>6230</v>
      </c>
      <c r="T1074" s="49">
        <v>1</v>
      </c>
    </row>
    <row r="1075" spans="1:20">
      <c r="A1075" s="50">
        <f>'TARIF 2024'!D1080</f>
        <v>0</v>
      </c>
      <c r="B1075" s="51" t="str">
        <f>'TARIF 2024'!B1080</f>
        <v>RTV100293</v>
      </c>
      <c r="C1075" s="52" t="str">
        <f>'TARIF 2024'!K1080</f>
        <v>Neon PLEXI LED GRAFFITI SKULL turquoise FPNE15 dont 0,24 deee</v>
      </c>
      <c r="D1075" s="52" t="str">
        <f>'TARIF 2024'!K1080</f>
        <v>Neon PLEXI LED GRAFFITI SKULL turquoise FPNE15 dont 0,24 deee</v>
      </c>
      <c r="E1075" s="53">
        <f>'TARIF 2024'!G1080</f>
        <v>5900495156433</v>
      </c>
      <c r="F1075" s="49">
        <v>1</v>
      </c>
      <c r="G1075" s="49">
        <v>1</v>
      </c>
      <c r="H1075" s="49" t="s">
        <v>900</v>
      </c>
      <c r="I1075" s="49">
        <v>1</v>
      </c>
      <c r="J1075" s="54">
        <f>'TARIF 2024'!N1080</f>
        <v>0.24</v>
      </c>
      <c r="K1075" s="55">
        <f>'TARIF 2024'!M1080</f>
        <v>15.209199999999999</v>
      </c>
      <c r="L1075" s="56"/>
      <c r="M1075" s="55">
        <f>'TARIF 2024'!M1080</f>
        <v>15.209199999999999</v>
      </c>
      <c r="N1075" s="57">
        <v>20</v>
      </c>
      <c r="O1075" s="57">
        <f>'TARIF 2024'!Q1080</f>
        <v>24.99</v>
      </c>
      <c r="P1075" s="58"/>
      <c r="Q1075" s="49">
        <v>60</v>
      </c>
      <c r="R1075" s="49">
        <v>62</v>
      </c>
      <c r="S1075" s="49">
        <v>6230</v>
      </c>
      <c r="T1075" s="49">
        <v>1</v>
      </c>
    </row>
    <row r="1076" spans="1:20" ht="30">
      <c r="A1076" s="50">
        <f>'TARIF 2024'!D1081</f>
        <v>0</v>
      </c>
      <c r="B1076" s="51" t="str">
        <f>'TARIF 2024'!B1081</f>
        <v>RTV100428</v>
      </c>
      <c r="C1076" s="52" t="str">
        <f>'TARIF 2024'!K1081</f>
        <v>Neon Wood Stand LED STAR warm white FLNW04 Dimensions (mm) LxWxH:180 x 40 x 210 mm dont 0,24 deee</v>
      </c>
      <c r="D1076" s="52" t="str">
        <f>'TARIF 2024'!K1081</f>
        <v>Neon Wood Stand LED STAR warm white FLNW04 Dimensions (mm) LxWxH:180 x 40 x 210 mm dont 0,24 deee</v>
      </c>
      <c r="E1076" s="53">
        <f>'TARIF 2024'!G1081</f>
        <v>5900495268624</v>
      </c>
      <c r="F1076" s="49">
        <v>1</v>
      </c>
      <c r="G1076" s="49">
        <v>1</v>
      </c>
      <c r="H1076" s="49" t="s">
        <v>900</v>
      </c>
      <c r="I1076" s="49">
        <v>1</v>
      </c>
      <c r="J1076" s="54">
        <f>'TARIF 2024'!N1081</f>
        <v>0.24</v>
      </c>
      <c r="K1076" s="55">
        <f>'TARIF 2024'!M1081</f>
        <v>7.0875999999999992</v>
      </c>
      <c r="L1076" s="56"/>
      <c r="M1076" s="55">
        <f>'TARIF 2024'!M1081</f>
        <v>7.0875999999999992</v>
      </c>
      <c r="N1076" s="57">
        <v>20</v>
      </c>
      <c r="O1076" s="57">
        <f>'TARIF 2024'!Q1081</f>
        <v>11.99</v>
      </c>
      <c r="P1076" s="58"/>
      <c r="Q1076" s="49">
        <v>60</v>
      </c>
      <c r="R1076" s="49">
        <v>62</v>
      </c>
      <c r="S1076" s="49">
        <v>6230</v>
      </c>
      <c r="T1076" s="49">
        <v>1</v>
      </c>
    </row>
    <row r="1077" spans="1:20" ht="30">
      <c r="A1077" s="50">
        <f>'TARIF 2024'!D1082</f>
        <v>0</v>
      </c>
      <c r="B1077" s="51" t="str">
        <f>'TARIF 2024'!B1082</f>
        <v>RTV100276</v>
      </c>
      <c r="C1077" s="52" t="str">
        <f>'TARIF 2024'!K1082</f>
        <v>Neon on a stand LED TONE red NNE08 Dimensions (mm) LxWxH: 170 x 100 x 270 mm dont 0,24 deee</v>
      </c>
      <c r="D1077" s="52" t="str">
        <f>'TARIF 2024'!K1082</f>
        <v>Neon on a stand LED TONE red NNE08 Dimensions (mm) LxWxH: 170 x 100 x 270 mm dont 0,24 deee</v>
      </c>
      <c r="E1077" s="53">
        <f>'TARIF 2024'!G1082</f>
        <v>5900495072412</v>
      </c>
      <c r="F1077" s="49">
        <v>1</v>
      </c>
      <c r="G1077" s="49">
        <v>1</v>
      </c>
      <c r="H1077" s="49" t="s">
        <v>900</v>
      </c>
      <c r="I1077" s="49">
        <v>1</v>
      </c>
      <c r="J1077" s="54">
        <f>'TARIF 2024'!N1082</f>
        <v>0.24</v>
      </c>
      <c r="K1077" s="55">
        <f>'TARIF 2024'!M1082</f>
        <v>6.6551999999999998</v>
      </c>
      <c r="L1077" s="56"/>
      <c r="M1077" s="55">
        <f>'TARIF 2024'!M1082</f>
        <v>6.6551999999999998</v>
      </c>
      <c r="N1077" s="57">
        <v>20</v>
      </c>
      <c r="O1077" s="57">
        <f>'TARIF 2024'!Q1082</f>
        <v>10.99</v>
      </c>
      <c r="P1077" s="58"/>
      <c r="Q1077" s="49">
        <v>60</v>
      </c>
      <c r="R1077" s="49">
        <v>62</v>
      </c>
      <c r="S1077" s="49">
        <v>6230</v>
      </c>
      <c r="T1077" s="49">
        <v>1</v>
      </c>
    </row>
    <row r="1078" spans="1:20" ht="30">
      <c r="A1078" s="50">
        <f>'TARIF 2024'!D1083</f>
        <v>0</v>
      </c>
      <c r="B1078" s="51" t="str">
        <f>'TARIF 2024'!B1083</f>
        <v>RTV100427</v>
      </c>
      <c r="C1078" s="52" t="str">
        <f>'TARIF 2024'!K1083</f>
        <v>Neon Wood Stand LED TREE green FLNW03 Dimensions (mm) LxWxH:115 x 40 x 210 mm dont 0,24 deee</v>
      </c>
      <c r="D1078" s="52" t="str">
        <f>'TARIF 2024'!K1083</f>
        <v>Neon Wood Stand LED TREE green FLNW03 Dimensions (mm) LxWxH:115 x 40 x 210 mm dont 0,24 deee</v>
      </c>
      <c r="E1078" s="53">
        <f>'TARIF 2024'!G1083</f>
        <v>5900495268617</v>
      </c>
      <c r="F1078" s="49">
        <v>1</v>
      </c>
      <c r="G1078" s="49">
        <v>1</v>
      </c>
      <c r="H1078" s="49" t="s">
        <v>900</v>
      </c>
      <c r="I1078" s="49">
        <v>1</v>
      </c>
      <c r="J1078" s="54">
        <f>'TARIF 2024'!N1083</f>
        <v>0.24</v>
      </c>
      <c r="K1078" s="55">
        <f>'TARIF 2024'!M1083</f>
        <v>7.0875999999999992</v>
      </c>
      <c r="L1078" s="56"/>
      <c r="M1078" s="55">
        <f>'TARIF 2024'!M1083</f>
        <v>7.0875999999999992</v>
      </c>
      <c r="N1078" s="57">
        <v>20</v>
      </c>
      <c r="O1078" s="57">
        <f>'TARIF 2024'!Q1083</f>
        <v>11.99</v>
      </c>
      <c r="P1078" s="58"/>
      <c r="Q1078" s="49">
        <v>60</v>
      </c>
      <c r="R1078" s="49">
        <v>62</v>
      </c>
      <c r="S1078" s="49">
        <v>6230</v>
      </c>
      <c r="T1078" s="49">
        <v>1</v>
      </c>
    </row>
    <row r="1079" spans="1:20">
      <c r="A1079" s="50">
        <f>'TARIF 2024'!D1084</f>
        <v>0</v>
      </c>
      <c r="B1079" s="51" t="str">
        <f>'TARIF 2024'!B1084</f>
        <v>RTV100437</v>
      </c>
      <c r="C1079" s="52" t="str">
        <f>'TARIF 2024'!K1084</f>
        <v>Neon LED on stand TUNE white FSNE07 dont 0,24 deee</v>
      </c>
      <c r="D1079" s="52" t="str">
        <f>'TARIF 2024'!K1084</f>
        <v>Neon LED on stand TUNE white FSNE07 dont 0,24 deee</v>
      </c>
      <c r="E1079" s="53">
        <f>'TARIF 2024'!G1084</f>
        <v>5900495340030</v>
      </c>
      <c r="F1079" s="49">
        <v>1</v>
      </c>
      <c r="G1079" s="49">
        <v>1</v>
      </c>
      <c r="H1079" s="49" t="s">
        <v>900</v>
      </c>
      <c r="I1079" s="49">
        <v>1</v>
      </c>
      <c r="J1079" s="54">
        <f>'TARIF 2024'!N1084</f>
        <v>0.24</v>
      </c>
      <c r="K1079" s="55">
        <f>'TARIF 2024'!M1084</f>
        <v>7.0593999999999992</v>
      </c>
      <c r="L1079" s="56"/>
      <c r="M1079" s="55">
        <f>'TARIF 2024'!M1084</f>
        <v>7.0593999999999992</v>
      </c>
      <c r="N1079" s="57">
        <v>20</v>
      </c>
      <c r="O1079" s="57">
        <f>'TARIF 2024'!Q1084</f>
        <v>11.99</v>
      </c>
      <c r="P1079" s="58"/>
      <c r="Q1079" s="49">
        <v>60</v>
      </c>
      <c r="R1079" s="49">
        <v>62</v>
      </c>
      <c r="S1079" s="49">
        <v>6230</v>
      </c>
      <c r="T1079" s="49">
        <v>1</v>
      </c>
    </row>
    <row r="1080" spans="1:20">
      <c r="A1080" s="50">
        <f>'TARIF 2024'!D1085</f>
        <v>0</v>
      </c>
      <c r="B1080" s="51" t="str">
        <f>'TARIF 2024'!B1085</f>
        <v>RTV200040</v>
      </c>
      <c r="C1080" s="52" t="str">
        <f>'TARIF 2024'!K1085</f>
        <v>Neon LED Light CLOUD pink NNE25 Neolia dont 0,24 deee</v>
      </c>
      <c r="D1080" s="52" t="str">
        <f>'TARIF 2024'!K1085</f>
        <v>Neon LED Light CLOUD pink NNE25 Neolia dont 0,24 deee</v>
      </c>
      <c r="E1080" s="53">
        <f>'TARIF 2024'!G1085</f>
        <v>5907457773486</v>
      </c>
      <c r="F1080" s="49">
        <v>1</v>
      </c>
      <c r="G1080" s="49">
        <v>1</v>
      </c>
      <c r="H1080" s="49" t="s">
        <v>900</v>
      </c>
      <c r="I1080" s="49">
        <v>1</v>
      </c>
      <c r="J1080" s="54">
        <f>'TARIF 2024'!N1085</f>
        <v>0.24</v>
      </c>
      <c r="K1080" s="55">
        <f>'TARIF 2024'!M1085</f>
        <v>7.9523999999999999</v>
      </c>
      <c r="L1080" s="56"/>
      <c r="M1080" s="55">
        <f>'TARIF 2024'!M1085</f>
        <v>7.9523999999999999</v>
      </c>
      <c r="N1080" s="57">
        <v>20</v>
      </c>
      <c r="O1080" s="57">
        <f>'TARIF 2024'!Q1085</f>
        <v>14.99</v>
      </c>
      <c r="P1080" s="58"/>
      <c r="Q1080" s="49">
        <v>60</v>
      </c>
      <c r="R1080" s="49">
        <v>62</v>
      </c>
      <c r="S1080" s="49">
        <v>6230</v>
      </c>
      <c r="T1080" s="49">
        <v>1</v>
      </c>
    </row>
    <row r="1081" spans="1:20" ht="30">
      <c r="A1081" s="50">
        <f>'TARIF 2024'!D1086</f>
        <v>0</v>
      </c>
      <c r="B1081" s="51" t="str">
        <f>'TARIF 2024'!B1086</f>
        <v>RTV100212</v>
      </c>
      <c r="C1081" s="52" t="str">
        <f>'TARIF 2024'!K1086</f>
        <v>Neon LED Light UNICORN pink Bat + USB FLNEO1 Dimensions (mm) LxWxH:23 x 2 x 23 cm dont 0,24 deee</v>
      </c>
      <c r="D1081" s="52" t="str">
        <f>'TARIF 2024'!K1086</f>
        <v>Neon LED Light UNICORN pink Bat + USB FLNEO1 Dimensions (mm) LxWxH:23 x 2 x 23 cm dont 0,24 deee</v>
      </c>
      <c r="E1081" s="53">
        <f>'TARIF 2024'!G1086</f>
        <v>5900495949387</v>
      </c>
      <c r="F1081" s="49">
        <v>1</v>
      </c>
      <c r="G1081" s="49">
        <v>1</v>
      </c>
      <c r="H1081" s="49" t="s">
        <v>900</v>
      </c>
      <c r="I1081" s="49">
        <v>1</v>
      </c>
      <c r="J1081" s="54">
        <f>'TARIF 2024'!N1086</f>
        <v>0.24</v>
      </c>
      <c r="K1081" s="55">
        <f>'TARIF 2024'!M1086</f>
        <v>12.2576</v>
      </c>
      <c r="L1081" s="56"/>
      <c r="M1081" s="55">
        <f>'TARIF 2024'!M1086</f>
        <v>12.2576</v>
      </c>
      <c r="N1081" s="57">
        <v>20</v>
      </c>
      <c r="O1081" s="57">
        <f>'TARIF 2024'!Q1086</f>
        <v>19.989999999999998</v>
      </c>
      <c r="P1081" s="58"/>
      <c r="Q1081" s="49">
        <v>60</v>
      </c>
      <c r="R1081" s="49">
        <v>62</v>
      </c>
      <c r="S1081" s="49">
        <v>6230</v>
      </c>
      <c r="T1081" s="49">
        <v>1</v>
      </c>
    </row>
    <row r="1082" spans="1:20" ht="30">
      <c r="A1082" s="50">
        <f>'TARIF 2024'!D1087</f>
        <v>0</v>
      </c>
      <c r="B1082" s="51" t="str">
        <f>'TARIF 2024'!B1087</f>
        <v>RTV100218</v>
      </c>
      <c r="C1082" s="52" t="str">
        <f>'TARIF 2024'!K1087</f>
        <v>Neon LED Light WHALE warm white Bat + USB FLNEO9 Dimensions (mm) LxWxH: 15 x 2,3 x 29 cm dont 0,24 deee</v>
      </c>
      <c r="D1082" s="52" t="str">
        <f>'TARIF 2024'!K1087</f>
        <v>Neon LED Light WHALE warm white Bat + USB FLNEO9 Dimensions (mm) LxWxH: 15 x 2,3 x 29 cm dont 0,24 deee</v>
      </c>
      <c r="E1082" s="53">
        <f>'TARIF 2024'!G1087</f>
        <v>5900495949646</v>
      </c>
      <c r="F1082" s="49">
        <v>1</v>
      </c>
      <c r="G1082" s="49">
        <v>1</v>
      </c>
      <c r="H1082" s="49" t="s">
        <v>900</v>
      </c>
      <c r="I1082" s="49">
        <v>1</v>
      </c>
      <c r="J1082" s="54">
        <f>'TARIF 2024'!N1087</f>
        <v>0.24</v>
      </c>
      <c r="K1082" s="55">
        <f>'TARIF 2024'!M1087</f>
        <v>12.2576</v>
      </c>
      <c r="L1082" s="56"/>
      <c r="M1082" s="55">
        <f>'TARIF 2024'!M1087</f>
        <v>12.2576</v>
      </c>
      <c r="N1082" s="57">
        <v>20</v>
      </c>
      <c r="O1082" s="57">
        <f>'TARIF 2024'!Q1087</f>
        <v>19.989999999999998</v>
      </c>
      <c r="P1082" s="58"/>
      <c r="Q1082" s="49">
        <v>60</v>
      </c>
      <c r="R1082" s="49">
        <v>62</v>
      </c>
      <c r="S1082" s="49">
        <v>6230</v>
      </c>
      <c r="T1082" s="49">
        <v>1</v>
      </c>
    </row>
    <row r="1083" spans="1:20" ht="30">
      <c r="A1083" s="50">
        <f>'TARIF 2024'!D1088</f>
        <v>0</v>
      </c>
      <c r="B1083" s="51" t="str">
        <f>'TARIF 2024'!B1088</f>
        <v>RTV100259</v>
      </c>
      <c r="C1083" s="52" t="str">
        <f>'TARIF 2024'!K1088</f>
        <v>Neon LED Light WHALE blue Bat + USB FLNE19 Dimensions (mm) LxWxH: 150 x 23 x 290 mm dont 0,24 deee</v>
      </c>
      <c r="D1083" s="52" t="str">
        <f>'TARIF 2024'!K1088</f>
        <v>Neon LED Light WHALE blue Bat + USB FLNE19 Dimensions (mm) LxWxH: 150 x 23 x 290 mm dont 0,24 deee</v>
      </c>
      <c r="E1083" s="53">
        <f>'TARIF 2024'!G1088</f>
        <v>5907457702295</v>
      </c>
      <c r="F1083" s="49">
        <v>1</v>
      </c>
      <c r="G1083" s="49">
        <v>1</v>
      </c>
      <c r="H1083" s="49" t="s">
        <v>900</v>
      </c>
      <c r="I1083" s="49">
        <v>1</v>
      </c>
      <c r="J1083" s="54">
        <f>'TARIF 2024'!N1088</f>
        <v>0.24</v>
      </c>
      <c r="K1083" s="55">
        <f>'TARIF 2024'!M1088</f>
        <v>6.6740000000000004</v>
      </c>
      <c r="L1083" s="56"/>
      <c r="M1083" s="55">
        <f>'TARIF 2024'!M1088</f>
        <v>6.6740000000000004</v>
      </c>
      <c r="N1083" s="57">
        <v>20</v>
      </c>
      <c r="O1083" s="57">
        <f>'TARIF 2024'!Q1088</f>
        <v>10.99</v>
      </c>
      <c r="P1083" s="58"/>
      <c r="Q1083" s="49">
        <v>60</v>
      </c>
      <c r="R1083" s="49">
        <v>62</v>
      </c>
      <c r="S1083" s="49">
        <v>6230</v>
      </c>
      <c r="T1083" s="49">
        <v>1</v>
      </c>
    </row>
    <row r="1084" spans="1:20">
      <c r="A1084" s="50">
        <f>'TARIF 2024'!D1089</f>
        <v>0</v>
      </c>
      <c r="B1084" s="51" t="str">
        <f>'TARIF 2024'!B1089</f>
        <v>RTV100274</v>
      </c>
      <c r="C1084" s="52" t="str">
        <f>'TARIF 2024'!K1089</f>
        <v>Neon PLEXI LED ANGRY PUMPKIN yellow white FPNE14 dont 0,24 deee</v>
      </c>
      <c r="D1084" s="52" t="str">
        <f>'TARIF 2024'!K1089</f>
        <v>Neon PLEXI LED ANGRY PUMPKIN yellow white FPNE14 dont 0,24 deee</v>
      </c>
      <c r="E1084" s="53">
        <f>'TARIF 2024'!G1089</f>
        <v>5900495160737</v>
      </c>
      <c r="F1084" s="49">
        <v>1</v>
      </c>
      <c r="G1084" s="49">
        <v>1</v>
      </c>
      <c r="H1084" s="49" t="s">
        <v>900</v>
      </c>
      <c r="I1084" s="49">
        <v>1</v>
      </c>
      <c r="J1084" s="54">
        <f>'TARIF 2024'!N1089</f>
        <v>0.24</v>
      </c>
      <c r="K1084" s="55">
        <f>'TARIF 2024'!M1089</f>
        <v>10.951000000000001</v>
      </c>
      <c r="L1084" s="56"/>
      <c r="M1084" s="55">
        <f>'TARIF 2024'!M1089</f>
        <v>10.951000000000001</v>
      </c>
      <c r="N1084" s="57">
        <v>20</v>
      </c>
      <c r="O1084" s="57">
        <f>'TARIF 2024'!Q1089</f>
        <v>19.989999999999998</v>
      </c>
      <c r="P1084" s="58"/>
      <c r="Q1084" s="49">
        <v>60</v>
      </c>
      <c r="R1084" s="49">
        <v>62</v>
      </c>
      <c r="S1084" s="49">
        <v>6230</v>
      </c>
      <c r="T1084" s="49">
        <v>1</v>
      </c>
    </row>
    <row r="1085" spans="1:20" ht="30">
      <c r="A1085" s="50">
        <f>'TARIF 2024'!D1090</f>
        <v>0</v>
      </c>
      <c r="B1085" s="51" t="str">
        <f>'TARIF 2024'!B1090</f>
        <v>RTV100292</v>
      </c>
      <c r="C1085" s="52" t="str">
        <f>'TARIF 2024'!K1090</f>
        <v>Neon PLEXI LED BE HAPPY pink NNE10 Neolia Dimensions (mm) LxWxH: 23,5 x 1,6 x 39 cm dont 0,24 deee</v>
      </c>
      <c r="D1085" s="52" t="str">
        <f>'TARIF 2024'!K1090</f>
        <v>Neon PLEXI LED BE HAPPY pink NNE10 Neolia Dimensions (mm) LxWxH: 23,5 x 1,6 x 39 cm dont 0,24 deee</v>
      </c>
      <c r="E1085" s="53">
        <f>'TARIF 2024'!G1090</f>
        <v>5900495064127</v>
      </c>
      <c r="F1085" s="49">
        <v>1</v>
      </c>
      <c r="G1085" s="49">
        <v>1</v>
      </c>
      <c r="H1085" s="49" t="s">
        <v>900</v>
      </c>
      <c r="I1085" s="49">
        <v>1</v>
      </c>
      <c r="J1085" s="54">
        <f>'TARIF 2024'!N1090</f>
        <v>0.24</v>
      </c>
      <c r="K1085" s="55">
        <f>'TARIF 2024'!M1090</f>
        <v>21.544799999999999</v>
      </c>
      <c r="L1085" s="56"/>
      <c r="M1085" s="55">
        <f>'TARIF 2024'!M1090</f>
        <v>21.544799999999999</v>
      </c>
      <c r="N1085" s="57">
        <v>20</v>
      </c>
      <c r="O1085" s="57">
        <f>'TARIF 2024'!Q1090</f>
        <v>29.99</v>
      </c>
      <c r="P1085" s="58"/>
      <c r="Q1085" s="49">
        <v>60</v>
      </c>
      <c r="R1085" s="49">
        <v>62</v>
      </c>
      <c r="S1085" s="49">
        <v>6230</v>
      </c>
      <c r="T1085" s="49">
        <v>1</v>
      </c>
    </row>
    <row r="1086" spans="1:20">
      <c r="A1086" s="50">
        <f>'TARIF 2024'!D1091</f>
        <v>0</v>
      </c>
      <c r="B1086" s="51" t="str">
        <f>'TARIF 2024'!B1091</f>
        <v>RTV100453</v>
      </c>
      <c r="C1086" s="52" t="str">
        <f>'TARIF 2024'!K1091</f>
        <v>Neon PLEXI LED COCKTAILS pink green FPNE02X dont 0,24 deee</v>
      </c>
      <c r="D1086" s="52" t="str">
        <f>'TARIF 2024'!K1091</f>
        <v>Neon PLEXI LED COCKTAILS pink green FPNE02X dont 0,24 deee</v>
      </c>
      <c r="E1086" s="53">
        <f>'TARIF 2024'!G1091</f>
        <v>5900495454423</v>
      </c>
      <c r="F1086" s="49">
        <v>1</v>
      </c>
      <c r="G1086" s="49">
        <v>1</v>
      </c>
      <c r="H1086" s="49" t="s">
        <v>900</v>
      </c>
      <c r="I1086" s="49">
        <v>1</v>
      </c>
      <c r="J1086" s="54">
        <f>'TARIF 2024'!N1091</f>
        <v>0.24</v>
      </c>
      <c r="K1086" s="55">
        <f>'TARIF 2024'!M1091</f>
        <v>21.394399999999997</v>
      </c>
      <c r="L1086" s="56"/>
      <c r="M1086" s="55">
        <f>'TARIF 2024'!M1091</f>
        <v>21.394399999999997</v>
      </c>
      <c r="N1086" s="57">
        <v>20</v>
      </c>
      <c r="O1086" s="57">
        <f>'TARIF 2024'!Q1091</f>
        <v>34.99</v>
      </c>
      <c r="P1086" s="58"/>
      <c r="Q1086" s="49">
        <v>60</v>
      </c>
      <c r="R1086" s="49">
        <v>62</v>
      </c>
      <c r="S1086" s="49">
        <v>6230</v>
      </c>
      <c r="T1086" s="49">
        <v>1</v>
      </c>
    </row>
    <row r="1087" spans="1:20" ht="30">
      <c r="A1087" s="50">
        <f>'TARIF 2024'!D1092</f>
        <v>0</v>
      </c>
      <c r="B1087" s="51" t="str">
        <f>'TARIF 2024'!B1092</f>
        <v>RTV100272</v>
      </c>
      <c r="C1087" s="52" t="str">
        <f>'TARIF 2024'!K1092</f>
        <v>Neon PLEXI LED COFFEE pink blue NNE11 Neolia Dimensions (mm) LxWxH: 42 x 1,6 x 22,2 cm dont 0,24 deee</v>
      </c>
      <c r="D1087" s="52" t="str">
        <f>'TARIF 2024'!K1092</f>
        <v>Neon PLEXI LED COFFEE pink blue NNE11 Neolia Dimensions (mm) LxWxH: 42 x 1,6 x 22,2 cm dont 0,24 deee</v>
      </c>
      <c r="E1087" s="53">
        <f>'TARIF 2024'!G1092</f>
        <v>5900495064110</v>
      </c>
      <c r="F1087" s="49">
        <v>1</v>
      </c>
      <c r="G1087" s="49">
        <v>1</v>
      </c>
      <c r="H1087" s="49" t="s">
        <v>900</v>
      </c>
      <c r="I1087" s="49">
        <v>1</v>
      </c>
      <c r="J1087" s="54">
        <f>'TARIF 2024'!N1092</f>
        <v>0.24</v>
      </c>
      <c r="K1087" s="55">
        <f>'TARIF 2024'!M1092</f>
        <v>23.076999999999995</v>
      </c>
      <c r="L1087" s="56"/>
      <c r="M1087" s="55">
        <f>'TARIF 2024'!M1092</f>
        <v>23.076999999999995</v>
      </c>
      <c r="N1087" s="57">
        <v>20</v>
      </c>
      <c r="O1087" s="57">
        <f>'TARIF 2024'!Q1092</f>
        <v>34.99</v>
      </c>
      <c r="P1087" s="58"/>
      <c r="Q1087" s="49">
        <v>60</v>
      </c>
      <c r="R1087" s="49">
        <v>62</v>
      </c>
      <c r="S1087" s="49">
        <v>6230</v>
      </c>
      <c r="T1087" s="49">
        <v>1</v>
      </c>
    </row>
    <row r="1088" spans="1:20">
      <c r="A1088" s="50">
        <f>'TARIF 2024'!D1093</f>
        <v>0</v>
      </c>
      <c r="B1088" s="51" t="str">
        <f>'TARIF 2024'!B1093</f>
        <v>RTV100476</v>
      </c>
      <c r="C1088" s="52" t="str">
        <f>'TARIF 2024'!K1093</f>
        <v>Neon PLEXI LED GAME ROOM multicolor NNE20 Neolia dont 0,24 deee</v>
      </c>
      <c r="D1088" s="52" t="str">
        <f>'TARIF 2024'!K1093</f>
        <v>Neon PLEXI LED GAME ROOM multicolor NNE20 Neolia dont 0,24 deee</v>
      </c>
      <c r="E1088" s="53">
        <f>'TARIF 2024'!G1093</f>
        <v>5900495546159</v>
      </c>
      <c r="F1088" s="49">
        <v>1</v>
      </c>
      <c r="G1088" s="49">
        <v>1</v>
      </c>
      <c r="H1088" s="49" t="s">
        <v>900</v>
      </c>
      <c r="I1088" s="49">
        <v>1</v>
      </c>
      <c r="J1088" s="54">
        <f>'TARIF 2024'!N1093</f>
        <v>0.24</v>
      </c>
      <c r="K1088" s="55">
        <f>'TARIF 2024'!M1093</f>
        <v>21.676399999999997</v>
      </c>
      <c r="L1088" s="56"/>
      <c r="M1088" s="55">
        <f>'TARIF 2024'!M1093</f>
        <v>21.676399999999997</v>
      </c>
      <c r="N1088" s="57">
        <v>20</v>
      </c>
      <c r="O1088" s="57">
        <f>'TARIF 2024'!Q1093</f>
        <v>34.99</v>
      </c>
      <c r="P1088" s="58"/>
      <c r="Q1088" s="49">
        <v>60</v>
      </c>
      <c r="R1088" s="49">
        <v>62</v>
      </c>
      <c r="S1088" s="49">
        <v>6230</v>
      </c>
      <c r="T1088" s="49">
        <v>1</v>
      </c>
    </row>
    <row r="1089" spans="1:20">
      <c r="A1089" s="50">
        <f>'TARIF 2024'!D1094</f>
        <v>0</v>
      </c>
      <c r="B1089" s="51" t="str">
        <f>'TARIF 2024'!B1094</f>
        <v>RTV100478</v>
      </c>
      <c r="C1089" s="52" t="str">
        <f>'TARIF 2024'!K1094</f>
        <v>Neon PLEXI LED GARAGE blue white NNE22 Neolia dont 0,24 deee</v>
      </c>
      <c r="D1089" s="52" t="str">
        <f>'TARIF 2024'!K1094</f>
        <v>Neon PLEXI LED GARAGE blue white NNE22 Neolia dont 0,24 deee</v>
      </c>
      <c r="E1089" s="53">
        <f>'TARIF 2024'!G1094</f>
        <v>5900495546203</v>
      </c>
      <c r="F1089" s="49">
        <v>1</v>
      </c>
      <c r="G1089" s="49">
        <v>1</v>
      </c>
      <c r="H1089" s="49" t="s">
        <v>900</v>
      </c>
      <c r="I1089" s="49">
        <v>1</v>
      </c>
      <c r="J1089" s="54">
        <f>'TARIF 2024'!N1094</f>
        <v>0.24</v>
      </c>
      <c r="K1089" s="55">
        <f>'TARIF 2024'!M1094</f>
        <v>20.181799999999999</v>
      </c>
      <c r="L1089" s="56"/>
      <c r="M1089" s="55">
        <f>'TARIF 2024'!M1094</f>
        <v>20.181799999999999</v>
      </c>
      <c r="N1089" s="57">
        <v>20</v>
      </c>
      <c r="O1089" s="57">
        <f>'TARIF 2024'!Q1094</f>
        <v>34.99</v>
      </c>
      <c r="P1089" s="58"/>
      <c r="Q1089" s="49">
        <v>60</v>
      </c>
      <c r="R1089" s="49">
        <v>62</v>
      </c>
      <c r="S1089" s="49">
        <v>6230</v>
      </c>
      <c r="T1089" s="49">
        <v>1</v>
      </c>
    </row>
    <row r="1090" spans="1:20">
      <c r="A1090" s="50">
        <f>'TARIF 2024'!D1095</f>
        <v>0</v>
      </c>
      <c r="B1090" s="51" t="str">
        <f>'TARIF 2024'!B1095</f>
        <v>RTV100477</v>
      </c>
      <c r="C1090" s="52" t="str">
        <f>'TARIF 2024'!K1095</f>
        <v>Neon PLEXI LED PLANET multicolor FPNE05X  dont 0,24 deee</v>
      </c>
      <c r="D1090" s="52" t="str">
        <f>'TARIF 2024'!K1095</f>
        <v>Neon PLEXI LED PLANET multicolor FPNE05X  dont 0,24 deee</v>
      </c>
      <c r="E1090" s="53">
        <f>'TARIF 2024'!G1095</f>
        <v>5900495453716</v>
      </c>
      <c r="F1090" s="49">
        <v>1</v>
      </c>
      <c r="G1090" s="49">
        <v>1</v>
      </c>
      <c r="H1090" s="49" t="s">
        <v>900</v>
      </c>
      <c r="I1090" s="49">
        <v>1</v>
      </c>
      <c r="J1090" s="54">
        <f>'TARIF 2024'!N1095</f>
        <v>0.24</v>
      </c>
      <c r="K1090" s="55">
        <f>'TARIF 2024'!M1095</f>
        <v>19.899799999999995</v>
      </c>
      <c r="L1090" s="56"/>
      <c r="M1090" s="55">
        <f>'TARIF 2024'!M1095</f>
        <v>19.899799999999995</v>
      </c>
      <c r="N1090" s="57">
        <v>20</v>
      </c>
      <c r="O1090" s="57">
        <f>'TARIF 2024'!Q1095</f>
        <v>34.99</v>
      </c>
      <c r="P1090" s="58"/>
      <c r="Q1090" s="49">
        <v>60</v>
      </c>
      <c r="R1090" s="49">
        <v>62</v>
      </c>
      <c r="S1090" s="49">
        <v>6230</v>
      </c>
      <c r="T1090" s="49">
        <v>1</v>
      </c>
    </row>
    <row r="1091" spans="1:20">
      <c r="A1091" s="50">
        <f>'TARIF 2024'!D1096</f>
        <v>0</v>
      </c>
      <c r="B1091" s="51" t="str">
        <f>'TARIF 2024'!B1096</f>
        <v>RTV100474</v>
      </c>
      <c r="C1091" s="52" t="str">
        <f>'TARIF 2024'!K1096</f>
        <v>Neon PLEXI LED ROCKET multicolor NNE18 Neolia  dont 0,24 deee</v>
      </c>
      <c r="D1091" s="52" t="str">
        <f>'TARIF 2024'!K1096</f>
        <v>Neon PLEXI LED ROCKET multicolor NNE18 Neolia  dont 0,24 deee</v>
      </c>
      <c r="E1091" s="53">
        <f>'TARIF 2024'!G1096</f>
        <v>5900495545855</v>
      </c>
      <c r="F1091" s="49">
        <v>1</v>
      </c>
      <c r="G1091" s="49">
        <v>1</v>
      </c>
      <c r="H1091" s="49" t="s">
        <v>900</v>
      </c>
      <c r="I1091" s="49">
        <v>1</v>
      </c>
      <c r="J1091" s="54">
        <f>'TARIF 2024'!N1096</f>
        <v>0.24</v>
      </c>
      <c r="K1091" s="55">
        <f>'TARIF 2024'!M1096</f>
        <v>18.433399999999999</v>
      </c>
      <c r="L1091" s="56"/>
      <c r="M1091" s="55">
        <f>'TARIF 2024'!M1096</f>
        <v>18.433399999999999</v>
      </c>
      <c r="N1091" s="57">
        <v>20</v>
      </c>
      <c r="O1091" s="57">
        <f>'TARIF 2024'!Q1096</f>
        <v>29.99</v>
      </c>
      <c r="P1091" s="58"/>
      <c r="Q1091" s="49">
        <v>60</v>
      </c>
      <c r="R1091" s="49">
        <v>62</v>
      </c>
      <c r="S1091" s="49">
        <v>6230</v>
      </c>
      <c r="T1091" s="49">
        <v>1</v>
      </c>
    </row>
    <row r="1092" spans="1:20">
      <c r="A1092" s="50">
        <f>'TARIF 2024'!D1097</f>
        <v>0</v>
      </c>
      <c r="B1092" s="51" t="str">
        <f>'TARIF 2024'!B1097</f>
        <v>RTV200019</v>
      </c>
      <c r="C1092" s="52" t="str">
        <f>'TARIF 2024'!K1097</f>
        <v>Neon MIRROR LED CLOUD multicolor FMNE05 dim 26 * 32 cm dont 0,24 deee</v>
      </c>
      <c r="D1092" s="52" t="str">
        <f>'TARIF 2024'!K1097</f>
        <v>Neon MIRROR LED CLOUD multicolor FMNE05 dim 26 * 32 cm dont 0,24 deee</v>
      </c>
      <c r="E1092" s="53">
        <f>'TARIF 2024'!G1097</f>
        <v>5907457763043</v>
      </c>
      <c r="F1092" s="49">
        <v>1</v>
      </c>
      <c r="G1092" s="49">
        <v>1</v>
      </c>
      <c r="H1092" s="49" t="s">
        <v>900</v>
      </c>
      <c r="I1092" s="49">
        <v>1</v>
      </c>
      <c r="J1092" s="54">
        <f>'TARIF 2024'!N1097</f>
        <v>0.24</v>
      </c>
      <c r="K1092" s="55">
        <f>'TARIF 2024'!M1097</f>
        <v>27.955599999999997</v>
      </c>
      <c r="L1092" s="56"/>
      <c r="M1092" s="55">
        <f>'TARIF 2024'!M1097</f>
        <v>27.955599999999997</v>
      </c>
      <c r="N1092" s="57">
        <v>20</v>
      </c>
      <c r="O1092" s="57">
        <f>'TARIF 2024'!Q1097</f>
        <v>49.99</v>
      </c>
      <c r="P1092" s="58"/>
      <c r="Q1092" s="49">
        <v>60</v>
      </c>
      <c r="R1092" s="49">
        <v>62</v>
      </c>
      <c r="S1092" s="49">
        <v>6230</v>
      </c>
      <c r="T1092" s="49">
        <v>1</v>
      </c>
    </row>
    <row r="1093" spans="1:20" ht="30">
      <c r="A1093" s="50">
        <f>'TARIF 2024'!D1098</f>
        <v>0</v>
      </c>
      <c r="B1093" s="51" t="str">
        <f>'TARIF 2024'!B1098</f>
        <v>RTV200017</v>
      </c>
      <c r="C1093" s="52" t="str">
        <f>'TARIF 2024'!K1098</f>
        <v>Neon MIRROR LED SLEEPING CAT white pink FMNE03 dim : 40*32cm dont 0,24 deee</v>
      </c>
      <c r="D1093" s="52" t="str">
        <f>'TARIF 2024'!K1098</f>
        <v>Neon MIRROR LED SLEEPING CAT white pink FMNE03 dim : 40*32cm dont 0,24 deee</v>
      </c>
      <c r="E1093" s="53">
        <f>'TARIF 2024'!G1098</f>
        <v>5907457763029</v>
      </c>
      <c r="F1093" s="49">
        <v>1</v>
      </c>
      <c r="G1093" s="49">
        <v>1</v>
      </c>
      <c r="H1093" s="49" t="s">
        <v>900</v>
      </c>
      <c r="I1093" s="49">
        <v>1</v>
      </c>
      <c r="J1093" s="54">
        <f>'TARIF 2024'!N1098</f>
        <v>0.24</v>
      </c>
      <c r="K1093" s="55">
        <f>'TARIF 2024'!M1098</f>
        <v>27.955599999999997</v>
      </c>
      <c r="L1093" s="56"/>
      <c r="M1093" s="55">
        <f>'TARIF 2024'!M1098</f>
        <v>27.955599999999997</v>
      </c>
      <c r="N1093" s="57">
        <v>20</v>
      </c>
      <c r="O1093" s="57">
        <f>'TARIF 2024'!Q1098</f>
        <v>49.99</v>
      </c>
      <c r="P1093" s="58"/>
      <c r="Q1093" s="49">
        <v>60</v>
      </c>
      <c r="R1093" s="49">
        <v>62</v>
      </c>
      <c r="S1093" s="49">
        <v>6230</v>
      </c>
      <c r="T1093" s="49">
        <v>1</v>
      </c>
    </row>
    <row r="1094" spans="1:20" ht="30">
      <c r="A1094" s="50">
        <f>'TARIF 2024'!D1099</f>
        <v>0</v>
      </c>
      <c r="B1094" s="51" t="str">
        <f>'TARIF 2024'!B1099</f>
        <v>RTV200015</v>
      </c>
      <c r="C1094" s="52" t="str">
        <f>'TARIF 2024'!K1099</f>
        <v>Neon MIRROR LED LOVE YOURSELF turquoise pink dim : 44*34,5 cm dont 0,24 deee</v>
      </c>
      <c r="D1094" s="52" t="str">
        <f>'TARIF 2024'!K1099</f>
        <v>Neon MIRROR LED LOVE YOURSELF turquoise pink dim : 44*34,5 cm dont 0,24 deee</v>
      </c>
      <c r="E1094" s="53">
        <f>'TARIF 2024'!G1099</f>
        <v>5907457763005</v>
      </c>
      <c r="F1094" s="49">
        <v>1</v>
      </c>
      <c r="G1094" s="49">
        <v>1</v>
      </c>
      <c r="H1094" s="49" t="s">
        <v>900</v>
      </c>
      <c r="I1094" s="49">
        <v>1</v>
      </c>
      <c r="J1094" s="54">
        <f>'TARIF 2024'!N1099</f>
        <v>0.24</v>
      </c>
      <c r="K1094" s="55">
        <f>'TARIF 2024'!M1099</f>
        <v>27.955599999999997</v>
      </c>
      <c r="L1094" s="56"/>
      <c r="M1094" s="55">
        <f>'TARIF 2024'!M1099</f>
        <v>27.955599999999997</v>
      </c>
      <c r="N1094" s="57">
        <v>20</v>
      </c>
      <c r="O1094" s="57">
        <f>'TARIF 2024'!Q1099</f>
        <v>49.99</v>
      </c>
      <c r="P1094" s="58"/>
      <c r="Q1094" s="49">
        <v>60</v>
      </c>
      <c r="R1094" s="49">
        <v>62</v>
      </c>
      <c r="S1094" s="49">
        <v>6230</v>
      </c>
      <c r="T1094" s="49">
        <v>1</v>
      </c>
    </row>
    <row r="1095" spans="1:20">
      <c r="A1095" s="50">
        <f>'TARIF 2024'!D1100</f>
        <v>0</v>
      </c>
      <c r="B1095" s="51" t="str">
        <f>'TARIF 2024'!B1100</f>
        <v>RTV200018</v>
      </c>
      <c r="C1095" s="52" t="str">
        <f>'TARIF 2024'!K1100</f>
        <v>Neon MIRROR LED QUEEN warm white pink dim : 32 * 36 cm dont 0,24 deee</v>
      </c>
      <c r="D1095" s="52" t="str">
        <f>'TARIF 2024'!K1100</f>
        <v>Neon MIRROR LED QUEEN warm white pink dim : 32 * 36 cm dont 0,24 deee</v>
      </c>
      <c r="E1095" s="53">
        <f>'TARIF 2024'!G1100</f>
        <v>5907457763036</v>
      </c>
      <c r="F1095" s="49">
        <v>1</v>
      </c>
      <c r="G1095" s="49">
        <v>1</v>
      </c>
      <c r="H1095" s="49" t="s">
        <v>900</v>
      </c>
      <c r="I1095" s="49">
        <v>1</v>
      </c>
      <c r="J1095" s="54">
        <f>'TARIF 2024'!N1100</f>
        <v>0.24</v>
      </c>
      <c r="K1095" s="55">
        <f>'TARIF 2024'!M1100</f>
        <v>27.955599999999997</v>
      </c>
      <c r="L1095" s="56"/>
      <c r="M1095" s="55">
        <f>'TARIF 2024'!M1100</f>
        <v>27.955599999999997</v>
      </c>
      <c r="N1095" s="57">
        <v>20</v>
      </c>
      <c r="O1095" s="57">
        <f>'TARIF 2024'!Q1100</f>
        <v>49.99</v>
      </c>
      <c r="P1095" s="58"/>
      <c r="Q1095" s="49">
        <v>60</v>
      </c>
      <c r="R1095" s="49">
        <v>62</v>
      </c>
      <c r="S1095" s="49">
        <v>6230</v>
      </c>
      <c r="T1095" s="49">
        <v>1</v>
      </c>
    </row>
    <row r="1096" spans="1:20">
      <c r="A1096" s="50" t="e">
        <f>'TARIF 2024'!#REF!</f>
        <v>#REF!</v>
      </c>
      <c r="B1096" s="51" t="e">
        <f>'TARIF 2024'!#REF!</f>
        <v>#REF!</v>
      </c>
      <c r="C1096" s="52" t="e">
        <f>'TARIF 2024'!#REF!</f>
        <v>#REF!</v>
      </c>
      <c r="D1096" s="52" t="e">
        <f>'TARIF 2024'!#REF!</f>
        <v>#REF!</v>
      </c>
      <c r="E1096" s="53" t="e">
        <f>'TARIF 2024'!#REF!</f>
        <v>#REF!</v>
      </c>
      <c r="F1096" s="49">
        <v>1</v>
      </c>
      <c r="G1096" s="49">
        <v>1</v>
      </c>
      <c r="H1096" s="49" t="s">
        <v>900</v>
      </c>
      <c r="I1096" s="49">
        <v>1</v>
      </c>
      <c r="J1096" s="54" t="e">
        <f>'TARIF 2024'!#REF!</f>
        <v>#REF!</v>
      </c>
      <c r="K1096" s="55" t="e">
        <f>'TARIF 2024'!#REF!</f>
        <v>#REF!</v>
      </c>
      <c r="L1096" s="56"/>
      <c r="M1096" s="55" t="e">
        <f>'TARIF 2024'!#REF!</f>
        <v>#REF!</v>
      </c>
      <c r="N1096" s="57">
        <v>20</v>
      </c>
      <c r="O1096" s="57" t="e">
        <f>'TARIF 2024'!#REF!</f>
        <v>#REF!</v>
      </c>
      <c r="P1096" s="58"/>
      <c r="Q1096" s="49">
        <v>60</v>
      </c>
      <c r="R1096" s="49">
        <v>62</v>
      </c>
      <c r="S1096" s="49">
        <v>6230</v>
      </c>
      <c r="T1096" s="49">
        <v>1</v>
      </c>
    </row>
    <row r="1097" spans="1:20" ht="30">
      <c r="A1097" s="50">
        <f>'TARIF 2024'!D1101</f>
        <v>0</v>
      </c>
      <c r="B1097" s="51" t="str">
        <f>'TARIF 2024'!B1101</f>
        <v>GSM189319</v>
      </c>
      <c r="C1097" s="52" t="str">
        <f>'TARIF 2024'!K1101</f>
        <v>Hanging neon LED Paw Patrol on plexiglass - Marshall dim : 40*40 cm dont 0,24 deee</v>
      </c>
      <c r="D1097" s="52" t="str">
        <f>'TARIF 2024'!K1101</f>
        <v>Hanging neon LED Paw Patrol on plexiglass - Marshall dim : 40*40 cm dont 0,24 deee</v>
      </c>
      <c r="E1097" s="53">
        <f>'TARIF 2024'!G1101</f>
        <v>5902983629580</v>
      </c>
      <c r="F1097" s="49">
        <v>1</v>
      </c>
      <c r="G1097" s="49">
        <v>1</v>
      </c>
      <c r="H1097" s="49" t="s">
        <v>900</v>
      </c>
      <c r="I1097" s="49">
        <v>1</v>
      </c>
      <c r="J1097" s="54">
        <f>'TARIF 2024'!N1101</f>
        <v>0.24</v>
      </c>
      <c r="K1097" s="55">
        <f>'TARIF 2024'!M1101</f>
        <v>22.691599999999998</v>
      </c>
      <c r="L1097" s="56"/>
      <c r="M1097" s="55">
        <f>'TARIF 2024'!M1101</f>
        <v>22.691599999999998</v>
      </c>
      <c r="N1097" s="57">
        <v>20</v>
      </c>
      <c r="O1097" s="57">
        <f>'TARIF 2024'!Q1101</f>
        <v>39.99</v>
      </c>
      <c r="P1097" s="58"/>
      <c r="Q1097" s="49">
        <v>60</v>
      </c>
      <c r="R1097" s="49">
        <v>62</v>
      </c>
      <c r="S1097" s="49">
        <v>6230</v>
      </c>
      <c r="T1097" s="49">
        <v>1</v>
      </c>
    </row>
    <row r="1098" spans="1:20">
      <c r="A1098" s="50">
        <f>'TARIF 2024'!D1102</f>
        <v>0</v>
      </c>
      <c r="B1098" s="51" t="str">
        <f>'TARIF 2024'!B1102</f>
        <v>GSM189322</v>
      </c>
      <c r="C1098" s="52" t="str">
        <f>'TARIF 2024'!K1102</f>
        <v>Hanging neon LED Paw Patrol on plexiglass - Skye dim : 40*40 cm dont 0,24 deee</v>
      </c>
      <c r="D1098" s="52" t="str">
        <f>'TARIF 2024'!K1102</f>
        <v>Hanging neon LED Paw Patrol on plexiglass - Skye dim : 40*40 cm dont 0,24 deee</v>
      </c>
      <c r="E1098" s="53">
        <f>'TARIF 2024'!G1102</f>
        <v>5902983629566</v>
      </c>
      <c r="F1098" s="49">
        <v>1</v>
      </c>
      <c r="G1098" s="49">
        <v>1</v>
      </c>
      <c r="H1098" s="49" t="s">
        <v>900</v>
      </c>
      <c r="I1098" s="49">
        <v>1</v>
      </c>
      <c r="J1098" s="54">
        <f>'TARIF 2024'!N1102</f>
        <v>0.24</v>
      </c>
      <c r="K1098" s="55">
        <f>'TARIF 2024'!M1102</f>
        <v>22.691599999999998</v>
      </c>
      <c r="L1098" s="56"/>
      <c r="M1098" s="55">
        <f>'TARIF 2024'!M1102</f>
        <v>22.691599999999998</v>
      </c>
      <c r="N1098" s="57">
        <v>20</v>
      </c>
      <c r="O1098" s="57">
        <f>'TARIF 2024'!Q1102</f>
        <v>39.99</v>
      </c>
      <c r="P1098" s="58"/>
      <c r="Q1098" s="49">
        <v>60</v>
      </c>
      <c r="R1098" s="49">
        <v>62</v>
      </c>
      <c r="S1098" s="49">
        <v>6230</v>
      </c>
      <c r="T1098" s="49">
        <v>1</v>
      </c>
    </row>
    <row r="1099" spans="1:20">
      <c r="A1099" s="50">
        <f>'TARIF 2024'!D1103</f>
        <v>0</v>
      </c>
      <c r="B1099" s="51" t="str">
        <f>'TARIF 2024'!B1103</f>
        <v>GSM189318</v>
      </c>
      <c r="C1099" s="52" t="str">
        <f>'TARIF 2024'!K1103</f>
        <v>Hanging neon LED Paw Patrol on plexiglass - Logo dim : 40*40 cm dont 0,24 deee</v>
      </c>
      <c r="D1099" s="52" t="str">
        <f>'TARIF 2024'!K1103</f>
        <v>Hanging neon LED Paw Patrol on plexiglass - Logo dim : 40*40 cm dont 0,24 deee</v>
      </c>
      <c r="E1099" s="53">
        <f>'TARIF 2024'!G1103</f>
        <v>5902983629474</v>
      </c>
      <c r="F1099" s="49">
        <v>1</v>
      </c>
      <c r="G1099" s="49">
        <v>1</v>
      </c>
      <c r="H1099" s="49" t="s">
        <v>900</v>
      </c>
      <c r="I1099" s="49">
        <v>1</v>
      </c>
      <c r="J1099" s="54">
        <f>'TARIF 2024'!N1103</f>
        <v>0.24</v>
      </c>
      <c r="K1099" s="55">
        <f>'TARIF 2024'!M1103</f>
        <v>22.691599999999998</v>
      </c>
      <c r="L1099" s="56"/>
      <c r="M1099" s="55">
        <f>'TARIF 2024'!M1103</f>
        <v>22.691599999999998</v>
      </c>
      <c r="N1099" s="57">
        <v>20</v>
      </c>
      <c r="O1099" s="57">
        <f>'TARIF 2024'!Q1103</f>
        <v>39.99</v>
      </c>
      <c r="P1099" s="58"/>
      <c r="Q1099" s="49">
        <v>60</v>
      </c>
      <c r="R1099" s="49">
        <v>62</v>
      </c>
      <c r="S1099" s="49">
        <v>6230</v>
      </c>
      <c r="T1099" s="49">
        <v>1</v>
      </c>
    </row>
    <row r="1100" spans="1:20" ht="30">
      <c r="A1100" s="50">
        <f>'TARIF 2024'!D1104</f>
        <v>0</v>
      </c>
      <c r="B1100" s="51" t="str">
        <f>'TARIF 2024'!B1104</f>
        <v>GSM189321</v>
      </c>
      <c r="C1100" s="52" t="str">
        <f>'TARIF 2024'!K1104</f>
        <v>Hanging neon LED Paw Patrol on plexiglass - Rubble dim : 40*40 cm dont 0,24 deee</v>
      </c>
      <c r="D1100" s="52" t="str">
        <f>'TARIF 2024'!K1104</f>
        <v>Hanging neon LED Paw Patrol on plexiglass - Rubble dim : 40*40 cm dont 0,24 deee</v>
      </c>
      <c r="E1100" s="53">
        <f>'TARIF 2024'!G1104</f>
        <v>5902983629542</v>
      </c>
      <c r="F1100" s="49">
        <v>1</v>
      </c>
      <c r="G1100" s="49">
        <v>1</v>
      </c>
      <c r="H1100" s="49" t="s">
        <v>900</v>
      </c>
      <c r="I1100" s="49">
        <v>1</v>
      </c>
      <c r="J1100" s="54">
        <f>'TARIF 2024'!N1104</f>
        <v>0.24</v>
      </c>
      <c r="K1100" s="55">
        <f>'TARIF 2024'!M1104</f>
        <v>22.691599999999998</v>
      </c>
      <c r="L1100" s="56"/>
      <c r="M1100" s="55">
        <f>'TARIF 2024'!M1104</f>
        <v>22.691599999999998</v>
      </c>
      <c r="N1100" s="57">
        <v>20</v>
      </c>
      <c r="O1100" s="57">
        <f>'TARIF 2024'!Q1104</f>
        <v>39.99</v>
      </c>
      <c r="P1100" s="58"/>
      <c r="Q1100" s="49">
        <v>60</v>
      </c>
      <c r="R1100" s="49">
        <v>62</v>
      </c>
      <c r="S1100" s="49">
        <v>6230</v>
      </c>
      <c r="T1100" s="49">
        <v>1</v>
      </c>
    </row>
    <row r="1101" spans="1:20">
      <c r="A1101" s="50">
        <f>'TARIF 2024'!D1105</f>
        <v>0</v>
      </c>
      <c r="B1101" s="51" t="str">
        <f>'TARIF 2024'!B1105</f>
        <v>GSM189320</v>
      </c>
      <c r="C1101" s="52" t="str">
        <f>'TARIF 2024'!K1105</f>
        <v>Hanging neon LED Paw Patrol on plexiglass - Paw dim : 40*40 cm dont 0,24 deee</v>
      </c>
      <c r="D1101" s="52" t="str">
        <f>'TARIF 2024'!K1105</f>
        <v>Hanging neon LED Paw Patrol on plexiglass - Paw dim : 40*40 cm dont 0,24 deee</v>
      </c>
      <c r="E1101" s="53">
        <f>'TARIF 2024'!G1105</f>
        <v>5902983629498</v>
      </c>
      <c r="F1101" s="49">
        <v>1</v>
      </c>
      <c r="G1101" s="49">
        <v>1</v>
      </c>
      <c r="H1101" s="49" t="s">
        <v>900</v>
      </c>
      <c r="I1101" s="49">
        <v>1</v>
      </c>
      <c r="J1101" s="54">
        <f>'TARIF 2024'!N1105</f>
        <v>0.24</v>
      </c>
      <c r="K1101" s="55">
        <f>'TARIF 2024'!M1105</f>
        <v>22.691599999999998</v>
      </c>
      <c r="L1101" s="56"/>
      <c r="M1101" s="55">
        <f>'TARIF 2024'!M1105</f>
        <v>22.691599999999998</v>
      </c>
      <c r="N1101" s="57">
        <v>20</v>
      </c>
      <c r="O1101" s="57">
        <f>'TARIF 2024'!Q1105</f>
        <v>39.99</v>
      </c>
      <c r="P1101" s="58"/>
      <c r="Q1101" s="49">
        <v>60</v>
      </c>
      <c r="R1101" s="49">
        <v>62</v>
      </c>
      <c r="S1101" s="49">
        <v>6230</v>
      </c>
      <c r="T1101" s="49">
        <v>1</v>
      </c>
    </row>
    <row r="1102" spans="1:20">
      <c r="A1102" s="50">
        <f>'TARIF 2024'!D1106</f>
        <v>0</v>
      </c>
      <c r="B1102" s="51" t="str">
        <f>'TARIF 2024'!B1106</f>
        <v>GSM189323</v>
      </c>
      <c r="C1102" s="52" t="str">
        <f>'TARIF 2024'!K1106</f>
        <v>Neon LED on a stand Paw Patrol - Chase OW dim : 25*25 cm dont 0,24 deee</v>
      </c>
      <c r="D1102" s="52" t="str">
        <f>'TARIF 2024'!K1106</f>
        <v>Neon LED on a stand Paw Patrol - Chase OW dim : 25*25 cm dont 0,24 deee</v>
      </c>
      <c r="E1102" s="53">
        <f>'TARIF 2024'!G1106</f>
        <v>5902983629658</v>
      </c>
      <c r="F1102" s="49">
        <v>1</v>
      </c>
      <c r="G1102" s="49">
        <v>1</v>
      </c>
      <c r="H1102" s="49" t="s">
        <v>900</v>
      </c>
      <c r="I1102" s="49">
        <v>1</v>
      </c>
      <c r="J1102" s="54">
        <f>'TARIF 2024'!N1106</f>
        <v>0.24</v>
      </c>
      <c r="K1102" s="55">
        <f>'TARIF 2024'!M1106</f>
        <v>17.145599999999998</v>
      </c>
      <c r="L1102" s="56"/>
      <c r="M1102" s="55">
        <f>'TARIF 2024'!M1106</f>
        <v>17.145599999999998</v>
      </c>
      <c r="N1102" s="57">
        <v>20</v>
      </c>
      <c r="O1102" s="57">
        <f>'TARIF 2024'!Q1106</f>
        <v>29.99</v>
      </c>
      <c r="P1102" s="58"/>
      <c r="Q1102" s="49">
        <v>60</v>
      </c>
      <c r="R1102" s="49">
        <v>62</v>
      </c>
      <c r="S1102" s="49">
        <v>6230</v>
      </c>
      <c r="T1102" s="49">
        <v>1</v>
      </c>
    </row>
    <row r="1103" spans="1:20">
      <c r="A1103" s="50">
        <f>'TARIF 2024'!D1107</f>
        <v>0</v>
      </c>
      <c r="B1103" s="51" t="str">
        <f>'TARIF 2024'!B1107</f>
        <v>GSM189325</v>
      </c>
      <c r="C1103" s="52" t="str">
        <f>'TARIF 2024'!K1107</f>
        <v>Neon LED on a stand Paw Patrol - Marshall OW dim : 25*25 cm dont 0,24 deee</v>
      </c>
      <c r="D1103" s="52" t="str">
        <f>'TARIF 2024'!K1107</f>
        <v>Neon LED on a stand Paw Patrol - Marshall OW dim : 25*25 cm dont 0,24 deee</v>
      </c>
      <c r="E1103" s="53">
        <f>'TARIF 2024'!G1107</f>
        <v>5902983629726</v>
      </c>
      <c r="F1103" s="49">
        <v>1</v>
      </c>
      <c r="G1103" s="49">
        <v>1</v>
      </c>
      <c r="H1103" s="49" t="s">
        <v>900</v>
      </c>
      <c r="I1103" s="49">
        <v>1</v>
      </c>
      <c r="J1103" s="54">
        <f>'TARIF 2024'!N1107</f>
        <v>0.24</v>
      </c>
      <c r="K1103" s="55">
        <f>'TARIF 2024'!M1107</f>
        <v>17.145599999999998</v>
      </c>
      <c r="L1103" s="56"/>
      <c r="M1103" s="55">
        <f>'TARIF 2024'!M1107</f>
        <v>17.145599999999998</v>
      </c>
      <c r="N1103" s="57">
        <v>20</v>
      </c>
      <c r="O1103" s="57">
        <f>'TARIF 2024'!Q1107</f>
        <v>29.99</v>
      </c>
      <c r="P1103" s="58"/>
      <c r="Q1103" s="49">
        <v>60</v>
      </c>
      <c r="R1103" s="49">
        <v>62</v>
      </c>
      <c r="S1103" s="49">
        <v>6230</v>
      </c>
      <c r="T1103" s="49">
        <v>1</v>
      </c>
    </row>
    <row r="1104" spans="1:20">
      <c r="A1104" s="50">
        <f>'TARIF 2024'!D1108</f>
        <v>0</v>
      </c>
      <c r="B1104" s="51" t="str">
        <f>'TARIF 2024'!B1108</f>
        <v>GSM189328</v>
      </c>
      <c r="C1104" s="52" t="str">
        <f>'TARIF 2024'!K1108</f>
        <v>Neon LED on a stand Paw Patrol - Skye OW dim : 25*25 cm dont 0,24 deee</v>
      </c>
      <c r="D1104" s="52" t="str">
        <f>'TARIF 2024'!K1108</f>
        <v>Neon LED on a stand Paw Patrol - Skye OW dim : 25*25 cm dont 0,24 deee</v>
      </c>
      <c r="E1104" s="53">
        <f>'TARIF 2024'!G1108</f>
        <v>5902983629702</v>
      </c>
      <c r="F1104" s="49">
        <v>1</v>
      </c>
      <c r="G1104" s="49">
        <v>1</v>
      </c>
      <c r="H1104" s="49" t="s">
        <v>900</v>
      </c>
      <c r="I1104" s="49">
        <v>1</v>
      </c>
      <c r="J1104" s="54">
        <f>'TARIF 2024'!N1108</f>
        <v>0.24</v>
      </c>
      <c r="K1104" s="55">
        <f>'TARIF 2024'!M1108</f>
        <v>17.145599999999998</v>
      </c>
      <c r="L1104" s="56"/>
      <c r="M1104" s="55">
        <f>'TARIF 2024'!M1108</f>
        <v>17.145599999999998</v>
      </c>
      <c r="N1104" s="57">
        <v>20</v>
      </c>
      <c r="O1104" s="57">
        <f>'TARIF 2024'!Q1108</f>
        <v>29.99</v>
      </c>
      <c r="P1104" s="58"/>
      <c r="Q1104" s="49">
        <v>60</v>
      </c>
      <c r="R1104" s="49">
        <v>62</v>
      </c>
      <c r="S1104" s="49">
        <v>6230</v>
      </c>
      <c r="T1104" s="49">
        <v>1</v>
      </c>
    </row>
    <row r="1105" spans="1:20">
      <c r="A1105" s="50">
        <f>'TARIF 2024'!D1109</f>
        <v>0</v>
      </c>
      <c r="B1105" s="51" t="str">
        <f>'TARIF 2024'!B1109</f>
        <v>GSM189324</v>
      </c>
      <c r="C1105" s="52" t="str">
        <f>'TARIF 2024'!K1109</f>
        <v>Neon LED on a stand Paw Patrol - Logo OW dim : 25*25 cm dont 0,24 deee</v>
      </c>
      <c r="D1105" s="52" t="str">
        <f>'TARIF 2024'!K1109</f>
        <v>Neon LED on a stand Paw Patrol - Logo OW dim : 25*25 cm dont 0,24 deee</v>
      </c>
      <c r="E1105" s="53">
        <f>'TARIF 2024'!G1109</f>
        <v>5902983629610</v>
      </c>
      <c r="F1105" s="49">
        <v>1</v>
      </c>
      <c r="G1105" s="49">
        <v>1</v>
      </c>
      <c r="H1105" s="49" t="s">
        <v>900</v>
      </c>
      <c r="I1105" s="49">
        <v>1</v>
      </c>
      <c r="J1105" s="54">
        <f>'TARIF 2024'!N1109</f>
        <v>0.24</v>
      </c>
      <c r="K1105" s="55">
        <f>'TARIF 2024'!M1109</f>
        <v>17.145599999999998</v>
      </c>
      <c r="L1105" s="56"/>
      <c r="M1105" s="55">
        <f>'TARIF 2024'!M1109</f>
        <v>17.145599999999998</v>
      </c>
      <c r="N1105" s="57">
        <v>20</v>
      </c>
      <c r="O1105" s="57">
        <f>'TARIF 2024'!Q1109</f>
        <v>29.99</v>
      </c>
      <c r="P1105" s="58"/>
      <c r="Q1105" s="49">
        <v>60</v>
      </c>
      <c r="R1105" s="49">
        <v>62</v>
      </c>
      <c r="S1105" s="49">
        <v>6230</v>
      </c>
      <c r="T1105" s="49">
        <v>1</v>
      </c>
    </row>
    <row r="1106" spans="1:20">
      <c r="A1106" s="50">
        <f>'TARIF 2024'!D1110</f>
        <v>0</v>
      </c>
      <c r="B1106" s="51" t="str">
        <f>'TARIF 2024'!B1110</f>
        <v>GSM189327</v>
      </c>
      <c r="C1106" s="52" t="str">
        <f>'TARIF 2024'!K1110</f>
        <v>Neon LED on a stand Paw Patrol - Rubble OW dim : 25*25 cm dont 0,24 deee</v>
      </c>
      <c r="D1106" s="52" t="str">
        <f>'TARIF 2024'!K1110</f>
        <v>Neon LED on a stand Paw Patrol - Rubble OW dim : 25*25 cm dont 0,24 deee</v>
      </c>
      <c r="E1106" s="53">
        <f>'TARIF 2024'!G1110</f>
        <v>5902983629672</v>
      </c>
      <c r="F1106" s="49">
        <v>1</v>
      </c>
      <c r="G1106" s="49">
        <v>1</v>
      </c>
      <c r="H1106" s="49" t="s">
        <v>900</v>
      </c>
      <c r="I1106" s="49">
        <v>1</v>
      </c>
      <c r="J1106" s="54">
        <f>'TARIF 2024'!N1110</f>
        <v>0.24</v>
      </c>
      <c r="K1106" s="55">
        <f>'TARIF 2024'!M1110</f>
        <v>17.145599999999998</v>
      </c>
      <c r="L1106" s="56"/>
      <c r="M1106" s="55">
        <f>'TARIF 2024'!M1110</f>
        <v>17.145599999999998</v>
      </c>
      <c r="N1106" s="57">
        <v>20</v>
      </c>
      <c r="O1106" s="57">
        <f>'TARIF 2024'!Q1110</f>
        <v>29.99</v>
      </c>
      <c r="P1106" s="58"/>
      <c r="Q1106" s="49">
        <v>60</v>
      </c>
      <c r="R1106" s="49">
        <v>62</v>
      </c>
      <c r="S1106" s="49">
        <v>6230</v>
      </c>
      <c r="T1106" s="49">
        <v>1</v>
      </c>
    </row>
    <row r="1107" spans="1:20">
      <c r="A1107" s="50">
        <f>'TARIF 2024'!D1111</f>
        <v>0</v>
      </c>
      <c r="B1107" s="51" t="str">
        <f>'TARIF 2024'!B1111</f>
        <v>GSM189326</v>
      </c>
      <c r="C1107" s="52" t="str">
        <f>'TARIF 2024'!K1111</f>
        <v>Neon LED on a stand Paw Patrol - Paw OW dim : 25*25 cm dont 0,24 deee</v>
      </c>
      <c r="D1107" s="52" t="str">
        <f>'TARIF 2024'!K1111</f>
        <v>Neon LED on a stand Paw Patrol - Paw OW dim : 25*25 cm dont 0,24 deee</v>
      </c>
      <c r="E1107" s="53">
        <f>'TARIF 2024'!G1111</f>
        <v>5902983629634</v>
      </c>
      <c r="F1107" s="49">
        <v>1</v>
      </c>
      <c r="G1107" s="49">
        <v>1</v>
      </c>
      <c r="H1107" s="49" t="s">
        <v>900</v>
      </c>
      <c r="I1107" s="49">
        <v>1</v>
      </c>
      <c r="J1107" s="54">
        <f>'TARIF 2024'!N1111</f>
        <v>0.24</v>
      </c>
      <c r="K1107" s="55">
        <f>'TARIF 2024'!M1111</f>
        <v>17.145599999999998</v>
      </c>
      <c r="L1107" s="56"/>
      <c r="M1107" s="55">
        <f>'TARIF 2024'!M1111</f>
        <v>17.145599999999998</v>
      </c>
      <c r="N1107" s="57">
        <v>20</v>
      </c>
      <c r="O1107" s="57">
        <f>'TARIF 2024'!Q1111</f>
        <v>29.99</v>
      </c>
      <c r="P1107" s="58"/>
      <c r="Q1107" s="49">
        <v>60</v>
      </c>
      <c r="R1107" s="49">
        <v>62</v>
      </c>
      <c r="S1107" s="49">
        <v>6230</v>
      </c>
      <c r="T1107" s="49">
        <v>1</v>
      </c>
    </row>
    <row r="1108" spans="1:20">
      <c r="A1108" s="50">
        <f>'TARIF 2024'!D1112</f>
        <v>0</v>
      </c>
      <c r="B1108" s="51" t="str">
        <f>'TARIF 2024'!B1112</f>
        <v>RTV200012</v>
      </c>
      <c r="C1108" s="52" t="str">
        <f>'TARIF 2024'!K1112</f>
        <v>LED Night Lamp FRIENDLY CAPYBARA dont 0,24 deee</v>
      </c>
      <c r="D1108" s="52" t="str">
        <f>'TARIF 2024'!K1112</f>
        <v>LED Night Lamp FRIENDLY CAPYBARA dont 0,24 deee</v>
      </c>
      <c r="E1108" s="53">
        <f>'TARIF 2024'!G1112</f>
        <v>5907457752023</v>
      </c>
      <c r="F1108" s="49">
        <v>1</v>
      </c>
      <c r="G1108" s="49">
        <v>1</v>
      </c>
      <c r="H1108" s="49" t="s">
        <v>900</v>
      </c>
      <c r="I1108" s="49">
        <v>1</v>
      </c>
      <c r="J1108" s="54">
        <f>'TARIF 2024'!N1112</f>
        <v>0.24</v>
      </c>
      <c r="K1108" s="55">
        <f>'TARIF 2024'!M1112</f>
        <v>14.081199999999999</v>
      </c>
      <c r="L1108" s="56"/>
      <c r="M1108" s="55">
        <f>'TARIF 2024'!M1112</f>
        <v>14.081199999999999</v>
      </c>
      <c r="N1108" s="57">
        <v>20</v>
      </c>
      <c r="O1108" s="57">
        <f>'TARIF 2024'!Q1112</f>
        <v>24.99</v>
      </c>
      <c r="P1108" s="58"/>
      <c r="Q1108" s="49">
        <v>60</v>
      </c>
      <c r="R1108" s="49">
        <v>62</v>
      </c>
      <c r="S1108" s="49">
        <v>6230</v>
      </c>
      <c r="T1108" s="49">
        <v>1</v>
      </c>
    </row>
    <row r="1109" spans="1:20">
      <c r="A1109" s="50">
        <f>'TARIF 2024'!D1113</f>
        <v>0</v>
      </c>
      <c r="B1109" s="51" t="str">
        <f>'TARIF 2024'!B1113</f>
        <v>RTV100563</v>
      </c>
      <c r="C1109" s="52" t="str">
        <f>'TARIF 2024'!K1113</f>
        <v>LED Night Lamp SLEEPY PIG dont 0,24 deee</v>
      </c>
      <c r="D1109" s="52" t="str">
        <f>'TARIF 2024'!K1113</f>
        <v>LED Night Lamp SLEEPY PIG dont 0,24 deee</v>
      </c>
      <c r="E1109" s="53">
        <f>'TARIF 2024'!G1113</f>
        <v>5907457737990</v>
      </c>
      <c r="F1109" s="49">
        <v>1</v>
      </c>
      <c r="G1109" s="49">
        <v>1</v>
      </c>
      <c r="H1109" s="49" t="s">
        <v>900</v>
      </c>
      <c r="I1109" s="49">
        <v>1</v>
      </c>
      <c r="J1109" s="54">
        <f>'TARIF 2024'!N1113</f>
        <v>0.24</v>
      </c>
      <c r="K1109" s="55">
        <f>'TARIF 2024'!M1113</f>
        <v>14.081199999999999</v>
      </c>
      <c r="L1109" s="56"/>
      <c r="M1109" s="55">
        <f>'TARIF 2024'!M1113</f>
        <v>14.081199999999999</v>
      </c>
      <c r="N1109" s="57">
        <v>20</v>
      </c>
      <c r="O1109" s="57">
        <f>'TARIF 2024'!Q1113</f>
        <v>24.99</v>
      </c>
      <c r="P1109" s="58"/>
      <c r="Q1109" s="49">
        <v>60</v>
      </c>
      <c r="R1109" s="49">
        <v>62</v>
      </c>
      <c r="S1109" s="49">
        <v>6230</v>
      </c>
      <c r="T1109" s="49">
        <v>1</v>
      </c>
    </row>
    <row r="1110" spans="1:20">
      <c r="A1110" s="50">
        <f>'TARIF 2024'!D1114</f>
        <v>0</v>
      </c>
      <c r="B1110" s="51" t="str">
        <f>'TARIF 2024'!B1114</f>
        <v>RTV100564</v>
      </c>
      <c r="C1110" s="52" t="str">
        <f>'TARIF 2024'!K1114</f>
        <v>LED Night Lamp HUNGRY CHICKEN dont 0,24 deee</v>
      </c>
      <c r="D1110" s="52" t="str">
        <f>'TARIF 2024'!K1114</f>
        <v>LED Night Lamp HUNGRY CHICKEN dont 0,24 deee</v>
      </c>
      <c r="E1110" s="53">
        <f>'TARIF 2024'!G1114</f>
        <v>5907457738003</v>
      </c>
      <c r="F1110" s="49">
        <v>1</v>
      </c>
      <c r="G1110" s="49">
        <v>1</v>
      </c>
      <c r="H1110" s="49" t="s">
        <v>900</v>
      </c>
      <c r="I1110" s="49">
        <v>1</v>
      </c>
      <c r="J1110" s="54">
        <f>'TARIF 2024'!N1114</f>
        <v>0.24</v>
      </c>
      <c r="K1110" s="55">
        <f>'TARIF 2024'!M1114</f>
        <v>14.081199999999999</v>
      </c>
      <c r="L1110" s="56"/>
      <c r="M1110" s="55">
        <f>'TARIF 2024'!M1114</f>
        <v>14.081199999999999</v>
      </c>
      <c r="N1110" s="57">
        <v>20</v>
      </c>
      <c r="O1110" s="57">
        <f>'TARIF 2024'!Q1114</f>
        <v>24.99</v>
      </c>
      <c r="P1110" s="58"/>
      <c r="Q1110" s="49">
        <v>60</v>
      </c>
      <c r="R1110" s="49">
        <v>62</v>
      </c>
      <c r="S1110" s="49">
        <v>6230</v>
      </c>
      <c r="T1110" s="49">
        <v>1</v>
      </c>
    </row>
    <row r="1111" spans="1:20">
      <c r="A1111" s="50">
        <f>'TARIF 2024'!D1115</f>
        <v>0</v>
      </c>
      <c r="B1111" s="51" t="str">
        <f>'TARIF 2024'!B1115</f>
        <v>RTV100565</v>
      </c>
      <c r="C1111" s="52" t="str">
        <f>'TARIF 2024'!K1115</f>
        <v>LED Night Lamp SUMMER DUCK dont 0,24 deee</v>
      </c>
      <c r="D1111" s="52" t="str">
        <f>'TARIF 2024'!K1115</f>
        <v>LED Night Lamp SUMMER DUCK dont 0,24 deee</v>
      </c>
      <c r="E1111" s="53">
        <f>'TARIF 2024'!G1115</f>
        <v>5907457738010</v>
      </c>
      <c r="F1111" s="49">
        <v>1</v>
      </c>
      <c r="G1111" s="49">
        <v>1</v>
      </c>
      <c r="H1111" s="49" t="s">
        <v>900</v>
      </c>
      <c r="I1111" s="49">
        <v>1</v>
      </c>
      <c r="J1111" s="54">
        <f>'TARIF 2024'!N1115</f>
        <v>0.24</v>
      </c>
      <c r="K1111" s="55">
        <f>'TARIF 2024'!M1115</f>
        <v>14.081199999999999</v>
      </c>
      <c r="L1111" s="56"/>
      <c r="M1111" s="55">
        <f>'TARIF 2024'!M1115</f>
        <v>14.081199999999999</v>
      </c>
      <c r="N1111" s="57">
        <v>20</v>
      </c>
      <c r="O1111" s="57">
        <f>'TARIF 2024'!Q1115</f>
        <v>24.99</v>
      </c>
      <c r="P1111" s="58"/>
      <c r="Q1111" s="49">
        <v>60</v>
      </c>
      <c r="R1111" s="49">
        <v>62</v>
      </c>
      <c r="S1111" s="49">
        <v>6230</v>
      </c>
      <c r="T1111" s="49">
        <v>1</v>
      </c>
    </row>
    <row r="1112" spans="1:20">
      <c r="A1112" s="50">
        <f>'TARIF 2024'!D1116</f>
        <v>0</v>
      </c>
      <c r="B1112" s="51" t="str">
        <f>'TARIF 2024'!B1116</f>
        <v>RTV100288</v>
      </c>
      <c r="C1112" s="52" t="str">
        <f>'TARIF 2024'!K1116</f>
        <v>Neon ART LED PUNK TEDDY BEAR pink-yellow FLA01 dont 0,24 deee</v>
      </c>
      <c r="D1112" s="52" t="str">
        <f>'TARIF 2024'!K1116</f>
        <v>Neon ART LED PUNK TEDDY BEAR pink-yellow FLA01 dont 0,24 deee</v>
      </c>
      <c r="E1112" s="53">
        <f>'TARIF 2024'!G1116</f>
        <v>5900495064165</v>
      </c>
      <c r="F1112" s="49">
        <v>1</v>
      </c>
      <c r="G1112" s="49">
        <v>1</v>
      </c>
      <c r="H1112" s="49" t="s">
        <v>900</v>
      </c>
      <c r="I1112" s="49">
        <v>1</v>
      </c>
      <c r="J1112" s="54">
        <f>'TARIF 2024'!N1116</f>
        <v>0.24</v>
      </c>
      <c r="K1112" s="55">
        <f>'TARIF 2024'!M1116</f>
        <v>20.661199999999997</v>
      </c>
      <c r="L1112" s="56"/>
      <c r="M1112" s="55">
        <f>'TARIF 2024'!M1116</f>
        <v>20.661199999999997</v>
      </c>
      <c r="N1112" s="57">
        <v>20</v>
      </c>
      <c r="O1112" s="57">
        <f>'TARIF 2024'!Q1116</f>
        <v>34.99</v>
      </c>
      <c r="P1112" s="58"/>
      <c r="Q1112" s="49">
        <v>60</v>
      </c>
      <c r="R1112" s="49">
        <v>62</v>
      </c>
      <c r="S1112" s="49">
        <v>6230</v>
      </c>
      <c r="T1112" s="49">
        <v>1</v>
      </c>
    </row>
    <row r="1113" spans="1:20">
      <c r="A1113" s="50">
        <f>'TARIF 2024'!D1117</f>
        <v>0</v>
      </c>
      <c r="B1113" s="51" t="str">
        <f>'TARIF 2024'!B1117</f>
        <v>RTV100239</v>
      </c>
      <c r="C1113" s="52" t="str">
        <f>'TARIF 2024'!K1117</f>
        <v>Neon ART LED GANGSTA MONKEY multicolor FLA03 dont 0,24 deee</v>
      </c>
      <c r="D1113" s="52" t="str">
        <f>'TARIF 2024'!K1117</f>
        <v>Neon ART LED GANGSTA MONKEY multicolor FLA03 dont 0,24 deee</v>
      </c>
      <c r="E1113" s="53">
        <f>'TARIF 2024'!G1117</f>
        <v>5900495974235</v>
      </c>
      <c r="F1113" s="49">
        <v>1</v>
      </c>
      <c r="G1113" s="49">
        <v>1</v>
      </c>
      <c r="H1113" s="49" t="s">
        <v>900</v>
      </c>
      <c r="I1113" s="49">
        <v>1</v>
      </c>
      <c r="J1113" s="54">
        <f>'TARIF 2024'!N1117</f>
        <v>0.24</v>
      </c>
      <c r="K1113" s="55">
        <f>'TARIF 2024'!M1117</f>
        <v>20.661199999999997</v>
      </c>
      <c r="L1113" s="56"/>
      <c r="M1113" s="55">
        <f>'TARIF 2024'!M1117</f>
        <v>20.661199999999997</v>
      </c>
      <c r="N1113" s="57">
        <v>20</v>
      </c>
      <c r="O1113" s="57">
        <f>'TARIF 2024'!Q1117</f>
        <v>34.99</v>
      </c>
      <c r="P1113" s="58"/>
      <c r="Q1113" s="49">
        <v>60</v>
      </c>
      <c r="R1113" s="49">
        <v>62</v>
      </c>
      <c r="S1113" s="49">
        <v>6230</v>
      </c>
      <c r="T1113" s="49">
        <v>1</v>
      </c>
    </row>
    <row r="1114" spans="1:20">
      <c r="A1114" s="50">
        <f>'TARIF 2024'!D1118</f>
        <v>0</v>
      </c>
      <c r="B1114" s="51" t="str">
        <f>'TARIF 2024'!B1118</f>
        <v>RTV100450</v>
      </c>
      <c r="C1114" s="52" t="str">
        <f>'TARIF 2024'!K1118</f>
        <v>Neon ART LED CAT DREAMER multicolor FLA04 dont 0,24 deee</v>
      </c>
      <c r="D1114" s="52" t="str">
        <f>'TARIF 2024'!K1118</f>
        <v>Neon ART LED CAT DREAMER multicolor FLA04 dont 0,24 deee</v>
      </c>
      <c r="E1114" s="53">
        <f>'TARIF 2024'!G1118</f>
        <v>5900495454225</v>
      </c>
      <c r="F1114" s="49">
        <v>1</v>
      </c>
      <c r="G1114" s="49">
        <v>1</v>
      </c>
      <c r="H1114" s="49" t="s">
        <v>900</v>
      </c>
      <c r="I1114" s="49">
        <v>1</v>
      </c>
      <c r="J1114" s="54">
        <f>'TARIF 2024'!N1118</f>
        <v>0.24</v>
      </c>
      <c r="K1114" s="55">
        <f>'TARIF 2024'!M1118</f>
        <v>20.661199999999997</v>
      </c>
      <c r="L1114" s="56"/>
      <c r="M1114" s="55">
        <f>'TARIF 2024'!M1118</f>
        <v>20.661199999999997</v>
      </c>
      <c r="N1114" s="57">
        <v>20</v>
      </c>
      <c r="O1114" s="57">
        <f>'TARIF 2024'!Q1118</f>
        <v>34.99</v>
      </c>
      <c r="P1114" s="58"/>
      <c r="Q1114" s="49">
        <v>60</v>
      </c>
      <c r="R1114" s="49">
        <v>62</v>
      </c>
      <c r="S1114" s="49">
        <v>6230</v>
      </c>
      <c r="T1114" s="49">
        <v>1</v>
      </c>
    </row>
    <row r="1115" spans="1:20">
      <c r="A1115" s="50">
        <f>'TARIF 2024'!D1119</f>
        <v>0</v>
      </c>
      <c r="B1115" s="51" t="str">
        <f>'TARIF 2024'!B1119</f>
        <v>RTV100307</v>
      </c>
      <c r="C1115" s="52" t="str">
        <f>'TARIF 2024'!K1119</f>
        <v>Neon ART LED POWER WOMAN yellow-purple FLA02 dont 0,24 deee</v>
      </c>
      <c r="D1115" s="52" t="str">
        <f>'TARIF 2024'!K1119</f>
        <v>Neon ART LED POWER WOMAN yellow-purple FLA02 dont 0,24 deee</v>
      </c>
      <c r="E1115" s="53">
        <f>'TARIF 2024'!G1119</f>
        <v>5900495064073</v>
      </c>
      <c r="F1115" s="49">
        <v>1</v>
      </c>
      <c r="G1115" s="49">
        <v>1</v>
      </c>
      <c r="H1115" s="49" t="s">
        <v>900</v>
      </c>
      <c r="I1115" s="49">
        <v>1</v>
      </c>
      <c r="J1115" s="54">
        <f>'TARIF 2024'!N1119</f>
        <v>0.24</v>
      </c>
      <c r="K1115" s="55">
        <f>'TARIF 2024'!M1119</f>
        <v>20.661199999999997</v>
      </c>
      <c r="L1115" s="56"/>
      <c r="M1115" s="55">
        <f>'TARIF 2024'!M1119</f>
        <v>20.661199999999997</v>
      </c>
      <c r="N1115" s="57">
        <v>20</v>
      </c>
      <c r="O1115" s="57">
        <f>'TARIF 2024'!Q1119</f>
        <v>34.99</v>
      </c>
      <c r="P1115" s="58"/>
      <c r="Q1115" s="49">
        <v>60</v>
      </c>
      <c r="R1115" s="49">
        <v>62</v>
      </c>
      <c r="S1115" s="49">
        <v>6230</v>
      </c>
      <c r="T1115" s="49">
        <v>1</v>
      </c>
    </row>
    <row r="1116" spans="1:20">
      <c r="A1116" s="50">
        <f>'TARIF 2024'!D1120</f>
        <v>0</v>
      </c>
      <c r="B1116" s="51" t="str">
        <f>'TARIF 2024'!B1120</f>
        <v>RTV200022</v>
      </c>
      <c r="C1116" s="52" t="str">
        <f>'TARIF 2024'!K1120</f>
        <v>Retro Petroleum LED Lamp black FLR-25 dont 0,24 deee</v>
      </c>
      <c r="D1116" s="52" t="str">
        <f>'TARIF 2024'!K1120</f>
        <v>Retro Petroleum LED Lamp black FLR-25 dont 0,24 deee</v>
      </c>
      <c r="E1116" s="53">
        <f>'TARIF 2024'!G1120</f>
        <v>5907457763241</v>
      </c>
      <c r="F1116" s="49">
        <v>1</v>
      </c>
      <c r="G1116" s="49">
        <v>1</v>
      </c>
      <c r="H1116" s="49" t="s">
        <v>900</v>
      </c>
      <c r="I1116" s="49">
        <v>1</v>
      </c>
      <c r="J1116" s="54">
        <f>'TARIF 2024'!N1120</f>
        <v>0.24</v>
      </c>
      <c r="K1116" s="55">
        <f>'TARIF 2024'!M1120</f>
        <v>16.412399999999998</v>
      </c>
      <c r="L1116" s="56"/>
      <c r="M1116" s="55">
        <f>'TARIF 2024'!M1120</f>
        <v>16.412399999999998</v>
      </c>
      <c r="N1116" s="57">
        <v>20</v>
      </c>
      <c r="O1116" s="57">
        <f>'TARIF 2024'!Q1120</f>
        <v>29.99</v>
      </c>
      <c r="P1116" s="58"/>
      <c r="Q1116" s="49">
        <v>60</v>
      </c>
      <c r="R1116" s="49">
        <v>62</v>
      </c>
      <c r="S1116" s="49">
        <v>6230</v>
      </c>
      <c r="T1116" s="49">
        <v>1</v>
      </c>
    </row>
    <row r="1117" spans="1:20">
      <c r="A1117" s="50">
        <f>'TARIF 2024'!D1121</f>
        <v>0</v>
      </c>
      <c r="B1117" s="51" t="str">
        <f>'TARIF 2024'!B1121</f>
        <v>RTV200023</v>
      </c>
      <c r="C1117" s="52" t="str">
        <f>'TARIF 2024'!K1121</f>
        <v>Retro Petroleum LED Lamp blue FLR-35 dont 0,24 deee</v>
      </c>
      <c r="D1117" s="52" t="str">
        <f>'TARIF 2024'!K1121</f>
        <v>Retro Petroleum LED Lamp blue FLR-35 dont 0,24 deee</v>
      </c>
      <c r="E1117" s="53">
        <f>'TARIF 2024'!G1121</f>
        <v>5907457763258</v>
      </c>
      <c r="F1117" s="49">
        <v>1</v>
      </c>
      <c r="G1117" s="49">
        <v>1</v>
      </c>
      <c r="H1117" s="49" t="s">
        <v>900</v>
      </c>
      <c r="I1117" s="49">
        <v>1</v>
      </c>
      <c r="J1117" s="54">
        <f>'TARIF 2024'!N1121</f>
        <v>0.24</v>
      </c>
      <c r="K1117" s="55">
        <f>'TARIF 2024'!M1121</f>
        <v>16.412399999999998</v>
      </c>
      <c r="L1117" s="56"/>
      <c r="M1117" s="55">
        <f>'TARIF 2024'!M1121</f>
        <v>16.412399999999998</v>
      </c>
      <c r="N1117" s="57">
        <v>20</v>
      </c>
      <c r="O1117" s="57">
        <f>'TARIF 2024'!Q1121</f>
        <v>29.99</v>
      </c>
      <c r="P1117" s="58"/>
      <c r="Q1117" s="49">
        <v>60</v>
      </c>
      <c r="R1117" s="49">
        <v>62</v>
      </c>
      <c r="S1117" s="49">
        <v>6230</v>
      </c>
      <c r="T1117" s="49">
        <v>1</v>
      </c>
    </row>
    <row r="1118" spans="1:20" ht="30">
      <c r="A1118" s="50">
        <f>'TARIF 2024'!D1122</f>
        <v>0</v>
      </c>
      <c r="B1118" s="51" t="str">
        <f>'TARIF 2024'!B1122</f>
        <v>RTV100462</v>
      </c>
      <c r="C1118" s="52" t="str">
        <f>'TARIF 2024'!K1122</f>
        <v>RETRO Metal Sign LED Fresh Brewed Coffee Forever Light 38,5*5*13,5cm dont 0,24 deee</v>
      </c>
      <c r="D1118" s="52" t="str">
        <f>'TARIF 2024'!K1122</f>
        <v>RETRO Metal Sign LED Fresh Brewed Coffee Forever Light 38,5*5*13,5cm dont 0,24 deee</v>
      </c>
      <c r="E1118" s="53">
        <f>'TARIF 2024'!G1122</f>
        <v>5900495528599</v>
      </c>
      <c r="F1118" s="49">
        <v>1</v>
      </c>
      <c r="G1118" s="49">
        <v>1</v>
      </c>
      <c r="H1118" s="49" t="s">
        <v>900</v>
      </c>
      <c r="I1118" s="49">
        <v>1</v>
      </c>
      <c r="J1118" s="54">
        <f>'TARIF 2024'!N1122</f>
        <v>0.24</v>
      </c>
      <c r="K1118" s="55">
        <f>'TARIF 2024'!M1122</f>
        <v>20.548399999999997</v>
      </c>
      <c r="L1118" s="56"/>
      <c r="M1118" s="55">
        <f>'TARIF 2024'!M1122</f>
        <v>20.548399999999997</v>
      </c>
      <c r="N1118" s="57">
        <v>20</v>
      </c>
      <c r="O1118" s="57">
        <f>'TARIF 2024'!Q1122</f>
        <v>34.99</v>
      </c>
      <c r="P1118" s="58"/>
      <c r="Q1118" s="49">
        <v>60</v>
      </c>
      <c r="R1118" s="49">
        <v>62</v>
      </c>
      <c r="S1118" s="49">
        <v>6230</v>
      </c>
      <c r="T1118" s="49">
        <v>1</v>
      </c>
    </row>
    <row r="1119" spans="1:20">
      <c r="A1119" s="50">
        <f>'TARIF 2024'!D1123</f>
        <v>0</v>
      </c>
      <c r="B1119" s="51" t="str">
        <f>'TARIF 2024'!B1123</f>
        <v>RTV100464</v>
      </c>
      <c r="C1119" s="52" t="str">
        <f>'TARIF 2024'!K1123</f>
        <v>RETRO Metal Sign LED Don't Touch Forever Light 29,5*5*29,5cm dont 0,24 deee</v>
      </c>
      <c r="D1119" s="52" t="str">
        <f>'TARIF 2024'!K1123</f>
        <v>RETRO Metal Sign LED Don't Touch Forever Light 29,5*5*29,5cm dont 0,24 deee</v>
      </c>
      <c r="E1119" s="53">
        <f>'TARIF 2024'!G1123</f>
        <v>5900495528612</v>
      </c>
      <c r="F1119" s="49">
        <v>1</v>
      </c>
      <c r="G1119" s="49">
        <v>1</v>
      </c>
      <c r="H1119" s="49" t="s">
        <v>900</v>
      </c>
      <c r="I1119" s="49">
        <v>1</v>
      </c>
      <c r="J1119" s="54">
        <f>'TARIF 2024'!N1123</f>
        <v>0.24</v>
      </c>
      <c r="K1119" s="55">
        <f>'TARIF 2024'!M1123</f>
        <v>24.242599999999999</v>
      </c>
      <c r="L1119" s="56"/>
      <c r="M1119" s="55">
        <f>'TARIF 2024'!M1123</f>
        <v>24.242599999999999</v>
      </c>
      <c r="N1119" s="57">
        <v>20</v>
      </c>
      <c r="O1119" s="57">
        <f>'TARIF 2024'!Q1123</f>
        <v>39.99</v>
      </c>
      <c r="P1119" s="58"/>
      <c r="Q1119" s="49">
        <v>60</v>
      </c>
      <c r="R1119" s="49">
        <v>62</v>
      </c>
      <c r="S1119" s="49">
        <v>6230</v>
      </c>
      <c r="T1119" s="49">
        <v>1</v>
      </c>
    </row>
    <row r="1120" spans="1:20">
      <c r="A1120" s="50">
        <f>'TARIF 2024'!D1124</f>
        <v>0</v>
      </c>
      <c r="B1120" s="51" t="str">
        <f>'TARIF 2024'!B1124</f>
        <v>RTV100461</v>
      </c>
      <c r="C1120" s="52" t="str">
        <f>'TARIF 2024'!K1124</f>
        <v>RETRO Metal Sign LED Ice Cream Forever Light 45,7*5*22,3cm dont 0,24 deee</v>
      </c>
      <c r="D1120" s="52" t="str">
        <f>'TARIF 2024'!K1124</f>
        <v>RETRO Metal Sign LED Ice Cream Forever Light 45,7*5*22,3cm dont 0,24 deee</v>
      </c>
      <c r="E1120" s="53">
        <f>'TARIF 2024'!G1124</f>
        <v>5900495528582</v>
      </c>
      <c r="F1120" s="49">
        <v>1</v>
      </c>
      <c r="G1120" s="49">
        <v>1</v>
      </c>
      <c r="H1120" s="49" t="s">
        <v>900</v>
      </c>
      <c r="I1120" s="49">
        <v>1</v>
      </c>
      <c r="J1120" s="54">
        <f>'TARIF 2024'!N1124</f>
        <v>0.24</v>
      </c>
      <c r="K1120" s="55">
        <f>'TARIF 2024'!M1124</f>
        <v>27.936799999999998</v>
      </c>
      <c r="L1120" s="56"/>
      <c r="M1120" s="55">
        <f>'TARIF 2024'!M1124</f>
        <v>27.936799999999998</v>
      </c>
      <c r="N1120" s="57">
        <v>20</v>
      </c>
      <c r="O1120" s="57">
        <f>'TARIF 2024'!Q1124</f>
        <v>44.99</v>
      </c>
      <c r="P1120" s="58"/>
      <c r="Q1120" s="49">
        <v>60</v>
      </c>
      <c r="R1120" s="49">
        <v>62</v>
      </c>
      <c r="S1120" s="49">
        <v>6230</v>
      </c>
      <c r="T1120" s="49">
        <v>1</v>
      </c>
    </row>
    <row r="1121" spans="1:20" ht="30">
      <c r="A1121" s="50">
        <f>'TARIF 2024'!D1125</f>
        <v>0</v>
      </c>
      <c r="B1121" s="51" t="str">
        <f>'TARIF 2024'!B1125</f>
        <v>RTV100463</v>
      </c>
      <c r="C1121" s="52" t="str">
        <f>'TARIF 2024'!K1125</f>
        <v>RETRO Metal Sign LED Welcome Family Forever Light 49*5*25,5cm dont 0,24 deee</v>
      </c>
      <c r="D1121" s="52" t="str">
        <f>'TARIF 2024'!K1125</f>
        <v>RETRO Metal Sign LED Welcome Family Forever Light 49*5*25,5cm dont 0,24 deee</v>
      </c>
      <c r="E1121" s="53">
        <f>'TARIF 2024'!G1125</f>
        <v>5900495528605</v>
      </c>
      <c r="F1121" s="49">
        <v>1</v>
      </c>
      <c r="G1121" s="49">
        <v>1</v>
      </c>
      <c r="H1121" s="49" t="s">
        <v>900</v>
      </c>
      <c r="I1121" s="49">
        <v>1</v>
      </c>
      <c r="J1121" s="54">
        <f>'TARIF 2024'!N1125</f>
        <v>0.24</v>
      </c>
      <c r="K1121" s="55">
        <f>'TARIF 2024'!M1125</f>
        <v>27.936799999999998</v>
      </c>
      <c r="L1121" s="56"/>
      <c r="M1121" s="55">
        <f>'TARIF 2024'!M1125</f>
        <v>27.936799999999998</v>
      </c>
      <c r="N1121" s="57">
        <v>20</v>
      </c>
      <c r="O1121" s="57">
        <f>'TARIF 2024'!Q1125</f>
        <v>44.99</v>
      </c>
      <c r="P1121" s="58"/>
      <c r="Q1121" s="49">
        <v>60</v>
      </c>
      <c r="R1121" s="49">
        <v>62</v>
      </c>
      <c r="S1121" s="49">
        <v>6230</v>
      </c>
      <c r="T1121" s="49">
        <v>1</v>
      </c>
    </row>
    <row r="1122" spans="1:20">
      <c r="A1122" s="50">
        <f>'TARIF 2024'!D1126</f>
        <v>0</v>
      </c>
      <c r="B1122" s="51" t="str">
        <f>'TARIF 2024'!B1126</f>
        <v>RTV100368</v>
      </c>
      <c r="C1122" s="52" t="str">
        <f>'TARIF 2024'!K1126</f>
        <v>Night Light LED FLC-01 PIR 3xAAA Forever Light dont 0,24 deee</v>
      </c>
      <c r="D1122" s="52" t="str">
        <f>'TARIF 2024'!K1126</f>
        <v>Night Light LED FLC-01 PIR 3xAAA Forever Light dont 0,24 deee</v>
      </c>
      <c r="E1122" s="53">
        <f>'TARIF 2024'!G1126</f>
        <v>5900495068422</v>
      </c>
      <c r="F1122" s="49">
        <v>1</v>
      </c>
      <c r="G1122" s="49">
        <v>1</v>
      </c>
      <c r="H1122" s="49" t="s">
        <v>900</v>
      </c>
      <c r="I1122" s="49">
        <v>1</v>
      </c>
      <c r="J1122" s="54">
        <f>'TARIF 2024'!N1126</f>
        <v>0.24</v>
      </c>
      <c r="K1122" s="55">
        <f>'TARIF 2024'!M1126</f>
        <v>4.3551726495726495</v>
      </c>
      <c r="L1122" s="56"/>
      <c r="M1122" s="55">
        <f>'TARIF 2024'!M1126</f>
        <v>4.3551726495726495</v>
      </c>
      <c r="N1122" s="57">
        <v>20</v>
      </c>
      <c r="O1122" s="57">
        <f>'TARIF 2024'!Q1126</f>
        <v>7.99</v>
      </c>
      <c r="P1122" s="58"/>
      <c r="Q1122" s="49">
        <v>60</v>
      </c>
      <c r="R1122" s="49">
        <v>62</v>
      </c>
      <c r="S1122" s="49">
        <v>6230</v>
      </c>
      <c r="T1122" s="49">
        <v>1</v>
      </c>
    </row>
    <row r="1123" spans="1:20">
      <c r="A1123" s="50">
        <f>'TARIF 2024'!D1127</f>
        <v>0</v>
      </c>
      <c r="B1123" s="51" t="str">
        <f>'TARIF 2024'!B1127</f>
        <v>RTV100369</v>
      </c>
      <c r="C1123" s="52" t="str">
        <f>'TARIF 2024'!K1127</f>
        <v>Night Light LED FLC-02 PIR 3xAAA Forever Light dont 0,24 deee</v>
      </c>
      <c r="D1123" s="52" t="str">
        <f>'TARIF 2024'!K1127</f>
        <v>Night Light LED FLC-02 PIR 3xAAA Forever Light dont 0,24 deee</v>
      </c>
      <c r="E1123" s="53">
        <f>'TARIF 2024'!G1127</f>
        <v>5900495068439</v>
      </c>
      <c r="F1123" s="49">
        <v>1</v>
      </c>
      <c r="G1123" s="49">
        <v>1</v>
      </c>
      <c r="H1123" s="49" t="s">
        <v>900</v>
      </c>
      <c r="I1123" s="49">
        <v>1</v>
      </c>
      <c r="J1123" s="54">
        <f>'TARIF 2024'!N1127</f>
        <v>0.24</v>
      </c>
      <c r="K1123" s="55">
        <f>'TARIF 2024'!M1127</f>
        <v>3.95</v>
      </c>
      <c r="L1123" s="56"/>
      <c r="M1123" s="55">
        <f>'TARIF 2024'!M1127</f>
        <v>3.95</v>
      </c>
      <c r="N1123" s="57">
        <v>20</v>
      </c>
      <c r="O1123" s="57">
        <f>'TARIF 2024'!Q1127</f>
        <v>7.99</v>
      </c>
      <c r="P1123" s="58"/>
      <c r="Q1123" s="49">
        <v>60</v>
      </c>
      <c r="R1123" s="49">
        <v>62</v>
      </c>
      <c r="S1123" s="49">
        <v>6230</v>
      </c>
      <c r="T1123" s="49">
        <v>1</v>
      </c>
    </row>
    <row r="1124" spans="1:20">
      <c r="A1124" s="50">
        <f>'TARIF 2024'!D1128</f>
        <v>0</v>
      </c>
      <c r="B1124" s="51" t="str">
        <f>'TARIF 2024'!B1128</f>
        <v>RTV100004</v>
      </c>
      <c r="C1124" s="52" t="str">
        <f>'TARIF 2024'!K1128</f>
        <v>Solar Garland 5,5m + 10 LED bulbs filament clear E12 G40 IP44 dont 0,24 deee</v>
      </c>
      <c r="D1124" s="52" t="str">
        <f>'TARIF 2024'!K1128</f>
        <v>Solar Garland 5,5m + 10 LED bulbs filament clear E12 G40 IP44 dont 0,24 deee</v>
      </c>
      <c r="E1124" s="53">
        <f>'TARIF 2024'!G1128</f>
        <v>5900495883247</v>
      </c>
      <c r="F1124" s="49">
        <v>1</v>
      </c>
      <c r="G1124" s="49">
        <v>1</v>
      </c>
      <c r="H1124" s="49" t="s">
        <v>900</v>
      </c>
      <c r="I1124" s="49">
        <v>1</v>
      </c>
      <c r="J1124" s="54">
        <f>'TARIF 2024'!N1128</f>
        <v>0.24</v>
      </c>
      <c r="K1124" s="55">
        <f>'TARIF 2024'!M1128</f>
        <v>18.672095726495726</v>
      </c>
      <c r="L1124" s="56"/>
      <c r="M1124" s="55">
        <f>'TARIF 2024'!M1128</f>
        <v>18.672095726495726</v>
      </c>
      <c r="N1124" s="57">
        <v>20</v>
      </c>
      <c r="O1124" s="57">
        <f>'TARIF 2024'!Q1128</f>
        <v>34.99</v>
      </c>
      <c r="P1124" s="58"/>
      <c r="Q1124" s="49">
        <v>60</v>
      </c>
      <c r="R1124" s="49">
        <v>62</v>
      </c>
      <c r="S1124" s="49">
        <v>6230</v>
      </c>
      <c r="T1124" s="49">
        <v>1</v>
      </c>
    </row>
    <row r="1125" spans="1:20">
      <c r="A1125" s="50" t="e">
        <f>'TARIF 2024'!#REF!</f>
        <v>#REF!</v>
      </c>
      <c r="B1125" s="51" t="e">
        <f>'TARIF 2024'!#REF!</f>
        <v>#REF!</v>
      </c>
      <c r="C1125" s="52" t="e">
        <f>'TARIF 2024'!#REF!</f>
        <v>#REF!</v>
      </c>
      <c r="D1125" s="52" t="e">
        <f>'TARIF 2024'!#REF!</f>
        <v>#REF!</v>
      </c>
      <c r="E1125" s="53" t="e">
        <f>'TARIF 2024'!#REF!</f>
        <v>#REF!</v>
      </c>
      <c r="F1125" s="49">
        <v>1</v>
      </c>
      <c r="G1125" s="49">
        <v>1</v>
      </c>
      <c r="H1125" s="49" t="s">
        <v>900</v>
      </c>
      <c r="I1125" s="49">
        <v>1</v>
      </c>
      <c r="J1125" s="54" t="e">
        <f>'TARIF 2024'!#REF!</f>
        <v>#REF!</v>
      </c>
      <c r="K1125" s="55" t="e">
        <f>'TARIF 2024'!#REF!</f>
        <v>#REF!</v>
      </c>
      <c r="L1125" s="56"/>
      <c r="M1125" s="55" t="e">
        <f>'TARIF 2024'!#REF!</f>
        <v>#REF!</v>
      </c>
      <c r="N1125" s="57">
        <v>20</v>
      </c>
      <c r="O1125" s="57" t="e">
        <f>'TARIF 2024'!#REF!</f>
        <v>#REF!</v>
      </c>
      <c r="P1125" s="58"/>
      <c r="Q1125" s="49">
        <v>60</v>
      </c>
      <c r="R1125" s="49">
        <v>62</v>
      </c>
      <c r="S1125" s="49">
        <v>6230</v>
      </c>
      <c r="T1125" s="49">
        <v>1</v>
      </c>
    </row>
    <row r="1126" spans="1:20" ht="30">
      <c r="A1126" s="50">
        <f>'TARIF 2024'!D1129</f>
        <v>0</v>
      </c>
      <c r="B1126" s="51" t="str">
        <f>'TARIF 2024'!B1129</f>
        <v>RTV100322</v>
      </c>
      <c r="C1126" s="52" t="str">
        <f>'TARIF 2024'!K1129</f>
        <v>SUNARI Solar Lamp LED FLS-01 6*COB PIR 10W 800lm 6000K 2400mAh Li-Ion + RC Forever Light dont 0,24 deee</v>
      </c>
      <c r="D1126" s="52" t="str">
        <f>'TARIF 2024'!K1129</f>
        <v>SUNARI Solar Lamp LED FLS-01 6*COB PIR 10W 800lm 6000K 2400mAh Li-Ion + RC Forever Light dont 0,24 deee</v>
      </c>
      <c r="E1126" s="53">
        <f>'TARIF 2024'!G1129</f>
        <v>5900495050830</v>
      </c>
      <c r="F1126" s="49">
        <v>1</v>
      </c>
      <c r="G1126" s="49">
        <v>1</v>
      </c>
      <c r="H1126" s="49" t="s">
        <v>900</v>
      </c>
      <c r="I1126" s="49">
        <v>1</v>
      </c>
      <c r="J1126" s="54">
        <f>'TARIF 2024'!N1129</f>
        <v>0.24</v>
      </c>
      <c r="K1126" s="55">
        <f>'TARIF 2024'!M1129</f>
        <v>10.300471794871793</v>
      </c>
      <c r="L1126" s="56"/>
      <c r="M1126" s="55">
        <f>'TARIF 2024'!M1129</f>
        <v>10.300471794871793</v>
      </c>
      <c r="N1126" s="57">
        <v>20</v>
      </c>
      <c r="O1126" s="57">
        <f>'TARIF 2024'!Q1129</f>
        <v>18.989999999999998</v>
      </c>
      <c r="P1126" s="58"/>
      <c r="Q1126" s="49">
        <v>60</v>
      </c>
      <c r="R1126" s="49">
        <v>62</v>
      </c>
      <c r="S1126" s="49">
        <v>6230</v>
      </c>
      <c r="T1126" s="49">
        <v>1</v>
      </c>
    </row>
    <row r="1127" spans="1:20" ht="30">
      <c r="A1127" s="50">
        <f>'TARIF 2024'!D1130</f>
        <v>0</v>
      </c>
      <c r="B1127" s="51" t="str">
        <f>'TARIF 2024'!B1130</f>
        <v>RTV100325</v>
      </c>
      <c r="C1127" s="52" t="str">
        <f>'TARIF 2024'!K1130</f>
        <v>SUNARI Solar Lamp LED FLS-04 108*SMD PIR 10W 800lm 6000K 2400mAh Li-Ion Forever Light dont 0,24 deee</v>
      </c>
      <c r="D1127" s="52" t="str">
        <f>'TARIF 2024'!K1130</f>
        <v>SUNARI Solar Lamp LED FLS-04 108*SMD PIR 10W 800lm 6000K 2400mAh Li-Ion Forever Light dont 0,24 deee</v>
      </c>
      <c r="E1127" s="53">
        <f>'TARIF 2024'!G1130</f>
        <v>5900495050861</v>
      </c>
      <c r="F1127" s="49">
        <v>1</v>
      </c>
      <c r="G1127" s="49">
        <v>1</v>
      </c>
      <c r="H1127" s="49" t="s">
        <v>900</v>
      </c>
      <c r="I1127" s="49">
        <v>1</v>
      </c>
      <c r="J1127" s="54">
        <f>'TARIF 2024'!N1130</f>
        <v>0.24</v>
      </c>
      <c r="K1127" s="55">
        <f>'TARIF 2024'!M1130</f>
        <v>14.1247452991453</v>
      </c>
      <c r="L1127" s="56"/>
      <c r="M1127" s="55">
        <f>'TARIF 2024'!M1130</f>
        <v>14.1247452991453</v>
      </c>
      <c r="N1127" s="57">
        <v>20</v>
      </c>
      <c r="O1127" s="57">
        <f>'TARIF 2024'!Q1130</f>
        <v>25.99</v>
      </c>
      <c r="P1127" s="58"/>
      <c r="Q1127" s="49">
        <v>60</v>
      </c>
      <c r="R1127" s="49">
        <v>62</v>
      </c>
      <c r="S1127" s="49">
        <v>6230</v>
      </c>
      <c r="T1127" s="49">
        <v>1</v>
      </c>
    </row>
    <row r="1128" spans="1:20" ht="30">
      <c r="A1128" s="50">
        <f>'TARIF 2024'!D1131</f>
        <v>0</v>
      </c>
      <c r="B1128" s="51" t="str">
        <f>'TARIF 2024'!B1131</f>
        <v>RTV100327</v>
      </c>
      <c r="C1128" s="52" t="str">
        <f>'TARIF 2024'!K1131</f>
        <v>SUNARI Solar Lamp LED FLS-06 COB PIR 8W 600lm 6000K 1800mAh Li-Ion Forever Light dont 0,24 deee</v>
      </c>
      <c r="D1128" s="52" t="str">
        <f>'TARIF 2024'!K1131</f>
        <v>SUNARI Solar Lamp LED FLS-06 COB PIR 8W 600lm 6000K 1800mAh Li-Ion Forever Light dont 0,24 deee</v>
      </c>
      <c r="E1128" s="53">
        <f>'TARIF 2024'!G1131</f>
        <v>5900495050885</v>
      </c>
      <c r="F1128" s="49">
        <v>1</v>
      </c>
      <c r="G1128" s="49">
        <v>1</v>
      </c>
      <c r="H1128" s="49" t="s">
        <v>900</v>
      </c>
      <c r="I1128" s="49">
        <v>1</v>
      </c>
      <c r="J1128" s="54">
        <f>'TARIF 2024'!N1131</f>
        <v>0.24</v>
      </c>
      <c r="K1128" s="55">
        <f>'TARIF 2024'!M1131</f>
        <v>12.437565811965809</v>
      </c>
      <c r="L1128" s="56"/>
      <c r="M1128" s="55">
        <f>'TARIF 2024'!M1131</f>
        <v>12.437565811965809</v>
      </c>
      <c r="N1128" s="57">
        <v>20</v>
      </c>
      <c r="O1128" s="57">
        <f>'TARIF 2024'!Q1131</f>
        <v>22.99</v>
      </c>
      <c r="P1128" s="58"/>
      <c r="Q1128" s="49">
        <v>60</v>
      </c>
      <c r="R1128" s="49">
        <v>62</v>
      </c>
      <c r="S1128" s="49">
        <v>6230</v>
      </c>
      <c r="T1128" s="49">
        <v>1</v>
      </c>
    </row>
    <row r="1129" spans="1:20" ht="30">
      <c r="A1129" s="50">
        <f>'TARIF 2024'!D1132</f>
        <v>0</v>
      </c>
      <c r="B1129" s="51" t="str">
        <f>'TARIF 2024'!B1132</f>
        <v>RTV100337</v>
      </c>
      <c r="C1129" s="52" t="str">
        <f>'TARIF 2024'!K1132</f>
        <v>SUNARI Solar Lamp LED FLS-09 10lm 300mAh Li-Ion Forever Light dont 0,24 deee</v>
      </c>
      <c r="D1129" s="52" t="str">
        <f>'TARIF 2024'!K1132</f>
        <v>SUNARI Solar Lamp LED FLS-09 10lm 300mAh Li-Ion Forever Light dont 0,24 deee</v>
      </c>
      <c r="E1129" s="53">
        <f>'TARIF 2024'!G1132</f>
        <v>5900495055453</v>
      </c>
      <c r="F1129" s="49">
        <v>1</v>
      </c>
      <c r="G1129" s="49">
        <v>1</v>
      </c>
      <c r="H1129" s="49" t="s">
        <v>900</v>
      </c>
      <c r="I1129" s="49">
        <v>1</v>
      </c>
      <c r="J1129" s="54">
        <f>'TARIF 2024'!N1132</f>
        <v>0.24</v>
      </c>
      <c r="K1129" s="55">
        <f>'TARIF 2024'!M1132</f>
        <v>3.7445743589743592</v>
      </c>
      <c r="L1129" s="56"/>
      <c r="M1129" s="55">
        <f>'TARIF 2024'!M1132</f>
        <v>3.7445743589743592</v>
      </c>
      <c r="N1129" s="57">
        <v>20</v>
      </c>
      <c r="O1129" s="57">
        <f>'TARIF 2024'!Q1132</f>
        <v>6.99</v>
      </c>
      <c r="P1129" s="58"/>
      <c r="Q1129" s="49">
        <v>60</v>
      </c>
      <c r="R1129" s="49">
        <v>62</v>
      </c>
      <c r="S1129" s="49">
        <v>6230</v>
      </c>
      <c r="T1129" s="49">
        <v>1</v>
      </c>
    </row>
    <row r="1130" spans="1:20" ht="30">
      <c r="A1130" s="50">
        <f>'TARIF 2024'!D1133</f>
        <v>0</v>
      </c>
      <c r="B1130" s="51" t="str">
        <f>'TARIF 2024'!B1133</f>
        <v>RTV100366</v>
      </c>
      <c r="C1130" s="52" t="str">
        <f>'TARIF 2024'!K1133</f>
        <v>SUNARI Solar Lamp LED FLS-11 32*SMD PIR 5W 250lm 4500K 1200mAh Li-ion Black Forever Light dont 0,24 deee</v>
      </c>
      <c r="D1130" s="52" t="str">
        <f>'TARIF 2024'!K1133</f>
        <v>SUNARI Solar Lamp LED FLS-11 32*SMD PIR 5W 250lm 4500K 1200mAh Li-ion Black Forever Light dont 0,24 deee</v>
      </c>
      <c r="E1130" s="53">
        <f>'TARIF 2024'!G1133</f>
        <v>5900495068231</v>
      </c>
      <c r="F1130" s="49">
        <v>1</v>
      </c>
      <c r="G1130" s="49">
        <v>1</v>
      </c>
      <c r="H1130" s="49" t="s">
        <v>900</v>
      </c>
      <c r="I1130" s="49">
        <v>1</v>
      </c>
      <c r="J1130" s="54">
        <f>'TARIF 2024'!N1133</f>
        <v>0.24</v>
      </c>
      <c r="K1130" s="55">
        <f>'TARIF 2024'!M1133</f>
        <v>10.364745299145298</v>
      </c>
      <c r="L1130" s="56"/>
      <c r="M1130" s="55">
        <f>'TARIF 2024'!M1133</f>
        <v>10.364745299145298</v>
      </c>
      <c r="N1130" s="57">
        <v>20</v>
      </c>
      <c r="O1130" s="57">
        <f>'TARIF 2024'!Q1133</f>
        <v>18.989999999999998</v>
      </c>
      <c r="P1130" s="58"/>
      <c r="Q1130" s="49">
        <v>60</v>
      </c>
      <c r="R1130" s="49">
        <v>62</v>
      </c>
      <c r="S1130" s="49">
        <v>6230</v>
      </c>
      <c r="T1130" s="49">
        <v>1</v>
      </c>
    </row>
    <row r="1131" spans="1:20" ht="30">
      <c r="A1131" s="50">
        <f>'TARIF 2024'!D1134</f>
        <v>0</v>
      </c>
      <c r="B1131" s="51" t="str">
        <f>'TARIF 2024'!B1134</f>
        <v>RTV100365</v>
      </c>
      <c r="C1131" s="52" t="str">
        <f>'TARIF 2024'!K1134</f>
        <v>SUNARI Solar Lamp LED FLS-12 70*SMD PIR 6W 500lm 4500K 2400mAh Li-ion Forever Light dont 0,24 deee</v>
      </c>
      <c r="D1131" s="52" t="str">
        <f>'TARIF 2024'!K1134</f>
        <v>SUNARI Solar Lamp LED FLS-12 70*SMD PIR 6W 500lm 4500K 2400mAh Li-ion Forever Light dont 0,24 deee</v>
      </c>
      <c r="E1131" s="53">
        <f>'TARIF 2024'!G1134</f>
        <v>5900495068224</v>
      </c>
      <c r="F1131" s="49">
        <v>1</v>
      </c>
      <c r="G1131" s="49">
        <v>1</v>
      </c>
      <c r="H1131" s="49" t="s">
        <v>900</v>
      </c>
      <c r="I1131" s="49">
        <v>1</v>
      </c>
      <c r="J1131" s="54">
        <f>'TARIF 2024'!N1134</f>
        <v>0.24</v>
      </c>
      <c r="K1131" s="55">
        <f>'TARIF 2024'!M1134</f>
        <v>15.21739487179487</v>
      </c>
      <c r="L1131" s="56"/>
      <c r="M1131" s="55">
        <f>'TARIF 2024'!M1134</f>
        <v>15.21739487179487</v>
      </c>
      <c r="N1131" s="57">
        <v>20</v>
      </c>
      <c r="O1131" s="57">
        <f>'TARIF 2024'!Q1134</f>
        <v>27.99</v>
      </c>
      <c r="P1131" s="58"/>
      <c r="Q1131" s="49">
        <v>60</v>
      </c>
      <c r="R1131" s="49">
        <v>62</v>
      </c>
      <c r="S1131" s="49">
        <v>6230</v>
      </c>
      <c r="T1131" s="49">
        <v>1</v>
      </c>
    </row>
    <row r="1132" spans="1:20" ht="30">
      <c r="A1132" s="50">
        <f>'TARIF 2024'!D1135</f>
        <v>0</v>
      </c>
      <c r="B1132" s="51" t="str">
        <f>'TARIF 2024'!B1135</f>
        <v>RTV100364</v>
      </c>
      <c r="C1132" s="52" t="str">
        <f>'TARIF 2024'!K1135</f>
        <v>SUNARI Solar Lamp LED FLS-13 32*SMD PIR 6W 300lm 3000K 1200mAh Li-ion Forever Light dont 0,24 deee</v>
      </c>
      <c r="D1132" s="52" t="str">
        <f>'TARIF 2024'!K1135</f>
        <v>SUNARI Solar Lamp LED FLS-13 32*SMD PIR 6W 300lm 3000K 1200mAh Li-ion Forever Light dont 0,24 deee</v>
      </c>
      <c r="E1132" s="53">
        <f>'TARIF 2024'!G1135</f>
        <v>5900495068217</v>
      </c>
      <c r="F1132" s="49">
        <v>1</v>
      </c>
      <c r="G1132" s="49">
        <v>1</v>
      </c>
      <c r="H1132" s="49" t="s">
        <v>900</v>
      </c>
      <c r="I1132" s="49">
        <v>1</v>
      </c>
      <c r="J1132" s="54">
        <f>'TARIF 2024'!N1135</f>
        <v>0.24</v>
      </c>
      <c r="K1132" s="55">
        <f>'TARIF 2024'!M1135</f>
        <v>13.176711111111111</v>
      </c>
      <c r="L1132" s="56"/>
      <c r="M1132" s="55">
        <f>'TARIF 2024'!M1135</f>
        <v>13.176711111111111</v>
      </c>
      <c r="N1132" s="57">
        <v>20</v>
      </c>
      <c r="O1132" s="57">
        <f>'TARIF 2024'!Q1135</f>
        <v>24.99</v>
      </c>
      <c r="P1132" s="58"/>
      <c r="Q1132" s="49">
        <v>60</v>
      </c>
      <c r="R1132" s="49">
        <v>62</v>
      </c>
      <c r="S1132" s="49">
        <v>6230</v>
      </c>
      <c r="T1132" s="49">
        <v>1</v>
      </c>
    </row>
    <row r="1133" spans="1:20" ht="30">
      <c r="A1133" s="50">
        <f>'TARIF 2024'!D1136</f>
        <v>0</v>
      </c>
      <c r="B1133" s="51" t="str">
        <f>'TARIF 2024'!B1136</f>
        <v>RTV100334</v>
      </c>
      <c r="C1133" s="52" t="str">
        <f>'TARIF 2024'!K1136</f>
        <v>SUNARI Solar Lamp LED FLS-18 COB PIR 3W 200lm 800mAh Li-Ion Forever Light dont 0,24 deee</v>
      </c>
      <c r="D1133" s="52" t="str">
        <f>'TARIF 2024'!K1136</f>
        <v>SUNARI Solar Lamp LED FLS-18 COB PIR 3W 200lm 800mAh Li-Ion Forever Light dont 0,24 deee</v>
      </c>
      <c r="E1133" s="53">
        <f>'TARIF 2024'!G1136</f>
        <v>5900495055422</v>
      </c>
      <c r="F1133" s="49">
        <v>1</v>
      </c>
      <c r="G1133" s="49">
        <v>1</v>
      </c>
      <c r="H1133" s="49" t="s">
        <v>900</v>
      </c>
      <c r="I1133" s="49">
        <v>1</v>
      </c>
      <c r="J1133" s="54">
        <f>'TARIF 2024'!N1136</f>
        <v>0.24</v>
      </c>
      <c r="K1133" s="55">
        <f>'TARIF 2024'!M1136</f>
        <v>8.4044034188034171</v>
      </c>
      <c r="L1133" s="56"/>
      <c r="M1133" s="55">
        <f>'TARIF 2024'!M1136</f>
        <v>8.4044034188034171</v>
      </c>
      <c r="N1133" s="57">
        <v>20</v>
      </c>
      <c r="O1133" s="57">
        <f>'TARIF 2024'!Q1136</f>
        <v>14.99</v>
      </c>
      <c r="P1133" s="58"/>
      <c r="Q1133" s="49">
        <v>60</v>
      </c>
      <c r="R1133" s="49">
        <v>62</v>
      </c>
      <c r="S1133" s="49">
        <v>6230</v>
      </c>
      <c r="T1133" s="49">
        <v>1</v>
      </c>
    </row>
    <row r="1134" spans="1:20" ht="30">
      <c r="A1134" s="50">
        <f>'TARIF 2024'!D1137</f>
        <v>0</v>
      </c>
      <c r="B1134" s="51" t="str">
        <f>'TARIF 2024'!B1137</f>
        <v>RTV100336</v>
      </c>
      <c r="C1134" s="52" t="str">
        <f>'TARIF 2024'!K1137</f>
        <v>SUNARI Solar Lamp LED FLS-65 100*SMD PIR 6W 480lm 6000K 1200mAh Li-Ion Forever Light dont 0,24 deee</v>
      </c>
      <c r="D1134" s="52" t="str">
        <f>'TARIF 2024'!K1137</f>
        <v>SUNARI Solar Lamp LED FLS-65 100*SMD PIR 6W 480lm 6000K 1200mAh Li-Ion Forever Light dont 0,24 deee</v>
      </c>
      <c r="E1134" s="53">
        <f>'TARIF 2024'!G1137</f>
        <v>5900495055446</v>
      </c>
      <c r="F1134" s="49">
        <v>1</v>
      </c>
      <c r="G1134" s="49">
        <v>1</v>
      </c>
      <c r="H1134" s="49" t="s">
        <v>900</v>
      </c>
      <c r="I1134" s="49">
        <v>1</v>
      </c>
      <c r="J1134" s="54">
        <f>'TARIF 2024'!N1137</f>
        <v>0.24</v>
      </c>
      <c r="K1134" s="55">
        <f>'TARIF 2024'!M1137</f>
        <v>5.1746598290598289</v>
      </c>
      <c r="L1134" s="56"/>
      <c r="M1134" s="55">
        <f>'TARIF 2024'!M1137</f>
        <v>5.1746598290598289</v>
      </c>
      <c r="N1134" s="57">
        <v>20</v>
      </c>
      <c r="O1134" s="57">
        <f>'TARIF 2024'!Q1137</f>
        <v>9.99</v>
      </c>
      <c r="P1134" s="58"/>
      <c r="Q1134" s="49">
        <v>60</v>
      </c>
      <c r="R1134" s="49">
        <v>62</v>
      </c>
      <c r="S1134" s="49">
        <v>6230</v>
      </c>
      <c r="T1134" s="49">
        <v>1</v>
      </c>
    </row>
    <row r="1135" spans="1:20">
      <c r="A1135" s="50">
        <f>'TARIF 2024'!D1138</f>
        <v>0</v>
      </c>
      <c r="B1135" s="51" t="str">
        <f>'TARIF 2024'!B1138</f>
        <v>RTV100370</v>
      </c>
      <c r="C1135" s="52" t="str">
        <f>'TARIF 2024'!K1138</f>
        <v>Wardrobe LED Light FLC-03 PIR 3xAAA Forever Light dont 0,24 deee</v>
      </c>
      <c r="D1135" s="52" t="str">
        <f>'TARIF 2024'!K1138</f>
        <v>Wardrobe LED Light FLC-03 PIR 3xAAA Forever Light dont 0,24 deee</v>
      </c>
      <c r="E1135" s="53">
        <f>'TARIF 2024'!G1138</f>
        <v>5900495068446</v>
      </c>
      <c r="F1135" s="49">
        <v>1</v>
      </c>
      <c r="G1135" s="49">
        <v>1</v>
      </c>
      <c r="H1135" s="49" t="s">
        <v>900</v>
      </c>
      <c r="I1135" s="49">
        <v>1</v>
      </c>
      <c r="J1135" s="54">
        <f>'TARIF 2024'!N1138</f>
        <v>0.24</v>
      </c>
      <c r="K1135" s="55">
        <f>'TARIF 2024'!M1138</f>
        <v>9.1274803418803412</v>
      </c>
      <c r="L1135" s="56"/>
      <c r="M1135" s="55">
        <f>'TARIF 2024'!M1138</f>
        <v>9.1274803418803412</v>
      </c>
      <c r="N1135" s="57">
        <v>20</v>
      </c>
      <c r="O1135" s="57">
        <f>'TARIF 2024'!Q1138</f>
        <v>16.989999999999998</v>
      </c>
      <c r="P1135" s="58"/>
      <c r="Q1135" s="49">
        <v>60</v>
      </c>
      <c r="R1135" s="49">
        <v>62</v>
      </c>
      <c r="S1135" s="49">
        <v>6230</v>
      </c>
      <c r="T1135" s="49">
        <v>1</v>
      </c>
    </row>
    <row r="1136" spans="1:20">
      <c r="A1136" s="50">
        <f>'TARIF 2024'!D1139</f>
        <v>0</v>
      </c>
      <c r="B1136" s="51" t="str">
        <f>'TARIF 2024'!B1139</f>
        <v>RTV03600006</v>
      </c>
      <c r="C1136" s="52" t="str">
        <f>'TARIF 2024'!K1139</f>
        <v>Worklight LED 1x100W 6000K with tripod Forever Light dont 0,24 deee</v>
      </c>
      <c r="D1136" s="52" t="str">
        <f>'TARIF 2024'!K1139</f>
        <v>Worklight LED 1x100W 6000K with tripod Forever Light dont 0,24 deee</v>
      </c>
      <c r="E1136" s="53">
        <f>'TARIF 2024'!G1139</f>
        <v>5900495926159</v>
      </c>
      <c r="F1136" s="49">
        <v>1</v>
      </c>
      <c r="G1136" s="49">
        <v>1</v>
      </c>
      <c r="H1136" s="49" t="s">
        <v>900</v>
      </c>
      <c r="I1136" s="49">
        <v>1</v>
      </c>
      <c r="J1136" s="54">
        <f>'TARIF 2024'!N1139</f>
        <v>0.24</v>
      </c>
      <c r="K1136" s="55">
        <f>'TARIF 2024'!M1139</f>
        <v>43.562010256410254</v>
      </c>
      <c r="L1136" s="56"/>
      <c r="M1136" s="55">
        <f>'TARIF 2024'!M1139</f>
        <v>43.562010256410254</v>
      </c>
      <c r="N1136" s="57">
        <v>20</v>
      </c>
      <c r="O1136" s="57">
        <f>'TARIF 2024'!Q1139</f>
        <v>79.989999999999995</v>
      </c>
      <c r="P1136" s="58"/>
      <c r="Q1136" s="49">
        <v>60</v>
      </c>
      <c r="R1136" s="49">
        <v>62</v>
      </c>
      <c r="S1136" s="49">
        <v>6230</v>
      </c>
      <c r="T1136" s="49">
        <v>1</v>
      </c>
    </row>
    <row r="1137" spans="1:20">
      <c r="A1137" s="50" t="e">
        <f>'TARIF 2024'!#REF!</f>
        <v>#REF!</v>
      </c>
      <c r="B1137" s="51" t="e">
        <f>'TARIF 2024'!#REF!</f>
        <v>#REF!</v>
      </c>
      <c r="C1137" s="52" t="e">
        <f>'TARIF 2024'!#REF!</f>
        <v>#REF!</v>
      </c>
      <c r="D1137" s="52" t="e">
        <f>'TARIF 2024'!#REF!</f>
        <v>#REF!</v>
      </c>
      <c r="E1137" s="53" t="e">
        <f>'TARIF 2024'!#REF!</f>
        <v>#REF!</v>
      </c>
      <c r="F1137" s="49">
        <v>1</v>
      </c>
      <c r="G1137" s="49">
        <v>1</v>
      </c>
      <c r="H1137" s="49" t="s">
        <v>900</v>
      </c>
      <c r="I1137" s="49">
        <v>1</v>
      </c>
      <c r="J1137" s="54" t="e">
        <f>'TARIF 2024'!#REF!</f>
        <v>#REF!</v>
      </c>
      <c r="K1137" s="55" t="e">
        <f>'TARIF 2024'!#REF!</f>
        <v>#REF!</v>
      </c>
      <c r="L1137" s="56"/>
      <c r="M1137" s="55" t="e">
        <f>'TARIF 2024'!#REF!</f>
        <v>#REF!</v>
      </c>
      <c r="N1137" s="57">
        <v>20</v>
      </c>
      <c r="O1137" s="57" t="e">
        <f>'TARIF 2024'!#REF!</f>
        <v>#REF!</v>
      </c>
      <c r="P1137" s="58"/>
      <c r="Q1137" s="49">
        <v>60</v>
      </c>
      <c r="R1137" s="49">
        <v>62</v>
      </c>
      <c r="S1137" s="49">
        <v>6230</v>
      </c>
      <c r="T1137" s="49">
        <v>1</v>
      </c>
    </row>
    <row r="1138" spans="1:20" ht="30">
      <c r="A1138" s="50">
        <f>'TARIF 2024'!D1140</f>
        <v>0</v>
      </c>
      <c r="B1138" s="51" t="str">
        <f>'TARIF 2024'!B1140</f>
        <v>RTV100491</v>
      </c>
      <c r="C1138" s="52" t="str">
        <f>'TARIF 2024'!K1140</f>
        <v>SUNARI FLS-87 solar LED light x6 3000K 600mAh Li-Ion Forever Light dont 0,24 deee</v>
      </c>
      <c r="D1138" s="52" t="str">
        <f>'TARIF 2024'!K1140</f>
        <v>SUNARI FLS-87 solar LED light x6 3000K 600mAh Li-Ion Forever Light dont 0,24 deee</v>
      </c>
      <c r="E1138" s="53" t="str">
        <f>'TARIF 2024'!G1140</f>
        <v>5900495632784</v>
      </c>
      <c r="F1138" s="49">
        <v>1</v>
      </c>
      <c r="G1138" s="49">
        <v>1</v>
      </c>
      <c r="H1138" s="49" t="s">
        <v>900</v>
      </c>
      <c r="I1138" s="49">
        <v>1</v>
      </c>
      <c r="J1138" s="54">
        <f>'TARIF 2024'!N1140</f>
        <v>0.24</v>
      </c>
      <c r="K1138" s="55">
        <f>'TARIF 2024'!M1140</f>
        <v>5.2911555555555561</v>
      </c>
      <c r="L1138" s="56"/>
      <c r="M1138" s="55">
        <f>'TARIF 2024'!M1140</f>
        <v>5.2911555555555561</v>
      </c>
      <c r="N1138" s="57">
        <v>20</v>
      </c>
      <c r="O1138" s="57">
        <f>'TARIF 2024'!Q1140</f>
        <v>9.9</v>
      </c>
      <c r="P1138" s="58"/>
      <c r="Q1138" s="49">
        <v>60</v>
      </c>
      <c r="R1138" s="49">
        <v>62</v>
      </c>
      <c r="S1138" s="49">
        <v>6230</v>
      </c>
      <c r="T1138" s="49">
        <v>1</v>
      </c>
    </row>
    <row r="1139" spans="1:20" ht="30">
      <c r="A1139" s="50">
        <f>'TARIF 2024'!D1141</f>
        <v>0</v>
      </c>
      <c r="B1139" s="51" t="str">
        <f>'TARIF 2024'!B1141</f>
        <v>RTV100493</v>
      </c>
      <c r="C1139" s="52" t="str">
        <f>'TARIF 2024'!K1141</f>
        <v>SUNARI FLS-89 LED solar lamp x10 3000K 600mAh Li-Ion Forever Light dont 0,24 deee</v>
      </c>
      <c r="D1139" s="52" t="str">
        <f>'TARIF 2024'!K1141</f>
        <v>SUNARI FLS-89 LED solar lamp x10 3000K 600mAh Li-Ion Forever Light dont 0,24 deee</v>
      </c>
      <c r="E1139" s="53" t="str">
        <f>'TARIF 2024'!G1141</f>
        <v>5900495632807</v>
      </c>
      <c r="F1139" s="49">
        <v>1</v>
      </c>
      <c r="G1139" s="49">
        <v>1</v>
      </c>
      <c r="H1139" s="49" t="s">
        <v>900</v>
      </c>
      <c r="I1139" s="49">
        <v>1</v>
      </c>
      <c r="J1139" s="54">
        <f>'TARIF 2024'!N1141</f>
        <v>0.24</v>
      </c>
      <c r="K1139" s="55">
        <f>'TARIF 2024'!M1141</f>
        <v>6.3007851851851857</v>
      </c>
      <c r="L1139" s="56"/>
      <c r="M1139" s="55">
        <f>'TARIF 2024'!M1141</f>
        <v>6.3007851851851857</v>
      </c>
      <c r="N1139" s="57">
        <v>20</v>
      </c>
      <c r="O1139" s="57">
        <f>'TARIF 2024'!Q1141</f>
        <v>12.9</v>
      </c>
      <c r="P1139" s="58"/>
      <c r="Q1139" s="49">
        <v>60</v>
      </c>
      <c r="R1139" s="49">
        <v>62</v>
      </c>
      <c r="S1139" s="49">
        <v>6230</v>
      </c>
      <c r="T1139" s="49">
        <v>1</v>
      </c>
    </row>
    <row r="1140" spans="1:20" ht="30">
      <c r="A1140" s="50">
        <f>'TARIF 2024'!D1142</f>
        <v>0</v>
      </c>
      <c r="B1140" s="51" t="str">
        <f>'TARIF 2024'!B1142</f>
        <v>RTV100528</v>
      </c>
      <c r="C1140" s="52" t="str">
        <f>'TARIF 2024'!K1142</f>
        <v>SUNARI FLS-70 Lotus Flower blue 3000K 600mAh Ni-MH solar LED lamp Forever Light dont 0,24 deee</v>
      </c>
      <c r="D1140" s="52" t="str">
        <f>'TARIF 2024'!K1142</f>
        <v>SUNARI FLS-70 Lotus Flower blue 3000K 600mAh Ni-MH solar LED lamp Forever Light dont 0,24 deee</v>
      </c>
      <c r="E1140" s="53" t="str">
        <f>'TARIF 2024'!G1142</f>
        <v>5907457720749</v>
      </c>
      <c r="F1140" s="49">
        <v>1</v>
      </c>
      <c r="G1140" s="49">
        <v>1</v>
      </c>
      <c r="H1140" s="49" t="s">
        <v>900</v>
      </c>
      <c r="I1140" s="49">
        <v>1</v>
      </c>
      <c r="J1140" s="54">
        <f>'TARIF 2024'!N1142</f>
        <v>0.24</v>
      </c>
      <c r="K1140" s="55">
        <f>'TARIF 2024'!M1142</f>
        <v>12.375970370370371</v>
      </c>
      <c r="L1140" s="56"/>
      <c r="M1140" s="55">
        <f>'TARIF 2024'!M1142</f>
        <v>12.375970370370371</v>
      </c>
      <c r="N1140" s="57">
        <v>20</v>
      </c>
      <c r="O1140" s="57">
        <f>'TARIF 2024'!Q1142</f>
        <v>19.899999999999999</v>
      </c>
      <c r="P1140" s="58"/>
      <c r="Q1140" s="49">
        <v>60</v>
      </c>
      <c r="R1140" s="49">
        <v>62</v>
      </c>
      <c r="S1140" s="49">
        <v>6230</v>
      </c>
      <c r="T1140" s="49">
        <v>1</v>
      </c>
    </row>
    <row r="1141" spans="1:20" ht="30">
      <c r="A1141" s="50">
        <f>'TARIF 2024'!D1143</f>
        <v>0</v>
      </c>
      <c r="B1141" s="51" t="str">
        <f>'TARIF 2024'!B1143</f>
        <v>RTV100517</v>
      </c>
      <c r="C1141" s="52" t="str">
        <f>'TARIF 2024'!K1143</f>
        <v>SUNARI FLS-93 Hydrangea 3000K 600mAh Li-Ion solar lamp Forever Light dont 0,24 deee</v>
      </c>
      <c r="D1141" s="52" t="str">
        <f>'TARIF 2024'!K1143</f>
        <v>SUNARI FLS-93 Hydrangea 3000K 600mAh Li-Ion solar lamp Forever Light dont 0,24 deee</v>
      </c>
      <c r="E1141" s="53" t="str">
        <f>'TARIF 2024'!G1143</f>
        <v>5907457717466</v>
      </c>
      <c r="F1141" s="49">
        <v>1</v>
      </c>
      <c r="G1141" s="49">
        <v>1</v>
      </c>
      <c r="H1141" s="49" t="s">
        <v>900</v>
      </c>
      <c r="I1141" s="49">
        <v>1</v>
      </c>
      <c r="J1141" s="54">
        <f>'TARIF 2024'!N1143</f>
        <v>0.24</v>
      </c>
      <c r="K1141" s="55">
        <f>'TARIF 2024'!M1143</f>
        <v>8.320044444444445</v>
      </c>
      <c r="L1141" s="56"/>
      <c r="M1141" s="55">
        <f>'TARIF 2024'!M1143</f>
        <v>8.320044444444445</v>
      </c>
      <c r="N1141" s="57">
        <v>20</v>
      </c>
      <c r="O1141" s="57">
        <f>'TARIF 2024'!Q1143</f>
        <v>14.9</v>
      </c>
      <c r="P1141" s="58"/>
      <c r="Q1141" s="49">
        <v>60</v>
      </c>
      <c r="R1141" s="49">
        <v>62</v>
      </c>
      <c r="S1141" s="49">
        <v>6230</v>
      </c>
      <c r="T1141" s="49">
        <v>1</v>
      </c>
    </row>
    <row r="1142" spans="1:20" ht="30">
      <c r="A1142" s="50">
        <f>'TARIF 2024'!D1144</f>
        <v>0</v>
      </c>
      <c r="B1142" s="51" t="str">
        <f>'TARIF 2024'!B1144</f>
        <v>RTV100519</v>
      </c>
      <c r="C1142" s="52" t="str">
        <f>'TARIF 2024'!K1144</f>
        <v>SUNARI FLS-95 solar LED lamp Garlic ornamental 3000K 600mAh Li-Ion Forever Light dont 0,24 deee</v>
      </c>
      <c r="D1142" s="52" t="str">
        <f>'TARIF 2024'!K1144</f>
        <v>SUNARI FLS-95 solar LED lamp Garlic ornamental 3000K 600mAh Li-Ion Forever Light dont 0,24 deee</v>
      </c>
      <c r="E1142" s="53" t="str">
        <f>'TARIF 2024'!G1144</f>
        <v>5907457717480</v>
      </c>
      <c r="F1142" s="49">
        <v>1</v>
      </c>
      <c r="G1142" s="49">
        <v>1</v>
      </c>
      <c r="H1142" s="49" t="s">
        <v>900</v>
      </c>
      <c r="I1142" s="49">
        <v>1</v>
      </c>
      <c r="J1142" s="54">
        <f>'TARIF 2024'!N1144</f>
        <v>0.24</v>
      </c>
      <c r="K1142" s="55">
        <f>'TARIF 2024'!M1144</f>
        <v>7.6411555555555539</v>
      </c>
      <c r="L1142" s="56"/>
      <c r="M1142" s="55">
        <f>'TARIF 2024'!M1144</f>
        <v>7.6411555555555539</v>
      </c>
      <c r="N1142" s="57">
        <v>20</v>
      </c>
      <c r="O1142" s="57">
        <f>'TARIF 2024'!Q1144</f>
        <v>14.9</v>
      </c>
      <c r="P1142" s="58"/>
      <c r="Q1142" s="49">
        <v>60</v>
      </c>
      <c r="R1142" s="49">
        <v>62</v>
      </c>
      <c r="S1142" s="49">
        <v>6230</v>
      </c>
      <c r="T1142" s="49">
        <v>1</v>
      </c>
    </row>
    <row r="1143" spans="1:20" ht="30">
      <c r="A1143" s="50">
        <f>'TARIF 2024'!D1145</f>
        <v>0</v>
      </c>
      <c r="B1143" s="51" t="str">
        <f>'TARIF 2024'!B1145</f>
        <v>RTV100386</v>
      </c>
      <c r="C1143" s="52" t="str">
        <f>'TARIF 2024'!K1145</f>
        <v>SUNARI FLS-81 LED ornamental grass 3000K 300mAh Li-Ion solar lamp Forever Light dont 0,24 deee</v>
      </c>
      <c r="D1143" s="52" t="str">
        <f>'TARIF 2024'!K1145</f>
        <v>SUNARI FLS-81 LED ornamental grass 3000K 300mAh Li-Ion solar lamp Forever Light dont 0,24 deee</v>
      </c>
      <c r="E1143" s="53" t="str">
        <f>'TARIF 2024'!G1145</f>
        <v>5900495075468</v>
      </c>
      <c r="F1143" s="49">
        <v>1</v>
      </c>
      <c r="G1143" s="49">
        <v>1</v>
      </c>
      <c r="H1143" s="49" t="s">
        <v>900</v>
      </c>
      <c r="I1143" s="49">
        <v>1</v>
      </c>
      <c r="J1143" s="54">
        <f>'TARIF 2024'!N1145</f>
        <v>0.24</v>
      </c>
      <c r="K1143" s="55">
        <f>'TARIF 2024'!M1145</f>
        <v>8.5811555555555561</v>
      </c>
      <c r="L1143" s="56"/>
      <c r="M1143" s="55">
        <f>'TARIF 2024'!M1145</f>
        <v>8.5811555555555561</v>
      </c>
      <c r="N1143" s="57">
        <v>20</v>
      </c>
      <c r="O1143" s="57">
        <f>'TARIF 2024'!Q1145</f>
        <v>16.899999999999999</v>
      </c>
      <c r="P1143" s="58"/>
      <c r="Q1143" s="49">
        <v>60</v>
      </c>
      <c r="R1143" s="49">
        <v>62</v>
      </c>
      <c r="S1143" s="49">
        <v>6230</v>
      </c>
      <c r="T1143" s="49">
        <v>1</v>
      </c>
    </row>
    <row r="1144" spans="1:20" ht="30">
      <c r="A1144" s="50">
        <f>'TARIF 2024'!D1146</f>
        <v>0</v>
      </c>
      <c r="B1144" s="51" t="str">
        <f>'TARIF 2024'!B1146</f>
        <v>RTV100387</v>
      </c>
      <c r="C1144" s="52" t="str">
        <f>'TARIF 2024'!K1146</f>
        <v>SUNARI FLS-82 copper wire 22m 600mAh Li-Ion solar LED lamp Forever Light dont 0,24 deee</v>
      </c>
      <c r="D1144" s="52" t="str">
        <f>'TARIF 2024'!K1146</f>
        <v>SUNARI FLS-82 copper wire 22m 600mAh Li-Ion solar LED lamp Forever Light dont 0,24 deee</v>
      </c>
      <c r="E1144" s="53" t="str">
        <f>'TARIF 2024'!G1146</f>
        <v>5900495075475</v>
      </c>
      <c r="F1144" s="49">
        <v>1</v>
      </c>
      <c r="G1144" s="49">
        <v>1</v>
      </c>
      <c r="H1144" s="49" t="s">
        <v>900</v>
      </c>
      <c r="I1144" s="49">
        <v>1</v>
      </c>
      <c r="J1144" s="54">
        <f>'TARIF 2024'!N1146</f>
        <v>0.24</v>
      </c>
      <c r="K1144" s="55">
        <f>'TARIF 2024'!M1146</f>
        <v>7.9022666666666677</v>
      </c>
      <c r="L1144" s="56"/>
      <c r="M1144" s="55">
        <f>'TARIF 2024'!M1146</f>
        <v>7.9022666666666677</v>
      </c>
      <c r="N1144" s="57">
        <v>20</v>
      </c>
      <c r="O1144" s="57">
        <f>'TARIF 2024'!Q1146</f>
        <v>14.9</v>
      </c>
      <c r="P1144" s="58"/>
      <c r="Q1144" s="49">
        <v>60</v>
      </c>
      <c r="R1144" s="49">
        <v>62</v>
      </c>
      <c r="S1144" s="49">
        <v>6230</v>
      </c>
      <c r="T1144" s="49">
        <v>1</v>
      </c>
    </row>
    <row r="1145" spans="1:20" ht="30">
      <c r="A1145" s="50">
        <f>'TARIF 2024'!D1147</f>
        <v>0</v>
      </c>
      <c r="B1145" s="51" t="str">
        <f>'TARIF 2024'!B1147</f>
        <v>RTV100390</v>
      </c>
      <c r="C1145" s="52" t="str">
        <f>'TARIF 2024'!K1147</f>
        <v>Solar cord LED torch SUNARI FLS-86 30LED 6,5m 600mAh Li-Ion Forever Light dont 0,24 deee</v>
      </c>
      <c r="D1145" s="52" t="str">
        <f>'TARIF 2024'!K1147</f>
        <v>Solar cord LED torch SUNARI FLS-86 30LED 6,5m 600mAh Li-Ion Forever Light dont 0,24 deee</v>
      </c>
      <c r="E1145" s="53" t="str">
        <f>'TARIF 2024'!G1147</f>
        <v>5900495076632</v>
      </c>
      <c r="F1145" s="49">
        <v>1</v>
      </c>
      <c r="G1145" s="49">
        <v>1</v>
      </c>
      <c r="H1145" s="49" t="s">
        <v>900</v>
      </c>
      <c r="I1145" s="49">
        <v>1</v>
      </c>
      <c r="J1145" s="54">
        <f>'TARIF 2024'!N1147</f>
        <v>0.24</v>
      </c>
      <c r="K1145" s="55">
        <f>'TARIF 2024'!M1147</f>
        <v>11.958192592592594</v>
      </c>
      <c r="L1145" s="56"/>
      <c r="M1145" s="55">
        <f>'TARIF 2024'!M1147</f>
        <v>11.958192592592594</v>
      </c>
      <c r="N1145" s="57">
        <v>20</v>
      </c>
      <c r="O1145" s="57">
        <f>'TARIF 2024'!Q1147</f>
        <v>22.9</v>
      </c>
      <c r="P1145" s="58"/>
      <c r="Q1145" s="49">
        <v>60</v>
      </c>
      <c r="R1145" s="49">
        <v>62</v>
      </c>
      <c r="S1145" s="49">
        <v>6230</v>
      </c>
      <c r="T1145" s="49">
        <v>1</v>
      </c>
    </row>
    <row r="1146" spans="1:20" ht="30">
      <c r="A1146" s="50">
        <f>'TARIF 2024'!D1148</f>
        <v>0</v>
      </c>
      <c r="B1146" s="51" t="str">
        <f>'TARIF 2024'!B1148</f>
        <v>RTV100385</v>
      </c>
      <c r="C1146" s="52" t="str">
        <f>'TARIF 2024'!K1148</f>
        <v>SUNARI FLS-80 double 6W 520lm 4500K 5500mAh Li-Ion solar LED lamp Forever Light dont 0,24 deee</v>
      </c>
      <c r="D1146" s="52" t="str">
        <f>'TARIF 2024'!K1148</f>
        <v>SUNARI FLS-80 double 6W 520lm 4500K 5500mAh Li-Ion solar LED lamp Forever Light dont 0,24 deee</v>
      </c>
      <c r="E1146" s="53" t="str">
        <f>'TARIF 2024'!G1148</f>
        <v>5900495075451</v>
      </c>
      <c r="F1146" s="49">
        <v>1</v>
      </c>
      <c r="G1146" s="49">
        <v>1</v>
      </c>
      <c r="H1146" s="49" t="s">
        <v>900</v>
      </c>
      <c r="I1146" s="49">
        <v>1</v>
      </c>
      <c r="J1146" s="54">
        <f>'TARIF 2024'!N1148</f>
        <v>0.24</v>
      </c>
      <c r="K1146" s="55">
        <f>'TARIF 2024'!M1148</f>
        <v>33.386711111111111</v>
      </c>
      <c r="L1146" s="56"/>
      <c r="M1146" s="55">
        <f>'TARIF 2024'!M1148</f>
        <v>33.386711111111111</v>
      </c>
      <c r="N1146" s="57">
        <v>20</v>
      </c>
      <c r="O1146" s="57">
        <f>'TARIF 2024'!Q1148</f>
        <v>59.9</v>
      </c>
      <c r="P1146" s="58"/>
      <c r="Q1146" s="49">
        <v>60</v>
      </c>
      <c r="R1146" s="49">
        <v>62</v>
      </c>
      <c r="S1146" s="49">
        <v>6230</v>
      </c>
      <c r="T1146" s="49">
        <v>1</v>
      </c>
    </row>
    <row r="1147" spans="1:20">
      <c r="A1147" s="50">
        <f>'TARIF 2024'!D1149</f>
        <v>0</v>
      </c>
      <c r="B1147" s="51" t="str">
        <f>'TARIF 2024'!B1149</f>
        <v>RTV100010</v>
      </c>
      <c r="C1147" s="52" t="str">
        <f>'TARIF 2024'!K1149</f>
        <v>Lampe a flamme solaire 12LED 300mAh Ni-Mh IP65 dont 0,24 deee</v>
      </c>
      <c r="D1147" s="52" t="str">
        <f>'TARIF 2024'!K1149</f>
        <v>Lampe a flamme solaire 12LED 300mAh Ni-Mh IP65 dont 0,24 deee</v>
      </c>
      <c r="E1147" s="53">
        <f>'TARIF 2024'!G1149</f>
        <v>5900495890115</v>
      </c>
      <c r="F1147" s="49">
        <v>1</v>
      </c>
      <c r="G1147" s="49">
        <v>1</v>
      </c>
      <c r="H1147" s="49" t="s">
        <v>900</v>
      </c>
      <c r="I1147" s="49">
        <v>1</v>
      </c>
      <c r="J1147" s="54">
        <f>'TARIF 2024'!N1149</f>
        <v>0.24</v>
      </c>
      <c r="K1147" s="55">
        <f>'TARIF 2024'!M1149</f>
        <v>4.4649999999999999</v>
      </c>
      <c r="L1147" s="56"/>
      <c r="M1147" s="55">
        <f>'TARIF 2024'!M1149</f>
        <v>4.4649999999999999</v>
      </c>
      <c r="N1147" s="57">
        <v>20</v>
      </c>
      <c r="O1147" s="57">
        <f>'TARIF 2024'!Q1149</f>
        <v>8.9</v>
      </c>
      <c r="P1147" s="58"/>
      <c r="Q1147" s="49">
        <v>60</v>
      </c>
      <c r="R1147" s="49">
        <v>62</v>
      </c>
      <c r="S1147" s="49">
        <v>6230</v>
      </c>
      <c r="T1147" s="49">
        <v>1</v>
      </c>
    </row>
    <row r="1148" spans="1:20">
      <c r="A1148" s="50">
        <f>'TARIF 2024'!D1150</f>
        <v>0</v>
      </c>
      <c r="B1148" s="51" t="str">
        <f>'TARIF 2024'!B1150</f>
        <v>RTV100012</v>
      </c>
      <c r="C1148" s="52" t="str">
        <f>'TARIF 2024'!K1150</f>
        <v>Lampe a flamme solaire 96LED 1500mAh Li IP65 dont 0,24 deee</v>
      </c>
      <c r="D1148" s="52" t="str">
        <f>'TARIF 2024'!K1150</f>
        <v>Lampe a flamme solaire 96LED 1500mAh Li IP65 dont 0,24 deee</v>
      </c>
      <c r="E1148" s="53">
        <f>'TARIF 2024'!G1150</f>
        <v>5900495890139</v>
      </c>
      <c r="F1148" s="49">
        <v>1</v>
      </c>
      <c r="G1148" s="49">
        <v>1</v>
      </c>
      <c r="H1148" s="49" t="s">
        <v>900</v>
      </c>
      <c r="I1148" s="49">
        <v>1</v>
      </c>
      <c r="J1148" s="54">
        <f>'TARIF 2024'!N1150</f>
        <v>0.24</v>
      </c>
      <c r="K1148" s="55">
        <f>'TARIF 2024'!M1150</f>
        <v>12.614799999999999</v>
      </c>
      <c r="L1148" s="56"/>
      <c r="M1148" s="55">
        <f>'TARIF 2024'!M1150</f>
        <v>12.614799999999999</v>
      </c>
      <c r="N1148" s="57">
        <v>20</v>
      </c>
      <c r="O1148" s="57">
        <f>'TARIF 2024'!Q1150</f>
        <v>24.99</v>
      </c>
      <c r="P1148" s="58"/>
      <c r="Q1148" s="49">
        <v>60</v>
      </c>
      <c r="R1148" s="49">
        <v>62</v>
      </c>
      <c r="S1148" s="49">
        <v>6230</v>
      </c>
      <c r="T1148" s="49">
        <v>1</v>
      </c>
    </row>
    <row r="1149" spans="1:20" ht="30">
      <c r="A1149" s="50">
        <f>'TARIF 2024'!D1151</f>
        <v>0</v>
      </c>
      <c r="B1149" s="51" t="str">
        <f>'TARIF 2024'!B1151</f>
        <v>RTV100526</v>
      </c>
      <c r="C1149" s="52" t="str">
        <f>'TARIF 2024'!K1151</f>
        <v>SUNARI FLS-97 LED solar lamp CLASSIC 3000K 1000mAh Ni-MH Forever Light dont 0,24 deee</v>
      </c>
      <c r="D1149" s="52" t="str">
        <f>'TARIF 2024'!K1151</f>
        <v>SUNARI FLS-97 LED solar lamp CLASSIC 3000K 1000mAh Ni-MH Forever Light dont 0,24 deee</v>
      </c>
      <c r="E1149" s="53" t="str">
        <f>'TARIF 2024'!G1151</f>
        <v>5900495076632</v>
      </c>
      <c r="F1149" s="49">
        <v>1</v>
      </c>
      <c r="G1149" s="49">
        <v>1</v>
      </c>
      <c r="H1149" s="49" t="s">
        <v>900</v>
      </c>
      <c r="I1149" s="49">
        <v>1</v>
      </c>
      <c r="J1149" s="54">
        <f>'TARIF 2024'!N1151</f>
        <v>0.24</v>
      </c>
      <c r="K1149" s="55">
        <f>'TARIF 2024'!M1151</f>
        <v>11.697081481481481</v>
      </c>
      <c r="L1149" s="56"/>
      <c r="M1149" s="55">
        <f>'TARIF 2024'!M1151</f>
        <v>11.697081481481481</v>
      </c>
      <c r="N1149" s="57">
        <v>20</v>
      </c>
      <c r="O1149" s="57">
        <f>'TARIF 2024'!Q1151</f>
        <v>24.9</v>
      </c>
      <c r="P1149" s="58"/>
      <c r="Q1149" s="49">
        <v>60</v>
      </c>
      <c r="R1149" s="49">
        <v>62</v>
      </c>
      <c r="S1149" s="49">
        <v>6230</v>
      </c>
      <c r="T1149" s="49">
        <v>1</v>
      </c>
    </row>
    <row r="1150" spans="1:20" ht="30">
      <c r="A1150" s="50">
        <f>'TARIF 2024'!D1152</f>
        <v>0</v>
      </c>
      <c r="B1150" s="51" t="str">
        <f>'TARIF 2024'!B1152</f>
        <v>RTV100527</v>
      </c>
      <c r="C1150" s="52" t="str">
        <f>'TARIF 2024'!K1152</f>
        <v>SUNARI FLS-98 LED solar lamp Pillar MODERN 3000K+6000K 2200mAh Li-Ion + PIR Forever Light dont 0,24 deee</v>
      </c>
      <c r="D1150" s="52" t="str">
        <f>'TARIF 2024'!K1152</f>
        <v>SUNARI FLS-98 LED solar lamp Pillar MODERN 3000K+6000K 2200mAh Li-Ion + PIR Forever Light dont 0,24 deee</v>
      </c>
      <c r="E1150" s="53" t="str">
        <f>'TARIF 2024'!G1152</f>
        <v>5900495075451</v>
      </c>
      <c r="F1150" s="49">
        <v>1</v>
      </c>
      <c r="G1150" s="49">
        <v>1</v>
      </c>
      <c r="H1150" s="49" t="s">
        <v>900</v>
      </c>
      <c r="I1150" s="49">
        <v>1</v>
      </c>
      <c r="J1150" s="54">
        <f>'TARIF 2024'!N1152</f>
        <v>0.24</v>
      </c>
      <c r="K1150" s="55">
        <f>'TARIF 2024'!M1152</f>
        <v>44.753748148148141</v>
      </c>
      <c r="L1150" s="56"/>
      <c r="M1150" s="55">
        <f>'TARIF 2024'!M1152</f>
        <v>44.753748148148141</v>
      </c>
      <c r="N1150" s="57">
        <v>20</v>
      </c>
      <c r="O1150" s="57">
        <f>'TARIF 2024'!Q1152</f>
        <v>74.900000000000006</v>
      </c>
      <c r="P1150" s="58"/>
      <c r="Q1150" s="49">
        <v>60</v>
      </c>
      <c r="R1150" s="49">
        <v>62</v>
      </c>
      <c r="S1150" s="49">
        <v>6230</v>
      </c>
      <c r="T1150" s="49">
        <v>1</v>
      </c>
    </row>
    <row r="1151" spans="1:20" ht="30">
      <c r="A1151" s="50">
        <f>'TARIF 2024'!D1153</f>
        <v>0</v>
      </c>
      <c r="B1151" s="51" t="str">
        <f>'TARIF 2024'!B1153</f>
        <v>RTV100530</v>
      </c>
      <c r="C1151" s="52" t="str">
        <f>'TARIF 2024'!K1153</f>
        <v>SUNARI FLS-72 solar LED rounded crystal lamp 3000K 600mAh 0.72Wh Ni-MH Forever Light dont 0,24 deee</v>
      </c>
      <c r="D1151" s="52" t="str">
        <f>'TARIF 2024'!K1153</f>
        <v>SUNARI FLS-72 solar LED rounded crystal lamp 3000K 600mAh 0.72Wh Ni-MH Forever Light dont 0,24 deee</v>
      </c>
      <c r="E1151" s="53" t="str">
        <f>'TARIF 2024'!G1153</f>
        <v>5907457720763</v>
      </c>
      <c r="F1151" s="49">
        <v>1</v>
      </c>
      <c r="G1151" s="49">
        <v>1</v>
      </c>
      <c r="H1151" s="49" t="s">
        <v>900</v>
      </c>
      <c r="I1151" s="49">
        <v>1</v>
      </c>
      <c r="J1151" s="54">
        <f>'TARIF 2024'!N1153</f>
        <v>0.24</v>
      </c>
      <c r="K1151" s="55">
        <f>'TARIF 2024'!M1153</f>
        <v>8.320044444444445</v>
      </c>
      <c r="L1151" s="56"/>
      <c r="M1151" s="55">
        <f>'TARIF 2024'!M1153</f>
        <v>8.320044444444445</v>
      </c>
      <c r="N1151" s="57">
        <v>20</v>
      </c>
      <c r="O1151" s="57">
        <f>'TARIF 2024'!Q1153</f>
        <v>14.9</v>
      </c>
      <c r="P1151" s="58"/>
      <c r="Q1151" s="49">
        <v>60</v>
      </c>
      <c r="R1151" s="49">
        <v>62</v>
      </c>
      <c r="S1151" s="49">
        <v>6230</v>
      </c>
      <c r="T1151" s="49">
        <v>1</v>
      </c>
    </row>
    <row r="1152" spans="1:20">
      <c r="A1152" s="50">
        <f>'TARIF 2024'!D1156</f>
        <v>0</v>
      </c>
      <c r="B1152" s="51" t="str">
        <f>'TARIF 2024'!B1156</f>
        <v>RTV100193</v>
      </c>
      <c r="C1152" s="52" t="str">
        <f>'TARIF 2024'!K1156</f>
        <v>String light 180LED 14,4m warm white Forever Light dont 0,24 deee</v>
      </c>
      <c r="D1152" s="52" t="str">
        <f>'TARIF 2024'!K1156</f>
        <v>String light 180LED 14,4m warm white Forever Light dont 0,24 deee</v>
      </c>
      <c r="E1152" s="53">
        <f>'TARIF 2024'!G1156</f>
        <v>5900495945914</v>
      </c>
      <c r="F1152" s="49">
        <v>1</v>
      </c>
      <c r="G1152" s="49">
        <v>1</v>
      </c>
      <c r="H1152" s="49" t="s">
        <v>900</v>
      </c>
      <c r="I1152" s="49">
        <v>1</v>
      </c>
      <c r="J1152" s="54">
        <f>'TARIF 2024'!N1156</f>
        <v>0.24</v>
      </c>
      <c r="K1152" s="55">
        <f>'TARIF 2024'!M1156</f>
        <v>8.9770000000000003</v>
      </c>
      <c r="L1152" s="56"/>
      <c r="M1152" s="55">
        <f>'TARIF 2024'!M1156</f>
        <v>8.9770000000000003</v>
      </c>
      <c r="N1152" s="57">
        <v>20</v>
      </c>
      <c r="O1152" s="57">
        <f>'TARIF 2024'!Q1156</f>
        <v>14.9</v>
      </c>
      <c r="P1152" s="58"/>
      <c r="Q1152" s="49">
        <v>60</v>
      </c>
      <c r="R1152" s="49">
        <v>62</v>
      </c>
      <c r="S1152" s="49">
        <v>6230</v>
      </c>
      <c r="T1152" s="49">
        <v>1</v>
      </c>
    </row>
    <row r="1153" spans="1:20">
      <c r="A1153" s="50">
        <f>'TARIF 2024'!D1157</f>
        <v>0</v>
      </c>
      <c r="B1153" s="51" t="str">
        <f>'TARIF 2024'!B1157</f>
        <v>RTV100180</v>
      </c>
      <c r="C1153" s="52" t="str">
        <f>'TARIF 2024'!K1157</f>
        <v>String light 240LED 19,2m warm white Forever Light dont 0,24 deee</v>
      </c>
      <c r="D1153" s="52" t="str">
        <f>'TARIF 2024'!K1157</f>
        <v>String light 240LED 19,2m warm white Forever Light dont 0,24 deee</v>
      </c>
      <c r="E1153" s="53">
        <f>'TARIF 2024'!G1157</f>
        <v>5900495945785</v>
      </c>
      <c r="F1153" s="49">
        <v>1</v>
      </c>
      <c r="G1153" s="49">
        <v>1</v>
      </c>
      <c r="H1153" s="49" t="s">
        <v>900</v>
      </c>
      <c r="I1153" s="49">
        <v>1</v>
      </c>
      <c r="J1153" s="54">
        <f>'TARIF 2024'!N1157</f>
        <v>0.24</v>
      </c>
      <c r="K1153" s="55">
        <f>'TARIF 2024'!M1157</f>
        <v>10.6126</v>
      </c>
      <c r="L1153" s="56"/>
      <c r="M1153" s="55">
        <f>'TARIF 2024'!M1157</f>
        <v>10.6126</v>
      </c>
      <c r="N1153" s="57">
        <v>20</v>
      </c>
      <c r="O1153" s="57">
        <f>'TARIF 2024'!Q1157</f>
        <v>19.899999999999999</v>
      </c>
      <c r="P1153" s="58"/>
      <c r="Q1153" s="49">
        <v>60</v>
      </c>
      <c r="R1153" s="49">
        <v>62</v>
      </c>
      <c r="S1153" s="49">
        <v>6230</v>
      </c>
      <c r="T1153" s="49">
        <v>1</v>
      </c>
    </row>
    <row r="1154" spans="1:20" ht="30">
      <c r="A1154" s="50">
        <f>'TARIF 2024'!D1158</f>
        <v>0</v>
      </c>
      <c r="B1154" s="51" t="str">
        <f>'TARIF 2024'!B1158</f>
        <v>RTV100459</v>
      </c>
      <c r="C1154" s="52" t="str">
        <f>'TARIF 2024'!K1158</f>
        <v>String Light COPPER TWIG CLF-02 480LED warm white 3m + 5m cable Forever Light dont 0,24 deee</v>
      </c>
      <c r="D1154" s="52" t="str">
        <f>'TARIF 2024'!K1158</f>
        <v>String Light COPPER TWIG CLF-02 480LED warm white 3m + 5m cable Forever Light dont 0,24 deee</v>
      </c>
      <c r="E1154" s="53">
        <f>'TARIF 2024'!G1158</f>
        <v>5900495496188</v>
      </c>
      <c r="F1154" s="49">
        <v>1</v>
      </c>
      <c r="G1154" s="49">
        <v>1</v>
      </c>
      <c r="H1154" s="49" t="s">
        <v>900</v>
      </c>
      <c r="I1154" s="49">
        <v>1</v>
      </c>
      <c r="J1154" s="54">
        <f>'TARIF 2024'!N1158</f>
        <v>0.24</v>
      </c>
      <c r="K1154" s="55">
        <f>'TARIF 2024'!M1158</f>
        <v>16</v>
      </c>
      <c r="L1154" s="56"/>
      <c r="M1154" s="55">
        <f>'TARIF 2024'!M1158</f>
        <v>16</v>
      </c>
      <c r="N1154" s="57">
        <v>20</v>
      </c>
      <c r="O1154" s="57">
        <f>'TARIF 2024'!Q1158</f>
        <v>29.9</v>
      </c>
      <c r="P1154" s="58"/>
      <c r="Q1154" s="49">
        <v>60</v>
      </c>
      <c r="R1154" s="49">
        <v>62</v>
      </c>
      <c r="S1154" s="49">
        <v>6230</v>
      </c>
      <c r="T1154" s="49">
        <v>1</v>
      </c>
    </row>
    <row r="1155" spans="1:20">
      <c r="A1155" s="50">
        <f>'TARIF 2024'!D1159</f>
        <v>0</v>
      </c>
      <c r="B1155" s="51" t="str">
        <f>'TARIF 2024'!B1159</f>
        <v>RTV100194</v>
      </c>
      <c r="C1155" s="52" t="str">
        <f>'TARIF 2024'!K1159</f>
        <v>String light 180LED 14,4m multicolor Forever Light dont 0,24 deee</v>
      </c>
      <c r="D1155" s="52" t="str">
        <f>'TARIF 2024'!K1159</f>
        <v>String light 180LED 14,4m multicolor Forever Light dont 0,24 deee</v>
      </c>
      <c r="E1155" s="53">
        <f>'TARIF 2024'!G1159</f>
        <v>5900495945921</v>
      </c>
      <c r="F1155" s="49">
        <v>1</v>
      </c>
      <c r="G1155" s="49">
        <v>1</v>
      </c>
      <c r="H1155" s="49" t="s">
        <v>900</v>
      </c>
      <c r="I1155" s="49">
        <v>1</v>
      </c>
      <c r="J1155" s="54">
        <f>'TARIF 2024'!N1159</f>
        <v>0.24</v>
      </c>
      <c r="K1155" s="55">
        <f>'TARIF 2024'!M1159</f>
        <v>8.9770000000000003</v>
      </c>
      <c r="L1155" s="56"/>
      <c r="M1155" s="55">
        <f>'TARIF 2024'!M1159</f>
        <v>8.9770000000000003</v>
      </c>
      <c r="N1155" s="57">
        <v>20</v>
      </c>
      <c r="O1155" s="57">
        <f>'TARIF 2024'!Q1159</f>
        <v>14.9</v>
      </c>
      <c r="P1155" s="58"/>
      <c r="Q1155" s="49">
        <v>60</v>
      </c>
      <c r="R1155" s="49">
        <v>62</v>
      </c>
      <c r="S1155" s="49">
        <v>6230</v>
      </c>
      <c r="T1155" s="49">
        <v>1</v>
      </c>
    </row>
    <row r="1156" spans="1:20">
      <c r="A1156" s="50">
        <f>'TARIF 2024'!D1160</f>
        <v>0</v>
      </c>
      <c r="B1156" s="51" t="str">
        <f>'TARIF 2024'!B1160</f>
        <v>RTV100181</v>
      </c>
      <c r="C1156" s="52" t="str">
        <f>'TARIF 2024'!K1160</f>
        <v>String light 240LED 19,2m multicolor Forever Light dont 0,24 deee</v>
      </c>
      <c r="D1156" s="52" t="str">
        <f>'TARIF 2024'!K1160</f>
        <v>String light 240LED 19,2m multicolor Forever Light dont 0,24 deee</v>
      </c>
      <c r="E1156" s="53">
        <f>'TARIF 2024'!G1160</f>
        <v>5900495945792</v>
      </c>
      <c r="F1156" s="49">
        <v>1</v>
      </c>
      <c r="G1156" s="49">
        <v>1</v>
      </c>
      <c r="H1156" s="49" t="s">
        <v>900</v>
      </c>
      <c r="I1156" s="49">
        <v>1</v>
      </c>
      <c r="J1156" s="54">
        <f>'TARIF 2024'!N1160</f>
        <v>0.24</v>
      </c>
      <c r="K1156" s="55">
        <f>'TARIF 2024'!M1160</f>
        <v>10.6126</v>
      </c>
      <c r="L1156" s="56"/>
      <c r="M1156" s="55">
        <f>'TARIF 2024'!M1160</f>
        <v>10.6126</v>
      </c>
      <c r="N1156" s="57">
        <v>20</v>
      </c>
      <c r="O1156" s="57">
        <f>'TARIF 2024'!Q1160</f>
        <v>19.899999999999999</v>
      </c>
      <c r="P1156" s="58"/>
      <c r="Q1156" s="49">
        <v>60</v>
      </c>
      <c r="R1156" s="49">
        <v>62</v>
      </c>
      <c r="S1156" s="49">
        <v>6230</v>
      </c>
      <c r="T1156" s="49">
        <v>1</v>
      </c>
    </row>
    <row r="1157" spans="1:20">
      <c r="A1157" s="50">
        <f>'TARIF 2024'!D1161</f>
        <v>0</v>
      </c>
      <c r="B1157" s="51" t="str">
        <f>'TARIF 2024'!B1161</f>
        <v>RTV100195</v>
      </c>
      <c r="C1157" s="52" t="str">
        <f>'TARIF 2024'!K1161</f>
        <v>String light 180LED 14,4m blue Forever Light dont 0,24 deee</v>
      </c>
      <c r="D1157" s="52" t="str">
        <f>'TARIF 2024'!K1161</f>
        <v>String light 180LED 14,4m blue Forever Light dont 0,24 deee</v>
      </c>
      <c r="E1157" s="53">
        <f>'TARIF 2024'!G1161</f>
        <v>5900495945938</v>
      </c>
      <c r="F1157" s="49">
        <v>1</v>
      </c>
      <c r="G1157" s="49">
        <v>1</v>
      </c>
      <c r="H1157" s="49" t="s">
        <v>900</v>
      </c>
      <c r="I1157" s="49">
        <v>1</v>
      </c>
      <c r="J1157" s="54">
        <f>'TARIF 2024'!N1161</f>
        <v>0.24</v>
      </c>
      <c r="K1157" s="55">
        <f>'TARIF 2024'!M1161</f>
        <v>8.3800000000000008</v>
      </c>
      <c r="L1157" s="56"/>
      <c r="M1157" s="55">
        <f>'TARIF 2024'!M1161</f>
        <v>8.3800000000000008</v>
      </c>
      <c r="N1157" s="57">
        <v>20</v>
      </c>
      <c r="O1157" s="57">
        <f>'TARIF 2024'!Q1161</f>
        <v>14.9</v>
      </c>
      <c r="P1157" s="58"/>
      <c r="Q1157" s="49">
        <v>60</v>
      </c>
      <c r="R1157" s="49">
        <v>62</v>
      </c>
      <c r="S1157" s="49">
        <v>6230</v>
      </c>
      <c r="T1157" s="49">
        <v>1</v>
      </c>
    </row>
    <row r="1158" spans="1:20">
      <c r="A1158" s="50">
        <f>'TARIF 2024'!D1162</f>
        <v>0</v>
      </c>
      <c r="B1158" s="51" t="str">
        <f>'TARIF 2024'!B1162</f>
        <v>RTV100196</v>
      </c>
      <c r="C1158" s="52" t="str">
        <f>'TARIF 2024'!K1162</f>
        <v>String light 100LED 8m blue Forever Light dont 0,24 deee</v>
      </c>
      <c r="D1158" s="52" t="str">
        <f>'TARIF 2024'!K1162</f>
        <v>String light 100LED 8m blue Forever Light dont 0,24 deee</v>
      </c>
      <c r="E1158" s="53">
        <f>'TARIF 2024'!G1162</f>
        <v>5900495945945</v>
      </c>
      <c r="F1158" s="49">
        <v>1</v>
      </c>
      <c r="G1158" s="49">
        <v>1</v>
      </c>
      <c r="H1158" s="49" t="s">
        <v>900</v>
      </c>
      <c r="I1158" s="49">
        <v>1</v>
      </c>
      <c r="J1158" s="54">
        <f>'TARIF 2024'!N1162</f>
        <v>0.24</v>
      </c>
      <c r="K1158" s="55">
        <f>'TARIF 2024'!M1162</f>
        <v>6.6457999999999995</v>
      </c>
      <c r="L1158" s="56"/>
      <c r="M1158" s="55">
        <f>'TARIF 2024'!M1162</f>
        <v>6.6457999999999995</v>
      </c>
      <c r="N1158" s="57">
        <v>20</v>
      </c>
      <c r="O1158" s="57">
        <f>'TARIF 2024'!Q1162</f>
        <v>10.9</v>
      </c>
      <c r="P1158" s="58"/>
      <c r="Q1158" s="49">
        <v>60</v>
      </c>
      <c r="R1158" s="49">
        <v>62</v>
      </c>
      <c r="S1158" s="49">
        <v>6230</v>
      </c>
      <c r="T1158" s="49">
        <v>1</v>
      </c>
    </row>
    <row r="1159" spans="1:20">
      <c r="A1159" s="50">
        <f>'TARIF 2024'!D1163</f>
        <v>0</v>
      </c>
      <c r="B1159" s="51" t="str">
        <f>'TARIF 2024'!B1163</f>
        <v>RTV100192</v>
      </c>
      <c r="C1159" s="52" t="str">
        <f>'TARIF 2024'!K1163</f>
        <v>String light 100LED 8m multicolor Forever Light dont 0,24 deee</v>
      </c>
      <c r="D1159" s="52" t="str">
        <f>'TARIF 2024'!K1163</f>
        <v>String light 100LED 8m multicolor Forever Light dont 0,24 deee</v>
      </c>
      <c r="E1159" s="53">
        <f>'TARIF 2024'!G1163</f>
        <v>5900495945907</v>
      </c>
      <c r="F1159" s="49">
        <v>1</v>
      </c>
      <c r="G1159" s="49">
        <v>1</v>
      </c>
      <c r="H1159" s="49" t="s">
        <v>900</v>
      </c>
      <c r="I1159" s="49">
        <v>1</v>
      </c>
      <c r="J1159" s="54">
        <f>'TARIF 2024'!N1163</f>
        <v>0.24</v>
      </c>
      <c r="K1159" s="55">
        <f>'TARIF 2024'!M1163</f>
        <v>6.6457999999999995</v>
      </c>
      <c r="L1159" s="56"/>
      <c r="M1159" s="55">
        <f>'TARIF 2024'!M1163</f>
        <v>6.6457999999999995</v>
      </c>
      <c r="N1159" s="57">
        <v>20</v>
      </c>
      <c r="O1159" s="57">
        <f>'TARIF 2024'!Q1163</f>
        <v>10.9</v>
      </c>
      <c r="P1159" s="58"/>
      <c r="Q1159" s="49">
        <v>60</v>
      </c>
      <c r="R1159" s="49">
        <v>62</v>
      </c>
      <c r="S1159" s="49">
        <v>6230</v>
      </c>
      <c r="T1159" s="49">
        <v>1</v>
      </c>
    </row>
    <row r="1160" spans="1:20">
      <c r="A1160" s="50">
        <f>'TARIF 2024'!D1164</f>
        <v>0</v>
      </c>
      <c r="B1160" s="51" t="str">
        <f>'TARIF 2024'!B1164</f>
        <v>RTV100189</v>
      </c>
      <c r="C1160" s="52" t="str">
        <f>'TARIF 2024'!K1164</f>
        <v>String light 100LED 8m warm white Forever Light dont 0,24 deee</v>
      </c>
      <c r="D1160" s="52" t="str">
        <f>'TARIF 2024'!K1164</f>
        <v>String light 100LED 8m warm white Forever Light dont 0,24 deee</v>
      </c>
      <c r="E1160" s="53">
        <f>'TARIF 2024'!G1164</f>
        <v>5900495945877</v>
      </c>
      <c r="F1160" s="49">
        <v>1</v>
      </c>
      <c r="G1160" s="49">
        <v>1</v>
      </c>
      <c r="H1160" s="49" t="s">
        <v>900</v>
      </c>
      <c r="I1160" s="49">
        <v>1</v>
      </c>
      <c r="J1160" s="54">
        <f>'TARIF 2024'!N1164</f>
        <v>0.24</v>
      </c>
      <c r="K1160" s="55">
        <f>'TARIF 2024'!M1164</f>
        <v>6.6457999999999995</v>
      </c>
      <c r="L1160" s="56"/>
      <c r="M1160" s="55">
        <f>'TARIF 2024'!M1164</f>
        <v>6.6457999999999995</v>
      </c>
      <c r="N1160" s="57">
        <v>20</v>
      </c>
      <c r="O1160" s="57">
        <f>'TARIF 2024'!Q1164</f>
        <v>10.9</v>
      </c>
      <c r="P1160" s="58"/>
      <c r="Q1160" s="49">
        <v>60</v>
      </c>
      <c r="R1160" s="49">
        <v>62</v>
      </c>
      <c r="S1160" s="49">
        <v>6230</v>
      </c>
      <c r="T1160" s="49">
        <v>1</v>
      </c>
    </row>
    <row r="1161" spans="1:20">
      <c r="A1161" s="50">
        <f>'TARIF 2024'!D1165</f>
        <v>0</v>
      </c>
      <c r="B1161" s="51" t="str">
        <f>'TARIF 2024'!B1165</f>
        <v>GSM112227</v>
      </c>
      <c r="C1161" s="52" t="str">
        <f>'TARIF 2024'!K1165</f>
        <v xml:space="preserve"> Setty adapter Lightning - audio jack 3,5mm white dont 0,04 deee</v>
      </c>
      <c r="D1161" s="52" t="str">
        <f>'TARIF 2024'!K1165</f>
        <v xml:space="preserve"> Setty adapter Lightning - audio jack 3,5mm white dont 0,04 deee</v>
      </c>
      <c r="E1161" s="53">
        <f>'TARIF 2024'!G1165</f>
        <v>5900495948502</v>
      </c>
      <c r="F1161" s="49">
        <v>1</v>
      </c>
      <c r="G1161" s="49">
        <v>1</v>
      </c>
      <c r="H1161" s="49" t="s">
        <v>900</v>
      </c>
      <c r="I1161" s="49">
        <v>1</v>
      </c>
      <c r="J1161" s="54">
        <f>'TARIF 2024'!N1165</f>
        <v>0.04</v>
      </c>
      <c r="K1161" s="55">
        <f>'TARIF 2024'!M1165</f>
        <v>4.0232000000000001</v>
      </c>
      <c r="L1161" s="56"/>
      <c r="M1161" s="55">
        <f>'TARIF 2024'!M1165</f>
        <v>4.0232000000000001</v>
      </c>
      <c r="N1161" s="57">
        <v>20</v>
      </c>
      <c r="O1161" s="57">
        <f>'TARIF 2024'!Q1165</f>
        <v>9.99</v>
      </c>
      <c r="P1161" s="58"/>
      <c r="Q1161" s="49">
        <v>60</v>
      </c>
      <c r="R1161" s="49">
        <v>62</v>
      </c>
      <c r="S1161" s="49">
        <v>6230</v>
      </c>
      <c r="T1161" s="49">
        <v>1</v>
      </c>
    </row>
    <row r="1162" spans="1:20">
      <c r="A1162" s="50">
        <f>'TARIF 2024'!D1166</f>
        <v>0</v>
      </c>
      <c r="B1162" s="51" t="str">
        <f>'TARIF 2024'!B1166</f>
        <v>GSM109713</v>
      </c>
      <c r="C1162" s="52" t="str">
        <f>'TARIF 2024'!K1166</f>
        <v>Setty USB magnetic cable 1m 2A nylon black dont 0,04 deee</v>
      </c>
      <c r="D1162" s="52" t="str">
        <f>'TARIF 2024'!K1166</f>
        <v>Setty USB magnetic cable 1m 2A nylon black dont 0,04 deee</v>
      </c>
      <c r="E1162" s="53">
        <f>'TARIF 2024'!G1166</f>
        <v>5900495926623</v>
      </c>
      <c r="F1162" s="49">
        <v>1</v>
      </c>
      <c r="G1162" s="49">
        <v>1</v>
      </c>
      <c r="H1162" s="49" t="s">
        <v>900</v>
      </c>
      <c r="I1162" s="49">
        <v>1</v>
      </c>
      <c r="J1162" s="54">
        <f>'TARIF 2024'!N1166</f>
        <v>0.04</v>
      </c>
      <c r="K1162" s="55">
        <f>'TARIF 2024'!M1166</f>
        <v>3.7223999999999999</v>
      </c>
      <c r="L1162" s="56"/>
      <c r="M1162" s="55">
        <f>'TARIF 2024'!M1166</f>
        <v>3.7223999999999999</v>
      </c>
      <c r="N1162" s="57">
        <v>20</v>
      </c>
      <c r="O1162" s="57">
        <f>'TARIF 2024'!Q1166</f>
        <v>9.99</v>
      </c>
      <c r="P1162" s="58"/>
      <c r="Q1162" s="49">
        <v>60</v>
      </c>
      <c r="R1162" s="49">
        <v>62</v>
      </c>
      <c r="S1162" s="49">
        <v>6230</v>
      </c>
      <c r="T1162" s="49">
        <v>1</v>
      </c>
    </row>
    <row r="1163" spans="1:20" ht="30">
      <c r="A1163" s="50">
        <f>'TARIF 2024'!D1167</f>
        <v>0</v>
      </c>
      <c r="B1163" s="51" t="str">
        <f>'TARIF 2024'!B1167</f>
        <v>GSM109581</v>
      </c>
      <c r="C1163" s="52" t="str">
        <f>'TARIF 2024'!K1167</f>
        <v>Setty 3in1 cable USB - Lightning + USB-C + microUSB 1,0 m 2A black nylon DT dont 0,04 deee</v>
      </c>
      <c r="D1163" s="52" t="str">
        <f>'TARIF 2024'!K1167</f>
        <v>Setty 3in1 cable USB - Lightning + USB-C + microUSB 1,0 m 2A black nylon DT dont 0,04 deee</v>
      </c>
      <c r="E1163" s="53">
        <f>'TARIF 2024'!G1167</f>
        <v>5900495925626</v>
      </c>
      <c r="F1163" s="49">
        <v>1</v>
      </c>
      <c r="G1163" s="49">
        <v>1</v>
      </c>
      <c r="H1163" s="49" t="s">
        <v>900</v>
      </c>
      <c r="I1163" s="49">
        <v>1</v>
      </c>
      <c r="J1163" s="54">
        <f>'TARIF 2024'!N1167</f>
        <v>0.04</v>
      </c>
      <c r="K1163" s="55">
        <f>'TARIF 2024'!M1167</f>
        <v>4.2769999999999992</v>
      </c>
      <c r="L1163" s="56"/>
      <c r="M1163" s="55">
        <f>'TARIF 2024'!M1167</f>
        <v>4.2769999999999992</v>
      </c>
      <c r="N1163" s="57">
        <v>20</v>
      </c>
      <c r="O1163" s="57">
        <f>'TARIF 2024'!Q1167</f>
        <v>8.99</v>
      </c>
      <c r="P1163" s="58"/>
      <c r="Q1163" s="49">
        <v>60</v>
      </c>
      <c r="R1163" s="49">
        <v>62</v>
      </c>
      <c r="S1163" s="49">
        <v>6230</v>
      </c>
      <c r="T1163" s="49">
        <v>1</v>
      </c>
    </row>
    <row r="1164" spans="1:20" ht="30">
      <c r="A1164" s="50">
        <f>'TARIF 2024'!D1168</f>
        <v>0</v>
      </c>
      <c r="B1164" s="51" t="str">
        <f>'TARIF 2024'!B1168</f>
        <v>GSM043225</v>
      </c>
      <c r="C1164" s="52" t="str">
        <f>'TARIF 2024'!K1168</f>
        <v>Setty Câble 3en1 USB - Lightning + USB-C + microUSB 1,0 m 2A KN3W1-01 noir dont 0,04 deee</v>
      </c>
      <c r="D1164" s="52" t="str">
        <f>'TARIF 2024'!K1168</f>
        <v>Setty Câble 3en1 USB - Lightning + USB-C + microUSB 1,0 m 2A KN3W1-01 noir dont 0,04 deee</v>
      </c>
      <c r="E1164" s="53">
        <f>'TARIF 2024'!G1168</f>
        <v>5900495753304</v>
      </c>
      <c r="F1164" s="49">
        <v>1</v>
      </c>
      <c r="G1164" s="49">
        <v>1</v>
      </c>
      <c r="H1164" s="49" t="s">
        <v>900</v>
      </c>
      <c r="I1164" s="49">
        <v>1</v>
      </c>
      <c r="J1164" s="54">
        <f>'TARIF 2024'!N1168</f>
        <v>0.04</v>
      </c>
      <c r="K1164" s="55">
        <f>'TARIF 2024'!M1168</f>
        <v>3.4779999999999998</v>
      </c>
      <c r="L1164" s="56"/>
      <c r="M1164" s="55">
        <f>'TARIF 2024'!M1168</f>
        <v>3.4779999999999998</v>
      </c>
      <c r="N1164" s="57">
        <v>20</v>
      </c>
      <c r="O1164" s="57">
        <f>'TARIF 2024'!Q1168</f>
        <v>8.99</v>
      </c>
      <c r="P1164" s="58"/>
      <c r="Q1164" s="49">
        <v>60</v>
      </c>
      <c r="R1164" s="49">
        <v>62</v>
      </c>
      <c r="S1164" s="49">
        <v>6230</v>
      </c>
      <c r="T1164" s="49">
        <v>1</v>
      </c>
    </row>
    <row r="1165" spans="1:20">
      <c r="A1165" s="50">
        <f>'TARIF 2024'!D1169</f>
        <v>0</v>
      </c>
      <c r="B1165" s="51" t="str">
        <f>'TARIF 2024'!B1169</f>
        <v>GSM171575</v>
      </c>
      <c r="C1165" s="52" t="str">
        <f>'TARIF 2024'!K1169</f>
        <v>Setty USB - Lightning cable 1,2 m 2,1A KNA-L-1.22.113 rainbow dont 0,04 deee</v>
      </c>
      <c r="D1165" s="52" t="str">
        <f>'TARIF 2024'!K1169</f>
        <v>Setty USB - Lightning cable 1,2 m 2,1A KNA-L-1.22.113 rainbow dont 0,04 deee</v>
      </c>
      <c r="E1165" s="53">
        <f>'TARIF 2024'!G1169</f>
        <v>5900495094162</v>
      </c>
      <c r="F1165" s="49">
        <v>1</v>
      </c>
      <c r="G1165" s="49">
        <v>1</v>
      </c>
      <c r="H1165" s="49" t="s">
        <v>900</v>
      </c>
      <c r="I1165" s="49">
        <v>1</v>
      </c>
      <c r="J1165" s="54">
        <f>'TARIF 2024'!N1169</f>
        <v>0.04</v>
      </c>
      <c r="K1165" s="55">
        <f>'TARIF 2024'!M1169</f>
        <v>4.0043999999999995</v>
      </c>
      <c r="L1165" s="56"/>
      <c r="M1165" s="55">
        <f>'TARIF 2024'!M1169</f>
        <v>4.0043999999999995</v>
      </c>
      <c r="N1165" s="57">
        <v>20</v>
      </c>
      <c r="O1165" s="57">
        <f>'TARIF 2024'!Q1169</f>
        <v>9.99</v>
      </c>
      <c r="P1165" s="58"/>
      <c r="Q1165" s="49">
        <v>60</v>
      </c>
      <c r="R1165" s="49">
        <v>62</v>
      </c>
      <c r="S1165" s="49">
        <v>6230</v>
      </c>
      <c r="T1165" s="49">
        <v>1</v>
      </c>
    </row>
    <row r="1166" spans="1:20">
      <c r="A1166" s="50">
        <f>'TARIF 2024'!D1170</f>
        <v>0</v>
      </c>
      <c r="B1166" s="51" t="str">
        <f>'TARIF 2024'!B1170</f>
        <v>GSM165723</v>
      </c>
      <c r="C1166" s="52" t="str">
        <f>'TARIF 2024'!K1170</f>
        <v>Setty cable USB - Lightning 1,5 m 2,1A KSA-L-1.523 blue dont 0,04 deee</v>
      </c>
      <c r="D1166" s="52" t="str">
        <f>'TARIF 2024'!K1170</f>
        <v>Setty cable USB - Lightning 1,5 m 2,1A KSA-L-1.523 blue dont 0,04 deee</v>
      </c>
      <c r="E1166" s="53">
        <f>'TARIF 2024'!G1170</f>
        <v>5900495032966</v>
      </c>
      <c r="F1166" s="49">
        <v>1</v>
      </c>
      <c r="G1166" s="49">
        <v>1</v>
      </c>
      <c r="H1166" s="49" t="s">
        <v>900</v>
      </c>
      <c r="I1166" s="49">
        <v>1</v>
      </c>
      <c r="J1166" s="54">
        <f>'TARIF 2024'!N1170</f>
        <v>0.04</v>
      </c>
      <c r="K1166" s="55">
        <f>'TARIF 2024'!M1170</f>
        <v>2.9985999999999997</v>
      </c>
      <c r="L1166" s="56"/>
      <c r="M1166" s="55">
        <f>'TARIF 2024'!M1170</f>
        <v>2.9985999999999997</v>
      </c>
      <c r="N1166" s="57">
        <v>20</v>
      </c>
      <c r="O1166" s="57">
        <f>'TARIF 2024'!Q1170</f>
        <v>7.99</v>
      </c>
      <c r="P1166" s="58"/>
      <c r="Q1166" s="49">
        <v>60</v>
      </c>
      <c r="R1166" s="49">
        <v>62</v>
      </c>
      <c r="S1166" s="49">
        <v>6230</v>
      </c>
      <c r="T1166" s="49">
        <v>1</v>
      </c>
    </row>
    <row r="1167" spans="1:20">
      <c r="A1167" s="50">
        <f>'TARIF 2024'!D1171</f>
        <v>0</v>
      </c>
      <c r="B1167" s="51" t="str">
        <f>'TARIF 2024'!B1171</f>
        <v>GSM165725</v>
      </c>
      <c r="C1167" s="52" t="str">
        <f>'TARIF 2024'!K1171</f>
        <v>Setty cable USB - Lightning 1,5 m 2,1A KSA-L-1.5210 orange dont 0,04 deee</v>
      </c>
      <c r="D1167" s="52" t="str">
        <f>'TARIF 2024'!K1171</f>
        <v>Setty cable USB - Lightning 1,5 m 2,1A KSA-L-1.5210 orange dont 0,04 deee</v>
      </c>
      <c r="E1167" s="53">
        <f>'TARIF 2024'!G1171</f>
        <v>5900495032980</v>
      </c>
      <c r="F1167" s="49">
        <v>1</v>
      </c>
      <c r="G1167" s="49">
        <v>1</v>
      </c>
      <c r="H1167" s="49" t="s">
        <v>900</v>
      </c>
      <c r="I1167" s="49">
        <v>1</v>
      </c>
      <c r="J1167" s="54">
        <f>'TARIF 2024'!N1171</f>
        <v>0.04</v>
      </c>
      <c r="K1167" s="55">
        <f>'TARIF 2024'!M1171</f>
        <v>2.9985999999999997</v>
      </c>
      <c r="L1167" s="56"/>
      <c r="M1167" s="55">
        <f>'TARIF 2024'!M1171</f>
        <v>2.9985999999999997</v>
      </c>
      <c r="N1167" s="57">
        <v>20</v>
      </c>
      <c r="O1167" s="57">
        <f>'TARIF 2024'!Q1171</f>
        <v>7.99</v>
      </c>
      <c r="P1167" s="58"/>
      <c r="Q1167" s="49">
        <v>60</v>
      </c>
      <c r="R1167" s="49">
        <v>62</v>
      </c>
      <c r="S1167" s="49">
        <v>6230</v>
      </c>
      <c r="T1167" s="49">
        <v>1</v>
      </c>
    </row>
    <row r="1168" spans="1:20">
      <c r="A1168" s="50">
        <f>'TARIF 2024'!D1172</f>
        <v>0</v>
      </c>
      <c r="B1168" s="51" t="str">
        <f>'TARIF 2024'!B1172</f>
        <v>GSM165724</v>
      </c>
      <c r="C1168" s="52" t="str">
        <f>'TARIF 2024'!K1172</f>
        <v>Setty cable USB - Lightning 1,5 m 2,1A KSA-L-1.526 pink dont 0,04 deee</v>
      </c>
      <c r="D1168" s="52" t="str">
        <f>'TARIF 2024'!K1172</f>
        <v>Setty cable USB - Lightning 1,5 m 2,1A KSA-L-1.526 pink dont 0,04 deee</v>
      </c>
      <c r="E1168" s="53">
        <f>'TARIF 2024'!G1172</f>
        <v>5900495032973</v>
      </c>
      <c r="F1168" s="49">
        <v>1</v>
      </c>
      <c r="G1168" s="49">
        <v>1</v>
      </c>
      <c r="H1168" s="49" t="s">
        <v>900</v>
      </c>
      <c r="I1168" s="49">
        <v>1</v>
      </c>
      <c r="J1168" s="54">
        <f>'TARIF 2024'!N1172</f>
        <v>0.04</v>
      </c>
      <c r="K1168" s="55">
        <f>'TARIF 2024'!M1172</f>
        <v>2.9985999999999997</v>
      </c>
      <c r="L1168" s="56"/>
      <c r="M1168" s="55">
        <f>'TARIF 2024'!M1172</f>
        <v>2.9985999999999997</v>
      </c>
      <c r="N1168" s="57">
        <v>20</v>
      </c>
      <c r="O1168" s="57">
        <f>'TARIF 2024'!Q1172</f>
        <v>7.99</v>
      </c>
      <c r="P1168" s="58"/>
      <c r="Q1168" s="49">
        <v>60</v>
      </c>
      <c r="R1168" s="49">
        <v>62</v>
      </c>
      <c r="S1168" s="49">
        <v>6230</v>
      </c>
      <c r="T1168" s="49">
        <v>1</v>
      </c>
    </row>
    <row r="1169" spans="1:20">
      <c r="A1169" s="50">
        <f>'TARIF 2024'!D1173</f>
        <v>0</v>
      </c>
      <c r="B1169" s="51" t="str">
        <f>'TARIF 2024'!B1173</f>
        <v>GSM165722</v>
      </c>
      <c r="C1169" s="52" t="str">
        <f>'TARIF 2024'!K1173</f>
        <v>Setty cable USB - Lightning 1,5 m 2,1A KSA-L-1.529 lilac dont 0,04 deee</v>
      </c>
      <c r="D1169" s="52" t="str">
        <f>'TARIF 2024'!K1173</f>
        <v>Setty cable USB - Lightning 1,5 m 2,1A KSA-L-1.529 lilac dont 0,04 deee</v>
      </c>
      <c r="E1169" s="53">
        <f>'TARIF 2024'!G1173</f>
        <v>5900495032959</v>
      </c>
      <c r="F1169" s="49">
        <v>1</v>
      </c>
      <c r="G1169" s="49">
        <v>1</v>
      </c>
      <c r="H1169" s="49" t="s">
        <v>900</v>
      </c>
      <c r="I1169" s="49">
        <v>1</v>
      </c>
      <c r="J1169" s="54">
        <f>'TARIF 2024'!N1173</f>
        <v>0.04</v>
      </c>
      <c r="K1169" s="55">
        <f>'TARIF 2024'!M1173</f>
        <v>2.9985999999999997</v>
      </c>
      <c r="L1169" s="56"/>
      <c r="M1169" s="55">
        <f>'TARIF 2024'!M1173</f>
        <v>2.9985999999999997</v>
      </c>
      <c r="N1169" s="57">
        <v>20</v>
      </c>
      <c r="O1169" s="57">
        <f>'TARIF 2024'!Q1173</f>
        <v>7.99</v>
      </c>
      <c r="P1169" s="58"/>
      <c r="Q1169" s="49">
        <v>60</v>
      </c>
      <c r="R1169" s="49">
        <v>62</v>
      </c>
      <c r="S1169" s="49">
        <v>6230</v>
      </c>
      <c r="T1169" s="49">
        <v>1</v>
      </c>
    </row>
    <row r="1170" spans="1:20">
      <c r="A1170" s="50">
        <f>'TARIF 2024'!D1174</f>
        <v>0</v>
      </c>
      <c r="B1170" s="51" t="str">
        <f>'TARIF 2024'!B1174</f>
        <v>GSM171577</v>
      </c>
      <c r="C1170" s="52" t="str">
        <f>'TARIF 2024'!K1174</f>
        <v>Setty USB - Lightning cable 1,2 m 2A KNA-L-1.220 white dont 0,04 deee</v>
      </c>
      <c r="D1170" s="52" t="str">
        <f>'TARIF 2024'!K1174</f>
        <v>Setty USB - Lightning cable 1,2 m 2A KNA-L-1.220 white dont 0,04 deee</v>
      </c>
      <c r="E1170" s="53">
        <f>'TARIF 2024'!G1174</f>
        <v>5900495094193</v>
      </c>
      <c r="F1170" s="49">
        <v>1</v>
      </c>
      <c r="G1170" s="49">
        <v>1</v>
      </c>
      <c r="H1170" s="49" t="s">
        <v>900</v>
      </c>
      <c r="I1170" s="49">
        <v>1</v>
      </c>
      <c r="J1170" s="54">
        <f>'TARIF 2024'!N1174</f>
        <v>0.04</v>
      </c>
      <c r="K1170" s="55">
        <f>'TARIF 2024'!M1174</f>
        <v>2.9985999999999997</v>
      </c>
      <c r="L1170" s="56"/>
      <c r="M1170" s="55">
        <f>'TARIF 2024'!M1174</f>
        <v>2.9985999999999997</v>
      </c>
      <c r="N1170" s="57">
        <v>20</v>
      </c>
      <c r="O1170" s="57">
        <f>'TARIF 2024'!Q1174</f>
        <v>7.99</v>
      </c>
      <c r="P1170" s="58"/>
      <c r="Q1170" s="49">
        <v>60</v>
      </c>
      <c r="R1170" s="49">
        <v>62</v>
      </c>
      <c r="S1170" s="49">
        <v>6230</v>
      </c>
      <c r="T1170" s="49">
        <v>1</v>
      </c>
    </row>
    <row r="1171" spans="1:20">
      <c r="A1171" s="50">
        <f>'TARIF 2024'!D1175</f>
        <v>0</v>
      </c>
      <c r="B1171" s="51" t="str">
        <f>'TARIF 2024'!B1175</f>
        <v>GSM171578</v>
      </c>
      <c r="C1171" s="52" t="str">
        <f>'TARIF 2024'!K1175</f>
        <v>Setty USB - Lightning cable 3 m 2A KSA-L-320 white dont 0,04 deee</v>
      </c>
      <c r="D1171" s="52" t="str">
        <f>'TARIF 2024'!K1175</f>
        <v>Setty USB - Lightning cable 3 m 2A KSA-L-320 white dont 0,04 deee</v>
      </c>
      <c r="E1171" s="53">
        <f>'TARIF 2024'!G1175</f>
        <v>5900495094209</v>
      </c>
      <c r="F1171" s="49">
        <v>1</v>
      </c>
      <c r="G1171" s="49">
        <v>1</v>
      </c>
      <c r="H1171" s="49" t="s">
        <v>900</v>
      </c>
      <c r="I1171" s="49">
        <v>1</v>
      </c>
      <c r="J1171" s="54">
        <f>'TARIF 2024'!N1175</f>
        <v>0.04</v>
      </c>
      <c r="K1171" s="55">
        <f>'TARIF 2024'!M1175</f>
        <v>4.2017999999999995</v>
      </c>
      <c r="L1171" s="56"/>
      <c r="M1171" s="55">
        <f>'TARIF 2024'!M1175</f>
        <v>4.2017999999999995</v>
      </c>
      <c r="N1171" s="57">
        <v>20</v>
      </c>
      <c r="O1171" s="57">
        <f>'TARIF 2024'!Q1175</f>
        <v>9.99</v>
      </c>
      <c r="P1171" s="58"/>
      <c r="Q1171" s="49">
        <v>60</v>
      </c>
      <c r="R1171" s="49">
        <v>62</v>
      </c>
      <c r="S1171" s="49">
        <v>6230</v>
      </c>
      <c r="T1171" s="49">
        <v>1</v>
      </c>
    </row>
    <row r="1172" spans="1:20">
      <c r="A1172" s="50">
        <f>'TARIF 2024'!D1176</f>
        <v>0</v>
      </c>
      <c r="B1172" s="51" t="str">
        <f>'TARIF 2024'!B1176</f>
        <v>GSM171579</v>
      </c>
      <c r="C1172" s="52" t="str">
        <f>'TARIF 2024'!K1176</f>
        <v>Setty USB - micro cable 1,2 m 2A KNA-M-1.221 black dont 0,04 deee</v>
      </c>
      <c r="D1172" s="52" t="str">
        <f>'TARIF 2024'!K1176</f>
        <v>Setty USB - micro cable 1,2 m 2A KNA-M-1.221 black dont 0,04 deee</v>
      </c>
      <c r="E1172" s="53">
        <f>'TARIF 2024'!G1176</f>
        <v>5900495094216</v>
      </c>
      <c r="F1172" s="49">
        <v>1</v>
      </c>
      <c r="G1172" s="49">
        <v>1</v>
      </c>
      <c r="H1172" s="49" t="s">
        <v>900</v>
      </c>
      <c r="I1172" s="49">
        <v>1</v>
      </c>
      <c r="J1172" s="54">
        <f>'TARIF 2024'!N1176</f>
        <v>0.04</v>
      </c>
      <c r="K1172" s="55">
        <f>'TARIF 2024'!M1176</f>
        <v>2.9985999999999997</v>
      </c>
      <c r="L1172" s="56"/>
      <c r="M1172" s="55">
        <f>'TARIF 2024'!M1176</f>
        <v>2.9985999999999997</v>
      </c>
      <c r="N1172" s="57">
        <v>20</v>
      </c>
      <c r="O1172" s="57">
        <f>'TARIF 2024'!Q1176</f>
        <v>7.99</v>
      </c>
      <c r="P1172" s="58"/>
      <c r="Q1172" s="49">
        <v>60</v>
      </c>
      <c r="R1172" s="49">
        <v>62</v>
      </c>
      <c r="S1172" s="49">
        <v>6230</v>
      </c>
      <c r="T1172" s="49">
        <v>1</v>
      </c>
    </row>
    <row r="1173" spans="1:20">
      <c r="A1173" s="50">
        <f>'TARIF 2024'!D1177</f>
        <v>0</v>
      </c>
      <c r="B1173" s="51" t="str">
        <f>'TARIF 2024'!B1177</f>
        <v>GSM171580</v>
      </c>
      <c r="C1173" s="52" t="str">
        <f>'TARIF 2024'!K1177</f>
        <v>Setty USB - micro cable 3 m 2A KSA-M-321 black dont 0,04 deee</v>
      </c>
      <c r="D1173" s="52" t="str">
        <f>'TARIF 2024'!K1177</f>
        <v>Setty USB - micro cable 3 m 2A KSA-M-321 black dont 0,04 deee</v>
      </c>
      <c r="E1173" s="53">
        <f>'TARIF 2024'!G1177</f>
        <v>5900495094223</v>
      </c>
      <c r="F1173" s="49">
        <v>1</v>
      </c>
      <c r="G1173" s="49">
        <v>1</v>
      </c>
      <c r="H1173" s="49" t="s">
        <v>900</v>
      </c>
      <c r="I1173" s="49">
        <v>1</v>
      </c>
      <c r="J1173" s="54">
        <f>'TARIF 2024'!N1177</f>
        <v>0.04</v>
      </c>
      <c r="K1173" s="55">
        <f>'TARIF 2024'!M1177</f>
        <v>3.7975999999999996</v>
      </c>
      <c r="L1173" s="56"/>
      <c r="M1173" s="55">
        <f>'TARIF 2024'!M1177</f>
        <v>3.7975999999999996</v>
      </c>
      <c r="N1173" s="57">
        <v>20</v>
      </c>
      <c r="O1173" s="57">
        <f>'TARIF 2024'!Q1177</f>
        <v>8.99</v>
      </c>
      <c r="P1173" s="58"/>
      <c r="Q1173" s="49">
        <v>60</v>
      </c>
      <c r="R1173" s="49">
        <v>62</v>
      </c>
      <c r="S1173" s="49">
        <v>6230</v>
      </c>
      <c r="T1173" s="49">
        <v>1</v>
      </c>
    </row>
    <row r="1174" spans="1:20">
      <c r="A1174" s="50">
        <f>'TARIF 2024'!D1178</f>
        <v>0</v>
      </c>
      <c r="B1174" s="51" t="str">
        <f>'TARIF 2024'!B1178</f>
        <v>GSM171771</v>
      </c>
      <c r="C1174" s="52" t="str">
        <f>'TARIF 2024'!K1178</f>
        <v>Setty USB-C - Lightning cable 1m 3A KSC-L-130 white dont 0,04 deee</v>
      </c>
      <c r="D1174" s="52" t="str">
        <f>'TARIF 2024'!K1178</f>
        <v>Setty USB-C - Lightning cable 1m 3A KSC-L-130 white dont 0,04 deee</v>
      </c>
      <c r="E1174" s="53">
        <f>'TARIF 2024'!G1178</f>
        <v>5900495101396</v>
      </c>
      <c r="F1174" s="49">
        <v>1</v>
      </c>
      <c r="G1174" s="49">
        <v>1</v>
      </c>
      <c r="H1174" s="49" t="s">
        <v>900</v>
      </c>
      <c r="I1174" s="49">
        <v>1</v>
      </c>
      <c r="J1174" s="54">
        <f>'TARIF 2024'!N1178</f>
        <v>0.04</v>
      </c>
      <c r="K1174" s="55">
        <f>'TARIF 2024'!M1178</f>
        <v>4.2017999999999995</v>
      </c>
      <c r="L1174" s="56"/>
      <c r="M1174" s="55">
        <f>'TARIF 2024'!M1178</f>
        <v>4.2017999999999995</v>
      </c>
      <c r="N1174" s="57">
        <v>20</v>
      </c>
      <c r="O1174" s="57">
        <f>'TARIF 2024'!Q1178</f>
        <v>9.99</v>
      </c>
      <c r="P1174" s="58"/>
      <c r="Q1174" s="49">
        <v>60</v>
      </c>
      <c r="R1174" s="49">
        <v>62</v>
      </c>
      <c r="S1174" s="49">
        <v>6230</v>
      </c>
      <c r="T1174" s="49">
        <v>1</v>
      </c>
    </row>
    <row r="1175" spans="1:20">
      <c r="A1175" s="50">
        <f>'TARIF 2024'!D1179</f>
        <v>0</v>
      </c>
      <c r="B1175" s="51" t="str">
        <f>'TARIF 2024'!B1179</f>
        <v>GSM171770</v>
      </c>
      <c r="C1175" s="52" t="str">
        <f>'TARIF 2024'!K1179</f>
        <v>Setty USB-C - USB-C cable 1m 3A KSC-C-130 white dont 0,04 deee</v>
      </c>
      <c r="D1175" s="52" t="str">
        <f>'TARIF 2024'!K1179</f>
        <v>Setty USB-C - USB-C cable 1m 3A KSC-C-130 white dont 0,04 deee</v>
      </c>
      <c r="E1175" s="53">
        <f>'TARIF 2024'!G1179</f>
        <v>5900495101389</v>
      </c>
      <c r="F1175" s="49">
        <v>1</v>
      </c>
      <c r="G1175" s="49">
        <v>1</v>
      </c>
      <c r="H1175" s="49" t="s">
        <v>900</v>
      </c>
      <c r="I1175" s="49">
        <v>1</v>
      </c>
      <c r="J1175" s="54">
        <f>'TARIF 2024'!N1179</f>
        <v>0.04</v>
      </c>
      <c r="K1175" s="55">
        <f>'TARIF 2024'!M1179</f>
        <v>4.2017999999999995</v>
      </c>
      <c r="L1175" s="56"/>
      <c r="M1175" s="55">
        <f>'TARIF 2024'!M1179</f>
        <v>4.2017999999999995</v>
      </c>
      <c r="N1175" s="57">
        <v>20</v>
      </c>
      <c r="O1175" s="57">
        <f>'TARIF 2024'!Q1179</f>
        <v>9.99</v>
      </c>
      <c r="P1175" s="58"/>
      <c r="Q1175" s="49">
        <v>60</v>
      </c>
      <c r="R1175" s="49">
        <v>62</v>
      </c>
      <c r="S1175" s="49">
        <v>6230</v>
      </c>
      <c r="T1175" s="49">
        <v>1</v>
      </c>
    </row>
    <row r="1176" spans="1:20">
      <c r="A1176" s="50" t="str">
        <f>'TARIF 2024'!D1180</f>
        <v>NEW</v>
      </c>
      <c r="B1176" s="51" t="str">
        <f>'TARIF 2024'!B1180</f>
        <v>GSM175875</v>
      </c>
      <c r="C1176" s="52" t="str">
        <f>'TARIF 2024'!K1180</f>
        <v>Setty USB-C - USB-C cable 1m 3A KSC-C-131 black dont 0,04 deee</v>
      </c>
      <c r="D1176" s="52" t="str">
        <f>'TARIF 2024'!K1180</f>
        <v>Setty USB-C - USB-C cable 1m 3A KSC-C-131 black dont 0,04 deee</v>
      </c>
      <c r="E1176" s="53">
        <f>'TARIF 2024'!G1180</f>
        <v>5900495608482</v>
      </c>
      <c r="F1176" s="49">
        <v>1</v>
      </c>
      <c r="G1176" s="49">
        <v>1</v>
      </c>
      <c r="H1176" s="49" t="s">
        <v>900</v>
      </c>
      <c r="I1176" s="49">
        <v>1</v>
      </c>
      <c r="J1176" s="54">
        <f>'TARIF 2024'!N1180</f>
        <v>0.04</v>
      </c>
      <c r="K1176" s="55">
        <f>'TARIF 2024'!M1180</f>
        <v>4.2017999999999995</v>
      </c>
      <c r="L1176" s="56"/>
      <c r="M1176" s="55">
        <f>'TARIF 2024'!M1180</f>
        <v>4.2017999999999995</v>
      </c>
      <c r="N1176" s="57">
        <v>20</v>
      </c>
      <c r="O1176" s="57">
        <f>'TARIF 2024'!Q1180</f>
        <v>9.99</v>
      </c>
      <c r="P1176" s="58"/>
      <c r="Q1176" s="49">
        <v>60</v>
      </c>
      <c r="R1176" s="49">
        <v>62</v>
      </c>
      <c r="S1176" s="49">
        <v>6230</v>
      </c>
      <c r="T1176" s="49">
        <v>1</v>
      </c>
    </row>
    <row r="1177" spans="1:20">
      <c r="A1177" s="50" t="str">
        <f>'TARIF 2024'!D1181</f>
        <v>NEW</v>
      </c>
      <c r="B1177" s="51" t="str">
        <f>'TARIF 2024'!B1181</f>
        <v>GSM175876</v>
      </c>
      <c r="C1177" s="52" t="str">
        <f>'TARIF 2024'!K1181</f>
        <v>Setty USB-C - Lightning cable 1m 3A KSC-L-131 black dont 0,04 deee</v>
      </c>
      <c r="D1177" s="52" t="str">
        <f>'TARIF 2024'!K1181</f>
        <v>Setty USB-C - Lightning cable 1m 3A KSC-L-131 black dont 0,04 deee</v>
      </c>
      <c r="E1177" s="53">
        <f>'TARIF 2024'!G1181</f>
        <v>5900495608499</v>
      </c>
      <c r="F1177" s="49">
        <v>1</v>
      </c>
      <c r="G1177" s="49">
        <v>1</v>
      </c>
      <c r="H1177" s="49" t="s">
        <v>900</v>
      </c>
      <c r="I1177" s="49">
        <v>1</v>
      </c>
      <c r="J1177" s="54">
        <f>'TARIF 2024'!N1181</f>
        <v>0.04</v>
      </c>
      <c r="K1177" s="55">
        <f>'TARIF 2024'!M1181</f>
        <v>4.2017999999999995</v>
      </c>
      <c r="L1177" s="56"/>
      <c r="M1177" s="55">
        <f>'TARIF 2024'!M1181</f>
        <v>4.2017999999999995</v>
      </c>
      <c r="N1177" s="57">
        <v>20</v>
      </c>
      <c r="O1177" s="57">
        <f>'TARIF 2024'!Q1181</f>
        <v>9.99</v>
      </c>
      <c r="P1177" s="58"/>
      <c r="Q1177" s="49">
        <v>60</v>
      </c>
      <c r="R1177" s="49">
        <v>62</v>
      </c>
      <c r="S1177" s="49">
        <v>6230</v>
      </c>
      <c r="T1177" s="49">
        <v>1</v>
      </c>
    </row>
    <row r="1178" spans="1:20">
      <c r="A1178" s="50">
        <f>'TARIF 2024'!D1182</f>
        <v>0</v>
      </c>
      <c r="B1178" s="51" t="str">
        <f>'TARIF 2024'!B1182</f>
        <v>GSM109951</v>
      </c>
      <c r="C1178" s="52" t="str">
        <f>'TARIF 2024'!K1182</f>
        <v>Setty cable USB - Lightning 1,0 m 2A black NEW dont 0,04 deee</v>
      </c>
      <c r="D1178" s="52" t="str">
        <f>'TARIF 2024'!K1182</f>
        <v>Setty cable USB - Lightning 1,0 m 2A black NEW dont 0,04 deee</v>
      </c>
      <c r="E1178" s="53">
        <f>'TARIF 2024'!G1182</f>
        <v>5900495928924</v>
      </c>
      <c r="F1178" s="49">
        <v>1</v>
      </c>
      <c r="G1178" s="49">
        <v>1</v>
      </c>
      <c r="H1178" s="49" t="s">
        <v>900</v>
      </c>
      <c r="I1178" s="49">
        <v>1</v>
      </c>
      <c r="J1178" s="54">
        <f>'TARIF 2024'!N1182</f>
        <v>0.04</v>
      </c>
      <c r="K1178" s="55">
        <f>'TARIF 2024'!M1182</f>
        <v>2.6037999999999997</v>
      </c>
      <c r="L1178" s="56"/>
      <c r="M1178" s="55">
        <f>'TARIF 2024'!M1182</f>
        <v>2.6037999999999997</v>
      </c>
      <c r="N1178" s="57">
        <v>20</v>
      </c>
      <c r="O1178" s="57">
        <f>'TARIF 2024'!Q1182</f>
        <v>5.99</v>
      </c>
      <c r="P1178" s="58"/>
      <c r="Q1178" s="49">
        <v>60</v>
      </c>
      <c r="R1178" s="49">
        <v>62</v>
      </c>
      <c r="S1178" s="49">
        <v>6230</v>
      </c>
      <c r="T1178" s="49">
        <v>1</v>
      </c>
    </row>
    <row r="1179" spans="1:20">
      <c r="A1179" s="50">
        <f>'TARIF 2024'!D1183</f>
        <v>0</v>
      </c>
      <c r="B1179" s="51" t="str">
        <f>'TARIF 2024'!B1183</f>
        <v>GSM109950</v>
      </c>
      <c r="C1179" s="52" t="str">
        <f>'TARIF 2024'!K1183</f>
        <v xml:space="preserve"> Setty cable USB - Lightning 3,0 m 2A black NEW dont 0,04 deee</v>
      </c>
      <c r="D1179" s="52" t="str">
        <f>'TARIF 2024'!K1183</f>
        <v xml:space="preserve"> Setty cable USB - Lightning 3,0 m 2A black NEW dont 0,04 deee</v>
      </c>
      <c r="E1179" s="53">
        <f>'TARIF 2024'!G1183</f>
        <v>5900495928917</v>
      </c>
      <c r="F1179" s="49">
        <v>1</v>
      </c>
      <c r="G1179" s="49">
        <v>1</v>
      </c>
      <c r="H1179" s="49" t="s">
        <v>900</v>
      </c>
      <c r="I1179" s="49">
        <v>1</v>
      </c>
      <c r="J1179" s="54">
        <f>'TARIF 2024'!N1183</f>
        <v>0.04</v>
      </c>
      <c r="K1179" s="55">
        <f>'TARIF 2024'!M1183</f>
        <v>4.2582000000000004</v>
      </c>
      <c r="L1179" s="56"/>
      <c r="M1179" s="55">
        <f>'TARIF 2024'!M1183</f>
        <v>4.2582000000000004</v>
      </c>
      <c r="N1179" s="57">
        <v>20</v>
      </c>
      <c r="O1179" s="57">
        <f>'TARIF 2024'!Q1183</f>
        <v>6.99</v>
      </c>
      <c r="P1179" s="58"/>
      <c r="Q1179" s="49">
        <v>60</v>
      </c>
      <c r="R1179" s="49">
        <v>62</v>
      </c>
      <c r="S1179" s="49">
        <v>6230</v>
      </c>
      <c r="T1179" s="49">
        <v>1</v>
      </c>
    </row>
    <row r="1180" spans="1:20">
      <c r="A1180" s="50">
        <f>'TARIF 2024'!D1184</f>
        <v>0</v>
      </c>
      <c r="B1180" s="51" t="str">
        <f>'TARIF 2024'!B1184</f>
        <v>GSM109583</v>
      </c>
      <c r="C1180" s="52" t="str">
        <f>'TARIF 2024'!K1184</f>
        <v>Setty cable USB - Lightning 3,0 m 2A white NEW dont 0,04 deee</v>
      </c>
      <c r="D1180" s="52" t="str">
        <f>'TARIF 2024'!K1184</f>
        <v>Setty cable USB - Lightning 3,0 m 2A white NEW dont 0,04 deee</v>
      </c>
      <c r="E1180" s="53">
        <f>'TARIF 2024'!G1184</f>
        <v>5900495925640</v>
      </c>
      <c r="F1180" s="49">
        <v>1</v>
      </c>
      <c r="G1180" s="49">
        <v>1</v>
      </c>
      <c r="H1180" s="49" t="s">
        <v>900</v>
      </c>
      <c r="I1180" s="49">
        <v>1</v>
      </c>
      <c r="J1180" s="54">
        <f>'TARIF 2024'!N1184</f>
        <v>0.04</v>
      </c>
      <c r="K1180" s="55">
        <f>'TARIF 2024'!M1184</f>
        <v>4.2582000000000004</v>
      </c>
      <c r="L1180" s="56"/>
      <c r="M1180" s="55">
        <f>'TARIF 2024'!M1184</f>
        <v>4.2582000000000004</v>
      </c>
      <c r="N1180" s="57">
        <v>20</v>
      </c>
      <c r="O1180" s="57">
        <f>'TARIF 2024'!Q1184</f>
        <v>9.99</v>
      </c>
      <c r="P1180" s="58"/>
      <c r="Q1180" s="49">
        <v>60</v>
      </c>
      <c r="R1180" s="49">
        <v>62</v>
      </c>
      <c r="S1180" s="49">
        <v>6230</v>
      </c>
      <c r="T1180" s="49">
        <v>1</v>
      </c>
    </row>
    <row r="1181" spans="1:20">
      <c r="A1181" s="50">
        <f>'TARIF 2024'!D1185</f>
        <v>0</v>
      </c>
      <c r="B1181" s="51" t="str">
        <f>'TARIF 2024'!B1185</f>
        <v>GSM109582</v>
      </c>
      <c r="C1181" s="52" t="str">
        <f>'TARIF 2024'!K1185</f>
        <v>Setty cable USB - Lightning 1,0 m 2A white NEW dont 0,04 deee</v>
      </c>
      <c r="D1181" s="52" t="str">
        <f>'TARIF 2024'!K1185</f>
        <v>Setty cable USB - Lightning 1,0 m 2A white NEW dont 0,04 deee</v>
      </c>
      <c r="E1181" s="53">
        <f>'TARIF 2024'!G1185</f>
        <v>5900495925633</v>
      </c>
      <c r="F1181" s="49">
        <v>1</v>
      </c>
      <c r="G1181" s="49">
        <v>1</v>
      </c>
      <c r="H1181" s="49" t="s">
        <v>900</v>
      </c>
      <c r="I1181" s="49">
        <v>1</v>
      </c>
      <c r="J1181" s="54">
        <f>'TARIF 2024'!N1185</f>
        <v>0.04</v>
      </c>
      <c r="K1181" s="55">
        <f>'TARIF 2024'!M1185</f>
        <v>2.6037999999999997</v>
      </c>
      <c r="L1181" s="56"/>
      <c r="M1181" s="55">
        <f>'TARIF 2024'!M1185</f>
        <v>2.6037999999999997</v>
      </c>
      <c r="N1181" s="57">
        <v>20</v>
      </c>
      <c r="O1181" s="57">
        <f>'TARIF 2024'!Q1185</f>
        <v>5.99</v>
      </c>
      <c r="P1181" s="58"/>
      <c r="Q1181" s="49">
        <v>60</v>
      </c>
      <c r="R1181" s="49">
        <v>62</v>
      </c>
      <c r="S1181" s="49">
        <v>6230</v>
      </c>
      <c r="T1181" s="49">
        <v>1</v>
      </c>
    </row>
    <row r="1182" spans="1:20">
      <c r="A1182" s="50" t="str">
        <f>'TARIF 2024'!D1186</f>
        <v>fdv</v>
      </c>
      <c r="B1182" s="51" t="str">
        <f>'TARIF 2024'!B1186</f>
        <v>GSM113066</v>
      </c>
      <c r="C1182" s="52" t="str">
        <f>'TARIF 2024'!K1186</f>
        <v xml:space="preserve"> Setty cable USB - microUSB 1,0 m 2A white NEW dont 0,04 deee</v>
      </c>
      <c r="D1182" s="52" t="str">
        <f>'TARIF 2024'!K1186</f>
        <v xml:space="preserve"> Setty cable USB - microUSB 1,0 m 2A white NEW dont 0,04 deee</v>
      </c>
      <c r="E1182" s="53">
        <f>'TARIF 2024'!G1186</f>
        <v>5900495952707</v>
      </c>
      <c r="F1182" s="49">
        <v>1</v>
      </c>
      <c r="G1182" s="49">
        <v>1</v>
      </c>
      <c r="H1182" s="49" t="s">
        <v>900</v>
      </c>
      <c r="I1182" s="49">
        <v>1</v>
      </c>
      <c r="J1182" s="54">
        <f>'TARIF 2024'!N1186</f>
        <v>0.04</v>
      </c>
      <c r="K1182" s="55">
        <f>'TARIF 2024'!M1186</f>
        <v>1.8235999999999999</v>
      </c>
      <c r="L1182" s="56"/>
      <c r="M1182" s="55">
        <f>'TARIF 2024'!M1186</f>
        <v>1.8235999999999999</v>
      </c>
      <c r="N1182" s="57">
        <v>20</v>
      </c>
      <c r="O1182" s="57">
        <f>'TARIF 2024'!Q1186</f>
        <v>4.99</v>
      </c>
      <c r="P1182" s="58"/>
      <c r="Q1182" s="49">
        <v>60</v>
      </c>
      <c r="R1182" s="49">
        <v>62</v>
      </c>
      <c r="S1182" s="49">
        <v>6230</v>
      </c>
      <c r="T1182" s="49">
        <v>1</v>
      </c>
    </row>
    <row r="1183" spans="1:20">
      <c r="A1183" s="50" t="str">
        <f>'TARIF 2024'!D1187</f>
        <v>fdv</v>
      </c>
      <c r="B1183" s="51" t="str">
        <f>'TARIF 2024'!B1187</f>
        <v>GSM109589</v>
      </c>
      <c r="C1183" s="52" t="str">
        <f>'TARIF 2024'!K1187</f>
        <v>Setty cable USB - microUSB 1,0 m 1A black NEW dont 0,04 deee</v>
      </c>
      <c r="D1183" s="52" t="str">
        <f>'TARIF 2024'!K1187</f>
        <v>Setty cable USB - microUSB 1,0 m 1A black NEW dont 0,04 deee</v>
      </c>
      <c r="E1183" s="53">
        <f>'TARIF 2024'!G1187</f>
        <v>5900495925701</v>
      </c>
      <c r="F1183" s="49">
        <v>1</v>
      </c>
      <c r="G1183" s="49">
        <v>1</v>
      </c>
      <c r="H1183" s="49" t="s">
        <v>900</v>
      </c>
      <c r="I1183" s="49">
        <v>1</v>
      </c>
      <c r="J1183" s="54">
        <f>'TARIF 2024'!N1187</f>
        <v>0.04</v>
      </c>
      <c r="K1183" s="55">
        <f>'TARIF 2024'!M1187</f>
        <v>1.504</v>
      </c>
      <c r="L1183" s="56"/>
      <c r="M1183" s="55">
        <f>'TARIF 2024'!M1187</f>
        <v>1.504</v>
      </c>
      <c r="N1183" s="57">
        <v>20</v>
      </c>
      <c r="O1183" s="57">
        <f>'TARIF 2024'!Q1187</f>
        <v>3.99</v>
      </c>
      <c r="P1183" s="58"/>
      <c r="Q1183" s="49">
        <v>60</v>
      </c>
      <c r="R1183" s="49">
        <v>62</v>
      </c>
      <c r="S1183" s="49">
        <v>6230</v>
      </c>
      <c r="T1183" s="49">
        <v>1</v>
      </c>
    </row>
    <row r="1184" spans="1:20">
      <c r="A1184" s="50">
        <f>'TARIF 2024'!D1188</f>
        <v>0</v>
      </c>
      <c r="B1184" s="51" t="str">
        <f>'TARIF 2024'!B1188</f>
        <v>GSM109585</v>
      </c>
      <c r="C1184" s="52" t="str">
        <f>'TARIF 2024'!K1188</f>
        <v>Setty cable USB - microUSB 3,0 m 2A black NEW dont 0,04 deee</v>
      </c>
      <c r="D1184" s="52" t="str">
        <f>'TARIF 2024'!K1188</f>
        <v>Setty cable USB - microUSB 3,0 m 2A black NEW dont 0,04 deee</v>
      </c>
      <c r="E1184" s="53">
        <f>'TARIF 2024'!G1188</f>
        <v>5900495925664</v>
      </c>
      <c r="F1184" s="49">
        <v>1</v>
      </c>
      <c r="G1184" s="49">
        <v>1</v>
      </c>
      <c r="H1184" s="49" t="s">
        <v>900</v>
      </c>
      <c r="I1184" s="49">
        <v>1</v>
      </c>
      <c r="J1184" s="54">
        <f>'TARIF 2024'!N1188</f>
        <v>0.04</v>
      </c>
      <c r="K1184" s="55">
        <f>'TARIF 2024'!M1188</f>
        <v>3.0173999999999999</v>
      </c>
      <c r="L1184" s="56"/>
      <c r="M1184" s="55">
        <f>'TARIF 2024'!M1188</f>
        <v>3.0173999999999999</v>
      </c>
      <c r="N1184" s="57">
        <v>20</v>
      </c>
      <c r="O1184" s="57">
        <f>'TARIF 2024'!Q1188</f>
        <v>5.99</v>
      </c>
      <c r="P1184" s="58"/>
      <c r="Q1184" s="49">
        <v>60</v>
      </c>
      <c r="R1184" s="49">
        <v>62</v>
      </c>
      <c r="S1184" s="49">
        <v>6230</v>
      </c>
      <c r="T1184" s="49">
        <v>1</v>
      </c>
    </row>
    <row r="1185" spans="1:20">
      <c r="A1185" s="50">
        <f>'TARIF 2024'!D1189</f>
        <v>0</v>
      </c>
      <c r="B1185" s="51" t="str">
        <f>'TARIF 2024'!B1189</f>
        <v>GSM109584</v>
      </c>
      <c r="C1185" s="52" t="str">
        <f>'TARIF 2024'!K1189</f>
        <v>Setty cable USB - microUSB 1,0 m 2A black NEW dont 0,04 deee</v>
      </c>
      <c r="D1185" s="52" t="str">
        <f>'TARIF 2024'!K1189</f>
        <v>Setty cable USB - microUSB 1,0 m 2A black NEW dont 0,04 deee</v>
      </c>
      <c r="E1185" s="53">
        <f>'TARIF 2024'!G1189</f>
        <v>5900495925657</v>
      </c>
      <c r="F1185" s="49">
        <v>1</v>
      </c>
      <c r="G1185" s="49">
        <v>1</v>
      </c>
      <c r="H1185" s="49" t="s">
        <v>900</v>
      </c>
      <c r="I1185" s="49">
        <v>1</v>
      </c>
      <c r="J1185" s="54">
        <f>'TARIF 2024'!N1189</f>
        <v>0.04</v>
      </c>
      <c r="K1185" s="55">
        <f>'TARIF 2024'!M1189</f>
        <v>1.8235999999999999</v>
      </c>
      <c r="L1185" s="56"/>
      <c r="M1185" s="55">
        <f>'TARIF 2024'!M1189</f>
        <v>1.8235999999999999</v>
      </c>
      <c r="N1185" s="57">
        <v>20</v>
      </c>
      <c r="O1185" s="57">
        <f>'TARIF 2024'!Q1189</f>
        <v>3.99</v>
      </c>
      <c r="P1185" s="58"/>
      <c r="Q1185" s="49">
        <v>60</v>
      </c>
      <c r="R1185" s="49">
        <v>62</v>
      </c>
      <c r="S1185" s="49">
        <v>6230</v>
      </c>
      <c r="T1185" s="49">
        <v>1</v>
      </c>
    </row>
    <row r="1186" spans="1:20">
      <c r="A1186" s="50" t="str">
        <f>'TARIF 2024'!D1190</f>
        <v>fdv</v>
      </c>
      <c r="B1186" s="51" t="str">
        <f>'TARIF 2024'!B1190</f>
        <v>GSM108862</v>
      </c>
      <c r="C1186" s="52" t="str">
        <f>'TARIF 2024'!K1190</f>
        <v>Setty cable USB- microUSB 1,0 m 2A magenta dont 0,04 deee</v>
      </c>
      <c r="D1186" s="52" t="str">
        <f>'TARIF 2024'!K1190</f>
        <v>Setty cable USB- microUSB 1,0 m 2A magenta dont 0,04 deee</v>
      </c>
      <c r="E1186" s="53">
        <f>'TARIF 2024'!G1190</f>
        <v>5900495922205</v>
      </c>
      <c r="F1186" s="49">
        <v>1</v>
      </c>
      <c r="G1186" s="49">
        <v>1</v>
      </c>
      <c r="H1186" s="49" t="s">
        <v>900</v>
      </c>
      <c r="I1186" s="49">
        <v>1</v>
      </c>
      <c r="J1186" s="54">
        <f>'TARIF 2024'!N1190</f>
        <v>0.04</v>
      </c>
      <c r="K1186" s="55">
        <f>'TARIF 2024'!M1190</f>
        <v>2.0585999999999998</v>
      </c>
      <c r="L1186" s="56"/>
      <c r="M1186" s="55">
        <f>'TARIF 2024'!M1190</f>
        <v>2.0585999999999998</v>
      </c>
      <c r="N1186" s="57">
        <v>20</v>
      </c>
      <c r="O1186" s="57">
        <f>'TARIF 2024'!Q1190</f>
        <v>4.99</v>
      </c>
      <c r="P1186" s="58"/>
      <c r="Q1186" s="49">
        <v>60</v>
      </c>
      <c r="R1186" s="49">
        <v>62</v>
      </c>
      <c r="S1186" s="49">
        <v>6230</v>
      </c>
      <c r="T1186" s="49">
        <v>1</v>
      </c>
    </row>
    <row r="1187" spans="1:20">
      <c r="A1187" s="50" t="str">
        <f>'TARIF 2024'!D1191</f>
        <v>NEW</v>
      </c>
      <c r="B1187" s="51" t="str">
        <f>'TARIF 2024'!B1191</f>
        <v>GSM171583</v>
      </c>
      <c r="C1187" s="52" t="str">
        <f>'TARIF 2024'!K1191</f>
        <v>Setty USB - USB-C cable 3 m 2A KSA-C-321 black dont 0,04 deee</v>
      </c>
      <c r="D1187" s="52" t="str">
        <f>'TARIF 2024'!K1191</f>
        <v>Setty USB - USB-C cable 3 m 2A KSA-C-321 black dont 0,04 deee</v>
      </c>
      <c r="E1187" s="53">
        <f>'TARIF 2024'!G1191</f>
        <v>5900495094254</v>
      </c>
      <c r="F1187" s="49">
        <v>1</v>
      </c>
      <c r="G1187" s="49">
        <v>1</v>
      </c>
      <c r="H1187" s="49" t="s">
        <v>900</v>
      </c>
      <c r="I1187" s="49">
        <v>1</v>
      </c>
      <c r="J1187" s="54">
        <f>'TARIF 2024'!N1191</f>
        <v>0.04</v>
      </c>
      <c r="K1187" s="55">
        <f>'TARIF 2024'!M1191</f>
        <v>4.2017999999999995</v>
      </c>
      <c r="L1187" s="56"/>
      <c r="M1187" s="55">
        <f>'TARIF 2024'!M1191</f>
        <v>4.2017999999999995</v>
      </c>
      <c r="N1187" s="57">
        <v>20</v>
      </c>
      <c r="O1187" s="57">
        <f>'TARIF 2024'!Q1191</f>
        <v>9.99</v>
      </c>
      <c r="P1187" s="58"/>
      <c r="Q1187" s="49">
        <v>60</v>
      </c>
      <c r="R1187" s="49">
        <v>62</v>
      </c>
      <c r="S1187" s="49">
        <v>6230</v>
      </c>
      <c r="T1187" s="49">
        <v>1</v>
      </c>
    </row>
    <row r="1188" spans="1:20">
      <c r="A1188" s="50">
        <f>'TARIF 2024'!D1192</f>
        <v>0</v>
      </c>
      <c r="B1188" s="51" t="str">
        <f>'TARIF 2024'!B1192</f>
        <v>GSM171581</v>
      </c>
      <c r="C1188" s="52" t="str">
        <f>'TARIF 2024'!K1192</f>
        <v>Setty USB - USB-C cable 1,2 m 2A KSA-C-1.220 white dont 0,04 deee</v>
      </c>
      <c r="D1188" s="52" t="str">
        <f>'TARIF 2024'!K1192</f>
        <v>Setty USB - USB-C cable 1,2 m 2A KSA-C-1.220 white dont 0,04 deee</v>
      </c>
      <c r="E1188" s="53">
        <f>'TARIF 2024'!G1192</f>
        <v>5900495094230</v>
      </c>
      <c r="F1188" s="49">
        <v>1</v>
      </c>
      <c r="G1188" s="49">
        <v>1</v>
      </c>
      <c r="H1188" s="49" t="s">
        <v>900</v>
      </c>
      <c r="I1188" s="49">
        <v>1</v>
      </c>
      <c r="J1188" s="54">
        <f>'TARIF 2024'!N1192</f>
        <v>0.04</v>
      </c>
      <c r="K1188" s="55">
        <f>'TARIF 2024'!M1192</f>
        <v>2.9985999999999997</v>
      </c>
      <c r="L1188" s="56"/>
      <c r="M1188" s="55">
        <f>'TARIF 2024'!M1192</f>
        <v>2.9985999999999997</v>
      </c>
      <c r="N1188" s="57">
        <v>20</v>
      </c>
      <c r="O1188" s="57">
        <f>'TARIF 2024'!Q1192</f>
        <v>7.99</v>
      </c>
      <c r="P1188" s="58"/>
      <c r="Q1188" s="49">
        <v>60</v>
      </c>
      <c r="R1188" s="49">
        <v>62</v>
      </c>
      <c r="S1188" s="49">
        <v>6230</v>
      </c>
      <c r="T1188" s="49">
        <v>1</v>
      </c>
    </row>
    <row r="1189" spans="1:20">
      <c r="A1189" s="50">
        <f>'TARIF 2024'!D1193</f>
        <v>0</v>
      </c>
      <c r="B1189" s="51" t="str">
        <f>'TARIF 2024'!B1193</f>
        <v>GSM171582</v>
      </c>
      <c r="C1189" s="52" t="str">
        <f>'TARIF 2024'!K1193</f>
        <v>Setty USB - USB-C cable 1,2 m 2A KNA-C-1.221 black dont 0,04 deee</v>
      </c>
      <c r="D1189" s="52" t="str">
        <f>'TARIF 2024'!K1193</f>
        <v>Setty USB - USB-C cable 1,2 m 2A KNA-C-1.221 black dont 0,04 deee</v>
      </c>
      <c r="E1189" s="53">
        <f>'TARIF 2024'!G1193</f>
        <v>5900495094247</v>
      </c>
      <c r="F1189" s="49">
        <v>1</v>
      </c>
      <c r="G1189" s="49">
        <v>1</v>
      </c>
      <c r="H1189" s="49" t="s">
        <v>900</v>
      </c>
      <c r="I1189" s="49">
        <v>1</v>
      </c>
      <c r="J1189" s="54">
        <f>'TARIF 2024'!N1193</f>
        <v>0.04</v>
      </c>
      <c r="K1189" s="55">
        <f>'TARIF 2024'!M1193</f>
        <v>2.9985999999999997</v>
      </c>
      <c r="L1189" s="56"/>
      <c r="M1189" s="55">
        <f>'TARIF 2024'!M1193</f>
        <v>2.9985999999999997</v>
      </c>
      <c r="N1189" s="57">
        <v>20</v>
      </c>
      <c r="O1189" s="57">
        <f>'TARIF 2024'!Q1193</f>
        <v>7.99</v>
      </c>
      <c r="P1189" s="58"/>
      <c r="Q1189" s="49">
        <v>60</v>
      </c>
      <c r="R1189" s="49">
        <v>62</v>
      </c>
      <c r="S1189" s="49">
        <v>6230</v>
      </c>
      <c r="T1189" s="49">
        <v>1</v>
      </c>
    </row>
    <row r="1190" spans="1:20">
      <c r="A1190" s="50">
        <f>'TARIF 2024'!D1194</f>
        <v>0</v>
      </c>
      <c r="B1190" s="51" t="str">
        <f>'TARIF 2024'!B1194</f>
        <v>GSM171576</v>
      </c>
      <c r="C1190" s="52" t="str">
        <f>'TARIF 2024'!K1194</f>
        <v>Setty USB - USB-C cable 1,2 m 2,1A KNA-C-1.22.113 rainbow dont 0,04 deee</v>
      </c>
      <c r="D1190" s="52" t="str">
        <f>'TARIF 2024'!K1194</f>
        <v>Setty USB - USB-C cable 1,2 m 2,1A KNA-C-1.22.113 rainbow dont 0,04 deee</v>
      </c>
      <c r="E1190" s="53">
        <f>'TARIF 2024'!G1194</f>
        <v>5900495094179</v>
      </c>
      <c r="F1190" s="49">
        <v>1</v>
      </c>
      <c r="G1190" s="49">
        <v>1</v>
      </c>
      <c r="H1190" s="49" t="s">
        <v>900</v>
      </c>
      <c r="I1190" s="49">
        <v>1</v>
      </c>
      <c r="J1190" s="54">
        <f>'TARIF 2024'!N1194</f>
        <v>0.04</v>
      </c>
      <c r="K1190" s="55">
        <f>'TARIF 2024'!M1194</f>
        <v>3.8539999999999996</v>
      </c>
      <c r="L1190" s="56"/>
      <c r="M1190" s="55">
        <f>'TARIF 2024'!M1194</f>
        <v>3.8539999999999996</v>
      </c>
      <c r="N1190" s="57">
        <v>20</v>
      </c>
      <c r="O1190" s="57">
        <f>'TARIF 2024'!Q1194</f>
        <v>8.99</v>
      </c>
      <c r="P1190" s="58"/>
      <c r="Q1190" s="49">
        <v>60</v>
      </c>
      <c r="R1190" s="49">
        <v>62</v>
      </c>
      <c r="S1190" s="49">
        <v>6230</v>
      </c>
      <c r="T1190" s="49">
        <v>1</v>
      </c>
    </row>
    <row r="1191" spans="1:20">
      <c r="A1191" s="50">
        <f>'TARIF 2024'!D1195</f>
        <v>0</v>
      </c>
      <c r="B1191" s="51" t="str">
        <f>'TARIF 2024'!B1195</f>
        <v>GSM165721</v>
      </c>
      <c r="C1191" s="52" t="str">
        <f>'TARIF 2024'!K1195</f>
        <v>Setty cable USB - USB-C 1,5 m 2,1A KSA-C-1.529 lilac dont 0,04 deee</v>
      </c>
      <c r="D1191" s="52" t="str">
        <f>'TARIF 2024'!K1195</f>
        <v>Setty cable USB - USB-C 1,5 m 2,1A KSA-C-1.529 lilac dont 0,04 deee</v>
      </c>
      <c r="E1191" s="53">
        <f>'TARIF 2024'!G1195</f>
        <v>5900495032942</v>
      </c>
      <c r="F1191" s="49">
        <v>1</v>
      </c>
      <c r="G1191" s="49">
        <v>1</v>
      </c>
      <c r="H1191" s="49" t="s">
        <v>900</v>
      </c>
      <c r="I1191" s="49">
        <v>1</v>
      </c>
      <c r="J1191" s="54">
        <f>'TARIF 2024'!N1195</f>
        <v>0.04</v>
      </c>
      <c r="K1191" s="55">
        <f>'TARIF 2024'!M1195</f>
        <v>2.9985999999999997</v>
      </c>
      <c r="L1191" s="56"/>
      <c r="M1191" s="55">
        <f>'TARIF 2024'!M1195</f>
        <v>2.9985999999999997</v>
      </c>
      <c r="N1191" s="57">
        <v>20</v>
      </c>
      <c r="O1191" s="57">
        <f>'TARIF 2024'!Q1195</f>
        <v>7.99</v>
      </c>
      <c r="P1191" s="58"/>
      <c r="Q1191" s="49">
        <v>60</v>
      </c>
      <c r="R1191" s="49">
        <v>62</v>
      </c>
      <c r="S1191" s="49">
        <v>6230</v>
      </c>
      <c r="T1191" s="49">
        <v>1</v>
      </c>
    </row>
    <row r="1192" spans="1:20">
      <c r="A1192" s="50">
        <f>'TARIF 2024'!D1196</f>
        <v>0</v>
      </c>
      <c r="B1192" s="51" t="str">
        <f>'TARIF 2024'!B1196</f>
        <v>GSM165720</v>
      </c>
      <c r="C1192" s="52" t="str">
        <f>'TARIF 2024'!K1196</f>
        <v>Setty cable USB - USB-C 1,5 m 2,1A KSA-C-1.523 blue dont 0,04 deee</v>
      </c>
      <c r="D1192" s="52" t="str">
        <f>'TARIF 2024'!K1196</f>
        <v>Setty cable USB - USB-C 1,5 m 2,1A KSA-C-1.523 blue dont 0,04 deee</v>
      </c>
      <c r="E1192" s="53">
        <f>'TARIF 2024'!G1196</f>
        <v>5900495032935</v>
      </c>
      <c r="F1192" s="49">
        <v>1</v>
      </c>
      <c r="G1192" s="49">
        <v>1</v>
      </c>
      <c r="H1192" s="49" t="s">
        <v>900</v>
      </c>
      <c r="I1192" s="49">
        <v>1</v>
      </c>
      <c r="J1192" s="54">
        <f>'TARIF 2024'!N1196</f>
        <v>0.04</v>
      </c>
      <c r="K1192" s="55">
        <f>'TARIF 2024'!M1196</f>
        <v>2.9985999999999997</v>
      </c>
      <c r="L1192" s="56"/>
      <c r="M1192" s="55">
        <f>'TARIF 2024'!M1196</f>
        <v>2.9985999999999997</v>
      </c>
      <c r="N1192" s="57">
        <v>20</v>
      </c>
      <c r="O1192" s="57">
        <f>'TARIF 2024'!Q1196</f>
        <v>7.99</v>
      </c>
      <c r="P1192" s="58"/>
      <c r="Q1192" s="49">
        <v>60</v>
      </c>
      <c r="R1192" s="49">
        <v>62</v>
      </c>
      <c r="S1192" s="49">
        <v>6230</v>
      </c>
      <c r="T1192" s="49">
        <v>1</v>
      </c>
    </row>
    <row r="1193" spans="1:20">
      <c r="A1193" s="50">
        <f>'TARIF 2024'!D1197</f>
        <v>0</v>
      </c>
      <c r="B1193" s="51" t="str">
        <f>'TARIF 2024'!B1197</f>
        <v>GSM165719</v>
      </c>
      <c r="C1193" s="52" t="str">
        <f>'TARIF 2024'!K1197</f>
        <v>Setty cable USB - USB-C 1,5 m 2,1A KSA-C-1.526 pink dont 0,04 deee</v>
      </c>
      <c r="D1193" s="52" t="str">
        <f>'TARIF 2024'!K1197</f>
        <v>Setty cable USB - USB-C 1,5 m 2,1A KSA-C-1.526 pink dont 0,04 deee</v>
      </c>
      <c r="E1193" s="53">
        <f>'TARIF 2024'!G1197</f>
        <v>5900495032928</v>
      </c>
      <c r="F1193" s="49">
        <v>1</v>
      </c>
      <c r="G1193" s="49">
        <v>1</v>
      </c>
      <c r="H1193" s="49" t="s">
        <v>900</v>
      </c>
      <c r="I1193" s="49">
        <v>1</v>
      </c>
      <c r="J1193" s="54">
        <f>'TARIF 2024'!N1197</f>
        <v>0.04</v>
      </c>
      <c r="K1193" s="55">
        <f>'TARIF 2024'!M1197</f>
        <v>2.9985999999999997</v>
      </c>
      <c r="L1193" s="56"/>
      <c r="M1193" s="55">
        <f>'TARIF 2024'!M1197</f>
        <v>2.9985999999999997</v>
      </c>
      <c r="N1193" s="57">
        <v>20</v>
      </c>
      <c r="O1193" s="57">
        <f>'TARIF 2024'!Q1197</f>
        <v>7.99</v>
      </c>
      <c r="P1193" s="58"/>
      <c r="Q1193" s="49">
        <v>60</v>
      </c>
      <c r="R1193" s="49">
        <v>62</v>
      </c>
      <c r="S1193" s="49">
        <v>6230</v>
      </c>
      <c r="T1193" s="49">
        <v>1</v>
      </c>
    </row>
    <row r="1194" spans="1:20">
      <c r="A1194" s="50">
        <f>'TARIF 2024'!D1198</f>
        <v>0</v>
      </c>
      <c r="B1194" s="51" t="str">
        <f>'TARIF 2024'!B1198</f>
        <v>GSM165718</v>
      </c>
      <c r="C1194" s="52" t="str">
        <f>'TARIF 2024'!K1198</f>
        <v>Setty cable USB - USB-C 1,5 m 2,1A KSA-C-1.5210 orange dont 0,04 deee</v>
      </c>
      <c r="D1194" s="52" t="str">
        <f>'TARIF 2024'!K1198</f>
        <v>Setty cable USB - USB-C 1,5 m 2,1A KSA-C-1.5210 orange dont 0,04 deee</v>
      </c>
      <c r="E1194" s="53">
        <f>'TARIF 2024'!G1198</f>
        <v>5900495032911</v>
      </c>
      <c r="F1194" s="49">
        <v>1</v>
      </c>
      <c r="G1194" s="49">
        <v>1</v>
      </c>
      <c r="H1194" s="49" t="s">
        <v>900</v>
      </c>
      <c r="I1194" s="49">
        <v>1</v>
      </c>
      <c r="J1194" s="54">
        <f>'TARIF 2024'!N1198</f>
        <v>0.04</v>
      </c>
      <c r="K1194" s="55">
        <f>'TARIF 2024'!M1198</f>
        <v>2.9985999999999997</v>
      </c>
      <c r="L1194" s="56"/>
      <c r="M1194" s="55">
        <f>'TARIF 2024'!M1198</f>
        <v>2.9985999999999997</v>
      </c>
      <c r="N1194" s="57">
        <v>20</v>
      </c>
      <c r="O1194" s="57">
        <f>'TARIF 2024'!Q1198</f>
        <v>7.99</v>
      </c>
      <c r="P1194" s="58"/>
      <c r="Q1194" s="49">
        <v>60</v>
      </c>
      <c r="R1194" s="49">
        <v>62</v>
      </c>
      <c r="S1194" s="49">
        <v>6230</v>
      </c>
      <c r="T1194" s="49">
        <v>1</v>
      </c>
    </row>
    <row r="1195" spans="1:20">
      <c r="A1195" s="50">
        <f>'TARIF 2024'!D1199</f>
        <v>0</v>
      </c>
      <c r="B1195" s="51" t="str">
        <f>'TARIF 2024'!B1199</f>
        <v>GSM169856</v>
      </c>
      <c r="C1195" s="52" t="str">
        <f>'TARIF 2024'!K1199</f>
        <v>Setty cable USB - USB-C 1,5 m 2,1A KSA-C-1.5210 purple dont 0,04 deee</v>
      </c>
      <c r="D1195" s="52" t="str">
        <f>'TARIF 2024'!K1199</f>
        <v>Setty cable USB - USB-C 1,5 m 2,1A KSA-C-1.5210 purple dont 0,04 deee</v>
      </c>
      <c r="E1195" s="53">
        <f>'TARIF 2024'!G1199</f>
        <v>5900495072986</v>
      </c>
      <c r="F1195" s="49">
        <v>1</v>
      </c>
      <c r="G1195" s="49">
        <v>1</v>
      </c>
      <c r="H1195" s="49" t="s">
        <v>900</v>
      </c>
      <c r="I1195" s="49">
        <v>1</v>
      </c>
      <c r="J1195" s="54">
        <f>'TARIF 2024'!N1199</f>
        <v>0.04</v>
      </c>
      <c r="K1195" s="55">
        <f>'TARIF 2024'!M1199</f>
        <v>2.9985999999999997</v>
      </c>
      <c r="L1195" s="56"/>
      <c r="M1195" s="55">
        <f>'TARIF 2024'!M1199</f>
        <v>2.9985999999999997</v>
      </c>
      <c r="N1195" s="57">
        <v>20</v>
      </c>
      <c r="O1195" s="57">
        <f>'TARIF 2024'!Q1199</f>
        <v>0</v>
      </c>
      <c r="P1195" s="58"/>
      <c r="Q1195" s="49">
        <v>60</v>
      </c>
      <c r="R1195" s="49">
        <v>62</v>
      </c>
      <c r="S1195" s="49">
        <v>6230</v>
      </c>
      <c r="T1195" s="49">
        <v>1</v>
      </c>
    </row>
    <row r="1196" spans="1:20">
      <c r="A1196" s="50">
        <f>'TARIF 2024'!D1200</f>
        <v>0</v>
      </c>
      <c r="B1196" s="51" t="str">
        <f>'TARIF 2024'!B1200</f>
        <v>GSM109588</v>
      </c>
      <c r="C1196" s="52" t="str">
        <f>'TARIF 2024'!K1200</f>
        <v>Setty cable USB - USB-C 3,0 m 2A black NEW dont 0,04 deee</v>
      </c>
      <c r="D1196" s="52" t="str">
        <f>'TARIF 2024'!K1200</f>
        <v>Setty cable USB - USB-C 3,0 m 2A black NEW dont 0,04 deee</v>
      </c>
      <c r="E1196" s="53">
        <f>'TARIF 2024'!G1200</f>
        <v>5900495925695</v>
      </c>
      <c r="F1196" s="49">
        <v>1</v>
      </c>
      <c r="G1196" s="49">
        <v>1</v>
      </c>
      <c r="H1196" s="49" t="s">
        <v>900</v>
      </c>
      <c r="I1196" s="49">
        <v>1</v>
      </c>
      <c r="J1196" s="54">
        <f>'TARIF 2024'!N1200</f>
        <v>0.04</v>
      </c>
      <c r="K1196" s="55">
        <f>'TARIF 2024'!M1200</f>
        <v>3.9573999999999998</v>
      </c>
      <c r="L1196" s="56"/>
      <c r="M1196" s="55">
        <f>'TARIF 2024'!M1200</f>
        <v>3.9573999999999998</v>
      </c>
      <c r="N1196" s="57">
        <v>20</v>
      </c>
      <c r="O1196" s="57">
        <f>'TARIF 2024'!Q1200</f>
        <v>7.99</v>
      </c>
      <c r="P1196" s="58"/>
      <c r="Q1196" s="49">
        <v>60</v>
      </c>
      <c r="R1196" s="49">
        <v>62</v>
      </c>
      <c r="S1196" s="49">
        <v>6230</v>
      </c>
      <c r="T1196" s="49">
        <v>1</v>
      </c>
    </row>
    <row r="1197" spans="1:20">
      <c r="A1197" s="50">
        <f>'TARIF 2024'!D1201</f>
        <v>0</v>
      </c>
      <c r="B1197" s="51" t="str">
        <f>'TARIF 2024'!B1201</f>
        <v>GSM109587</v>
      </c>
      <c r="C1197" s="52" t="str">
        <f>'TARIF 2024'!K1201</f>
        <v>Setty cable USB - USB-C 1,0 m 2A black NEW dont 0,04 deee</v>
      </c>
      <c r="D1197" s="52" t="str">
        <f>'TARIF 2024'!K1201</f>
        <v>Setty cable USB - USB-C 1,0 m 2A black NEW dont 0,04 deee</v>
      </c>
      <c r="E1197" s="53">
        <f>'TARIF 2024'!G1201</f>
        <v>5900495925688</v>
      </c>
      <c r="F1197" s="49">
        <v>1</v>
      </c>
      <c r="G1197" s="49">
        <v>1</v>
      </c>
      <c r="H1197" s="49" t="s">
        <v>900</v>
      </c>
      <c r="I1197" s="49">
        <v>1</v>
      </c>
      <c r="J1197" s="54">
        <f>'TARIF 2024'!N1201</f>
        <v>0.04</v>
      </c>
      <c r="K1197" s="55">
        <f>'TARIF 2024'!M1201</f>
        <v>2.1807999999999996</v>
      </c>
      <c r="L1197" s="56"/>
      <c r="M1197" s="55">
        <f>'TARIF 2024'!M1201</f>
        <v>2.1807999999999996</v>
      </c>
      <c r="N1197" s="57">
        <v>20</v>
      </c>
      <c r="O1197" s="57">
        <f>'TARIF 2024'!Q1201</f>
        <v>4.99</v>
      </c>
      <c r="P1197" s="58"/>
      <c r="Q1197" s="49">
        <v>60</v>
      </c>
      <c r="R1197" s="49">
        <v>62</v>
      </c>
      <c r="S1197" s="49">
        <v>6230</v>
      </c>
      <c r="T1197" s="49">
        <v>1</v>
      </c>
    </row>
    <row r="1198" spans="1:20">
      <c r="A1198" s="50">
        <f>'TARIF 2024'!D1202</f>
        <v>0</v>
      </c>
      <c r="B1198" s="51" t="str">
        <f>'TARIF 2024'!B1202</f>
        <v>GSM109586</v>
      </c>
      <c r="C1198" s="52" t="str">
        <f>'TARIF 2024'!K1202</f>
        <v>Setty cable USB - USB-C 1,0 m 2A white NEW dont 0,04 deee</v>
      </c>
      <c r="D1198" s="52" t="str">
        <f>'TARIF 2024'!K1202</f>
        <v>Setty cable USB - USB-C 1,0 m 2A white NEW dont 0,04 deee</v>
      </c>
      <c r="E1198" s="53">
        <f>'TARIF 2024'!G1202</f>
        <v>5900495925671</v>
      </c>
      <c r="F1198" s="49">
        <v>1</v>
      </c>
      <c r="G1198" s="49">
        <v>1</v>
      </c>
      <c r="H1198" s="49" t="s">
        <v>900</v>
      </c>
      <c r="I1198" s="49">
        <v>1</v>
      </c>
      <c r="J1198" s="54">
        <f>'TARIF 2024'!N1202</f>
        <v>0.04</v>
      </c>
      <c r="K1198" s="55">
        <f>'TARIF 2024'!M1202</f>
        <v>2.1807999999999996</v>
      </c>
      <c r="L1198" s="56"/>
      <c r="M1198" s="55">
        <f>'TARIF 2024'!M1202</f>
        <v>2.1807999999999996</v>
      </c>
      <c r="N1198" s="57">
        <v>20</v>
      </c>
      <c r="O1198" s="57">
        <f>'TARIF 2024'!Q1202</f>
        <v>4.99</v>
      </c>
      <c r="P1198" s="58"/>
      <c r="Q1198" s="49">
        <v>60</v>
      </c>
      <c r="R1198" s="49">
        <v>62</v>
      </c>
      <c r="S1198" s="49">
        <v>6230</v>
      </c>
      <c r="T1198" s="49">
        <v>1</v>
      </c>
    </row>
    <row r="1199" spans="1:20">
      <c r="A1199" s="50">
        <f>'TARIF 2024'!D1203</f>
        <v>0</v>
      </c>
      <c r="B1199" s="51" t="str">
        <f>'TARIF 2024'!B1203</f>
        <v>GSM106094</v>
      </c>
      <c r="C1199" s="52" t="str">
        <f>'TARIF 2024'!K1203</f>
        <v>Setty cable USB - USB-C 1,0 m 3A white dont 0,04 deee</v>
      </c>
      <c r="D1199" s="52" t="str">
        <f>'TARIF 2024'!K1203</f>
        <v>Setty cable USB - USB-C 1,0 m 3A white dont 0,04 deee</v>
      </c>
      <c r="E1199" s="53">
        <f>'TARIF 2024'!G1203</f>
        <v>5900495898883</v>
      </c>
      <c r="F1199" s="49">
        <v>1</v>
      </c>
      <c r="G1199" s="49">
        <v>1</v>
      </c>
      <c r="H1199" s="49" t="s">
        <v>900</v>
      </c>
      <c r="I1199" s="49">
        <v>1</v>
      </c>
      <c r="J1199" s="54">
        <f>'TARIF 2024'!N1203</f>
        <v>0.04</v>
      </c>
      <c r="K1199" s="55">
        <f>'TARIF 2024'!M1203</f>
        <v>2.6037999999999997</v>
      </c>
      <c r="L1199" s="56"/>
      <c r="M1199" s="55">
        <f>'TARIF 2024'!M1203</f>
        <v>2.6037999999999997</v>
      </c>
      <c r="N1199" s="57">
        <v>20</v>
      </c>
      <c r="O1199" s="57">
        <f>'TARIF 2024'!Q1203</f>
        <v>5.99</v>
      </c>
      <c r="P1199" s="58"/>
      <c r="Q1199" s="49">
        <v>60</v>
      </c>
      <c r="R1199" s="49">
        <v>62</v>
      </c>
      <c r="S1199" s="49">
        <v>6230</v>
      </c>
      <c r="T1199" s="49">
        <v>1</v>
      </c>
    </row>
    <row r="1200" spans="1:20">
      <c r="A1200" s="50">
        <f>'TARIF 2024'!D1204</f>
        <v>0</v>
      </c>
      <c r="B1200" s="51" t="str">
        <f>'TARIF 2024'!B1204</f>
        <v>GSM106093</v>
      </c>
      <c r="C1200" s="52" t="str">
        <f>'TARIF 2024'!K1204</f>
        <v>Setty cable USB - USB-C 1,0 m 3A black dont 0,04 deee</v>
      </c>
      <c r="D1200" s="52" t="str">
        <f>'TARIF 2024'!K1204</f>
        <v>Setty cable USB - USB-C 1,0 m 3A black dont 0,04 deee</v>
      </c>
      <c r="E1200" s="53">
        <f>'TARIF 2024'!G1204</f>
        <v>5900495898876</v>
      </c>
      <c r="F1200" s="49">
        <v>1</v>
      </c>
      <c r="G1200" s="49">
        <v>1</v>
      </c>
      <c r="H1200" s="49" t="s">
        <v>900</v>
      </c>
      <c r="I1200" s="49">
        <v>1</v>
      </c>
      <c r="J1200" s="54">
        <f>'TARIF 2024'!N1204</f>
        <v>0.04</v>
      </c>
      <c r="K1200" s="55">
        <f>'TARIF 2024'!M1204</f>
        <v>2.6037999999999997</v>
      </c>
      <c r="L1200" s="56"/>
      <c r="M1200" s="55">
        <f>'TARIF 2024'!M1204</f>
        <v>2.6037999999999997</v>
      </c>
      <c r="N1200" s="57">
        <v>20</v>
      </c>
      <c r="O1200" s="57">
        <f>'TARIF 2024'!Q1204</f>
        <v>5.99</v>
      </c>
      <c r="P1200" s="58"/>
      <c r="Q1200" s="49">
        <v>60</v>
      </c>
      <c r="R1200" s="49">
        <v>62</v>
      </c>
      <c r="S1200" s="49">
        <v>6230</v>
      </c>
      <c r="T1200" s="49">
        <v>1</v>
      </c>
    </row>
    <row r="1201" spans="1:20">
      <c r="A1201" s="50">
        <f>'TARIF 2024'!D1205</f>
        <v>0</v>
      </c>
      <c r="B1201" s="51" t="str">
        <f>'TARIF 2024'!B1205</f>
        <v>GSM168167</v>
      </c>
      <c r="C1201" s="52" t="str">
        <f>'TARIF 2024'!K1205</f>
        <v>Setty cable USB-C - USB-C 1,5 m 2,1A KSC-C-1.526 pink dont 0,04 deee</v>
      </c>
      <c r="D1201" s="52" t="str">
        <f>'TARIF 2024'!K1205</f>
        <v>Setty cable USB-C - USB-C 1,5 m 2,1A KSC-C-1.526 pink dont 0,04 deee</v>
      </c>
      <c r="E1201" s="53">
        <f>'TARIF 2024'!G1205</f>
        <v>5900495052506</v>
      </c>
      <c r="F1201" s="49">
        <v>1</v>
      </c>
      <c r="G1201" s="49">
        <v>1</v>
      </c>
      <c r="H1201" s="49" t="s">
        <v>900</v>
      </c>
      <c r="I1201" s="49">
        <v>1</v>
      </c>
      <c r="J1201" s="54">
        <f>'TARIF 2024'!N1205</f>
        <v>0.04</v>
      </c>
      <c r="K1201" s="55">
        <f>'TARIF 2024'!M1205</f>
        <v>2.9985999999999997</v>
      </c>
      <c r="L1201" s="56"/>
      <c r="M1201" s="55">
        <f>'TARIF 2024'!M1205</f>
        <v>2.9985999999999997</v>
      </c>
      <c r="N1201" s="57">
        <v>20</v>
      </c>
      <c r="O1201" s="57">
        <f>'TARIF 2024'!Q1205</f>
        <v>7.99</v>
      </c>
      <c r="P1201" s="58"/>
      <c r="Q1201" s="49">
        <v>60</v>
      </c>
      <c r="R1201" s="49">
        <v>62</v>
      </c>
      <c r="S1201" s="49">
        <v>6230</v>
      </c>
      <c r="T1201" s="49">
        <v>1</v>
      </c>
    </row>
    <row r="1202" spans="1:20">
      <c r="A1202" s="50">
        <f>'TARIF 2024'!D1206</f>
        <v>0</v>
      </c>
      <c r="B1202" s="51" t="str">
        <f>'TARIF 2024'!B1206</f>
        <v>GSM168170</v>
      </c>
      <c r="C1202" s="52" t="str">
        <f>'TARIF 2024'!K1206</f>
        <v>Setty cable USB-C - USB-C 1,5 m 2,1A KSC-C-1.523 blue dont 0,04 deee</v>
      </c>
      <c r="D1202" s="52" t="str">
        <f>'TARIF 2024'!K1206</f>
        <v>Setty cable USB-C - USB-C 1,5 m 2,1A KSC-C-1.523 blue dont 0,04 deee</v>
      </c>
      <c r="E1202" s="53">
        <f>'TARIF 2024'!G1206</f>
        <v>5900495052537</v>
      </c>
      <c r="F1202" s="49">
        <v>1</v>
      </c>
      <c r="G1202" s="49">
        <v>1</v>
      </c>
      <c r="H1202" s="49" t="s">
        <v>900</v>
      </c>
      <c r="I1202" s="49">
        <v>1</v>
      </c>
      <c r="J1202" s="54">
        <f>'TARIF 2024'!N1206</f>
        <v>0.04</v>
      </c>
      <c r="K1202" s="55">
        <f>'TARIF 2024'!M1206</f>
        <v>2.9985999999999997</v>
      </c>
      <c r="L1202" s="56"/>
      <c r="M1202" s="55">
        <f>'TARIF 2024'!M1206</f>
        <v>2.9985999999999997</v>
      </c>
      <c r="N1202" s="57">
        <v>20</v>
      </c>
      <c r="O1202" s="57">
        <f>'TARIF 2024'!Q1206</f>
        <v>7.99</v>
      </c>
      <c r="P1202" s="58"/>
      <c r="Q1202" s="49">
        <v>60</v>
      </c>
      <c r="R1202" s="49">
        <v>62</v>
      </c>
      <c r="S1202" s="49">
        <v>6230</v>
      </c>
      <c r="T1202" s="49">
        <v>1</v>
      </c>
    </row>
    <row r="1203" spans="1:20">
      <c r="A1203" s="50">
        <f>'TARIF 2024'!D1207</f>
        <v>0</v>
      </c>
      <c r="B1203" s="51" t="str">
        <f>'TARIF 2024'!B1207</f>
        <v>GSM168169</v>
      </c>
      <c r="C1203" s="52" t="str">
        <f>'TARIF 2024'!K1207</f>
        <v>Setty cable USB-C - USB-C 1,5 m 2,1A KSC-C-1.5210 orange dont 0,04 deee</v>
      </c>
      <c r="D1203" s="52" t="str">
        <f>'TARIF 2024'!K1207</f>
        <v>Setty cable USB-C - USB-C 1,5 m 2,1A KSC-C-1.5210 orange dont 0,04 deee</v>
      </c>
      <c r="E1203" s="53">
        <f>'TARIF 2024'!G1207</f>
        <v>5900495052520</v>
      </c>
      <c r="F1203" s="49">
        <v>1</v>
      </c>
      <c r="G1203" s="49">
        <v>1</v>
      </c>
      <c r="H1203" s="49" t="s">
        <v>900</v>
      </c>
      <c r="I1203" s="49">
        <v>1</v>
      </c>
      <c r="J1203" s="54">
        <f>'TARIF 2024'!N1207</f>
        <v>0.04</v>
      </c>
      <c r="K1203" s="55">
        <f>'TARIF 2024'!M1207</f>
        <v>2.9985999999999997</v>
      </c>
      <c r="L1203" s="56"/>
      <c r="M1203" s="55">
        <f>'TARIF 2024'!M1207</f>
        <v>2.9985999999999997</v>
      </c>
      <c r="N1203" s="57">
        <v>20</v>
      </c>
      <c r="O1203" s="57">
        <f>'TARIF 2024'!Q1207</f>
        <v>7.99</v>
      </c>
      <c r="P1203" s="58"/>
      <c r="Q1203" s="49">
        <v>60</v>
      </c>
      <c r="R1203" s="49">
        <v>62</v>
      </c>
      <c r="S1203" s="49">
        <v>6230</v>
      </c>
      <c r="T1203" s="49">
        <v>1</v>
      </c>
    </row>
    <row r="1204" spans="1:20">
      <c r="A1204" s="50">
        <f>'TARIF 2024'!D1208</f>
        <v>0</v>
      </c>
      <c r="B1204" s="51" t="str">
        <f>'TARIF 2024'!B1208</f>
        <v>GSM168168</v>
      </c>
      <c r="C1204" s="52" t="str">
        <f>'TARIF 2024'!K1208</f>
        <v>Setty cable USB-C - USB-C 1,5 m 2,1A KSC-C-1.529 lilac dont 0,04 deee</v>
      </c>
      <c r="D1204" s="52" t="str">
        <f>'TARIF 2024'!K1208</f>
        <v>Setty cable USB-C - USB-C 1,5 m 2,1A KSC-C-1.529 lilac dont 0,04 deee</v>
      </c>
      <c r="E1204" s="53">
        <f>'TARIF 2024'!G1208</f>
        <v>5900495052513</v>
      </c>
      <c r="F1204" s="49">
        <v>1</v>
      </c>
      <c r="G1204" s="49">
        <v>1</v>
      </c>
      <c r="H1204" s="49" t="s">
        <v>900</v>
      </c>
      <c r="I1204" s="49">
        <v>1</v>
      </c>
      <c r="J1204" s="54">
        <f>'TARIF 2024'!N1208</f>
        <v>0.04</v>
      </c>
      <c r="K1204" s="55">
        <f>'TARIF 2024'!M1208</f>
        <v>2.9985999999999997</v>
      </c>
      <c r="L1204" s="56"/>
      <c r="M1204" s="55">
        <f>'TARIF 2024'!M1208</f>
        <v>2.9985999999999997</v>
      </c>
      <c r="N1204" s="57">
        <v>20</v>
      </c>
      <c r="O1204" s="57">
        <f>'TARIF 2024'!Q1208</f>
        <v>7.99</v>
      </c>
      <c r="P1204" s="58"/>
      <c r="Q1204" s="49">
        <v>60</v>
      </c>
      <c r="R1204" s="49">
        <v>62</v>
      </c>
      <c r="S1204" s="49">
        <v>6230</v>
      </c>
      <c r="T1204" s="49">
        <v>1</v>
      </c>
    </row>
    <row r="1205" spans="1:20">
      <c r="A1205" s="50">
        <f>'TARIF 2024'!D1209</f>
        <v>0</v>
      </c>
      <c r="B1205" s="51" t="str">
        <f>'TARIF 2024'!B1209</f>
        <v>GSM169855</v>
      </c>
      <c r="C1205" s="52" t="str">
        <f>'TARIF 2024'!K1209</f>
        <v>Setty cable USB-C - USB-C 1,5 m 2,1A KSC-C-1.529 purple dont 0,04 deee</v>
      </c>
      <c r="D1205" s="52" t="str">
        <f>'TARIF 2024'!K1209</f>
        <v>Setty cable USB-C - USB-C 1,5 m 2,1A KSC-C-1.529 purple dont 0,04 deee</v>
      </c>
      <c r="E1205" s="53">
        <f>'TARIF 2024'!G1209</f>
        <v>5900495072979</v>
      </c>
      <c r="F1205" s="49">
        <v>1</v>
      </c>
      <c r="G1205" s="49">
        <v>1</v>
      </c>
      <c r="H1205" s="49" t="s">
        <v>900</v>
      </c>
      <c r="I1205" s="49">
        <v>1</v>
      </c>
      <c r="J1205" s="54">
        <f>'TARIF 2024'!N1209</f>
        <v>0.04</v>
      </c>
      <c r="K1205" s="55">
        <f>'TARIF 2024'!M1209</f>
        <v>2.9985999999999997</v>
      </c>
      <c r="L1205" s="56"/>
      <c r="M1205" s="55">
        <f>'TARIF 2024'!M1209</f>
        <v>2.9985999999999997</v>
      </c>
      <c r="N1205" s="57">
        <v>20</v>
      </c>
      <c r="O1205" s="57">
        <f>'TARIF 2024'!Q1209</f>
        <v>7.99</v>
      </c>
      <c r="P1205" s="58"/>
      <c r="Q1205" s="49">
        <v>60</v>
      </c>
      <c r="R1205" s="49">
        <v>62</v>
      </c>
      <c r="S1205" s="49">
        <v>6230</v>
      </c>
      <c r="T1205" s="49">
        <v>1</v>
      </c>
    </row>
    <row r="1206" spans="1:20">
      <c r="A1206" s="50">
        <f>'TARIF 2024'!D1210</f>
        <v>0</v>
      </c>
      <c r="B1206" s="51" t="str">
        <f>'TARIF 2024'!B1210</f>
        <v>GSM106097</v>
      </c>
      <c r="C1206" s="52" t="str">
        <f>'TARIF 2024'!K1210</f>
        <v>Setty cable USB-C - USB-C 1,0 m 3A black dont 0,04 deee</v>
      </c>
      <c r="D1206" s="52" t="str">
        <f>'TARIF 2024'!K1210</f>
        <v>Setty cable USB-C - USB-C 1,0 m 3A black dont 0,04 deee</v>
      </c>
      <c r="E1206" s="53">
        <f>'TARIF 2024'!G1210</f>
        <v>5900495898913</v>
      </c>
      <c r="F1206" s="49">
        <v>1</v>
      </c>
      <c r="G1206" s="49">
        <v>1</v>
      </c>
      <c r="H1206" s="49" t="s">
        <v>900</v>
      </c>
      <c r="I1206" s="49">
        <v>1</v>
      </c>
      <c r="J1206" s="54">
        <f>'TARIF 2024'!N1210</f>
        <v>0.04</v>
      </c>
      <c r="K1206" s="55">
        <f>'TARIF 2024'!M1210</f>
        <v>3.2618</v>
      </c>
      <c r="L1206" s="56"/>
      <c r="M1206" s="55">
        <f>'TARIF 2024'!M1210</f>
        <v>3.2618</v>
      </c>
      <c r="N1206" s="57">
        <v>20</v>
      </c>
      <c r="O1206" s="57">
        <f>'TARIF 2024'!Q1210</f>
        <v>6.99</v>
      </c>
      <c r="P1206" s="58"/>
      <c r="Q1206" s="49">
        <v>60</v>
      </c>
      <c r="R1206" s="49">
        <v>62</v>
      </c>
      <c r="S1206" s="49">
        <v>6230</v>
      </c>
      <c r="T1206" s="49">
        <v>1</v>
      </c>
    </row>
    <row r="1207" spans="1:20">
      <c r="A1207" s="50">
        <f>'TARIF 2024'!D1211</f>
        <v>0</v>
      </c>
      <c r="B1207" s="51" t="str">
        <f>'TARIF 2024'!B1211</f>
        <v>GSM098218</v>
      </c>
      <c r="C1207" s="52" t="str">
        <f>'TARIF 2024'!K1211</f>
        <v>Setty car socket splitter RGS-01 2x USB 2A dont 0,04 deee</v>
      </c>
      <c r="D1207" s="52" t="str">
        <f>'TARIF 2024'!K1211</f>
        <v>Setty car socket splitter RGS-01 2x USB 2A dont 0,04 deee</v>
      </c>
      <c r="E1207" s="53">
        <f>'TARIF 2024'!G1211</f>
        <v>5900495821454</v>
      </c>
      <c r="F1207" s="49">
        <v>1</v>
      </c>
      <c r="G1207" s="49">
        <v>1</v>
      </c>
      <c r="H1207" s="49" t="s">
        <v>900</v>
      </c>
      <c r="I1207" s="49">
        <v>1</v>
      </c>
      <c r="J1207" s="54">
        <f>'TARIF 2024'!N1211</f>
        <v>0.04</v>
      </c>
      <c r="K1207" s="55">
        <f>'TARIF 2024'!M1211</f>
        <v>4.8786000000000005</v>
      </c>
      <c r="L1207" s="56"/>
      <c r="M1207" s="55">
        <f>'TARIF 2024'!M1211</f>
        <v>4.8786000000000005</v>
      </c>
      <c r="N1207" s="57">
        <v>20</v>
      </c>
      <c r="O1207" s="57">
        <f>'TARIF 2024'!Q1211</f>
        <v>9.99</v>
      </c>
      <c r="P1207" s="58"/>
      <c r="Q1207" s="49">
        <v>60</v>
      </c>
      <c r="R1207" s="49">
        <v>62</v>
      </c>
      <c r="S1207" s="49">
        <v>6230</v>
      </c>
      <c r="T1207" s="49">
        <v>1</v>
      </c>
    </row>
    <row r="1208" spans="1:20">
      <c r="A1208" s="50">
        <f>'TARIF 2024'!D1212</f>
        <v>0</v>
      </c>
      <c r="B1208" s="51" t="str">
        <f>'TARIF 2024'!B1212</f>
        <v>GSM106092</v>
      </c>
      <c r="C1208" s="52" t="str">
        <f>'TARIF 2024'!K1212</f>
        <v>Setty chargeur de voiture 2x USB 3A noir dont 0,04 deee</v>
      </c>
      <c r="D1208" s="52" t="str">
        <f>'TARIF 2024'!K1212</f>
        <v>Setty chargeur de voiture 2x USB 3A noir dont 0,04 deee</v>
      </c>
      <c r="E1208" s="53">
        <f>'TARIF 2024'!G1212</f>
        <v>5900495898869</v>
      </c>
      <c r="F1208" s="49">
        <v>1</v>
      </c>
      <c r="G1208" s="49">
        <v>1</v>
      </c>
      <c r="H1208" s="49" t="s">
        <v>900</v>
      </c>
      <c r="I1208" s="49">
        <v>1</v>
      </c>
      <c r="J1208" s="54">
        <f>'TARIF 2024'!N1212</f>
        <v>0.04</v>
      </c>
      <c r="K1208" s="55">
        <f>'TARIF 2024'!M1212</f>
        <v>3.8163999999999993</v>
      </c>
      <c r="L1208" s="56"/>
      <c r="M1208" s="55">
        <f>'TARIF 2024'!M1212</f>
        <v>3.8163999999999993</v>
      </c>
      <c r="N1208" s="57">
        <v>20</v>
      </c>
      <c r="O1208" s="57">
        <f>'TARIF 2024'!Q1212</f>
        <v>9.99</v>
      </c>
      <c r="P1208" s="58"/>
      <c r="Q1208" s="49">
        <v>60</v>
      </c>
      <c r="R1208" s="49">
        <v>62</v>
      </c>
      <c r="S1208" s="49">
        <v>6230</v>
      </c>
      <c r="T1208" s="49">
        <v>1</v>
      </c>
    </row>
    <row r="1209" spans="1:20">
      <c r="A1209" s="50">
        <f>'TARIF 2024'!D1213</f>
        <v>0</v>
      </c>
      <c r="B1209" s="51" t="str">
        <f>'TARIF 2024'!B1213</f>
        <v>GSM094333</v>
      </c>
      <c r="C1209" s="52" t="str">
        <f>'TARIF 2024'!K1213</f>
        <v xml:space="preserve"> Setty car charger 2x USB 1,4A black dont 0,04 deee</v>
      </c>
      <c r="D1209" s="52" t="str">
        <f>'TARIF 2024'!K1213</f>
        <v xml:space="preserve"> Setty car charger 2x USB 1,4A black dont 0,04 deee</v>
      </c>
      <c r="E1209" s="53">
        <f>'TARIF 2024'!G1213</f>
        <v>5900495787316</v>
      </c>
      <c r="F1209" s="49">
        <v>1</v>
      </c>
      <c r="G1209" s="49">
        <v>1</v>
      </c>
      <c r="H1209" s="49" t="s">
        <v>900</v>
      </c>
      <c r="I1209" s="49">
        <v>1</v>
      </c>
      <c r="J1209" s="54">
        <f>'TARIF 2024'!N1213</f>
        <v>0.04</v>
      </c>
      <c r="K1209" s="55">
        <f>'TARIF 2024'!M1213</f>
        <v>2.0209999999999999</v>
      </c>
      <c r="L1209" s="56"/>
      <c r="M1209" s="55">
        <f>'TARIF 2024'!M1213</f>
        <v>2.0209999999999999</v>
      </c>
      <c r="N1209" s="57">
        <v>20</v>
      </c>
      <c r="O1209" s="57">
        <f>'TARIF 2024'!Q1213</f>
        <v>5.99</v>
      </c>
      <c r="P1209" s="58"/>
      <c r="Q1209" s="49">
        <v>60</v>
      </c>
      <c r="R1209" s="49">
        <v>62</v>
      </c>
      <c r="S1209" s="49">
        <v>6230</v>
      </c>
      <c r="T1209" s="49">
        <v>1</v>
      </c>
    </row>
    <row r="1210" spans="1:20">
      <c r="A1210" s="50">
        <f>'TARIF 2024'!D1214</f>
        <v>0</v>
      </c>
      <c r="B1210" s="51" t="str">
        <f>'TARIF 2024'!B1214</f>
        <v>GSM043810</v>
      </c>
      <c r="C1210" s="52" t="str">
        <f>'TARIF 2024'!K1214</f>
        <v>Setty car charger 2x USB 2,4A black dont 0,04 deee</v>
      </c>
      <c r="D1210" s="52" t="str">
        <f>'TARIF 2024'!K1214</f>
        <v>Setty car charger 2x USB 2,4A black dont 0,04 deee</v>
      </c>
      <c r="E1210" s="53">
        <f>'TARIF 2024'!G1214</f>
        <v>5900495758460</v>
      </c>
      <c r="F1210" s="49">
        <v>1</v>
      </c>
      <c r="G1210" s="49">
        <v>1</v>
      </c>
      <c r="H1210" s="49" t="s">
        <v>900</v>
      </c>
      <c r="I1210" s="49">
        <v>1</v>
      </c>
      <c r="J1210" s="54">
        <f>'TARIF 2024'!N1214</f>
        <v>0.04</v>
      </c>
      <c r="K1210" s="55">
        <f>'TARIF 2024'!M1214</f>
        <v>3.7975999999999996</v>
      </c>
      <c r="L1210" s="56"/>
      <c r="M1210" s="55">
        <f>'TARIF 2024'!M1214</f>
        <v>3.7975999999999996</v>
      </c>
      <c r="N1210" s="57">
        <v>20</v>
      </c>
      <c r="O1210" s="57">
        <f>'TARIF 2024'!Q1214</f>
        <v>8.99</v>
      </c>
      <c r="P1210" s="58"/>
      <c r="Q1210" s="49">
        <v>60</v>
      </c>
      <c r="R1210" s="49">
        <v>62</v>
      </c>
      <c r="S1210" s="49">
        <v>6230</v>
      </c>
      <c r="T1210" s="49">
        <v>1</v>
      </c>
    </row>
    <row r="1211" spans="1:20">
      <c r="A1211" s="50">
        <f>'TARIF 2024'!D1215</f>
        <v>0</v>
      </c>
      <c r="B1211" s="51" t="str">
        <f>'TARIF 2024'!B1215</f>
        <v>GSM043804</v>
      </c>
      <c r="C1211" s="52" t="str">
        <f>'TARIF 2024'!K1215</f>
        <v>Setty car charger 1x USB 1A black dont 0,04 deee</v>
      </c>
      <c r="D1211" s="52" t="str">
        <f>'TARIF 2024'!K1215</f>
        <v>Setty car charger 1x USB 1A black dont 0,04 deee</v>
      </c>
      <c r="E1211" s="53">
        <f>'TARIF 2024'!G1215</f>
        <v>5900495758408</v>
      </c>
      <c r="F1211" s="49">
        <v>1</v>
      </c>
      <c r="G1211" s="49">
        <v>1</v>
      </c>
      <c r="H1211" s="49" t="s">
        <v>900</v>
      </c>
      <c r="I1211" s="49">
        <v>1</v>
      </c>
      <c r="J1211" s="54">
        <f>'TARIF 2024'!N1215</f>
        <v>0.04</v>
      </c>
      <c r="K1211" s="55">
        <f>'TARIF 2024'!M1215</f>
        <v>3.3181999999999996</v>
      </c>
      <c r="L1211" s="56"/>
      <c r="M1211" s="55">
        <f>'TARIF 2024'!M1215</f>
        <v>3.3181999999999996</v>
      </c>
      <c r="N1211" s="57">
        <v>20</v>
      </c>
      <c r="O1211" s="57">
        <f>'TARIF 2024'!Q1215</f>
        <v>7.99</v>
      </c>
      <c r="P1211" s="58"/>
      <c r="Q1211" s="49">
        <v>60</v>
      </c>
      <c r="R1211" s="49">
        <v>62</v>
      </c>
      <c r="S1211" s="49">
        <v>6230</v>
      </c>
      <c r="T1211" s="49">
        <v>1</v>
      </c>
    </row>
    <row r="1212" spans="1:20">
      <c r="A1212" s="50">
        <f>'TARIF 2024'!D1216</f>
        <v>0</v>
      </c>
      <c r="B1212" s="51" t="str">
        <f>'TARIF 2024'!B1216</f>
        <v>GSM108842</v>
      </c>
      <c r="C1212" s="52" t="str">
        <f>'TARIF 2024'!K1216</f>
        <v>Setty car charger 1x USB 1A black + microUSB cable 1,0 m NEW dont 0,04 deee</v>
      </c>
      <c r="D1212" s="52" t="str">
        <f>'TARIF 2024'!K1216</f>
        <v>Setty car charger 1x USB 1A black + microUSB cable 1,0 m NEW dont 0,04 deee</v>
      </c>
      <c r="E1212" s="53">
        <f>'TARIF 2024'!G1216</f>
        <v>5900495921970</v>
      </c>
      <c r="F1212" s="49">
        <v>1</v>
      </c>
      <c r="G1212" s="49">
        <v>1</v>
      </c>
      <c r="H1212" s="49" t="s">
        <v>900</v>
      </c>
      <c r="I1212" s="49">
        <v>1</v>
      </c>
      <c r="J1212" s="54">
        <f>'TARIF 2024'!N1216</f>
        <v>0.04</v>
      </c>
      <c r="K1212" s="55">
        <f>'TARIF 2024'!M1216</f>
        <v>4.2206000000000001</v>
      </c>
      <c r="L1212" s="56"/>
      <c r="M1212" s="55">
        <f>'TARIF 2024'!M1216</f>
        <v>4.2206000000000001</v>
      </c>
      <c r="N1212" s="57">
        <v>20</v>
      </c>
      <c r="O1212" s="57">
        <f>'TARIF 2024'!Q1216</f>
        <v>9.99</v>
      </c>
      <c r="P1212" s="58"/>
      <c r="Q1212" s="49">
        <v>60</v>
      </c>
      <c r="R1212" s="49">
        <v>62</v>
      </c>
      <c r="S1212" s="49">
        <v>6230</v>
      </c>
      <c r="T1212" s="49">
        <v>1</v>
      </c>
    </row>
    <row r="1213" spans="1:20">
      <c r="A1213" s="50">
        <f>'TARIF 2024'!D1217</f>
        <v>0</v>
      </c>
      <c r="B1213" s="51" t="str">
        <f>'TARIF 2024'!B1217</f>
        <v>GSM108845</v>
      </c>
      <c r="C1213" s="52" t="str">
        <f>'TARIF 2024'!K1217</f>
        <v>Setty car charger 1x USB 2,4A black + USB-C cable 1,0 m dont 0,04 deee</v>
      </c>
      <c r="D1213" s="52" t="str">
        <f>'TARIF 2024'!K1217</f>
        <v>Setty car charger 1x USB 2,4A black + USB-C cable 1,0 m dont 0,04 deee</v>
      </c>
      <c r="E1213" s="53">
        <f>'TARIF 2024'!G1217</f>
        <v>5900495922007</v>
      </c>
      <c r="F1213" s="49">
        <v>1</v>
      </c>
      <c r="G1213" s="49">
        <v>1</v>
      </c>
      <c r="H1213" s="49" t="s">
        <v>900</v>
      </c>
      <c r="I1213" s="49">
        <v>1</v>
      </c>
      <c r="J1213" s="54">
        <f>'TARIF 2024'!N1217</f>
        <v>0.04</v>
      </c>
      <c r="K1213" s="55">
        <f>'TARIF 2024'!M1217</f>
        <v>5.6587999999999994</v>
      </c>
      <c r="L1213" s="56"/>
      <c r="M1213" s="55">
        <f>'TARIF 2024'!M1217</f>
        <v>5.6587999999999994</v>
      </c>
      <c r="N1213" s="57">
        <v>20</v>
      </c>
      <c r="O1213" s="57">
        <f>'TARIF 2024'!Q1217</f>
        <v>10.99</v>
      </c>
      <c r="P1213" s="58"/>
      <c r="Q1213" s="49">
        <v>60</v>
      </c>
      <c r="R1213" s="49">
        <v>62</v>
      </c>
      <c r="S1213" s="49">
        <v>6230</v>
      </c>
      <c r="T1213" s="49">
        <v>1</v>
      </c>
    </row>
    <row r="1214" spans="1:20">
      <c r="A1214" s="50">
        <f>'TARIF 2024'!D1218</f>
        <v>0</v>
      </c>
      <c r="B1214" s="51" t="str">
        <f>'TARIF 2024'!B1218</f>
        <v>GSM043811</v>
      </c>
      <c r="C1214" s="52" t="str">
        <f>'TARIF 2024'!K1218</f>
        <v>Setty car charger 1x USB 1x USB-C 2,4A black dont 0,04 deee</v>
      </c>
      <c r="D1214" s="52" t="str">
        <f>'TARIF 2024'!K1218</f>
        <v>Setty car charger 1x USB 1x USB-C 2,4A black dont 0,04 deee</v>
      </c>
      <c r="E1214" s="53">
        <f>'TARIF 2024'!G1218</f>
        <v>5900495758477</v>
      </c>
      <c r="F1214" s="49">
        <v>1</v>
      </c>
      <c r="G1214" s="49">
        <v>1</v>
      </c>
      <c r="H1214" s="49" t="s">
        <v>900</v>
      </c>
      <c r="I1214" s="49">
        <v>1</v>
      </c>
      <c r="J1214" s="54">
        <f>'TARIF 2024'!N1218</f>
        <v>0.04</v>
      </c>
      <c r="K1214" s="55">
        <f>'TARIF 2024'!M1218</f>
        <v>5.6587999999999994</v>
      </c>
      <c r="L1214" s="56"/>
      <c r="M1214" s="55">
        <f>'TARIF 2024'!M1218</f>
        <v>5.6587999999999994</v>
      </c>
      <c r="N1214" s="57">
        <v>20</v>
      </c>
      <c r="O1214" s="57">
        <f>'TARIF 2024'!Q1218</f>
        <v>10.99</v>
      </c>
      <c r="P1214" s="58"/>
      <c r="Q1214" s="49">
        <v>60</v>
      </c>
      <c r="R1214" s="49">
        <v>62</v>
      </c>
      <c r="S1214" s="49">
        <v>6230</v>
      </c>
      <c r="T1214" s="49">
        <v>1</v>
      </c>
    </row>
    <row r="1215" spans="1:20">
      <c r="A1215" s="50">
        <f>'TARIF 2024'!D1219</f>
        <v>0</v>
      </c>
      <c r="B1215" s="51" t="str">
        <f>'TARIF 2024'!B1219</f>
        <v>GSM108198</v>
      </c>
      <c r="C1215" s="52" t="str">
        <f>'TARIF 2024'!K1219</f>
        <v>Setty Bluetooth headphones with radio black dont 0,04 deee</v>
      </c>
      <c r="D1215" s="52" t="str">
        <f>'TARIF 2024'!K1219</f>
        <v>Setty Bluetooth headphones with radio black dont 0,04 deee</v>
      </c>
      <c r="E1215" s="53">
        <f>'TARIF 2024'!G1219</f>
        <v>5900495915597</v>
      </c>
      <c r="F1215" s="49">
        <v>1</v>
      </c>
      <c r="G1215" s="49">
        <v>1</v>
      </c>
      <c r="H1215" s="49" t="s">
        <v>900</v>
      </c>
      <c r="I1215" s="49">
        <v>1</v>
      </c>
      <c r="J1215" s="54">
        <f>'TARIF 2024'!N1219</f>
        <v>0.04</v>
      </c>
      <c r="K1215" s="55">
        <f>'TARIF 2024'!M1219</f>
        <v>10.3024</v>
      </c>
      <c r="L1215" s="56"/>
      <c r="M1215" s="55">
        <f>'TARIF 2024'!M1219</f>
        <v>10.3024</v>
      </c>
      <c r="N1215" s="57">
        <v>20</v>
      </c>
      <c r="O1215" s="57">
        <f>'TARIF 2024'!Q1219</f>
        <v>19.989999999999998</v>
      </c>
      <c r="P1215" s="58"/>
      <c r="Q1215" s="49">
        <v>60</v>
      </c>
      <c r="R1215" s="49">
        <v>62</v>
      </c>
      <c r="S1215" s="49">
        <v>6230</v>
      </c>
      <c r="T1215" s="49">
        <v>1</v>
      </c>
    </row>
    <row r="1216" spans="1:20">
      <c r="A1216" s="50">
        <f>'TARIF 2024'!D1220</f>
        <v>0</v>
      </c>
      <c r="B1216" s="51" t="str">
        <f>'TARIF 2024'!B1220</f>
        <v>GSM172105</v>
      </c>
      <c r="C1216" s="52" t="str">
        <f>'TARIF 2024'!K1220</f>
        <v>Mag Invisible case for iPhone 12 6,1" pastel pink PGC 11,99</v>
      </c>
      <c r="D1216" s="52" t="str">
        <f>'TARIF 2024'!K1220</f>
        <v>Mag Invisible case for iPhone 12 6,1" pastel pink PGC 11,99</v>
      </c>
      <c r="E1216" s="53">
        <f>'TARIF 2024'!G1220</f>
        <v>5900495129383</v>
      </c>
      <c r="F1216" s="49">
        <v>1</v>
      </c>
      <c r="G1216" s="49">
        <v>1</v>
      </c>
      <c r="H1216" s="49" t="s">
        <v>900</v>
      </c>
      <c r="I1216" s="49">
        <v>1</v>
      </c>
      <c r="J1216" s="54">
        <f>'TARIF 2024'!N1220</f>
        <v>0</v>
      </c>
      <c r="K1216" s="55">
        <f>'TARIF 2024'!M1220</f>
        <v>5.7434000000000003</v>
      </c>
      <c r="L1216" s="56"/>
      <c r="M1216" s="55">
        <f>'TARIF 2024'!M1220</f>
        <v>5.7434000000000003</v>
      </c>
      <c r="N1216" s="57">
        <v>20</v>
      </c>
      <c r="O1216" s="57">
        <f>'TARIF 2024'!Q1220</f>
        <v>12.99</v>
      </c>
      <c r="P1216" s="58"/>
      <c r="Q1216" s="49">
        <v>60</v>
      </c>
      <c r="R1216" s="49">
        <v>62</v>
      </c>
      <c r="S1216" s="49">
        <v>6230</v>
      </c>
      <c r="T1216" s="49">
        <v>1</v>
      </c>
    </row>
    <row r="1217" spans="1:20">
      <c r="A1217" s="50">
        <f>'TARIF 2024'!D1221</f>
        <v>0</v>
      </c>
      <c r="B1217" s="51" t="str">
        <f>'TARIF 2024'!B1221</f>
        <v>GSM172081</v>
      </c>
      <c r="C1217" s="52" t="str">
        <f>'TARIF 2024'!K1221</f>
        <v>Mag Invisible case for iPhone 12 6,1" pastel yellow PGC 11,99</v>
      </c>
      <c r="D1217" s="52" t="str">
        <f>'TARIF 2024'!K1221</f>
        <v>Mag Invisible case for iPhone 12 6,1" pastel yellow PGC 11,99</v>
      </c>
      <c r="E1217" s="53">
        <f>'TARIF 2024'!G1221</f>
        <v>5900495123244</v>
      </c>
      <c r="F1217" s="49">
        <v>1</v>
      </c>
      <c r="G1217" s="49">
        <v>1</v>
      </c>
      <c r="H1217" s="49" t="s">
        <v>900</v>
      </c>
      <c r="I1217" s="49">
        <v>1</v>
      </c>
      <c r="J1217" s="54">
        <f>'TARIF 2024'!N1221</f>
        <v>0</v>
      </c>
      <c r="K1217" s="55">
        <f>'TARIF 2024'!M1221</f>
        <v>5.7434000000000003</v>
      </c>
      <c r="L1217" s="56"/>
      <c r="M1217" s="55">
        <f>'TARIF 2024'!M1221</f>
        <v>5.7434000000000003</v>
      </c>
      <c r="N1217" s="57">
        <v>20</v>
      </c>
      <c r="O1217" s="57">
        <f>'TARIF 2024'!Q1221</f>
        <v>12.99</v>
      </c>
      <c r="P1217" s="58"/>
      <c r="Q1217" s="49">
        <v>60</v>
      </c>
      <c r="R1217" s="49">
        <v>62</v>
      </c>
      <c r="S1217" s="49">
        <v>6230</v>
      </c>
      <c r="T1217" s="49">
        <v>1</v>
      </c>
    </row>
    <row r="1218" spans="1:20">
      <c r="A1218" s="50" t="e">
        <f>'TARIF 2024'!#REF!</f>
        <v>#REF!</v>
      </c>
      <c r="B1218" s="51" t="e">
        <f>'TARIF 2024'!#REF!</f>
        <v>#REF!</v>
      </c>
      <c r="C1218" s="52" t="e">
        <f>'TARIF 2024'!#REF!</f>
        <v>#REF!</v>
      </c>
      <c r="D1218" s="52" t="e">
        <f>'TARIF 2024'!#REF!</f>
        <v>#REF!</v>
      </c>
      <c r="E1218" s="53" t="e">
        <f>'TARIF 2024'!#REF!</f>
        <v>#REF!</v>
      </c>
      <c r="F1218" s="49">
        <v>1</v>
      </c>
      <c r="G1218" s="49">
        <v>1</v>
      </c>
      <c r="H1218" s="49" t="s">
        <v>900</v>
      </c>
      <c r="I1218" s="49">
        <v>1</v>
      </c>
      <c r="J1218" s="54" t="e">
        <f>'TARIF 2024'!#REF!</f>
        <v>#REF!</v>
      </c>
      <c r="K1218" s="55" t="e">
        <f>'TARIF 2024'!#REF!</f>
        <v>#REF!</v>
      </c>
      <c r="L1218" s="56"/>
      <c r="M1218" s="55" t="e">
        <f>'TARIF 2024'!#REF!</f>
        <v>#REF!</v>
      </c>
      <c r="N1218" s="57">
        <v>20</v>
      </c>
      <c r="O1218" s="57" t="e">
        <f>'TARIF 2024'!#REF!</f>
        <v>#REF!</v>
      </c>
      <c r="P1218" s="58"/>
      <c r="Q1218" s="49">
        <v>60</v>
      </c>
      <c r="R1218" s="49">
        <v>62</v>
      </c>
      <c r="S1218" s="49">
        <v>6230</v>
      </c>
      <c r="T1218" s="49">
        <v>1</v>
      </c>
    </row>
    <row r="1219" spans="1:20">
      <c r="A1219" s="50">
        <f>'TARIF 2024'!D1222</f>
        <v>0</v>
      </c>
      <c r="B1219" s="51" t="str">
        <f>'TARIF 2024'!B1222</f>
        <v>GSM172083</v>
      </c>
      <c r="C1219" s="52" t="str">
        <f>'TARIF 2024'!K1222</f>
        <v>Mag Invisible case for iPhone 14 Pro 6,1" pastel blue PGC 11,99</v>
      </c>
      <c r="D1219" s="52" t="str">
        <f>'TARIF 2024'!K1222</f>
        <v>Mag Invisible case for iPhone 14 Pro 6,1" pastel blue PGC 11,99</v>
      </c>
      <c r="E1219" s="53">
        <f>'TARIF 2024'!G1222</f>
        <v>5900495124494</v>
      </c>
      <c r="F1219" s="49">
        <v>1</v>
      </c>
      <c r="G1219" s="49">
        <v>1</v>
      </c>
      <c r="H1219" s="49" t="s">
        <v>900</v>
      </c>
      <c r="I1219" s="49">
        <v>1</v>
      </c>
      <c r="J1219" s="54">
        <f>'TARIF 2024'!N1222</f>
        <v>0</v>
      </c>
      <c r="K1219" s="55">
        <f>'TARIF 2024'!M1222</f>
        <v>5.7434000000000003</v>
      </c>
      <c r="L1219" s="56"/>
      <c r="M1219" s="55">
        <f>'TARIF 2024'!M1222</f>
        <v>5.7434000000000003</v>
      </c>
      <c r="N1219" s="57">
        <v>20</v>
      </c>
      <c r="O1219" s="57">
        <f>'TARIF 2024'!Q1222</f>
        <v>12.99</v>
      </c>
      <c r="P1219" s="58"/>
      <c r="Q1219" s="49">
        <v>60</v>
      </c>
      <c r="R1219" s="49">
        <v>62</v>
      </c>
      <c r="S1219" s="49">
        <v>6230</v>
      </c>
      <c r="T1219" s="49">
        <v>1</v>
      </c>
    </row>
    <row r="1220" spans="1:20">
      <c r="A1220" s="50">
        <f>'TARIF 2024'!D1223</f>
        <v>0</v>
      </c>
      <c r="B1220" s="51" t="str">
        <f>'TARIF 2024'!B1223</f>
        <v>GSM172071</v>
      </c>
      <c r="C1220" s="52" t="str">
        <f>'TARIF 2024'!K1223</f>
        <v>Mag Invisible case for iPhone 14 Pro 6,1" pastel yellow PGC 11,99</v>
      </c>
      <c r="D1220" s="52" t="str">
        <f>'TARIF 2024'!K1223</f>
        <v>Mag Invisible case for iPhone 14 Pro 6,1" pastel yellow PGC 11,99</v>
      </c>
      <c r="E1220" s="53">
        <f>'TARIF 2024'!G1223</f>
        <v>5900495122902</v>
      </c>
      <c r="F1220" s="49">
        <v>1</v>
      </c>
      <c r="G1220" s="49">
        <v>1</v>
      </c>
      <c r="H1220" s="49" t="s">
        <v>900</v>
      </c>
      <c r="I1220" s="49">
        <v>1</v>
      </c>
      <c r="J1220" s="54">
        <f>'TARIF 2024'!N1223</f>
        <v>0</v>
      </c>
      <c r="K1220" s="55">
        <f>'TARIF 2024'!M1223</f>
        <v>5.7434000000000003</v>
      </c>
      <c r="L1220" s="56"/>
      <c r="M1220" s="55">
        <f>'TARIF 2024'!M1223</f>
        <v>5.7434000000000003</v>
      </c>
      <c r="N1220" s="57">
        <v>20</v>
      </c>
      <c r="O1220" s="57">
        <f>'TARIF 2024'!Q1223</f>
        <v>12.99</v>
      </c>
      <c r="P1220" s="58"/>
      <c r="Q1220" s="49">
        <v>60</v>
      </c>
      <c r="R1220" s="49">
        <v>62</v>
      </c>
      <c r="S1220" s="49">
        <v>6230</v>
      </c>
      <c r="T1220" s="49">
        <v>1</v>
      </c>
    </row>
    <row r="1221" spans="1:20">
      <c r="A1221" s="50">
        <f>'TARIF 2024'!D1224</f>
        <v>0</v>
      </c>
      <c r="B1221" s="51" t="str">
        <f>'TARIF 2024'!B1224</f>
        <v>GSM172082</v>
      </c>
      <c r="C1221" s="52" t="str">
        <f>'TARIF 2024'!K1224</f>
        <v>Mag Invisible case for iPhone 14 Pro Max 6,7" pastel blue PGC 11,99</v>
      </c>
      <c r="D1221" s="52" t="str">
        <f>'TARIF 2024'!K1224</f>
        <v>Mag Invisible case for iPhone 14 Pro Max 6,7" pastel blue PGC 11,99</v>
      </c>
      <c r="E1221" s="53">
        <f>'TARIF 2024'!G1224</f>
        <v>5900495123657</v>
      </c>
      <c r="F1221" s="49">
        <v>1</v>
      </c>
      <c r="G1221" s="49">
        <v>1</v>
      </c>
      <c r="H1221" s="49" t="s">
        <v>900</v>
      </c>
      <c r="I1221" s="49">
        <v>1</v>
      </c>
      <c r="J1221" s="54">
        <f>'TARIF 2024'!N1224</f>
        <v>0</v>
      </c>
      <c r="K1221" s="55">
        <f>'TARIF 2024'!M1224</f>
        <v>5.7434000000000003</v>
      </c>
      <c r="L1221" s="56"/>
      <c r="M1221" s="55">
        <f>'TARIF 2024'!M1224</f>
        <v>5.7434000000000003</v>
      </c>
      <c r="N1221" s="57">
        <v>20</v>
      </c>
      <c r="O1221" s="57">
        <f>'TARIF 2024'!Q1224</f>
        <v>12.99</v>
      </c>
      <c r="P1221" s="58"/>
      <c r="Q1221" s="49">
        <v>60</v>
      </c>
      <c r="R1221" s="49">
        <v>62</v>
      </c>
      <c r="S1221" s="49">
        <v>6230</v>
      </c>
      <c r="T1221" s="49">
        <v>1</v>
      </c>
    </row>
    <row r="1222" spans="1:20">
      <c r="A1222" s="50">
        <f>'TARIF 2024'!D1225</f>
        <v>0</v>
      </c>
      <c r="B1222" s="51" t="str">
        <f>'TARIF 2024'!B1225</f>
        <v>GSM172094</v>
      </c>
      <c r="C1222" s="52" t="str">
        <f>'TARIF 2024'!K1225</f>
        <v>Mag Invisible case for iPhone 14 Pro Max 6,7" pastel pink PGC 11,99</v>
      </c>
      <c r="D1222" s="52" t="str">
        <f>'TARIF 2024'!K1225</f>
        <v>Mag Invisible case for iPhone 14 Pro Max 6,7" pastel pink PGC 11,99</v>
      </c>
      <c r="E1222" s="53">
        <f>'TARIF 2024'!G1225</f>
        <v>5900495125668</v>
      </c>
      <c r="F1222" s="49">
        <v>1</v>
      </c>
      <c r="G1222" s="49">
        <v>1</v>
      </c>
      <c r="H1222" s="49" t="s">
        <v>900</v>
      </c>
      <c r="I1222" s="49">
        <v>1</v>
      </c>
      <c r="J1222" s="54">
        <f>'TARIF 2024'!N1225</f>
        <v>0</v>
      </c>
      <c r="K1222" s="55">
        <f>'TARIF 2024'!M1225</f>
        <v>5.7434000000000003</v>
      </c>
      <c r="L1222" s="56"/>
      <c r="M1222" s="55">
        <f>'TARIF 2024'!M1225</f>
        <v>5.7434000000000003</v>
      </c>
      <c r="N1222" s="57">
        <v>20</v>
      </c>
      <c r="O1222" s="57">
        <f>'TARIF 2024'!Q1225</f>
        <v>12.99</v>
      </c>
      <c r="P1222" s="58"/>
      <c r="Q1222" s="49">
        <v>60</v>
      </c>
      <c r="R1222" s="49">
        <v>62</v>
      </c>
      <c r="S1222" s="49">
        <v>6230</v>
      </c>
      <c r="T1222" s="49">
        <v>1</v>
      </c>
    </row>
    <row r="1223" spans="1:20">
      <c r="A1223" s="50">
        <f>'TARIF 2024'!D1226</f>
        <v>0</v>
      </c>
      <c r="B1223" s="51" t="str">
        <f>'TARIF 2024'!B1226</f>
        <v>GSM172070</v>
      </c>
      <c r="C1223" s="52" t="str">
        <f>'TARIF 2024'!K1226</f>
        <v>Mag Invisible case for iPhone 14 Pro Max 6,7" pastel yellow PGC 11,99</v>
      </c>
      <c r="D1223" s="52" t="str">
        <f>'TARIF 2024'!K1226</f>
        <v>Mag Invisible case for iPhone 14 Pro Max 6,7" pastel yellow PGC 11,99</v>
      </c>
      <c r="E1223" s="53">
        <f>'TARIF 2024'!G1226</f>
        <v>5900495122896</v>
      </c>
      <c r="F1223" s="49">
        <v>1</v>
      </c>
      <c r="G1223" s="49">
        <v>1</v>
      </c>
      <c r="H1223" s="49" t="s">
        <v>900</v>
      </c>
      <c r="I1223" s="49">
        <v>1</v>
      </c>
      <c r="J1223" s="54">
        <f>'TARIF 2024'!N1226</f>
        <v>0</v>
      </c>
      <c r="K1223" s="55">
        <f>'TARIF 2024'!M1226</f>
        <v>5.7434000000000003</v>
      </c>
      <c r="L1223" s="56"/>
      <c r="M1223" s="55">
        <f>'TARIF 2024'!M1226</f>
        <v>5.7434000000000003</v>
      </c>
      <c r="N1223" s="57">
        <v>20</v>
      </c>
      <c r="O1223" s="57">
        <f>'TARIF 2024'!Q1226</f>
        <v>12.99</v>
      </c>
      <c r="P1223" s="58"/>
      <c r="Q1223" s="49">
        <v>60</v>
      </c>
      <c r="R1223" s="49">
        <v>62</v>
      </c>
      <c r="S1223" s="49">
        <v>6230</v>
      </c>
      <c r="T1223" s="49">
        <v>1</v>
      </c>
    </row>
    <row r="1224" spans="1:20">
      <c r="A1224" s="50">
        <f>'TARIF 2024'!D1227</f>
        <v>0</v>
      </c>
      <c r="B1224" s="51" t="str">
        <f>'TARIF 2024'!B1227</f>
        <v>GSM175528</v>
      </c>
      <c r="C1224" s="52" t="str">
        <f>'TARIF 2024'!K1227</f>
        <v>Mag Invisible case for iPhone 15 6,1" pastel pink PGC 11,99</v>
      </c>
      <c r="D1224" s="52" t="str">
        <f>'TARIF 2024'!K1227</f>
        <v>Mag Invisible case for iPhone 15 6,1" pastel pink PGC 11,99</v>
      </c>
      <c r="E1224" s="53">
        <f>'TARIF 2024'!G1227</f>
        <v>5900495603210</v>
      </c>
      <c r="F1224" s="49">
        <v>1</v>
      </c>
      <c r="G1224" s="49">
        <v>1</v>
      </c>
      <c r="H1224" s="49" t="s">
        <v>900</v>
      </c>
      <c r="I1224" s="49">
        <v>1</v>
      </c>
      <c r="J1224" s="54">
        <f>'TARIF 2024'!N1227</f>
        <v>0</v>
      </c>
      <c r="K1224" s="55">
        <f>'TARIF 2024'!M1227</f>
        <v>5.7434000000000003</v>
      </c>
      <c r="L1224" s="56"/>
      <c r="M1224" s="55">
        <f>'TARIF 2024'!M1227</f>
        <v>5.7434000000000003</v>
      </c>
      <c r="N1224" s="57">
        <v>20</v>
      </c>
      <c r="O1224" s="57">
        <f>'TARIF 2024'!Q1227</f>
        <v>12.99</v>
      </c>
      <c r="P1224" s="58"/>
      <c r="Q1224" s="49">
        <v>60</v>
      </c>
      <c r="R1224" s="49">
        <v>62</v>
      </c>
      <c r="S1224" s="49">
        <v>6230</v>
      </c>
      <c r="T1224" s="49">
        <v>1</v>
      </c>
    </row>
    <row r="1225" spans="1:20">
      <c r="A1225" s="50">
        <f>'TARIF 2024'!D1228</f>
        <v>0</v>
      </c>
      <c r="B1225" s="51" t="str">
        <f>'TARIF 2024'!B1228</f>
        <v>GSM175520</v>
      </c>
      <c r="C1225" s="52" t="str">
        <f>'TARIF 2024'!K1228</f>
        <v>Mag Invisible case for iPhone 15 6,1" pastel yellow PGC 11,99</v>
      </c>
      <c r="D1225" s="52" t="str">
        <f>'TARIF 2024'!K1228</f>
        <v>Mag Invisible case for iPhone 15 6,1" pastel yellow PGC 11,99</v>
      </c>
      <c r="E1225" s="53">
        <f>'TARIF 2024'!G1228</f>
        <v>5900495600851</v>
      </c>
      <c r="F1225" s="49">
        <v>1</v>
      </c>
      <c r="G1225" s="49">
        <v>1</v>
      </c>
      <c r="H1225" s="49" t="s">
        <v>900</v>
      </c>
      <c r="I1225" s="49">
        <v>1</v>
      </c>
      <c r="J1225" s="54">
        <f>'TARIF 2024'!N1228</f>
        <v>0</v>
      </c>
      <c r="K1225" s="55">
        <f>'TARIF 2024'!M1228</f>
        <v>5.7434000000000003</v>
      </c>
      <c r="L1225" s="56"/>
      <c r="M1225" s="55">
        <f>'TARIF 2024'!M1228</f>
        <v>5.7434000000000003</v>
      </c>
      <c r="N1225" s="57">
        <v>20</v>
      </c>
      <c r="O1225" s="57">
        <f>'TARIF 2024'!Q1228</f>
        <v>12.99</v>
      </c>
      <c r="P1225" s="58"/>
      <c r="Q1225" s="49">
        <v>60</v>
      </c>
      <c r="R1225" s="49">
        <v>62</v>
      </c>
      <c r="S1225" s="49">
        <v>6230</v>
      </c>
      <c r="T1225" s="49">
        <v>1</v>
      </c>
    </row>
    <row r="1226" spans="1:20">
      <c r="A1226" s="50">
        <f>'TARIF 2024'!D1229</f>
        <v>0</v>
      </c>
      <c r="B1226" s="51" t="str">
        <f>'TARIF 2024'!B1229</f>
        <v>GSM175522</v>
      </c>
      <c r="C1226" s="52" t="str">
        <f>'TARIF 2024'!K1229</f>
        <v>Mag Invisible case for iPhone 15 Plus 6,7" pastel yellow PGC 11,99</v>
      </c>
      <c r="D1226" s="52" t="str">
        <f>'TARIF 2024'!K1229</f>
        <v>Mag Invisible case for iPhone 15 Plus 6,7" pastel yellow PGC 11,99</v>
      </c>
      <c r="E1226" s="53">
        <f>'TARIF 2024'!G1229</f>
        <v>5900495602183</v>
      </c>
      <c r="F1226" s="49">
        <v>1</v>
      </c>
      <c r="G1226" s="49">
        <v>1</v>
      </c>
      <c r="H1226" s="49" t="s">
        <v>900</v>
      </c>
      <c r="I1226" s="49">
        <v>1</v>
      </c>
      <c r="J1226" s="54">
        <f>'TARIF 2024'!N1229</f>
        <v>0</v>
      </c>
      <c r="K1226" s="55">
        <f>'TARIF 2024'!M1229</f>
        <v>5.7434000000000003</v>
      </c>
      <c r="L1226" s="56"/>
      <c r="M1226" s="55">
        <f>'TARIF 2024'!M1229</f>
        <v>5.7434000000000003</v>
      </c>
      <c r="N1226" s="57">
        <v>20</v>
      </c>
      <c r="O1226" s="57">
        <f>'TARIF 2024'!Q1229</f>
        <v>12.99</v>
      </c>
      <c r="P1226" s="58"/>
      <c r="Q1226" s="49">
        <v>60</v>
      </c>
      <c r="R1226" s="49">
        <v>62</v>
      </c>
      <c r="S1226" s="49">
        <v>6230</v>
      </c>
      <c r="T1226" s="49">
        <v>1</v>
      </c>
    </row>
    <row r="1227" spans="1:20">
      <c r="A1227" s="50">
        <f>'TARIF 2024'!D1230</f>
        <v>0</v>
      </c>
      <c r="B1227" s="51" t="str">
        <f>'TARIF 2024'!B1230</f>
        <v>GSM175521</v>
      </c>
      <c r="C1227" s="52" t="str">
        <f>'TARIF 2024'!K1230</f>
        <v>Mag Invisible case for iPhone 15 Pro 6,1" pastel yellow PGC 11,99</v>
      </c>
      <c r="D1227" s="52" t="str">
        <f>'TARIF 2024'!K1230</f>
        <v>Mag Invisible case for iPhone 15 Pro 6,1" pastel yellow PGC 11,99</v>
      </c>
      <c r="E1227" s="53">
        <f>'TARIF 2024'!G1230</f>
        <v>5900495602114</v>
      </c>
      <c r="F1227" s="49">
        <v>1</v>
      </c>
      <c r="G1227" s="49">
        <v>1</v>
      </c>
      <c r="H1227" s="49" t="s">
        <v>900</v>
      </c>
      <c r="I1227" s="49">
        <v>1</v>
      </c>
      <c r="J1227" s="54">
        <f>'TARIF 2024'!N1230</f>
        <v>0</v>
      </c>
      <c r="K1227" s="55">
        <f>'TARIF 2024'!M1230</f>
        <v>5.7434000000000003</v>
      </c>
      <c r="L1227" s="56"/>
      <c r="M1227" s="55">
        <f>'TARIF 2024'!M1230</f>
        <v>5.7434000000000003</v>
      </c>
      <c r="N1227" s="57">
        <v>20</v>
      </c>
      <c r="O1227" s="57">
        <f>'TARIF 2024'!Q1230</f>
        <v>12.99</v>
      </c>
      <c r="P1227" s="58"/>
      <c r="Q1227" s="49">
        <v>60</v>
      </c>
      <c r="R1227" s="49">
        <v>62</v>
      </c>
      <c r="S1227" s="49">
        <v>6230</v>
      </c>
      <c r="T1227" s="49">
        <v>1</v>
      </c>
    </row>
    <row r="1228" spans="1:20">
      <c r="A1228" s="50">
        <f>'TARIF 2024'!D1231</f>
        <v>0</v>
      </c>
      <c r="B1228" s="51" t="str">
        <f>'TARIF 2024'!B1231</f>
        <v>GSM175527</v>
      </c>
      <c r="C1228" s="52" t="str">
        <f>'TARIF 2024'!K1231</f>
        <v>Mag Invisible case for iPhone 15 Pro Max 6,7" pastel blue PGC 11,99</v>
      </c>
      <c r="D1228" s="52" t="str">
        <f>'TARIF 2024'!K1231</f>
        <v>Mag Invisible case for iPhone 15 Pro Max 6,7" pastel blue PGC 11,99</v>
      </c>
      <c r="E1228" s="53">
        <f>'TARIF 2024'!G1231</f>
        <v>5900495603203</v>
      </c>
      <c r="F1228" s="49">
        <v>1</v>
      </c>
      <c r="G1228" s="49">
        <v>1</v>
      </c>
      <c r="H1228" s="49" t="s">
        <v>900</v>
      </c>
      <c r="I1228" s="49">
        <v>1</v>
      </c>
      <c r="J1228" s="54">
        <f>'TARIF 2024'!N1231</f>
        <v>0</v>
      </c>
      <c r="K1228" s="55">
        <f>'TARIF 2024'!M1231</f>
        <v>5.7434000000000003</v>
      </c>
      <c r="L1228" s="56"/>
      <c r="M1228" s="55">
        <f>'TARIF 2024'!M1231</f>
        <v>5.7434000000000003</v>
      </c>
      <c r="N1228" s="57">
        <v>20</v>
      </c>
      <c r="O1228" s="57">
        <f>'TARIF 2024'!Q1231</f>
        <v>12.99</v>
      </c>
      <c r="P1228" s="58"/>
      <c r="Q1228" s="49">
        <v>60</v>
      </c>
      <c r="R1228" s="49">
        <v>62</v>
      </c>
      <c r="S1228" s="49">
        <v>6230</v>
      </c>
      <c r="T1228" s="49">
        <v>1</v>
      </c>
    </row>
    <row r="1229" spans="1:20">
      <c r="A1229" s="50">
        <f>'TARIF 2024'!D1232</f>
        <v>0</v>
      </c>
      <c r="B1229" s="51" t="str">
        <f>'TARIF 2024'!B1232</f>
        <v>GSM175531</v>
      </c>
      <c r="C1229" s="52" t="str">
        <f>'TARIF 2024'!K1232</f>
        <v>Mag Invisible case for iPhone 15 Pro Max 6,7" pastel pink PGC 11,99</v>
      </c>
      <c r="D1229" s="52" t="str">
        <f>'TARIF 2024'!K1232</f>
        <v>Mag Invisible case for iPhone 15 Pro Max 6,7" pastel pink PGC 11,99</v>
      </c>
      <c r="E1229" s="53">
        <f>'TARIF 2024'!G1232</f>
        <v>5900495603241</v>
      </c>
      <c r="F1229" s="49">
        <v>1</v>
      </c>
      <c r="G1229" s="49">
        <v>1</v>
      </c>
      <c r="H1229" s="49" t="s">
        <v>900</v>
      </c>
      <c r="I1229" s="49">
        <v>1</v>
      </c>
      <c r="J1229" s="54">
        <f>'TARIF 2024'!N1232</f>
        <v>0</v>
      </c>
      <c r="K1229" s="55">
        <f>'TARIF 2024'!M1232</f>
        <v>5.7434000000000003</v>
      </c>
      <c r="L1229" s="56"/>
      <c r="M1229" s="55">
        <f>'TARIF 2024'!M1232</f>
        <v>5.7434000000000003</v>
      </c>
      <c r="N1229" s="57">
        <v>20</v>
      </c>
      <c r="O1229" s="57">
        <f>'TARIF 2024'!Q1232</f>
        <v>12.99</v>
      </c>
      <c r="P1229" s="58"/>
      <c r="Q1229" s="49">
        <v>60</v>
      </c>
      <c r="R1229" s="49">
        <v>62</v>
      </c>
      <c r="S1229" s="49">
        <v>6230</v>
      </c>
      <c r="T1229" s="49">
        <v>1</v>
      </c>
    </row>
    <row r="1230" spans="1:20">
      <c r="A1230" s="50" t="e">
        <f>'TARIF 2024'!#REF!</f>
        <v>#REF!</v>
      </c>
      <c r="B1230" s="51" t="e">
        <f>'TARIF 2024'!#REF!</f>
        <v>#REF!</v>
      </c>
      <c r="C1230" s="52" t="e">
        <f>'TARIF 2024'!#REF!</f>
        <v>#REF!</v>
      </c>
      <c r="D1230" s="52" t="e">
        <f>'TARIF 2024'!#REF!</f>
        <v>#REF!</v>
      </c>
      <c r="E1230" s="53" t="e">
        <f>'TARIF 2024'!#REF!</f>
        <v>#REF!</v>
      </c>
      <c r="F1230" s="49">
        <v>1</v>
      </c>
      <c r="G1230" s="49">
        <v>1</v>
      </c>
      <c r="H1230" s="49" t="s">
        <v>900</v>
      </c>
      <c r="I1230" s="49">
        <v>1</v>
      </c>
      <c r="J1230" s="54" t="e">
        <f>'TARIF 2024'!#REF!</f>
        <v>#REF!</v>
      </c>
      <c r="K1230" s="55" t="e">
        <f>'TARIF 2024'!#REF!</f>
        <v>#REF!</v>
      </c>
      <c r="L1230" s="56"/>
      <c r="M1230" s="55" t="e">
        <f>'TARIF 2024'!#REF!</f>
        <v>#REF!</v>
      </c>
      <c r="N1230" s="57">
        <v>20</v>
      </c>
      <c r="O1230" s="57" t="e">
        <f>'TARIF 2024'!#REF!</f>
        <v>#REF!</v>
      </c>
      <c r="P1230" s="58"/>
      <c r="Q1230" s="49">
        <v>60</v>
      </c>
      <c r="R1230" s="49">
        <v>62</v>
      </c>
      <c r="S1230" s="49">
        <v>6230</v>
      </c>
      <c r="T1230" s="49">
        <v>1</v>
      </c>
    </row>
    <row r="1231" spans="1:20">
      <c r="A1231" s="50">
        <f>'TARIF 2024'!D1233</f>
        <v>0</v>
      </c>
      <c r="B1231" s="51" t="str">
        <f>'TARIF 2024'!B1233</f>
        <v>GSM178104</v>
      </c>
      <c r="C1231" s="52" t="str">
        <f>'TARIF 2024'!K1233</f>
        <v>Satin Clear Mag case for iPhone 14 6,1 purple PGC 16,99</v>
      </c>
      <c r="D1231" s="52" t="str">
        <f>'TARIF 2024'!K1233</f>
        <v>Satin Clear Mag case for iPhone 14 6,1 purple PGC 16,99</v>
      </c>
      <c r="E1231" s="53">
        <f>'TARIF 2024'!G1233</f>
        <v>5907457714366</v>
      </c>
      <c r="F1231" s="49">
        <v>1</v>
      </c>
      <c r="G1231" s="49">
        <v>1</v>
      </c>
      <c r="H1231" s="49" t="s">
        <v>900</v>
      </c>
      <c r="I1231" s="49">
        <v>1</v>
      </c>
      <c r="J1231" s="54">
        <f>'TARIF 2024'!N1233</f>
        <v>0</v>
      </c>
      <c r="K1231" s="55">
        <f>'TARIF 2024'!M1233</f>
        <v>7.3507999999999996</v>
      </c>
      <c r="L1231" s="56"/>
      <c r="M1231" s="55">
        <f>'TARIF 2024'!M1233</f>
        <v>7.3507999999999996</v>
      </c>
      <c r="N1231" s="57">
        <v>20</v>
      </c>
      <c r="O1231" s="57">
        <f>'TARIF 2024'!Q1233</f>
        <v>16.989999999999998</v>
      </c>
      <c r="P1231" s="58"/>
      <c r="Q1231" s="49">
        <v>60</v>
      </c>
      <c r="R1231" s="49">
        <v>62</v>
      </c>
      <c r="S1231" s="49">
        <v>6230</v>
      </c>
      <c r="T1231" s="49">
        <v>1</v>
      </c>
    </row>
    <row r="1232" spans="1:20">
      <c r="A1232" s="50">
        <f>'TARIF 2024'!D1234</f>
        <v>0</v>
      </c>
      <c r="B1232" s="51" t="str">
        <f>'TARIF 2024'!B1234</f>
        <v>GSM178094</v>
      </c>
      <c r="C1232" s="52" t="str">
        <f>'TARIF 2024'!K1234</f>
        <v>Satin Clear Mag case for iPhone 14 Plus 6,7 pink PGC 16,99</v>
      </c>
      <c r="D1232" s="52" t="str">
        <f>'TARIF 2024'!K1234</f>
        <v>Satin Clear Mag case for iPhone 14 Plus 6,7 pink PGC 16,99</v>
      </c>
      <c r="E1232" s="53">
        <f>'TARIF 2024'!G1234</f>
        <v>5907457714267</v>
      </c>
      <c r="F1232" s="49">
        <v>1</v>
      </c>
      <c r="G1232" s="49">
        <v>1</v>
      </c>
      <c r="H1232" s="49" t="s">
        <v>900</v>
      </c>
      <c r="I1232" s="49">
        <v>1</v>
      </c>
      <c r="J1232" s="54">
        <f>'TARIF 2024'!N1234</f>
        <v>0</v>
      </c>
      <c r="K1232" s="55">
        <f>'TARIF 2024'!M1234</f>
        <v>7.3507999999999996</v>
      </c>
      <c r="L1232" s="56"/>
      <c r="M1232" s="55">
        <f>'TARIF 2024'!M1234</f>
        <v>7.3507999999999996</v>
      </c>
      <c r="N1232" s="57">
        <v>20</v>
      </c>
      <c r="O1232" s="57">
        <f>'TARIF 2024'!Q1234</f>
        <v>16.989999999999998</v>
      </c>
      <c r="P1232" s="58"/>
      <c r="Q1232" s="49">
        <v>60</v>
      </c>
      <c r="R1232" s="49">
        <v>62</v>
      </c>
      <c r="S1232" s="49">
        <v>6230</v>
      </c>
      <c r="T1232" s="49">
        <v>1</v>
      </c>
    </row>
    <row r="1233" spans="1:20">
      <c r="A1233" s="50">
        <f>'TARIF 2024'!D1235</f>
        <v>0</v>
      </c>
      <c r="B1233" s="51" t="str">
        <f>'TARIF 2024'!B1235</f>
        <v>GSM178095</v>
      </c>
      <c r="C1233" s="52" t="str">
        <f>'TARIF 2024'!K1235</f>
        <v>Satin Clear Mag case for iPhone 14 Pro 6,1 pink PGC 16,99</v>
      </c>
      <c r="D1233" s="52" t="str">
        <f>'TARIF 2024'!K1235</f>
        <v>Satin Clear Mag case for iPhone 14 Pro 6,1 pink PGC 16,99</v>
      </c>
      <c r="E1233" s="53">
        <f>'TARIF 2024'!G1235</f>
        <v>5907457714274</v>
      </c>
      <c r="F1233" s="49">
        <v>1</v>
      </c>
      <c r="G1233" s="49">
        <v>1</v>
      </c>
      <c r="H1233" s="49" t="s">
        <v>900</v>
      </c>
      <c r="I1233" s="49">
        <v>1</v>
      </c>
      <c r="J1233" s="54">
        <f>'TARIF 2024'!N1235</f>
        <v>0</v>
      </c>
      <c r="K1233" s="55">
        <f>'TARIF 2024'!M1235</f>
        <v>7.3507999999999996</v>
      </c>
      <c r="L1233" s="56"/>
      <c r="M1233" s="55">
        <f>'TARIF 2024'!M1235</f>
        <v>7.3507999999999996</v>
      </c>
      <c r="N1233" s="57">
        <v>20</v>
      </c>
      <c r="O1233" s="57">
        <f>'TARIF 2024'!Q1235</f>
        <v>16.989999999999998</v>
      </c>
      <c r="P1233" s="58"/>
      <c r="Q1233" s="49">
        <v>60</v>
      </c>
      <c r="R1233" s="49">
        <v>62</v>
      </c>
      <c r="S1233" s="49">
        <v>6230</v>
      </c>
      <c r="T1233" s="49">
        <v>1</v>
      </c>
    </row>
    <row r="1234" spans="1:20">
      <c r="A1234" s="50">
        <f>'TARIF 2024'!D1236</f>
        <v>0</v>
      </c>
      <c r="B1234" s="51" t="str">
        <f>'TARIF 2024'!B1236</f>
        <v>GSM178080</v>
      </c>
      <c r="C1234" s="52" t="str">
        <f>'TARIF 2024'!K1236</f>
        <v>Satin Clear Mag case for iPhone 14 Pro Max 6,7 blue PGC 16,99</v>
      </c>
      <c r="D1234" s="52" t="str">
        <f>'TARIF 2024'!K1236</f>
        <v>Satin Clear Mag case for iPhone 14 Pro Max 6,7 blue PGC 16,99</v>
      </c>
      <c r="E1234" s="53">
        <f>'TARIF 2024'!G1236</f>
        <v>5907457714120</v>
      </c>
      <c r="F1234" s="49">
        <v>1</v>
      </c>
      <c r="G1234" s="49">
        <v>1</v>
      </c>
      <c r="H1234" s="49" t="s">
        <v>900</v>
      </c>
      <c r="I1234" s="49">
        <v>1</v>
      </c>
      <c r="J1234" s="54">
        <f>'TARIF 2024'!N1236</f>
        <v>0</v>
      </c>
      <c r="K1234" s="55">
        <f>'TARIF 2024'!M1236</f>
        <v>7.3507999999999996</v>
      </c>
      <c r="L1234" s="56"/>
      <c r="M1234" s="55">
        <f>'TARIF 2024'!M1236</f>
        <v>7.3507999999999996</v>
      </c>
      <c r="N1234" s="57">
        <v>20</v>
      </c>
      <c r="O1234" s="57">
        <f>'TARIF 2024'!Q1236</f>
        <v>16.989999999999998</v>
      </c>
      <c r="P1234" s="58"/>
      <c r="Q1234" s="49">
        <v>60</v>
      </c>
      <c r="R1234" s="49">
        <v>62</v>
      </c>
      <c r="S1234" s="49">
        <v>6230</v>
      </c>
      <c r="T1234" s="49">
        <v>1</v>
      </c>
    </row>
    <row r="1235" spans="1:20">
      <c r="A1235" s="50">
        <f>'TARIF 2024'!D1237</f>
        <v>0</v>
      </c>
      <c r="B1235" s="51" t="str">
        <f>'TARIF 2024'!B1237</f>
        <v>GSM178065</v>
      </c>
      <c r="C1235" s="52" t="str">
        <f>'TARIF 2024'!K1237</f>
        <v>Satin Clear Mag case for iPhone 15 6,1 black PGC 16,99</v>
      </c>
      <c r="D1235" s="52" t="str">
        <f>'TARIF 2024'!K1237</f>
        <v>Satin Clear Mag case for iPhone 15 6,1 black PGC 16,99</v>
      </c>
      <c r="E1235" s="53">
        <f>'TARIF 2024'!G1237</f>
        <v>5907457713970</v>
      </c>
      <c r="F1235" s="49">
        <v>1</v>
      </c>
      <c r="G1235" s="49">
        <v>1</v>
      </c>
      <c r="H1235" s="49" t="s">
        <v>900</v>
      </c>
      <c r="I1235" s="49">
        <v>1</v>
      </c>
      <c r="J1235" s="54">
        <f>'TARIF 2024'!N1237</f>
        <v>0</v>
      </c>
      <c r="K1235" s="55">
        <f>'TARIF 2024'!M1237</f>
        <v>7.3507999999999996</v>
      </c>
      <c r="L1235" s="56"/>
      <c r="M1235" s="55">
        <f>'TARIF 2024'!M1237</f>
        <v>7.3507999999999996</v>
      </c>
      <c r="N1235" s="57">
        <v>20</v>
      </c>
      <c r="O1235" s="57">
        <f>'TARIF 2024'!Q1237</f>
        <v>16.989999999999998</v>
      </c>
      <c r="P1235" s="58"/>
      <c r="Q1235" s="49">
        <v>60</v>
      </c>
      <c r="R1235" s="49">
        <v>62</v>
      </c>
      <c r="S1235" s="49">
        <v>6230</v>
      </c>
      <c r="T1235" s="49">
        <v>1</v>
      </c>
    </row>
    <row r="1236" spans="1:20">
      <c r="A1236" s="50">
        <f>'TARIF 2024'!D1238</f>
        <v>0</v>
      </c>
      <c r="B1236" s="51" t="str">
        <f>'TARIF 2024'!B1238</f>
        <v>GSM178067</v>
      </c>
      <c r="C1236" s="52" t="str">
        <f>'TARIF 2024'!K1238</f>
        <v>Satin Clear Mag case for iPhone 15 Pro 6,1 black PGC 16,99</v>
      </c>
      <c r="D1236" s="52" t="str">
        <f>'TARIF 2024'!K1238</f>
        <v>Satin Clear Mag case for iPhone 15 Pro 6,1 black PGC 16,99</v>
      </c>
      <c r="E1236" s="53">
        <f>'TARIF 2024'!G1238</f>
        <v>5907457713994</v>
      </c>
      <c r="F1236" s="49">
        <v>1</v>
      </c>
      <c r="G1236" s="49">
        <v>1</v>
      </c>
      <c r="H1236" s="49" t="s">
        <v>900</v>
      </c>
      <c r="I1236" s="49">
        <v>1</v>
      </c>
      <c r="J1236" s="54">
        <f>'TARIF 2024'!N1238</f>
        <v>0</v>
      </c>
      <c r="K1236" s="55">
        <f>'TARIF 2024'!M1238</f>
        <v>7.3507999999999996</v>
      </c>
      <c r="L1236" s="56"/>
      <c r="M1236" s="55">
        <f>'TARIF 2024'!M1238</f>
        <v>7.3507999999999996</v>
      </c>
      <c r="N1236" s="57">
        <v>20</v>
      </c>
      <c r="O1236" s="57">
        <f>'TARIF 2024'!Q1238</f>
        <v>16.989999999999998</v>
      </c>
      <c r="P1236" s="58"/>
      <c r="Q1236" s="49">
        <v>60</v>
      </c>
      <c r="R1236" s="49">
        <v>62</v>
      </c>
      <c r="S1236" s="49">
        <v>6230</v>
      </c>
      <c r="T1236" s="49">
        <v>1</v>
      </c>
    </row>
    <row r="1237" spans="1:20">
      <c r="A1237" s="50">
        <f>'TARIF 2024'!D1239</f>
        <v>0</v>
      </c>
      <c r="B1237" s="51" t="str">
        <f>'TARIF 2024'!B1239</f>
        <v>GSM178100</v>
      </c>
      <c r="C1237" s="52" t="str">
        <f>'TARIF 2024'!K1239</f>
        <v>Satin Clear Mag case for iPhone 15 Pro Max 6,7 pink PGC 16,99</v>
      </c>
      <c r="D1237" s="52" t="str">
        <f>'TARIF 2024'!K1239</f>
        <v>Satin Clear Mag case for iPhone 15 Pro Max 6,7 pink PGC 16,99</v>
      </c>
      <c r="E1237" s="53">
        <f>'TARIF 2024'!G1239</f>
        <v>5907457714328</v>
      </c>
      <c r="F1237" s="49">
        <v>1</v>
      </c>
      <c r="G1237" s="49">
        <v>1</v>
      </c>
      <c r="H1237" s="49" t="s">
        <v>900</v>
      </c>
      <c r="I1237" s="49">
        <v>1</v>
      </c>
      <c r="J1237" s="54">
        <f>'TARIF 2024'!N1239</f>
        <v>0</v>
      </c>
      <c r="K1237" s="55">
        <f>'TARIF 2024'!M1239</f>
        <v>7.3507999999999996</v>
      </c>
      <c r="L1237" s="56"/>
      <c r="M1237" s="55">
        <f>'TARIF 2024'!M1239</f>
        <v>7.3507999999999996</v>
      </c>
      <c r="N1237" s="57">
        <v>20</v>
      </c>
      <c r="O1237" s="57">
        <f>'TARIF 2024'!Q1239</f>
        <v>16.989999999999998</v>
      </c>
      <c r="P1237" s="58"/>
      <c r="Q1237" s="49">
        <v>60</v>
      </c>
      <c r="R1237" s="49">
        <v>62</v>
      </c>
      <c r="S1237" s="49">
        <v>6230</v>
      </c>
      <c r="T1237" s="49">
        <v>1</v>
      </c>
    </row>
    <row r="1238" spans="1:20">
      <c r="A1238" s="50">
        <f>'TARIF 2024'!D1240</f>
        <v>0</v>
      </c>
      <c r="B1238" s="51" t="str">
        <f>'TARIF 2024'!B1240</f>
        <v>GSM103157</v>
      </c>
      <c r="C1238" s="52" t="str">
        <f>'TARIF 2024'!K1240</f>
        <v>Silicon case for iPhone 12 / 12 Pro 6,1" black</v>
      </c>
      <c r="D1238" s="52" t="str">
        <f>'TARIF 2024'!K1240</f>
        <v>Silicon case for iPhone 12 / 12 Pro 6,1" black</v>
      </c>
      <c r="E1238" s="53">
        <f>'TARIF 2024'!G1240</f>
        <v>5900495874375</v>
      </c>
      <c r="F1238" s="49">
        <v>1</v>
      </c>
      <c r="G1238" s="49">
        <v>1</v>
      </c>
      <c r="H1238" s="49" t="s">
        <v>900</v>
      </c>
      <c r="I1238" s="49">
        <v>1</v>
      </c>
      <c r="J1238" s="54">
        <f>'TARIF 2024'!N1240</f>
        <v>0</v>
      </c>
      <c r="K1238" s="55">
        <f>'TARIF 2024'!M1240</f>
        <v>4.1171999999999995</v>
      </c>
      <c r="L1238" s="56"/>
      <c r="M1238" s="55">
        <f>'TARIF 2024'!M1240</f>
        <v>4.1171999999999995</v>
      </c>
      <c r="N1238" s="57">
        <v>20</v>
      </c>
      <c r="O1238" s="57">
        <f>'TARIF 2024'!Q1240</f>
        <v>9.99</v>
      </c>
      <c r="P1238" s="58"/>
      <c r="Q1238" s="49">
        <v>60</v>
      </c>
      <c r="R1238" s="49">
        <v>62</v>
      </c>
      <c r="S1238" s="49">
        <v>6230</v>
      </c>
      <c r="T1238" s="49">
        <v>1</v>
      </c>
    </row>
    <row r="1239" spans="1:20">
      <c r="A1239" s="50">
        <f>'TARIF 2024'!D1241</f>
        <v>0</v>
      </c>
      <c r="B1239" s="51" t="str">
        <f>'TARIF 2024'!B1241</f>
        <v>GSM103161</v>
      </c>
      <c r="C1239" s="52" t="str">
        <f>'TARIF 2024'!K1241</f>
        <v>Silicon case for iPhone 12 Pro Max 6,7 " black</v>
      </c>
      <c r="D1239" s="52" t="str">
        <f>'TARIF 2024'!K1241</f>
        <v>Silicon case for iPhone 12 Pro Max 6,7 " black</v>
      </c>
      <c r="E1239" s="53">
        <f>'TARIF 2024'!G1241</f>
        <v>5900495874412</v>
      </c>
      <c r="F1239" s="49">
        <v>1</v>
      </c>
      <c r="G1239" s="49">
        <v>1</v>
      </c>
      <c r="H1239" s="49" t="s">
        <v>900</v>
      </c>
      <c r="I1239" s="49">
        <v>1</v>
      </c>
      <c r="J1239" s="54">
        <f>'TARIF 2024'!N1241</f>
        <v>0</v>
      </c>
      <c r="K1239" s="55">
        <f>'TARIF 2024'!M1241</f>
        <v>4.1171999999999995</v>
      </c>
      <c r="L1239" s="56"/>
      <c r="M1239" s="55">
        <f>'TARIF 2024'!M1241</f>
        <v>4.1171999999999995</v>
      </c>
      <c r="N1239" s="57">
        <v>20</v>
      </c>
      <c r="O1239" s="57">
        <f>'TARIF 2024'!Q1241</f>
        <v>9.99</v>
      </c>
      <c r="P1239" s="58"/>
      <c r="Q1239" s="49">
        <v>60</v>
      </c>
      <c r="R1239" s="49">
        <v>62</v>
      </c>
      <c r="S1239" s="49">
        <v>6230</v>
      </c>
      <c r="T1239" s="49">
        <v>1</v>
      </c>
    </row>
    <row r="1240" spans="1:20">
      <c r="A1240" s="50">
        <f>'TARIF 2024'!D1242</f>
        <v>0</v>
      </c>
      <c r="B1240" s="51" t="str">
        <f>'TARIF 2024'!B1242</f>
        <v>GSM110296</v>
      </c>
      <c r="C1240" s="52" t="str">
        <f>'TARIF 2024'!K1242</f>
        <v>Coque en silicone pour iPhone 13 6.1" rouge</v>
      </c>
      <c r="D1240" s="52" t="str">
        <f>'TARIF 2024'!K1242</f>
        <v>Coque en silicone pour iPhone 13 6.1" rouge</v>
      </c>
      <c r="E1240" s="53">
        <f>'TARIF 2024'!G1242</f>
        <v>5900495931931</v>
      </c>
      <c r="F1240" s="49">
        <v>1</v>
      </c>
      <c r="G1240" s="49">
        <v>1</v>
      </c>
      <c r="H1240" s="49" t="s">
        <v>900</v>
      </c>
      <c r="I1240" s="49">
        <v>1</v>
      </c>
      <c r="J1240" s="54">
        <f>'TARIF 2024'!N1242</f>
        <v>0</v>
      </c>
      <c r="K1240" s="55">
        <f>'TARIF 2024'!M1242</f>
        <v>4.1171999999999995</v>
      </c>
      <c r="L1240" s="56"/>
      <c r="M1240" s="55">
        <f>'TARIF 2024'!M1242</f>
        <v>4.1171999999999995</v>
      </c>
      <c r="N1240" s="57">
        <v>20</v>
      </c>
      <c r="O1240" s="57">
        <f>'TARIF 2024'!Q1242</f>
        <v>9.99</v>
      </c>
      <c r="P1240" s="58"/>
      <c r="Q1240" s="49">
        <v>60</v>
      </c>
      <c r="R1240" s="49">
        <v>62</v>
      </c>
      <c r="S1240" s="49">
        <v>6230</v>
      </c>
      <c r="T1240" s="49">
        <v>1</v>
      </c>
    </row>
    <row r="1241" spans="1:20">
      <c r="A1241" s="50">
        <f>'TARIF 2024'!D1243</f>
        <v>0</v>
      </c>
      <c r="B1241" s="51" t="str">
        <f>'TARIF 2024'!B1243</f>
        <v>GSM110308</v>
      </c>
      <c r="C1241" s="52" t="str">
        <f>'TARIF 2024'!K1243</f>
        <v>Coque Matt TPU pour iPhone 13 6.1" noir</v>
      </c>
      <c r="D1241" s="52" t="str">
        <f>'TARIF 2024'!K1243</f>
        <v>Coque Matt TPU pour iPhone 13 6.1" noir</v>
      </c>
      <c r="E1241" s="53">
        <f>'TARIF 2024'!G1243</f>
        <v>5900495932068</v>
      </c>
      <c r="F1241" s="49">
        <v>1</v>
      </c>
      <c r="G1241" s="49">
        <v>1</v>
      </c>
      <c r="H1241" s="49" t="s">
        <v>900</v>
      </c>
      <c r="I1241" s="49">
        <v>1</v>
      </c>
      <c r="J1241" s="54">
        <f>'TARIF 2024'!N1243</f>
        <v>0</v>
      </c>
      <c r="K1241" s="55">
        <f>'TARIF 2024'!M1243</f>
        <v>4.1171999999999995</v>
      </c>
      <c r="L1241" s="56"/>
      <c r="M1241" s="55">
        <f>'TARIF 2024'!M1243</f>
        <v>4.1171999999999995</v>
      </c>
      <c r="N1241" s="57">
        <v>20</v>
      </c>
      <c r="O1241" s="57">
        <f>'TARIF 2024'!Q1243</f>
        <v>9.99</v>
      </c>
      <c r="P1241" s="58"/>
      <c r="Q1241" s="49">
        <v>60</v>
      </c>
      <c r="R1241" s="49">
        <v>62</v>
      </c>
      <c r="S1241" s="49">
        <v>6230</v>
      </c>
      <c r="T1241" s="49">
        <v>1</v>
      </c>
    </row>
    <row r="1242" spans="1:20">
      <c r="A1242" s="50">
        <f>'TARIF 2024'!D1244</f>
        <v>0</v>
      </c>
      <c r="B1242" s="51" t="str">
        <f>'TARIF 2024'!B1244</f>
        <v>GSM110297</v>
      </c>
      <c r="C1242" s="52" t="str">
        <f>'TARIF 2024'!K1244</f>
        <v>Coque en silicone pour iPhone 13 Pro 6.1" noir</v>
      </c>
      <c r="D1242" s="52" t="str">
        <f>'TARIF 2024'!K1244</f>
        <v>Coque en silicone pour iPhone 13 Pro 6.1" noir</v>
      </c>
      <c r="E1242" s="53">
        <f>'TARIF 2024'!G1244</f>
        <v>5900495931948</v>
      </c>
      <c r="F1242" s="49">
        <v>1</v>
      </c>
      <c r="G1242" s="49">
        <v>1</v>
      </c>
      <c r="H1242" s="49" t="s">
        <v>900</v>
      </c>
      <c r="I1242" s="49">
        <v>1</v>
      </c>
      <c r="J1242" s="54">
        <f>'TARIF 2024'!N1244</f>
        <v>0</v>
      </c>
      <c r="K1242" s="55">
        <f>'TARIF 2024'!M1244</f>
        <v>4.1171999999999995</v>
      </c>
      <c r="L1242" s="56"/>
      <c r="M1242" s="55">
        <f>'TARIF 2024'!M1244</f>
        <v>4.1171999999999995</v>
      </c>
      <c r="N1242" s="57">
        <v>20</v>
      </c>
      <c r="O1242" s="57">
        <f>'TARIF 2024'!Q1244</f>
        <v>9.99</v>
      </c>
      <c r="P1242" s="58"/>
      <c r="Q1242" s="49">
        <v>60</v>
      </c>
      <c r="R1242" s="49">
        <v>62</v>
      </c>
      <c r="S1242" s="49">
        <v>6230</v>
      </c>
      <c r="T1242" s="49">
        <v>1</v>
      </c>
    </row>
    <row r="1243" spans="1:20">
      <c r="A1243" s="50">
        <f>'TARIF 2024'!D1245</f>
        <v>0</v>
      </c>
      <c r="B1243" s="51" t="str">
        <f>'TARIF 2024'!B1245</f>
        <v>GSM114114</v>
      </c>
      <c r="C1243" s="52" t="str">
        <f>'TARIF 2024'!K1245</f>
        <v>Coque en silicone pour Samsung Galaxy A13 4G noir</v>
      </c>
      <c r="D1243" s="52" t="str">
        <f>'TARIF 2024'!K1245</f>
        <v>Coque en silicone pour Samsung Galaxy A13 4G noir</v>
      </c>
      <c r="E1243" s="53">
        <f>'TARIF 2024'!G1245</f>
        <v>5900495961761</v>
      </c>
      <c r="F1243" s="49">
        <v>1</v>
      </c>
      <c r="G1243" s="49">
        <v>1</v>
      </c>
      <c r="H1243" s="49" t="s">
        <v>900</v>
      </c>
      <c r="I1243" s="49">
        <v>1</v>
      </c>
      <c r="J1243" s="54">
        <f>'TARIF 2024'!N1245</f>
        <v>0</v>
      </c>
      <c r="K1243" s="55">
        <f>'TARIF 2024'!M1245</f>
        <v>4.1171999999999995</v>
      </c>
      <c r="L1243" s="56"/>
      <c r="M1243" s="55">
        <f>'TARIF 2024'!M1245</f>
        <v>4.1171999999999995</v>
      </c>
      <c r="N1243" s="57">
        <v>20</v>
      </c>
      <c r="O1243" s="57">
        <f>'TARIF 2024'!Q1245</f>
        <v>9.99</v>
      </c>
      <c r="P1243" s="58"/>
      <c r="Q1243" s="49">
        <v>60</v>
      </c>
      <c r="R1243" s="49">
        <v>62</v>
      </c>
      <c r="S1243" s="49">
        <v>6230</v>
      </c>
      <c r="T1243" s="49">
        <v>1</v>
      </c>
    </row>
    <row r="1244" spans="1:20">
      <c r="A1244" s="50">
        <f>'TARIF 2024'!D1246</f>
        <v>0</v>
      </c>
      <c r="B1244" s="51" t="str">
        <f>'TARIF 2024'!B1246</f>
        <v>GSM113338</v>
      </c>
      <c r="C1244" s="52" t="str">
        <f>'TARIF 2024'!K1246</f>
        <v>Silicon case for Samsung Galaxy A13 5G / A04S black</v>
      </c>
      <c r="D1244" s="52" t="str">
        <f>'TARIF 2024'!K1246</f>
        <v>Silicon case for Samsung Galaxy A13 5G / A04S black</v>
      </c>
      <c r="E1244" s="53">
        <f>'TARIF 2024'!G1246</f>
        <v>5900495954978</v>
      </c>
      <c r="F1244" s="49">
        <v>1</v>
      </c>
      <c r="G1244" s="49">
        <v>1</v>
      </c>
      <c r="H1244" s="49" t="s">
        <v>900</v>
      </c>
      <c r="I1244" s="49">
        <v>1</v>
      </c>
      <c r="J1244" s="54">
        <f>'TARIF 2024'!N1246</f>
        <v>0</v>
      </c>
      <c r="K1244" s="55">
        <f>'TARIF 2024'!M1246</f>
        <v>4.1171999999999995</v>
      </c>
      <c r="L1244" s="56"/>
      <c r="M1244" s="55">
        <f>'TARIF 2024'!M1246</f>
        <v>4.1171999999999995</v>
      </c>
      <c r="N1244" s="57">
        <v>20</v>
      </c>
      <c r="O1244" s="57">
        <f>'TARIF 2024'!Q1246</f>
        <v>9.99</v>
      </c>
      <c r="P1244" s="58"/>
      <c r="Q1244" s="49">
        <v>60</v>
      </c>
      <c r="R1244" s="49">
        <v>62</v>
      </c>
      <c r="S1244" s="49">
        <v>6230</v>
      </c>
      <c r="T1244" s="49">
        <v>1</v>
      </c>
    </row>
    <row r="1245" spans="1:20">
      <c r="A1245" s="50">
        <f>'TARIF 2024'!D1247</f>
        <v>0</v>
      </c>
      <c r="B1245" s="51" t="str">
        <f>'TARIF 2024'!B1247</f>
        <v>GSM113883</v>
      </c>
      <c r="C1245" s="52" t="str">
        <f>'TARIF 2024'!K1247</f>
        <v>Matt TPU case for Samsung Galaxy A33 5G black</v>
      </c>
      <c r="D1245" s="52" t="str">
        <f>'TARIF 2024'!K1247</f>
        <v>Matt TPU case for Samsung Galaxy A33 5G black</v>
      </c>
      <c r="E1245" s="53">
        <f>'TARIF 2024'!G1247</f>
        <v>5900495959270</v>
      </c>
      <c r="F1245" s="49">
        <v>1</v>
      </c>
      <c r="G1245" s="49">
        <v>1</v>
      </c>
      <c r="H1245" s="49" t="s">
        <v>900</v>
      </c>
      <c r="I1245" s="49">
        <v>1</v>
      </c>
      <c r="J1245" s="54">
        <f>'TARIF 2024'!N1247</f>
        <v>0</v>
      </c>
      <c r="K1245" s="55">
        <f>'TARIF 2024'!M1247</f>
        <v>4.1171999999999995</v>
      </c>
      <c r="L1245" s="56"/>
      <c r="M1245" s="55">
        <f>'TARIF 2024'!M1247</f>
        <v>4.1171999999999995</v>
      </c>
      <c r="N1245" s="57">
        <v>20</v>
      </c>
      <c r="O1245" s="57">
        <f>'TARIF 2024'!Q1247</f>
        <v>9.99</v>
      </c>
      <c r="P1245" s="58"/>
      <c r="Q1245" s="49">
        <v>60</v>
      </c>
      <c r="R1245" s="49">
        <v>62</v>
      </c>
      <c r="S1245" s="49">
        <v>6230</v>
      </c>
      <c r="T1245" s="49">
        <v>1</v>
      </c>
    </row>
    <row r="1246" spans="1:20">
      <c r="A1246" s="50">
        <f>'TARIF 2024'!D1248</f>
        <v>0</v>
      </c>
      <c r="B1246" s="51" t="str">
        <f>'TARIF 2024'!B1248</f>
        <v>GSM168832</v>
      </c>
      <c r="C1246" s="52" t="str">
        <f>'TARIF 2024'!K1248</f>
        <v>Coque en TPU mat pour Samsung Galaxy A34 5G noir</v>
      </c>
      <c r="D1246" s="52" t="str">
        <f>'TARIF 2024'!K1248</f>
        <v>Coque en TPU mat pour Samsung Galaxy A34 5G noir</v>
      </c>
      <c r="E1246" s="53">
        <f>'TARIF 2024'!G1248</f>
        <v>5900495060273</v>
      </c>
      <c r="F1246" s="49">
        <v>1</v>
      </c>
      <c r="G1246" s="49">
        <v>1</v>
      </c>
      <c r="H1246" s="49" t="s">
        <v>900</v>
      </c>
      <c r="I1246" s="49">
        <v>1</v>
      </c>
      <c r="J1246" s="54">
        <f>'TARIF 2024'!N1248</f>
        <v>0</v>
      </c>
      <c r="K1246" s="55">
        <f>'TARIF 2024'!M1248</f>
        <v>4.1171999999999995</v>
      </c>
      <c r="L1246" s="56"/>
      <c r="M1246" s="55">
        <f>'TARIF 2024'!M1248</f>
        <v>4.1171999999999995</v>
      </c>
      <c r="N1246" s="57">
        <v>20</v>
      </c>
      <c r="O1246" s="57">
        <f>'TARIF 2024'!Q1248</f>
        <v>9.99</v>
      </c>
      <c r="P1246" s="58"/>
      <c r="Q1246" s="49">
        <v>60</v>
      </c>
      <c r="R1246" s="49">
        <v>62</v>
      </c>
      <c r="S1246" s="49">
        <v>6230</v>
      </c>
      <c r="T1246" s="49">
        <v>1</v>
      </c>
    </row>
    <row r="1247" spans="1:20">
      <c r="A1247" s="50">
        <f>'TARIF 2024'!D1249</f>
        <v>0</v>
      </c>
      <c r="B1247" s="51" t="str">
        <f>'TARIF 2024'!B1249</f>
        <v>GSM113892</v>
      </c>
      <c r="C1247" s="52" t="str">
        <f>'TARIF 2024'!K1249</f>
        <v>Silicon case for Samsung Galaxy A53 5G black</v>
      </c>
      <c r="D1247" s="52" t="str">
        <f>'TARIF 2024'!K1249</f>
        <v>Silicon case for Samsung Galaxy A53 5G black</v>
      </c>
      <c r="E1247" s="53">
        <f>'TARIF 2024'!G1249</f>
        <v>5900495959362</v>
      </c>
      <c r="F1247" s="49">
        <v>1</v>
      </c>
      <c r="G1247" s="49">
        <v>1</v>
      </c>
      <c r="H1247" s="49" t="s">
        <v>900</v>
      </c>
      <c r="I1247" s="49">
        <v>1</v>
      </c>
      <c r="J1247" s="54">
        <f>'TARIF 2024'!N1249</f>
        <v>0</v>
      </c>
      <c r="K1247" s="55">
        <f>'TARIF 2024'!M1249</f>
        <v>4.1171999999999995</v>
      </c>
      <c r="L1247" s="56"/>
      <c r="M1247" s="55">
        <f>'TARIF 2024'!M1249</f>
        <v>4.1171999999999995</v>
      </c>
      <c r="N1247" s="57">
        <v>20</v>
      </c>
      <c r="O1247" s="57">
        <f>'TARIF 2024'!Q1249</f>
        <v>9.99</v>
      </c>
      <c r="P1247" s="58"/>
      <c r="Q1247" s="49">
        <v>60</v>
      </c>
      <c r="R1247" s="49">
        <v>62</v>
      </c>
      <c r="S1247" s="49">
        <v>6230</v>
      </c>
      <c r="T1247" s="49">
        <v>1</v>
      </c>
    </row>
    <row r="1248" spans="1:20">
      <c r="A1248" s="50">
        <f>'TARIF 2024'!D1250</f>
        <v>0</v>
      </c>
      <c r="B1248" s="51" t="str">
        <f>'TARIF 2024'!B1250</f>
        <v>GSM184942</v>
      </c>
      <c r="C1248" s="52" t="str">
        <f>'TARIF 2024'!K1250</f>
        <v>Silicon case for iPhone 16 6,1" black</v>
      </c>
      <c r="D1248" s="52" t="str">
        <f>'TARIF 2024'!K1250</f>
        <v>Silicon case for iPhone 16 6,1" black</v>
      </c>
      <c r="E1248" s="53">
        <f>'TARIF 2024'!G1250</f>
        <v>5907457780194</v>
      </c>
      <c r="F1248" s="49">
        <v>1</v>
      </c>
      <c r="G1248" s="49">
        <v>1</v>
      </c>
      <c r="H1248" s="49" t="s">
        <v>900</v>
      </c>
      <c r="I1248" s="49">
        <v>1</v>
      </c>
      <c r="J1248" s="54">
        <f>'TARIF 2024'!N1250</f>
        <v>0</v>
      </c>
      <c r="K1248" s="55">
        <f>'TARIF 2024'!M1250</f>
        <v>4.1171999999999995</v>
      </c>
      <c r="L1248" s="56"/>
      <c r="M1248" s="55">
        <f>'TARIF 2024'!M1250</f>
        <v>4.1171999999999995</v>
      </c>
      <c r="N1248" s="57">
        <v>20</v>
      </c>
      <c r="O1248" s="57">
        <f>'TARIF 2024'!Q1250</f>
        <v>9.99</v>
      </c>
      <c r="P1248" s="58"/>
      <c r="Q1248" s="49">
        <v>60</v>
      </c>
      <c r="R1248" s="49">
        <v>62</v>
      </c>
      <c r="S1248" s="49">
        <v>6230</v>
      </c>
      <c r="T1248" s="49">
        <v>1</v>
      </c>
    </row>
    <row r="1249" spans="1:20">
      <c r="A1249" s="50">
        <f>'TARIF 2024'!D1251</f>
        <v>0</v>
      </c>
      <c r="B1249" s="51" t="str">
        <f>'TARIF 2024'!B1251</f>
        <v>GSM177816</v>
      </c>
      <c r="C1249" s="52" t="str">
        <f>'TARIF 2024'!K1251</f>
        <v>Slim case 2 mm for Samsung Galaxy S24 Ultra transparent</v>
      </c>
      <c r="D1249" s="52" t="str">
        <f>'TARIF 2024'!K1251</f>
        <v>Slim case 2 mm for Samsung Galaxy S24 Ultra transparent</v>
      </c>
      <c r="E1249" s="53">
        <f>'TARIF 2024'!G1251</f>
        <v>5907457711969</v>
      </c>
      <c r="F1249" s="49">
        <v>1</v>
      </c>
      <c r="G1249" s="49">
        <v>1</v>
      </c>
      <c r="H1249" s="49" t="s">
        <v>900</v>
      </c>
      <c r="I1249" s="49">
        <v>1</v>
      </c>
      <c r="J1249" s="54">
        <f>'TARIF 2024'!N1251</f>
        <v>0</v>
      </c>
      <c r="K1249" s="55">
        <f>'TARIF 2024'!M1251</f>
        <v>4.3427999999999995</v>
      </c>
      <c r="L1249" s="56"/>
      <c r="M1249" s="55">
        <f>'TARIF 2024'!M1251</f>
        <v>4.3427999999999995</v>
      </c>
      <c r="N1249" s="57">
        <v>20</v>
      </c>
      <c r="O1249" s="57">
        <f>'TARIF 2024'!Q1251</f>
        <v>9.99</v>
      </c>
      <c r="P1249" s="58"/>
      <c r="Q1249" s="49">
        <v>60</v>
      </c>
      <c r="R1249" s="49">
        <v>62</v>
      </c>
      <c r="S1249" s="49">
        <v>6230</v>
      </c>
      <c r="T1249" s="49">
        <v>1</v>
      </c>
    </row>
    <row r="1250" spans="1:20">
      <c r="A1250" s="50">
        <f>'TARIF 2024'!D1252</f>
        <v>0</v>
      </c>
      <c r="B1250" s="51" t="str">
        <f>'TARIF 2024'!B1252</f>
        <v>GSM177815</v>
      </c>
      <c r="C1250" s="52" t="str">
        <f>'TARIF 2024'!K1252</f>
        <v>Slim case 2 mm for Samsung Galaxy S24 transparent</v>
      </c>
      <c r="D1250" s="52" t="str">
        <f>'TARIF 2024'!K1252</f>
        <v>Slim case 2 mm for Samsung Galaxy S24 transparent</v>
      </c>
      <c r="E1250" s="53">
        <f>'TARIF 2024'!G1252</f>
        <v>5907457711952</v>
      </c>
      <c r="F1250" s="49">
        <v>1</v>
      </c>
      <c r="G1250" s="49">
        <v>1</v>
      </c>
      <c r="H1250" s="49" t="s">
        <v>900</v>
      </c>
      <c r="I1250" s="49">
        <v>1</v>
      </c>
      <c r="J1250" s="54">
        <f>'TARIF 2024'!N1252</f>
        <v>0</v>
      </c>
      <c r="K1250" s="55">
        <f>'TARIF 2024'!M1252</f>
        <v>4.3427999999999995</v>
      </c>
      <c r="L1250" s="56"/>
      <c r="M1250" s="55">
        <f>'TARIF 2024'!M1252</f>
        <v>4.3427999999999995</v>
      </c>
      <c r="N1250" s="57">
        <v>20</v>
      </c>
      <c r="O1250" s="57">
        <f>'TARIF 2024'!Q1252</f>
        <v>9.99</v>
      </c>
      <c r="P1250" s="58"/>
      <c r="Q1250" s="49">
        <v>60</v>
      </c>
      <c r="R1250" s="49">
        <v>62</v>
      </c>
      <c r="S1250" s="49">
        <v>6230</v>
      </c>
      <c r="T1250" s="49">
        <v>1</v>
      </c>
    </row>
    <row r="1251" spans="1:20">
      <c r="A1251" s="50">
        <f>'TARIF 2024'!D1253</f>
        <v>0</v>
      </c>
      <c r="B1251" s="51" t="str">
        <f>'TARIF 2024'!B1253</f>
        <v>GSM177817</v>
      </c>
      <c r="C1251" s="52" t="str">
        <f>'TARIF 2024'!K1253</f>
        <v>Slim case 2 mm for Samsung Galaxy S24 Plus transparent</v>
      </c>
      <c r="D1251" s="52" t="str">
        <f>'TARIF 2024'!K1253</f>
        <v>Slim case 2 mm for Samsung Galaxy S24 Plus transparent</v>
      </c>
      <c r="E1251" s="53">
        <f>'TARIF 2024'!G1253</f>
        <v>5907457711976</v>
      </c>
      <c r="F1251" s="49">
        <v>1</v>
      </c>
      <c r="G1251" s="49">
        <v>1</v>
      </c>
      <c r="H1251" s="49" t="s">
        <v>900</v>
      </c>
      <c r="I1251" s="49">
        <v>1</v>
      </c>
      <c r="J1251" s="54">
        <f>'TARIF 2024'!N1253</f>
        <v>0</v>
      </c>
      <c r="K1251" s="55">
        <f>'TARIF 2024'!M1253</f>
        <v>4.3427999999999995</v>
      </c>
      <c r="L1251" s="56"/>
      <c r="M1251" s="55">
        <f>'TARIF 2024'!M1253</f>
        <v>4.3427999999999995</v>
      </c>
      <c r="N1251" s="57">
        <v>20</v>
      </c>
      <c r="O1251" s="57">
        <f>'TARIF 2024'!Q1253</f>
        <v>9.99</v>
      </c>
      <c r="P1251" s="58"/>
      <c r="Q1251" s="49">
        <v>60</v>
      </c>
      <c r="R1251" s="49">
        <v>62</v>
      </c>
      <c r="S1251" s="49">
        <v>6230</v>
      </c>
      <c r="T1251" s="49">
        <v>1</v>
      </c>
    </row>
    <row r="1252" spans="1:20">
      <c r="A1252" s="50">
        <f>'TARIF 2024'!D1254</f>
        <v>0</v>
      </c>
      <c r="B1252" s="51" t="str">
        <f>'TARIF 2024'!B1254</f>
        <v>GSM167860</v>
      </c>
      <c r="C1252" s="52" t="str">
        <f>'TARIF 2024'!K1254</f>
        <v>Slim case 2 mm for Samsung Galaxy S23 Ultra transparent</v>
      </c>
      <c r="D1252" s="52" t="str">
        <f>'TARIF 2024'!K1254</f>
        <v>Slim case 2 mm for Samsung Galaxy S23 Ultra transparent</v>
      </c>
      <c r="E1252" s="53">
        <f>'TARIF 2024'!G1254</f>
        <v>5900495048882</v>
      </c>
      <c r="F1252" s="49">
        <v>1</v>
      </c>
      <c r="G1252" s="49">
        <v>1</v>
      </c>
      <c r="H1252" s="49" t="s">
        <v>900</v>
      </c>
      <c r="I1252" s="49">
        <v>1</v>
      </c>
      <c r="J1252" s="54">
        <f>'TARIF 2024'!N1254</f>
        <v>0</v>
      </c>
      <c r="K1252" s="55">
        <f>'TARIF 2024'!M1254</f>
        <v>4.3427999999999995</v>
      </c>
      <c r="L1252" s="56"/>
      <c r="M1252" s="55">
        <f>'TARIF 2024'!M1254</f>
        <v>4.3427999999999995</v>
      </c>
      <c r="N1252" s="57">
        <v>20</v>
      </c>
      <c r="O1252" s="57">
        <f>'TARIF 2024'!Q1254</f>
        <v>9.99</v>
      </c>
      <c r="P1252" s="58"/>
      <c r="Q1252" s="49">
        <v>60</v>
      </c>
      <c r="R1252" s="49">
        <v>62</v>
      </c>
      <c r="S1252" s="49">
        <v>6230</v>
      </c>
      <c r="T1252" s="49">
        <v>1</v>
      </c>
    </row>
    <row r="1253" spans="1:20">
      <c r="A1253" s="50">
        <f>'TARIF 2024'!D1255</f>
        <v>0</v>
      </c>
      <c r="B1253" s="51" t="str">
        <f>'TARIF 2024'!B1255</f>
        <v>GSM167858</v>
      </c>
      <c r="C1253" s="52" t="str">
        <f>'TARIF 2024'!K1255</f>
        <v>Slim case 2 mm for Samsung Galaxy S23 transparent</v>
      </c>
      <c r="D1253" s="52" t="str">
        <f>'TARIF 2024'!K1255</f>
        <v>Slim case 2 mm for Samsung Galaxy S23 transparent</v>
      </c>
      <c r="E1253" s="53">
        <f>'TARIF 2024'!G1255</f>
        <v>5900495048868</v>
      </c>
      <c r="F1253" s="49">
        <v>1</v>
      </c>
      <c r="G1253" s="49">
        <v>1</v>
      </c>
      <c r="H1253" s="49" t="s">
        <v>900</v>
      </c>
      <c r="I1253" s="49">
        <v>1</v>
      </c>
      <c r="J1253" s="54">
        <f>'TARIF 2024'!N1255</f>
        <v>0</v>
      </c>
      <c r="K1253" s="55">
        <f>'TARIF 2024'!M1255</f>
        <v>4.3427999999999995</v>
      </c>
      <c r="L1253" s="56"/>
      <c r="M1253" s="55">
        <f>'TARIF 2024'!M1255</f>
        <v>4.3427999999999995</v>
      </c>
      <c r="N1253" s="57">
        <v>20</v>
      </c>
      <c r="O1253" s="57">
        <f>'TARIF 2024'!Q1255</f>
        <v>9.99</v>
      </c>
      <c r="P1253" s="58"/>
      <c r="Q1253" s="49">
        <v>60</v>
      </c>
      <c r="R1253" s="49">
        <v>62</v>
      </c>
      <c r="S1253" s="49">
        <v>6230</v>
      </c>
      <c r="T1253" s="49">
        <v>1</v>
      </c>
    </row>
    <row r="1254" spans="1:20">
      <c r="A1254" s="50">
        <f>'TARIF 2024'!D1256</f>
        <v>0</v>
      </c>
      <c r="B1254" s="51" t="str">
        <f>'TARIF 2024'!B1256</f>
        <v>GSM174966</v>
      </c>
      <c r="C1254" s="52" t="str">
        <f>'TARIF 2024'!K1256</f>
        <v>Slim case 2 mm for Samsung Galaxy S23 FE transparent</v>
      </c>
      <c r="D1254" s="52" t="str">
        <f>'TARIF 2024'!K1256</f>
        <v>Slim case 2 mm for Samsung Galaxy S23 FE transparent</v>
      </c>
      <c r="E1254" s="53">
        <f>'TARIF 2024'!G1256</f>
        <v>5900495463180</v>
      </c>
      <c r="F1254" s="49">
        <v>1</v>
      </c>
      <c r="G1254" s="49">
        <v>1</v>
      </c>
      <c r="H1254" s="49" t="s">
        <v>900</v>
      </c>
      <c r="I1254" s="49">
        <v>1</v>
      </c>
      <c r="J1254" s="54">
        <f>'TARIF 2024'!N1256</f>
        <v>0</v>
      </c>
      <c r="K1254" s="55">
        <f>'TARIF 2024'!M1256</f>
        <v>4.3427999999999995</v>
      </c>
      <c r="L1254" s="56"/>
      <c r="M1254" s="55">
        <f>'TARIF 2024'!M1256</f>
        <v>4.3427999999999995</v>
      </c>
      <c r="N1254" s="57">
        <v>20</v>
      </c>
      <c r="O1254" s="57">
        <f>'TARIF 2024'!Q1256</f>
        <v>9.99</v>
      </c>
      <c r="P1254" s="58"/>
      <c r="Q1254" s="49">
        <v>60</v>
      </c>
      <c r="R1254" s="49">
        <v>62</v>
      </c>
      <c r="S1254" s="49">
        <v>6230</v>
      </c>
      <c r="T1254" s="49">
        <v>1</v>
      </c>
    </row>
    <row r="1255" spans="1:20">
      <c r="A1255" s="50">
        <f>'TARIF 2024'!D1257</f>
        <v>0</v>
      </c>
      <c r="B1255" s="51" t="str">
        <f>'TARIF 2024'!B1257</f>
        <v>GSM113305</v>
      </c>
      <c r="C1255" s="52" t="str">
        <f>'TARIF 2024'!K1257</f>
        <v>Slim case 2 mm for Samsung Galaxy S22 Ultra transparent</v>
      </c>
      <c r="D1255" s="52" t="str">
        <f>'TARIF 2024'!K1257</f>
        <v>Slim case 2 mm for Samsung Galaxy S22 Ultra transparent</v>
      </c>
      <c r="E1255" s="53">
        <f>'TARIF 2024'!G1257</f>
        <v>5900495954640</v>
      </c>
      <c r="F1255" s="49">
        <v>1</v>
      </c>
      <c r="G1255" s="49">
        <v>1</v>
      </c>
      <c r="H1255" s="49" t="s">
        <v>900</v>
      </c>
      <c r="I1255" s="49">
        <v>1</v>
      </c>
      <c r="J1255" s="54">
        <f>'TARIF 2024'!N1257</f>
        <v>0</v>
      </c>
      <c r="K1255" s="55">
        <f>'TARIF 2024'!M1257</f>
        <v>4.3427999999999995</v>
      </c>
      <c r="L1255" s="56"/>
      <c r="M1255" s="55">
        <f>'TARIF 2024'!M1257</f>
        <v>4.3427999999999995</v>
      </c>
      <c r="N1255" s="57">
        <v>20</v>
      </c>
      <c r="O1255" s="57">
        <f>'TARIF 2024'!Q1257</f>
        <v>9.99</v>
      </c>
      <c r="P1255" s="58"/>
      <c r="Q1255" s="49">
        <v>60</v>
      </c>
      <c r="R1255" s="49">
        <v>62</v>
      </c>
      <c r="S1255" s="49">
        <v>6230</v>
      </c>
      <c r="T1255" s="49">
        <v>1</v>
      </c>
    </row>
    <row r="1256" spans="1:20">
      <c r="A1256" s="50">
        <f>'TARIF 2024'!D1258</f>
        <v>0</v>
      </c>
      <c r="B1256" s="51" t="str">
        <f>'TARIF 2024'!B1258</f>
        <v>GSM113303</v>
      </c>
      <c r="C1256" s="52" t="str">
        <f>'TARIF 2024'!K1258</f>
        <v>Slim case 2 mm for Samsung Galaxy S22 transparent</v>
      </c>
      <c r="D1256" s="52" t="str">
        <f>'TARIF 2024'!K1258</f>
        <v>Slim case 2 mm for Samsung Galaxy S22 transparent</v>
      </c>
      <c r="E1256" s="53">
        <f>'TARIF 2024'!G1258</f>
        <v>5900495954626</v>
      </c>
      <c r="F1256" s="49">
        <v>1</v>
      </c>
      <c r="G1256" s="49">
        <v>1</v>
      </c>
      <c r="H1256" s="49" t="s">
        <v>900</v>
      </c>
      <c r="I1256" s="49">
        <v>1</v>
      </c>
      <c r="J1256" s="54">
        <f>'TARIF 2024'!N1258</f>
        <v>0</v>
      </c>
      <c r="K1256" s="55">
        <f>'TARIF 2024'!M1258</f>
        <v>4.3427999999999995</v>
      </c>
      <c r="L1256" s="56"/>
      <c r="M1256" s="55">
        <f>'TARIF 2024'!M1258</f>
        <v>4.3427999999999995</v>
      </c>
      <c r="N1256" s="57">
        <v>20</v>
      </c>
      <c r="O1256" s="57">
        <f>'TARIF 2024'!Q1258</f>
        <v>9.99</v>
      </c>
      <c r="P1256" s="58"/>
      <c r="Q1256" s="49">
        <v>60</v>
      </c>
      <c r="R1256" s="49">
        <v>62</v>
      </c>
      <c r="S1256" s="49">
        <v>6230</v>
      </c>
      <c r="T1256" s="49">
        <v>1</v>
      </c>
    </row>
    <row r="1257" spans="1:20">
      <c r="A1257" s="50">
        <f>'TARIF 2024'!D1259</f>
        <v>0</v>
      </c>
      <c r="B1257" s="51" t="str">
        <f>'TARIF 2024'!B1259</f>
        <v>GSM115542</v>
      </c>
      <c r="C1257" s="52" t="str">
        <f>'TARIF 2024'!K1259</f>
        <v>Slim case 2 mm for Samsung Galaxy S21 FE transparent</v>
      </c>
      <c r="D1257" s="52" t="str">
        <f>'TARIF 2024'!K1259</f>
        <v>Slim case 2 mm for Samsung Galaxy S21 FE transparent</v>
      </c>
      <c r="E1257" s="53">
        <f>'TARIF 2024'!G1259</f>
        <v>5900495980106</v>
      </c>
      <c r="F1257" s="49">
        <v>1</v>
      </c>
      <c r="G1257" s="49">
        <v>1</v>
      </c>
      <c r="H1257" s="49" t="s">
        <v>900</v>
      </c>
      <c r="I1257" s="49">
        <v>1</v>
      </c>
      <c r="J1257" s="54">
        <f>'TARIF 2024'!N1259</f>
        <v>0</v>
      </c>
      <c r="K1257" s="55">
        <f>'TARIF 2024'!M1259</f>
        <v>4.3427999999999995</v>
      </c>
      <c r="L1257" s="56"/>
      <c r="M1257" s="55">
        <f>'TARIF 2024'!M1259</f>
        <v>4.3427999999999995</v>
      </c>
      <c r="N1257" s="57">
        <v>20</v>
      </c>
      <c r="O1257" s="57">
        <f>'TARIF 2024'!Q1259</f>
        <v>9.99</v>
      </c>
      <c r="P1257" s="58"/>
      <c r="Q1257" s="49">
        <v>60</v>
      </c>
      <c r="R1257" s="49">
        <v>62</v>
      </c>
      <c r="S1257" s="49">
        <v>6230</v>
      </c>
      <c r="T1257" s="49">
        <v>1</v>
      </c>
    </row>
    <row r="1258" spans="1:20">
      <c r="A1258" s="50">
        <f>'TARIF 2024'!D1260</f>
        <v>0</v>
      </c>
      <c r="B1258" s="51" t="str">
        <f>'TARIF 2024'!B1260</f>
        <v>GSM175154</v>
      </c>
      <c r="C1258" s="52" t="str">
        <f>'TARIF 2024'!K1260</f>
        <v>Slim case 2 mm for Samsung Galaxy M34 5G transparent</v>
      </c>
      <c r="D1258" s="52" t="str">
        <f>'TARIF 2024'!K1260</f>
        <v>Slim case 2 mm for Samsung Galaxy M34 5G transparent</v>
      </c>
      <c r="E1258" s="53">
        <f>'TARIF 2024'!G1260</f>
        <v>5900495503565</v>
      </c>
      <c r="F1258" s="49">
        <v>1</v>
      </c>
      <c r="G1258" s="49">
        <v>1</v>
      </c>
      <c r="H1258" s="49" t="s">
        <v>900</v>
      </c>
      <c r="I1258" s="49">
        <v>1</v>
      </c>
      <c r="J1258" s="54">
        <f>'TARIF 2024'!N1260</f>
        <v>0</v>
      </c>
      <c r="K1258" s="55">
        <f>'TARIF 2024'!M1260</f>
        <v>4.3427999999999995</v>
      </c>
      <c r="L1258" s="56"/>
      <c r="M1258" s="55">
        <f>'TARIF 2024'!M1260</f>
        <v>4.3427999999999995</v>
      </c>
      <c r="N1258" s="57">
        <v>20</v>
      </c>
      <c r="O1258" s="57">
        <f>'TARIF 2024'!Q1260</f>
        <v>9.99</v>
      </c>
      <c r="P1258" s="58"/>
      <c r="Q1258" s="49">
        <v>60</v>
      </c>
      <c r="R1258" s="49">
        <v>62</v>
      </c>
      <c r="S1258" s="49">
        <v>6230</v>
      </c>
      <c r="T1258" s="49">
        <v>1</v>
      </c>
    </row>
    <row r="1259" spans="1:20">
      <c r="A1259" s="50">
        <f>'TARIF 2024'!D1261</f>
        <v>0</v>
      </c>
      <c r="B1259" s="51" t="str">
        <f>'TARIF 2024'!B1261</f>
        <v>GSM117322</v>
      </c>
      <c r="C1259" s="52" t="str">
        <f>'TARIF 2024'!K1261</f>
        <v>Slim case 2 mm for Samsung Galaxy M23 5G / M13 4G transparent</v>
      </c>
      <c r="D1259" s="52" t="str">
        <f>'TARIF 2024'!K1261</f>
        <v>Slim case 2 mm for Samsung Galaxy M23 5G / M13 4G transparent</v>
      </c>
      <c r="E1259" s="53">
        <f>'TARIF 2024'!G1261</f>
        <v>5900495996930</v>
      </c>
      <c r="F1259" s="49">
        <v>1</v>
      </c>
      <c r="G1259" s="49">
        <v>1</v>
      </c>
      <c r="H1259" s="49" t="s">
        <v>900</v>
      </c>
      <c r="I1259" s="49">
        <v>1</v>
      </c>
      <c r="J1259" s="54">
        <f>'TARIF 2024'!N1261</f>
        <v>0</v>
      </c>
      <c r="K1259" s="55">
        <f>'TARIF 2024'!M1261</f>
        <v>4.3427999999999995</v>
      </c>
      <c r="L1259" s="56"/>
      <c r="M1259" s="55">
        <f>'TARIF 2024'!M1261</f>
        <v>4.3427999999999995</v>
      </c>
      <c r="N1259" s="57">
        <v>20</v>
      </c>
      <c r="O1259" s="57">
        <f>'TARIF 2024'!Q1261</f>
        <v>9.99</v>
      </c>
      <c r="P1259" s="58"/>
      <c r="Q1259" s="49">
        <v>60</v>
      </c>
      <c r="R1259" s="49">
        <v>62</v>
      </c>
      <c r="S1259" s="49">
        <v>6230</v>
      </c>
      <c r="T1259" s="49">
        <v>1</v>
      </c>
    </row>
    <row r="1260" spans="1:20">
      <c r="A1260" s="50">
        <f>'TARIF 2024'!D1262</f>
        <v>0</v>
      </c>
      <c r="B1260" s="51" t="str">
        <f>'TARIF 2024'!B1262</f>
        <v>GSM168608</v>
      </c>
      <c r="C1260" s="52" t="str">
        <f>'TARIF 2024'!K1262</f>
        <v>Slim case 2 mm for Samsung Galaxy A54 5G transparent</v>
      </c>
      <c r="D1260" s="52" t="str">
        <f>'TARIF 2024'!K1262</f>
        <v>Slim case 2 mm for Samsung Galaxy A54 5G transparent</v>
      </c>
      <c r="E1260" s="53">
        <f>'TARIF 2024'!G1262</f>
        <v>5900495057143</v>
      </c>
      <c r="F1260" s="49">
        <v>1</v>
      </c>
      <c r="G1260" s="49">
        <v>1</v>
      </c>
      <c r="H1260" s="49" t="s">
        <v>900</v>
      </c>
      <c r="I1260" s="49">
        <v>1</v>
      </c>
      <c r="J1260" s="54">
        <f>'TARIF 2024'!N1262</f>
        <v>0</v>
      </c>
      <c r="K1260" s="55">
        <f>'TARIF 2024'!M1262</f>
        <v>4.3427999999999995</v>
      </c>
      <c r="L1260" s="56"/>
      <c r="M1260" s="55">
        <f>'TARIF 2024'!M1262</f>
        <v>4.3427999999999995</v>
      </c>
      <c r="N1260" s="57">
        <v>20</v>
      </c>
      <c r="O1260" s="57">
        <f>'TARIF 2024'!Q1262</f>
        <v>9.99</v>
      </c>
      <c r="P1260" s="58"/>
      <c r="Q1260" s="49">
        <v>60</v>
      </c>
      <c r="R1260" s="49">
        <v>62</v>
      </c>
      <c r="S1260" s="49">
        <v>6230</v>
      </c>
      <c r="T1260" s="49">
        <v>1</v>
      </c>
    </row>
    <row r="1261" spans="1:20">
      <c r="A1261" s="50">
        <f>'TARIF 2024'!D1263</f>
        <v>0</v>
      </c>
      <c r="B1261" s="51" t="str">
        <f>'TARIF 2024'!B1263</f>
        <v>GSM105220</v>
      </c>
      <c r="C1261" s="52" t="str">
        <f>'TARIF 2024'!K1263</f>
        <v>Slim case 2 mm for Samsung Galaxy A52 4G / A52 5G / A52S 5G transparent</v>
      </c>
      <c r="D1261" s="52" t="str">
        <f>'TARIF 2024'!K1263</f>
        <v>Slim case 2 mm for Samsung Galaxy A52 4G / A52 5G / A52S 5G transparent</v>
      </c>
      <c r="E1261" s="53">
        <f>'TARIF 2024'!G1263</f>
        <v>5900495892454</v>
      </c>
      <c r="F1261" s="49">
        <v>1</v>
      </c>
      <c r="G1261" s="49">
        <v>1</v>
      </c>
      <c r="H1261" s="49" t="s">
        <v>900</v>
      </c>
      <c r="I1261" s="49">
        <v>1</v>
      </c>
      <c r="J1261" s="54">
        <f>'TARIF 2024'!N1263</f>
        <v>0</v>
      </c>
      <c r="K1261" s="55">
        <f>'TARIF 2024'!M1263</f>
        <v>4.3427999999999995</v>
      </c>
      <c r="L1261" s="56"/>
      <c r="M1261" s="55">
        <f>'TARIF 2024'!M1263</f>
        <v>4.3427999999999995</v>
      </c>
      <c r="N1261" s="57">
        <v>20</v>
      </c>
      <c r="O1261" s="57">
        <f>'TARIF 2024'!Q1263</f>
        <v>9.99</v>
      </c>
      <c r="P1261" s="58"/>
      <c r="Q1261" s="49">
        <v>60</v>
      </c>
      <c r="R1261" s="49">
        <v>62</v>
      </c>
      <c r="S1261" s="49">
        <v>6230</v>
      </c>
      <c r="T1261" s="49">
        <v>1</v>
      </c>
    </row>
    <row r="1262" spans="1:20">
      <c r="A1262" s="50">
        <f>'TARIF 2024'!D1264</f>
        <v>0</v>
      </c>
      <c r="B1262" s="51" t="str">
        <f>'TARIF 2024'!B1264</f>
        <v>GSM097852</v>
      </c>
      <c r="C1262" s="52" t="str">
        <f>'TARIF 2024'!K1264</f>
        <v>Slim case 2 mm for Samsung Galaxy A51 transparent</v>
      </c>
      <c r="D1262" s="52" t="str">
        <f>'TARIF 2024'!K1264</f>
        <v>Slim case 2 mm for Samsung Galaxy A51 transparent</v>
      </c>
      <c r="E1262" s="53">
        <f>'TARIF 2024'!G1264</f>
        <v>5900495817013</v>
      </c>
      <c r="F1262" s="49">
        <v>1</v>
      </c>
      <c r="G1262" s="49">
        <v>1</v>
      </c>
      <c r="H1262" s="49" t="s">
        <v>900</v>
      </c>
      <c r="I1262" s="49">
        <v>1</v>
      </c>
      <c r="J1262" s="54">
        <f>'TARIF 2024'!N1264</f>
        <v>0</v>
      </c>
      <c r="K1262" s="55">
        <f>'TARIF 2024'!M1264</f>
        <v>4.3427999999999995</v>
      </c>
      <c r="L1262" s="56"/>
      <c r="M1262" s="55">
        <f>'TARIF 2024'!M1264</f>
        <v>4.3427999999999995</v>
      </c>
      <c r="N1262" s="57">
        <v>20</v>
      </c>
      <c r="O1262" s="57">
        <f>'TARIF 2024'!Q1264</f>
        <v>9.99</v>
      </c>
      <c r="P1262" s="58"/>
      <c r="Q1262" s="49">
        <v>60</v>
      </c>
      <c r="R1262" s="49">
        <v>62</v>
      </c>
      <c r="S1262" s="49">
        <v>6230</v>
      </c>
      <c r="T1262" s="49">
        <v>1</v>
      </c>
    </row>
    <row r="1263" spans="1:20">
      <c r="A1263" s="50">
        <f>'TARIF 2024'!D1265</f>
        <v>0</v>
      </c>
      <c r="B1263" s="51" t="str">
        <f>'TARIF 2024'!B1265</f>
        <v>GSM100004</v>
      </c>
      <c r="C1263" s="52" t="str">
        <f>'TARIF 2024'!K1265</f>
        <v>Slim case 2 mm for Samsung Galaxy A41 transparent</v>
      </c>
      <c r="D1263" s="52" t="str">
        <f>'TARIF 2024'!K1265</f>
        <v>Slim case 2 mm for Samsung Galaxy A41 transparent</v>
      </c>
      <c r="E1263" s="53">
        <f>'TARIF 2024'!G1265</f>
        <v>5900495836588</v>
      </c>
      <c r="F1263" s="49">
        <v>1</v>
      </c>
      <c r="G1263" s="49">
        <v>1</v>
      </c>
      <c r="H1263" s="49" t="s">
        <v>900</v>
      </c>
      <c r="I1263" s="49">
        <v>1</v>
      </c>
      <c r="J1263" s="54">
        <f>'TARIF 2024'!N1265</f>
        <v>0</v>
      </c>
      <c r="K1263" s="55">
        <f>'TARIF 2024'!M1265</f>
        <v>4.3427999999999995</v>
      </c>
      <c r="L1263" s="56"/>
      <c r="M1263" s="55">
        <f>'TARIF 2024'!M1265</f>
        <v>4.3427999999999995</v>
      </c>
      <c r="N1263" s="57">
        <v>20</v>
      </c>
      <c r="O1263" s="57">
        <f>'TARIF 2024'!Q1265</f>
        <v>9.99</v>
      </c>
      <c r="P1263" s="58"/>
      <c r="Q1263" s="49">
        <v>60</v>
      </c>
      <c r="R1263" s="49">
        <v>62</v>
      </c>
      <c r="S1263" s="49">
        <v>6230</v>
      </c>
      <c r="T1263" s="49">
        <v>1</v>
      </c>
    </row>
    <row r="1264" spans="1:20">
      <c r="A1264" s="50">
        <f>'TARIF 2024'!D1266</f>
        <v>0</v>
      </c>
      <c r="B1264" s="51" t="str">
        <f>'TARIF 2024'!B1266</f>
        <v>GSM094974</v>
      </c>
      <c r="C1264" s="52" t="str">
        <f>'TARIF 2024'!K1266</f>
        <v>Slim case 2 mm for Samsung Galaxy A40 transparent</v>
      </c>
      <c r="D1264" s="52" t="str">
        <f>'TARIF 2024'!K1266</f>
        <v>Slim case 2 mm for Samsung Galaxy A40 transparent</v>
      </c>
      <c r="E1264" s="53">
        <f>'TARIF 2024'!G1266</f>
        <v>5900495791702</v>
      </c>
      <c r="F1264" s="49">
        <v>1</v>
      </c>
      <c r="G1264" s="49">
        <v>1</v>
      </c>
      <c r="H1264" s="49" t="s">
        <v>900</v>
      </c>
      <c r="I1264" s="49">
        <v>1</v>
      </c>
      <c r="J1264" s="54">
        <f>'TARIF 2024'!N1266</f>
        <v>0</v>
      </c>
      <c r="K1264" s="55">
        <f>'TARIF 2024'!M1266</f>
        <v>4.3427999999999995</v>
      </c>
      <c r="L1264" s="56"/>
      <c r="M1264" s="55">
        <f>'TARIF 2024'!M1266</f>
        <v>4.3427999999999995</v>
      </c>
      <c r="N1264" s="57">
        <v>20</v>
      </c>
      <c r="O1264" s="57">
        <f>'TARIF 2024'!Q1266</f>
        <v>9.99</v>
      </c>
      <c r="P1264" s="58"/>
      <c r="Q1264" s="49">
        <v>60</v>
      </c>
      <c r="R1264" s="49">
        <v>62</v>
      </c>
      <c r="S1264" s="49">
        <v>6230</v>
      </c>
      <c r="T1264" s="49">
        <v>1</v>
      </c>
    </row>
    <row r="1265" spans="1:20">
      <c r="A1265" s="50">
        <f>'TARIF 2024'!D1267</f>
        <v>0</v>
      </c>
      <c r="B1265" s="51" t="str">
        <f>'TARIF 2024'!B1267</f>
        <v>GSM178670</v>
      </c>
      <c r="C1265" s="52" t="str">
        <f>'TARIF 2024'!K1267</f>
        <v>Slim case 2 mm for Samsung Galaxy A35 5G transparent</v>
      </c>
      <c r="D1265" s="52" t="str">
        <f>'TARIF 2024'!K1267</f>
        <v>Slim case 2 mm for Samsung Galaxy A35 5G transparent</v>
      </c>
      <c r="E1265" s="53">
        <f>'TARIF 2024'!G1267</f>
        <v>5907457717589</v>
      </c>
      <c r="F1265" s="49">
        <v>1</v>
      </c>
      <c r="G1265" s="49">
        <v>1</v>
      </c>
      <c r="H1265" s="49" t="s">
        <v>900</v>
      </c>
      <c r="I1265" s="49">
        <v>1</v>
      </c>
      <c r="J1265" s="54">
        <f>'TARIF 2024'!N1267</f>
        <v>0</v>
      </c>
      <c r="K1265" s="55">
        <f>'TARIF 2024'!M1267</f>
        <v>4.3427999999999995</v>
      </c>
      <c r="L1265" s="56"/>
      <c r="M1265" s="55">
        <f>'TARIF 2024'!M1267</f>
        <v>4.3427999999999995</v>
      </c>
      <c r="N1265" s="57">
        <v>20</v>
      </c>
      <c r="O1265" s="57">
        <f>'TARIF 2024'!Q1267</f>
        <v>9.99</v>
      </c>
      <c r="P1265" s="58"/>
      <c r="Q1265" s="49">
        <v>60</v>
      </c>
      <c r="R1265" s="49">
        <v>62</v>
      </c>
      <c r="S1265" s="49">
        <v>6230</v>
      </c>
      <c r="T1265" s="49">
        <v>1</v>
      </c>
    </row>
    <row r="1266" spans="1:20">
      <c r="A1266" s="50">
        <f>'TARIF 2024'!D1268</f>
        <v>0</v>
      </c>
      <c r="B1266" s="51" t="str">
        <f>'TARIF 2024'!B1268</f>
        <v>GSM168831</v>
      </c>
      <c r="C1266" s="52" t="str">
        <f>'TARIF 2024'!K1268</f>
        <v>Slim case 2 mm for Samsung Galaxy A34 5G transparent</v>
      </c>
      <c r="D1266" s="52" t="str">
        <f>'TARIF 2024'!K1268</f>
        <v>Slim case 2 mm for Samsung Galaxy A34 5G transparent</v>
      </c>
      <c r="E1266" s="53">
        <f>'TARIF 2024'!G1268</f>
        <v>5900495060266</v>
      </c>
      <c r="F1266" s="49">
        <v>1</v>
      </c>
      <c r="G1266" s="49">
        <v>1</v>
      </c>
      <c r="H1266" s="49" t="s">
        <v>900</v>
      </c>
      <c r="I1266" s="49">
        <v>1</v>
      </c>
      <c r="J1266" s="54">
        <f>'TARIF 2024'!N1268</f>
        <v>0</v>
      </c>
      <c r="K1266" s="55">
        <f>'TARIF 2024'!M1268</f>
        <v>4.3427999999999995</v>
      </c>
      <c r="L1266" s="56"/>
      <c r="M1266" s="55">
        <f>'TARIF 2024'!M1268</f>
        <v>4.3427999999999995</v>
      </c>
      <c r="N1266" s="57">
        <v>20</v>
      </c>
      <c r="O1266" s="57">
        <f>'TARIF 2024'!Q1268</f>
        <v>9.99</v>
      </c>
      <c r="P1266" s="58"/>
      <c r="Q1266" s="49">
        <v>60</v>
      </c>
      <c r="R1266" s="49">
        <v>62</v>
      </c>
      <c r="S1266" s="49">
        <v>6230</v>
      </c>
      <c r="T1266" s="49">
        <v>1</v>
      </c>
    </row>
    <row r="1267" spans="1:20">
      <c r="A1267" s="50">
        <f>'TARIF 2024'!D1269</f>
        <v>0</v>
      </c>
      <c r="B1267" s="51" t="str">
        <f>'TARIF 2024'!B1269</f>
        <v>GSM105219</v>
      </c>
      <c r="C1267" s="52" t="str">
        <f>'TARIF 2024'!K1269</f>
        <v>Slim case 2 mm for Samsung Galaxy A32 5G / M32 5G / A32 EE 5G transparent</v>
      </c>
      <c r="D1267" s="52" t="str">
        <f>'TARIF 2024'!K1269</f>
        <v>Slim case 2 mm for Samsung Galaxy A32 5G / M32 5G / A32 EE 5G transparent</v>
      </c>
      <c r="E1267" s="53">
        <f>'TARIF 2024'!G1269</f>
        <v>5900495892447</v>
      </c>
      <c r="F1267" s="49">
        <v>1</v>
      </c>
      <c r="G1267" s="49">
        <v>1</v>
      </c>
      <c r="H1267" s="49" t="s">
        <v>900</v>
      </c>
      <c r="I1267" s="49">
        <v>1</v>
      </c>
      <c r="J1267" s="54">
        <f>'TARIF 2024'!N1269</f>
        <v>0</v>
      </c>
      <c r="K1267" s="55">
        <f>'TARIF 2024'!M1269</f>
        <v>4.3427999999999995</v>
      </c>
      <c r="L1267" s="56"/>
      <c r="M1267" s="55">
        <f>'TARIF 2024'!M1269</f>
        <v>4.3427999999999995</v>
      </c>
      <c r="N1267" s="57">
        <v>20</v>
      </c>
      <c r="O1267" s="57">
        <f>'TARIF 2024'!Q1269</f>
        <v>9.99</v>
      </c>
      <c r="P1267" s="58"/>
      <c r="Q1267" s="49">
        <v>60</v>
      </c>
      <c r="R1267" s="49">
        <v>62</v>
      </c>
      <c r="S1267" s="49">
        <v>6230</v>
      </c>
      <c r="T1267" s="49">
        <v>1</v>
      </c>
    </row>
    <row r="1268" spans="1:20">
      <c r="A1268" s="50">
        <f>'TARIF 2024'!D1270</f>
        <v>0</v>
      </c>
      <c r="B1268" s="51" t="str">
        <f>'TARIF 2024'!B1270</f>
        <v>GSM108010</v>
      </c>
      <c r="C1268" s="52" t="str">
        <f>'TARIF 2024'!K1270</f>
        <v>Slim case 2 mm for Samsung Galaxy A32 4G transparent</v>
      </c>
      <c r="D1268" s="52" t="str">
        <f>'TARIF 2024'!K1270</f>
        <v>Slim case 2 mm for Samsung Galaxy A32 4G transparent</v>
      </c>
      <c r="E1268" s="53">
        <f>'TARIF 2024'!G1270</f>
        <v>5900495914262</v>
      </c>
      <c r="F1268" s="49">
        <v>1</v>
      </c>
      <c r="G1268" s="49">
        <v>1</v>
      </c>
      <c r="H1268" s="49" t="s">
        <v>900</v>
      </c>
      <c r="I1268" s="49">
        <v>1</v>
      </c>
      <c r="J1268" s="54">
        <f>'TARIF 2024'!N1270</f>
        <v>0</v>
      </c>
      <c r="K1268" s="55">
        <f>'TARIF 2024'!M1270</f>
        <v>4.3427999999999995</v>
      </c>
      <c r="L1268" s="56"/>
      <c r="M1268" s="55">
        <f>'TARIF 2024'!M1270</f>
        <v>4.3427999999999995</v>
      </c>
      <c r="N1268" s="57">
        <v>20</v>
      </c>
      <c r="O1268" s="57">
        <f>'TARIF 2024'!Q1270</f>
        <v>9.99</v>
      </c>
      <c r="P1268" s="58"/>
      <c r="Q1268" s="49">
        <v>60</v>
      </c>
      <c r="R1268" s="49">
        <v>62</v>
      </c>
      <c r="S1268" s="49">
        <v>6230</v>
      </c>
      <c r="T1268" s="49">
        <v>1</v>
      </c>
    </row>
    <row r="1269" spans="1:20">
      <c r="A1269" s="50">
        <f>'TARIF 2024'!D1271</f>
        <v>0</v>
      </c>
      <c r="B1269" s="51" t="str">
        <f>'TARIF 2024'!B1271</f>
        <v>GSM179403</v>
      </c>
      <c r="C1269" s="52" t="str">
        <f>'TARIF 2024'!K1271</f>
        <v>Slim case 2 mm for Samsung Galaxy A25 5G (global) transparent</v>
      </c>
      <c r="D1269" s="52" t="str">
        <f>'TARIF 2024'!K1271</f>
        <v>Slim case 2 mm for Samsung Galaxy A25 5G (global) transparent</v>
      </c>
      <c r="E1269" s="53">
        <f>'TARIF 2024'!G1271</f>
        <v>5907457726475</v>
      </c>
      <c r="F1269" s="49">
        <v>1</v>
      </c>
      <c r="G1269" s="49">
        <v>1</v>
      </c>
      <c r="H1269" s="49" t="s">
        <v>900</v>
      </c>
      <c r="I1269" s="49">
        <v>1</v>
      </c>
      <c r="J1269" s="54">
        <f>'TARIF 2024'!N1271</f>
        <v>0</v>
      </c>
      <c r="K1269" s="55">
        <f>'TARIF 2024'!M1271</f>
        <v>4.3427999999999995</v>
      </c>
      <c r="L1269" s="56"/>
      <c r="M1269" s="55">
        <f>'TARIF 2024'!M1271</f>
        <v>4.3427999999999995</v>
      </c>
      <c r="N1269" s="57">
        <v>20</v>
      </c>
      <c r="O1269" s="57">
        <f>'TARIF 2024'!Q1271</f>
        <v>9.99</v>
      </c>
      <c r="P1269" s="58"/>
      <c r="Q1269" s="49">
        <v>60</v>
      </c>
      <c r="R1269" s="49">
        <v>62</v>
      </c>
      <c r="S1269" s="49">
        <v>6230</v>
      </c>
      <c r="T1269" s="49">
        <v>1</v>
      </c>
    </row>
    <row r="1270" spans="1:20">
      <c r="A1270" s="50">
        <f>'TARIF 2024'!D1272</f>
        <v>0</v>
      </c>
      <c r="B1270" s="51" t="str">
        <f>'TARIF 2024'!B1272</f>
        <v>GSM174967</v>
      </c>
      <c r="C1270" s="52" t="str">
        <f>'TARIF 2024'!K1272</f>
        <v>Slim case 2 mm for Samsung Galaxy A24 4G / A25 5G transparent</v>
      </c>
      <c r="D1270" s="52" t="str">
        <f>'TARIF 2024'!K1272</f>
        <v>Slim case 2 mm for Samsung Galaxy A24 4G / A25 5G transparent</v>
      </c>
      <c r="E1270" s="53">
        <f>'TARIF 2024'!G1272</f>
        <v>5900495463197</v>
      </c>
      <c r="F1270" s="49">
        <v>1</v>
      </c>
      <c r="G1270" s="49">
        <v>1</v>
      </c>
      <c r="H1270" s="49" t="s">
        <v>900</v>
      </c>
      <c r="I1270" s="49">
        <v>1</v>
      </c>
      <c r="J1270" s="54">
        <f>'TARIF 2024'!N1272</f>
        <v>0</v>
      </c>
      <c r="K1270" s="55">
        <f>'TARIF 2024'!M1272</f>
        <v>4.3427999999999995</v>
      </c>
      <c r="L1270" s="56"/>
      <c r="M1270" s="55">
        <f>'TARIF 2024'!M1272</f>
        <v>4.3427999999999995</v>
      </c>
      <c r="N1270" s="57">
        <v>20</v>
      </c>
      <c r="O1270" s="57">
        <f>'TARIF 2024'!Q1272</f>
        <v>9.99</v>
      </c>
      <c r="P1270" s="58"/>
      <c r="Q1270" s="49">
        <v>60</v>
      </c>
      <c r="R1270" s="49">
        <v>62</v>
      </c>
      <c r="S1270" s="49">
        <v>6230</v>
      </c>
      <c r="T1270" s="49">
        <v>1</v>
      </c>
    </row>
    <row r="1271" spans="1:20">
      <c r="A1271" s="50">
        <f>'TARIF 2024'!D1273</f>
        <v>0</v>
      </c>
      <c r="B1271" s="51" t="str">
        <f>'TARIF 2024'!B1273</f>
        <v>GSM166767</v>
      </c>
      <c r="C1271" s="52" t="str">
        <f>'TARIF 2024'!K1273</f>
        <v>Slim case 2 mm for Samsung Galaxy A23 5G transparent</v>
      </c>
      <c r="D1271" s="52" t="str">
        <f>'TARIF 2024'!K1273</f>
        <v>Slim case 2 mm for Samsung Galaxy A23 5G transparent</v>
      </c>
      <c r="E1271" s="53">
        <f>'TARIF 2024'!G1273</f>
        <v>5900495041722</v>
      </c>
      <c r="F1271" s="49">
        <v>1</v>
      </c>
      <c r="G1271" s="49">
        <v>1</v>
      </c>
      <c r="H1271" s="49" t="s">
        <v>900</v>
      </c>
      <c r="I1271" s="49">
        <v>1</v>
      </c>
      <c r="J1271" s="54">
        <f>'TARIF 2024'!N1273</f>
        <v>0</v>
      </c>
      <c r="K1271" s="55">
        <f>'TARIF 2024'!M1273</f>
        <v>4.3427999999999995</v>
      </c>
      <c r="L1271" s="56"/>
      <c r="M1271" s="55">
        <f>'TARIF 2024'!M1273</f>
        <v>4.3427999999999995</v>
      </c>
      <c r="N1271" s="57">
        <v>20</v>
      </c>
      <c r="O1271" s="57">
        <f>'TARIF 2024'!Q1273</f>
        <v>9.99</v>
      </c>
      <c r="P1271" s="58"/>
      <c r="Q1271" s="49">
        <v>60</v>
      </c>
      <c r="R1271" s="49">
        <v>62</v>
      </c>
      <c r="S1271" s="49">
        <v>6230</v>
      </c>
      <c r="T1271" s="49">
        <v>1</v>
      </c>
    </row>
    <row r="1272" spans="1:20">
      <c r="A1272" s="50">
        <f>'TARIF 2024'!D1274</f>
        <v>0</v>
      </c>
      <c r="B1272" s="51" t="str">
        <f>'TARIF 2024'!B1274</f>
        <v>GSM094977</v>
      </c>
      <c r="C1272" s="52" t="str">
        <f>'TARIF 2024'!K1274</f>
        <v>Slim case 2 mm for Samsung Galaxy A20e transparent</v>
      </c>
      <c r="D1272" s="52" t="str">
        <f>'TARIF 2024'!K1274</f>
        <v>Slim case 2 mm for Samsung Galaxy A20e transparent</v>
      </c>
      <c r="E1272" s="53">
        <f>'TARIF 2024'!G1274</f>
        <v>5900495791733</v>
      </c>
      <c r="F1272" s="49">
        <v>1</v>
      </c>
      <c r="G1272" s="49">
        <v>1</v>
      </c>
      <c r="H1272" s="49" t="s">
        <v>900</v>
      </c>
      <c r="I1272" s="49">
        <v>1</v>
      </c>
      <c r="J1272" s="54">
        <f>'TARIF 2024'!N1274</f>
        <v>0</v>
      </c>
      <c r="K1272" s="55">
        <f>'TARIF 2024'!M1274</f>
        <v>4.3427999999999995</v>
      </c>
      <c r="L1272" s="56"/>
      <c r="M1272" s="55">
        <f>'TARIF 2024'!M1274</f>
        <v>4.3427999999999995</v>
      </c>
      <c r="N1272" s="57">
        <v>20</v>
      </c>
      <c r="O1272" s="57">
        <f>'TARIF 2024'!Q1274</f>
        <v>9.99</v>
      </c>
      <c r="P1272" s="58"/>
      <c r="Q1272" s="49">
        <v>60</v>
      </c>
      <c r="R1272" s="49">
        <v>62</v>
      </c>
      <c r="S1272" s="49">
        <v>6230</v>
      </c>
      <c r="T1272" s="49">
        <v>1</v>
      </c>
    </row>
    <row r="1273" spans="1:20">
      <c r="A1273" s="50">
        <f>'TARIF 2024'!D1275</f>
        <v>0</v>
      </c>
      <c r="B1273" s="51" t="str">
        <f>'TARIF 2024'!B1275</f>
        <v>GSM177264</v>
      </c>
      <c r="C1273" s="52" t="str">
        <f>'TARIF 2024'!K1275</f>
        <v>Slim case 2 mm for Samsung Galaxy A15 4G / A15 5G transparent</v>
      </c>
      <c r="D1273" s="52" t="str">
        <f>'TARIF 2024'!K1275</f>
        <v>Slim case 2 mm for Samsung Galaxy A15 4G / A15 5G transparent</v>
      </c>
      <c r="E1273" s="53">
        <f>'TARIF 2024'!G1275</f>
        <v>5900495649331</v>
      </c>
      <c r="F1273" s="49">
        <v>1</v>
      </c>
      <c r="G1273" s="49">
        <v>1</v>
      </c>
      <c r="H1273" s="49" t="s">
        <v>900</v>
      </c>
      <c r="I1273" s="49">
        <v>1</v>
      </c>
      <c r="J1273" s="54">
        <f>'TARIF 2024'!N1275</f>
        <v>0</v>
      </c>
      <c r="K1273" s="55">
        <f>'TARIF 2024'!M1275</f>
        <v>4.3427999999999995</v>
      </c>
      <c r="L1273" s="56"/>
      <c r="M1273" s="55">
        <f>'TARIF 2024'!M1275</f>
        <v>4.3427999999999995</v>
      </c>
      <c r="N1273" s="57">
        <v>20</v>
      </c>
      <c r="O1273" s="57">
        <f>'TARIF 2024'!Q1275</f>
        <v>9.99</v>
      </c>
      <c r="P1273" s="58"/>
      <c r="Q1273" s="49">
        <v>60</v>
      </c>
      <c r="R1273" s="49">
        <v>62</v>
      </c>
      <c r="S1273" s="49">
        <v>6230</v>
      </c>
      <c r="T1273" s="49">
        <v>1</v>
      </c>
    </row>
    <row r="1274" spans="1:20">
      <c r="A1274" s="50">
        <f>'TARIF 2024'!D1276</f>
        <v>0</v>
      </c>
      <c r="B1274" s="51" t="str">
        <f>'TARIF 2024'!B1276</f>
        <v>GSM170684</v>
      </c>
      <c r="C1274" s="52" t="str">
        <f>'TARIF 2024'!K1276</f>
        <v>Slim case 2 mm for Samsung Galaxy A14 4G / A14 5G transparent</v>
      </c>
      <c r="D1274" s="52" t="str">
        <f>'TARIF 2024'!K1276</f>
        <v>Slim case 2 mm for Samsung Galaxy A14 4G / A14 5G transparent</v>
      </c>
      <c r="E1274" s="53">
        <f>'TARIF 2024'!G1276</f>
        <v>5900495080363</v>
      </c>
      <c r="F1274" s="49">
        <v>1</v>
      </c>
      <c r="G1274" s="49">
        <v>1</v>
      </c>
      <c r="H1274" s="49" t="s">
        <v>900</v>
      </c>
      <c r="I1274" s="49">
        <v>1</v>
      </c>
      <c r="J1274" s="54">
        <f>'TARIF 2024'!N1276</f>
        <v>0</v>
      </c>
      <c r="K1274" s="55">
        <f>'TARIF 2024'!M1276</f>
        <v>4.3427999999999995</v>
      </c>
      <c r="L1274" s="56"/>
      <c r="M1274" s="55">
        <f>'TARIF 2024'!M1276</f>
        <v>4.3427999999999995</v>
      </c>
      <c r="N1274" s="57">
        <v>20</v>
      </c>
      <c r="O1274" s="57">
        <f>'TARIF 2024'!Q1276</f>
        <v>9.99</v>
      </c>
      <c r="P1274" s="58"/>
      <c r="Q1274" s="49">
        <v>60</v>
      </c>
      <c r="R1274" s="49">
        <v>62</v>
      </c>
      <c r="S1274" s="49">
        <v>6230</v>
      </c>
      <c r="T1274" s="49">
        <v>1</v>
      </c>
    </row>
    <row r="1275" spans="1:20">
      <c r="A1275" s="50">
        <f>'TARIF 2024'!D1277</f>
        <v>0</v>
      </c>
      <c r="B1275" s="51" t="str">
        <f>'TARIF 2024'!B1277</f>
        <v>GSM114096</v>
      </c>
      <c r="C1275" s="52" t="str">
        <f>'TARIF 2024'!K1277</f>
        <v>Slim case 2 mm for Samsung Galaxy A13 4G transparent</v>
      </c>
      <c r="D1275" s="52" t="str">
        <f>'TARIF 2024'!K1277</f>
        <v>Slim case 2 mm for Samsung Galaxy A13 4G transparent</v>
      </c>
      <c r="E1275" s="53">
        <f>'TARIF 2024'!G1277</f>
        <v>5900495961587</v>
      </c>
      <c r="F1275" s="49">
        <v>1</v>
      </c>
      <c r="G1275" s="49">
        <v>1</v>
      </c>
      <c r="H1275" s="49" t="s">
        <v>900</v>
      </c>
      <c r="I1275" s="49">
        <v>1</v>
      </c>
      <c r="J1275" s="54">
        <f>'TARIF 2024'!N1277</f>
        <v>0</v>
      </c>
      <c r="K1275" s="55">
        <f>'TARIF 2024'!M1277</f>
        <v>4.3427999999999995</v>
      </c>
      <c r="L1275" s="56"/>
      <c r="M1275" s="55">
        <f>'TARIF 2024'!M1277</f>
        <v>4.3427999999999995</v>
      </c>
      <c r="N1275" s="57">
        <v>20</v>
      </c>
      <c r="O1275" s="57">
        <f>'TARIF 2024'!Q1277</f>
        <v>9.99</v>
      </c>
      <c r="P1275" s="58"/>
      <c r="Q1275" s="49">
        <v>60</v>
      </c>
      <c r="R1275" s="49">
        <v>62</v>
      </c>
      <c r="S1275" s="49">
        <v>6230</v>
      </c>
      <c r="T1275" s="49">
        <v>1</v>
      </c>
    </row>
    <row r="1276" spans="1:20">
      <c r="A1276" s="50">
        <f>'TARIF 2024'!D1278</f>
        <v>0</v>
      </c>
      <c r="B1276" s="51" t="str">
        <f>'TARIF 2024'!B1278</f>
        <v>GSM177092</v>
      </c>
      <c r="C1276" s="52" t="str">
        <f>'TARIF 2024'!K1278</f>
        <v>Slim case 2 mm for Samsung Galaxy A05S transparent</v>
      </c>
      <c r="D1276" s="52" t="str">
        <f>'TARIF 2024'!K1278</f>
        <v>Slim case 2 mm for Samsung Galaxy A05S transparent</v>
      </c>
      <c r="E1276" s="53">
        <f>'TARIF 2024'!G1278</f>
        <v>5900495632449</v>
      </c>
      <c r="F1276" s="49">
        <v>1</v>
      </c>
      <c r="G1276" s="49">
        <v>1</v>
      </c>
      <c r="H1276" s="49" t="s">
        <v>900</v>
      </c>
      <c r="I1276" s="49">
        <v>1</v>
      </c>
      <c r="J1276" s="54">
        <f>'TARIF 2024'!N1278</f>
        <v>0</v>
      </c>
      <c r="K1276" s="55">
        <f>'TARIF 2024'!M1278</f>
        <v>4.3427999999999995</v>
      </c>
      <c r="L1276" s="56"/>
      <c r="M1276" s="55">
        <f>'TARIF 2024'!M1278</f>
        <v>4.3427999999999995</v>
      </c>
      <c r="N1276" s="57">
        <v>20</v>
      </c>
      <c r="O1276" s="57">
        <f>'TARIF 2024'!Q1278</f>
        <v>9.99</v>
      </c>
      <c r="P1276" s="58"/>
      <c r="Q1276" s="49">
        <v>60</v>
      </c>
      <c r="R1276" s="49">
        <v>62</v>
      </c>
      <c r="S1276" s="49">
        <v>6230</v>
      </c>
      <c r="T1276" s="49">
        <v>1</v>
      </c>
    </row>
    <row r="1277" spans="1:20">
      <c r="A1277" s="50">
        <f>'TARIF 2024'!D1279</f>
        <v>0</v>
      </c>
      <c r="B1277" s="51" t="str">
        <f>'TARIF 2024'!B1279</f>
        <v>GSM094969</v>
      </c>
      <c r="C1277" s="52" t="str">
        <f>'TARIF 2024'!K1279</f>
        <v>Slim case 2 mm for iPhone XS Max transparent</v>
      </c>
      <c r="D1277" s="52" t="str">
        <f>'TARIF 2024'!K1279</f>
        <v>Slim case 2 mm for iPhone XS Max transparent</v>
      </c>
      <c r="E1277" s="53">
        <f>'TARIF 2024'!G1279</f>
        <v>5900495791658</v>
      </c>
      <c r="F1277" s="49">
        <v>1</v>
      </c>
      <c r="G1277" s="49">
        <v>1</v>
      </c>
      <c r="H1277" s="49" t="s">
        <v>900</v>
      </c>
      <c r="I1277" s="49">
        <v>1</v>
      </c>
      <c r="J1277" s="54">
        <f>'TARIF 2024'!N1279</f>
        <v>0</v>
      </c>
      <c r="K1277" s="55">
        <f>'TARIF 2024'!M1279</f>
        <v>4.3427999999999995</v>
      </c>
      <c r="L1277" s="56"/>
      <c r="M1277" s="55">
        <f>'TARIF 2024'!M1279</f>
        <v>4.3427999999999995</v>
      </c>
      <c r="N1277" s="57">
        <v>20</v>
      </c>
      <c r="O1277" s="57">
        <f>'TARIF 2024'!Q1279</f>
        <v>9.99</v>
      </c>
      <c r="P1277" s="58"/>
      <c r="Q1277" s="49">
        <v>60</v>
      </c>
      <c r="R1277" s="49">
        <v>62</v>
      </c>
      <c r="S1277" s="49">
        <v>6230</v>
      </c>
      <c r="T1277" s="49">
        <v>1</v>
      </c>
    </row>
    <row r="1278" spans="1:20">
      <c r="A1278" s="50">
        <f>'TARIF 2024'!D1280</f>
        <v>0</v>
      </c>
      <c r="B1278" s="51" t="str">
        <f>'TARIF 2024'!B1280</f>
        <v>GSM094968</v>
      </c>
      <c r="C1278" s="52" t="str">
        <f>'TARIF 2024'!K1280</f>
        <v>Slim case 2 mm for iPhone XR transparent</v>
      </c>
      <c r="D1278" s="52" t="str">
        <f>'TARIF 2024'!K1280</f>
        <v>Slim case 2 mm for iPhone XR transparent</v>
      </c>
      <c r="E1278" s="53">
        <f>'TARIF 2024'!G1280</f>
        <v>5900495791641</v>
      </c>
      <c r="F1278" s="49">
        <v>1</v>
      </c>
      <c r="G1278" s="49">
        <v>1</v>
      </c>
      <c r="H1278" s="49" t="s">
        <v>900</v>
      </c>
      <c r="I1278" s="49">
        <v>1</v>
      </c>
      <c r="J1278" s="54">
        <f>'TARIF 2024'!N1280</f>
        <v>0</v>
      </c>
      <c r="K1278" s="55">
        <f>'TARIF 2024'!M1280</f>
        <v>4.3427999999999995</v>
      </c>
      <c r="L1278" s="56"/>
      <c r="M1278" s="55">
        <f>'TARIF 2024'!M1280</f>
        <v>4.3427999999999995</v>
      </c>
      <c r="N1278" s="57">
        <v>20</v>
      </c>
      <c r="O1278" s="57">
        <f>'TARIF 2024'!Q1280</f>
        <v>9.99</v>
      </c>
      <c r="P1278" s="58"/>
      <c r="Q1278" s="49">
        <v>60</v>
      </c>
      <c r="R1278" s="49">
        <v>62</v>
      </c>
      <c r="S1278" s="49">
        <v>6230</v>
      </c>
      <c r="T1278" s="49">
        <v>1</v>
      </c>
    </row>
    <row r="1279" spans="1:20">
      <c r="A1279" s="50">
        <f>'TARIF 2024'!D1281</f>
        <v>0</v>
      </c>
      <c r="B1279" s="51" t="str">
        <f>'TARIF 2024'!B1281</f>
        <v>GSM094967</v>
      </c>
      <c r="C1279" s="52" t="str">
        <f>'TARIF 2024'!K1281</f>
        <v>Slim case 2 mm for iPhone X / XS transparent</v>
      </c>
      <c r="D1279" s="52" t="str">
        <f>'TARIF 2024'!K1281</f>
        <v>Slim case 2 mm for iPhone X / XS transparent</v>
      </c>
      <c r="E1279" s="53">
        <f>'TARIF 2024'!G1281</f>
        <v>5900495791634</v>
      </c>
      <c r="F1279" s="49">
        <v>1</v>
      </c>
      <c r="G1279" s="49">
        <v>1</v>
      </c>
      <c r="H1279" s="49" t="s">
        <v>900</v>
      </c>
      <c r="I1279" s="49">
        <v>1</v>
      </c>
      <c r="J1279" s="54">
        <f>'TARIF 2024'!N1281</f>
        <v>0</v>
      </c>
      <c r="K1279" s="55">
        <f>'TARIF 2024'!M1281</f>
        <v>4.3427999999999995</v>
      </c>
      <c r="L1279" s="56"/>
      <c r="M1279" s="55">
        <f>'TARIF 2024'!M1281</f>
        <v>4.3427999999999995</v>
      </c>
      <c r="N1279" s="57">
        <v>20</v>
      </c>
      <c r="O1279" s="57">
        <f>'TARIF 2024'!Q1281</f>
        <v>9.99</v>
      </c>
      <c r="P1279" s="58"/>
      <c r="Q1279" s="49">
        <v>60</v>
      </c>
      <c r="R1279" s="49">
        <v>62</v>
      </c>
      <c r="S1279" s="49">
        <v>6230</v>
      </c>
      <c r="T1279" s="49">
        <v>1</v>
      </c>
    </row>
    <row r="1280" spans="1:20">
      <c r="A1280" s="50">
        <f>'TARIF 2024'!D1282</f>
        <v>0</v>
      </c>
      <c r="B1280" s="51" t="str">
        <f>'TARIF 2024'!B1282</f>
        <v>GSM094966</v>
      </c>
      <c r="C1280" s="52" t="str">
        <f>'TARIF 2024'!K1282</f>
        <v>Slim case 2 mm for iPhone 7 Plus / 8 Plus transparent</v>
      </c>
      <c r="D1280" s="52" t="str">
        <f>'TARIF 2024'!K1282</f>
        <v>Slim case 2 mm for iPhone 7 Plus / 8 Plus transparent</v>
      </c>
      <c r="E1280" s="53">
        <f>'TARIF 2024'!G1282</f>
        <v>5900495791627</v>
      </c>
      <c r="F1280" s="49">
        <v>1</v>
      </c>
      <c r="G1280" s="49">
        <v>1</v>
      </c>
      <c r="H1280" s="49" t="s">
        <v>900</v>
      </c>
      <c r="I1280" s="49">
        <v>1</v>
      </c>
      <c r="J1280" s="54">
        <f>'TARIF 2024'!N1282</f>
        <v>0</v>
      </c>
      <c r="K1280" s="55">
        <f>'TARIF 2024'!M1282</f>
        <v>4.3427999999999995</v>
      </c>
      <c r="L1280" s="56"/>
      <c r="M1280" s="55">
        <f>'TARIF 2024'!M1282</f>
        <v>4.3427999999999995</v>
      </c>
      <c r="N1280" s="57">
        <v>20</v>
      </c>
      <c r="O1280" s="57">
        <f>'TARIF 2024'!Q1282</f>
        <v>9.99</v>
      </c>
      <c r="P1280" s="58"/>
      <c r="Q1280" s="49">
        <v>60</v>
      </c>
      <c r="R1280" s="49">
        <v>62</v>
      </c>
      <c r="S1280" s="49">
        <v>6230</v>
      </c>
      <c r="T1280" s="49">
        <v>1</v>
      </c>
    </row>
    <row r="1281" spans="1:20">
      <c r="A1281" s="50">
        <f>'TARIF 2024'!D1283</f>
        <v>0</v>
      </c>
      <c r="B1281" s="51" t="str">
        <f>'TARIF 2024'!B1283</f>
        <v>GSM094965</v>
      </c>
      <c r="C1281" s="52" t="str">
        <f>'TARIF 2024'!K1283</f>
        <v>Slim case 2 mm for iPhone 7 / 8 / SE 2020 / SE 2022 transparent</v>
      </c>
      <c r="D1281" s="52" t="str">
        <f>'TARIF 2024'!K1283</f>
        <v>Slim case 2 mm for iPhone 7 / 8 / SE 2020 / SE 2022 transparent</v>
      </c>
      <c r="E1281" s="53">
        <f>'TARIF 2024'!G1283</f>
        <v>5900495791610</v>
      </c>
      <c r="F1281" s="49">
        <v>1</v>
      </c>
      <c r="G1281" s="49">
        <v>1</v>
      </c>
      <c r="H1281" s="49" t="s">
        <v>900</v>
      </c>
      <c r="I1281" s="49">
        <v>1</v>
      </c>
      <c r="J1281" s="54">
        <f>'TARIF 2024'!N1283</f>
        <v>0</v>
      </c>
      <c r="K1281" s="55">
        <f>'TARIF 2024'!M1283</f>
        <v>4.3427999999999995</v>
      </c>
      <c r="L1281" s="56"/>
      <c r="M1281" s="55">
        <f>'TARIF 2024'!M1283</f>
        <v>4.3427999999999995</v>
      </c>
      <c r="N1281" s="57">
        <v>20</v>
      </c>
      <c r="O1281" s="57">
        <f>'TARIF 2024'!Q1283</f>
        <v>9.99</v>
      </c>
      <c r="P1281" s="58"/>
      <c r="Q1281" s="49">
        <v>60</v>
      </c>
      <c r="R1281" s="49">
        <v>62</v>
      </c>
      <c r="S1281" s="49">
        <v>6230</v>
      </c>
      <c r="T1281" s="49">
        <v>1</v>
      </c>
    </row>
    <row r="1282" spans="1:20">
      <c r="A1282" s="50">
        <f>'TARIF 2024'!D1284</f>
        <v>0</v>
      </c>
      <c r="B1282" s="51" t="str">
        <f>'TARIF 2024'!B1284</f>
        <v>GSM172909</v>
      </c>
      <c r="C1282" s="52" t="str">
        <f>'TARIF 2024'!K1284</f>
        <v>Slim case 2 mm for iPhone 15 Pro Max 6,7" transparent</v>
      </c>
      <c r="D1282" s="52" t="str">
        <f>'TARIF 2024'!K1284</f>
        <v>Slim case 2 mm for iPhone 15 Pro Max 6,7" transparent</v>
      </c>
      <c r="E1282" s="53">
        <f>'TARIF 2024'!G1284</f>
        <v>5900495269263</v>
      </c>
      <c r="F1282" s="49">
        <v>1</v>
      </c>
      <c r="G1282" s="49">
        <v>1</v>
      </c>
      <c r="H1282" s="49" t="s">
        <v>900</v>
      </c>
      <c r="I1282" s="49">
        <v>1</v>
      </c>
      <c r="J1282" s="54">
        <f>'TARIF 2024'!N1284</f>
        <v>0</v>
      </c>
      <c r="K1282" s="55">
        <f>'TARIF 2024'!M1284</f>
        <v>4.3427999999999995</v>
      </c>
      <c r="L1282" s="56"/>
      <c r="M1282" s="55">
        <f>'TARIF 2024'!M1284</f>
        <v>4.3427999999999995</v>
      </c>
      <c r="N1282" s="57">
        <v>20</v>
      </c>
      <c r="O1282" s="57">
        <f>'TARIF 2024'!Q1284</f>
        <v>9.99</v>
      </c>
      <c r="P1282" s="58"/>
      <c r="Q1282" s="49">
        <v>60</v>
      </c>
      <c r="R1282" s="49">
        <v>62</v>
      </c>
      <c r="S1282" s="49">
        <v>6230</v>
      </c>
      <c r="T1282" s="49">
        <v>1</v>
      </c>
    </row>
    <row r="1283" spans="1:20">
      <c r="A1283" s="50">
        <f>'TARIF 2024'!D1285</f>
        <v>0</v>
      </c>
      <c r="B1283" s="51" t="str">
        <f>'TARIF 2024'!B1285</f>
        <v>GSM172908</v>
      </c>
      <c r="C1283" s="52" t="str">
        <f>'TARIF 2024'!K1285</f>
        <v>Slim case 2 mm for iPhone 15 Pro 6,1" transparent</v>
      </c>
      <c r="D1283" s="52" t="str">
        <f>'TARIF 2024'!K1285</f>
        <v>Slim case 2 mm for iPhone 15 Pro 6,1" transparent</v>
      </c>
      <c r="E1283" s="53">
        <f>'TARIF 2024'!G1285</f>
        <v>5900495269256</v>
      </c>
      <c r="F1283" s="49">
        <v>1</v>
      </c>
      <c r="G1283" s="49">
        <v>1</v>
      </c>
      <c r="H1283" s="49" t="s">
        <v>900</v>
      </c>
      <c r="I1283" s="49">
        <v>1</v>
      </c>
      <c r="J1283" s="54">
        <f>'TARIF 2024'!N1285</f>
        <v>0</v>
      </c>
      <c r="K1283" s="55">
        <f>'TARIF 2024'!M1285</f>
        <v>4.3427999999999995</v>
      </c>
      <c r="L1283" s="56"/>
      <c r="M1283" s="55">
        <f>'TARIF 2024'!M1285</f>
        <v>4.3427999999999995</v>
      </c>
      <c r="N1283" s="57">
        <v>20</v>
      </c>
      <c r="O1283" s="57">
        <f>'TARIF 2024'!Q1285</f>
        <v>9.99</v>
      </c>
      <c r="P1283" s="58"/>
      <c r="Q1283" s="49">
        <v>60</v>
      </c>
      <c r="R1283" s="49">
        <v>62</v>
      </c>
      <c r="S1283" s="49">
        <v>6230</v>
      </c>
      <c r="T1283" s="49">
        <v>1</v>
      </c>
    </row>
    <row r="1284" spans="1:20">
      <c r="A1284" s="50">
        <f>'TARIF 2024'!D1286</f>
        <v>0</v>
      </c>
      <c r="B1284" s="51" t="str">
        <f>'TARIF 2024'!B1286</f>
        <v>GSM172910</v>
      </c>
      <c r="C1284" s="52" t="str">
        <f>'TARIF 2024'!K1286</f>
        <v>Slim case 2 mm for iPhone 15 Plus 6,7" transparent</v>
      </c>
      <c r="D1284" s="52" t="str">
        <f>'TARIF 2024'!K1286</f>
        <v>Slim case 2 mm for iPhone 15 Plus 6,7" transparent</v>
      </c>
      <c r="E1284" s="53">
        <f>'TARIF 2024'!G1286</f>
        <v>5900495269270</v>
      </c>
      <c r="F1284" s="49">
        <v>1</v>
      </c>
      <c r="G1284" s="49">
        <v>1</v>
      </c>
      <c r="H1284" s="49" t="s">
        <v>900</v>
      </c>
      <c r="I1284" s="49">
        <v>1</v>
      </c>
      <c r="J1284" s="54">
        <f>'TARIF 2024'!N1286</f>
        <v>0</v>
      </c>
      <c r="K1284" s="55">
        <f>'TARIF 2024'!M1286</f>
        <v>4.3427999999999995</v>
      </c>
      <c r="L1284" s="56"/>
      <c r="M1284" s="55">
        <f>'TARIF 2024'!M1286</f>
        <v>4.3427999999999995</v>
      </c>
      <c r="N1284" s="57">
        <v>20</v>
      </c>
      <c r="O1284" s="57">
        <f>'TARIF 2024'!Q1286</f>
        <v>9.99</v>
      </c>
      <c r="P1284" s="58"/>
      <c r="Q1284" s="49">
        <v>60</v>
      </c>
      <c r="R1284" s="49">
        <v>62</v>
      </c>
      <c r="S1284" s="49">
        <v>6230</v>
      </c>
      <c r="T1284" s="49">
        <v>1</v>
      </c>
    </row>
    <row r="1285" spans="1:20">
      <c r="A1285" s="50">
        <f>'TARIF 2024'!D1287</f>
        <v>0</v>
      </c>
      <c r="B1285" s="51" t="str">
        <f>'TARIF 2024'!B1287</f>
        <v>GSM172907</v>
      </c>
      <c r="C1285" s="52" t="str">
        <f>'TARIF 2024'!K1287</f>
        <v>Slim case 2 mm for iPhone 15 6,1" transparent</v>
      </c>
      <c r="D1285" s="52" t="str">
        <f>'TARIF 2024'!K1287</f>
        <v>Slim case 2 mm for iPhone 15 6,1" transparent</v>
      </c>
      <c r="E1285" s="53">
        <f>'TARIF 2024'!G1287</f>
        <v>5900495269249</v>
      </c>
      <c r="F1285" s="49">
        <v>1</v>
      </c>
      <c r="G1285" s="49">
        <v>1</v>
      </c>
      <c r="H1285" s="49" t="s">
        <v>900</v>
      </c>
      <c r="I1285" s="49">
        <v>1</v>
      </c>
      <c r="J1285" s="54">
        <f>'TARIF 2024'!N1287</f>
        <v>0</v>
      </c>
      <c r="K1285" s="55">
        <f>'TARIF 2024'!M1287</f>
        <v>4.3427999999999995</v>
      </c>
      <c r="L1285" s="56"/>
      <c r="M1285" s="55">
        <f>'TARIF 2024'!M1287</f>
        <v>4.3427999999999995</v>
      </c>
      <c r="N1285" s="57">
        <v>20</v>
      </c>
      <c r="O1285" s="57">
        <f>'TARIF 2024'!Q1287</f>
        <v>9.99</v>
      </c>
      <c r="P1285" s="58"/>
      <c r="Q1285" s="49">
        <v>60</v>
      </c>
      <c r="R1285" s="49">
        <v>62</v>
      </c>
      <c r="S1285" s="49">
        <v>6230</v>
      </c>
      <c r="T1285" s="49">
        <v>1</v>
      </c>
    </row>
    <row r="1286" spans="1:20">
      <c r="A1286" s="50">
        <f>'TARIF 2024'!D1288</f>
        <v>0</v>
      </c>
      <c r="B1286" s="51" t="str">
        <f>'TARIF 2024'!B1288</f>
        <v>GSM118230</v>
      </c>
      <c r="C1286" s="52" t="str">
        <f>'TARIF 2024'!K1288</f>
        <v>Slim case 2 mm for iPhone 14 Pro Max 6,7" transparent</v>
      </c>
      <c r="D1286" s="52" t="str">
        <f>'TARIF 2024'!K1288</f>
        <v>Slim case 2 mm for iPhone 14 Pro Max 6,7" transparent</v>
      </c>
      <c r="E1286" s="53">
        <f>'TARIF 2024'!G1288</f>
        <v>5907457705111</v>
      </c>
      <c r="F1286" s="49">
        <v>1</v>
      </c>
      <c r="G1286" s="49">
        <v>1</v>
      </c>
      <c r="H1286" s="49" t="s">
        <v>900</v>
      </c>
      <c r="I1286" s="49">
        <v>1</v>
      </c>
      <c r="J1286" s="54">
        <f>'TARIF 2024'!N1288</f>
        <v>0</v>
      </c>
      <c r="K1286" s="55">
        <f>'TARIF 2024'!M1288</f>
        <v>4.3427999999999995</v>
      </c>
      <c r="L1286" s="56"/>
      <c r="M1286" s="55">
        <f>'TARIF 2024'!M1288</f>
        <v>4.3427999999999995</v>
      </c>
      <c r="N1286" s="57">
        <v>20</v>
      </c>
      <c r="O1286" s="57">
        <f>'TARIF 2024'!Q1288</f>
        <v>9.99</v>
      </c>
      <c r="P1286" s="58"/>
      <c r="Q1286" s="49">
        <v>60</v>
      </c>
      <c r="R1286" s="49">
        <v>62</v>
      </c>
      <c r="S1286" s="49">
        <v>6230</v>
      </c>
      <c r="T1286" s="49">
        <v>1</v>
      </c>
    </row>
    <row r="1287" spans="1:20">
      <c r="A1287" s="50">
        <f>'TARIF 2024'!D1289</f>
        <v>0</v>
      </c>
      <c r="B1287" s="51" t="str">
        <f>'TARIF 2024'!B1289</f>
        <v>GSM118229</v>
      </c>
      <c r="C1287" s="52" t="str">
        <f>'TARIF 2024'!K1289</f>
        <v>Slim case 2 mm for iPhone 14 Pro 6,1" transparent</v>
      </c>
      <c r="D1287" s="52" t="str">
        <f>'TARIF 2024'!K1289</f>
        <v>Slim case 2 mm for iPhone 14 Pro 6,1" transparent</v>
      </c>
      <c r="E1287" s="53">
        <f>'TARIF 2024'!G1289</f>
        <v>5907457705104</v>
      </c>
      <c r="F1287" s="49">
        <v>1</v>
      </c>
      <c r="G1287" s="49">
        <v>1</v>
      </c>
      <c r="H1287" s="49" t="s">
        <v>900</v>
      </c>
      <c r="I1287" s="49">
        <v>1</v>
      </c>
      <c r="J1287" s="54">
        <f>'TARIF 2024'!N1289</f>
        <v>0</v>
      </c>
      <c r="K1287" s="55">
        <f>'TARIF 2024'!M1289</f>
        <v>4.3427999999999995</v>
      </c>
      <c r="L1287" s="56"/>
      <c r="M1287" s="55">
        <f>'TARIF 2024'!M1289</f>
        <v>4.3427999999999995</v>
      </c>
      <c r="N1287" s="57">
        <v>20</v>
      </c>
      <c r="O1287" s="57">
        <f>'TARIF 2024'!Q1289</f>
        <v>9.99</v>
      </c>
      <c r="P1287" s="58"/>
      <c r="Q1287" s="49">
        <v>60</v>
      </c>
      <c r="R1287" s="49">
        <v>62</v>
      </c>
      <c r="S1287" s="49">
        <v>6230</v>
      </c>
      <c r="T1287" s="49">
        <v>1</v>
      </c>
    </row>
    <row r="1288" spans="1:20">
      <c r="A1288" s="50">
        <f>'TARIF 2024'!D1290</f>
        <v>0</v>
      </c>
      <c r="B1288" s="51" t="str">
        <f>'TARIF 2024'!B1290</f>
        <v>GSM118231</v>
      </c>
      <c r="C1288" s="52" t="str">
        <f>'TARIF 2024'!K1290</f>
        <v>Slim case 2 mm for iPhone 14 Plus 6,7" transparent</v>
      </c>
      <c r="D1288" s="52" t="str">
        <f>'TARIF 2024'!K1290</f>
        <v>Slim case 2 mm for iPhone 14 Plus 6,7" transparent</v>
      </c>
      <c r="E1288" s="53">
        <f>'TARIF 2024'!G1290</f>
        <v>5907457705128</v>
      </c>
      <c r="F1288" s="49">
        <v>1</v>
      </c>
      <c r="G1288" s="49">
        <v>1</v>
      </c>
      <c r="H1288" s="49" t="s">
        <v>900</v>
      </c>
      <c r="I1288" s="49">
        <v>1</v>
      </c>
      <c r="J1288" s="54">
        <f>'TARIF 2024'!N1290</f>
        <v>0</v>
      </c>
      <c r="K1288" s="55">
        <f>'TARIF 2024'!M1290</f>
        <v>4.3427999999999995</v>
      </c>
      <c r="L1288" s="56"/>
      <c r="M1288" s="55">
        <f>'TARIF 2024'!M1290</f>
        <v>4.3427999999999995</v>
      </c>
      <c r="N1288" s="57">
        <v>20</v>
      </c>
      <c r="O1288" s="57">
        <f>'TARIF 2024'!Q1290</f>
        <v>9.99</v>
      </c>
      <c r="P1288" s="58"/>
      <c r="Q1288" s="49">
        <v>60</v>
      </c>
      <c r="R1288" s="49">
        <v>62</v>
      </c>
      <c r="S1288" s="49">
        <v>6230</v>
      </c>
      <c r="T1288" s="49">
        <v>1</v>
      </c>
    </row>
    <row r="1289" spans="1:20">
      <c r="A1289" s="50">
        <f>'TARIF 2024'!D1291</f>
        <v>0</v>
      </c>
      <c r="B1289" s="51" t="str">
        <f>'TARIF 2024'!B1291</f>
        <v>GSM118228</v>
      </c>
      <c r="C1289" s="52" t="str">
        <f>'TARIF 2024'!K1291</f>
        <v>Slim case 2 mm for iPhone 14 6,1" transparent</v>
      </c>
      <c r="D1289" s="52" t="str">
        <f>'TARIF 2024'!K1291</f>
        <v>Slim case 2 mm for iPhone 14 6,1" transparent</v>
      </c>
      <c r="E1289" s="53">
        <f>'TARIF 2024'!G1291</f>
        <v>5907457705098</v>
      </c>
      <c r="F1289" s="49">
        <v>1</v>
      </c>
      <c r="G1289" s="49">
        <v>1</v>
      </c>
      <c r="H1289" s="49" t="s">
        <v>900</v>
      </c>
      <c r="I1289" s="49">
        <v>1</v>
      </c>
      <c r="J1289" s="54">
        <f>'TARIF 2024'!N1291</f>
        <v>0</v>
      </c>
      <c r="K1289" s="55">
        <f>'TARIF 2024'!M1291</f>
        <v>4.3427999999999995</v>
      </c>
      <c r="L1289" s="56"/>
      <c r="M1289" s="55">
        <f>'TARIF 2024'!M1291</f>
        <v>4.3427999999999995</v>
      </c>
      <c r="N1289" s="57">
        <v>20</v>
      </c>
      <c r="O1289" s="57">
        <f>'TARIF 2024'!Q1291</f>
        <v>9.99</v>
      </c>
      <c r="P1289" s="58"/>
      <c r="Q1289" s="49">
        <v>60</v>
      </c>
      <c r="R1289" s="49">
        <v>62</v>
      </c>
      <c r="S1289" s="49">
        <v>6230</v>
      </c>
      <c r="T1289" s="49">
        <v>1</v>
      </c>
    </row>
    <row r="1290" spans="1:20">
      <c r="A1290" s="50">
        <f>'TARIF 2024'!D1292</f>
        <v>0</v>
      </c>
      <c r="B1290" s="51" t="str">
        <f>'TARIF 2024'!B1292</f>
        <v>GSM110285</v>
      </c>
      <c r="C1290" s="52" t="str">
        <f>'TARIF 2024'!K1292</f>
        <v>Slim case 2 mm for iPhone 13 Pro Max 6,7" transparent</v>
      </c>
      <c r="D1290" s="52" t="str">
        <f>'TARIF 2024'!K1292</f>
        <v>Slim case 2 mm for iPhone 13 Pro Max 6,7" transparent</v>
      </c>
      <c r="E1290" s="53">
        <f>'TARIF 2024'!G1292</f>
        <v>5900495931825</v>
      </c>
      <c r="F1290" s="49">
        <v>1</v>
      </c>
      <c r="G1290" s="49">
        <v>1</v>
      </c>
      <c r="H1290" s="49" t="s">
        <v>900</v>
      </c>
      <c r="I1290" s="49">
        <v>1</v>
      </c>
      <c r="J1290" s="54">
        <f>'TARIF 2024'!N1292</f>
        <v>0</v>
      </c>
      <c r="K1290" s="55">
        <f>'TARIF 2024'!M1292</f>
        <v>4.3427999999999995</v>
      </c>
      <c r="L1290" s="56"/>
      <c r="M1290" s="55">
        <f>'TARIF 2024'!M1292</f>
        <v>4.3427999999999995</v>
      </c>
      <c r="N1290" s="57">
        <v>20</v>
      </c>
      <c r="O1290" s="57">
        <f>'TARIF 2024'!Q1292</f>
        <v>9.99</v>
      </c>
      <c r="P1290" s="58"/>
      <c r="Q1290" s="49">
        <v>60</v>
      </c>
      <c r="R1290" s="49">
        <v>62</v>
      </c>
      <c r="S1290" s="49">
        <v>6230</v>
      </c>
      <c r="T1290" s="49">
        <v>1</v>
      </c>
    </row>
    <row r="1291" spans="1:20">
      <c r="A1291" s="50">
        <f>'TARIF 2024'!D1293</f>
        <v>0</v>
      </c>
      <c r="B1291" s="51" t="str">
        <f>'TARIF 2024'!B1293</f>
        <v>GSM110288</v>
      </c>
      <c r="C1291" s="52" t="str">
        <f>'TARIF 2024'!K1293</f>
        <v>Slim case 2 mm for iPhone 13 Mini 5,4" transparent</v>
      </c>
      <c r="D1291" s="52" t="str">
        <f>'TARIF 2024'!K1293</f>
        <v>Slim case 2 mm for iPhone 13 Mini 5,4" transparent</v>
      </c>
      <c r="E1291" s="53">
        <f>'TARIF 2024'!G1293</f>
        <v>5900495931856</v>
      </c>
      <c r="F1291" s="49">
        <v>1</v>
      </c>
      <c r="G1291" s="49">
        <v>1</v>
      </c>
      <c r="H1291" s="49" t="s">
        <v>900</v>
      </c>
      <c r="I1291" s="49">
        <v>1</v>
      </c>
      <c r="J1291" s="54">
        <f>'TARIF 2024'!N1293</f>
        <v>0</v>
      </c>
      <c r="K1291" s="55">
        <f>'TARIF 2024'!M1293</f>
        <v>4.3427999999999995</v>
      </c>
      <c r="L1291" s="56"/>
      <c r="M1291" s="55">
        <f>'TARIF 2024'!M1293</f>
        <v>4.3427999999999995</v>
      </c>
      <c r="N1291" s="57">
        <v>20</v>
      </c>
      <c r="O1291" s="57">
        <f>'TARIF 2024'!Q1293</f>
        <v>9.99</v>
      </c>
      <c r="P1291" s="58"/>
      <c r="Q1291" s="49">
        <v>60</v>
      </c>
      <c r="R1291" s="49">
        <v>62</v>
      </c>
      <c r="S1291" s="49">
        <v>6230</v>
      </c>
      <c r="T1291" s="49">
        <v>1</v>
      </c>
    </row>
    <row r="1292" spans="1:20">
      <c r="A1292" s="50">
        <f>'TARIF 2024'!D1294</f>
        <v>0</v>
      </c>
      <c r="B1292" s="51" t="str">
        <f>'TARIF 2024'!B1294</f>
        <v>GSM103179</v>
      </c>
      <c r="C1292" s="52" t="str">
        <f>'TARIF 2024'!K1294</f>
        <v>Slim case 2 mm for iPhone 12 Pro Max 6,7" transparent</v>
      </c>
      <c r="D1292" s="52" t="str">
        <f>'TARIF 2024'!K1294</f>
        <v>Slim case 2 mm for iPhone 12 Pro Max 6,7" transparent</v>
      </c>
      <c r="E1292" s="53">
        <f>'TARIF 2024'!G1294</f>
        <v>5900495874597</v>
      </c>
      <c r="F1292" s="49">
        <v>1</v>
      </c>
      <c r="G1292" s="49">
        <v>1</v>
      </c>
      <c r="H1292" s="49" t="s">
        <v>900</v>
      </c>
      <c r="I1292" s="49">
        <v>1</v>
      </c>
      <c r="J1292" s="54">
        <f>'TARIF 2024'!N1294</f>
        <v>0</v>
      </c>
      <c r="K1292" s="55">
        <f>'TARIF 2024'!M1294</f>
        <v>4.3427999999999995</v>
      </c>
      <c r="L1292" s="56"/>
      <c r="M1292" s="55">
        <f>'TARIF 2024'!M1294</f>
        <v>4.3427999999999995</v>
      </c>
      <c r="N1292" s="57">
        <v>20</v>
      </c>
      <c r="O1292" s="57">
        <f>'TARIF 2024'!Q1294</f>
        <v>9.99</v>
      </c>
      <c r="P1292" s="58"/>
      <c r="Q1292" s="49">
        <v>60</v>
      </c>
      <c r="R1292" s="49">
        <v>62</v>
      </c>
      <c r="S1292" s="49">
        <v>6230</v>
      </c>
      <c r="T1292" s="49">
        <v>1</v>
      </c>
    </row>
    <row r="1293" spans="1:20">
      <c r="A1293" s="50">
        <f>'TARIF 2024'!D1295</f>
        <v>0</v>
      </c>
      <c r="B1293" s="51" t="str">
        <f>'TARIF 2024'!B1295</f>
        <v>GSM103177</v>
      </c>
      <c r="C1293" s="52" t="str">
        <f>'TARIF 2024'!K1295</f>
        <v>Slim case 2 mm for iPhone 12 Mini 5,4" transparent</v>
      </c>
      <c r="D1293" s="52" t="str">
        <f>'TARIF 2024'!K1295</f>
        <v>Slim case 2 mm for iPhone 12 Mini 5,4" transparent</v>
      </c>
      <c r="E1293" s="53">
        <f>'TARIF 2024'!G1295</f>
        <v>5900495874573</v>
      </c>
      <c r="F1293" s="49">
        <v>1</v>
      </c>
      <c r="G1293" s="49">
        <v>1</v>
      </c>
      <c r="H1293" s="49" t="s">
        <v>900</v>
      </c>
      <c r="I1293" s="49">
        <v>1</v>
      </c>
      <c r="J1293" s="54">
        <f>'TARIF 2024'!N1295</f>
        <v>0</v>
      </c>
      <c r="K1293" s="55">
        <f>'TARIF 2024'!M1295</f>
        <v>4.3427999999999995</v>
      </c>
      <c r="L1293" s="56"/>
      <c r="M1293" s="55">
        <f>'TARIF 2024'!M1295</f>
        <v>4.3427999999999995</v>
      </c>
      <c r="N1293" s="57">
        <v>20</v>
      </c>
      <c r="O1293" s="57">
        <f>'TARIF 2024'!Q1295</f>
        <v>9.99</v>
      </c>
      <c r="P1293" s="58"/>
      <c r="Q1293" s="49">
        <v>60</v>
      </c>
      <c r="R1293" s="49">
        <v>62</v>
      </c>
      <c r="S1293" s="49">
        <v>6230</v>
      </c>
      <c r="T1293" s="49">
        <v>1</v>
      </c>
    </row>
    <row r="1294" spans="1:20">
      <c r="A1294" s="50">
        <f>'TARIF 2024'!D1296</f>
        <v>0</v>
      </c>
      <c r="B1294" s="51" t="str">
        <f>'TARIF 2024'!B1296</f>
        <v>GSM103178</v>
      </c>
      <c r="C1294" s="52" t="str">
        <f>'TARIF 2024'!K1296</f>
        <v>Slim case 2 mm for iPhone 12 / 12 Pro 6,1" transparent</v>
      </c>
      <c r="D1294" s="52" t="str">
        <f>'TARIF 2024'!K1296</f>
        <v>Slim case 2 mm for iPhone 12 / 12 Pro 6,1" transparent</v>
      </c>
      <c r="E1294" s="53">
        <f>'TARIF 2024'!G1296</f>
        <v>5900495874580</v>
      </c>
      <c r="F1294" s="49">
        <v>1</v>
      </c>
      <c r="G1294" s="49">
        <v>1</v>
      </c>
      <c r="H1294" s="49" t="s">
        <v>900</v>
      </c>
      <c r="I1294" s="49">
        <v>1</v>
      </c>
      <c r="J1294" s="54">
        <f>'TARIF 2024'!N1296</f>
        <v>0</v>
      </c>
      <c r="K1294" s="55">
        <f>'TARIF 2024'!M1296</f>
        <v>4.3427999999999995</v>
      </c>
      <c r="L1294" s="56"/>
      <c r="M1294" s="55">
        <f>'TARIF 2024'!M1296</f>
        <v>4.3427999999999995</v>
      </c>
      <c r="N1294" s="57">
        <v>20</v>
      </c>
      <c r="O1294" s="57">
        <f>'TARIF 2024'!Q1296</f>
        <v>9.99</v>
      </c>
      <c r="P1294" s="58"/>
      <c r="Q1294" s="49">
        <v>60</v>
      </c>
      <c r="R1294" s="49">
        <v>62</v>
      </c>
      <c r="S1294" s="49">
        <v>6230</v>
      </c>
      <c r="T1294" s="49">
        <v>1</v>
      </c>
    </row>
    <row r="1295" spans="1:20">
      <c r="A1295" s="50">
        <f>'TARIF 2024'!D1297</f>
        <v>0</v>
      </c>
      <c r="B1295" s="51" t="str">
        <f>'TARIF 2024'!B1297</f>
        <v>GSM094971</v>
      </c>
      <c r="C1295" s="52" t="str">
        <f>'TARIF 2024'!K1297</f>
        <v>Slim case 2 mm for iPhone 11 transparent</v>
      </c>
      <c r="D1295" s="52" t="str">
        <f>'TARIF 2024'!K1297</f>
        <v>Slim case 2 mm for iPhone 11 transparent</v>
      </c>
      <c r="E1295" s="53">
        <f>'TARIF 2024'!G1297</f>
        <v>5900495791672</v>
      </c>
      <c r="F1295" s="49">
        <v>1</v>
      </c>
      <c r="G1295" s="49">
        <v>1</v>
      </c>
      <c r="H1295" s="49" t="s">
        <v>900</v>
      </c>
      <c r="I1295" s="49">
        <v>1</v>
      </c>
      <c r="J1295" s="54">
        <f>'TARIF 2024'!N1297</f>
        <v>0</v>
      </c>
      <c r="K1295" s="55">
        <f>'TARIF 2024'!M1297</f>
        <v>4.3427999999999995</v>
      </c>
      <c r="L1295" s="56"/>
      <c r="M1295" s="55">
        <f>'TARIF 2024'!M1297</f>
        <v>4.3427999999999995</v>
      </c>
      <c r="N1295" s="57">
        <v>20</v>
      </c>
      <c r="O1295" s="57">
        <f>'TARIF 2024'!Q1297</f>
        <v>9.99</v>
      </c>
      <c r="P1295" s="58"/>
      <c r="Q1295" s="49">
        <v>60</v>
      </c>
      <c r="R1295" s="49">
        <v>62</v>
      </c>
      <c r="S1295" s="49">
        <v>6230</v>
      </c>
      <c r="T1295" s="49">
        <v>1</v>
      </c>
    </row>
    <row r="1296" spans="1:20">
      <c r="A1296" s="50">
        <f>'TARIF 2024'!D1298</f>
        <v>0</v>
      </c>
      <c r="B1296" s="51" t="str">
        <f>'TARIF 2024'!B1298</f>
        <v>GSM094972</v>
      </c>
      <c r="C1296" s="52" t="str">
        <f>'TARIF 2024'!K1298</f>
        <v>Slim case 2 mm for iPhone 11 Pro Max transparent</v>
      </c>
      <c r="D1296" s="52" t="str">
        <f>'TARIF 2024'!K1298</f>
        <v>Slim case 2 mm for iPhone 11 Pro Max transparent</v>
      </c>
      <c r="E1296" s="53">
        <f>'TARIF 2024'!G1298</f>
        <v>5900495791689</v>
      </c>
      <c r="F1296" s="49">
        <v>1</v>
      </c>
      <c r="G1296" s="49">
        <v>1</v>
      </c>
      <c r="H1296" s="49" t="s">
        <v>900</v>
      </c>
      <c r="I1296" s="49">
        <v>1</v>
      </c>
      <c r="J1296" s="54">
        <f>'TARIF 2024'!N1298</f>
        <v>0</v>
      </c>
      <c r="K1296" s="55">
        <f>'TARIF 2024'!M1298</f>
        <v>5.4049999999999994</v>
      </c>
      <c r="L1296" s="56"/>
      <c r="M1296" s="55">
        <f>'TARIF 2024'!M1298</f>
        <v>5.4049999999999994</v>
      </c>
      <c r="N1296" s="57">
        <v>20</v>
      </c>
      <c r="O1296" s="57">
        <f>'TARIF 2024'!Q1298</f>
        <v>9.99</v>
      </c>
      <c r="P1296" s="58"/>
      <c r="Q1296" s="49">
        <v>60</v>
      </c>
      <c r="R1296" s="49">
        <v>62</v>
      </c>
      <c r="S1296" s="49">
        <v>6230</v>
      </c>
      <c r="T1296" s="49">
        <v>1</v>
      </c>
    </row>
    <row r="1297" spans="1:20">
      <c r="A1297" s="50">
        <f>'TARIF 2024'!D1299</f>
        <v>0</v>
      </c>
      <c r="B1297" s="51" t="str">
        <f>'TARIF 2024'!B1299</f>
        <v>GSM177286</v>
      </c>
      <c r="C1297" s="52" t="str">
        <f>'TARIF 2024'!K1299</f>
        <v>Smart Magnetic case for Samsung Galaxy A15 4G / A15 5G black</v>
      </c>
      <c r="D1297" s="52" t="str">
        <f>'TARIF 2024'!K1299</f>
        <v>Smart Magnetic case for Samsung Galaxy A15 4G / A15 5G black</v>
      </c>
      <c r="E1297" s="53">
        <f>'TARIF 2024'!G1299</f>
        <v>5900495649553</v>
      </c>
      <c r="F1297" s="49">
        <v>1</v>
      </c>
      <c r="G1297" s="49">
        <v>1</v>
      </c>
      <c r="H1297" s="49" t="s">
        <v>900</v>
      </c>
      <c r="I1297" s="49">
        <v>1</v>
      </c>
      <c r="J1297" s="54">
        <f>'TARIF 2024'!N1299</f>
        <v>0</v>
      </c>
      <c r="K1297" s="55">
        <f>'TARIF 2024'!M1299</f>
        <v>5.4049999999999994</v>
      </c>
      <c r="L1297" s="56"/>
      <c r="M1297" s="55">
        <f>'TARIF 2024'!M1299</f>
        <v>5.4049999999999994</v>
      </c>
      <c r="N1297" s="57">
        <v>20</v>
      </c>
      <c r="O1297" s="57">
        <f>'TARIF 2024'!Q1299</f>
        <v>9.99</v>
      </c>
      <c r="P1297" s="58"/>
      <c r="Q1297" s="49">
        <v>60</v>
      </c>
      <c r="R1297" s="49">
        <v>62</v>
      </c>
      <c r="S1297" s="49">
        <v>6230</v>
      </c>
      <c r="T1297" s="49">
        <v>1</v>
      </c>
    </row>
    <row r="1298" spans="1:20" ht="30">
      <c r="A1298" s="50">
        <f>'TARIF 2024'!D1300</f>
        <v>0</v>
      </c>
      <c r="B1298" s="51" t="str">
        <f>'TARIF 2024'!B1300</f>
        <v>GSM108683</v>
      </c>
      <c r="C1298" s="52" t="str">
        <f>'TARIF 2024'!K1300</f>
        <v>Smart Magnet case for Xiaomi Redmi Note 10 5G / Poco M3 Pro / M3 Pro 5G black</v>
      </c>
      <c r="D1298" s="52" t="str">
        <f>'TARIF 2024'!K1300</f>
        <v>Smart Magnet case for Xiaomi Redmi Note 10 5G / Poco M3 Pro / M3 Pro 5G black</v>
      </c>
      <c r="E1298" s="53">
        <f>'TARIF 2024'!G1300</f>
        <v>5900495920843</v>
      </c>
      <c r="F1298" s="49">
        <v>1</v>
      </c>
      <c r="G1298" s="49">
        <v>1</v>
      </c>
      <c r="H1298" s="49" t="s">
        <v>900</v>
      </c>
      <c r="I1298" s="49">
        <v>1</v>
      </c>
      <c r="J1298" s="54">
        <f>'TARIF 2024'!N1300</f>
        <v>0</v>
      </c>
      <c r="K1298" s="55">
        <f>'TARIF 2024'!M1300</f>
        <v>5.4049999999999994</v>
      </c>
      <c r="L1298" s="56"/>
      <c r="M1298" s="55">
        <f>'TARIF 2024'!M1300</f>
        <v>5.4049999999999994</v>
      </c>
      <c r="N1298" s="57">
        <v>20</v>
      </c>
      <c r="O1298" s="57">
        <f>'TARIF 2024'!Q1300</f>
        <v>9.99</v>
      </c>
      <c r="P1298" s="58"/>
      <c r="Q1298" s="49">
        <v>60</v>
      </c>
      <c r="R1298" s="49">
        <v>62</v>
      </c>
      <c r="S1298" s="49">
        <v>6230</v>
      </c>
      <c r="T1298" s="49">
        <v>1</v>
      </c>
    </row>
    <row r="1299" spans="1:20">
      <c r="A1299" s="50">
        <f>'TARIF 2024'!D1301</f>
        <v>0</v>
      </c>
      <c r="B1299" s="51" t="str">
        <f>'TARIF 2024'!B1301</f>
        <v>GSM097760</v>
      </c>
      <c r="C1299" s="52" t="str">
        <f>'TARIF 2024'!K1301</f>
        <v>Smart Magnet case for Samsung Galaxy A71 black</v>
      </c>
      <c r="D1299" s="52" t="str">
        <f>'TARIF 2024'!K1301</f>
        <v>Smart Magnet case for Samsung Galaxy A71 black</v>
      </c>
      <c r="E1299" s="53">
        <f>'TARIF 2024'!G1301</f>
        <v>5900495816153</v>
      </c>
      <c r="F1299" s="49">
        <v>1</v>
      </c>
      <c r="G1299" s="49">
        <v>1</v>
      </c>
      <c r="H1299" s="49" t="s">
        <v>900</v>
      </c>
      <c r="I1299" s="49">
        <v>1</v>
      </c>
      <c r="J1299" s="54">
        <f>'TARIF 2024'!N1301</f>
        <v>0</v>
      </c>
      <c r="K1299" s="55">
        <f>'TARIF 2024'!M1301</f>
        <v>5.4049999999999994</v>
      </c>
      <c r="L1299" s="56"/>
      <c r="M1299" s="55">
        <f>'TARIF 2024'!M1301</f>
        <v>5.4049999999999994</v>
      </c>
      <c r="N1299" s="57">
        <v>20</v>
      </c>
      <c r="O1299" s="57">
        <f>'TARIF 2024'!Q1301</f>
        <v>9.99</v>
      </c>
      <c r="P1299" s="58"/>
      <c r="Q1299" s="49">
        <v>60</v>
      </c>
      <c r="R1299" s="49">
        <v>62</v>
      </c>
      <c r="S1299" s="49">
        <v>6230</v>
      </c>
      <c r="T1299" s="49">
        <v>1</v>
      </c>
    </row>
    <row r="1300" spans="1:20">
      <c r="A1300" s="50">
        <f>'TARIF 2024'!D1302</f>
        <v>0</v>
      </c>
      <c r="B1300" s="51" t="str">
        <f>'TARIF 2024'!B1302</f>
        <v>GSM109163</v>
      </c>
      <c r="C1300" s="52" t="str">
        <f>'TARIF 2024'!K1302</f>
        <v>Smart Magnet case for Oppo A54 5G/ A74 5G / A93 5G navy blue</v>
      </c>
      <c r="D1300" s="52" t="str">
        <f>'TARIF 2024'!K1302</f>
        <v>Smart Magnet case for Oppo A54 5G/ A74 5G / A93 5G navy blue</v>
      </c>
      <c r="E1300" s="53">
        <f>'TARIF 2024'!G1302</f>
        <v>5900495925091</v>
      </c>
      <c r="F1300" s="49">
        <v>1</v>
      </c>
      <c r="G1300" s="49">
        <v>1</v>
      </c>
      <c r="H1300" s="49" t="s">
        <v>900</v>
      </c>
      <c r="I1300" s="49">
        <v>1</v>
      </c>
      <c r="J1300" s="54">
        <f>'TARIF 2024'!N1302</f>
        <v>0</v>
      </c>
      <c r="K1300" s="55">
        <f>'TARIF 2024'!M1302</f>
        <v>5.4049999999999994</v>
      </c>
      <c r="L1300" s="56"/>
      <c r="M1300" s="55">
        <f>'TARIF 2024'!M1302</f>
        <v>5.4049999999999994</v>
      </c>
      <c r="N1300" s="57">
        <v>20</v>
      </c>
      <c r="O1300" s="57">
        <f>'TARIF 2024'!Q1302</f>
        <v>9.99</v>
      </c>
      <c r="P1300" s="58"/>
      <c r="Q1300" s="49">
        <v>60</v>
      </c>
      <c r="R1300" s="49">
        <v>62</v>
      </c>
      <c r="S1300" s="49">
        <v>6230</v>
      </c>
      <c r="T1300" s="49">
        <v>1</v>
      </c>
    </row>
    <row r="1301" spans="1:20">
      <c r="A1301" s="50">
        <f>'TARIF 2024'!D1303</f>
        <v>0</v>
      </c>
      <c r="B1301" s="51" t="str">
        <f>'TARIF 2024'!B1303</f>
        <v>GSM174986</v>
      </c>
      <c r="C1301" s="52" t="str">
        <f>'TARIF 2024'!K1303</f>
        <v>Smart Magnet case for Samsung Galaxy A25 5G (global) black</v>
      </c>
      <c r="D1301" s="52" t="str">
        <f>'TARIF 2024'!K1303</f>
        <v>Smart Magnet case for Samsung Galaxy A25 5G (global) black</v>
      </c>
      <c r="E1301" s="53">
        <f>'TARIF 2024'!G1303</f>
        <v>5900495469175</v>
      </c>
      <c r="F1301" s="49">
        <v>1</v>
      </c>
      <c r="G1301" s="49">
        <v>1</v>
      </c>
      <c r="H1301" s="49" t="s">
        <v>900</v>
      </c>
      <c r="I1301" s="49">
        <v>1</v>
      </c>
      <c r="J1301" s="54">
        <f>'TARIF 2024'!N1303</f>
        <v>0</v>
      </c>
      <c r="K1301" s="55">
        <f>'TARIF 2024'!M1303</f>
        <v>5.4049999999999994</v>
      </c>
      <c r="L1301" s="56"/>
      <c r="M1301" s="55">
        <f>'TARIF 2024'!M1303</f>
        <v>5.4049999999999994</v>
      </c>
      <c r="N1301" s="57">
        <v>20</v>
      </c>
      <c r="O1301" s="57">
        <f>'TARIF 2024'!Q1303</f>
        <v>12.99</v>
      </c>
      <c r="P1301" s="58"/>
      <c r="Q1301" s="49">
        <v>60</v>
      </c>
      <c r="R1301" s="49">
        <v>62</v>
      </c>
      <c r="S1301" s="49">
        <v>6230</v>
      </c>
      <c r="T1301" s="49">
        <v>1</v>
      </c>
    </row>
    <row r="1302" spans="1:20">
      <c r="A1302" s="50">
        <f>'TARIF 2024'!D1304</f>
        <v>0</v>
      </c>
      <c r="B1302" s="51" t="str">
        <f>'TARIF 2024'!B1304</f>
        <v>GSM177527</v>
      </c>
      <c r="C1302" s="52" t="str">
        <f>'TARIF 2024'!K1304</f>
        <v>Smart Magnet case for Samsung Galaxy S24 Plus black</v>
      </c>
      <c r="D1302" s="52" t="str">
        <f>'TARIF 2024'!K1304</f>
        <v>Smart Magnet case for Samsung Galaxy S24 Plus black</v>
      </c>
      <c r="E1302" s="53">
        <f>'TARIF 2024'!G1304</f>
        <v>5900495659521</v>
      </c>
      <c r="F1302" s="49">
        <v>1</v>
      </c>
      <c r="G1302" s="49">
        <v>1</v>
      </c>
      <c r="H1302" s="49" t="s">
        <v>900</v>
      </c>
      <c r="I1302" s="49">
        <v>1</v>
      </c>
      <c r="J1302" s="54">
        <f>'TARIF 2024'!N1304</f>
        <v>0</v>
      </c>
      <c r="K1302" s="55">
        <f>'TARIF 2024'!M1304</f>
        <v>5.4049999999999994</v>
      </c>
      <c r="L1302" s="56"/>
      <c r="M1302" s="55">
        <f>'TARIF 2024'!M1304</f>
        <v>5.4049999999999994</v>
      </c>
      <c r="N1302" s="57">
        <v>20</v>
      </c>
      <c r="O1302" s="57">
        <f>'TARIF 2024'!Q1304</f>
        <v>12.99</v>
      </c>
      <c r="P1302" s="58"/>
      <c r="Q1302" s="49">
        <v>60</v>
      </c>
      <c r="R1302" s="49">
        <v>62</v>
      </c>
      <c r="S1302" s="49">
        <v>6230</v>
      </c>
      <c r="T1302" s="49">
        <v>1</v>
      </c>
    </row>
    <row r="1303" spans="1:20">
      <c r="A1303" s="50">
        <f>'TARIF 2024'!D1305</f>
        <v>0</v>
      </c>
      <c r="B1303" s="51" t="str">
        <f>'TARIF 2024'!B1305</f>
        <v>GSM177526</v>
      </c>
      <c r="C1303" s="52" t="str">
        <f>'TARIF 2024'!K1305</f>
        <v>Smart Magnet case for Samsung Galaxy S24 Ultra black</v>
      </c>
      <c r="D1303" s="52" t="str">
        <f>'TARIF 2024'!K1305</f>
        <v>Smart Magnet case for Samsung Galaxy S24 Ultra black</v>
      </c>
      <c r="E1303" s="53">
        <f>'TARIF 2024'!G1305</f>
        <v>5900495659514</v>
      </c>
      <c r="F1303" s="49">
        <v>1</v>
      </c>
      <c r="G1303" s="49">
        <v>1</v>
      </c>
      <c r="H1303" s="49" t="s">
        <v>900</v>
      </c>
      <c r="I1303" s="49">
        <v>1</v>
      </c>
      <c r="J1303" s="54">
        <f>'TARIF 2024'!N1305</f>
        <v>0</v>
      </c>
      <c r="K1303" s="55">
        <f>'TARIF 2024'!M1305</f>
        <v>5.4049999999999994</v>
      </c>
      <c r="L1303" s="56"/>
      <c r="M1303" s="55">
        <f>'TARIF 2024'!M1305</f>
        <v>5.4049999999999994</v>
      </c>
      <c r="N1303" s="57">
        <v>20</v>
      </c>
      <c r="O1303" s="57">
        <f>'TARIF 2024'!Q1305</f>
        <v>12.99</v>
      </c>
      <c r="P1303" s="58"/>
      <c r="Q1303" s="49">
        <v>60</v>
      </c>
      <c r="R1303" s="49">
        <v>62</v>
      </c>
      <c r="S1303" s="49">
        <v>6230</v>
      </c>
      <c r="T1303" s="49">
        <v>1</v>
      </c>
    </row>
    <row r="1304" spans="1:20">
      <c r="A1304" s="50">
        <f>'TARIF 2024'!D1306</f>
        <v>0</v>
      </c>
      <c r="B1304" s="51" t="str">
        <f>'TARIF 2024'!B1306</f>
        <v>GSM177525</v>
      </c>
      <c r="C1304" s="52" t="str">
        <f>'TARIF 2024'!K1306</f>
        <v>Smart Magnet case for Samsung Galaxy S24 black</v>
      </c>
      <c r="D1304" s="52" t="str">
        <f>'TARIF 2024'!K1306</f>
        <v>Smart Magnet case for Samsung Galaxy S24 black</v>
      </c>
      <c r="E1304" s="53">
        <f>'TARIF 2024'!G1306</f>
        <v>5900495659507</v>
      </c>
      <c r="F1304" s="49">
        <v>1</v>
      </c>
      <c r="G1304" s="49">
        <v>1</v>
      </c>
      <c r="H1304" s="49" t="s">
        <v>900</v>
      </c>
      <c r="I1304" s="49">
        <v>1</v>
      </c>
      <c r="J1304" s="54">
        <f>'TARIF 2024'!N1306</f>
        <v>0</v>
      </c>
      <c r="K1304" s="55">
        <f>'TARIF 2024'!M1306</f>
        <v>5.4049999999999994</v>
      </c>
      <c r="L1304" s="56"/>
      <c r="M1304" s="55">
        <f>'TARIF 2024'!M1306</f>
        <v>5.4049999999999994</v>
      </c>
      <c r="N1304" s="57">
        <v>20</v>
      </c>
      <c r="O1304" s="57">
        <f>'TARIF 2024'!Q1306</f>
        <v>12.99</v>
      </c>
      <c r="P1304" s="58"/>
      <c r="Q1304" s="49">
        <v>60</v>
      </c>
      <c r="R1304" s="49">
        <v>62</v>
      </c>
      <c r="S1304" s="49">
        <v>6230</v>
      </c>
      <c r="T1304" s="49">
        <v>1</v>
      </c>
    </row>
    <row r="1305" spans="1:20">
      <c r="A1305" s="50">
        <f>'TARIF 2024'!D1307</f>
        <v>0</v>
      </c>
      <c r="B1305" s="51" t="str">
        <f>'TARIF 2024'!B1307</f>
        <v>GSM177147</v>
      </c>
      <c r="C1305" s="52" t="str">
        <f>'TARIF 2024'!K1307</f>
        <v>Smart Magnet case for Samsung Galaxy A05S black</v>
      </c>
      <c r="D1305" s="52" t="str">
        <f>'TARIF 2024'!K1307</f>
        <v>Smart Magnet case for Samsung Galaxy A05S black</v>
      </c>
      <c r="E1305" s="53">
        <f>'TARIF 2024'!G1307</f>
        <v>5900495632982</v>
      </c>
      <c r="F1305" s="49">
        <v>1</v>
      </c>
      <c r="G1305" s="49">
        <v>1</v>
      </c>
      <c r="H1305" s="49" t="s">
        <v>900</v>
      </c>
      <c r="I1305" s="49">
        <v>1</v>
      </c>
      <c r="J1305" s="54">
        <f>'TARIF 2024'!N1307</f>
        <v>0</v>
      </c>
      <c r="K1305" s="55">
        <f>'TARIF 2024'!M1307</f>
        <v>5.4049999999999994</v>
      </c>
      <c r="L1305" s="56"/>
      <c r="M1305" s="55">
        <f>'TARIF 2024'!M1307</f>
        <v>5.4049999999999994</v>
      </c>
      <c r="N1305" s="57">
        <v>20</v>
      </c>
      <c r="O1305" s="57">
        <f>'TARIF 2024'!Q1307</f>
        <v>12.99</v>
      </c>
      <c r="P1305" s="58"/>
      <c r="Q1305" s="49">
        <v>60</v>
      </c>
      <c r="R1305" s="49">
        <v>62</v>
      </c>
      <c r="S1305" s="49">
        <v>6230</v>
      </c>
      <c r="T1305" s="49">
        <v>1</v>
      </c>
    </row>
    <row r="1306" spans="1:20">
      <c r="A1306" s="50">
        <f>'TARIF 2024'!D1308</f>
        <v>0</v>
      </c>
      <c r="B1306" s="51" t="str">
        <f>'TARIF 2024'!B1308</f>
        <v>GSM177278</v>
      </c>
      <c r="C1306" s="52" t="str">
        <f>'TARIF 2024'!K1308</f>
        <v>Smart Magnet case for Samsung Galaxy A15 4G / A15 5G black</v>
      </c>
      <c r="D1306" s="52" t="str">
        <f>'TARIF 2024'!K1308</f>
        <v>Smart Magnet case for Samsung Galaxy A15 4G / A15 5G black</v>
      </c>
      <c r="E1306" s="53">
        <f>'TARIF 2024'!G1308</f>
        <v>5900495649478</v>
      </c>
      <c r="F1306" s="49">
        <v>1</v>
      </c>
      <c r="G1306" s="49">
        <v>1</v>
      </c>
      <c r="H1306" s="49" t="s">
        <v>900</v>
      </c>
      <c r="I1306" s="49">
        <v>1</v>
      </c>
      <c r="J1306" s="54">
        <f>'TARIF 2024'!N1308</f>
        <v>0</v>
      </c>
      <c r="K1306" s="55">
        <f>'TARIF 2024'!M1308</f>
        <v>5.4049999999999994</v>
      </c>
      <c r="L1306" s="56"/>
      <c r="M1306" s="55">
        <f>'TARIF 2024'!M1308</f>
        <v>5.4049999999999994</v>
      </c>
      <c r="N1306" s="57">
        <v>20</v>
      </c>
      <c r="O1306" s="57">
        <f>'TARIF 2024'!Q1308</f>
        <v>12.99</v>
      </c>
      <c r="P1306" s="58"/>
      <c r="Q1306" s="49">
        <v>60</v>
      </c>
      <c r="R1306" s="49">
        <v>62</v>
      </c>
      <c r="S1306" s="49">
        <v>6230</v>
      </c>
      <c r="T1306" s="49">
        <v>1</v>
      </c>
    </row>
    <row r="1307" spans="1:20">
      <c r="A1307" s="50">
        <f>'TARIF 2024'!D1309</f>
        <v>0</v>
      </c>
      <c r="B1307" s="51" t="str">
        <f>'TARIF 2024'!B1309</f>
        <v>GSM175145</v>
      </c>
      <c r="C1307" s="52" t="str">
        <f>'TARIF 2024'!K1309</f>
        <v>Smart Magnet case for Samsung Galaxy M34 5G black</v>
      </c>
      <c r="D1307" s="52" t="str">
        <f>'TARIF 2024'!K1309</f>
        <v>Smart Magnet case for Samsung Galaxy M34 5G black</v>
      </c>
      <c r="E1307" s="53">
        <f>'TARIF 2024'!G1309</f>
        <v>5900495501516</v>
      </c>
      <c r="F1307" s="49">
        <v>1</v>
      </c>
      <c r="G1307" s="49">
        <v>1</v>
      </c>
      <c r="H1307" s="49" t="s">
        <v>900</v>
      </c>
      <c r="I1307" s="49">
        <v>1</v>
      </c>
      <c r="J1307" s="54">
        <f>'TARIF 2024'!N1309</f>
        <v>0</v>
      </c>
      <c r="K1307" s="55">
        <f>'TARIF 2024'!M1309</f>
        <v>5.4049999999999994</v>
      </c>
      <c r="L1307" s="56"/>
      <c r="M1307" s="55">
        <f>'TARIF 2024'!M1309</f>
        <v>5.4049999999999994</v>
      </c>
      <c r="N1307" s="57">
        <v>20</v>
      </c>
      <c r="O1307" s="57">
        <f>'TARIF 2024'!Q1309</f>
        <v>12.99</v>
      </c>
      <c r="P1307" s="58"/>
      <c r="Q1307" s="49">
        <v>60</v>
      </c>
      <c r="R1307" s="49">
        <v>62</v>
      </c>
      <c r="S1307" s="49">
        <v>6230</v>
      </c>
      <c r="T1307" s="49">
        <v>1</v>
      </c>
    </row>
    <row r="1308" spans="1:20">
      <c r="A1308" s="50">
        <f>'TARIF 2024'!D1310</f>
        <v>0</v>
      </c>
      <c r="B1308" s="51" t="str">
        <f>'TARIF 2024'!B1310</f>
        <v>GSM106871</v>
      </c>
      <c r="C1308" s="52" t="str">
        <f>'TARIF 2024'!K1310</f>
        <v>Smart Magnet case for Samsung Galaxy A32 4G black</v>
      </c>
      <c r="D1308" s="52" t="str">
        <f>'TARIF 2024'!K1310</f>
        <v>Smart Magnet case for Samsung Galaxy A32 4G black</v>
      </c>
      <c r="E1308" s="53">
        <f>'TARIF 2024'!G1310</f>
        <v>5900495903723</v>
      </c>
      <c r="F1308" s="49">
        <v>1</v>
      </c>
      <c r="G1308" s="49">
        <v>1</v>
      </c>
      <c r="H1308" s="49" t="s">
        <v>900</v>
      </c>
      <c r="I1308" s="49">
        <v>1</v>
      </c>
      <c r="J1308" s="54">
        <f>'TARIF 2024'!N1310</f>
        <v>0</v>
      </c>
      <c r="K1308" s="55">
        <f>'TARIF 2024'!M1310</f>
        <v>5.4049999999999994</v>
      </c>
      <c r="L1308" s="56"/>
      <c r="M1308" s="55">
        <f>'TARIF 2024'!M1310</f>
        <v>5.4049999999999994</v>
      </c>
      <c r="N1308" s="57">
        <v>20</v>
      </c>
      <c r="O1308" s="57">
        <f>'TARIF 2024'!Q1310</f>
        <v>12.99</v>
      </c>
      <c r="P1308" s="58"/>
      <c r="Q1308" s="49">
        <v>60</v>
      </c>
      <c r="R1308" s="49">
        <v>62</v>
      </c>
      <c r="S1308" s="49">
        <v>6230</v>
      </c>
      <c r="T1308" s="49">
        <v>1</v>
      </c>
    </row>
    <row r="1309" spans="1:20">
      <c r="A1309" s="50">
        <f>'TARIF 2024'!D1311</f>
        <v>0</v>
      </c>
      <c r="B1309" s="51" t="str">
        <f>'TARIF 2024'!B1311</f>
        <v>GSM105363</v>
      </c>
      <c r="C1309" s="52" t="str">
        <f>'TARIF 2024'!K1311</f>
        <v>Smart Magnet case for Samsung Galaxy A32 5G / M32 5G black</v>
      </c>
      <c r="D1309" s="52" t="str">
        <f>'TARIF 2024'!K1311</f>
        <v>Smart Magnet case for Samsung Galaxy A32 5G / M32 5G black</v>
      </c>
      <c r="E1309" s="53">
        <f>'TARIF 2024'!G1311</f>
        <v>5900495893895</v>
      </c>
      <c r="F1309" s="49">
        <v>1</v>
      </c>
      <c r="G1309" s="49">
        <v>1</v>
      </c>
      <c r="H1309" s="49" t="s">
        <v>900</v>
      </c>
      <c r="I1309" s="49">
        <v>1</v>
      </c>
      <c r="J1309" s="54">
        <f>'TARIF 2024'!N1311</f>
        <v>0</v>
      </c>
      <c r="K1309" s="55">
        <f>'TARIF 2024'!M1311</f>
        <v>5.4049999999999994</v>
      </c>
      <c r="L1309" s="56"/>
      <c r="M1309" s="55">
        <f>'TARIF 2024'!M1311</f>
        <v>5.4049999999999994</v>
      </c>
      <c r="N1309" s="57">
        <v>20</v>
      </c>
      <c r="O1309" s="57">
        <f>'TARIF 2024'!Q1311</f>
        <v>12.99</v>
      </c>
      <c r="P1309" s="58"/>
      <c r="Q1309" s="49">
        <v>60</v>
      </c>
      <c r="R1309" s="49">
        <v>62</v>
      </c>
      <c r="S1309" s="49">
        <v>6230</v>
      </c>
      <c r="T1309" s="49">
        <v>1</v>
      </c>
    </row>
    <row r="1310" spans="1:20">
      <c r="A1310" s="50">
        <f>'TARIF 2024'!D1312</f>
        <v>0</v>
      </c>
      <c r="B1310" s="51" t="str">
        <f>'TARIF 2024'!B1312</f>
        <v>GSM103652</v>
      </c>
      <c r="C1310" s="52" t="str">
        <f>'TARIF 2024'!K1312</f>
        <v>Smart Magnet case for Samsung Galaxy A12 / M12 black</v>
      </c>
      <c r="D1310" s="52" t="str">
        <f>'TARIF 2024'!K1312</f>
        <v>Smart Magnet case for Samsung Galaxy A12 / M12 black</v>
      </c>
      <c r="E1310" s="53">
        <f>'TARIF 2024'!G1312</f>
        <v>5900495877307</v>
      </c>
      <c r="F1310" s="49">
        <v>1</v>
      </c>
      <c r="G1310" s="49">
        <v>1</v>
      </c>
      <c r="H1310" s="49" t="s">
        <v>900</v>
      </c>
      <c r="I1310" s="49">
        <v>1</v>
      </c>
      <c r="J1310" s="54">
        <f>'TARIF 2024'!N1312</f>
        <v>0</v>
      </c>
      <c r="K1310" s="55">
        <f>'TARIF 2024'!M1312</f>
        <v>5.4049999999999994</v>
      </c>
      <c r="L1310" s="56"/>
      <c r="M1310" s="55">
        <f>'TARIF 2024'!M1312</f>
        <v>5.4049999999999994</v>
      </c>
      <c r="N1310" s="57">
        <v>20</v>
      </c>
      <c r="O1310" s="57">
        <f>'TARIF 2024'!Q1312</f>
        <v>12.99</v>
      </c>
      <c r="P1310" s="58"/>
      <c r="Q1310" s="49">
        <v>60</v>
      </c>
      <c r="R1310" s="49">
        <v>62</v>
      </c>
      <c r="S1310" s="49">
        <v>6230</v>
      </c>
      <c r="T1310" s="49">
        <v>1</v>
      </c>
    </row>
    <row r="1311" spans="1:20">
      <c r="A1311" s="50">
        <f>'TARIF 2024'!D1313</f>
        <v>0</v>
      </c>
      <c r="B1311" s="51" t="str">
        <f>'TARIF 2024'!B1313</f>
        <v>GSM167900</v>
      </c>
      <c r="C1311" s="52" t="str">
        <f>'TARIF 2024'!K1313</f>
        <v>Smart Magnet case for Samsung Galaxy S23 Ultra black</v>
      </c>
      <c r="D1311" s="52" t="str">
        <f>'TARIF 2024'!K1313</f>
        <v>Smart Magnet case for Samsung Galaxy S23 Ultra black</v>
      </c>
      <c r="E1311" s="53">
        <f>'TARIF 2024'!G1313</f>
        <v>5900495049346</v>
      </c>
      <c r="F1311" s="49">
        <v>1</v>
      </c>
      <c r="G1311" s="49">
        <v>1</v>
      </c>
      <c r="H1311" s="49" t="s">
        <v>900</v>
      </c>
      <c r="I1311" s="49">
        <v>1</v>
      </c>
      <c r="J1311" s="54">
        <f>'TARIF 2024'!N1313</f>
        <v>0</v>
      </c>
      <c r="K1311" s="55">
        <f>'TARIF 2024'!M1313</f>
        <v>5.4049999999999994</v>
      </c>
      <c r="L1311" s="56"/>
      <c r="M1311" s="55">
        <f>'TARIF 2024'!M1313</f>
        <v>5.4049999999999994</v>
      </c>
      <c r="N1311" s="57">
        <v>20</v>
      </c>
      <c r="O1311" s="57">
        <f>'TARIF 2024'!Q1313</f>
        <v>12.99</v>
      </c>
      <c r="P1311" s="58"/>
      <c r="Q1311" s="49">
        <v>60</v>
      </c>
      <c r="R1311" s="49">
        <v>62</v>
      </c>
      <c r="S1311" s="49">
        <v>6230</v>
      </c>
      <c r="T1311" s="49">
        <v>1</v>
      </c>
    </row>
    <row r="1312" spans="1:20">
      <c r="A1312" s="50">
        <f>'TARIF 2024'!D1314</f>
        <v>0</v>
      </c>
      <c r="B1312" s="51" t="str">
        <f>'TARIF 2024'!B1314</f>
        <v>GSM167898</v>
      </c>
      <c r="C1312" s="52" t="str">
        <f>'TARIF 2024'!K1314</f>
        <v>Smart Magnet case for Samsung Galaxy S23 black</v>
      </c>
      <c r="D1312" s="52" t="str">
        <f>'TARIF 2024'!K1314</f>
        <v>Smart Magnet case for Samsung Galaxy S23 black</v>
      </c>
      <c r="E1312" s="53">
        <f>'TARIF 2024'!G1314</f>
        <v>5900495049322</v>
      </c>
      <c r="F1312" s="49">
        <v>1</v>
      </c>
      <c r="G1312" s="49">
        <v>1</v>
      </c>
      <c r="H1312" s="49" t="s">
        <v>900</v>
      </c>
      <c r="I1312" s="49">
        <v>1</v>
      </c>
      <c r="J1312" s="54">
        <f>'TARIF 2024'!N1314</f>
        <v>0</v>
      </c>
      <c r="K1312" s="55">
        <f>'TARIF 2024'!M1314</f>
        <v>5.4049999999999994</v>
      </c>
      <c r="L1312" s="56"/>
      <c r="M1312" s="55">
        <f>'TARIF 2024'!M1314</f>
        <v>5.4049999999999994</v>
      </c>
      <c r="N1312" s="57">
        <v>20</v>
      </c>
      <c r="O1312" s="57">
        <f>'TARIF 2024'!Q1314</f>
        <v>12.99</v>
      </c>
      <c r="P1312" s="58"/>
      <c r="Q1312" s="49">
        <v>60</v>
      </c>
      <c r="R1312" s="49">
        <v>62</v>
      </c>
      <c r="S1312" s="49">
        <v>6230</v>
      </c>
      <c r="T1312" s="49">
        <v>1</v>
      </c>
    </row>
    <row r="1313" spans="1:20">
      <c r="A1313" s="50">
        <f>'TARIF 2024'!D1315</f>
        <v>0</v>
      </c>
      <c r="B1313" s="51" t="str">
        <f>'TARIF 2024'!B1315</f>
        <v>GSM165490</v>
      </c>
      <c r="C1313" s="52" t="str">
        <f>'TARIF 2024'!K1315</f>
        <v>Smart Magnet case for Samsung Galaxy M13 4G black</v>
      </c>
      <c r="D1313" s="52" t="str">
        <f>'TARIF 2024'!K1315</f>
        <v>Smart Magnet case for Samsung Galaxy M13 4G black</v>
      </c>
      <c r="E1313" s="53">
        <f>'TARIF 2024'!G1315</f>
        <v>5900495030900</v>
      </c>
      <c r="F1313" s="49">
        <v>1</v>
      </c>
      <c r="G1313" s="49">
        <v>1</v>
      </c>
      <c r="H1313" s="49" t="s">
        <v>900</v>
      </c>
      <c r="I1313" s="49">
        <v>1</v>
      </c>
      <c r="J1313" s="54">
        <f>'TARIF 2024'!N1315</f>
        <v>0</v>
      </c>
      <c r="K1313" s="55">
        <f>'TARIF 2024'!M1315</f>
        <v>5.4049999999999994</v>
      </c>
      <c r="L1313" s="56"/>
      <c r="M1313" s="55">
        <f>'TARIF 2024'!M1315</f>
        <v>5.4049999999999994</v>
      </c>
      <c r="N1313" s="57">
        <v>20</v>
      </c>
      <c r="O1313" s="57">
        <f>'TARIF 2024'!Q1315</f>
        <v>12.99</v>
      </c>
      <c r="P1313" s="58"/>
      <c r="Q1313" s="49">
        <v>60</v>
      </c>
      <c r="R1313" s="49">
        <v>62</v>
      </c>
      <c r="S1313" s="49">
        <v>6230</v>
      </c>
      <c r="T1313" s="49">
        <v>1</v>
      </c>
    </row>
    <row r="1314" spans="1:20">
      <c r="A1314" s="50">
        <f>'TARIF 2024'!D1316</f>
        <v>0</v>
      </c>
      <c r="B1314" s="51" t="str">
        <f>'TARIF 2024'!B1316</f>
        <v>GSM168651</v>
      </c>
      <c r="C1314" s="52" t="str">
        <f>'TARIF 2024'!K1316</f>
        <v>Smart Magnet case for Samsung Galaxy A54 5G black</v>
      </c>
      <c r="D1314" s="52" t="str">
        <f>'TARIF 2024'!K1316</f>
        <v>Smart Magnet case for Samsung Galaxy A54 5G black</v>
      </c>
      <c r="E1314" s="53">
        <f>'TARIF 2024'!G1316</f>
        <v>5900495058164</v>
      </c>
      <c r="F1314" s="49">
        <v>1</v>
      </c>
      <c r="G1314" s="49">
        <v>1</v>
      </c>
      <c r="H1314" s="49" t="s">
        <v>900</v>
      </c>
      <c r="I1314" s="49">
        <v>1</v>
      </c>
      <c r="J1314" s="54">
        <f>'TARIF 2024'!N1316</f>
        <v>0</v>
      </c>
      <c r="K1314" s="55">
        <f>'TARIF 2024'!M1316</f>
        <v>5.4049999999999994</v>
      </c>
      <c r="L1314" s="56"/>
      <c r="M1314" s="55">
        <f>'TARIF 2024'!M1316</f>
        <v>5.4049999999999994</v>
      </c>
      <c r="N1314" s="57">
        <v>20</v>
      </c>
      <c r="O1314" s="57">
        <f>'TARIF 2024'!Q1316</f>
        <v>12.99</v>
      </c>
      <c r="P1314" s="58"/>
      <c r="Q1314" s="49">
        <v>60</v>
      </c>
      <c r="R1314" s="49">
        <v>62</v>
      </c>
      <c r="S1314" s="49">
        <v>6230</v>
      </c>
      <c r="T1314" s="49">
        <v>1</v>
      </c>
    </row>
    <row r="1315" spans="1:20">
      <c r="A1315" s="50">
        <f>'TARIF 2024'!D1317</f>
        <v>0</v>
      </c>
      <c r="B1315" s="51" t="str">
        <f>'TARIF 2024'!B1317</f>
        <v>GSM168918</v>
      </c>
      <c r="C1315" s="52" t="str">
        <f>'TARIF 2024'!K1317</f>
        <v>Smart Magnet case for Samsung Galaxy A34 5G black</v>
      </c>
      <c r="D1315" s="52" t="str">
        <f>'TARIF 2024'!K1317</f>
        <v>Smart Magnet case for Samsung Galaxy A34 5G black</v>
      </c>
      <c r="E1315" s="53">
        <f>'TARIF 2024'!G1317</f>
        <v>5900495061171</v>
      </c>
      <c r="F1315" s="49">
        <v>1</v>
      </c>
      <c r="G1315" s="49">
        <v>1</v>
      </c>
      <c r="H1315" s="49" t="s">
        <v>900</v>
      </c>
      <c r="I1315" s="49">
        <v>1</v>
      </c>
      <c r="J1315" s="54">
        <f>'TARIF 2024'!N1317</f>
        <v>0</v>
      </c>
      <c r="K1315" s="55">
        <f>'TARIF 2024'!M1317</f>
        <v>5.4049999999999994</v>
      </c>
      <c r="L1315" s="56"/>
      <c r="M1315" s="55">
        <f>'TARIF 2024'!M1317</f>
        <v>5.4049999999999994</v>
      </c>
      <c r="N1315" s="57">
        <v>20</v>
      </c>
      <c r="O1315" s="57">
        <f>'TARIF 2024'!Q1317</f>
        <v>12.99</v>
      </c>
      <c r="P1315" s="58"/>
      <c r="Q1315" s="49">
        <v>60</v>
      </c>
      <c r="R1315" s="49">
        <v>62</v>
      </c>
      <c r="S1315" s="49">
        <v>6230</v>
      </c>
      <c r="T1315" s="49">
        <v>1</v>
      </c>
    </row>
    <row r="1316" spans="1:20">
      <c r="A1316" s="50">
        <f>'TARIF 2024'!D1318</f>
        <v>0</v>
      </c>
      <c r="B1316" s="51" t="str">
        <f>'TARIF 2024'!B1318</f>
        <v>GSM170233</v>
      </c>
      <c r="C1316" s="52" t="str">
        <f>'TARIF 2024'!K1318</f>
        <v>Smart Magnet case for Samsung Galaxy A14 4G / A14 5G black</v>
      </c>
      <c r="D1316" s="52" t="str">
        <f>'TARIF 2024'!K1318</f>
        <v>Smart Magnet case for Samsung Galaxy A14 4G / A14 5G black</v>
      </c>
      <c r="E1316" s="53">
        <f>'TARIF 2024'!G1318</f>
        <v>5900495075567</v>
      </c>
      <c r="F1316" s="49">
        <v>1</v>
      </c>
      <c r="G1316" s="49">
        <v>1</v>
      </c>
      <c r="H1316" s="49" t="s">
        <v>900</v>
      </c>
      <c r="I1316" s="49">
        <v>1</v>
      </c>
      <c r="J1316" s="54">
        <f>'TARIF 2024'!N1318</f>
        <v>0</v>
      </c>
      <c r="K1316" s="55">
        <f>'TARIF 2024'!M1318</f>
        <v>5.4049999999999994</v>
      </c>
      <c r="L1316" s="56"/>
      <c r="M1316" s="55">
        <f>'TARIF 2024'!M1318</f>
        <v>5.4049999999999994</v>
      </c>
      <c r="N1316" s="57">
        <v>20</v>
      </c>
      <c r="O1316" s="57">
        <f>'TARIF 2024'!Q1318</f>
        <v>12.99</v>
      </c>
      <c r="P1316" s="58"/>
      <c r="Q1316" s="49">
        <v>60</v>
      </c>
      <c r="R1316" s="49">
        <v>62</v>
      </c>
      <c r="S1316" s="49">
        <v>6230</v>
      </c>
      <c r="T1316" s="49">
        <v>1</v>
      </c>
    </row>
    <row r="1317" spans="1:20">
      <c r="A1317" s="50">
        <f>'TARIF 2024'!D1319</f>
        <v>0</v>
      </c>
      <c r="B1317" s="51" t="str">
        <f>'TARIF 2024'!B1319</f>
        <v>GSM113351</v>
      </c>
      <c r="C1317" s="52" t="str">
        <f>'TARIF 2024'!K1319</f>
        <v>Smart Magnet case for Samsung Galaxy S22 black</v>
      </c>
      <c r="D1317" s="52" t="str">
        <f>'TARIF 2024'!K1319</f>
        <v>Smart Magnet case for Samsung Galaxy S22 black</v>
      </c>
      <c r="E1317" s="53">
        <f>'TARIF 2024'!G1319</f>
        <v>5900495955395</v>
      </c>
      <c r="F1317" s="49">
        <v>1</v>
      </c>
      <c r="G1317" s="49">
        <v>1</v>
      </c>
      <c r="H1317" s="49" t="s">
        <v>900</v>
      </c>
      <c r="I1317" s="49">
        <v>1</v>
      </c>
      <c r="J1317" s="54">
        <f>'TARIF 2024'!N1319</f>
        <v>0</v>
      </c>
      <c r="K1317" s="55">
        <f>'TARIF 2024'!M1319</f>
        <v>5.4049999999999994</v>
      </c>
      <c r="L1317" s="56"/>
      <c r="M1317" s="55">
        <f>'TARIF 2024'!M1319</f>
        <v>5.4049999999999994</v>
      </c>
      <c r="N1317" s="57">
        <v>20</v>
      </c>
      <c r="O1317" s="57">
        <f>'TARIF 2024'!Q1319</f>
        <v>12.99</v>
      </c>
      <c r="P1317" s="58"/>
      <c r="Q1317" s="49">
        <v>60</v>
      </c>
      <c r="R1317" s="49">
        <v>62</v>
      </c>
      <c r="S1317" s="49">
        <v>6230</v>
      </c>
      <c r="T1317" s="49">
        <v>1</v>
      </c>
    </row>
    <row r="1318" spans="1:20">
      <c r="A1318" s="50">
        <f>'TARIF 2024'!D1320</f>
        <v>0</v>
      </c>
      <c r="B1318" s="51" t="str">
        <f>'TARIF 2024'!B1320</f>
        <v>GSM117262</v>
      </c>
      <c r="C1318" s="52" t="str">
        <f>'TARIF 2024'!K1320</f>
        <v>Smart Magnet case for Samsung Galaxy M23 5G black</v>
      </c>
      <c r="D1318" s="52" t="str">
        <f>'TARIF 2024'!K1320</f>
        <v>Smart Magnet case for Samsung Galaxy M23 5G black</v>
      </c>
      <c r="E1318" s="53">
        <f>'TARIF 2024'!G1320</f>
        <v>5900495996343</v>
      </c>
      <c r="F1318" s="49">
        <v>1</v>
      </c>
      <c r="G1318" s="49">
        <v>1</v>
      </c>
      <c r="H1318" s="49" t="s">
        <v>900</v>
      </c>
      <c r="I1318" s="49">
        <v>1</v>
      </c>
      <c r="J1318" s="54">
        <f>'TARIF 2024'!N1320</f>
        <v>0</v>
      </c>
      <c r="K1318" s="55">
        <f>'TARIF 2024'!M1320</f>
        <v>5.4049999999999994</v>
      </c>
      <c r="L1318" s="56"/>
      <c r="M1318" s="55">
        <f>'TARIF 2024'!M1320</f>
        <v>5.4049999999999994</v>
      </c>
      <c r="N1318" s="57">
        <v>20</v>
      </c>
      <c r="O1318" s="57">
        <f>'TARIF 2024'!Q1320</f>
        <v>12.99</v>
      </c>
      <c r="P1318" s="58"/>
      <c r="Q1318" s="49">
        <v>60</v>
      </c>
      <c r="R1318" s="49">
        <v>62</v>
      </c>
      <c r="S1318" s="49">
        <v>6230</v>
      </c>
      <c r="T1318" s="49">
        <v>1</v>
      </c>
    </row>
    <row r="1319" spans="1:20">
      <c r="A1319" s="50">
        <f>'TARIF 2024'!D1321</f>
        <v>0</v>
      </c>
      <c r="B1319" s="51" t="str">
        <f>'TARIF 2024'!B1321</f>
        <v>GSM115314</v>
      </c>
      <c r="C1319" s="52" t="str">
        <f>'TARIF 2024'!K1321</f>
        <v>Smart Magnet case for Samsung Galaxy A13 4G black</v>
      </c>
      <c r="D1319" s="52" t="str">
        <f>'TARIF 2024'!K1321</f>
        <v>Smart Magnet case for Samsung Galaxy A13 4G black</v>
      </c>
      <c r="E1319" s="53">
        <f>'TARIF 2024'!G1321</f>
        <v>5900495977915</v>
      </c>
      <c r="F1319" s="49">
        <v>1</v>
      </c>
      <c r="G1319" s="49">
        <v>1</v>
      </c>
      <c r="H1319" s="49" t="s">
        <v>900</v>
      </c>
      <c r="I1319" s="49">
        <v>1</v>
      </c>
      <c r="J1319" s="54">
        <f>'TARIF 2024'!N1321</f>
        <v>0</v>
      </c>
      <c r="K1319" s="55">
        <f>'TARIF 2024'!M1321</f>
        <v>5.4049999999999994</v>
      </c>
      <c r="L1319" s="56"/>
      <c r="M1319" s="55">
        <f>'TARIF 2024'!M1321</f>
        <v>5.4049999999999994</v>
      </c>
      <c r="N1319" s="57">
        <v>20</v>
      </c>
      <c r="O1319" s="57">
        <f>'TARIF 2024'!Q1321</f>
        <v>12.99</v>
      </c>
      <c r="P1319" s="58"/>
      <c r="Q1319" s="49">
        <v>60</v>
      </c>
      <c r="R1319" s="49">
        <v>62</v>
      </c>
      <c r="S1319" s="49">
        <v>6230</v>
      </c>
      <c r="T1319" s="49">
        <v>1</v>
      </c>
    </row>
    <row r="1320" spans="1:20">
      <c r="A1320" s="50">
        <f>'TARIF 2024'!D1322</f>
        <v>0</v>
      </c>
      <c r="B1320" s="51" t="str">
        <f>'TARIF 2024'!B1322</f>
        <v>GSM173039</v>
      </c>
      <c r="C1320" s="52" t="str">
        <f>'TARIF 2024'!K1322</f>
        <v>Smart Magnet case for iPhone 15 Plus 6,7" black</v>
      </c>
      <c r="D1320" s="52" t="str">
        <f>'TARIF 2024'!K1322</f>
        <v>Smart Magnet case for iPhone 15 Plus 6,7" black</v>
      </c>
      <c r="E1320" s="53">
        <f>'TARIF 2024'!G1322</f>
        <v>5900495270665</v>
      </c>
      <c r="F1320" s="49">
        <v>1</v>
      </c>
      <c r="G1320" s="49">
        <v>1</v>
      </c>
      <c r="H1320" s="49" t="s">
        <v>900</v>
      </c>
      <c r="I1320" s="49">
        <v>1</v>
      </c>
      <c r="J1320" s="54">
        <f>'TARIF 2024'!N1322</f>
        <v>0</v>
      </c>
      <c r="K1320" s="55">
        <f>'TARIF 2024'!M1322</f>
        <v>5.4049999999999994</v>
      </c>
      <c r="L1320" s="56"/>
      <c r="M1320" s="55">
        <f>'TARIF 2024'!M1322</f>
        <v>5.4049999999999994</v>
      </c>
      <c r="N1320" s="57">
        <v>20</v>
      </c>
      <c r="O1320" s="57">
        <f>'TARIF 2024'!Q1322</f>
        <v>12.99</v>
      </c>
      <c r="P1320" s="58"/>
      <c r="Q1320" s="49">
        <v>60</v>
      </c>
      <c r="R1320" s="49">
        <v>62</v>
      </c>
      <c r="S1320" s="49">
        <v>6230</v>
      </c>
      <c r="T1320" s="49">
        <v>1</v>
      </c>
    </row>
    <row r="1321" spans="1:20">
      <c r="A1321" s="50">
        <f>'TARIF 2024'!D1323</f>
        <v>0</v>
      </c>
      <c r="B1321" s="51" t="str">
        <f>'TARIF 2024'!B1323</f>
        <v>GSM173038</v>
      </c>
      <c r="C1321" s="52" t="str">
        <f>'TARIF 2024'!K1323</f>
        <v>Smart Magnet case for iPhone 15 Pro Max 6,7" black</v>
      </c>
      <c r="D1321" s="52" t="str">
        <f>'TARIF 2024'!K1323</f>
        <v>Smart Magnet case for iPhone 15 Pro Max 6,7" black</v>
      </c>
      <c r="E1321" s="53">
        <f>'TARIF 2024'!G1323</f>
        <v>5900495270658</v>
      </c>
      <c r="F1321" s="49">
        <v>1</v>
      </c>
      <c r="G1321" s="49">
        <v>1</v>
      </c>
      <c r="H1321" s="49" t="s">
        <v>900</v>
      </c>
      <c r="I1321" s="49">
        <v>1</v>
      </c>
      <c r="J1321" s="54">
        <f>'TARIF 2024'!N1323</f>
        <v>0</v>
      </c>
      <c r="K1321" s="55">
        <f>'TARIF 2024'!M1323</f>
        <v>5.4049999999999994</v>
      </c>
      <c r="L1321" s="56"/>
      <c r="M1321" s="55">
        <f>'TARIF 2024'!M1323</f>
        <v>5.4049999999999994</v>
      </c>
      <c r="N1321" s="57">
        <v>20</v>
      </c>
      <c r="O1321" s="57">
        <f>'TARIF 2024'!Q1323</f>
        <v>12.99</v>
      </c>
      <c r="P1321" s="58"/>
      <c r="Q1321" s="49">
        <v>60</v>
      </c>
      <c r="R1321" s="49">
        <v>62</v>
      </c>
      <c r="S1321" s="49">
        <v>6230</v>
      </c>
      <c r="T1321" s="49">
        <v>1</v>
      </c>
    </row>
    <row r="1322" spans="1:20">
      <c r="A1322" s="50">
        <f>'TARIF 2024'!D1324</f>
        <v>0</v>
      </c>
      <c r="B1322" s="51" t="str">
        <f>'TARIF 2024'!B1324</f>
        <v>GSM173037</v>
      </c>
      <c r="C1322" s="52" t="str">
        <f>'TARIF 2024'!K1324</f>
        <v>Smart Magnet case for iPhone 15 Pro 6,1" black</v>
      </c>
      <c r="D1322" s="52" t="str">
        <f>'TARIF 2024'!K1324</f>
        <v>Smart Magnet case for iPhone 15 Pro 6,1" black</v>
      </c>
      <c r="E1322" s="53">
        <f>'TARIF 2024'!G1324</f>
        <v>5900495270610</v>
      </c>
      <c r="F1322" s="49">
        <v>1</v>
      </c>
      <c r="G1322" s="49">
        <v>1</v>
      </c>
      <c r="H1322" s="49" t="s">
        <v>900</v>
      </c>
      <c r="I1322" s="49">
        <v>1</v>
      </c>
      <c r="J1322" s="54">
        <f>'TARIF 2024'!N1324</f>
        <v>0</v>
      </c>
      <c r="K1322" s="55">
        <f>'TARIF 2024'!M1324</f>
        <v>5.4049999999999994</v>
      </c>
      <c r="L1322" s="56"/>
      <c r="M1322" s="55">
        <f>'TARIF 2024'!M1324</f>
        <v>5.4049999999999994</v>
      </c>
      <c r="N1322" s="57">
        <v>20</v>
      </c>
      <c r="O1322" s="57">
        <f>'TARIF 2024'!Q1324</f>
        <v>12.99</v>
      </c>
      <c r="P1322" s="58"/>
      <c r="Q1322" s="49">
        <v>60</v>
      </c>
      <c r="R1322" s="49">
        <v>62</v>
      </c>
      <c r="S1322" s="49">
        <v>6230</v>
      </c>
      <c r="T1322" s="49">
        <v>1</v>
      </c>
    </row>
    <row r="1323" spans="1:20">
      <c r="A1323" s="50">
        <f>'TARIF 2024'!D1325</f>
        <v>0</v>
      </c>
      <c r="B1323" s="51" t="str">
        <f>'TARIF 2024'!B1325</f>
        <v>GSM173036</v>
      </c>
      <c r="C1323" s="52" t="str">
        <f>'TARIF 2024'!K1325</f>
        <v>Smart Magnet case for iPhone 15 6,1" black</v>
      </c>
      <c r="D1323" s="52" t="str">
        <f>'TARIF 2024'!K1325</f>
        <v>Smart Magnet case for iPhone 15 6,1" black</v>
      </c>
      <c r="E1323" s="53">
        <f>'TARIF 2024'!G1325</f>
        <v>5900495270603</v>
      </c>
      <c r="F1323" s="49">
        <v>1</v>
      </c>
      <c r="G1323" s="49">
        <v>1</v>
      </c>
      <c r="H1323" s="49" t="s">
        <v>900</v>
      </c>
      <c r="I1323" s="49">
        <v>1</v>
      </c>
      <c r="J1323" s="54">
        <f>'TARIF 2024'!N1325</f>
        <v>0</v>
      </c>
      <c r="K1323" s="55">
        <f>'TARIF 2024'!M1325</f>
        <v>5.4049999999999994</v>
      </c>
      <c r="L1323" s="56"/>
      <c r="M1323" s="55">
        <f>'TARIF 2024'!M1325</f>
        <v>5.4049999999999994</v>
      </c>
      <c r="N1323" s="57">
        <v>20</v>
      </c>
      <c r="O1323" s="57">
        <f>'TARIF 2024'!Q1325</f>
        <v>12.99</v>
      </c>
      <c r="P1323" s="58"/>
      <c r="Q1323" s="49">
        <v>60</v>
      </c>
      <c r="R1323" s="49">
        <v>62</v>
      </c>
      <c r="S1323" s="49">
        <v>6230</v>
      </c>
      <c r="T1323" s="49">
        <v>1</v>
      </c>
    </row>
    <row r="1324" spans="1:20">
      <c r="A1324" s="50">
        <f>'TARIF 2024'!D1326</f>
        <v>0</v>
      </c>
      <c r="B1324" s="51" t="str">
        <f>'TARIF 2024'!B1326</f>
        <v>GSM118194</v>
      </c>
      <c r="C1324" s="52" t="str">
        <f>'TARIF 2024'!K1326</f>
        <v>Smart Magnet case for iPhone 14 6,1" black</v>
      </c>
      <c r="D1324" s="52" t="str">
        <f>'TARIF 2024'!K1326</f>
        <v>Smart Magnet case for iPhone 14 6,1" black</v>
      </c>
      <c r="E1324" s="53">
        <f>'TARIF 2024'!G1326</f>
        <v>5907457704497</v>
      </c>
      <c r="F1324" s="49">
        <v>1</v>
      </c>
      <c r="G1324" s="49">
        <v>1</v>
      </c>
      <c r="H1324" s="49" t="s">
        <v>900</v>
      </c>
      <c r="I1324" s="49">
        <v>1</v>
      </c>
      <c r="J1324" s="54">
        <f>'TARIF 2024'!N1326</f>
        <v>0</v>
      </c>
      <c r="K1324" s="55">
        <f>'TARIF 2024'!M1326</f>
        <v>5.4049999999999994</v>
      </c>
      <c r="L1324" s="56"/>
      <c r="M1324" s="55">
        <f>'TARIF 2024'!M1326</f>
        <v>5.4049999999999994</v>
      </c>
      <c r="N1324" s="57">
        <v>20</v>
      </c>
      <c r="O1324" s="57">
        <f>'TARIF 2024'!Q1326</f>
        <v>12.99</v>
      </c>
      <c r="P1324" s="58"/>
      <c r="Q1324" s="49">
        <v>60</v>
      </c>
      <c r="R1324" s="49">
        <v>62</v>
      </c>
      <c r="S1324" s="49">
        <v>6230</v>
      </c>
      <c r="T1324" s="49">
        <v>1</v>
      </c>
    </row>
    <row r="1325" spans="1:20">
      <c r="A1325" s="50">
        <f>'TARIF 2024'!D1327</f>
        <v>0</v>
      </c>
      <c r="B1325" s="51" t="str">
        <f>'TARIF 2024'!B1327</f>
        <v>GSM102955</v>
      </c>
      <c r="C1325" s="52" t="str">
        <f>'TARIF 2024'!K1327</f>
        <v>Genuine Leather Smart Pro case for iPhone 12 / 12 Pro 6,1" black</v>
      </c>
      <c r="D1325" s="52" t="str">
        <f>'TARIF 2024'!K1327</f>
        <v>Genuine Leather Smart Pro case for iPhone 12 / 12 Pro 6,1" black</v>
      </c>
      <c r="E1325" s="53">
        <f>'TARIF 2024'!G1327</f>
        <v>5900495871855</v>
      </c>
      <c r="F1325" s="49">
        <v>1</v>
      </c>
      <c r="G1325" s="49">
        <v>1</v>
      </c>
      <c r="H1325" s="49" t="s">
        <v>900</v>
      </c>
      <c r="I1325" s="49">
        <v>1</v>
      </c>
      <c r="J1325" s="54">
        <f>'TARIF 2024'!N1327</f>
        <v>0</v>
      </c>
      <c r="K1325" s="55">
        <f>'TARIF 2024'!M1327</f>
        <v>6.2415999999999991</v>
      </c>
      <c r="L1325" s="56"/>
      <c r="M1325" s="55">
        <f>'TARIF 2024'!M1327</f>
        <v>6.2415999999999991</v>
      </c>
      <c r="N1325" s="57">
        <v>20</v>
      </c>
      <c r="O1325" s="57">
        <f>'TARIF 2024'!Q1327</f>
        <v>14.99</v>
      </c>
      <c r="P1325" s="58"/>
      <c r="Q1325" s="49">
        <v>60</v>
      </c>
      <c r="R1325" s="49">
        <v>62</v>
      </c>
      <c r="S1325" s="49">
        <v>6230</v>
      </c>
      <c r="T1325" s="49">
        <v>1</v>
      </c>
    </row>
    <row r="1326" spans="1:20">
      <c r="A1326" s="50">
        <f>'TARIF 2024'!D1328</f>
        <v>0</v>
      </c>
      <c r="B1326" s="51" t="str">
        <f>'TARIF 2024'!B1328</f>
        <v>GSM021698</v>
      </c>
      <c r="C1326" s="52" t="str">
        <f>'TARIF 2024'!K1328</f>
        <v>Smart Magnet case for iPhone 7 / 8 / SE 2020 / SE 2022 red</v>
      </c>
      <c r="D1326" s="52" t="str">
        <f>'TARIF 2024'!K1328</f>
        <v>Smart Magnet case for iPhone 7 / 8 / SE 2020 / SE 2022 red</v>
      </c>
      <c r="E1326" s="53">
        <f>'TARIF 2024'!G1328</f>
        <v>5900495482334</v>
      </c>
      <c r="F1326" s="49">
        <v>1</v>
      </c>
      <c r="G1326" s="49">
        <v>1</v>
      </c>
      <c r="H1326" s="49" t="s">
        <v>900</v>
      </c>
      <c r="I1326" s="49">
        <v>1</v>
      </c>
      <c r="J1326" s="54">
        <f>'TARIF 2024'!N1328</f>
        <v>0</v>
      </c>
      <c r="K1326" s="55">
        <f>'TARIF 2024'!M1328</f>
        <v>5.4143999999999997</v>
      </c>
      <c r="L1326" s="56"/>
      <c r="M1326" s="55">
        <f>'TARIF 2024'!M1328</f>
        <v>5.4143999999999997</v>
      </c>
      <c r="N1326" s="57">
        <v>20</v>
      </c>
      <c r="O1326" s="57">
        <f>'TARIF 2024'!Q1328</f>
        <v>12.99</v>
      </c>
      <c r="P1326" s="58"/>
      <c r="Q1326" s="49">
        <v>60</v>
      </c>
      <c r="R1326" s="49">
        <v>62</v>
      </c>
      <c r="S1326" s="49">
        <v>6230</v>
      </c>
      <c r="T1326" s="49">
        <v>1</v>
      </c>
    </row>
    <row r="1327" spans="1:20">
      <c r="A1327" s="50">
        <f>'TARIF 2024'!D1329</f>
        <v>0</v>
      </c>
      <c r="B1327" s="51" t="str">
        <f>'TARIF 2024'!B1329</f>
        <v>GSM113929</v>
      </c>
      <c r="C1327" s="52" t="str">
        <f>'TARIF 2024'!K1329</f>
        <v>Smart Magnet case for Samsung Galaxy A53 5G red</v>
      </c>
      <c r="D1327" s="52" t="str">
        <f>'TARIF 2024'!K1329</f>
        <v>Smart Magnet case for Samsung Galaxy A53 5G red</v>
      </c>
      <c r="E1327" s="53">
        <f>'TARIF 2024'!G1329</f>
        <v>5900495959751</v>
      </c>
      <c r="F1327" s="49">
        <v>1</v>
      </c>
      <c r="G1327" s="49">
        <v>1</v>
      </c>
      <c r="H1327" s="49" t="s">
        <v>900</v>
      </c>
      <c r="I1327" s="49">
        <v>1</v>
      </c>
      <c r="J1327" s="54">
        <f>'TARIF 2024'!N1329</f>
        <v>0</v>
      </c>
      <c r="K1327" s="55">
        <f>'TARIF 2024'!M1329</f>
        <v>5.4143999999999997</v>
      </c>
      <c r="L1327" s="56"/>
      <c r="M1327" s="55">
        <f>'TARIF 2024'!M1329</f>
        <v>5.4143999999999997</v>
      </c>
      <c r="N1327" s="57">
        <v>20</v>
      </c>
      <c r="O1327" s="57">
        <f>'TARIF 2024'!Q1329</f>
        <v>12.99</v>
      </c>
      <c r="P1327" s="58"/>
      <c r="Q1327" s="49">
        <v>60</v>
      </c>
      <c r="R1327" s="49">
        <v>62</v>
      </c>
      <c r="S1327" s="49">
        <v>6230</v>
      </c>
      <c r="T1327" s="49">
        <v>1</v>
      </c>
    </row>
    <row r="1328" spans="1:20">
      <c r="A1328" s="50">
        <f>'TARIF 2024'!D1330</f>
        <v>0</v>
      </c>
      <c r="B1328" s="51" t="str">
        <f>'TARIF 2024'!B1330</f>
        <v>GSM113366</v>
      </c>
      <c r="C1328" s="52" t="str">
        <f>'TARIF 2024'!K1330</f>
        <v>Smart Magnet case for Samsung Galaxy A13 5G red</v>
      </c>
      <c r="D1328" s="52" t="str">
        <f>'TARIF 2024'!K1330</f>
        <v>Smart Magnet case for Samsung Galaxy A13 5G red</v>
      </c>
      <c r="E1328" s="53">
        <f>'TARIF 2024'!G1330</f>
        <v>5900495955548</v>
      </c>
      <c r="F1328" s="49">
        <v>1</v>
      </c>
      <c r="G1328" s="49">
        <v>1</v>
      </c>
      <c r="H1328" s="49" t="s">
        <v>900</v>
      </c>
      <c r="I1328" s="49">
        <v>1</v>
      </c>
      <c r="J1328" s="54">
        <f>'TARIF 2024'!N1330</f>
        <v>0</v>
      </c>
      <c r="K1328" s="55">
        <f>'TARIF 2024'!M1330</f>
        <v>5.4143999999999997</v>
      </c>
      <c r="L1328" s="56"/>
      <c r="M1328" s="55">
        <f>'TARIF 2024'!M1330</f>
        <v>5.4143999999999997</v>
      </c>
      <c r="N1328" s="57">
        <v>20</v>
      </c>
      <c r="O1328" s="57">
        <f>'TARIF 2024'!Q1330</f>
        <v>12.99</v>
      </c>
      <c r="P1328" s="58"/>
      <c r="Q1328" s="49">
        <v>60</v>
      </c>
      <c r="R1328" s="49">
        <v>62</v>
      </c>
      <c r="S1328" s="49">
        <v>6230</v>
      </c>
      <c r="T1328" s="49">
        <v>1</v>
      </c>
    </row>
    <row r="1329" spans="1:20">
      <c r="A1329" s="50">
        <f>'TARIF 2024'!D1331</f>
        <v>0</v>
      </c>
      <c r="B1329" s="51" t="str">
        <f>'TARIF 2024'!B1331</f>
        <v>GSM114165</v>
      </c>
      <c r="C1329" s="52" t="str">
        <f>'TARIF 2024'!K1331</f>
        <v>Smart Magnetic case for Samsung Galaxy A53 5G burgundy</v>
      </c>
      <c r="D1329" s="52" t="str">
        <f>'TARIF 2024'!K1331</f>
        <v>Smart Magnetic case for Samsung Galaxy A53 5G burgundy</v>
      </c>
      <c r="E1329" s="53">
        <f>'TARIF 2024'!G1331</f>
        <v>5900495962287</v>
      </c>
      <c r="F1329" s="49">
        <v>1</v>
      </c>
      <c r="G1329" s="49">
        <v>1</v>
      </c>
      <c r="H1329" s="49" t="s">
        <v>900</v>
      </c>
      <c r="I1329" s="49">
        <v>1</v>
      </c>
      <c r="J1329" s="54">
        <f>'TARIF 2024'!N1331</f>
        <v>0</v>
      </c>
      <c r="K1329" s="55">
        <f>'TARIF 2024'!M1331</f>
        <v>5.4143999999999997</v>
      </c>
      <c r="L1329" s="56"/>
      <c r="M1329" s="55">
        <f>'TARIF 2024'!M1331</f>
        <v>5.4143999999999997</v>
      </c>
      <c r="N1329" s="57">
        <v>20</v>
      </c>
      <c r="O1329" s="57">
        <f>'TARIF 2024'!Q1331</f>
        <v>12.99</v>
      </c>
      <c r="P1329" s="58"/>
      <c r="Q1329" s="49">
        <v>60</v>
      </c>
      <c r="R1329" s="49">
        <v>62</v>
      </c>
      <c r="S1329" s="49">
        <v>6230</v>
      </c>
      <c r="T1329" s="49">
        <v>1</v>
      </c>
    </row>
    <row r="1330" spans="1:20">
      <c r="A1330" s="50">
        <f>'TARIF 2024'!D1332</f>
        <v>0</v>
      </c>
      <c r="B1330" s="51" t="str">
        <f>'TARIF 2024'!B1332</f>
        <v>GSM031104</v>
      </c>
      <c r="C1330" s="52" t="str">
        <f>'TARIF 2024'!K1332</f>
        <v>Smart Universal Fancy Silicon case 4,7" 74x138 black</v>
      </c>
      <c r="D1330" s="52" t="str">
        <f>'TARIF 2024'!K1332</f>
        <v>Smart Universal Fancy Silicon case 4,7" 74x138 black</v>
      </c>
      <c r="E1330" s="53">
        <f>'TARIF 2024'!G1332</f>
        <v>5900495600646</v>
      </c>
      <c r="F1330" s="49">
        <v>1</v>
      </c>
      <c r="G1330" s="49">
        <v>1</v>
      </c>
      <c r="H1330" s="49" t="s">
        <v>900</v>
      </c>
      <c r="I1330" s="49">
        <v>1</v>
      </c>
      <c r="J1330" s="54">
        <f>'TARIF 2024'!N1332</f>
        <v>0</v>
      </c>
      <c r="K1330" s="55">
        <f>'TARIF 2024'!M1332</f>
        <v>5.4143999999999997</v>
      </c>
      <c r="L1330" s="56"/>
      <c r="M1330" s="55">
        <f>'TARIF 2024'!M1332</f>
        <v>5.4143999999999997</v>
      </c>
      <c r="N1330" s="57">
        <v>20</v>
      </c>
      <c r="O1330" s="57">
        <f>'TARIF 2024'!Q1332</f>
        <v>12.99</v>
      </c>
      <c r="P1330" s="58"/>
      <c r="Q1330" s="49">
        <v>60</v>
      </c>
      <c r="R1330" s="49">
        <v>62</v>
      </c>
      <c r="S1330" s="49">
        <v>6230</v>
      </c>
      <c r="T1330" s="49">
        <v>1</v>
      </c>
    </row>
    <row r="1331" spans="1:20">
      <c r="A1331" s="50">
        <f>'TARIF 2024'!D1333</f>
        <v>0</v>
      </c>
      <c r="B1331" s="51" t="str">
        <f>'TARIF 2024'!B1333</f>
        <v>GSM031114</v>
      </c>
      <c r="C1331" s="52" t="str">
        <f>'TARIF 2024'!K1333</f>
        <v>Smart Universal Fancy Silicon case 5,5" 87x159 black</v>
      </c>
      <c r="D1331" s="52" t="str">
        <f>'TARIF 2024'!K1333</f>
        <v>Smart Universal Fancy Silicon case 5,5" 87x159 black</v>
      </c>
      <c r="E1331" s="53">
        <f>'TARIF 2024'!G1333</f>
        <v>5900495600707</v>
      </c>
      <c r="F1331" s="49">
        <v>1</v>
      </c>
      <c r="G1331" s="49">
        <v>1</v>
      </c>
      <c r="H1331" s="49" t="s">
        <v>900</v>
      </c>
      <c r="I1331" s="49">
        <v>1</v>
      </c>
      <c r="J1331" s="54">
        <f>'TARIF 2024'!N1333</f>
        <v>0</v>
      </c>
      <c r="K1331" s="55">
        <f>'TARIF 2024'!M1333</f>
        <v>5.4143999999999997</v>
      </c>
      <c r="L1331" s="56"/>
      <c r="M1331" s="55">
        <f>'TARIF 2024'!M1333</f>
        <v>5.4143999999999997</v>
      </c>
      <c r="N1331" s="57">
        <v>20</v>
      </c>
      <c r="O1331" s="57">
        <f>'TARIF 2024'!Q1333</f>
        <v>12.99</v>
      </c>
      <c r="P1331" s="58"/>
      <c r="Q1331" s="49">
        <v>60</v>
      </c>
      <c r="R1331" s="49">
        <v>62</v>
      </c>
      <c r="S1331" s="49">
        <v>6230</v>
      </c>
      <c r="T1331" s="49">
        <v>1</v>
      </c>
    </row>
    <row r="1332" spans="1:20">
      <c r="A1332" s="50">
        <f>'TARIF 2024'!D1334</f>
        <v>0</v>
      </c>
      <c r="B1332" s="51" t="str">
        <f>'TARIF 2024'!B1334</f>
        <v>GSM171597</v>
      </c>
      <c r="C1332" s="52" t="str">
        <f>'TARIF 2024'!K1334</f>
        <v xml:space="preserve">Setty universal phone hanger ST1-1 black </v>
      </c>
      <c r="D1332" s="52" t="str">
        <f>'TARIF 2024'!K1334</f>
        <v xml:space="preserve">Setty universal phone hanger ST1-1 black </v>
      </c>
      <c r="E1332" s="53">
        <f>'TARIF 2024'!G1334</f>
        <v>5900495094728</v>
      </c>
      <c r="F1332" s="49">
        <v>1</v>
      </c>
      <c r="G1332" s="49">
        <v>1</v>
      </c>
      <c r="H1332" s="49" t="s">
        <v>900</v>
      </c>
      <c r="I1332" s="49">
        <v>1</v>
      </c>
      <c r="J1332" s="54">
        <f>'TARIF 2024'!N1334</f>
        <v>0</v>
      </c>
      <c r="K1332" s="55">
        <f>'TARIF 2024'!M1334</f>
        <v>3.1019999999999999</v>
      </c>
      <c r="L1332" s="56"/>
      <c r="M1332" s="55">
        <f>'TARIF 2024'!M1334</f>
        <v>3.1019999999999999</v>
      </c>
      <c r="N1332" s="57">
        <v>20</v>
      </c>
      <c r="O1332" s="57">
        <f>'TARIF 2024'!Q1334</f>
        <v>7.99</v>
      </c>
      <c r="P1332" s="58"/>
      <c r="Q1332" s="49">
        <v>60</v>
      </c>
      <c r="R1332" s="49">
        <v>62</v>
      </c>
      <c r="S1332" s="49">
        <v>6230</v>
      </c>
      <c r="T1332" s="49">
        <v>1</v>
      </c>
    </row>
    <row r="1333" spans="1:20">
      <c r="A1333" s="50">
        <f>'TARIF 2024'!D1335</f>
        <v>0</v>
      </c>
      <c r="B1333" s="51" t="str">
        <f>'TARIF 2024'!B1335</f>
        <v>GSM171598</v>
      </c>
      <c r="C1333" s="52" t="str">
        <f>'TARIF 2024'!K1335</f>
        <v xml:space="preserve">Setty universal phone hanger ST1-15 rose gold </v>
      </c>
      <c r="D1333" s="52" t="str">
        <f>'TARIF 2024'!K1335</f>
        <v xml:space="preserve">Setty universal phone hanger ST1-15 rose gold </v>
      </c>
      <c r="E1333" s="53">
        <f>'TARIF 2024'!G1335</f>
        <v>5900495094735</v>
      </c>
      <c r="F1333" s="49">
        <v>1</v>
      </c>
      <c r="G1333" s="49">
        <v>1</v>
      </c>
      <c r="H1333" s="49" t="s">
        <v>900</v>
      </c>
      <c r="I1333" s="49">
        <v>1</v>
      </c>
      <c r="J1333" s="54">
        <f>'TARIF 2024'!N1335</f>
        <v>0</v>
      </c>
      <c r="K1333" s="55">
        <f>'TARIF 2024'!M1335</f>
        <v>3.1019999999999999</v>
      </c>
      <c r="L1333" s="56"/>
      <c r="M1333" s="55">
        <f>'TARIF 2024'!M1335</f>
        <v>3.1019999999999999</v>
      </c>
      <c r="N1333" s="57">
        <v>20</v>
      </c>
      <c r="O1333" s="57">
        <f>'TARIF 2024'!Q1335</f>
        <v>7.99</v>
      </c>
      <c r="P1333" s="58"/>
      <c r="Q1333" s="49">
        <v>60</v>
      </c>
      <c r="R1333" s="49">
        <v>62</v>
      </c>
      <c r="S1333" s="49">
        <v>6230</v>
      </c>
      <c r="T1333" s="49">
        <v>1</v>
      </c>
    </row>
    <row r="1334" spans="1:20">
      <c r="A1334" s="50">
        <f>'TARIF 2024'!D1336</f>
        <v>0</v>
      </c>
      <c r="B1334" s="51" t="str">
        <f>'TARIF 2024'!B1336</f>
        <v>GSM109908</v>
      </c>
      <c r="C1334" s="52" t="str">
        <f>'TARIF 2024'!K1336</f>
        <v>Tour de cou universel pour telephone violet</v>
      </c>
      <c r="D1334" s="52" t="str">
        <f>'TARIF 2024'!K1336</f>
        <v>Tour de cou universel pour telephone violet</v>
      </c>
      <c r="E1334" s="53">
        <f>'TARIF 2024'!G1336</f>
        <v>5900495928252</v>
      </c>
      <c r="F1334" s="49">
        <v>1</v>
      </c>
      <c r="G1334" s="49">
        <v>1</v>
      </c>
      <c r="H1334" s="49" t="s">
        <v>900</v>
      </c>
      <c r="I1334" s="49">
        <v>1</v>
      </c>
      <c r="J1334" s="54">
        <f>'TARIF 2024'!N1336</f>
        <v>0</v>
      </c>
      <c r="K1334" s="55">
        <f>'TARIF 2024'!M1336</f>
        <v>2.5004</v>
      </c>
      <c r="L1334" s="56"/>
      <c r="M1334" s="55">
        <f>'TARIF 2024'!M1336</f>
        <v>2.5004</v>
      </c>
      <c r="N1334" s="57">
        <v>20</v>
      </c>
      <c r="O1334" s="57">
        <f>'TARIF 2024'!Q1336</f>
        <v>7.99</v>
      </c>
      <c r="P1334" s="58"/>
      <c r="Q1334" s="49">
        <v>60</v>
      </c>
      <c r="R1334" s="49">
        <v>62</v>
      </c>
      <c r="S1334" s="49">
        <v>6230</v>
      </c>
      <c r="T1334" s="49">
        <v>1</v>
      </c>
    </row>
    <row r="1335" spans="1:20">
      <c r="A1335" s="50">
        <f>'TARIF 2024'!D1337</f>
        <v>0</v>
      </c>
      <c r="B1335" s="51" t="str">
        <f>'TARIF 2024'!B1337</f>
        <v>GSM109905</v>
      </c>
      <c r="C1335" s="52" t="str">
        <f>'TARIF 2024'!K1337</f>
        <v>Tour de cou universel pour telephone noir</v>
      </c>
      <c r="D1335" s="52" t="str">
        <f>'TARIF 2024'!K1337</f>
        <v>Tour de cou universel pour telephone noir</v>
      </c>
      <c r="E1335" s="53">
        <f>'TARIF 2024'!G1337</f>
        <v>5900495928221</v>
      </c>
      <c r="F1335" s="49">
        <v>1</v>
      </c>
      <c r="G1335" s="49">
        <v>1</v>
      </c>
      <c r="H1335" s="49" t="s">
        <v>900</v>
      </c>
      <c r="I1335" s="49">
        <v>1</v>
      </c>
      <c r="J1335" s="54">
        <f>'TARIF 2024'!N1337</f>
        <v>0</v>
      </c>
      <c r="K1335" s="55">
        <f>'TARIF 2024'!M1337</f>
        <v>2.5004</v>
      </c>
      <c r="L1335" s="56"/>
      <c r="M1335" s="55">
        <f>'TARIF 2024'!M1337</f>
        <v>2.5004</v>
      </c>
      <c r="N1335" s="57">
        <v>20</v>
      </c>
      <c r="O1335" s="57">
        <f>'TARIF 2024'!Q1337</f>
        <v>7.99</v>
      </c>
      <c r="P1335" s="58"/>
      <c r="Q1335" s="49">
        <v>60</v>
      </c>
      <c r="R1335" s="49">
        <v>62</v>
      </c>
      <c r="S1335" s="49">
        <v>6230</v>
      </c>
      <c r="T1335" s="49">
        <v>1</v>
      </c>
    </row>
    <row r="1336" spans="1:20">
      <c r="A1336" s="50">
        <f>'TARIF 2024'!D1338</f>
        <v>0</v>
      </c>
      <c r="B1336" s="51" t="str">
        <f>'TARIF 2024'!B1338</f>
        <v>GSM109909</v>
      </c>
      <c r="C1336" s="52" t="str">
        <f>'TARIF 2024'!K1338</f>
        <v>Tour de cou universel pour telephone vert</v>
      </c>
      <c r="D1336" s="52" t="str">
        <f>'TARIF 2024'!K1338</f>
        <v>Tour de cou universel pour telephone vert</v>
      </c>
      <c r="E1336" s="53">
        <f>'TARIF 2024'!G1338</f>
        <v>5900495928269</v>
      </c>
      <c r="F1336" s="49">
        <v>1</v>
      </c>
      <c r="G1336" s="49">
        <v>1</v>
      </c>
      <c r="H1336" s="49" t="s">
        <v>900</v>
      </c>
      <c r="I1336" s="49">
        <v>1</v>
      </c>
      <c r="J1336" s="54">
        <f>'TARIF 2024'!N1338</f>
        <v>0</v>
      </c>
      <c r="K1336" s="55">
        <f>'TARIF 2024'!M1338</f>
        <v>2.5004</v>
      </c>
      <c r="L1336" s="56"/>
      <c r="M1336" s="55">
        <f>'TARIF 2024'!M1338</f>
        <v>2.5004</v>
      </c>
      <c r="N1336" s="57">
        <v>20</v>
      </c>
      <c r="O1336" s="57">
        <f>'TARIF 2024'!Q1338</f>
        <v>7.99</v>
      </c>
      <c r="P1336" s="58"/>
      <c r="Q1336" s="49">
        <v>60</v>
      </c>
      <c r="R1336" s="49">
        <v>62</v>
      </c>
      <c r="S1336" s="49">
        <v>6230</v>
      </c>
      <c r="T1336" s="49">
        <v>1</v>
      </c>
    </row>
    <row r="1337" spans="1:20">
      <c r="A1337" s="50">
        <f>'TARIF 2024'!D1339</f>
        <v>0</v>
      </c>
      <c r="B1337" s="51" t="str">
        <f>'TARIF 2024'!B1339</f>
        <v>GSM109906</v>
      </c>
      <c r="C1337" s="52" t="str">
        <f>'TARIF 2024'!K1339</f>
        <v>Tour de cou universel pour telephone rouge</v>
      </c>
      <c r="D1337" s="52" t="str">
        <f>'TARIF 2024'!K1339</f>
        <v>Tour de cou universel pour telephone rouge</v>
      </c>
      <c r="E1337" s="53">
        <f>'TARIF 2024'!G1339</f>
        <v>5900495928238</v>
      </c>
      <c r="F1337" s="49">
        <v>1</v>
      </c>
      <c r="G1337" s="49">
        <v>1</v>
      </c>
      <c r="H1337" s="49" t="s">
        <v>900</v>
      </c>
      <c r="I1337" s="49">
        <v>1</v>
      </c>
      <c r="J1337" s="54">
        <f>'TARIF 2024'!N1339</f>
        <v>0</v>
      </c>
      <c r="K1337" s="55">
        <f>'TARIF 2024'!M1339</f>
        <v>2.5004</v>
      </c>
      <c r="L1337" s="56"/>
      <c r="M1337" s="55">
        <f>'TARIF 2024'!M1339</f>
        <v>2.5004</v>
      </c>
      <c r="N1337" s="57">
        <v>20</v>
      </c>
      <c r="O1337" s="57">
        <f>'TARIF 2024'!Q1339</f>
        <v>7.99</v>
      </c>
      <c r="P1337" s="58"/>
      <c r="Q1337" s="49">
        <v>60</v>
      </c>
      <c r="R1337" s="49">
        <v>62</v>
      </c>
      <c r="S1337" s="49">
        <v>6230</v>
      </c>
      <c r="T1337" s="49">
        <v>1</v>
      </c>
    </row>
    <row r="1338" spans="1:20">
      <c r="A1338" s="50">
        <f>'TARIF 2024'!D1340</f>
        <v>0</v>
      </c>
      <c r="B1338" s="51" t="str">
        <f>'TARIF 2024'!B1340</f>
        <v>GSM109910</v>
      </c>
      <c r="C1338" s="52" t="str">
        <f>'TARIF 2024'!K1340</f>
        <v>Tour de cou universel pour telephone rose</v>
      </c>
      <c r="D1338" s="52" t="str">
        <f>'TARIF 2024'!K1340</f>
        <v>Tour de cou universel pour telephone rose</v>
      </c>
      <c r="E1338" s="53">
        <f>'TARIF 2024'!G1340</f>
        <v>5900495928276</v>
      </c>
      <c r="F1338" s="49">
        <v>1</v>
      </c>
      <c r="G1338" s="49">
        <v>1</v>
      </c>
      <c r="H1338" s="49" t="s">
        <v>900</v>
      </c>
      <c r="I1338" s="49">
        <v>1</v>
      </c>
      <c r="J1338" s="54">
        <f>'TARIF 2024'!N1340</f>
        <v>0</v>
      </c>
      <c r="K1338" s="55">
        <f>'TARIF 2024'!M1340</f>
        <v>2.5004</v>
      </c>
      <c r="L1338" s="56"/>
      <c r="M1338" s="55">
        <f>'TARIF 2024'!M1340</f>
        <v>2.5004</v>
      </c>
      <c r="N1338" s="57">
        <v>20</v>
      </c>
      <c r="O1338" s="57">
        <f>'TARIF 2024'!Q1340</f>
        <v>7.99</v>
      </c>
      <c r="P1338" s="58"/>
      <c r="Q1338" s="49">
        <v>60</v>
      </c>
      <c r="R1338" s="49">
        <v>62</v>
      </c>
      <c r="S1338" s="49">
        <v>6230</v>
      </c>
      <c r="T1338" s="49">
        <v>1</v>
      </c>
    </row>
    <row r="1339" spans="1:20">
      <c r="A1339" s="50">
        <f>'TARIF 2024'!D1341</f>
        <v>0</v>
      </c>
      <c r="B1339" s="51" t="str">
        <f>'TARIF 2024'!B1341</f>
        <v>GSM172608</v>
      </c>
      <c r="C1339" s="52" t="str">
        <f>'TARIF 2024'!K1341</f>
        <v>Phone bag grey</v>
      </c>
      <c r="D1339" s="52" t="str">
        <f>'TARIF 2024'!K1341</f>
        <v>Phone bag grey</v>
      </c>
      <c r="E1339" s="53">
        <f>'TARIF 2024'!G1341</f>
        <v>5900495227874</v>
      </c>
      <c r="F1339" s="49">
        <v>1</v>
      </c>
      <c r="G1339" s="49">
        <v>1</v>
      </c>
      <c r="H1339" s="49" t="s">
        <v>900</v>
      </c>
      <c r="I1339" s="49">
        <v>1</v>
      </c>
      <c r="J1339" s="54">
        <f>'TARIF 2024'!N1341</f>
        <v>0</v>
      </c>
      <c r="K1339" s="55">
        <f>'TARIF 2024'!M1341</f>
        <v>7.4541999999999993</v>
      </c>
      <c r="L1339" s="56"/>
      <c r="M1339" s="55">
        <f>'TARIF 2024'!M1341</f>
        <v>7.4541999999999993</v>
      </c>
      <c r="N1339" s="57">
        <v>20</v>
      </c>
      <c r="O1339" s="57">
        <f>'TARIF 2024'!Q1341</f>
        <v>14.99</v>
      </c>
      <c r="P1339" s="58"/>
      <c r="Q1339" s="49">
        <v>60</v>
      </c>
      <c r="R1339" s="49">
        <v>62</v>
      </c>
      <c r="S1339" s="49">
        <v>6230</v>
      </c>
      <c r="T1339" s="49">
        <v>1</v>
      </c>
    </row>
    <row r="1340" spans="1:20">
      <c r="A1340" s="50">
        <f>'TARIF 2024'!D1342</f>
        <v>0</v>
      </c>
      <c r="B1340" s="51" t="str">
        <f>'TARIF 2024'!B1342</f>
        <v>GSM172606</v>
      </c>
      <c r="C1340" s="52" t="str">
        <f>'TARIF 2024'!K1342</f>
        <v>Phone bag pink</v>
      </c>
      <c r="D1340" s="52" t="str">
        <f>'TARIF 2024'!K1342</f>
        <v>Phone bag pink</v>
      </c>
      <c r="E1340" s="53">
        <f>'TARIF 2024'!G1342</f>
        <v>5900495227799</v>
      </c>
      <c r="F1340" s="49">
        <v>1</v>
      </c>
      <c r="G1340" s="49">
        <v>1</v>
      </c>
      <c r="H1340" s="49" t="s">
        <v>900</v>
      </c>
      <c r="I1340" s="49">
        <v>1</v>
      </c>
      <c r="J1340" s="54">
        <f>'TARIF 2024'!N1342</f>
        <v>0</v>
      </c>
      <c r="K1340" s="55">
        <f>'TARIF 2024'!M1342</f>
        <v>7.4541999999999993</v>
      </c>
      <c r="L1340" s="56"/>
      <c r="M1340" s="55">
        <f>'TARIF 2024'!M1342</f>
        <v>7.4541999999999993</v>
      </c>
      <c r="N1340" s="57">
        <v>20</v>
      </c>
      <c r="O1340" s="57">
        <f>'TARIF 2024'!Q1342</f>
        <v>14.99</v>
      </c>
      <c r="P1340" s="58"/>
      <c r="Q1340" s="49">
        <v>60</v>
      </c>
      <c r="R1340" s="49">
        <v>62</v>
      </c>
      <c r="S1340" s="49">
        <v>6230</v>
      </c>
      <c r="T1340" s="49">
        <v>1</v>
      </c>
    </row>
    <row r="1341" spans="1:20">
      <c r="A1341" s="50">
        <f>'TARIF 2024'!D1343</f>
        <v>0</v>
      </c>
      <c r="B1341" s="51" t="str">
        <f>'TARIF 2024'!B1343</f>
        <v>GSM172604</v>
      </c>
      <c r="C1341" s="52" t="str">
        <f>'TARIF 2024'!K1343</f>
        <v>Phone bag mint</v>
      </c>
      <c r="D1341" s="52" t="str">
        <f>'TARIF 2024'!K1343</f>
        <v>Phone bag mint</v>
      </c>
      <c r="E1341" s="53">
        <f>'TARIF 2024'!G1343</f>
        <v>5900495227690</v>
      </c>
      <c r="F1341" s="49">
        <v>1</v>
      </c>
      <c r="G1341" s="49">
        <v>1</v>
      </c>
      <c r="H1341" s="49" t="s">
        <v>900</v>
      </c>
      <c r="I1341" s="49">
        <v>1</v>
      </c>
      <c r="J1341" s="54">
        <f>'TARIF 2024'!N1343</f>
        <v>0</v>
      </c>
      <c r="K1341" s="55">
        <f>'TARIF 2024'!M1343</f>
        <v>7.4541999999999993</v>
      </c>
      <c r="L1341" s="56"/>
      <c r="M1341" s="55">
        <f>'TARIF 2024'!M1343</f>
        <v>7.4541999999999993</v>
      </c>
      <c r="N1341" s="57">
        <v>20</v>
      </c>
      <c r="O1341" s="57">
        <f>'TARIF 2024'!Q1343</f>
        <v>17.989999999999998</v>
      </c>
      <c r="P1341" s="58"/>
      <c r="Q1341" s="49">
        <v>60</v>
      </c>
      <c r="R1341" s="49">
        <v>62</v>
      </c>
      <c r="S1341" s="49">
        <v>6230</v>
      </c>
      <c r="T1341" s="49">
        <v>1</v>
      </c>
    </row>
    <row r="1342" spans="1:20">
      <c r="A1342" s="50">
        <f>'TARIF 2024'!D1344</f>
        <v>0</v>
      </c>
      <c r="B1342" s="51" t="str">
        <f>'TARIF 2024'!B1344</f>
        <v>GSM172607</v>
      </c>
      <c r="C1342" s="52" t="str">
        <f>'TARIF 2024'!K1344</f>
        <v>Phone bag nude</v>
      </c>
      <c r="D1342" s="52" t="str">
        <f>'TARIF 2024'!K1344</f>
        <v>Phone bag nude</v>
      </c>
      <c r="E1342" s="53">
        <f>'TARIF 2024'!G1344</f>
        <v>5900495227829</v>
      </c>
      <c r="F1342" s="49">
        <v>1</v>
      </c>
      <c r="G1342" s="49">
        <v>1</v>
      </c>
      <c r="H1342" s="49" t="s">
        <v>900</v>
      </c>
      <c r="I1342" s="49">
        <v>1</v>
      </c>
      <c r="J1342" s="54">
        <f>'TARIF 2024'!N1344</f>
        <v>0</v>
      </c>
      <c r="K1342" s="55">
        <f>'TARIF 2024'!M1344</f>
        <v>7.4541999999999993</v>
      </c>
      <c r="L1342" s="56"/>
      <c r="M1342" s="55">
        <f>'TARIF 2024'!M1344</f>
        <v>7.4541999999999993</v>
      </c>
      <c r="N1342" s="57">
        <v>20</v>
      </c>
      <c r="O1342" s="57">
        <f>'TARIF 2024'!Q1344</f>
        <v>14.99</v>
      </c>
      <c r="P1342" s="58"/>
      <c r="Q1342" s="49">
        <v>60</v>
      </c>
      <c r="R1342" s="49">
        <v>62</v>
      </c>
      <c r="S1342" s="49">
        <v>6230</v>
      </c>
      <c r="T1342" s="49">
        <v>1</v>
      </c>
    </row>
    <row r="1343" spans="1:20">
      <c r="A1343" s="50">
        <f>'TARIF 2024'!D1345</f>
        <v>0</v>
      </c>
      <c r="B1343" s="51" t="str">
        <f>'TARIF 2024'!B1345</f>
        <v>GSM172605</v>
      </c>
      <c r="C1343" s="52" t="str">
        <f>'TARIF 2024'!K1345</f>
        <v>Phone bag light blue</v>
      </c>
      <c r="D1343" s="52" t="str">
        <f>'TARIF 2024'!K1345</f>
        <v>Phone bag light blue</v>
      </c>
      <c r="E1343" s="53">
        <f>'TARIF 2024'!G1345</f>
        <v>5900495227706</v>
      </c>
      <c r="F1343" s="49">
        <v>1</v>
      </c>
      <c r="G1343" s="49">
        <v>1</v>
      </c>
      <c r="H1343" s="49" t="s">
        <v>900</v>
      </c>
      <c r="I1343" s="49">
        <v>1</v>
      </c>
      <c r="J1343" s="54">
        <f>'TARIF 2024'!N1345</f>
        <v>0</v>
      </c>
      <c r="K1343" s="55">
        <f>'TARIF 2024'!M1345</f>
        <v>7.4541999999999993</v>
      </c>
      <c r="L1343" s="56"/>
      <c r="M1343" s="55">
        <f>'TARIF 2024'!M1345</f>
        <v>7.4541999999999993</v>
      </c>
      <c r="N1343" s="57">
        <v>20</v>
      </c>
      <c r="O1343" s="57">
        <f>'TARIF 2024'!Q1345</f>
        <v>14.99</v>
      </c>
      <c r="P1343" s="58"/>
      <c r="Q1343" s="49">
        <v>60</v>
      </c>
      <c r="R1343" s="49">
        <v>62</v>
      </c>
      <c r="S1343" s="49">
        <v>6230</v>
      </c>
      <c r="T1343" s="49">
        <v>1</v>
      </c>
    </row>
    <row r="1344" spans="1:20">
      <c r="A1344" s="50">
        <f>'TARIF 2024'!D1346</f>
        <v>0</v>
      </c>
      <c r="B1344" s="51" t="str">
        <f>'TARIF 2024'!B1346</f>
        <v>GSM172603</v>
      </c>
      <c r="C1344" s="52" t="str">
        <f>'TARIF 2024'!K1346</f>
        <v>Phone bag black</v>
      </c>
      <c r="D1344" s="52" t="str">
        <f>'TARIF 2024'!K1346</f>
        <v>Phone bag black</v>
      </c>
      <c r="E1344" s="53">
        <f>'TARIF 2024'!G1346</f>
        <v>5900495227683</v>
      </c>
      <c r="F1344" s="49">
        <v>1</v>
      </c>
      <c r="G1344" s="49">
        <v>1</v>
      </c>
      <c r="H1344" s="49" t="s">
        <v>900</v>
      </c>
      <c r="I1344" s="49">
        <v>1</v>
      </c>
      <c r="J1344" s="54">
        <f>'TARIF 2024'!N1346</f>
        <v>0</v>
      </c>
      <c r="K1344" s="55">
        <f>'TARIF 2024'!M1346</f>
        <v>7.4541999999999993</v>
      </c>
      <c r="L1344" s="56"/>
      <c r="M1344" s="55">
        <f>'TARIF 2024'!M1346</f>
        <v>7.4541999999999993</v>
      </c>
      <c r="N1344" s="57">
        <v>20</v>
      </c>
      <c r="O1344" s="57">
        <f>'TARIF 2024'!Q1346</f>
        <v>14.99</v>
      </c>
      <c r="P1344" s="58"/>
      <c r="Q1344" s="49">
        <v>60</v>
      </c>
      <c r="R1344" s="49">
        <v>62</v>
      </c>
      <c r="S1344" s="49">
        <v>6230</v>
      </c>
      <c r="T1344" s="49">
        <v>1</v>
      </c>
    </row>
    <row r="1345" spans="1:20" ht="30">
      <c r="A1345" s="50">
        <f>'TARIF 2024'!D1347</f>
        <v>0</v>
      </c>
      <c r="B1345" s="51" t="str">
        <f>'TARIF 2024'!B1347</f>
        <v>GSM115194</v>
      </c>
      <c r="C1345" s="52" t="str">
        <f>'TARIF 2024'!K1347</f>
        <v>setty Casque Bluetooth Setty TWS avec boîtier de charge ECA-01 blanc dont 0,04 deee</v>
      </c>
      <c r="D1345" s="52" t="str">
        <f>'TARIF 2024'!K1347</f>
        <v>setty Casque Bluetooth Setty TWS avec boîtier de charge ECA-01 blanc dont 0,04 deee</v>
      </c>
      <c r="E1345" s="53">
        <f>'TARIF 2024'!G1347</f>
        <v>5900495976277</v>
      </c>
      <c r="F1345" s="49">
        <v>1</v>
      </c>
      <c r="G1345" s="49">
        <v>1</v>
      </c>
      <c r="H1345" s="49" t="s">
        <v>900</v>
      </c>
      <c r="I1345" s="49">
        <v>1</v>
      </c>
      <c r="J1345" s="54">
        <f>'TARIF 2024'!N1347</f>
        <v>0.04</v>
      </c>
      <c r="K1345" s="55">
        <f>'TARIF 2024'!M1347</f>
        <v>6.6739999999999995</v>
      </c>
      <c r="L1345" s="56"/>
      <c r="M1345" s="55">
        <f>'TARIF 2024'!M1347</f>
        <v>6.6739999999999995</v>
      </c>
      <c r="N1345" s="57">
        <v>20</v>
      </c>
      <c r="O1345" s="57">
        <f>'TARIF 2024'!Q1347</f>
        <v>14.99</v>
      </c>
      <c r="P1345" s="58"/>
      <c r="Q1345" s="49">
        <v>60</v>
      </c>
      <c r="R1345" s="49">
        <v>62</v>
      </c>
      <c r="S1345" s="49">
        <v>6230</v>
      </c>
      <c r="T1345" s="49">
        <v>1</v>
      </c>
    </row>
    <row r="1346" spans="1:20">
      <c r="A1346" s="50" t="str">
        <f>'TARIF 2024'!D1348</f>
        <v>fdv</v>
      </c>
      <c r="B1346" s="51" t="str">
        <f>'TARIF 2024'!B1348</f>
        <v>GSM108670</v>
      </c>
      <c r="C1346" s="52" t="str">
        <f>'TARIF 2024'!K1348</f>
        <v xml:space="preserve"> Setty wired earphones white dont 0,04 deee</v>
      </c>
      <c r="D1346" s="52" t="str">
        <f>'TARIF 2024'!K1348</f>
        <v xml:space="preserve"> Setty wired earphones white dont 0,04 deee</v>
      </c>
      <c r="E1346" s="53">
        <f>'TARIF 2024'!G1348</f>
        <v>5900495920621</v>
      </c>
      <c r="F1346" s="49">
        <v>1</v>
      </c>
      <c r="G1346" s="49">
        <v>1</v>
      </c>
      <c r="H1346" s="49" t="s">
        <v>900</v>
      </c>
      <c r="I1346" s="49">
        <v>1</v>
      </c>
      <c r="J1346" s="54">
        <f>'TARIF 2024'!N1348</f>
        <v>0.04</v>
      </c>
      <c r="K1346" s="55">
        <f>'TARIF 2024'!M1348</f>
        <v>4.5589999999999993</v>
      </c>
      <c r="L1346" s="56"/>
      <c r="M1346" s="55">
        <f>'TARIF 2024'!M1348</f>
        <v>4.5589999999999993</v>
      </c>
      <c r="N1346" s="57">
        <v>20</v>
      </c>
      <c r="O1346" s="57">
        <f>'TARIF 2024'!Q1348</f>
        <v>9.99</v>
      </c>
      <c r="P1346" s="58"/>
      <c r="Q1346" s="49">
        <v>60</v>
      </c>
      <c r="R1346" s="49">
        <v>62</v>
      </c>
      <c r="S1346" s="49">
        <v>6230</v>
      </c>
      <c r="T1346" s="49">
        <v>1</v>
      </c>
    </row>
    <row r="1347" spans="1:20">
      <c r="A1347" s="50">
        <f>'TARIF 2024'!D1349</f>
        <v>0</v>
      </c>
      <c r="B1347" s="51" t="str">
        <f>'TARIF 2024'!B1349</f>
        <v>GSM171589</v>
      </c>
      <c r="C1347" s="52" t="str">
        <f>'TARIF 2024'!K1349</f>
        <v>Setty wired earphones SPD-J-313 rainbow dont 0,04 deee</v>
      </c>
      <c r="D1347" s="52" t="str">
        <f>'TARIF 2024'!K1349</f>
        <v>Setty wired earphones SPD-J-313 rainbow dont 0,04 deee</v>
      </c>
      <c r="E1347" s="53">
        <f>'TARIF 2024'!G1349</f>
        <v>5900495094568</v>
      </c>
      <c r="F1347" s="49">
        <v>1</v>
      </c>
      <c r="G1347" s="49">
        <v>1</v>
      </c>
      <c r="H1347" s="49" t="s">
        <v>900</v>
      </c>
      <c r="I1347" s="49">
        <v>1</v>
      </c>
      <c r="J1347" s="54">
        <f>'TARIF 2024'!N1349</f>
        <v>0.04</v>
      </c>
      <c r="K1347" s="55">
        <f>'TARIF 2024'!M1349</f>
        <v>4.0043999999999995</v>
      </c>
      <c r="L1347" s="56"/>
      <c r="M1347" s="55">
        <f>'TARIF 2024'!M1349</f>
        <v>4.0043999999999995</v>
      </c>
      <c r="N1347" s="57">
        <v>20</v>
      </c>
      <c r="O1347" s="57">
        <f>'TARIF 2024'!Q1349</f>
        <v>9.99</v>
      </c>
      <c r="P1347" s="58"/>
      <c r="Q1347" s="49">
        <v>60</v>
      </c>
      <c r="R1347" s="49">
        <v>62</v>
      </c>
      <c r="S1347" s="49">
        <v>6230</v>
      </c>
      <c r="T1347" s="49">
        <v>1</v>
      </c>
    </row>
    <row r="1348" spans="1:20">
      <c r="A1348" s="50" t="e">
        <f>'TARIF 2024'!#REF!</f>
        <v>#REF!</v>
      </c>
      <c r="B1348" s="51" t="e">
        <f>'TARIF 2024'!#REF!</f>
        <v>#REF!</v>
      </c>
      <c r="C1348" s="52" t="e">
        <f>'TARIF 2024'!#REF!</f>
        <v>#REF!</v>
      </c>
      <c r="D1348" s="52" t="e">
        <f>'TARIF 2024'!#REF!</f>
        <v>#REF!</v>
      </c>
      <c r="E1348" s="53" t="e">
        <f>'TARIF 2024'!#REF!</f>
        <v>#REF!</v>
      </c>
      <c r="F1348" s="49">
        <v>1</v>
      </c>
      <c r="G1348" s="49">
        <v>1</v>
      </c>
      <c r="H1348" s="49" t="s">
        <v>900</v>
      </c>
      <c r="I1348" s="49">
        <v>1</v>
      </c>
      <c r="J1348" s="54" t="e">
        <f>'TARIF 2024'!#REF!</f>
        <v>#REF!</v>
      </c>
      <c r="K1348" s="55" t="e">
        <f>'TARIF 2024'!#REF!</f>
        <v>#REF!</v>
      </c>
      <c r="L1348" s="56"/>
      <c r="M1348" s="55" t="e">
        <f>'TARIF 2024'!#REF!</f>
        <v>#REF!</v>
      </c>
      <c r="N1348" s="57">
        <v>20</v>
      </c>
      <c r="O1348" s="57" t="e">
        <f>'TARIF 2024'!#REF!</f>
        <v>#REF!</v>
      </c>
      <c r="P1348" s="58"/>
      <c r="Q1348" s="49">
        <v>60</v>
      </c>
      <c r="R1348" s="49">
        <v>62</v>
      </c>
      <c r="S1348" s="49">
        <v>6230</v>
      </c>
      <c r="T1348" s="49">
        <v>1</v>
      </c>
    </row>
    <row r="1349" spans="1:20">
      <c r="A1349" s="50">
        <f>'TARIF 2024'!D1350</f>
        <v>0</v>
      </c>
      <c r="B1349" s="51" t="str">
        <f>'TARIF 2024'!B1350</f>
        <v>GSM108670</v>
      </c>
      <c r="C1349" s="52" t="str">
        <f>'TARIF 2024'!K1350</f>
        <v>Setty wired earphones white dont 0,04 deee</v>
      </c>
      <c r="D1349" s="52" t="str">
        <f>'TARIF 2024'!K1350</f>
        <v>Setty wired earphones white dont 0,04 deee</v>
      </c>
      <c r="E1349" s="53">
        <f>'TARIF 2024'!G1350</f>
        <v>5900495920621</v>
      </c>
      <c r="F1349" s="49">
        <v>1</v>
      </c>
      <c r="G1349" s="49">
        <v>1</v>
      </c>
      <c r="H1349" s="49" t="s">
        <v>900</v>
      </c>
      <c r="I1349" s="49">
        <v>1</v>
      </c>
      <c r="J1349" s="54">
        <f>'TARIF 2024'!N1350</f>
        <v>0.04</v>
      </c>
      <c r="K1349" s="55">
        <f>'TARIF 2024'!M1350</f>
        <v>4.5589999999999993</v>
      </c>
      <c r="L1349" s="56"/>
      <c r="M1349" s="55">
        <f>'TARIF 2024'!M1350</f>
        <v>4.5589999999999993</v>
      </c>
      <c r="N1349" s="57">
        <v>20</v>
      </c>
      <c r="O1349" s="57">
        <f>'TARIF 2024'!Q1350</f>
        <v>9.99</v>
      </c>
      <c r="P1349" s="58"/>
      <c r="Q1349" s="49">
        <v>60</v>
      </c>
      <c r="R1349" s="49">
        <v>62</v>
      </c>
      <c r="S1349" s="49">
        <v>6230</v>
      </c>
      <c r="T1349" s="49">
        <v>1</v>
      </c>
    </row>
    <row r="1350" spans="1:20">
      <c r="A1350" s="50">
        <f>'TARIF 2024'!D1351</f>
        <v>0</v>
      </c>
      <c r="B1350" s="51" t="str">
        <f>'TARIF 2024'!B1351</f>
        <v>GSM108669</v>
      </c>
      <c r="C1350" s="52" t="str">
        <f>'TARIF 2024'!K1351</f>
        <v>Setty wired earphones black dont 0,04 deee</v>
      </c>
      <c r="D1350" s="52" t="str">
        <f>'TARIF 2024'!K1351</f>
        <v>Setty wired earphones black dont 0,04 deee</v>
      </c>
      <c r="E1350" s="53">
        <f>'TARIF 2024'!G1351</f>
        <v>5900495920614</v>
      </c>
      <c r="F1350" s="49">
        <v>1</v>
      </c>
      <c r="G1350" s="49">
        <v>1</v>
      </c>
      <c r="H1350" s="49" t="s">
        <v>900</v>
      </c>
      <c r="I1350" s="49">
        <v>1</v>
      </c>
      <c r="J1350" s="54">
        <f>'TARIF 2024'!N1351</f>
        <v>0.04</v>
      </c>
      <c r="K1350" s="55">
        <f>'TARIF 2024'!M1351</f>
        <v>4.5589999999999993</v>
      </c>
      <c r="L1350" s="56"/>
      <c r="M1350" s="55">
        <f>'TARIF 2024'!M1351</f>
        <v>4.5589999999999993</v>
      </c>
      <c r="N1350" s="57">
        <v>20</v>
      </c>
      <c r="O1350" s="57">
        <f>'TARIF 2024'!Q1351</f>
        <v>9.99</v>
      </c>
      <c r="P1350" s="58"/>
      <c r="Q1350" s="49">
        <v>60</v>
      </c>
      <c r="R1350" s="49">
        <v>62</v>
      </c>
      <c r="S1350" s="49">
        <v>6230</v>
      </c>
      <c r="T1350" s="49">
        <v>1</v>
      </c>
    </row>
    <row r="1351" spans="1:20">
      <c r="A1351" s="50">
        <f>'TARIF 2024'!D1352</f>
        <v>0</v>
      </c>
      <c r="B1351" s="51" t="str">
        <f>'TARIF 2024'!B1352</f>
        <v>GSM099289</v>
      </c>
      <c r="C1351" s="52" t="str">
        <f>'TARIF 2024'!K1352</f>
        <v>Setty wired earphones Sport white dont 0,04 deee</v>
      </c>
      <c r="D1351" s="52" t="str">
        <f>'TARIF 2024'!K1352</f>
        <v>Setty wired earphones Sport white dont 0,04 deee</v>
      </c>
      <c r="E1351" s="53">
        <f>'TARIF 2024'!G1352</f>
        <v>5900495829993</v>
      </c>
      <c r="F1351" s="49">
        <v>1</v>
      </c>
      <c r="G1351" s="49">
        <v>1</v>
      </c>
      <c r="H1351" s="49" t="s">
        <v>900</v>
      </c>
      <c r="I1351" s="49">
        <v>1</v>
      </c>
      <c r="J1351" s="54">
        <f>'TARIF 2024'!N1352</f>
        <v>0.04</v>
      </c>
      <c r="K1351" s="55">
        <f>'TARIF 2024'!M1352</f>
        <v>3.7223999999999999</v>
      </c>
      <c r="L1351" s="56"/>
      <c r="M1351" s="55">
        <f>'TARIF 2024'!M1352</f>
        <v>3.7223999999999999</v>
      </c>
      <c r="N1351" s="57">
        <v>20</v>
      </c>
      <c r="O1351" s="57">
        <f>'TARIF 2024'!Q1352</f>
        <v>8.99</v>
      </c>
      <c r="P1351" s="58"/>
      <c r="Q1351" s="49">
        <v>60</v>
      </c>
      <c r="R1351" s="49">
        <v>62</v>
      </c>
      <c r="S1351" s="49">
        <v>6230</v>
      </c>
      <c r="T1351" s="49">
        <v>1</v>
      </c>
    </row>
    <row r="1352" spans="1:20">
      <c r="A1352" s="50">
        <f>'TARIF 2024'!D1353</f>
        <v>0</v>
      </c>
      <c r="B1352" s="51" t="str">
        <f>'TARIF 2024'!B1353</f>
        <v>GSM099287</v>
      </c>
      <c r="C1352" s="52" t="str">
        <f>'TARIF 2024'!K1353</f>
        <v>Setty wired earphones Sport black dont 0,04 deee</v>
      </c>
      <c r="D1352" s="52" t="str">
        <f>'TARIF 2024'!K1353</f>
        <v>Setty wired earphones Sport black dont 0,04 deee</v>
      </c>
      <c r="E1352" s="53">
        <f>'TARIF 2024'!G1353</f>
        <v>5900495829976</v>
      </c>
      <c r="F1352" s="49">
        <v>1</v>
      </c>
      <c r="G1352" s="49">
        <v>1</v>
      </c>
      <c r="H1352" s="49" t="s">
        <v>900</v>
      </c>
      <c r="I1352" s="49">
        <v>1</v>
      </c>
      <c r="J1352" s="54">
        <f>'TARIF 2024'!N1353</f>
        <v>0.04</v>
      </c>
      <c r="K1352" s="55">
        <f>'TARIF 2024'!M1353</f>
        <v>3.7223999999999999</v>
      </c>
      <c r="L1352" s="56"/>
      <c r="M1352" s="55">
        <f>'TARIF 2024'!M1353</f>
        <v>3.7223999999999999</v>
      </c>
      <c r="N1352" s="57">
        <v>20</v>
      </c>
      <c r="O1352" s="57">
        <f>'TARIF 2024'!Q1353</f>
        <v>8.99</v>
      </c>
      <c r="P1352" s="58"/>
      <c r="Q1352" s="49">
        <v>60</v>
      </c>
      <c r="R1352" s="49">
        <v>62</v>
      </c>
      <c r="S1352" s="49">
        <v>6230</v>
      </c>
      <c r="T1352" s="49">
        <v>1</v>
      </c>
    </row>
    <row r="1353" spans="1:20">
      <c r="A1353" s="50">
        <f>'TARIF 2024'!D1354</f>
        <v>0</v>
      </c>
      <c r="B1353" s="51" t="str">
        <f>'TARIF 2024'!B1354</f>
        <v>GSM022091</v>
      </c>
      <c r="C1353" s="52" t="str">
        <f>'TARIF 2024'!K1354</f>
        <v>Setty wired earphones green dont 0,04 deee</v>
      </c>
      <c r="D1353" s="52" t="str">
        <f>'TARIF 2024'!K1354</f>
        <v>Setty wired earphones green dont 0,04 deee</v>
      </c>
      <c r="E1353" s="53">
        <f>'TARIF 2024'!G1354</f>
        <v>5900495487131</v>
      </c>
      <c r="F1353" s="49">
        <v>1</v>
      </c>
      <c r="G1353" s="49">
        <v>1</v>
      </c>
      <c r="H1353" s="49" t="s">
        <v>900</v>
      </c>
      <c r="I1353" s="49">
        <v>1</v>
      </c>
      <c r="J1353" s="54">
        <f>'TARIF 2024'!N1354</f>
        <v>0.04</v>
      </c>
      <c r="K1353" s="55">
        <f>'TARIF 2024'!M1354</f>
        <v>2.0021999999999998</v>
      </c>
      <c r="L1353" s="56"/>
      <c r="M1353" s="55">
        <f>'TARIF 2024'!M1354</f>
        <v>2.0021999999999998</v>
      </c>
      <c r="N1353" s="57">
        <v>20</v>
      </c>
      <c r="O1353" s="57">
        <f>'TARIF 2024'!Q1354</f>
        <v>4.99</v>
      </c>
      <c r="P1353" s="58"/>
      <c r="Q1353" s="49">
        <v>60</v>
      </c>
      <c r="R1353" s="49">
        <v>62</v>
      </c>
      <c r="S1353" s="49">
        <v>6230</v>
      </c>
      <c r="T1353" s="49">
        <v>1</v>
      </c>
    </row>
    <row r="1354" spans="1:20">
      <c r="A1354" s="50">
        <f>'TARIF 2024'!D1355</f>
        <v>0</v>
      </c>
      <c r="B1354" s="51" t="str">
        <f>'TARIF 2024'!B1355</f>
        <v>GSM022089</v>
      </c>
      <c r="C1354" s="52" t="str">
        <f>'TARIF 2024'!K1355</f>
        <v xml:space="preserve"> Setty wired earphones white dont 0,04 deee</v>
      </c>
      <c r="D1354" s="52" t="str">
        <f>'TARIF 2024'!K1355</f>
        <v xml:space="preserve"> Setty wired earphones white dont 0,04 deee</v>
      </c>
      <c r="E1354" s="53">
        <f>'TARIF 2024'!G1355</f>
        <v>5900495487117</v>
      </c>
      <c r="F1354" s="49">
        <v>1</v>
      </c>
      <c r="G1354" s="49">
        <v>1</v>
      </c>
      <c r="H1354" s="49" t="s">
        <v>900</v>
      </c>
      <c r="I1354" s="49">
        <v>1</v>
      </c>
      <c r="J1354" s="54">
        <f>'TARIF 2024'!N1355</f>
        <v>0.04</v>
      </c>
      <c r="K1354" s="55">
        <f>'TARIF 2024'!M1355</f>
        <v>2.0021999999999998</v>
      </c>
      <c r="L1354" s="56"/>
      <c r="M1354" s="55">
        <f>'TARIF 2024'!M1355</f>
        <v>2.0021999999999998</v>
      </c>
      <c r="N1354" s="57">
        <v>20</v>
      </c>
      <c r="O1354" s="57">
        <f>'TARIF 2024'!Q1355</f>
        <v>4.99</v>
      </c>
      <c r="P1354" s="58"/>
      <c r="Q1354" s="49">
        <v>60</v>
      </c>
      <c r="R1354" s="49">
        <v>62</v>
      </c>
      <c r="S1354" s="49">
        <v>6230</v>
      </c>
      <c r="T1354" s="49">
        <v>1</v>
      </c>
    </row>
    <row r="1355" spans="1:20">
      <c r="A1355" s="50">
        <f>'TARIF 2024'!D1356</f>
        <v>0</v>
      </c>
      <c r="B1355" s="51" t="str">
        <f>'TARIF 2024'!B1356</f>
        <v>GSM022088</v>
      </c>
      <c r="C1355" s="52" t="str">
        <f>'TARIF 2024'!K1356</f>
        <v>Setty wired earphones blue dont 0,04 deee</v>
      </c>
      <c r="D1355" s="52" t="str">
        <f>'TARIF 2024'!K1356</f>
        <v>Setty wired earphones blue dont 0,04 deee</v>
      </c>
      <c r="E1355" s="53">
        <f>'TARIF 2024'!G1356</f>
        <v>5900495487100</v>
      </c>
      <c r="F1355" s="49">
        <v>1</v>
      </c>
      <c r="G1355" s="49">
        <v>1</v>
      </c>
      <c r="H1355" s="49" t="s">
        <v>900</v>
      </c>
      <c r="I1355" s="49">
        <v>1</v>
      </c>
      <c r="J1355" s="54">
        <f>'TARIF 2024'!N1356</f>
        <v>0.04</v>
      </c>
      <c r="K1355" s="55">
        <f>'TARIF 2024'!M1356</f>
        <v>2.0021999999999998</v>
      </c>
      <c r="L1355" s="56"/>
      <c r="M1355" s="55">
        <f>'TARIF 2024'!M1356</f>
        <v>2.0021999999999998</v>
      </c>
      <c r="N1355" s="57">
        <v>20</v>
      </c>
      <c r="O1355" s="57">
        <f>'TARIF 2024'!Q1356</f>
        <v>4.99</v>
      </c>
      <c r="P1355" s="58"/>
      <c r="Q1355" s="49">
        <v>60</v>
      </c>
      <c r="R1355" s="49">
        <v>62</v>
      </c>
      <c r="S1355" s="49">
        <v>6230</v>
      </c>
      <c r="T1355" s="49">
        <v>1</v>
      </c>
    </row>
    <row r="1356" spans="1:20">
      <c r="A1356" s="50">
        <f>'TARIF 2024'!D1357</f>
        <v>0</v>
      </c>
      <c r="B1356" s="51" t="str">
        <f>'TARIF 2024'!B1357</f>
        <v>GSM022087</v>
      </c>
      <c r="C1356" s="52" t="str">
        <f>'TARIF 2024'!K1357</f>
        <v>Setty wired earphones black dont 0,04 deee</v>
      </c>
      <c r="D1356" s="52" t="str">
        <f>'TARIF 2024'!K1357</f>
        <v>Setty wired earphones black dont 0,04 deee</v>
      </c>
      <c r="E1356" s="53">
        <f>'TARIF 2024'!G1357</f>
        <v>5900495487094</v>
      </c>
      <c r="F1356" s="49">
        <v>1</v>
      </c>
      <c r="G1356" s="49">
        <v>1</v>
      </c>
      <c r="H1356" s="49" t="s">
        <v>900</v>
      </c>
      <c r="I1356" s="49">
        <v>1</v>
      </c>
      <c r="J1356" s="54">
        <f>'TARIF 2024'!N1357</f>
        <v>0.04</v>
      </c>
      <c r="K1356" s="55">
        <f>'TARIF 2024'!M1357</f>
        <v>2.0021999999999998</v>
      </c>
      <c r="L1356" s="56"/>
      <c r="M1356" s="55">
        <f>'TARIF 2024'!M1357</f>
        <v>2.0021999999999998</v>
      </c>
      <c r="N1356" s="57">
        <v>20</v>
      </c>
      <c r="O1356" s="57">
        <f>'TARIF 2024'!Q1357</f>
        <v>4.99</v>
      </c>
      <c r="P1356" s="58"/>
      <c r="Q1356" s="49">
        <v>60</v>
      </c>
      <c r="R1356" s="49">
        <v>62</v>
      </c>
      <c r="S1356" s="49">
        <v>6230</v>
      </c>
      <c r="T1356" s="49">
        <v>1</v>
      </c>
    </row>
    <row r="1357" spans="1:20">
      <c r="A1357" s="50">
        <f>'TARIF 2024'!D1358</f>
        <v>0</v>
      </c>
      <c r="B1357" s="51" t="str">
        <f>'TARIF 2024'!B1358</f>
        <v>GSM165779</v>
      </c>
      <c r="C1357" s="52" t="str">
        <f>'TARIF 2024'!K1358</f>
        <v>Setty Bluetooth earphones TWS with a charging case TWS-0 white dont 0,04 deee</v>
      </c>
      <c r="D1357" s="52" t="str">
        <f>'TARIF 2024'!K1358</f>
        <v>Setty Bluetooth earphones TWS with a charging case TWS-0 white dont 0,04 deee</v>
      </c>
      <c r="E1357" s="53">
        <f>'TARIF 2024'!G1358</f>
        <v>5900495033161</v>
      </c>
      <c r="F1357" s="49">
        <v>1</v>
      </c>
      <c r="G1357" s="49">
        <v>1</v>
      </c>
      <c r="H1357" s="49" t="s">
        <v>900</v>
      </c>
      <c r="I1357" s="49">
        <v>1</v>
      </c>
      <c r="J1357" s="54">
        <f>'TARIF 2024'!N1358</f>
        <v>0.04</v>
      </c>
      <c r="K1357" s="55">
        <f>'TARIF 2024'!M1358</f>
        <v>11.345799999999999</v>
      </c>
      <c r="L1357" s="56"/>
      <c r="M1357" s="55">
        <f>'TARIF 2024'!M1358</f>
        <v>11.345799999999999</v>
      </c>
      <c r="N1357" s="57">
        <v>20</v>
      </c>
      <c r="O1357" s="57">
        <f>'TARIF 2024'!Q1358</f>
        <v>19.989999999999998</v>
      </c>
      <c r="P1357" s="58"/>
      <c r="Q1357" s="49">
        <v>60</v>
      </c>
      <c r="R1357" s="49">
        <v>62</v>
      </c>
      <c r="S1357" s="49">
        <v>6230</v>
      </c>
      <c r="T1357" s="49">
        <v>1</v>
      </c>
    </row>
    <row r="1358" spans="1:20">
      <c r="A1358" s="50">
        <f>'TARIF 2024'!D1359</f>
        <v>0</v>
      </c>
      <c r="B1358" s="51" t="str">
        <f>'TARIF 2024'!B1359</f>
        <v>GSM165780</v>
      </c>
      <c r="C1358" s="52" t="str">
        <f>'TARIF 2024'!K1359</f>
        <v>Setty Bluetooth earphones TWS with a charging case TWS-0 black dont 0,04 deee</v>
      </c>
      <c r="D1358" s="52" t="str">
        <f>'TARIF 2024'!K1359</f>
        <v>Setty Bluetooth earphones TWS with a charging case TWS-0 black dont 0,04 deee</v>
      </c>
      <c r="E1358" s="53">
        <f>'TARIF 2024'!G1359</f>
        <v>5900495033178</v>
      </c>
      <c r="F1358" s="49">
        <v>1</v>
      </c>
      <c r="G1358" s="49">
        <v>1</v>
      </c>
      <c r="H1358" s="49" t="s">
        <v>900</v>
      </c>
      <c r="I1358" s="49">
        <v>1</v>
      </c>
      <c r="J1358" s="54">
        <f>'TARIF 2024'!N1359</f>
        <v>0.04</v>
      </c>
      <c r="K1358" s="55">
        <f>'TARIF 2024'!M1359</f>
        <v>11.345799999999999</v>
      </c>
      <c r="L1358" s="56"/>
      <c r="M1358" s="55">
        <f>'TARIF 2024'!M1359</f>
        <v>11.345799999999999</v>
      </c>
      <c r="N1358" s="57">
        <v>20</v>
      </c>
      <c r="O1358" s="57">
        <f>'TARIF 2024'!Q1359</f>
        <v>19.989999999999998</v>
      </c>
      <c r="P1358" s="58"/>
      <c r="Q1358" s="49">
        <v>60</v>
      </c>
      <c r="R1358" s="49">
        <v>62</v>
      </c>
      <c r="S1358" s="49">
        <v>6230</v>
      </c>
      <c r="T1358" s="49">
        <v>1</v>
      </c>
    </row>
    <row r="1359" spans="1:20" ht="30">
      <c r="A1359" s="50">
        <f>'TARIF 2024'!D1360</f>
        <v>0</v>
      </c>
      <c r="B1359" s="51" t="str">
        <f>'TARIF 2024'!B1360</f>
        <v>GSM165735</v>
      </c>
      <c r="C1359" s="52" t="str">
        <f>'TARIF 2024'!K1360</f>
        <v>Setty Bluetooth earphones TWS with a charging case STWS-16 pink dont 0,04 deee</v>
      </c>
      <c r="D1359" s="52" t="str">
        <f>'TARIF 2024'!K1360</f>
        <v>Setty Bluetooth earphones TWS with a charging case STWS-16 pink dont 0,04 deee</v>
      </c>
      <c r="E1359" s="53">
        <f>'TARIF 2024'!G1360</f>
        <v>5900495033086</v>
      </c>
      <c r="F1359" s="49">
        <v>1</v>
      </c>
      <c r="G1359" s="49">
        <v>1</v>
      </c>
      <c r="H1359" s="49" t="s">
        <v>900</v>
      </c>
      <c r="I1359" s="49">
        <v>1</v>
      </c>
      <c r="J1359" s="54">
        <f>'TARIF 2024'!N1360</f>
        <v>0.04</v>
      </c>
      <c r="K1359" s="55">
        <f>'TARIF 2024'!M1360</f>
        <v>11.345799999999999</v>
      </c>
      <c r="L1359" s="56"/>
      <c r="M1359" s="55">
        <f>'TARIF 2024'!M1360</f>
        <v>11.345799999999999</v>
      </c>
      <c r="N1359" s="57">
        <v>20</v>
      </c>
      <c r="O1359" s="57">
        <f>'TARIF 2024'!Q1360</f>
        <v>19.989999999999998</v>
      </c>
      <c r="P1359" s="58"/>
      <c r="Q1359" s="49">
        <v>60</v>
      </c>
      <c r="R1359" s="49">
        <v>62</v>
      </c>
      <c r="S1359" s="49">
        <v>6230</v>
      </c>
      <c r="T1359" s="49">
        <v>1</v>
      </c>
    </row>
    <row r="1360" spans="1:20">
      <c r="A1360" s="50">
        <f>'TARIF 2024'!D1361</f>
        <v>0</v>
      </c>
      <c r="B1360" s="51" t="str">
        <f>'TARIF 2024'!B1361</f>
        <v>GSM165734</v>
      </c>
      <c r="C1360" s="52" t="str">
        <f>'TARIF 2024'!K1361</f>
        <v>Setty Bluetooth earphones TWS with a charging case STWS-16 lila dont 0,04 deee</v>
      </c>
      <c r="D1360" s="52" t="str">
        <f>'TARIF 2024'!K1361</f>
        <v>Setty Bluetooth earphones TWS with a charging case STWS-16 lila dont 0,04 deee</v>
      </c>
      <c r="E1360" s="53">
        <f>'TARIF 2024'!G1361</f>
        <v>5900495033079</v>
      </c>
      <c r="F1360" s="49">
        <v>1</v>
      </c>
      <c r="G1360" s="49">
        <v>1</v>
      </c>
      <c r="H1360" s="49" t="s">
        <v>900</v>
      </c>
      <c r="I1360" s="49">
        <v>1</v>
      </c>
      <c r="J1360" s="54">
        <f>'TARIF 2024'!N1361</f>
        <v>0.04</v>
      </c>
      <c r="K1360" s="55">
        <f>'TARIF 2024'!M1361</f>
        <v>11.345799999999999</v>
      </c>
      <c r="L1360" s="56"/>
      <c r="M1360" s="55">
        <f>'TARIF 2024'!M1361</f>
        <v>11.345799999999999</v>
      </c>
      <c r="N1360" s="57">
        <v>20</v>
      </c>
      <c r="O1360" s="57">
        <f>'TARIF 2024'!Q1361</f>
        <v>19.989999999999998</v>
      </c>
      <c r="P1360" s="58"/>
      <c r="Q1360" s="49">
        <v>60</v>
      </c>
      <c r="R1360" s="49">
        <v>62</v>
      </c>
      <c r="S1360" s="49">
        <v>6230</v>
      </c>
      <c r="T1360" s="49">
        <v>1</v>
      </c>
    </row>
    <row r="1361" spans="1:20">
      <c r="A1361" s="50" t="e">
        <f>'TARIF 2024'!#REF!</f>
        <v>#REF!</v>
      </c>
      <c r="B1361" s="51" t="e">
        <f>'TARIF 2024'!#REF!</f>
        <v>#REF!</v>
      </c>
      <c r="C1361" s="52" t="e">
        <f>'TARIF 2024'!#REF!</f>
        <v>#REF!</v>
      </c>
      <c r="D1361" s="52" t="e">
        <f>'TARIF 2024'!#REF!</f>
        <v>#REF!</v>
      </c>
      <c r="E1361" s="53" t="e">
        <f>'TARIF 2024'!#REF!</f>
        <v>#REF!</v>
      </c>
      <c r="F1361" s="49">
        <v>1</v>
      </c>
      <c r="G1361" s="49">
        <v>1</v>
      </c>
      <c r="H1361" s="49" t="s">
        <v>900</v>
      </c>
      <c r="I1361" s="49">
        <v>1</v>
      </c>
      <c r="J1361" s="54" t="e">
        <f>'TARIF 2024'!#REF!</f>
        <v>#REF!</v>
      </c>
      <c r="K1361" s="55" t="e">
        <f>'TARIF 2024'!#REF!</f>
        <v>#REF!</v>
      </c>
      <c r="L1361" s="56"/>
      <c r="M1361" s="55" t="e">
        <f>'TARIF 2024'!#REF!</f>
        <v>#REF!</v>
      </c>
      <c r="N1361" s="57">
        <v>20</v>
      </c>
      <c r="O1361" s="57" t="e">
        <f>'TARIF 2024'!#REF!</f>
        <v>#REF!</v>
      </c>
      <c r="P1361" s="58"/>
      <c r="Q1361" s="49">
        <v>60</v>
      </c>
      <c r="R1361" s="49">
        <v>62</v>
      </c>
      <c r="S1361" s="49">
        <v>6230</v>
      </c>
      <c r="T1361" s="49">
        <v>1</v>
      </c>
    </row>
    <row r="1362" spans="1:20" ht="30">
      <c r="A1362" s="50">
        <f>'TARIF 2024'!D1362</f>
        <v>0</v>
      </c>
      <c r="B1362" s="51" t="str">
        <f>'TARIF 2024'!B1362</f>
        <v>GSM171652</v>
      </c>
      <c r="C1362" s="52" t="str">
        <f>'TARIF 2024'!K1362</f>
        <v>Setty adapter USB-C - audio jack 3,5mm + USB-C AD-C-JC-7 sliver dont 0,04 deee</v>
      </c>
      <c r="D1362" s="52" t="str">
        <f>'TARIF 2024'!K1362</f>
        <v>Setty adapter USB-C - audio jack 3,5mm + USB-C AD-C-JC-7 sliver dont 0,04 deee</v>
      </c>
      <c r="E1362" s="53">
        <f>'TARIF 2024'!G1362</f>
        <v>5900495097316</v>
      </c>
      <c r="F1362" s="49">
        <v>1</v>
      </c>
      <c r="G1362" s="49">
        <v>1</v>
      </c>
      <c r="H1362" s="49" t="s">
        <v>900</v>
      </c>
      <c r="I1362" s="49">
        <v>1</v>
      </c>
      <c r="J1362" s="54">
        <f>'TARIF 2024'!N1362</f>
        <v>0.04</v>
      </c>
      <c r="K1362" s="55">
        <f>'TARIF 2024'!M1362</f>
        <v>3.8163999999999993</v>
      </c>
      <c r="L1362" s="56"/>
      <c r="M1362" s="55">
        <f>'TARIF 2024'!M1362</f>
        <v>3.8163999999999993</v>
      </c>
      <c r="N1362" s="57">
        <v>20</v>
      </c>
      <c r="O1362" s="57">
        <f>'TARIF 2024'!Q1362</f>
        <v>9.99</v>
      </c>
      <c r="P1362" s="58"/>
      <c r="Q1362" s="49">
        <v>60</v>
      </c>
      <c r="R1362" s="49">
        <v>62</v>
      </c>
      <c r="S1362" s="49">
        <v>6230</v>
      </c>
      <c r="T1362" s="49">
        <v>1</v>
      </c>
    </row>
    <row r="1363" spans="1:20">
      <c r="A1363" s="50">
        <f>'TARIF 2024'!D1363</f>
        <v>0</v>
      </c>
      <c r="B1363" s="51" t="str">
        <f>'TARIF 2024'!B1363</f>
        <v>GSM171600</v>
      </c>
      <c r="C1363" s="52" t="str">
        <f>'TARIF 2024'!K1363</f>
        <v>Setty armband sport phone case ES-R-1 dont 0,04 deee</v>
      </c>
      <c r="D1363" s="52" t="str">
        <f>'TARIF 2024'!K1363</f>
        <v>Setty armband sport phone case ES-R-1 dont 0,04 deee</v>
      </c>
      <c r="E1363" s="53">
        <f>'TARIF 2024'!G1363</f>
        <v>5900495094766</v>
      </c>
      <c r="F1363" s="49">
        <v>1</v>
      </c>
      <c r="G1363" s="49">
        <v>1</v>
      </c>
      <c r="H1363" s="49" t="s">
        <v>900</v>
      </c>
      <c r="I1363" s="49">
        <v>1</v>
      </c>
      <c r="J1363" s="54">
        <f>'TARIF 2024'!N1363</f>
        <v>0.04</v>
      </c>
      <c r="K1363" s="55">
        <f>'TARIF 2024'!M1363</f>
        <v>6.298</v>
      </c>
      <c r="L1363" s="56"/>
      <c r="M1363" s="55">
        <f>'TARIF 2024'!M1363</f>
        <v>6.298</v>
      </c>
      <c r="N1363" s="57">
        <v>20</v>
      </c>
      <c r="O1363" s="57">
        <f>'TARIF 2024'!Q1363</f>
        <v>14.99</v>
      </c>
      <c r="P1363" s="58"/>
      <c r="Q1363" s="49">
        <v>60</v>
      </c>
      <c r="R1363" s="49">
        <v>62</v>
      </c>
      <c r="S1363" s="49">
        <v>6230</v>
      </c>
      <c r="T1363" s="49">
        <v>1</v>
      </c>
    </row>
    <row r="1364" spans="1:20" ht="30">
      <c r="A1364" s="50">
        <f>'TARIF 2024'!D1364</f>
        <v>0</v>
      </c>
      <c r="B1364" s="51" t="str">
        <f>'TARIF 2024'!B1364</f>
        <v>GSM115162</v>
      </c>
      <c r="C1364" s="52" t="str">
        <f>'TARIF 2024'!K1364</f>
        <v>Setty 3in1 cable USB - Lightning + USB-C + microUSB 1,0 m 2A KNA-MLC-1.2215 rose gold dont 0,04 deee</v>
      </c>
      <c r="D1364" s="52" t="str">
        <f>'TARIF 2024'!K1364</f>
        <v>Setty 3in1 cable USB - Lightning + USB-C + microUSB 1,0 m 2A KNA-MLC-1.2215 rose gold dont 0,04 deee</v>
      </c>
      <c r="E1364" s="53">
        <f>'TARIF 2024'!G1364</f>
        <v>5900495976109</v>
      </c>
      <c r="F1364" s="49">
        <v>1</v>
      </c>
      <c r="G1364" s="49">
        <v>1</v>
      </c>
      <c r="H1364" s="49" t="s">
        <v>900</v>
      </c>
      <c r="I1364" s="49">
        <v>1</v>
      </c>
      <c r="J1364" s="54">
        <f>'TARIF 2024'!N1364</f>
        <v>0.04</v>
      </c>
      <c r="K1364" s="55">
        <f>'TARIF 2024'!M1364</f>
        <v>4.1171999999999995</v>
      </c>
      <c r="L1364" s="56"/>
      <c r="M1364" s="55">
        <f>'TARIF 2024'!M1364</f>
        <v>4.1171999999999995</v>
      </c>
      <c r="N1364" s="57">
        <v>20</v>
      </c>
      <c r="O1364" s="57">
        <f>'TARIF 2024'!Q1364</f>
        <v>9.99</v>
      </c>
      <c r="P1364" s="58"/>
      <c r="Q1364" s="49">
        <v>60</v>
      </c>
      <c r="R1364" s="49">
        <v>62</v>
      </c>
      <c r="S1364" s="49">
        <v>6230</v>
      </c>
      <c r="T1364" s="49">
        <v>1</v>
      </c>
    </row>
    <row r="1365" spans="1:20">
      <c r="A1365" s="50">
        <f>'TARIF 2024'!D1365</f>
        <v>0</v>
      </c>
      <c r="B1365" s="51" t="str">
        <f>'TARIF 2024'!B1365</f>
        <v>GSM113214</v>
      </c>
      <c r="C1365" s="52" t="str">
        <f>'TARIF 2024'!K1365</f>
        <v>Setty cable USB - microUSB 1,0 m 3A FC-M black dont 0,04 deee</v>
      </c>
      <c r="D1365" s="52" t="str">
        <f>'TARIF 2024'!K1365</f>
        <v>Setty cable USB - microUSB 1,0 m 3A FC-M black dont 0,04 deee</v>
      </c>
      <c r="E1365" s="53">
        <f>'TARIF 2024'!G1365</f>
        <v>5900495953759</v>
      </c>
      <c r="F1365" s="49">
        <v>1</v>
      </c>
      <c r="G1365" s="49">
        <v>1</v>
      </c>
      <c r="H1365" s="49" t="s">
        <v>900</v>
      </c>
      <c r="I1365" s="49">
        <v>1</v>
      </c>
      <c r="J1365" s="54">
        <f>'TARIF 2024'!N1365</f>
        <v>0.04</v>
      </c>
      <c r="K1365" s="55">
        <f>'TARIF 2024'!M1365</f>
        <v>3.3181999999999996</v>
      </c>
      <c r="L1365" s="56"/>
      <c r="M1365" s="55">
        <f>'TARIF 2024'!M1365</f>
        <v>3.3181999999999996</v>
      </c>
      <c r="N1365" s="57">
        <v>20</v>
      </c>
      <c r="O1365" s="57">
        <f>'TARIF 2024'!Q1365</f>
        <v>7.99</v>
      </c>
      <c r="P1365" s="58"/>
      <c r="Q1365" s="49">
        <v>60</v>
      </c>
      <c r="R1365" s="49">
        <v>62</v>
      </c>
      <c r="S1365" s="49">
        <v>6230</v>
      </c>
      <c r="T1365" s="49">
        <v>1</v>
      </c>
    </row>
    <row r="1366" spans="1:20">
      <c r="A1366" s="50">
        <f>'TARIF 2024'!D1366</f>
        <v>0</v>
      </c>
      <c r="B1366" s="51" t="str">
        <f>'TARIF 2024'!B1366</f>
        <v>GSM113215</v>
      </c>
      <c r="C1366" s="52" t="str">
        <f>'TARIF 2024'!K1366</f>
        <v>Setty cable USB - microUSB 1,0 m 3A FC-M red dont 0,04 deee</v>
      </c>
      <c r="D1366" s="52" t="str">
        <f>'TARIF 2024'!K1366</f>
        <v>Setty cable USB - microUSB 1,0 m 3A FC-M red dont 0,04 deee</v>
      </c>
      <c r="E1366" s="53">
        <f>'TARIF 2024'!G1366</f>
        <v>5900495953766</v>
      </c>
      <c r="F1366" s="49">
        <v>1</v>
      </c>
      <c r="G1366" s="49">
        <v>1</v>
      </c>
      <c r="H1366" s="49" t="s">
        <v>900</v>
      </c>
      <c r="I1366" s="49">
        <v>1</v>
      </c>
      <c r="J1366" s="54">
        <f>'TARIF 2024'!N1366</f>
        <v>0.04</v>
      </c>
      <c r="K1366" s="55">
        <f>'TARIF 2024'!M1366</f>
        <v>3.3181999999999996</v>
      </c>
      <c r="L1366" s="56"/>
      <c r="M1366" s="55">
        <f>'TARIF 2024'!M1366</f>
        <v>3.3181999999999996</v>
      </c>
      <c r="N1366" s="57">
        <v>20</v>
      </c>
      <c r="O1366" s="57">
        <f>'TARIF 2024'!Q1366</f>
        <v>7.99</v>
      </c>
      <c r="P1366" s="58"/>
      <c r="Q1366" s="49">
        <v>60</v>
      </c>
      <c r="R1366" s="49">
        <v>62</v>
      </c>
      <c r="S1366" s="49">
        <v>6230</v>
      </c>
      <c r="T1366" s="49">
        <v>1</v>
      </c>
    </row>
    <row r="1367" spans="1:20">
      <c r="A1367" s="50">
        <f>'TARIF 2024'!D1367</f>
        <v>0</v>
      </c>
      <c r="B1367" s="51" t="str">
        <f>'TARIF 2024'!B1367</f>
        <v>GSM111405</v>
      </c>
      <c r="C1367" s="52" t="str">
        <f>'TARIF 2024'!K1367</f>
        <v>Setty clavier sans fil rose gold dont 0,04 deee</v>
      </c>
      <c r="D1367" s="52" t="str">
        <f>'TARIF 2024'!K1367</f>
        <v>Setty clavier sans fil rose gold dont 0,04 deee</v>
      </c>
      <c r="E1367" s="53">
        <f>'TARIF 2024'!G1367</f>
        <v>5900495941367</v>
      </c>
      <c r="F1367" s="49">
        <v>1</v>
      </c>
      <c r="G1367" s="49">
        <v>1</v>
      </c>
      <c r="H1367" s="49" t="s">
        <v>900</v>
      </c>
      <c r="I1367" s="49">
        <v>1</v>
      </c>
      <c r="J1367" s="54">
        <f>'TARIF 2024'!N1367</f>
        <v>0.04</v>
      </c>
      <c r="K1367" s="55">
        <f>'TARIF 2024'!M1367</f>
        <v>10.922799999999999</v>
      </c>
      <c r="L1367" s="56"/>
      <c r="M1367" s="55">
        <f>'TARIF 2024'!M1367</f>
        <v>10.922799999999999</v>
      </c>
      <c r="N1367" s="57">
        <v>20</v>
      </c>
      <c r="O1367" s="57">
        <f>'TARIF 2024'!Q1367</f>
        <v>16.989999999999998</v>
      </c>
      <c r="P1367" s="58"/>
      <c r="Q1367" s="49">
        <v>60</v>
      </c>
      <c r="R1367" s="49">
        <v>62</v>
      </c>
      <c r="S1367" s="49">
        <v>6230</v>
      </c>
      <c r="T1367" s="49">
        <v>1</v>
      </c>
    </row>
    <row r="1368" spans="1:20">
      <c r="A1368" s="50">
        <f>'TARIF 2024'!D1368</f>
        <v>0</v>
      </c>
      <c r="B1368" s="51" t="str">
        <f>'TARIF 2024'!B1368</f>
        <v>GSM111404</v>
      </c>
      <c r="C1368" s="52" t="str">
        <f>'TARIF 2024'!K1368</f>
        <v>Setty wireless RGB mouse rose gold dont 0,04 deee</v>
      </c>
      <c r="D1368" s="52" t="str">
        <f>'TARIF 2024'!K1368</f>
        <v>Setty wireless RGB mouse rose gold dont 0,04 deee</v>
      </c>
      <c r="E1368" s="53">
        <f>'TARIF 2024'!G1368</f>
        <v>5900495941350</v>
      </c>
      <c r="F1368" s="49">
        <v>1</v>
      </c>
      <c r="G1368" s="49">
        <v>1</v>
      </c>
      <c r="H1368" s="49" t="s">
        <v>900</v>
      </c>
      <c r="I1368" s="49">
        <v>1</v>
      </c>
      <c r="J1368" s="54">
        <f>'TARIF 2024'!N1368</f>
        <v>0.04</v>
      </c>
      <c r="K1368" s="55">
        <f>'TARIF 2024'!M1368</f>
        <v>5.0007999999999999</v>
      </c>
      <c r="L1368" s="56"/>
      <c r="M1368" s="55">
        <f>'TARIF 2024'!M1368</f>
        <v>5.0007999999999999</v>
      </c>
      <c r="N1368" s="57">
        <v>20</v>
      </c>
      <c r="O1368" s="57">
        <f>'TARIF 2024'!Q1368</f>
        <v>9.99</v>
      </c>
      <c r="P1368" s="58"/>
      <c r="Q1368" s="49">
        <v>60</v>
      </c>
      <c r="R1368" s="49">
        <v>62</v>
      </c>
      <c r="S1368" s="49">
        <v>6230</v>
      </c>
      <c r="T1368" s="49">
        <v>1</v>
      </c>
    </row>
    <row r="1369" spans="1:20">
      <c r="A1369" s="50">
        <f>'TARIF 2024'!D1369</f>
        <v>0</v>
      </c>
      <c r="B1369" s="51" t="str">
        <f>'TARIF 2024'!B1369</f>
        <v>GSM106705</v>
      </c>
      <c r="C1369" s="52" t="str">
        <f>'TARIF 2024'!K1369</f>
        <v>Setty webcam noir et rouge dont 0,04 deee</v>
      </c>
      <c r="D1369" s="52" t="str">
        <f>'TARIF 2024'!K1369</f>
        <v>Setty webcam noir et rouge dont 0,04 deee</v>
      </c>
      <c r="E1369" s="53">
        <f>'TARIF 2024'!G1369</f>
        <v>5900495902092</v>
      </c>
      <c r="F1369" s="49">
        <v>1</v>
      </c>
      <c r="G1369" s="49">
        <v>1</v>
      </c>
      <c r="H1369" s="49" t="s">
        <v>900</v>
      </c>
      <c r="I1369" s="49">
        <v>1</v>
      </c>
      <c r="J1369" s="54">
        <f>'TARIF 2024'!N1369</f>
        <v>0.04</v>
      </c>
      <c r="K1369" s="55">
        <f>'TARIF 2024'!M1369</f>
        <v>5.9971999999999994</v>
      </c>
      <c r="L1369" s="56"/>
      <c r="M1369" s="55">
        <f>'TARIF 2024'!M1369</f>
        <v>5.9971999999999994</v>
      </c>
      <c r="N1369" s="57">
        <v>20</v>
      </c>
      <c r="O1369" s="57">
        <f>'TARIF 2024'!Q1369</f>
        <v>14.99</v>
      </c>
      <c r="P1369" s="58"/>
      <c r="Q1369" s="49">
        <v>60</v>
      </c>
      <c r="R1369" s="49">
        <v>62</v>
      </c>
      <c r="S1369" s="49">
        <v>6230</v>
      </c>
      <c r="T1369" s="49">
        <v>1</v>
      </c>
    </row>
    <row r="1370" spans="1:20">
      <c r="A1370" s="50">
        <f>'TARIF 2024'!D1370</f>
        <v>0</v>
      </c>
      <c r="B1370" s="51" t="str">
        <f>'TARIF 2024'!B1370</f>
        <v>GSM177210</v>
      </c>
      <c r="C1370" s="52" t="str">
        <f>'TARIF 2024'!K1370</f>
        <v>Cable setty HDMI-HDMI 1,5 M 4k Black dont 0,04 deee</v>
      </c>
      <c r="D1370" s="52" t="str">
        <f>'TARIF 2024'!K1370</f>
        <v>Cable setty HDMI-HDMI 1,5 M 4k Black dont 0,04 deee</v>
      </c>
      <c r="E1370" s="53">
        <f>'TARIF 2024'!G1370</f>
        <v>5900495643186</v>
      </c>
      <c r="F1370" s="49">
        <v>1</v>
      </c>
      <c r="G1370" s="49">
        <v>1</v>
      </c>
      <c r="H1370" s="49" t="s">
        <v>900</v>
      </c>
      <c r="I1370" s="49">
        <v>1</v>
      </c>
      <c r="J1370" s="54">
        <f>'TARIF 2024'!N1370</f>
        <v>0.04</v>
      </c>
      <c r="K1370" s="55">
        <f>'TARIF 2024'!M1370</f>
        <v>4.3427999999999995</v>
      </c>
      <c r="L1370" s="56"/>
      <c r="M1370" s="55">
        <f>'TARIF 2024'!M1370</f>
        <v>4.3427999999999995</v>
      </c>
      <c r="N1370" s="57">
        <v>20</v>
      </c>
      <c r="O1370" s="57">
        <f>'TARIF 2024'!Q1370</f>
        <v>9.99</v>
      </c>
      <c r="P1370" s="58"/>
      <c r="Q1370" s="49">
        <v>60</v>
      </c>
      <c r="R1370" s="49">
        <v>62</v>
      </c>
      <c r="S1370" s="49">
        <v>6230</v>
      </c>
      <c r="T1370" s="49">
        <v>1</v>
      </c>
    </row>
    <row r="1371" spans="1:20">
      <c r="A1371" s="50">
        <f>'TARIF 2024'!D1371</f>
        <v>0</v>
      </c>
      <c r="B1371" s="51" t="str">
        <f>'TARIF 2024'!B1371</f>
        <v>GSM177211</v>
      </c>
      <c r="C1371" s="52" t="str">
        <f>'TARIF 2024'!K1371</f>
        <v>Cable SETTY HDMI-HDMI 3 m black 4K dont 0,04 deee</v>
      </c>
      <c r="D1371" s="52" t="str">
        <f>'TARIF 2024'!K1371</f>
        <v>Cable SETTY HDMI-HDMI 3 m black 4K dont 0,04 deee</v>
      </c>
      <c r="E1371" s="53">
        <f>'TARIF 2024'!G1371</f>
        <v>5900495643193</v>
      </c>
      <c r="F1371" s="49">
        <v>1</v>
      </c>
      <c r="G1371" s="49">
        <v>1</v>
      </c>
      <c r="H1371" s="49" t="s">
        <v>900</v>
      </c>
      <c r="I1371" s="49">
        <v>1</v>
      </c>
      <c r="J1371" s="54">
        <f>'TARIF 2024'!N1371</f>
        <v>0.04</v>
      </c>
      <c r="K1371" s="55">
        <f>'TARIF 2024'!M1371</f>
        <v>5.6493999999999991</v>
      </c>
      <c r="L1371" s="56"/>
      <c r="M1371" s="55">
        <f>'TARIF 2024'!M1371</f>
        <v>5.6493999999999991</v>
      </c>
      <c r="N1371" s="57">
        <v>20</v>
      </c>
      <c r="O1371" s="57">
        <f>'TARIF 2024'!Q1371</f>
        <v>12.99</v>
      </c>
      <c r="P1371" s="58"/>
      <c r="Q1371" s="49">
        <v>60</v>
      </c>
      <c r="R1371" s="49">
        <v>62</v>
      </c>
      <c r="S1371" s="49">
        <v>6230</v>
      </c>
      <c r="T1371" s="49">
        <v>1</v>
      </c>
    </row>
    <row r="1372" spans="1:20">
      <c r="A1372" s="50">
        <f>'TARIF 2024'!D1373</f>
        <v>0</v>
      </c>
      <c r="B1372" s="51" t="str">
        <f>'TARIF 2024'!B1373</f>
        <v>GSM165729</v>
      </c>
      <c r="C1372" s="52" t="str">
        <f>'TARIF 2024'!K1373</f>
        <v>Setty charger 1x USB 2,4A LSIM-A-1210 orange dont 0,04 deee</v>
      </c>
      <c r="D1372" s="52" t="str">
        <f>'TARIF 2024'!K1373</f>
        <v>Setty charger 1x USB 2,4A LSIM-A-1210 orange dont 0,04 deee</v>
      </c>
      <c r="E1372" s="53">
        <f>'TARIF 2024'!G1373</f>
        <v>5900495033024</v>
      </c>
      <c r="F1372" s="49">
        <v>1</v>
      </c>
      <c r="G1372" s="49">
        <v>1</v>
      </c>
      <c r="H1372" s="49" t="s">
        <v>900</v>
      </c>
      <c r="I1372" s="49">
        <v>1</v>
      </c>
      <c r="J1372" s="54">
        <f>'TARIF 2024'!N1373</f>
        <v>0.04</v>
      </c>
      <c r="K1372" s="55">
        <f>'TARIF 2024'!M1373</f>
        <v>4.2017999999999995</v>
      </c>
      <c r="L1372" s="56"/>
      <c r="M1372" s="55">
        <f>'TARIF 2024'!M1373</f>
        <v>4.2017999999999995</v>
      </c>
      <c r="N1372" s="57">
        <v>20</v>
      </c>
      <c r="O1372" s="57">
        <f>'TARIF 2024'!Q1373</f>
        <v>9.99</v>
      </c>
      <c r="P1372" s="58"/>
      <c r="Q1372" s="49">
        <v>60</v>
      </c>
      <c r="R1372" s="49">
        <v>62</v>
      </c>
      <c r="S1372" s="49">
        <v>6230</v>
      </c>
      <c r="T1372" s="49">
        <v>1</v>
      </c>
    </row>
    <row r="1373" spans="1:20">
      <c r="A1373" s="50">
        <f>'TARIF 2024'!D1374</f>
        <v>0</v>
      </c>
      <c r="B1373" s="51" t="str">
        <f>'TARIF 2024'!B1374</f>
        <v>GSM165728</v>
      </c>
      <c r="C1373" s="52" t="str">
        <f>'TARIF 2024'!K1374</f>
        <v>Setty charger 1x USB 2,4A LSIM-A-123 blue dont 0,04 deee</v>
      </c>
      <c r="D1373" s="52" t="str">
        <f>'TARIF 2024'!K1374</f>
        <v>Setty charger 1x USB 2,4A LSIM-A-123 blue dont 0,04 deee</v>
      </c>
      <c r="E1373" s="53">
        <f>'TARIF 2024'!G1374</f>
        <v>5900495033017</v>
      </c>
      <c r="F1373" s="49">
        <v>1</v>
      </c>
      <c r="G1373" s="49">
        <v>1</v>
      </c>
      <c r="H1373" s="49" t="s">
        <v>900</v>
      </c>
      <c r="I1373" s="49">
        <v>1</v>
      </c>
      <c r="J1373" s="54">
        <f>'TARIF 2024'!N1374</f>
        <v>0.04</v>
      </c>
      <c r="K1373" s="55">
        <f>'TARIF 2024'!M1374</f>
        <v>4.2017999999999995</v>
      </c>
      <c r="L1373" s="56"/>
      <c r="M1373" s="55">
        <f>'TARIF 2024'!M1374</f>
        <v>4.2017999999999995</v>
      </c>
      <c r="N1373" s="57">
        <v>20</v>
      </c>
      <c r="O1373" s="57">
        <f>'TARIF 2024'!Q1374</f>
        <v>9.99</v>
      </c>
      <c r="P1373" s="58"/>
      <c r="Q1373" s="49">
        <v>60</v>
      </c>
      <c r="R1373" s="49">
        <v>62</v>
      </c>
      <c r="S1373" s="49">
        <v>6230</v>
      </c>
      <c r="T1373" s="49">
        <v>1</v>
      </c>
    </row>
    <row r="1374" spans="1:20">
      <c r="A1374" s="50">
        <f>'TARIF 2024'!D1375</f>
        <v>0</v>
      </c>
      <c r="B1374" s="51" t="str">
        <f>'TARIF 2024'!B1375</f>
        <v>GSM165727</v>
      </c>
      <c r="C1374" s="52" t="str">
        <f>'TARIF 2024'!K1375</f>
        <v>Setty charger 1x USB 2,4A LSIM-A-126 pink dont 0,04 deee</v>
      </c>
      <c r="D1374" s="52" t="str">
        <f>'TARIF 2024'!K1375</f>
        <v>Setty charger 1x USB 2,4A LSIM-A-126 pink dont 0,04 deee</v>
      </c>
      <c r="E1374" s="53">
        <f>'TARIF 2024'!G1375</f>
        <v>5900495033000</v>
      </c>
      <c r="F1374" s="49">
        <v>1</v>
      </c>
      <c r="G1374" s="49">
        <v>1</v>
      </c>
      <c r="H1374" s="49" t="s">
        <v>900</v>
      </c>
      <c r="I1374" s="49">
        <v>1</v>
      </c>
      <c r="J1374" s="54">
        <f>'TARIF 2024'!N1375</f>
        <v>0.04</v>
      </c>
      <c r="K1374" s="55">
        <f>'TARIF 2024'!M1375</f>
        <v>4.2017999999999995</v>
      </c>
      <c r="L1374" s="56"/>
      <c r="M1374" s="55">
        <f>'TARIF 2024'!M1375</f>
        <v>4.2017999999999995</v>
      </c>
      <c r="N1374" s="57">
        <v>20</v>
      </c>
      <c r="O1374" s="57">
        <f>'TARIF 2024'!Q1375</f>
        <v>9.99</v>
      </c>
      <c r="P1374" s="58"/>
      <c r="Q1374" s="49">
        <v>60</v>
      </c>
      <c r="R1374" s="49">
        <v>62</v>
      </c>
      <c r="S1374" s="49">
        <v>6230</v>
      </c>
      <c r="T1374" s="49">
        <v>1</v>
      </c>
    </row>
    <row r="1375" spans="1:20">
      <c r="A1375" s="50">
        <f>'TARIF 2024'!D1376</f>
        <v>0</v>
      </c>
      <c r="B1375" s="51" t="str">
        <f>'TARIF 2024'!B1376</f>
        <v>GSM165726</v>
      </c>
      <c r="C1375" s="52" t="str">
        <f>'TARIF 2024'!K1376</f>
        <v>Setty charger 1x USB 2,4A LSIM-A-129 lilac dont 0,04 deee</v>
      </c>
      <c r="D1375" s="52" t="str">
        <f>'TARIF 2024'!K1376</f>
        <v>Setty charger 1x USB 2,4A LSIM-A-129 lilac dont 0,04 deee</v>
      </c>
      <c r="E1375" s="53">
        <f>'TARIF 2024'!G1376</f>
        <v>5900495032997</v>
      </c>
      <c r="F1375" s="49">
        <v>1</v>
      </c>
      <c r="G1375" s="49">
        <v>1</v>
      </c>
      <c r="H1375" s="49" t="s">
        <v>900</v>
      </c>
      <c r="I1375" s="49">
        <v>1</v>
      </c>
      <c r="J1375" s="54">
        <f>'TARIF 2024'!N1376</f>
        <v>0.04</v>
      </c>
      <c r="K1375" s="55">
        <f>'TARIF 2024'!M1376</f>
        <v>4.2017999999999995</v>
      </c>
      <c r="L1375" s="56"/>
      <c r="M1375" s="55">
        <f>'TARIF 2024'!M1376</f>
        <v>4.2017999999999995</v>
      </c>
      <c r="N1375" s="57">
        <v>20</v>
      </c>
      <c r="O1375" s="57">
        <f>'TARIF 2024'!Q1376</f>
        <v>9.99</v>
      </c>
      <c r="P1375" s="58"/>
      <c r="Q1375" s="49">
        <v>60</v>
      </c>
      <c r="R1375" s="49">
        <v>62</v>
      </c>
      <c r="S1375" s="49">
        <v>6230</v>
      </c>
      <c r="T1375" s="49">
        <v>1</v>
      </c>
    </row>
    <row r="1376" spans="1:20">
      <c r="A1376" s="50">
        <f>'TARIF 2024'!D1377</f>
        <v>0</v>
      </c>
      <c r="B1376" s="51" t="str">
        <f>'TARIF 2024'!B1377</f>
        <v>GSM043797</v>
      </c>
      <c r="C1376" s="52" t="str">
        <f>'TARIF 2024'!K1377</f>
        <v>Setty charger 1x USB 1A black dont 0,04 deee</v>
      </c>
      <c r="D1376" s="52" t="str">
        <f>'TARIF 2024'!K1377</f>
        <v>Setty charger 1x USB 1A black dont 0,04 deee</v>
      </c>
      <c r="E1376" s="53">
        <f>'TARIF 2024'!G1377</f>
        <v>5900495758330</v>
      </c>
      <c r="F1376" s="49">
        <v>1</v>
      </c>
      <c r="G1376" s="49">
        <v>1</v>
      </c>
      <c r="H1376" s="49" t="s">
        <v>900</v>
      </c>
      <c r="I1376" s="49">
        <v>1</v>
      </c>
      <c r="J1376" s="54">
        <f>'TARIF 2024'!N1377</f>
        <v>0.04</v>
      </c>
      <c r="K1376" s="55">
        <f>'TARIF 2024'!M1377</f>
        <v>4.2582000000000004</v>
      </c>
      <c r="L1376" s="56"/>
      <c r="M1376" s="55">
        <f>'TARIF 2024'!M1377</f>
        <v>4.2582000000000004</v>
      </c>
      <c r="N1376" s="57">
        <v>20</v>
      </c>
      <c r="O1376" s="57">
        <f>'TARIF 2024'!Q1377</f>
        <v>7.99</v>
      </c>
      <c r="P1376" s="58"/>
      <c r="Q1376" s="49">
        <v>60</v>
      </c>
      <c r="R1376" s="49">
        <v>62</v>
      </c>
      <c r="S1376" s="49">
        <v>6230</v>
      </c>
      <c r="T1376" s="49">
        <v>1</v>
      </c>
    </row>
    <row r="1377" spans="1:20">
      <c r="A1377" s="50">
        <f>'TARIF 2024'!D1378</f>
        <v>0</v>
      </c>
      <c r="B1377" s="51" t="str">
        <f>'TARIF 2024'!B1378</f>
        <v>GSM106088</v>
      </c>
      <c r="C1377" s="52" t="str">
        <f>'TARIF 2024'!K1378</f>
        <v>Setty charger 2x USB 3A black dont 0,04 deee</v>
      </c>
      <c r="D1377" s="52" t="str">
        <f>'TARIF 2024'!K1378</f>
        <v>Setty charger 2x USB 3A black dont 0,04 deee</v>
      </c>
      <c r="E1377" s="53">
        <f>'TARIF 2024'!G1378</f>
        <v>5900495898821</v>
      </c>
      <c r="F1377" s="49">
        <v>1</v>
      </c>
      <c r="G1377" s="49">
        <v>1</v>
      </c>
      <c r="H1377" s="49" t="s">
        <v>900</v>
      </c>
      <c r="I1377" s="49">
        <v>1</v>
      </c>
      <c r="J1377" s="54">
        <f>'TARIF 2024'!N1378</f>
        <v>0.04</v>
      </c>
      <c r="K1377" s="55">
        <f>'TARIF 2024'!M1378</f>
        <v>4.9913999999999996</v>
      </c>
      <c r="L1377" s="56"/>
      <c r="M1377" s="55">
        <f>'TARIF 2024'!M1378</f>
        <v>4.9913999999999996</v>
      </c>
      <c r="N1377" s="57">
        <v>20</v>
      </c>
      <c r="O1377" s="57">
        <f>'TARIF 2024'!Q1378</f>
        <v>9.99</v>
      </c>
      <c r="P1377" s="58"/>
      <c r="Q1377" s="49">
        <v>60</v>
      </c>
      <c r="R1377" s="49">
        <v>62</v>
      </c>
      <c r="S1377" s="49">
        <v>6230</v>
      </c>
      <c r="T1377" s="49">
        <v>1</v>
      </c>
    </row>
    <row r="1378" spans="1:20">
      <c r="A1378" s="50">
        <f>'TARIF 2024'!D1379</f>
        <v>0</v>
      </c>
      <c r="B1378" s="51" t="str">
        <f>'TARIF 2024'!B1379</f>
        <v>GSM106087</v>
      </c>
      <c r="C1378" s="52" t="str">
        <f>'TARIF 2024'!K1379</f>
        <v>Setty charger 1x USB 3A black + USB-C cable 1,0 m dont 0,04 deee</v>
      </c>
      <c r="D1378" s="52" t="str">
        <f>'TARIF 2024'!K1379</f>
        <v>Setty charger 1x USB 3A black + USB-C cable 1,0 m dont 0,04 deee</v>
      </c>
      <c r="E1378" s="53">
        <f>'TARIF 2024'!G1379</f>
        <v>5900495898814</v>
      </c>
      <c r="F1378" s="49">
        <v>1</v>
      </c>
      <c r="G1378" s="49">
        <v>1</v>
      </c>
      <c r="H1378" s="49" t="s">
        <v>900</v>
      </c>
      <c r="I1378" s="49">
        <v>1</v>
      </c>
      <c r="J1378" s="54">
        <f>'TARIF 2024'!N1379</f>
        <v>0.04</v>
      </c>
      <c r="K1378" s="55">
        <f>'TARIF 2024'!M1379</f>
        <v>8.2813999999999997</v>
      </c>
      <c r="L1378" s="56"/>
      <c r="M1378" s="55">
        <f>'TARIF 2024'!M1379</f>
        <v>8.2813999999999997</v>
      </c>
      <c r="N1378" s="57">
        <v>20</v>
      </c>
      <c r="O1378" s="57">
        <f>'TARIF 2024'!Q1379</f>
        <v>15.99</v>
      </c>
      <c r="P1378" s="58"/>
      <c r="Q1378" s="49">
        <v>60</v>
      </c>
      <c r="R1378" s="49">
        <v>62</v>
      </c>
      <c r="S1378" s="49">
        <v>6230</v>
      </c>
      <c r="T1378" s="49">
        <v>1</v>
      </c>
    </row>
    <row r="1379" spans="1:20">
      <c r="A1379" s="50">
        <f>'TARIF 2024'!D1380</f>
        <v>0</v>
      </c>
      <c r="B1379" s="51" t="str">
        <f>'TARIF 2024'!B1380</f>
        <v>GSM171591</v>
      </c>
      <c r="C1379" s="52" t="str">
        <f>'TARIF 2024'!K1380</f>
        <v>Setty charger 1xUSB-C 3A 20W LSI-C-200 white dont 0,04 deee</v>
      </c>
      <c r="D1379" s="52" t="str">
        <f>'TARIF 2024'!K1380</f>
        <v>Setty charger 1xUSB-C 3A 20W LSI-C-200 white dont 0,04 deee</v>
      </c>
      <c r="E1379" s="53">
        <f>'TARIF 2024'!G1380</f>
        <v>5900495094643</v>
      </c>
      <c r="F1379" s="49">
        <v>1</v>
      </c>
      <c r="G1379" s="49">
        <v>1</v>
      </c>
      <c r="H1379" s="49" t="s">
        <v>900</v>
      </c>
      <c r="I1379" s="49">
        <v>1</v>
      </c>
      <c r="J1379" s="54">
        <f>'TARIF 2024'!N1380</f>
        <v>0.04</v>
      </c>
      <c r="K1379" s="55">
        <f>'TARIF 2024'!M1380</f>
        <v>6.298</v>
      </c>
      <c r="L1379" s="56"/>
      <c r="M1379" s="55">
        <f>'TARIF 2024'!M1380</f>
        <v>6.298</v>
      </c>
      <c r="N1379" s="57">
        <v>20</v>
      </c>
      <c r="O1379" s="57">
        <f>'TARIF 2024'!Q1380</f>
        <v>13.99</v>
      </c>
      <c r="P1379" s="58"/>
      <c r="Q1379" s="49">
        <v>60</v>
      </c>
      <c r="R1379" s="49">
        <v>62</v>
      </c>
      <c r="S1379" s="49">
        <v>6230</v>
      </c>
      <c r="T1379" s="49">
        <v>1</v>
      </c>
    </row>
    <row r="1380" spans="1:20">
      <c r="A1380" s="50">
        <f>'TARIF 2024'!D1381</f>
        <v>0</v>
      </c>
      <c r="B1380" s="51" t="str">
        <f>'TARIF 2024'!B1381</f>
        <v>GSM106082</v>
      </c>
      <c r="C1380" s="52" t="str">
        <f>'TARIF 2024'!K1381</f>
        <v>Chargeur mural Setty 1x USB + USB-C 3A 20W noir dont 0,04 deee</v>
      </c>
      <c r="D1380" s="52" t="str">
        <f>'TARIF 2024'!K1381</f>
        <v>Chargeur mural Setty 1x USB + USB-C 3A 20W noir dont 0,04 deee</v>
      </c>
      <c r="E1380" s="53">
        <f>'TARIF 2024'!G1381</f>
        <v>5900495898760</v>
      </c>
      <c r="F1380" s="49">
        <v>1</v>
      </c>
      <c r="G1380" s="49">
        <v>1</v>
      </c>
      <c r="H1380" s="49" t="s">
        <v>900</v>
      </c>
      <c r="I1380" s="49">
        <v>1</v>
      </c>
      <c r="J1380" s="54">
        <f>'TARIF 2024'!N1381</f>
        <v>0.04</v>
      </c>
      <c r="K1380" s="55">
        <f>'TARIF 2024'!M1381</f>
        <v>6.5236000000000001</v>
      </c>
      <c r="L1380" s="56"/>
      <c r="M1380" s="55">
        <f>'TARIF 2024'!M1381</f>
        <v>6.5236000000000001</v>
      </c>
      <c r="N1380" s="57">
        <v>20</v>
      </c>
      <c r="O1380" s="57">
        <f>'TARIF 2024'!Q1381</f>
        <v>14.99</v>
      </c>
      <c r="P1380" s="58"/>
      <c r="Q1380" s="49">
        <v>60</v>
      </c>
      <c r="R1380" s="49">
        <v>62</v>
      </c>
      <c r="S1380" s="49">
        <v>6230</v>
      </c>
      <c r="T1380" s="49">
        <v>1</v>
      </c>
    </row>
    <row r="1381" spans="1:20">
      <c r="A1381" s="50">
        <f>'TARIF 2024'!D1382</f>
        <v>0</v>
      </c>
      <c r="B1381" s="51" t="str">
        <f>'TARIF 2024'!B1382</f>
        <v>GSM106083</v>
      </c>
      <c r="C1381" s="52" t="str">
        <f>'TARIF 2024'!K1382</f>
        <v>Setty charger 1x USB + USB-C 3A 20W white dont 0,04 deee</v>
      </c>
      <c r="D1381" s="52" t="str">
        <f>'TARIF 2024'!K1382</f>
        <v>Setty charger 1x USB + USB-C 3A 20W white dont 0,04 deee</v>
      </c>
      <c r="E1381" s="53">
        <f>'TARIF 2024'!G1382</f>
        <v>5900495898777</v>
      </c>
      <c r="F1381" s="49">
        <v>1</v>
      </c>
      <c r="G1381" s="49">
        <v>1</v>
      </c>
      <c r="H1381" s="49" t="s">
        <v>900</v>
      </c>
      <c r="I1381" s="49">
        <v>1</v>
      </c>
      <c r="J1381" s="54">
        <f>'TARIF 2024'!N1382</f>
        <v>0.04</v>
      </c>
      <c r="K1381" s="55">
        <f>'TARIF 2024'!M1382</f>
        <v>10.0016</v>
      </c>
      <c r="L1381" s="56"/>
      <c r="M1381" s="55">
        <f>'TARIF 2024'!M1382</f>
        <v>10.0016</v>
      </c>
      <c r="N1381" s="57">
        <v>20</v>
      </c>
      <c r="O1381" s="57">
        <f>'TARIF 2024'!Q1382</f>
        <v>19.989999999999998</v>
      </c>
      <c r="P1381" s="58"/>
      <c r="Q1381" s="49">
        <v>60</v>
      </c>
      <c r="R1381" s="49">
        <v>62</v>
      </c>
      <c r="S1381" s="49">
        <v>6230</v>
      </c>
      <c r="T1381" s="49">
        <v>1</v>
      </c>
    </row>
    <row r="1382" spans="1:20">
      <c r="A1382" s="50">
        <f>'TARIF 2024'!D1383</f>
        <v>0</v>
      </c>
      <c r="B1382" s="51" t="str">
        <f>'TARIF 2024'!B1383</f>
        <v>GSM106085</v>
      </c>
      <c r="C1382" s="52" t="str">
        <f>'TARIF 2024'!K1383</f>
        <v>Setty charger 1x USB 3A white dont 0,04 deee</v>
      </c>
      <c r="D1382" s="52" t="str">
        <f>'TARIF 2024'!K1383</f>
        <v>Setty charger 1x USB 3A white dont 0,04 deee</v>
      </c>
      <c r="E1382" s="53">
        <f>'TARIF 2024'!G1383</f>
        <v>5900495898791</v>
      </c>
      <c r="F1382" s="49">
        <v>1</v>
      </c>
      <c r="G1382" s="49">
        <v>1</v>
      </c>
      <c r="H1382" s="49" t="s">
        <v>900</v>
      </c>
      <c r="I1382" s="49">
        <v>1</v>
      </c>
      <c r="J1382" s="54">
        <f>'TARIF 2024'!N1383</f>
        <v>0.04</v>
      </c>
      <c r="K1382" s="55">
        <f>'TARIF 2024'!M1383</f>
        <v>6.7210000000000001</v>
      </c>
      <c r="L1382" s="56"/>
      <c r="M1382" s="55">
        <f>'TARIF 2024'!M1383</f>
        <v>6.7210000000000001</v>
      </c>
      <c r="N1382" s="57">
        <v>20</v>
      </c>
      <c r="O1382" s="57">
        <f>'TARIF 2024'!Q1383</f>
        <v>9.99</v>
      </c>
      <c r="P1382" s="58"/>
      <c r="Q1382" s="49">
        <v>60</v>
      </c>
      <c r="R1382" s="49">
        <v>62</v>
      </c>
      <c r="S1382" s="49">
        <v>6230</v>
      </c>
      <c r="T1382" s="49">
        <v>1</v>
      </c>
    </row>
    <row r="1383" spans="1:20">
      <c r="A1383" s="50">
        <f>'TARIF 2024'!D1384</f>
        <v>0</v>
      </c>
      <c r="B1383" s="51" t="str">
        <f>'TARIF 2024'!B1384</f>
        <v>GSM045942</v>
      </c>
      <c r="C1383" s="52" t="str">
        <f>'TARIF 2024'!K1384</f>
        <v>Setty charger 1x USB 2,4A white dont 0,04 deee</v>
      </c>
      <c r="D1383" s="52" t="str">
        <f>'TARIF 2024'!K1384</f>
        <v>Setty charger 1x USB 2,4A white dont 0,04 deee</v>
      </c>
      <c r="E1383" s="53">
        <f>'TARIF 2024'!G1384</f>
        <v>5900495780638</v>
      </c>
      <c r="F1383" s="49">
        <v>1</v>
      </c>
      <c r="G1383" s="49">
        <v>1</v>
      </c>
      <c r="H1383" s="49" t="s">
        <v>900</v>
      </c>
      <c r="I1383" s="49">
        <v>1</v>
      </c>
      <c r="J1383" s="54">
        <f>'TARIF 2024'!N1384</f>
        <v>0.04</v>
      </c>
      <c r="K1383" s="55">
        <f>'TARIF 2024'!M1384</f>
        <v>5.6587999999999994</v>
      </c>
      <c r="L1383" s="56"/>
      <c r="M1383" s="55">
        <f>'TARIF 2024'!M1384</f>
        <v>5.6587999999999994</v>
      </c>
      <c r="N1383" s="57">
        <v>20</v>
      </c>
      <c r="O1383" s="57">
        <f>'TARIF 2024'!Q1384</f>
        <v>8.99</v>
      </c>
      <c r="P1383" s="58"/>
      <c r="Q1383" s="49">
        <v>60</v>
      </c>
      <c r="R1383" s="49">
        <v>62</v>
      </c>
      <c r="S1383" s="49">
        <v>6230</v>
      </c>
      <c r="T1383" s="49">
        <v>1</v>
      </c>
    </row>
    <row r="1384" spans="1:20">
      <c r="A1384" s="50">
        <f>'TARIF 2024'!D1385</f>
        <v>0</v>
      </c>
      <c r="B1384" s="51" t="str">
        <f>'TARIF 2024'!B1385</f>
        <v>GSM043803</v>
      </c>
      <c r="C1384" s="52" t="str">
        <f>'TARIF 2024'!K1385</f>
        <v>Setty charger 2x USB 2,4A black dont 0,04 deee</v>
      </c>
      <c r="D1384" s="52" t="str">
        <f>'TARIF 2024'!K1385</f>
        <v>Setty charger 2x USB 2,4A black dont 0,04 deee</v>
      </c>
      <c r="E1384" s="53">
        <f>'TARIF 2024'!G1385</f>
        <v>5900495758392</v>
      </c>
      <c r="F1384" s="49">
        <v>1</v>
      </c>
      <c r="G1384" s="49">
        <v>1</v>
      </c>
      <c r="H1384" s="49" t="s">
        <v>900</v>
      </c>
      <c r="I1384" s="49">
        <v>1</v>
      </c>
      <c r="J1384" s="54">
        <f>'TARIF 2024'!N1385</f>
        <v>0.04</v>
      </c>
      <c r="K1384" s="55">
        <f>'TARIF 2024'!M1385</f>
        <v>6.4954000000000001</v>
      </c>
      <c r="L1384" s="56"/>
      <c r="M1384" s="55">
        <f>'TARIF 2024'!M1385</f>
        <v>6.4954000000000001</v>
      </c>
      <c r="N1384" s="57">
        <v>20</v>
      </c>
      <c r="O1384" s="57">
        <f>'TARIF 2024'!Q1385</f>
        <v>14.99</v>
      </c>
      <c r="P1384" s="58"/>
      <c r="Q1384" s="49">
        <v>60</v>
      </c>
      <c r="R1384" s="49">
        <v>62</v>
      </c>
      <c r="S1384" s="49">
        <v>6230</v>
      </c>
      <c r="T1384" s="49">
        <v>1</v>
      </c>
    </row>
    <row r="1385" spans="1:20">
      <c r="A1385" s="50">
        <f>'TARIF 2024'!D1386</f>
        <v>0</v>
      </c>
      <c r="B1385" s="51" t="str">
        <f>'TARIF 2024'!B1386</f>
        <v>GSM043798</v>
      </c>
      <c r="C1385" s="52" t="str">
        <f>'TARIF 2024'!K1386</f>
        <v>Setty charger 1x USB 2,4A black dont 0,04 deee</v>
      </c>
      <c r="D1385" s="52" t="str">
        <f>'TARIF 2024'!K1386</f>
        <v>Setty charger 1x USB 2,4A black dont 0,04 deee</v>
      </c>
      <c r="E1385" s="53">
        <f>'TARIF 2024'!G1386</f>
        <v>5900495758347</v>
      </c>
      <c r="F1385" s="49">
        <v>1</v>
      </c>
      <c r="G1385" s="49">
        <v>1</v>
      </c>
      <c r="H1385" s="49" t="s">
        <v>900</v>
      </c>
      <c r="I1385" s="49">
        <v>1</v>
      </c>
      <c r="J1385" s="54">
        <f>'TARIF 2024'!N1386</f>
        <v>0.04</v>
      </c>
      <c r="K1385" s="55">
        <f>'TARIF 2024'!M1386</f>
        <v>5.9408000000000003</v>
      </c>
      <c r="L1385" s="56"/>
      <c r="M1385" s="55">
        <f>'TARIF 2024'!M1386</f>
        <v>5.9408000000000003</v>
      </c>
      <c r="N1385" s="57">
        <v>20</v>
      </c>
      <c r="O1385" s="57">
        <f>'TARIF 2024'!Q1386</f>
        <v>8.99</v>
      </c>
      <c r="P1385" s="58"/>
      <c r="Q1385" s="49">
        <v>60</v>
      </c>
      <c r="R1385" s="49">
        <v>62</v>
      </c>
      <c r="S1385" s="49">
        <v>6230</v>
      </c>
      <c r="T1385" s="49">
        <v>1</v>
      </c>
    </row>
    <row r="1386" spans="1:20">
      <c r="A1386" s="50">
        <f>'TARIF 2024'!D1387</f>
        <v>0</v>
      </c>
      <c r="B1386" s="51" t="str">
        <f>'TARIF 2024'!B1387</f>
        <v>GSM103949</v>
      </c>
      <c r="C1386" s="52" t="str">
        <f>'TARIF 2024'!K1387</f>
        <v>Setty wireless charger 10W dont 0,04 deee</v>
      </c>
      <c r="D1386" s="52" t="str">
        <f>'TARIF 2024'!K1387</f>
        <v>Setty wireless charger 10W dont 0,04 deee</v>
      </c>
      <c r="E1386" s="53">
        <f>'TARIF 2024'!G1387</f>
        <v>5900495879684</v>
      </c>
      <c r="F1386" s="49">
        <v>1</v>
      </c>
      <c r="G1386" s="49">
        <v>1</v>
      </c>
      <c r="H1386" s="49" t="s">
        <v>900</v>
      </c>
      <c r="I1386" s="49">
        <v>1</v>
      </c>
      <c r="J1386" s="54">
        <f>'TARIF 2024'!N1387</f>
        <v>0.04</v>
      </c>
      <c r="K1386" s="55">
        <f>'TARIF 2024'!M1387</f>
        <v>6.6175999999999995</v>
      </c>
      <c r="L1386" s="56"/>
      <c r="M1386" s="55">
        <f>'TARIF 2024'!M1387</f>
        <v>6.6175999999999995</v>
      </c>
      <c r="N1386" s="57">
        <v>20</v>
      </c>
      <c r="O1386" s="57">
        <f>'TARIF 2024'!Q1387</f>
        <v>11.99</v>
      </c>
      <c r="P1386" s="58"/>
      <c r="Q1386" s="49">
        <v>60</v>
      </c>
      <c r="R1386" s="49">
        <v>62</v>
      </c>
      <c r="S1386" s="49">
        <v>6230</v>
      </c>
      <c r="T1386" s="49">
        <v>1</v>
      </c>
    </row>
    <row r="1387" spans="1:20">
      <c r="A1387" s="50">
        <f>'TARIF 2024'!D1388</f>
        <v>0</v>
      </c>
      <c r="B1387" s="51" t="str">
        <f>'TARIF 2024'!B1388</f>
        <v>GSM171590</v>
      </c>
      <c r="C1387" s="52" t="str">
        <f>'TARIF 2024'!K1388</f>
        <v xml:space="preserve">Setty wireless charger 15W LI-15-S1 stand dont 0,04 deee </v>
      </c>
      <c r="D1387" s="52" t="str">
        <f>'TARIF 2024'!K1388</f>
        <v xml:space="preserve">Setty wireless charger 15W LI-15-S1 stand dont 0,04 deee </v>
      </c>
      <c r="E1387" s="53">
        <f>'TARIF 2024'!G1388</f>
        <v>5900495094636</v>
      </c>
      <c r="F1387" s="49">
        <v>1</v>
      </c>
      <c r="G1387" s="49">
        <v>1</v>
      </c>
      <c r="H1387" s="49" t="s">
        <v>900</v>
      </c>
      <c r="I1387" s="49">
        <v>1</v>
      </c>
      <c r="J1387" s="54">
        <f>'TARIF 2024'!N1388</f>
        <v>0.04</v>
      </c>
      <c r="K1387" s="55">
        <f>'TARIF 2024'!M1388</f>
        <v>6.6175999999999995</v>
      </c>
      <c r="L1387" s="56"/>
      <c r="M1387" s="55">
        <f>'TARIF 2024'!M1388</f>
        <v>6.6175999999999995</v>
      </c>
      <c r="N1387" s="57">
        <v>20</v>
      </c>
      <c r="O1387" s="57">
        <f>'TARIF 2024'!Q1388</f>
        <v>12.99</v>
      </c>
      <c r="P1387" s="58"/>
      <c r="Q1387" s="49">
        <v>60</v>
      </c>
      <c r="R1387" s="49">
        <v>62</v>
      </c>
      <c r="S1387" s="49">
        <v>6230</v>
      </c>
      <c r="T1387" s="49">
        <v>1</v>
      </c>
    </row>
    <row r="1388" spans="1:20">
      <c r="A1388" s="50">
        <f>'TARIF 2024'!D1389</f>
        <v>0</v>
      </c>
      <c r="B1388" s="51" t="str">
        <f>'TARIF 2024'!B1389</f>
        <v>GSM108850</v>
      </c>
      <c r="C1388" s="52" t="str">
        <f>'TARIF 2024'!K1389</f>
        <v>Setty charger 1x USB 2,4A white + Lightning cable 1,0 m NEW dont 0,04 deee</v>
      </c>
      <c r="D1388" s="52" t="str">
        <f>'TARIF 2024'!K1389</f>
        <v>Setty charger 1x USB 2,4A white + Lightning cable 1,0 m NEW dont 0,04 deee</v>
      </c>
      <c r="E1388" s="53">
        <f>'TARIF 2024'!G1389</f>
        <v>5900495922052</v>
      </c>
      <c r="F1388" s="49">
        <v>1</v>
      </c>
      <c r="G1388" s="49">
        <v>1</v>
      </c>
      <c r="H1388" s="49" t="s">
        <v>900</v>
      </c>
      <c r="I1388" s="49">
        <v>1</v>
      </c>
      <c r="J1388" s="54">
        <f>'TARIF 2024'!N1389</f>
        <v>0.04</v>
      </c>
      <c r="K1388" s="55">
        <f>'TARIF 2024'!M1389</f>
        <v>7.5011999999999999</v>
      </c>
      <c r="L1388" s="56"/>
      <c r="M1388" s="55">
        <f>'TARIF 2024'!M1389</f>
        <v>7.5011999999999999</v>
      </c>
      <c r="N1388" s="57">
        <v>20</v>
      </c>
      <c r="O1388" s="57">
        <f>'TARIF 2024'!Q1389</f>
        <v>13.99</v>
      </c>
      <c r="P1388" s="58"/>
      <c r="Q1388" s="49">
        <v>60</v>
      </c>
      <c r="R1388" s="49">
        <v>62</v>
      </c>
      <c r="S1388" s="49">
        <v>6230</v>
      </c>
      <c r="T1388" s="49">
        <v>1</v>
      </c>
    </row>
    <row r="1389" spans="1:20">
      <c r="A1389" s="50" t="str">
        <f>'TARIF 2024'!D1390</f>
        <v>fdv</v>
      </c>
      <c r="B1389" s="51" t="str">
        <f>'TARIF 2024'!B1390</f>
        <v>GSM106086</v>
      </c>
      <c r="C1389" s="52" t="str">
        <f>'TARIF 2024'!K1390</f>
        <v>Setty charger 1x USB 3A black + microUSB cable 1,0 m dont 0,04 deee</v>
      </c>
      <c r="D1389" s="52" t="str">
        <f>'TARIF 2024'!K1390</f>
        <v>Setty charger 1x USB 3A black + microUSB cable 1,0 m dont 0,04 deee</v>
      </c>
      <c r="E1389" s="53">
        <f>'TARIF 2024'!G1390</f>
        <v>5900495898807</v>
      </c>
      <c r="F1389" s="49">
        <v>1</v>
      </c>
      <c r="G1389" s="49">
        <v>1</v>
      </c>
      <c r="H1389" s="49" t="s">
        <v>900</v>
      </c>
      <c r="I1389" s="49">
        <v>1</v>
      </c>
      <c r="J1389" s="54">
        <f>'TARIF 2024'!N1390</f>
        <v>0.04</v>
      </c>
      <c r="K1389" s="55">
        <f>'TARIF 2024'!M1390</f>
        <v>8.4599999999999991</v>
      </c>
      <c r="L1389" s="56"/>
      <c r="M1389" s="55">
        <f>'TARIF 2024'!M1390</f>
        <v>8.4599999999999991</v>
      </c>
      <c r="N1389" s="57">
        <v>20</v>
      </c>
      <c r="O1389" s="57">
        <f>'TARIF 2024'!Q1390</f>
        <v>14.99</v>
      </c>
      <c r="P1389" s="58"/>
      <c r="Q1389" s="49">
        <v>60</v>
      </c>
      <c r="R1389" s="49">
        <v>62</v>
      </c>
      <c r="S1389" s="49">
        <v>6230</v>
      </c>
      <c r="T1389" s="49">
        <v>1</v>
      </c>
    </row>
    <row r="1390" spans="1:20">
      <c r="A1390" s="50">
        <f>'TARIF 2024'!D1391</f>
        <v>0</v>
      </c>
      <c r="B1390" s="51" t="str">
        <f>'TARIF 2024'!B1391</f>
        <v>GSM108852</v>
      </c>
      <c r="C1390" s="52" t="str">
        <f>'TARIF 2024'!K1391</f>
        <v>Setty charger 1x USB 2,4A black + USB-C cable 1,0 m NEW dont 0,04 deee</v>
      </c>
      <c r="D1390" s="52" t="str">
        <f>'TARIF 2024'!K1391</f>
        <v>Setty charger 1x USB 2,4A black + USB-C cable 1,0 m NEW dont 0,04 deee</v>
      </c>
      <c r="E1390" s="53">
        <f>'TARIF 2024'!G1391</f>
        <v>5900495922076</v>
      </c>
      <c r="F1390" s="49">
        <v>1</v>
      </c>
      <c r="G1390" s="49">
        <v>1</v>
      </c>
      <c r="H1390" s="49" t="s">
        <v>900</v>
      </c>
      <c r="I1390" s="49">
        <v>1</v>
      </c>
      <c r="J1390" s="54">
        <f>'TARIF 2024'!N1391</f>
        <v>0.04</v>
      </c>
      <c r="K1390" s="55">
        <f>'TARIF 2024'!M1391</f>
        <v>7.5764000000000005</v>
      </c>
      <c r="L1390" s="56"/>
      <c r="M1390" s="55">
        <f>'TARIF 2024'!M1391</f>
        <v>7.5764000000000005</v>
      </c>
      <c r="N1390" s="57">
        <v>20</v>
      </c>
      <c r="O1390" s="57">
        <f>'TARIF 2024'!Q1391</f>
        <v>14.99</v>
      </c>
      <c r="P1390" s="58"/>
      <c r="Q1390" s="49">
        <v>60</v>
      </c>
      <c r="R1390" s="49">
        <v>62</v>
      </c>
      <c r="S1390" s="49">
        <v>6230</v>
      </c>
      <c r="T1390" s="49">
        <v>1</v>
      </c>
    </row>
    <row r="1391" spans="1:20">
      <c r="A1391" s="50">
        <f>'TARIF 2024'!D1392</f>
        <v>0</v>
      </c>
      <c r="B1391" s="51" t="str">
        <f>'TARIF 2024'!B1392</f>
        <v>GSM106087</v>
      </c>
      <c r="C1391" s="52" t="str">
        <f>'TARIF 2024'!K1392</f>
        <v>Setty charger 1x USB 3A black + USB-C cable 1,0 m dont 0,04 deee</v>
      </c>
      <c r="D1391" s="52" t="str">
        <f>'TARIF 2024'!K1392</f>
        <v>Setty charger 1x USB 3A black + USB-C cable 1,0 m dont 0,04 deee</v>
      </c>
      <c r="E1391" s="53">
        <f>'TARIF 2024'!G1392</f>
        <v>5900495898814</v>
      </c>
      <c r="F1391" s="49">
        <v>1</v>
      </c>
      <c r="G1391" s="49">
        <v>1</v>
      </c>
      <c r="H1391" s="49" t="s">
        <v>900</v>
      </c>
      <c r="I1391" s="49">
        <v>1</v>
      </c>
      <c r="J1391" s="54">
        <f>'TARIF 2024'!N1392</f>
        <v>0.04</v>
      </c>
      <c r="K1391" s="55">
        <f>'TARIF 2024'!M1392</f>
        <v>8.2813999999999997</v>
      </c>
      <c r="L1391" s="56"/>
      <c r="M1391" s="55">
        <f>'TARIF 2024'!M1392</f>
        <v>8.2813999999999997</v>
      </c>
      <c r="N1391" s="57">
        <v>20</v>
      </c>
      <c r="O1391" s="57">
        <f>'TARIF 2024'!Q1392</f>
        <v>15.99</v>
      </c>
      <c r="P1391" s="58"/>
      <c r="Q1391" s="49">
        <v>60</v>
      </c>
      <c r="R1391" s="49">
        <v>62</v>
      </c>
      <c r="S1391" s="49">
        <v>6230</v>
      </c>
      <c r="T1391" s="49">
        <v>1</v>
      </c>
    </row>
    <row r="1392" spans="1:20">
      <c r="A1392" s="50">
        <f>'TARIF 2024'!D1393</f>
        <v>0</v>
      </c>
      <c r="B1392" s="51" t="str">
        <f>'TARIF 2024'!B1393</f>
        <v>GSM098216</v>
      </c>
      <c r="C1392" s="52" t="str">
        <f>'TARIF 2024'!K1393</f>
        <v>Setty Bluetooth earphone SBT-01 black dont 0,04 deee</v>
      </c>
      <c r="D1392" s="52" t="str">
        <f>'TARIF 2024'!K1393</f>
        <v>Setty Bluetooth earphone SBT-01 black dont 0,04 deee</v>
      </c>
      <c r="E1392" s="53">
        <f>'TARIF 2024'!G1393</f>
        <v>5900495821430</v>
      </c>
      <c r="F1392" s="49">
        <v>1</v>
      </c>
      <c r="G1392" s="49">
        <v>1</v>
      </c>
      <c r="H1392" s="49" t="s">
        <v>900</v>
      </c>
      <c r="I1392" s="49">
        <v>1</v>
      </c>
      <c r="J1392" s="54">
        <f>'TARIF 2024'!N1393</f>
        <v>0.04</v>
      </c>
      <c r="K1392" s="55">
        <f>'TARIF 2024'!M1393</f>
        <v>3.5625999999999998</v>
      </c>
      <c r="L1392" s="56"/>
      <c r="M1392" s="55">
        <f>'TARIF 2024'!M1393</f>
        <v>3.5625999999999998</v>
      </c>
      <c r="N1392" s="57">
        <v>20</v>
      </c>
      <c r="O1392" s="57">
        <f>'TARIF 2024'!Q1393</f>
        <v>7.99</v>
      </c>
      <c r="P1392" s="58"/>
      <c r="Q1392" s="49">
        <v>60</v>
      </c>
      <c r="R1392" s="49">
        <v>62</v>
      </c>
      <c r="S1392" s="49">
        <v>6230</v>
      </c>
      <c r="T1392" s="49">
        <v>1</v>
      </c>
    </row>
    <row r="1393" spans="1:20">
      <c r="A1393" s="50">
        <f>'TARIF 2024'!D1394</f>
        <v>0</v>
      </c>
      <c r="B1393" s="51" t="str">
        <f>'TARIF 2024'!B1394</f>
        <v>GSM103262</v>
      </c>
      <c r="C1393" s="52" t="str">
        <f>'TARIF 2024'!K1394</f>
        <v>Setty power bank 2600 mAh mini white dont 0,04 deee</v>
      </c>
      <c r="D1393" s="52" t="str">
        <f>'TARIF 2024'!K1394</f>
        <v>Setty power bank 2600 mAh mini white dont 0,04 deee</v>
      </c>
      <c r="E1393" s="53">
        <f>'TARIF 2024'!G1394</f>
        <v>5900495875457</v>
      </c>
      <c r="F1393" s="49">
        <v>1</v>
      </c>
      <c r="G1393" s="49">
        <v>1</v>
      </c>
      <c r="H1393" s="49" t="s">
        <v>900</v>
      </c>
      <c r="I1393" s="49">
        <v>1</v>
      </c>
      <c r="J1393" s="54">
        <f>'TARIF 2024'!N1394</f>
        <v>0.04</v>
      </c>
      <c r="K1393" s="55">
        <f>'TARIF 2024'!M1394</f>
        <v>4.0419999999999998</v>
      </c>
      <c r="L1393" s="56"/>
      <c r="M1393" s="55">
        <f>'TARIF 2024'!M1394</f>
        <v>4.0419999999999998</v>
      </c>
      <c r="N1393" s="57">
        <v>20</v>
      </c>
      <c r="O1393" s="57">
        <f>'TARIF 2024'!Q1394</f>
        <v>7.99</v>
      </c>
      <c r="P1393" s="58"/>
      <c r="Q1393" s="49">
        <v>60</v>
      </c>
      <c r="R1393" s="49">
        <v>62</v>
      </c>
      <c r="S1393" s="49">
        <v>6230</v>
      </c>
      <c r="T1393" s="49">
        <v>1</v>
      </c>
    </row>
    <row r="1394" spans="1:20">
      <c r="A1394" s="50">
        <f>'TARIF 2024'!D1395</f>
        <v>0</v>
      </c>
      <c r="B1394" s="51" t="str">
        <f>'TARIF 2024'!B1395</f>
        <v>GSM103261</v>
      </c>
      <c r="C1394" s="52" t="str">
        <f>'TARIF 2024'!K1395</f>
        <v>Setty power bank 2600 mAh mini black dont 0,04 deee</v>
      </c>
      <c r="D1394" s="52" t="str">
        <f>'TARIF 2024'!K1395</f>
        <v>Setty power bank 2600 mAh mini black dont 0,04 deee</v>
      </c>
      <c r="E1394" s="53">
        <f>'TARIF 2024'!G1395</f>
        <v>5900495875440</v>
      </c>
      <c r="F1394" s="49">
        <v>1</v>
      </c>
      <c r="G1394" s="49">
        <v>1</v>
      </c>
      <c r="H1394" s="49" t="s">
        <v>900</v>
      </c>
      <c r="I1394" s="49">
        <v>1</v>
      </c>
      <c r="J1394" s="54">
        <f>'TARIF 2024'!N1395</f>
        <v>0.04</v>
      </c>
      <c r="K1394" s="55">
        <f>'TARIF 2024'!M1395</f>
        <v>4.0419999999999998</v>
      </c>
      <c r="L1394" s="56"/>
      <c r="M1394" s="55">
        <f>'TARIF 2024'!M1395</f>
        <v>4.0419999999999998</v>
      </c>
      <c r="N1394" s="57">
        <v>20</v>
      </c>
      <c r="O1394" s="57">
        <f>'TARIF 2024'!Q1395</f>
        <v>7.99</v>
      </c>
      <c r="P1394" s="58"/>
      <c r="Q1394" s="49">
        <v>60</v>
      </c>
      <c r="R1394" s="49">
        <v>62</v>
      </c>
      <c r="S1394" s="49">
        <v>6230</v>
      </c>
      <c r="T1394" s="49">
        <v>1</v>
      </c>
    </row>
    <row r="1395" spans="1:20">
      <c r="A1395" s="50">
        <f>'TARIF 2024'!D1396</f>
        <v>0</v>
      </c>
      <c r="B1395" s="51" t="str">
        <f>'TARIF 2024'!B1396</f>
        <v>GSM106101</v>
      </c>
      <c r="C1395" s="52" t="str">
        <f>'TARIF 2024'!K1396</f>
        <v>Setty power bank 5000 mAh LCD black dont 0,04 deee</v>
      </c>
      <c r="D1395" s="52" t="str">
        <f>'TARIF 2024'!K1396</f>
        <v>Setty power bank 5000 mAh LCD black dont 0,04 deee</v>
      </c>
      <c r="E1395" s="53">
        <f>'TARIF 2024'!G1396</f>
        <v>5900495898951</v>
      </c>
      <c r="F1395" s="49">
        <v>1</v>
      </c>
      <c r="G1395" s="49">
        <v>1</v>
      </c>
      <c r="H1395" s="49" t="s">
        <v>900</v>
      </c>
      <c r="I1395" s="49">
        <v>1</v>
      </c>
      <c r="J1395" s="54">
        <f>'TARIF 2024'!N1396</f>
        <v>0.04</v>
      </c>
      <c r="K1395" s="55">
        <f>'TARIF 2024'!M1396</f>
        <v>8.6479999999999997</v>
      </c>
      <c r="L1395" s="56"/>
      <c r="M1395" s="55">
        <f>'TARIF 2024'!M1396</f>
        <v>8.6479999999999997</v>
      </c>
      <c r="N1395" s="57">
        <v>20</v>
      </c>
      <c r="O1395" s="57">
        <f>'TARIF 2024'!Q1396</f>
        <v>17.989999999999998</v>
      </c>
      <c r="P1395" s="58"/>
      <c r="Q1395" s="49">
        <v>60</v>
      </c>
      <c r="R1395" s="49">
        <v>62</v>
      </c>
      <c r="S1395" s="49">
        <v>6230</v>
      </c>
      <c r="T1395" s="49">
        <v>1</v>
      </c>
    </row>
    <row r="1396" spans="1:20">
      <c r="A1396" s="50">
        <f>'TARIF 2024'!D1397</f>
        <v>0</v>
      </c>
      <c r="B1396" s="51" t="str">
        <f>'TARIF 2024'!B1397</f>
        <v>GSM043159</v>
      </c>
      <c r="C1396" s="52" t="str">
        <f>'TARIF 2024'!K1397</f>
        <v>Setty power bank 5000 mAh black dont 0,04 deee</v>
      </c>
      <c r="D1396" s="52" t="str">
        <f>'TARIF 2024'!K1397</f>
        <v>Setty power bank 5000 mAh black dont 0,04 deee</v>
      </c>
      <c r="E1396" s="53">
        <f>'TARIF 2024'!G1397</f>
        <v>5900495751416</v>
      </c>
      <c r="F1396" s="49">
        <v>1</v>
      </c>
      <c r="G1396" s="49">
        <v>1</v>
      </c>
      <c r="H1396" s="49" t="s">
        <v>900</v>
      </c>
      <c r="I1396" s="49">
        <v>1</v>
      </c>
      <c r="J1396" s="54">
        <f>'TARIF 2024'!N1397</f>
        <v>0.04</v>
      </c>
      <c r="K1396" s="55">
        <f>'TARIF 2024'!M1397</f>
        <v>7.5106000000000002</v>
      </c>
      <c r="L1396" s="56"/>
      <c r="M1396" s="55">
        <f>'TARIF 2024'!M1397</f>
        <v>7.5106000000000002</v>
      </c>
      <c r="N1396" s="57">
        <v>20</v>
      </c>
      <c r="O1396" s="57">
        <f>'TARIF 2024'!Q1397</f>
        <v>9.99</v>
      </c>
      <c r="P1396" s="58"/>
      <c r="Q1396" s="49">
        <v>60</v>
      </c>
      <c r="R1396" s="49">
        <v>62</v>
      </c>
      <c r="S1396" s="49">
        <v>6230</v>
      </c>
      <c r="T1396" s="49">
        <v>1</v>
      </c>
    </row>
    <row r="1397" spans="1:20">
      <c r="A1397" s="50">
        <f>'TARIF 2024'!D1398</f>
        <v>0</v>
      </c>
      <c r="B1397" s="51" t="str">
        <f>'TARIF 2024'!B1398</f>
        <v>GSM106102</v>
      </c>
      <c r="C1397" s="52" t="str">
        <f>'TARIF 2024'!K1398</f>
        <v>Setty power bank 10000 mAh LCD black dont 0,04 deee</v>
      </c>
      <c r="D1397" s="52" t="str">
        <f>'TARIF 2024'!K1398</f>
        <v>Setty power bank 10000 mAh LCD black dont 0,04 deee</v>
      </c>
      <c r="E1397" s="53">
        <f>'TARIF 2024'!G1398</f>
        <v>5900495898968</v>
      </c>
      <c r="F1397" s="49">
        <v>1</v>
      </c>
      <c r="G1397" s="49">
        <v>1</v>
      </c>
      <c r="H1397" s="49" t="s">
        <v>900</v>
      </c>
      <c r="I1397" s="49">
        <v>1</v>
      </c>
      <c r="J1397" s="54">
        <f>'TARIF 2024'!N1398</f>
        <v>0.04</v>
      </c>
      <c r="K1397" s="55">
        <f>'TARIF 2024'!M1398</f>
        <v>12.407999999999999</v>
      </c>
      <c r="L1397" s="56"/>
      <c r="M1397" s="55">
        <f>'TARIF 2024'!M1398</f>
        <v>12.407999999999999</v>
      </c>
      <c r="N1397" s="57">
        <v>20</v>
      </c>
      <c r="O1397" s="57">
        <f>'TARIF 2024'!Q1398</f>
        <v>19.989999999999998</v>
      </c>
      <c r="P1397" s="58"/>
      <c r="Q1397" s="49">
        <v>60</v>
      </c>
      <c r="R1397" s="49">
        <v>62</v>
      </c>
      <c r="S1397" s="49">
        <v>6230</v>
      </c>
      <c r="T1397" s="49">
        <v>1</v>
      </c>
    </row>
    <row r="1398" spans="1:20">
      <c r="A1398" s="50">
        <f>'TARIF 2024'!D1399</f>
        <v>0</v>
      </c>
      <c r="B1398" s="51" t="str">
        <f>'TARIF 2024'!B1399</f>
        <v>GSM043160</v>
      </c>
      <c r="C1398" s="52" t="str">
        <f>'TARIF 2024'!K1399</f>
        <v>Setty power bank 10000 mAh black dont 0,04 deee</v>
      </c>
      <c r="D1398" s="52" t="str">
        <f>'TARIF 2024'!K1399</f>
        <v>Setty power bank 10000 mAh black dont 0,04 deee</v>
      </c>
      <c r="E1398" s="53">
        <f>'TARIF 2024'!G1399</f>
        <v>5900495751423</v>
      </c>
      <c r="F1398" s="49">
        <v>1</v>
      </c>
      <c r="G1398" s="49">
        <v>1</v>
      </c>
      <c r="H1398" s="49" t="s">
        <v>900</v>
      </c>
      <c r="I1398" s="49">
        <v>1</v>
      </c>
      <c r="J1398" s="54">
        <f>'TARIF 2024'!N1399</f>
        <v>0.04</v>
      </c>
      <c r="K1398" s="55">
        <f>'TARIF 2024'!M1399</f>
        <v>11.28</v>
      </c>
      <c r="L1398" s="56"/>
      <c r="M1398" s="55">
        <f>'TARIF 2024'!M1399</f>
        <v>11.28</v>
      </c>
      <c r="N1398" s="57">
        <v>20</v>
      </c>
      <c r="O1398" s="57">
        <f>'TARIF 2024'!Q1399</f>
        <v>18.989999999999998</v>
      </c>
      <c r="P1398" s="58"/>
      <c r="Q1398" s="49">
        <v>60</v>
      </c>
      <c r="R1398" s="49">
        <v>62</v>
      </c>
      <c r="S1398" s="49">
        <v>6230</v>
      </c>
      <c r="T1398" s="49">
        <v>1</v>
      </c>
    </row>
    <row r="1399" spans="1:20">
      <c r="A1399" s="50">
        <f>'TARIF 2024'!D1400</f>
        <v>0</v>
      </c>
      <c r="B1399" s="51" t="str">
        <f>'TARIF 2024'!B1400</f>
        <v>GSM043161</v>
      </c>
      <c r="C1399" s="52" t="str">
        <f>'TARIF 2024'!K1400</f>
        <v>Setty power bank 20000 mAh black dont 0,04 deee</v>
      </c>
      <c r="D1399" s="52" t="str">
        <f>'TARIF 2024'!K1400</f>
        <v>Setty power bank 20000 mAh black dont 0,04 deee</v>
      </c>
      <c r="E1399" s="53">
        <f>'TARIF 2024'!G1400</f>
        <v>5900495751430</v>
      </c>
      <c r="F1399" s="49">
        <v>1</v>
      </c>
      <c r="G1399" s="49">
        <v>1</v>
      </c>
      <c r="H1399" s="49" t="s">
        <v>900</v>
      </c>
      <c r="I1399" s="49">
        <v>1</v>
      </c>
      <c r="J1399" s="54">
        <f>'TARIF 2024'!N1400</f>
        <v>0.04</v>
      </c>
      <c r="K1399" s="55">
        <f>'TARIF 2024'!M1400</f>
        <v>16.919999999999998</v>
      </c>
      <c r="L1399" s="56"/>
      <c r="M1399" s="55">
        <f>'TARIF 2024'!M1400</f>
        <v>16.919999999999998</v>
      </c>
      <c r="N1399" s="57">
        <v>20</v>
      </c>
      <c r="O1399" s="57">
        <f>'TARIF 2024'!Q1400</f>
        <v>29.99</v>
      </c>
      <c r="P1399" s="58"/>
      <c r="Q1399" s="49">
        <v>60</v>
      </c>
      <c r="R1399" s="49">
        <v>62</v>
      </c>
      <c r="S1399" s="49">
        <v>6230</v>
      </c>
      <c r="T1399" s="49">
        <v>1</v>
      </c>
    </row>
    <row r="1400" spans="1:20">
      <c r="A1400" s="50">
        <f>'TARIF 2024'!D1401</f>
        <v>0</v>
      </c>
      <c r="B1400" s="51" t="str">
        <f>'TARIF 2024'!B1401</f>
        <v>GSM115778</v>
      </c>
      <c r="C1400" s="52" t="str">
        <f>'TARIF 2024'!K1401</f>
        <v>Power Bank Solar 10 000 mAh avec des c‚àö¬¢bles dont 0,04 deee</v>
      </c>
      <c r="D1400" s="52" t="str">
        <f>'TARIF 2024'!K1401</f>
        <v>Power Bank Solar 10 000 mAh avec des c‚àö¬¢bles dont 0,04 deee</v>
      </c>
      <c r="E1400" s="53">
        <f>'TARIF 2024'!G1401</f>
        <v>5900495982513</v>
      </c>
      <c r="F1400" s="49">
        <v>1</v>
      </c>
      <c r="G1400" s="49">
        <v>1</v>
      </c>
      <c r="H1400" s="49" t="s">
        <v>900</v>
      </c>
      <c r="I1400" s="49">
        <v>1</v>
      </c>
      <c r="J1400" s="54">
        <f>'TARIF 2024'!N1401</f>
        <v>0.04</v>
      </c>
      <c r="K1400" s="55">
        <f>'TARIF 2024'!M1401</f>
        <v>14.006</v>
      </c>
      <c r="L1400" s="56"/>
      <c r="M1400" s="55">
        <f>'TARIF 2024'!M1401</f>
        <v>14.006</v>
      </c>
      <c r="N1400" s="57">
        <v>20</v>
      </c>
      <c r="O1400" s="57">
        <f>'TARIF 2024'!Q1401</f>
        <v>24.99</v>
      </c>
      <c r="P1400" s="58"/>
      <c r="Q1400" s="49">
        <v>60</v>
      </c>
      <c r="R1400" s="49">
        <v>62</v>
      </c>
      <c r="S1400" s="49">
        <v>6230</v>
      </c>
      <c r="T1400" s="49">
        <v>1</v>
      </c>
    </row>
    <row r="1401" spans="1:20">
      <c r="A1401" s="50">
        <f>'TARIF 2024'!D1402</f>
        <v>0</v>
      </c>
      <c r="B1401" s="51" t="str">
        <f>'TARIF 2024'!B1402</f>
        <v>GSM116526</v>
      </c>
      <c r="C1401" s="52" t="str">
        <f>'TARIF 2024'!K1402</f>
        <v>Setty solar power bank 5000 mAh pink dont 0,04 deee</v>
      </c>
      <c r="D1401" s="52" t="str">
        <f>'TARIF 2024'!K1402</f>
        <v>Setty solar power bank 5000 mAh pink dont 0,04 deee</v>
      </c>
      <c r="E1401" s="53">
        <f>'TARIF 2024'!G1402</f>
        <v>5900495989161</v>
      </c>
      <c r="F1401" s="49">
        <v>1</v>
      </c>
      <c r="G1401" s="49">
        <v>1</v>
      </c>
      <c r="H1401" s="49" t="s">
        <v>900</v>
      </c>
      <c r="I1401" s="49">
        <v>1</v>
      </c>
      <c r="J1401" s="54">
        <f>'TARIF 2024'!N1402</f>
        <v>0.04</v>
      </c>
      <c r="K1401" s="55">
        <f>'TARIF 2024'!M1402</f>
        <v>8.6574000000000009</v>
      </c>
      <c r="L1401" s="56"/>
      <c r="M1401" s="55">
        <f>'TARIF 2024'!M1402</f>
        <v>8.6574000000000009</v>
      </c>
      <c r="N1401" s="57">
        <v>20</v>
      </c>
      <c r="O1401" s="57">
        <f>'TARIF 2024'!Q1402</f>
        <v>14.99</v>
      </c>
      <c r="P1401" s="58"/>
      <c r="Q1401" s="49">
        <v>60</v>
      </c>
      <c r="R1401" s="49">
        <v>62</v>
      </c>
      <c r="S1401" s="49">
        <v>6230</v>
      </c>
      <c r="T1401" s="49">
        <v>1</v>
      </c>
    </row>
    <row r="1402" spans="1:20">
      <c r="A1402" s="50">
        <f>'TARIF 2024'!D1403</f>
        <v>0</v>
      </c>
      <c r="B1402" s="51" t="str">
        <f>'TARIF 2024'!B1403</f>
        <v>GSM036557</v>
      </c>
      <c r="C1402" s="52" t="str">
        <f>'TARIF 2024'!K1403</f>
        <v>Setty solar power bank 5000 mAh yellow dont 0,04 deee</v>
      </c>
      <c r="D1402" s="52" t="str">
        <f>'TARIF 2024'!K1403</f>
        <v>Setty solar power bank 5000 mAh yellow dont 0,04 deee</v>
      </c>
      <c r="E1402" s="53">
        <f>'TARIF 2024'!G1403</f>
        <v>5900495682086</v>
      </c>
      <c r="F1402" s="49">
        <v>1</v>
      </c>
      <c r="G1402" s="49">
        <v>1</v>
      </c>
      <c r="H1402" s="49" t="s">
        <v>900</v>
      </c>
      <c r="I1402" s="49">
        <v>1</v>
      </c>
      <c r="J1402" s="54">
        <f>'TARIF 2024'!N1403</f>
        <v>0.04</v>
      </c>
      <c r="K1402" s="55">
        <f>'TARIF 2024'!M1403</f>
        <v>8.6574000000000009</v>
      </c>
      <c r="L1402" s="56"/>
      <c r="M1402" s="55">
        <f>'TARIF 2024'!M1403</f>
        <v>8.6574000000000009</v>
      </c>
      <c r="N1402" s="57">
        <v>20</v>
      </c>
      <c r="O1402" s="57">
        <f>'TARIF 2024'!Q1403</f>
        <v>14.99</v>
      </c>
      <c r="P1402" s="58"/>
      <c r="Q1402" s="49">
        <v>60</v>
      </c>
      <c r="R1402" s="49">
        <v>62</v>
      </c>
      <c r="S1402" s="49">
        <v>6230</v>
      </c>
      <c r="T1402" s="49">
        <v>1</v>
      </c>
    </row>
    <row r="1403" spans="1:20">
      <c r="A1403" s="50">
        <f>'TARIF 2024'!D1404</f>
        <v>0</v>
      </c>
      <c r="B1403" s="51" t="str">
        <f>'TARIF 2024'!B1404</f>
        <v>GSM036556</v>
      </c>
      <c r="C1403" s="52" t="str">
        <f>'TARIF 2024'!K1404</f>
        <v>Setty solar power bank 5000 mAh green dont 0,04 deee</v>
      </c>
      <c r="D1403" s="52" t="str">
        <f>'TARIF 2024'!K1404</f>
        <v>Setty solar power bank 5000 mAh green dont 0,04 deee</v>
      </c>
      <c r="E1403" s="53">
        <f>'TARIF 2024'!G1404</f>
        <v>5900495682062</v>
      </c>
      <c r="F1403" s="49">
        <v>1</v>
      </c>
      <c r="G1403" s="49">
        <v>1</v>
      </c>
      <c r="H1403" s="49" t="s">
        <v>900</v>
      </c>
      <c r="I1403" s="49">
        <v>1</v>
      </c>
      <c r="J1403" s="54">
        <f>'TARIF 2024'!N1404</f>
        <v>0.04</v>
      </c>
      <c r="K1403" s="55">
        <f>'TARIF 2024'!M1404</f>
        <v>8.6574000000000009</v>
      </c>
      <c r="L1403" s="56"/>
      <c r="M1403" s="55">
        <f>'TARIF 2024'!M1404</f>
        <v>8.6574000000000009</v>
      </c>
      <c r="N1403" s="57">
        <v>20</v>
      </c>
      <c r="O1403" s="57">
        <f>'TARIF 2024'!Q1404</f>
        <v>14.99</v>
      </c>
      <c r="P1403" s="58"/>
      <c r="Q1403" s="49">
        <v>60</v>
      </c>
      <c r="R1403" s="49">
        <v>62</v>
      </c>
      <c r="S1403" s="49">
        <v>6230</v>
      </c>
      <c r="T1403" s="49">
        <v>1</v>
      </c>
    </row>
    <row r="1404" spans="1:20">
      <c r="A1404" s="50">
        <f>'TARIF 2024'!D1405</f>
        <v>0</v>
      </c>
      <c r="B1404" s="51" t="str">
        <f>'TARIF 2024'!B1405</f>
        <v>GSM036555</v>
      </c>
      <c r="C1404" s="52" t="str">
        <f>'TARIF 2024'!K1405</f>
        <v>Setty solar power bank 5000 mAh blue dont 0,04 deee</v>
      </c>
      <c r="D1404" s="52" t="str">
        <f>'TARIF 2024'!K1405</f>
        <v>Setty solar power bank 5000 mAh blue dont 0,04 deee</v>
      </c>
      <c r="E1404" s="53">
        <f>'TARIF 2024'!G1405</f>
        <v>5900495682093</v>
      </c>
      <c r="F1404" s="49">
        <v>1</v>
      </c>
      <c r="G1404" s="49">
        <v>1</v>
      </c>
      <c r="H1404" s="49" t="s">
        <v>900</v>
      </c>
      <c r="I1404" s="49">
        <v>1</v>
      </c>
      <c r="J1404" s="54">
        <f>'TARIF 2024'!N1405</f>
        <v>0.04</v>
      </c>
      <c r="K1404" s="55">
        <f>'TARIF 2024'!M1405</f>
        <v>8.6574000000000009</v>
      </c>
      <c r="L1404" s="56"/>
      <c r="M1404" s="55">
        <f>'TARIF 2024'!M1405</f>
        <v>8.6574000000000009</v>
      </c>
      <c r="N1404" s="57">
        <v>20</v>
      </c>
      <c r="O1404" s="57">
        <f>'TARIF 2024'!Q1405</f>
        <v>14.99</v>
      </c>
      <c r="P1404" s="58"/>
      <c r="Q1404" s="49">
        <v>60</v>
      </c>
      <c r="R1404" s="49">
        <v>62</v>
      </c>
      <c r="S1404" s="49">
        <v>6230</v>
      </c>
      <c r="T1404" s="49">
        <v>1</v>
      </c>
    </row>
    <row r="1405" spans="1:20">
      <c r="A1405" s="50">
        <f>'TARIF 2024'!D1406</f>
        <v>0</v>
      </c>
      <c r="B1405" s="51" t="str">
        <f>'TARIF 2024'!B1406</f>
        <v>GSM036554</v>
      </c>
      <c r="C1405" s="52" t="str">
        <f>'TARIF 2024'!K1406</f>
        <v>Setty solar power bank 5000 mAh black dont 0,04 deee</v>
      </c>
      <c r="D1405" s="52" t="str">
        <f>'TARIF 2024'!K1406</f>
        <v>Setty solar power bank 5000 mAh black dont 0,04 deee</v>
      </c>
      <c r="E1405" s="53">
        <f>'TARIF 2024'!G1406</f>
        <v>5900495682031</v>
      </c>
      <c r="F1405" s="49">
        <v>1</v>
      </c>
      <c r="G1405" s="49">
        <v>1</v>
      </c>
      <c r="H1405" s="49" t="s">
        <v>900</v>
      </c>
      <c r="I1405" s="49">
        <v>1</v>
      </c>
      <c r="J1405" s="54">
        <f>'TARIF 2024'!N1406</f>
        <v>0.04</v>
      </c>
      <c r="K1405" s="55">
        <f>'TARIF 2024'!M1406</f>
        <v>8.6574000000000009</v>
      </c>
      <c r="L1405" s="56"/>
      <c r="M1405" s="55">
        <f>'TARIF 2024'!M1406</f>
        <v>8.6574000000000009</v>
      </c>
      <c r="N1405" s="57">
        <v>20</v>
      </c>
      <c r="O1405" s="57">
        <f>'TARIF 2024'!Q1406</f>
        <v>14.99</v>
      </c>
      <c r="P1405" s="58"/>
      <c r="Q1405" s="49">
        <v>60</v>
      </c>
      <c r="R1405" s="49">
        <v>62</v>
      </c>
      <c r="S1405" s="49">
        <v>6230</v>
      </c>
      <c r="T1405" s="49">
        <v>1</v>
      </c>
    </row>
    <row r="1406" spans="1:20">
      <c r="A1406" s="50">
        <f>'TARIF 2024'!D1407</f>
        <v>0</v>
      </c>
      <c r="B1406" s="51" t="str">
        <f>'TARIF 2024'!B1407</f>
        <v>GSM099286</v>
      </c>
      <c r="C1406" s="52" t="str">
        <f>'TARIF 2024'!K1407</f>
        <v>Setty Bluetooth speaker Mirror clock GB-200 black dont 0,04 deee</v>
      </c>
      <c r="D1406" s="52" t="str">
        <f>'TARIF 2024'!K1407</f>
        <v>Setty Bluetooth speaker Mirror clock GB-200 black dont 0,04 deee</v>
      </c>
      <c r="E1406" s="53">
        <f>'TARIF 2024'!G1407</f>
        <v>5900495829962</v>
      </c>
      <c r="F1406" s="49">
        <v>1</v>
      </c>
      <c r="G1406" s="49">
        <v>1</v>
      </c>
      <c r="H1406" s="49" t="s">
        <v>900</v>
      </c>
      <c r="I1406" s="49">
        <v>1</v>
      </c>
      <c r="J1406" s="54">
        <f>'TARIF 2024'!N1407</f>
        <v>0.04</v>
      </c>
      <c r="K1406" s="55">
        <f>'TARIF 2024'!M1407</f>
        <v>11.392799999999999</v>
      </c>
      <c r="L1406" s="56"/>
      <c r="M1406" s="55">
        <f>'TARIF 2024'!M1407</f>
        <v>11.392799999999999</v>
      </c>
      <c r="N1406" s="57">
        <v>20</v>
      </c>
      <c r="O1406" s="57">
        <f>'TARIF 2024'!Q1407</f>
        <v>19.989999999999998</v>
      </c>
      <c r="P1406" s="58"/>
      <c r="Q1406" s="49">
        <v>60</v>
      </c>
      <c r="R1406" s="49">
        <v>62</v>
      </c>
      <c r="S1406" s="49">
        <v>6230</v>
      </c>
      <c r="T1406" s="49">
        <v>1</v>
      </c>
    </row>
    <row r="1407" spans="1:20">
      <c r="A1407" s="50">
        <f>'TARIF 2024'!D1408</f>
        <v>0</v>
      </c>
      <c r="B1407" s="51" t="str">
        <f>'TARIF 2024'!B1408</f>
        <v>GSM176705</v>
      </c>
      <c r="C1407" s="52" t="str">
        <f>'TARIF 2024'!K1408</f>
        <v>Setty Bluetooth speaker with radio Retro P350 beige</v>
      </c>
      <c r="D1407" s="52" t="str">
        <f>'TARIF 2024'!K1408</f>
        <v>Setty Bluetooth speaker with radio Retro P350 beige</v>
      </c>
      <c r="E1407" s="53">
        <f>'TARIF 2024'!G1408</f>
        <v>5900495628640</v>
      </c>
      <c r="F1407" s="49">
        <v>1</v>
      </c>
      <c r="G1407" s="49">
        <v>1</v>
      </c>
      <c r="H1407" s="49" t="s">
        <v>900</v>
      </c>
      <c r="I1407" s="49">
        <v>1</v>
      </c>
      <c r="J1407" s="54">
        <f>'TARIF 2024'!N1408</f>
        <v>0.04</v>
      </c>
      <c r="K1407" s="55">
        <f>'TARIF 2024'!M1408</f>
        <v>21.995999999999999</v>
      </c>
      <c r="L1407" s="56"/>
      <c r="M1407" s="55">
        <f>'TARIF 2024'!M1408</f>
        <v>21.995999999999999</v>
      </c>
      <c r="N1407" s="57">
        <v>20</v>
      </c>
      <c r="O1407" s="57">
        <f>'TARIF 2024'!Q1408</f>
        <v>34.9</v>
      </c>
      <c r="P1407" s="58"/>
      <c r="Q1407" s="49">
        <v>60</v>
      </c>
      <c r="R1407" s="49">
        <v>62</v>
      </c>
      <c r="S1407" s="49">
        <v>6230</v>
      </c>
      <c r="T1407" s="49">
        <v>1</v>
      </c>
    </row>
    <row r="1408" spans="1:20">
      <c r="A1408" s="50">
        <f>'TARIF 2024'!D1409</f>
        <v>0</v>
      </c>
      <c r="B1408" s="51" t="str">
        <f>'TARIF 2024'!B1409</f>
        <v>GSM176704</v>
      </c>
      <c r="C1408" s="52" t="str">
        <f>'TARIF 2024'!K1409</f>
        <v>Setty Bluetooth speaker with radio Retro P350 bleu</v>
      </c>
      <c r="D1408" s="52" t="str">
        <f>'TARIF 2024'!K1409</f>
        <v>Setty Bluetooth speaker with radio Retro P350 bleu</v>
      </c>
      <c r="E1408" s="53">
        <f>'TARIF 2024'!G1409</f>
        <v>5900495628633</v>
      </c>
      <c r="F1408" s="49">
        <v>1</v>
      </c>
      <c r="G1408" s="49">
        <v>1</v>
      </c>
      <c r="H1408" s="49" t="s">
        <v>900</v>
      </c>
      <c r="I1408" s="49">
        <v>1</v>
      </c>
      <c r="J1408" s="54">
        <f>'TARIF 2024'!N1409</f>
        <v>0.04</v>
      </c>
      <c r="K1408" s="55">
        <f>'TARIF 2024'!M1409</f>
        <v>21.995999999999999</v>
      </c>
      <c r="L1408" s="56"/>
      <c r="M1408" s="55">
        <f>'TARIF 2024'!M1409</f>
        <v>21.995999999999999</v>
      </c>
      <c r="N1408" s="57">
        <v>20</v>
      </c>
      <c r="O1408" s="57">
        <f>'TARIF 2024'!Q1409</f>
        <v>34.9</v>
      </c>
      <c r="P1408" s="58"/>
      <c r="Q1408" s="49">
        <v>60</v>
      </c>
      <c r="R1408" s="49">
        <v>62</v>
      </c>
      <c r="S1408" s="49">
        <v>6230</v>
      </c>
      <c r="T1408" s="49">
        <v>1</v>
      </c>
    </row>
    <row r="1409" spans="1:20">
      <c r="A1409" s="50">
        <f>'TARIF 2024'!D1410</f>
        <v>0</v>
      </c>
      <c r="B1409" s="51" t="str">
        <f>'TARIF 2024'!B1410</f>
        <v>GSM171586</v>
      </c>
      <c r="C1409" s="52" t="str">
        <f>'TARIF 2024'!K1410</f>
        <v>Setty speaker mini tube RGB GB-800 black dont 0,04 deee</v>
      </c>
      <c r="D1409" s="52" t="str">
        <f>'TARIF 2024'!K1410</f>
        <v>Setty speaker mini tube RGB GB-800 black dont 0,04 deee</v>
      </c>
      <c r="E1409" s="53">
        <f>'TARIF 2024'!G1410</f>
        <v>5900495094469</v>
      </c>
      <c r="F1409" s="49">
        <v>1</v>
      </c>
      <c r="G1409" s="49">
        <v>1</v>
      </c>
      <c r="H1409" s="49" t="s">
        <v>900</v>
      </c>
      <c r="I1409" s="49">
        <v>1</v>
      </c>
      <c r="J1409" s="54">
        <f>'TARIF 2024'!N1410</f>
        <v>0.04</v>
      </c>
      <c r="K1409" s="55">
        <f>'TARIF 2024'!M1410</f>
        <v>10.603199999999999</v>
      </c>
      <c r="L1409" s="56"/>
      <c r="M1409" s="55">
        <f>'TARIF 2024'!M1410</f>
        <v>10.603199999999999</v>
      </c>
      <c r="N1409" s="57">
        <v>20</v>
      </c>
      <c r="O1409" s="57">
        <f>'TARIF 2024'!Q1410</f>
        <v>19.989999999999998</v>
      </c>
      <c r="P1409" s="58"/>
      <c r="Q1409" s="49">
        <v>60</v>
      </c>
      <c r="R1409" s="49">
        <v>62</v>
      </c>
      <c r="S1409" s="49">
        <v>6230</v>
      </c>
      <c r="T1409" s="49">
        <v>1</v>
      </c>
    </row>
    <row r="1410" spans="1:20">
      <c r="A1410" s="50">
        <f>'TARIF 2024'!D1411</f>
        <v>0</v>
      </c>
      <c r="B1410" s="51" t="str">
        <f>'TARIF 2024'!B1411</f>
        <v>GSM171585</v>
      </c>
      <c r="C1410" s="52" t="str">
        <f>'TARIF 2024'!K1411</f>
        <v>Setty speaker round RGB GB-700 black dont 0,04 deee</v>
      </c>
      <c r="D1410" s="52" t="str">
        <f>'TARIF 2024'!K1411</f>
        <v>Setty speaker round RGB GB-700 black dont 0,04 deee</v>
      </c>
      <c r="E1410" s="53">
        <f>'TARIF 2024'!G1411</f>
        <v>5900495094261</v>
      </c>
      <c r="F1410" s="49">
        <v>1</v>
      </c>
      <c r="G1410" s="49">
        <v>1</v>
      </c>
      <c r="H1410" s="49" t="s">
        <v>900</v>
      </c>
      <c r="I1410" s="49">
        <v>1</v>
      </c>
      <c r="J1410" s="54">
        <f>'TARIF 2024'!N1411</f>
        <v>0.04</v>
      </c>
      <c r="K1410" s="55">
        <f>'TARIF 2024'!M1411</f>
        <v>10.603199999999999</v>
      </c>
      <c r="L1410" s="56"/>
      <c r="M1410" s="55">
        <f>'TARIF 2024'!M1411</f>
        <v>10.603199999999999</v>
      </c>
      <c r="N1410" s="57">
        <v>20</v>
      </c>
      <c r="O1410" s="57">
        <f>'TARIF 2024'!Q1411</f>
        <v>19.989999999999998</v>
      </c>
      <c r="P1410" s="58"/>
      <c r="Q1410" s="49">
        <v>60</v>
      </c>
      <c r="R1410" s="49">
        <v>62</v>
      </c>
      <c r="S1410" s="49">
        <v>6230</v>
      </c>
      <c r="T1410" s="49">
        <v>1</v>
      </c>
    </row>
    <row r="1411" spans="1:20">
      <c r="A1411" s="50">
        <f>'TARIF 2024'!D1412</f>
        <v>0</v>
      </c>
      <c r="B1411" s="51" t="str">
        <f>'TARIF 2024'!B1412</f>
        <v>GSM176702</v>
      </c>
      <c r="C1411" s="52" t="str">
        <f>'TARIF 2024'!K1412</f>
        <v>Setty Projector lamp speaker Bunny dont0,04 deee</v>
      </c>
      <c r="D1411" s="52" t="str">
        <f>'TARIF 2024'!K1412</f>
        <v>Setty Projector lamp speaker Bunny dont0,04 deee</v>
      </c>
      <c r="E1411" s="53">
        <f>'TARIF 2024'!G1412</f>
        <v>5900495628619</v>
      </c>
      <c r="F1411" s="49">
        <v>1</v>
      </c>
      <c r="G1411" s="49">
        <v>1</v>
      </c>
      <c r="H1411" s="49" t="s">
        <v>900</v>
      </c>
      <c r="I1411" s="49">
        <v>1</v>
      </c>
      <c r="J1411" s="54">
        <f>'TARIF 2024'!N1412</f>
        <v>0.04</v>
      </c>
      <c r="K1411" s="55">
        <f>'TARIF 2024'!M1412</f>
        <v>14.569999999999999</v>
      </c>
      <c r="L1411" s="56"/>
      <c r="M1411" s="55">
        <f>'TARIF 2024'!M1412</f>
        <v>14.569999999999999</v>
      </c>
      <c r="N1411" s="57">
        <v>20</v>
      </c>
      <c r="O1411" s="57">
        <f>'TARIF 2024'!Q1412</f>
        <v>24.99</v>
      </c>
      <c r="P1411" s="58"/>
      <c r="Q1411" s="49">
        <v>60</v>
      </c>
      <c r="R1411" s="49">
        <v>62</v>
      </c>
      <c r="S1411" s="49">
        <v>6230</v>
      </c>
      <c r="T1411" s="49">
        <v>1</v>
      </c>
    </row>
    <row r="1412" spans="1:20">
      <c r="A1412" s="50">
        <f>'TARIF 2024'!D1413</f>
        <v>0</v>
      </c>
      <c r="B1412" s="51" t="str">
        <f>'TARIF 2024'!B1413</f>
        <v>GSM176706</v>
      </c>
      <c r="C1412" s="52" t="str">
        <f>'TARIF 2024'!K1413</f>
        <v>Setty Projector lamp speaker reindeer dont 0,04 deee</v>
      </c>
      <c r="D1412" s="52" t="str">
        <f>'TARIF 2024'!K1413</f>
        <v>Setty Projector lamp speaker reindeer dont 0,04 deee</v>
      </c>
      <c r="E1412" s="53">
        <f>'TARIF 2024'!G1413</f>
        <v>5900495628657</v>
      </c>
      <c r="F1412" s="49">
        <v>1</v>
      </c>
      <c r="G1412" s="49">
        <v>1</v>
      </c>
      <c r="H1412" s="49" t="s">
        <v>900</v>
      </c>
      <c r="I1412" s="49">
        <v>1</v>
      </c>
      <c r="J1412" s="54">
        <f>'TARIF 2024'!N1413</f>
        <v>0.04</v>
      </c>
      <c r="K1412" s="55">
        <f>'TARIF 2024'!M1413</f>
        <v>14.569999999999999</v>
      </c>
      <c r="L1412" s="56"/>
      <c r="M1412" s="55">
        <f>'TARIF 2024'!M1413</f>
        <v>14.569999999999999</v>
      </c>
      <c r="N1412" s="57">
        <v>20</v>
      </c>
      <c r="O1412" s="57">
        <f>'TARIF 2024'!Q1413</f>
        <v>24.99</v>
      </c>
      <c r="P1412" s="58"/>
      <c r="Q1412" s="49">
        <v>60</v>
      </c>
      <c r="R1412" s="49">
        <v>62</v>
      </c>
      <c r="S1412" s="49">
        <v>6230</v>
      </c>
      <c r="T1412" s="49">
        <v>1</v>
      </c>
    </row>
    <row r="1413" spans="1:20">
      <c r="A1413" s="50">
        <f>'TARIF 2024'!D1414</f>
        <v>0</v>
      </c>
      <c r="B1413" s="51" t="str">
        <f>'TARIF 2024'!B1414</f>
        <v>GSM036550</v>
      </c>
      <c r="C1413" s="52" t="str">
        <f>'TARIF 2024'!K1414</f>
        <v>Enceinte Bluetooth Setty Junior noir dont 0,04 deee</v>
      </c>
      <c r="D1413" s="52" t="str">
        <f>'TARIF 2024'!K1414</f>
        <v>Enceinte Bluetooth Setty Junior noir dont 0,04 deee</v>
      </c>
      <c r="E1413" s="53">
        <f>'TARIF 2024'!G1414</f>
        <v>5900495682109</v>
      </c>
      <c r="F1413" s="49">
        <v>1</v>
      </c>
      <c r="G1413" s="49">
        <v>1</v>
      </c>
      <c r="H1413" s="49" t="s">
        <v>900</v>
      </c>
      <c r="I1413" s="49">
        <v>1</v>
      </c>
      <c r="J1413" s="54">
        <f>'TARIF 2024'!N1414</f>
        <v>0.04</v>
      </c>
      <c r="K1413" s="55">
        <f>'TARIF 2024'!M1414</f>
        <v>6.4859999999999998</v>
      </c>
      <c r="L1413" s="56"/>
      <c r="M1413" s="55">
        <f>'TARIF 2024'!M1414</f>
        <v>6.4859999999999998</v>
      </c>
      <c r="N1413" s="57">
        <v>20</v>
      </c>
      <c r="O1413" s="57">
        <f>'TARIF 2024'!Q1414</f>
        <v>12.99</v>
      </c>
      <c r="P1413" s="58"/>
      <c r="Q1413" s="49">
        <v>60</v>
      </c>
      <c r="R1413" s="49">
        <v>62</v>
      </c>
      <c r="S1413" s="49">
        <v>6230</v>
      </c>
      <c r="T1413" s="49">
        <v>1</v>
      </c>
    </row>
    <row r="1414" spans="1:20">
      <c r="A1414" s="50">
        <f>'TARIF 2024'!D1415</f>
        <v>0</v>
      </c>
      <c r="B1414" s="51" t="str">
        <f>'TARIF 2024'!B1415</f>
        <v>GSM036552</v>
      </c>
      <c r="C1414" s="52" t="str">
        <f>'TARIF 2024'!K1415</f>
        <v>Enceinte Bluetooth Setty Junior bleu dont 0,04 deee</v>
      </c>
      <c r="D1414" s="52" t="str">
        <f>'TARIF 2024'!K1415</f>
        <v>Enceinte Bluetooth Setty Junior bleu dont 0,04 deee</v>
      </c>
      <c r="E1414" s="53">
        <f>'TARIF 2024'!G1415</f>
        <v>5900495682116</v>
      </c>
      <c r="F1414" s="49">
        <v>1</v>
      </c>
      <c r="G1414" s="49">
        <v>1</v>
      </c>
      <c r="H1414" s="49" t="s">
        <v>900</v>
      </c>
      <c r="I1414" s="49">
        <v>1</v>
      </c>
      <c r="J1414" s="54">
        <f>'TARIF 2024'!N1415</f>
        <v>0.04</v>
      </c>
      <c r="K1414" s="55">
        <f>'TARIF 2024'!M1415</f>
        <v>6.4859999999999998</v>
      </c>
      <c r="L1414" s="56"/>
      <c r="M1414" s="55">
        <f>'TARIF 2024'!M1415</f>
        <v>6.4859999999999998</v>
      </c>
      <c r="N1414" s="57">
        <v>20</v>
      </c>
      <c r="O1414" s="57">
        <f>'TARIF 2024'!Q1415</f>
        <v>12.99</v>
      </c>
      <c r="P1414" s="58"/>
      <c r="Q1414" s="49">
        <v>60</v>
      </c>
      <c r="R1414" s="49">
        <v>62</v>
      </c>
      <c r="S1414" s="49">
        <v>6230</v>
      </c>
      <c r="T1414" s="49">
        <v>1</v>
      </c>
    </row>
    <row r="1415" spans="1:20">
      <c r="A1415" s="50">
        <f>'TARIF 2024'!D1416</f>
        <v>0</v>
      </c>
      <c r="B1415" s="51" t="str">
        <f>'TARIF 2024'!B1416</f>
        <v>GSM008718</v>
      </c>
      <c r="C1415" s="52" t="str">
        <f>'TARIF 2024'!K1416</f>
        <v xml:space="preserve"> Setty speaker MF-100 blue dont 0,04 deee</v>
      </c>
      <c r="D1415" s="52" t="str">
        <f>'TARIF 2024'!K1416</f>
        <v xml:space="preserve"> Setty speaker MF-100 blue dont 0,04 deee</v>
      </c>
      <c r="E1415" s="53">
        <f>'TARIF 2024'!G1416</f>
        <v>5900495315373</v>
      </c>
      <c r="F1415" s="49">
        <v>1</v>
      </c>
      <c r="G1415" s="49">
        <v>1</v>
      </c>
      <c r="H1415" s="49" t="s">
        <v>900</v>
      </c>
      <c r="I1415" s="49">
        <v>1</v>
      </c>
      <c r="J1415" s="54">
        <f>'TARIF 2024'!N1416</f>
        <v>0.04</v>
      </c>
      <c r="K1415" s="55">
        <f>'TARIF 2024'!M1416</f>
        <v>9.1368000000000009</v>
      </c>
      <c r="L1415" s="56"/>
      <c r="M1415" s="55">
        <f>'TARIF 2024'!M1416</f>
        <v>9.1368000000000009</v>
      </c>
      <c r="N1415" s="57">
        <v>20</v>
      </c>
      <c r="O1415" s="57">
        <f>'TARIF 2024'!Q1416</f>
        <v>16.989999999999998</v>
      </c>
      <c r="P1415" s="58"/>
      <c r="Q1415" s="49">
        <v>60</v>
      </c>
      <c r="R1415" s="49">
        <v>62</v>
      </c>
      <c r="S1415" s="49">
        <v>6230</v>
      </c>
      <c r="T1415" s="49">
        <v>1</v>
      </c>
    </row>
    <row r="1416" spans="1:20">
      <c r="A1416" s="50">
        <f>'TARIF 2024'!D1417</f>
        <v>0</v>
      </c>
      <c r="B1416" s="51" t="str">
        <f>'TARIF 2024'!B1417</f>
        <v>GSM008717</v>
      </c>
      <c r="C1416" s="52" t="str">
        <f>'TARIF 2024'!K1417</f>
        <v>Setty speaker MF-100 black dont 0,04 deee</v>
      </c>
      <c r="D1416" s="52" t="str">
        <f>'TARIF 2024'!K1417</f>
        <v>Setty speaker MF-100 black dont 0,04 deee</v>
      </c>
      <c r="E1416" s="53">
        <f>'TARIF 2024'!G1417</f>
        <v>5900495315366</v>
      </c>
      <c r="F1416" s="49">
        <v>1</v>
      </c>
      <c r="G1416" s="49">
        <v>1</v>
      </c>
      <c r="H1416" s="49" t="s">
        <v>900</v>
      </c>
      <c r="I1416" s="49">
        <v>1</v>
      </c>
      <c r="J1416" s="54">
        <f>'TARIF 2024'!N1417</f>
        <v>0.04</v>
      </c>
      <c r="K1416" s="55">
        <f>'TARIF 2024'!M1417</f>
        <v>9.1368000000000009</v>
      </c>
      <c r="L1416" s="56"/>
      <c r="M1416" s="55">
        <f>'TARIF 2024'!M1417</f>
        <v>9.1368000000000009</v>
      </c>
      <c r="N1416" s="57">
        <v>20</v>
      </c>
      <c r="O1416" s="57">
        <f>'TARIF 2024'!Q1417</f>
        <v>16.989999999999998</v>
      </c>
      <c r="P1416" s="58"/>
      <c r="Q1416" s="49">
        <v>60</v>
      </c>
      <c r="R1416" s="49">
        <v>62</v>
      </c>
      <c r="S1416" s="49">
        <v>6230</v>
      </c>
      <c r="T1416" s="49">
        <v>1</v>
      </c>
    </row>
    <row r="1417" spans="1:20">
      <c r="A1417" s="50">
        <f>'TARIF 2024'!D1418</f>
        <v>0</v>
      </c>
      <c r="B1417" s="51" t="str">
        <f>'TARIF 2024'!B1418</f>
        <v>GSM008716</v>
      </c>
      <c r="C1417" s="52" t="str">
        <f>'TARIF 2024'!K1418</f>
        <v>Setty speaker MF-100 silver dont 0,04 deee</v>
      </c>
      <c r="D1417" s="52" t="str">
        <f>'TARIF 2024'!K1418</f>
        <v>Setty speaker MF-100 silver dont 0,04 deee</v>
      </c>
      <c r="E1417" s="53">
        <f>'TARIF 2024'!G1418</f>
        <v>5900495315359</v>
      </c>
      <c r="F1417" s="49">
        <v>1</v>
      </c>
      <c r="G1417" s="49">
        <v>1</v>
      </c>
      <c r="H1417" s="49" t="s">
        <v>900</v>
      </c>
      <c r="I1417" s="49">
        <v>1</v>
      </c>
      <c r="J1417" s="54">
        <f>'TARIF 2024'!N1418</f>
        <v>0.04</v>
      </c>
      <c r="K1417" s="55">
        <f>'TARIF 2024'!M1418</f>
        <v>9.1368000000000009</v>
      </c>
      <c r="L1417" s="56"/>
      <c r="M1417" s="55">
        <f>'TARIF 2024'!M1418</f>
        <v>9.1368000000000009</v>
      </c>
      <c r="N1417" s="57">
        <v>20</v>
      </c>
      <c r="O1417" s="57">
        <f>'TARIF 2024'!Q1418</f>
        <v>16.989999999999998</v>
      </c>
      <c r="P1417" s="58"/>
      <c r="Q1417" s="49">
        <v>60</v>
      </c>
      <c r="R1417" s="49">
        <v>62</v>
      </c>
      <c r="S1417" s="49">
        <v>6230</v>
      </c>
      <c r="T1417" s="49">
        <v>1</v>
      </c>
    </row>
    <row r="1418" spans="1:20">
      <c r="A1418" s="50">
        <f>'TARIF 2024'!D1419</f>
        <v>0</v>
      </c>
      <c r="B1418" s="51" t="str">
        <f>'TARIF 2024'!B1419</f>
        <v>GSM171602</v>
      </c>
      <c r="C1418" s="52" t="str">
        <f>'TARIF 2024'!K1419</f>
        <v xml:space="preserve">Setty uniwersal car holder on telescopic leg US-T3 </v>
      </c>
      <c r="D1418" s="52" t="str">
        <f>'TARIF 2024'!K1419</f>
        <v xml:space="preserve">Setty uniwersal car holder on telescopic leg US-T3 </v>
      </c>
      <c r="E1418" s="53">
        <f>'TARIF 2024'!G1419</f>
        <v>5900495094803</v>
      </c>
      <c r="F1418" s="49">
        <v>1</v>
      </c>
      <c r="G1418" s="49">
        <v>1</v>
      </c>
      <c r="H1418" s="49" t="s">
        <v>900</v>
      </c>
      <c r="I1418" s="49">
        <v>1</v>
      </c>
      <c r="J1418" s="54">
        <f>'TARIF 2024'!N1419</f>
        <v>0.04</v>
      </c>
      <c r="K1418" s="55">
        <f>'TARIF 2024'!M1419</f>
        <v>4.0043999999999995</v>
      </c>
      <c r="L1418" s="56"/>
      <c r="M1418" s="55">
        <f>'TARIF 2024'!M1419</f>
        <v>4.0043999999999995</v>
      </c>
      <c r="N1418" s="57">
        <v>20</v>
      </c>
      <c r="O1418" s="57">
        <f>'TARIF 2024'!Q1419</f>
        <v>8.99</v>
      </c>
      <c r="P1418" s="58"/>
      <c r="Q1418" s="49">
        <v>60</v>
      </c>
      <c r="R1418" s="49">
        <v>62</v>
      </c>
      <c r="S1418" s="49">
        <v>6230</v>
      </c>
      <c r="T1418" s="49">
        <v>1</v>
      </c>
    </row>
    <row r="1419" spans="1:20">
      <c r="A1419" s="50">
        <f>'TARIF 2024'!D1420</f>
        <v>0</v>
      </c>
      <c r="B1419" s="51" t="str">
        <f>'TARIF 2024'!B1420</f>
        <v>GSM171601</v>
      </c>
      <c r="C1419" s="52" t="str">
        <f>'TARIF 2024'!K1420</f>
        <v xml:space="preserve">Setty car holder for the air vent US-K1 </v>
      </c>
      <c r="D1419" s="52" t="str">
        <f>'TARIF 2024'!K1420</f>
        <v xml:space="preserve">Setty car holder for the air vent US-K1 </v>
      </c>
      <c r="E1419" s="53">
        <f>'TARIF 2024'!G1420</f>
        <v>5900495094773</v>
      </c>
      <c r="F1419" s="49">
        <v>1</v>
      </c>
      <c r="G1419" s="49">
        <v>1</v>
      </c>
      <c r="H1419" s="49" t="s">
        <v>900</v>
      </c>
      <c r="I1419" s="49">
        <v>1</v>
      </c>
      <c r="J1419" s="54">
        <f>'TARIF 2024'!N1420</f>
        <v>0.04</v>
      </c>
      <c r="K1419" s="55">
        <f>'TARIF 2024'!M1420</f>
        <v>2.5004</v>
      </c>
      <c r="L1419" s="56"/>
      <c r="M1419" s="55">
        <f>'TARIF 2024'!M1420</f>
        <v>2.5004</v>
      </c>
      <c r="N1419" s="57">
        <v>20</v>
      </c>
      <c r="O1419" s="57">
        <f>'TARIF 2024'!Q1420</f>
        <v>5.99</v>
      </c>
      <c r="P1419" s="58"/>
      <c r="Q1419" s="49">
        <v>60</v>
      </c>
      <c r="R1419" s="49">
        <v>62</v>
      </c>
      <c r="S1419" s="49">
        <v>6230</v>
      </c>
      <c r="T1419" s="49">
        <v>1</v>
      </c>
    </row>
    <row r="1420" spans="1:20">
      <c r="A1420" s="50">
        <f>'TARIF 2024'!D1421</f>
        <v>0</v>
      </c>
      <c r="B1420" s="51" t="str">
        <f>'TARIF 2024'!B1421</f>
        <v>GSM098226</v>
      </c>
      <c r="C1420" s="52" t="str">
        <f>'TARIF 2024'!K1421</f>
        <v xml:space="preserve">Setty car holder for air vent US-01 </v>
      </c>
      <c r="D1420" s="52" t="str">
        <f>'TARIF 2024'!K1421</f>
        <v xml:space="preserve">Setty car holder for air vent US-01 </v>
      </c>
      <c r="E1420" s="53">
        <f>'TARIF 2024'!G1421</f>
        <v>5900495821539</v>
      </c>
      <c r="F1420" s="49">
        <v>1</v>
      </c>
      <c r="G1420" s="49">
        <v>1</v>
      </c>
      <c r="H1420" s="49" t="s">
        <v>900</v>
      </c>
      <c r="I1420" s="49">
        <v>1</v>
      </c>
      <c r="J1420" s="54">
        <f>'TARIF 2024'!N1421</f>
        <v>0</v>
      </c>
      <c r="K1420" s="55">
        <f>'TARIF 2024'!M1421</f>
        <v>2.0680000000000001</v>
      </c>
      <c r="L1420" s="56"/>
      <c r="M1420" s="55">
        <f>'TARIF 2024'!M1421</f>
        <v>2.0680000000000001</v>
      </c>
      <c r="N1420" s="57">
        <v>20</v>
      </c>
      <c r="O1420" s="57">
        <f>'TARIF 2024'!Q1421</f>
        <v>5.99</v>
      </c>
      <c r="P1420" s="58"/>
      <c r="Q1420" s="49">
        <v>60</v>
      </c>
      <c r="R1420" s="49">
        <v>62</v>
      </c>
      <c r="S1420" s="49">
        <v>6230</v>
      </c>
      <c r="T1420" s="49">
        <v>1</v>
      </c>
    </row>
    <row r="1421" spans="1:20">
      <c r="A1421" s="50">
        <f>'TARIF 2024'!D1422</f>
        <v>0</v>
      </c>
      <c r="B1421" s="51" t="str">
        <f>'TARIF 2024'!B1422</f>
        <v>GSM098224</v>
      </c>
      <c r="C1421" s="52" t="str">
        <f>'TARIF 2024'!K1422</f>
        <v>Setty car holder for air vent GUS-01 gravity</v>
      </c>
      <c r="D1421" s="52" t="str">
        <f>'TARIF 2024'!K1422</f>
        <v>Setty car holder for air vent GUS-01 gravity</v>
      </c>
      <c r="E1421" s="53">
        <f>'TARIF 2024'!G1422</f>
        <v>5900495821515</v>
      </c>
      <c r="F1421" s="49">
        <v>1</v>
      </c>
      <c r="G1421" s="49">
        <v>1</v>
      </c>
      <c r="H1421" s="49" t="s">
        <v>900</v>
      </c>
      <c r="I1421" s="49">
        <v>1</v>
      </c>
      <c r="J1421" s="54">
        <f>'TARIF 2024'!N1422</f>
        <v>0</v>
      </c>
      <c r="K1421" s="55">
        <f>'TARIF 2024'!M1422</f>
        <v>2.444</v>
      </c>
      <c r="L1421" s="56"/>
      <c r="M1421" s="55">
        <f>'TARIF 2024'!M1422</f>
        <v>2.444</v>
      </c>
      <c r="N1421" s="57">
        <v>20</v>
      </c>
      <c r="O1421" s="57">
        <f>'TARIF 2024'!Q1422</f>
        <v>5.99</v>
      </c>
      <c r="P1421" s="58"/>
      <c r="Q1421" s="49">
        <v>60</v>
      </c>
      <c r="R1421" s="49">
        <v>62</v>
      </c>
      <c r="S1421" s="49">
        <v>6230</v>
      </c>
      <c r="T1421" s="49">
        <v>1</v>
      </c>
    </row>
    <row r="1422" spans="1:20">
      <c r="A1422" s="50">
        <f>'TARIF 2024'!D1423</f>
        <v>0</v>
      </c>
      <c r="B1422" s="51" t="str">
        <f>'TARIF 2024'!B1423</f>
        <v>GSM033769</v>
      </c>
      <c r="C1422" s="52" t="str">
        <f>'TARIF 2024'!K1423</f>
        <v xml:space="preserve">Setty car holder flex </v>
      </c>
      <c r="D1422" s="52" t="str">
        <f>'TARIF 2024'!K1423</f>
        <v xml:space="preserve">Setty car holder flex </v>
      </c>
      <c r="E1422" s="53">
        <f>'TARIF 2024'!G1423</f>
        <v>5900495643131</v>
      </c>
      <c r="F1422" s="49">
        <v>1</v>
      </c>
      <c r="G1422" s="49">
        <v>1</v>
      </c>
      <c r="H1422" s="49" t="s">
        <v>900</v>
      </c>
      <c r="I1422" s="49">
        <v>1</v>
      </c>
      <c r="J1422" s="54">
        <f>'TARIF 2024'!N1423</f>
        <v>0</v>
      </c>
      <c r="K1422" s="55">
        <f>'TARIF 2024'!M1423</f>
        <v>3.1959999999999997</v>
      </c>
      <c r="L1422" s="56"/>
      <c r="M1422" s="55">
        <f>'TARIF 2024'!M1423</f>
        <v>3.1959999999999997</v>
      </c>
      <c r="N1422" s="57">
        <v>20</v>
      </c>
      <c r="O1422" s="57">
        <f>'TARIF 2024'!Q1423</f>
        <v>9.99</v>
      </c>
      <c r="P1422" s="58"/>
      <c r="Q1422" s="49">
        <v>60</v>
      </c>
      <c r="R1422" s="49">
        <v>62</v>
      </c>
      <c r="S1422" s="49">
        <v>6230</v>
      </c>
      <c r="T1422" s="49">
        <v>1</v>
      </c>
    </row>
    <row r="1423" spans="1:20">
      <c r="A1423" s="50">
        <f>'TARIF 2024'!D1424</f>
        <v>0</v>
      </c>
      <c r="B1423" s="51" t="str">
        <f>'TARIF 2024'!B1424</f>
        <v>GSM033412</v>
      </c>
      <c r="C1423" s="52" t="str">
        <f>'TARIF 2024'!K1424</f>
        <v xml:space="preserve">Setty car holder for air vent </v>
      </c>
      <c r="D1423" s="52" t="str">
        <f>'TARIF 2024'!K1424</f>
        <v xml:space="preserve">Setty car holder for air vent </v>
      </c>
      <c r="E1423" s="53">
        <f>'TARIF 2024'!G1424</f>
        <v>5900495636867</v>
      </c>
      <c r="F1423" s="49">
        <v>1</v>
      </c>
      <c r="G1423" s="49">
        <v>1</v>
      </c>
      <c r="H1423" s="49" t="s">
        <v>900</v>
      </c>
      <c r="I1423" s="49">
        <v>1</v>
      </c>
      <c r="J1423" s="54">
        <f>'TARIF 2024'!N1424</f>
        <v>0</v>
      </c>
      <c r="K1423" s="55">
        <f>'TARIF 2024'!M1424</f>
        <v>2.1149999999999998</v>
      </c>
      <c r="L1423" s="56"/>
      <c r="M1423" s="55">
        <f>'TARIF 2024'!M1424</f>
        <v>2.1149999999999998</v>
      </c>
      <c r="N1423" s="57">
        <v>20</v>
      </c>
      <c r="O1423" s="57">
        <f>'TARIF 2024'!Q1424</f>
        <v>5.99</v>
      </c>
      <c r="P1423" s="58"/>
      <c r="Q1423" s="49">
        <v>60</v>
      </c>
      <c r="R1423" s="49">
        <v>62</v>
      </c>
      <c r="S1423" s="49">
        <v>6230</v>
      </c>
      <c r="T1423" s="49">
        <v>1</v>
      </c>
    </row>
    <row r="1424" spans="1:20">
      <c r="A1424" s="50">
        <f>'TARIF 2024'!D1425</f>
        <v>0</v>
      </c>
      <c r="B1424" s="51" t="str">
        <f>'TARIF 2024'!B1425</f>
        <v>GSM028304</v>
      </c>
      <c r="C1424" s="52" t="str">
        <f>'TARIF 2024'!K1425</f>
        <v>Setty car holder for air vent magnetic</v>
      </c>
      <c r="D1424" s="52" t="str">
        <f>'TARIF 2024'!K1425</f>
        <v>Setty car holder for air vent magnetic</v>
      </c>
      <c r="E1424" s="53">
        <f>'TARIF 2024'!G1425</f>
        <v>5900495562371</v>
      </c>
      <c r="F1424" s="49">
        <v>1</v>
      </c>
      <c r="G1424" s="49">
        <v>1</v>
      </c>
      <c r="H1424" s="49" t="s">
        <v>900</v>
      </c>
      <c r="I1424" s="49">
        <v>1</v>
      </c>
      <c r="J1424" s="54">
        <f>'TARIF 2024'!N1425</f>
        <v>0</v>
      </c>
      <c r="K1424" s="55">
        <f>'TARIF 2024'!M1425</f>
        <v>2.82</v>
      </c>
      <c r="L1424" s="56"/>
      <c r="M1424" s="55">
        <f>'TARIF 2024'!M1425</f>
        <v>2.82</v>
      </c>
      <c r="N1424" s="57">
        <v>20</v>
      </c>
      <c r="O1424" s="57">
        <f>'TARIF 2024'!Q1425</f>
        <v>6.99</v>
      </c>
      <c r="P1424" s="58"/>
      <c r="Q1424" s="49">
        <v>60</v>
      </c>
      <c r="R1424" s="49">
        <v>62</v>
      </c>
      <c r="S1424" s="49">
        <v>6230</v>
      </c>
      <c r="T1424" s="49">
        <v>1</v>
      </c>
    </row>
    <row r="1425" spans="1:20">
      <c r="A1425" s="50">
        <f>'TARIF 2024'!D1426</f>
        <v>0</v>
      </c>
      <c r="B1425" s="51" t="str">
        <f>'TARIF 2024'!B1426</f>
        <v>GSM019263</v>
      </c>
      <c r="C1425" s="52" t="str">
        <f>'TARIF 2024'!K1426</f>
        <v>Setty car holder U16</v>
      </c>
      <c r="D1425" s="52" t="str">
        <f>'TARIF 2024'!K1426</f>
        <v>Setty car holder U16</v>
      </c>
      <c r="E1425" s="53">
        <f>'TARIF 2024'!G1426</f>
        <v>5900495448682</v>
      </c>
      <c r="F1425" s="49">
        <v>1</v>
      </c>
      <c r="G1425" s="49">
        <v>1</v>
      </c>
      <c r="H1425" s="49" t="s">
        <v>900</v>
      </c>
      <c r="I1425" s="49">
        <v>1</v>
      </c>
      <c r="J1425" s="54">
        <f>'TARIF 2024'!N1426</f>
        <v>0</v>
      </c>
      <c r="K1425" s="55">
        <f>'TARIF 2024'!M1426</f>
        <v>3.76</v>
      </c>
      <c r="L1425" s="56"/>
      <c r="M1425" s="55">
        <f>'TARIF 2024'!M1426</f>
        <v>3.76</v>
      </c>
      <c r="N1425" s="57">
        <v>20</v>
      </c>
      <c r="O1425" s="57">
        <f>'TARIF 2024'!Q1426</f>
        <v>7.99</v>
      </c>
      <c r="P1425" s="58"/>
      <c r="Q1425" s="49">
        <v>60</v>
      </c>
      <c r="R1425" s="49">
        <v>62</v>
      </c>
      <c r="S1425" s="49">
        <v>6230</v>
      </c>
      <c r="T1425" s="49">
        <v>1</v>
      </c>
    </row>
    <row r="1426" spans="1:20">
      <c r="A1426" s="50">
        <f>'TARIF 2024'!D1427</f>
        <v>0</v>
      </c>
      <c r="B1426" s="51" t="str">
        <f>'TARIF 2024'!B1427</f>
        <v>GSM015611</v>
      </c>
      <c r="C1426" s="52" t="str">
        <f>'TARIF 2024'!K1427</f>
        <v>Setty car holder froggy</v>
      </c>
      <c r="D1426" s="52" t="str">
        <f>'TARIF 2024'!K1427</f>
        <v>Setty car holder froggy</v>
      </c>
      <c r="E1426" s="53">
        <f>'TARIF 2024'!G1427</f>
        <v>5900495406804</v>
      </c>
      <c r="F1426" s="49">
        <v>1</v>
      </c>
      <c r="G1426" s="49">
        <v>1</v>
      </c>
      <c r="H1426" s="49" t="s">
        <v>900</v>
      </c>
      <c r="I1426" s="49">
        <v>1</v>
      </c>
      <c r="J1426" s="54">
        <f>'TARIF 2024'!N1427</f>
        <v>0</v>
      </c>
      <c r="K1426" s="55">
        <f>'TARIF 2024'!M1427</f>
        <v>2.1619999999999999</v>
      </c>
      <c r="L1426" s="56"/>
      <c r="M1426" s="55">
        <f>'TARIF 2024'!M1427</f>
        <v>2.1619999999999999</v>
      </c>
      <c r="N1426" s="57">
        <v>20</v>
      </c>
      <c r="O1426" s="57">
        <f>'TARIF 2024'!Q1427</f>
        <v>5.99</v>
      </c>
      <c r="P1426" s="58"/>
      <c r="Q1426" s="49">
        <v>60</v>
      </c>
      <c r="R1426" s="49">
        <v>62</v>
      </c>
      <c r="S1426" s="49">
        <v>6230</v>
      </c>
      <c r="T1426" s="49">
        <v>1</v>
      </c>
    </row>
    <row r="1427" spans="1:20">
      <c r="A1427" s="50">
        <f>'TARIF 2024'!D1428</f>
        <v>0</v>
      </c>
      <c r="B1427" s="51" t="str">
        <f>'TARIF 2024'!B1428</f>
        <v>GSM013485</v>
      </c>
      <c r="C1427" s="52" t="str">
        <f>'TARIF 2024'!K1428</f>
        <v xml:space="preserve">Setty car holder froggy on the long leg </v>
      </c>
      <c r="D1427" s="52" t="str">
        <f>'TARIF 2024'!K1428</f>
        <v xml:space="preserve">Setty car holder froggy on the long leg </v>
      </c>
      <c r="E1427" s="53">
        <f>'TARIF 2024'!G1428</f>
        <v>5900495447968</v>
      </c>
      <c r="F1427" s="49">
        <v>1</v>
      </c>
      <c r="G1427" s="49">
        <v>1</v>
      </c>
      <c r="H1427" s="49" t="s">
        <v>900</v>
      </c>
      <c r="I1427" s="49">
        <v>1</v>
      </c>
      <c r="J1427" s="54">
        <f>'TARIF 2024'!N1428</f>
        <v>0</v>
      </c>
      <c r="K1427" s="55">
        <f>'TARIF 2024'!M1428</f>
        <v>2.6319999999999997</v>
      </c>
      <c r="L1427" s="56"/>
      <c r="M1427" s="55">
        <f>'TARIF 2024'!M1428</f>
        <v>2.6319999999999997</v>
      </c>
      <c r="N1427" s="57">
        <v>20</v>
      </c>
      <c r="O1427" s="57">
        <f>'TARIF 2024'!Q1428</f>
        <v>6.99</v>
      </c>
      <c r="P1427" s="58"/>
      <c r="Q1427" s="49">
        <v>60</v>
      </c>
      <c r="R1427" s="49">
        <v>62</v>
      </c>
      <c r="S1427" s="49">
        <v>6230</v>
      </c>
      <c r="T1427" s="49">
        <v>1</v>
      </c>
    </row>
    <row r="1428" spans="1:20">
      <c r="A1428" s="50">
        <f>'TARIF 2024'!D1429</f>
        <v>0</v>
      </c>
      <c r="B1428" s="51" t="str">
        <f>'TARIF 2024'!B1429</f>
        <v>GSM171603</v>
      </c>
      <c r="C1428" s="52" t="str">
        <f>'TARIF 2024'!K1429</f>
        <v xml:space="preserve">Setty magnetic car holder on telescopic leg MUS-T3 </v>
      </c>
      <c r="D1428" s="52" t="str">
        <f>'TARIF 2024'!K1429</f>
        <v xml:space="preserve">Setty magnetic car holder on telescopic leg MUS-T3 </v>
      </c>
      <c r="E1428" s="53">
        <f>'TARIF 2024'!G1429</f>
        <v>5900495094810</v>
      </c>
      <c r="F1428" s="49">
        <v>1</v>
      </c>
      <c r="G1428" s="49">
        <v>1</v>
      </c>
      <c r="H1428" s="49" t="s">
        <v>900</v>
      </c>
      <c r="I1428" s="49">
        <v>1</v>
      </c>
      <c r="J1428" s="54">
        <f>'TARIF 2024'!N1429</f>
        <v>0</v>
      </c>
      <c r="K1428" s="55">
        <f>'TARIF 2024'!M1429</f>
        <v>4.2299999999999995</v>
      </c>
      <c r="L1428" s="56"/>
      <c r="M1428" s="55">
        <f>'TARIF 2024'!M1429</f>
        <v>4.2299999999999995</v>
      </c>
      <c r="N1428" s="57">
        <v>20</v>
      </c>
      <c r="O1428" s="57">
        <f>'TARIF 2024'!Q1429</f>
        <v>9.99</v>
      </c>
      <c r="P1428" s="58"/>
      <c r="Q1428" s="49">
        <v>60</v>
      </c>
      <c r="R1428" s="49">
        <v>62</v>
      </c>
      <c r="S1428" s="49">
        <v>6230</v>
      </c>
      <c r="T1428" s="49">
        <v>1</v>
      </c>
    </row>
    <row r="1429" spans="1:20">
      <c r="A1429" s="50">
        <f>'TARIF 2024'!D1430</f>
        <v>0</v>
      </c>
      <c r="B1429" s="51" t="str">
        <f>'TARIF 2024'!B1430</f>
        <v>GSM171605</v>
      </c>
      <c r="C1429" s="52" t="str">
        <f>'TARIF 2024'!K1430</f>
        <v xml:space="preserve">Setty car holder for the air vent US-K2 </v>
      </c>
      <c r="D1429" s="52" t="str">
        <f>'TARIF 2024'!K1430</f>
        <v xml:space="preserve">Setty car holder for the air vent US-K2 </v>
      </c>
      <c r="E1429" s="53">
        <f>'TARIF 2024'!G1430</f>
        <v>5900495094841</v>
      </c>
      <c r="F1429" s="49">
        <v>1</v>
      </c>
      <c r="G1429" s="49">
        <v>1</v>
      </c>
      <c r="H1429" s="49" t="s">
        <v>900</v>
      </c>
      <c r="I1429" s="49">
        <v>1</v>
      </c>
      <c r="J1429" s="54">
        <f>'TARIF 2024'!N1430</f>
        <v>0</v>
      </c>
      <c r="K1429" s="55">
        <f>'TARIF 2024'!M1430</f>
        <v>4.5026000000000002</v>
      </c>
      <c r="L1429" s="56"/>
      <c r="M1429" s="55">
        <f>'TARIF 2024'!M1430</f>
        <v>4.5026000000000002</v>
      </c>
      <c r="N1429" s="57">
        <v>20</v>
      </c>
      <c r="O1429" s="57">
        <f>'TARIF 2024'!Q1430</f>
        <v>9.99</v>
      </c>
      <c r="P1429" s="58"/>
      <c r="Q1429" s="49">
        <v>60</v>
      </c>
      <c r="R1429" s="49">
        <v>62</v>
      </c>
      <c r="S1429" s="49">
        <v>6230</v>
      </c>
      <c r="T1429" s="49">
        <v>1</v>
      </c>
    </row>
    <row r="1430" spans="1:20">
      <c r="A1430" s="50">
        <f>'TARIF 2024'!D1431</f>
        <v>0</v>
      </c>
      <c r="B1430" s="51" t="str">
        <f>'TARIF 2024'!B1431</f>
        <v>GSM098228</v>
      </c>
      <c r="C1430" s="52" t="str">
        <f>'TARIF 2024'!K1431</f>
        <v>Setty car holder IUS-01 inductive dont 0,04 deee</v>
      </c>
      <c r="D1430" s="52" t="str">
        <f>'TARIF 2024'!K1431</f>
        <v>Setty car holder IUS-01 inductive dont 0,04 deee</v>
      </c>
      <c r="E1430" s="53">
        <f>'TARIF 2024'!G1431</f>
        <v>5900495821553</v>
      </c>
      <c r="F1430" s="49">
        <v>1</v>
      </c>
      <c r="G1430" s="49">
        <v>1</v>
      </c>
      <c r="H1430" s="49" t="s">
        <v>900</v>
      </c>
      <c r="I1430" s="49">
        <v>1</v>
      </c>
      <c r="J1430" s="54">
        <f>'TARIF 2024'!N1431</f>
        <v>0.04</v>
      </c>
      <c r="K1430" s="55">
        <f>'TARIF 2024'!M1431</f>
        <v>7.7079999999999993</v>
      </c>
      <c r="L1430" s="56"/>
      <c r="M1430" s="55">
        <f>'TARIF 2024'!M1431</f>
        <v>7.7079999999999993</v>
      </c>
      <c r="N1430" s="57">
        <v>20</v>
      </c>
      <c r="O1430" s="57">
        <f>'TARIF 2024'!Q1431</f>
        <v>16.989999999999998</v>
      </c>
      <c r="P1430" s="58"/>
      <c r="Q1430" s="49">
        <v>60</v>
      </c>
      <c r="R1430" s="49">
        <v>62</v>
      </c>
      <c r="S1430" s="49">
        <v>6230</v>
      </c>
      <c r="T1430" s="49">
        <v>1</v>
      </c>
    </row>
    <row r="1431" spans="1:20">
      <c r="A1431" s="50">
        <f>'TARIF 2024'!D1432</f>
        <v>0</v>
      </c>
      <c r="B1431" s="51" t="str">
        <f>'TARIF 2024'!B1432</f>
        <v>GSM108201</v>
      </c>
      <c r="C1431" s="52" t="str">
        <f>'TARIF 2024'!K1432</f>
        <v>Setty FM Bluetooth transmitter TFM-03 dont 0,04 deee</v>
      </c>
      <c r="D1431" s="52" t="str">
        <f>'TARIF 2024'!K1432</f>
        <v>Setty FM Bluetooth transmitter TFM-03 dont 0,04 deee</v>
      </c>
      <c r="E1431" s="53">
        <f>'TARIF 2024'!G1432</f>
        <v>5900495915627</v>
      </c>
      <c r="F1431" s="49">
        <v>1</v>
      </c>
      <c r="G1431" s="49">
        <v>1</v>
      </c>
      <c r="H1431" s="49" t="s">
        <v>900</v>
      </c>
      <c r="I1431" s="49">
        <v>1</v>
      </c>
      <c r="J1431" s="54">
        <f>'TARIF 2024'!N1432</f>
        <v>0.04</v>
      </c>
      <c r="K1431" s="55">
        <f>'TARIF 2024'!M1432</f>
        <v>10.34</v>
      </c>
      <c r="L1431" s="56"/>
      <c r="M1431" s="55">
        <f>'TARIF 2024'!M1432</f>
        <v>10.34</v>
      </c>
      <c r="N1431" s="57">
        <v>20</v>
      </c>
      <c r="O1431" s="57">
        <f>'TARIF 2024'!Q1432</f>
        <v>19.989999999999998</v>
      </c>
      <c r="P1431" s="58"/>
      <c r="Q1431" s="49">
        <v>60</v>
      </c>
      <c r="R1431" s="49">
        <v>62</v>
      </c>
      <c r="S1431" s="49">
        <v>6230</v>
      </c>
      <c r="T1431" s="49">
        <v>1</v>
      </c>
    </row>
    <row r="1432" spans="1:20">
      <c r="A1432" s="50">
        <f>'TARIF 2024'!D1433</f>
        <v>0</v>
      </c>
      <c r="B1432" s="51" t="str">
        <f>'TARIF 2024'!B1433</f>
        <v>GSM098221</v>
      </c>
      <c r="C1432" s="52" t="str">
        <f>'TARIF 2024'!K1433</f>
        <v>Setty FM bluetooth transmitter TFM-02 dont 0,04 deee</v>
      </c>
      <c r="D1432" s="52" t="str">
        <f>'TARIF 2024'!K1433</f>
        <v>Setty FM bluetooth transmitter TFM-02 dont 0,04 deee</v>
      </c>
      <c r="E1432" s="53">
        <f>'TARIF 2024'!G1433</f>
        <v>5900495821485</v>
      </c>
      <c r="F1432" s="49">
        <v>1</v>
      </c>
      <c r="G1432" s="49">
        <v>1</v>
      </c>
      <c r="H1432" s="49" t="s">
        <v>900</v>
      </c>
      <c r="I1432" s="49">
        <v>1</v>
      </c>
      <c r="J1432" s="54">
        <f>'TARIF 2024'!N1433</f>
        <v>0.04</v>
      </c>
      <c r="K1432" s="55">
        <f>'TARIF 2024'!M1433</f>
        <v>7.52</v>
      </c>
      <c r="L1432" s="56"/>
      <c r="M1432" s="55">
        <f>'TARIF 2024'!M1433</f>
        <v>7.52</v>
      </c>
      <c r="N1432" s="57">
        <v>20</v>
      </c>
      <c r="O1432" s="57">
        <f>'TARIF 2024'!Q1433</f>
        <v>16.989999999999998</v>
      </c>
      <c r="P1432" s="58"/>
      <c r="Q1432" s="49">
        <v>60</v>
      </c>
      <c r="R1432" s="49">
        <v>62</v>
      </c>
      <c r="S1432" s="49">
        <v>6230</v>
      </c>
      <c r="T1432" s="49">
        <v>1</v>
      </c>
    </row>
    <row r="1433" spans="1:20">
      <c r="A1433" s="50">
        <f>'TARIF 2024'!D1434</f>
        <v>0</v>
      </c>
      <c r="B1433" s="51" t="str">
        <f>'TARIF 2024'!B1434</f>
        <v>GSM094422</v>
      </c>
      <c r="C1433" s="52" t="str">
        <f>'TARIF 2024'!K1434</f>
        <v xml:space="preserve"> Setty FM transmitter TFM-01 dont 0,04 deee</v>
      </c>
      <c r="D1433" s="52" t="str">
        <f>'TARIF 2024'!K1434</f>
        <v xml:space="preserve"> Setty FM transmitter TFM-01 dont 0,04 deee</v>
      </c>
      <c r="E1433" s="53">
        <f>'TARIF 2024'!G1434</f>
        <v>5900495788184</v>
      </c>
      <c r="F1433" s="49">
        <v>1</v>
      </c>
      <c r="G1433" s="49">
        <v>1</v>
      </c>
      <c r="H1433" s="49" t="s">
        <v>900</v>
      </c>
      <c r="I1433" s="49">
        <v>1</v>
      </c>
      <c r="J1433" s="54">
        <f>'TARIF 2024'!N1434</f>
        <v>0.04</v>
      </c>
      <c r="K1433" s="55">
        <f>'TARIF 2024'!M1434</f>
        <v>7.9899999999999993</v>
      </c>
      <c r="L1433" s="56"/>
      <c r="M1433" s="55">
        <f>'TARIF 2024'!M1434</f>
        <v>7.9899999999999993</v>
      </c>
      <c r="N1433" s="57">
        <v>20</v>
      </c>
      <c r="O1433" s="57">
        <f>'TARIF 2024'!Q1434</f>
        <v>16.989999999999998</v>
      </c>
      <c r="P1433" s="58"/>
      <c r="Q1433" s="49">
        <v>60</v>
      </c>
      <c r="R1433" s="49">
        <v>62</v>
      </c>
      <c r="S1433" s="49">
        <v>6230</v>
      </c>
      <c r="T1433" s="49">
        <v>1</v>
      </c>
    </row>
    <row r="1434" spans="1:20">
      <c r="A1434" s="50">
        <f>'TARIF 2024'!D1435</f>
        <v>0</v>
      </c>
      <c r="B1434" s="51" t="str">
        <f>'TARIF 2024'!B1435</f>
        <v>GSM035802</v>
      </c>
      <c r="C1434" s="52" t="str">
        <f>'TARIF 2024'!K1435</f>
        <v>Setty FM Bluetooth transmitter dont 0,04 deee</v>
      </c>
      <c r="D1434" s="52" t="str">
        <f>'TARIF 2024'!K1435</f>
        <v>Setty FM Bluetooth transmitter dont 0,04 deee</v>
      </c>
      <c r="E1434" s="53">
        <f>'TARIF 2024'!G1435</f>
        <v>5900495668158</v>
      </c>
      <c r="F1434" s="49">
        <v>1</v>
      </c>
      <c r="G1434" s="49">
        <v>1</v>
      </c>
      <c r="H1434" s="49" t="s">
        <v>900</v>
      </c>
      <c r="I1434" s="49">
        <v>1</v>
      </c>
      <c r="J1434" s="54">
        <f>'TARIF 2024'!N1435</f>
        <v>0.04</v>
      </c>
      <c r="K1434" s="55">
        <f>'TARIF 2024'!M1435</f>
        <v>7.52</v>
      </c>
      <c r="L1434" s="56"/>
      <c r="M1434" s="55">
        <f>'TARIF 2024'!M1435</f>
        <v>7.52</v>
      </c>
      <c r="N1434" s="57">
        <v>20</v>
      </c>
      <c r="O1434" s="57">
        <f>'TARIF 2024'!Q1435</f>
        <v>16.989999999999998</v>
      </c>
      <c r="P1434" s="58"/>
      <c r="Q1434" s="49">
        <v>60</v>
      </c>
      <c r="R1434" s="49">
        <v>62</v>
      </c>
      <c r="S1434" s="49">
        <v>6230</v>
      </c>
      <c r="T1434" s="49">
        <v>1</v>
      </c>
    </row>
    <row r="1435" spans="1:20">
      <c r="A1435" s="50">
        <f>'TARIF 2024'!D1436</f>
        <v>0</v>
      </c>
      <c r="B1435" s="51" t="str">
        <f>'TARIF 2024'!B1436</f>
        <v>GSM176141</v>
      </c>
      <c r="C1435" s="52" t="str">
        <f>'TARIF 2024'!K1436</f>
        <v>WIWU cable C008 USB-C - USB-C 1,2 m 100W white dont 0,04 deee PGC 11,99</v>
      </c>
      <c r="D1435" s="52" t="str">
        <f>'TARIF 2024'!K1436</f>
        <v>WIWU cable C008 USB-C - USB-C 1,2 m 100W white dont 0,04 deee PGC 11,99</v>
      </c>
      <c r="E1435" s="53">
        <f>'TARIF 2024'!G1436</f>
        <v>6976195091359</v>
      </c>
      <c r="F1435" s="49">
        <v>1</v>
      </c>
      <c r="G1435" s="49">
        <v>1</v>
      </c>
      <c r="H1435" s="49" t="s">
        <v>900</v>
      </c>
      <c r="I1435" s="49">
        <v>1</v>
      </c>
      <c r="J1435" s="54">
        <f>'TARIF 2024'!N1436</f>
        <v>0.04</v>
      </c>
      <c r="K1435" s="55">
        <f>'TARIF 2024'!M1436</f>
        <v>5.1888000000000005</v>
      </c>
      <c r="L1435" s="56"/>
      <c r="M1435" s="55">
        <f>'TARIF 2024'!M1436</f>
        <v>5.1888000000000005</v>
      </c>
      <c r="N1435" s="57">
        <v>20</v>
      </c>
      <c r="O1435" s="57">
        <f>'TARIF 2024'!Q1436</f>
        <v>11.99</v>
      </c>
      <c r="P1435" s="58"/>
      <c r="Q1435" s="49">
        <v>60</v>
      </c>
      <c r="R1435" s="49">
        <v>62</v>
      </c>
      <c r="S1435" s="49">
        <v>6230</v>
      </c>
      <c r="T1435" s="49">
        <v>1</v>
      </c>
    </row>
    <row r="1436" spans="1:20" ht="30">
      <c r="A1436" s="50">
        <f>'TARIF 2024'!D1437</f>
        <v>0</v>
      </c>
      <c r="B1436" s="51" t="str">
        <f>'TARIF 2024'!B1437</f>
        <v>GSM176142</v>
      </c>
      <c r="C1436" s="52" t="str">
        <f>'TARIF 2024'!K1437</f>
        <v>WIWU wall charger Wi-U002 PD + QC 20W 1x USB 1x USB-C black dont 0,04 deee PGC 19,99</v>
      </c>
      <c r="D1436" s="52" t="str">
        <f>'TARIF 2024'!K1437</f>
        <v>WIWU wall charger Wi-U002 PD + QC 20W 1x USB 1x USB-C black dont 0,04 deee PGC 19,99</v>
      </c>
      <c r="E1436" s="53">
        <f>'TARIF 2024'!G1437</f>
        <v>6936686412520</v>
      </c>
      <c r="F1436" s="49">
        <v>1</v>
      </c>
      <c r="G1436" s="49">
        <v>1</v>
      </c>
      <c r="H1436" s="49" t="s">
        <v>900</v>
      </c>
      <c r="I1436" s="49">
        <v>1</v>
      </c>
      <c r="J1436" s="54">
        <f>'TARIF 2024'!N1437</f>
        <v>0.04</v>
      </c>
      <c r="K1436" s="55">
        <f>'TARIF 2024'!M1437</f>
        <v>9.437599999999998</v>
      </c>
      <c r="L1436" s="56"/>
      <c r="M1436" s="55">
        <f>'TARIF 2024'!M1437</f>
        <v>9.437599999999998</v>
      </c>
      <c r="N1436" s="57">
        <v>20</v>
      </c>
      <c r="O1436" s="57">
        <f>'TARIF 2024'!Q1437</f>
        <v>19.989999999999998</v>
      </c>
      <c r="P1436" s="58"/>
      <c r="Q1436" s="49">
        <v>60</v>
      </c>
      <c r="R1436" s="49">
        <v>62</v>
      </c>
      <c r="S1436" s="49">
        <v>6230</v>
      </c>
      <c r="T1436" s="49">
        <v>1</v>
      </c>
    </row>
    <row r="1437" spans="1:20" ht="30">
      <c r="A1437" s="50">
        <f>'TARIF 2024'!D1438</f>
        <v>0</v>
      </c>
      <c r="B1437" s="51" t="str">
        <f>'TARIF 2024'!B1438</f>
        <v>GSM176271</v>
      </c>
      <c r="C1437" s="52" t="str">
        <f>'TARIF 2024'!K1438</f>
        <v>WIWU wall charger Wi-U001 PD 20W 1x USB-C black + cable USB-C - Lightning dont 0,04 deee PGC 22,99</v>
      </c>
      <c r="D1437" s="52" t="str">
        <f>'TARIF 2024'!K1438</f>
        <v>WIWU wall charger Wi-U001 PD 20W 1x USB-C black + cable USB-C - Lightning dont 0,04 deee PGC 22,99</v>
      </c>
      <c r="E1437" s="53">
        <f>'TARIF 2024'!G1438</f>
        <v>6976195090079</v>
      </c>
      <c r="F1437" s="49">
        <v>1</v>
      </c>
      <c r="G1437" s="49">
        <v>1</v>
      </c>
      <c r="H1437" s="49" t="s">
        <v>900</v>
      </c>
      <c r="I1437" s="49">
        <v>1</v>
      </c>
      <c r="J1437" s="54">
        <f>'TARIF 2024'!N1438</f>
        <v>0.04</v>
      </c>
      <c r="K1437" s="55">
        <f>'TARIF 2024'!M1438</f>
        <v>9.9921999999999986</v>
      </c>
      <c r="L1437" s="56"/>
      <c r="M1437" s="55">
        <f>'TARIF 2024'!M1438</f>
        <v>9.9921999999999986</v>
      </c>
      <c r="N1437" s="57">
        <v>20</v>
      </c>
      <c r="O1437" s="57">
        <f>'TARIF 2024'!Q1438</f>
        <v>22.99</v>
      </c>
      <c r="P1437" s="58"/>
      <c r="Q1437" s="49">
        <v>60</v>
      </c>
      <c r="R1437" s="49">
        <v>62</v>
      </c>
      <c r="S1437" s="49">
        <v>6230</v>
      </c>
      <c r="T1437" s="49">
        <v>1</v>
      </c>
    </row>
    <row r="1438" spans="1:20">
      <c r="A1438" s="50">
        <f>'TARIF 2024'!D1439</f>
        <v>0</v>
      </c>
      <c r="B1438" s="51" t="str">
        <f>'TARIF 2024'!B1439</f>
        <v>GSM173818</v>
      </c>
      <c r="C1438" s="52" t="str">
        <f>'TARIF 2024'!K1439</f>
        <v>WIWU Bluetooth earphones Ghost TWS11 TWS black dont 0,04 deee PGC 49,99</v>
      </c>
      <c r="D1438" s="52" t="str">
        <f>'TARIF 2024'!K1439</f>
        <v>WIWU Bluetooth earphones Ghost TWS11 TWS black dont 0,04 deee PGC 49,99</v>
      </c>
      <c r="E1438" s="53">
        <f>'TARIF 2024'!G1439</f>
        <v>6936686406956</v>
      </c>
      <c r="F1438" s="49">
        <v>1</v>
      </c>
      <c r="G1438" s="49">
        <v>1</v>
      </c>
      <c r="H1438" s="49" t="s">
        <v>900</v>
      </c>
      <c r="I1438" s="49">
        <v>1</v>
      </c>
      <c r="J1438" s="54">
        <f>'TARIF 2024'!N1439</f>
        <v>0.04</v>
      </c>
      <c r="K1438" s="55">
        <f>'TARIF 2024'!M1439</f>
        <v>22.653999999999996</v>
      </c>
      <c r="L1438" s="56"/>
      <c r="M1438" s="55">
        <f>'TARIF 2024'!M1439</f>
        <v>22.653999999999996</v>
      </c>
      <c r="N1438" s="57">
        <v>20</v>
      </c>
      <c r="O1438" s="57">
        <f>'TARIF 2024'!Q1439</f>
        <v>49.99</v>
      </c>
      <c r="P1438" s="58"/>
      <c r="Q1438" s="49">
        <v>60</v>
      </c>
      <c r="R1438" s="49">
        <v>62</v>
      </c>
      <c r="S1438" s="49">
        <v>6230</v>
      </c>
      <c r="T1438" s="49">
        <v>1</v>
      </c>
    </row>
    <row r="1439" spans="1:20">
      <c r="A1439" s="50">
        <f>'TARIF 2024'!D1440</f>
        <v>0</v>
      </c>
      <c r="B1439" s="51" t="str">
        <f>'TARIF 2024'!B1440</f>
        <v>GSM174430</v>
      </c>
      <c r="C1439" s="52" t="str">
        <f>'TARIF 2024'!K1440</f>
        <v>WIWU car mount CH010 black for air vent dont 0,04 deee PGC 12,99</v>
      </c>
      <c r="D1439" s="52" t="str">
        <f>'TARIF 2024'!K1440</f>
        <v>WIWU car mount CH010 black for air vent dont 0,04 deee PGC 12,99</v>
      </c>
      <c r="E1439" s="53">
        <f>'TARIF 2024'!G1440</f>
        <v>6936686410458</v>
      </c>
      <c r="F1439" s="49">
        <v>1</v>
      </c>
      <c r="G1439" s="49">
        <v>1</v>
      </c>
      <c r="H1439" s="49" t="s">
        <v>900</v>
      </c>
      <c r="I1439" s="49">
        <v>1</v>
      </c>
      <c r="J1439" s="54">
        <f>'TARIF 2024'!N1440</f>
        <v>0.04</v>
      </c>
      <c r="K1439" s="55">
        <f>'TARIF 2024'!M1440</f>
        <v>5.7434000000000003</v>
      </c>
      <c r="L1439" s="56"/>
      <c r="M1439" s="55">
        <f>'TARIF 2024'!M1440</f>
        <v>5.7434000000000003</v>
      </c>
      <c r="N1439" s="57">
        <v>20</v>
      </c>
      <c r="O1439" s="57">
        <f>'TARIF 2024'!Q1440</f>
        <v>12.99</v>
      </c>
      <c r="P1439" s="58"/>
      <c r="Q1439" s="49">
        <v>60</v>
      </c>
      <c r="R1439" s="49">
        <v>62</v>
      </c>
      <c r="S1439" s="49">
        <v>6230</v>
      </c>
      <c r="T1439" s="49">
        <v>1</v>
      </c>
    </row>
    <row r="1440" spans="1:20">
      <c r="A1440" s="50">
        <f>'TARIF 2024'!D1441</f>
        <v>0</v>
      </c>
      <c r="B1440" s="51" t="str">
        <f>'TARIF 2024'!B1441</f>
        <v>GSM174424</v>
      </c>
      <c r="C1440" s="52" t="str">
        <f>'TARIF 2024'!K1441</f>
        <v>WIWU car mount magnetic CH003 black glued dont 0,04 deee PGC 9,99</v>
      </c>
      <c r="D1440" s="52" t="str">
        <f>'TARIF 2024'!K1441</f>
        <v>WIWU car mount magnetic CH003 black glued dont 0,04 deee PGC 9,99</v>
      </c>
      <c r="E1440" s="53">
        <f>'TARIF 2024'!G1441</f>
        <v>6936686410380</v>
      </c>
      <c r="F1440" s="49">
        <v>1</v>
      </c>
      <c r="G1440" s="49">
        <v>1</v>
      </c>
      <c r="H1440" s="49" t="s">
        <v>900</v>
      </c>
      <c r="I1440" s="49">
        <v>1</v>
      </c>
      <c r="J1440" s="54">
        <f>'TARIF 2024'!N1441</f>
        <v>0.04</v>
      </c>
      <c r="K1440" s="55">
        <f>'TARIF 2024'!M1441</f>
        <v>4.3991999999999996</v>
      </c>
      <c r="L1440" s="56"/>
      <c r="M1440" s="55">
        <f>'TARIF 2024'!M1441</f>
        <v>4.3991999999999996</v>
      </c>
      <c r="N1440" s="57">
        <v>20</v>
      </c>
      <c r="O1440" s="57">
        <f>'TARIF 2024'!Q1441</f>
        <v>9.99</v>
      </c>
      <c r="P1440" s="58"/>
      <c r="Q1440" s="49">
        <v>60</v>
      </c>
      <c r="R1440" s="49">
        <v>62</v>
      </c>
      <c r="S1440" s="49">
        <v>6230</v>
      </c>
      <c r="T1440" s="49">
        <v>1</v>
      </c>
    </row>
    <row r="1441" spans="1:20">
      <c r="A1441" s="50" t="e">
        <f>'TARIF 2024'!#REF!</f>
        <v>#REF!</v>
      </c>
      <c r="B1441" s="51" t="e">
        <f>'TARIF 2024'!#REF!</f>
        <v>#REF!</v>
      </c>
      <c r="C1441" s="52" t="e">
        <f>'TARIF 2024'!#REF!</f>
        <v>#REF!</v>
      </c>
      <c r="D1441" s="52" t="e">
        <f>'TARIF 2024'!#REF!</f>
        <v>#REF!</v>
      </c>
      <c r="E1441" s="53" t="e">
        <f>'TARIF 2024'!#REF!</f>
        <v>#REF!</v>
      </c>
      <c r="F1441" s="49">
        <v>1</v>
      </c>
      <c r="G1441" s="49">
        <v>1</v>
      </c>
      <c r="H1441" s="49" t="s">
        <v>900</v>
      </c>
      <c r="I1441" s="49">
        <v>1</v>
      </c>
      <c r="J1441" s="54" t="e">
        <f>'TARIF 2024'!#REF!</f>
        <v>#REF!</v>
      </c>
      <c r="K1441" s="55" t="e">
        <f>'TARIF 2024'!#REF!</f>
        <v>#REF!</v>
      </c>
      <c r="L1441" s="56"/>
      <c r="M1441" s="55" t="e">
        <f>'TARIF 2024'!#REF!</f>
        <v>#REF!</v>
      </c>
      <c r="N1441" s="57">
        <v>20</v>
      </c>
      <c r="O1441" s="57" t="e">
        <f>'TARIF 2024'!#REF!</f>
        <v>#REF!</v>
      </c>
      <c r="P1441" s="58"/>
      <c r="Q1441" s="49">
        <v>60</v>
      </c>
      <c r="R1441" s="49">
        <v>62</v>
      </c>
      <c r="S1441" s="49">
        <v>6230</v>
      </c>
      <c r="T1441" s="49">
        <v>1</v>
      </c>
    </row>
    <row r="1442" spans="1:20" ht="30">
      <c r="A1442" s="50">
        <f>'TARIF 2024'!D1442</f>
        <v>0</v>
      </c>
      <c r="B1442" s="51" t="str">
        <f>'TARIF 2024'!B1442</f>
        <v>GSM174818</v>
      </c>
      <c r="C1442" s="52" t="str">
        <f>'TARIF 2024'!K1442</f>
        <v>WIWU wall charger Wi-U002 PD + QC 20W 1x USB 1x USB-C white dont 0,04 deee PGC 19,99</v>
      </c>
      <c r="D1442" s="52" t="str">
        <f>'TARIF 2024'!K1442</f>
        <v>WIWU wall charger Wi-U002 PD + QC 20W 1x USB 1x USB-C white dont 0,04 deee PGC 19,99</v>
      </c>
      <c r="E1442" s="53">
        <f>'TARIF 2024'!G1442</f>
        <v>6936686412513</v>
      </c>
      <c r="F1442" s="49">
        <v>1</v>
      </c>
      <c r="G1442" s="49">
        <v>1</v>
      </c>
      <c r="H1442" s="49" t="s">
        <v>900</v>
      </c>
      <c r="I1442" s="49">
        <v>1</v>
      </c>
      <c r="J1442" s="54">
        <f>'TARIF 2024'!N1442</f>
        <v>0.04</v>
      </c>
      <c r="K1442" s="55">
        <f>'TARIF 2024'!M1442</f>
        <v>9.437599999999998</v>
      </c>
      <c r="L1442" s="56"/>
      <c r="M1442" s="55">
        <f>'TARIF 2024'!M1442</f>
        <v>9.437599999999998</v>
      </c>
      <c r="N1442" s="57">
        <v>20</v>
      </c>
      <c r="O1442" s="57">
        <f>'TARIF 2024'!Q1442</f>
        <v>19.989999999999998</v>
      </c>
      <c r="P1442" s="58"/>
      <c r="Q1442" s="49">
        <v>60</v>
      </c>
      <c r="R1442" s="49">
        <v>62</v>
      </c>
      <c r="S1442" s="49">
        <v>6230</v>
      </c>
      <c r="T1442" s="49">
        <v>1</v>
      </c>
    </row>
    <row r="1443" spans="1:20">
      <c r="A1443" s="50" t="e">
        <f>'TARIF 2024'!#REF!</f>
        <v>#REF!</v>
      </c>
      <c r="B1443" s="51" t="e">
        <f>'TARIF 2024'!#REF!</f>
        <v>#REF!</v>
      </c>
      <c r="C1443" s="52" t="e">
        <f>'TARIF 2024'!#REF!</f>
        <v>#REF!</v>
      </c>
      <c r="D1443" s="52" t="e">
        <f>'TARIF 2024'!#REF!</f>
        <v>#REF!</v>
      </c>
      <c r="E1443" s="53" t="e">
        <f>'TARIF 2024'!#REF!</f>
        <v>#REF!</v>
      </c>
      <c r="F1443" s="49">
        <v>1</v>
      </c>
      <c r="G1443" s="49">
        <v>1</v>
      </c>
      <c r="H1443" s="49" t="s">
        <v>900</v>
      </c>
      <c r="I1443" s="49">
        <v>1</v>
      </c>
      <c r="J1443" s="54" t="e">
        <f>'TARIF 2024'!#REF!</f>
        <v>#REF!</v>
      </c>
      <c r="K1443" s="55" t="e">
        <f>'TARIF 2024'!#REF!</f>
        <v>#REF!</v>
      </c>
      <c r="L1443" s="56"/>
      <c r="M1443" s="55" t="e">
        <f>'TARIF 2024'!#REF!</f>
        <v>#REF!</v>
      </c>
      <c r="N1443" s="57">
        <v>20</v>
      </c>
      <c r="O1443" s="57" t="e">
        <f>'TARIF 2024'!#REF!</f>
        <v>#REF!</v>
      </c>
      <c r="P1443" s="58"/>
      <c r="Q1443" s="49">
        <v>60</v>
      </c>
      <c r="R1443" s="49">
        <v>62</v>
      </c>
      <c r="S1443" s="49">
        <v>6230</v>
      </c>
      <c r="T1443" s="49">
        <v>1</v>
      </c>
    </row>
    <row r="1444" spans="1:20">
      <c r="A1444" s="50" t="e">
        <f>'TARIF 2024'!#REF!</f>
        <v>#REF!</v>
      </c>
      <c r="B1444" s="51" t="e">
        <f>'TARIF 2024'!#REF!</f>
        <v>#REF!</v>
      </c>
      <c r="C1444" s="52" t="e">
        <f>'TARIF 2024'!#REF!</f>
        <v>#REF!</v>
      </c>
      <c r="D1444" s="52" t="e">
        <f>'TARIF 2024'!#REF!</f>
        <v>#REF!</v>
      </c>
      <c r="E1444" s="53" t="e">
        <f>'TARIF 2024'!#REF!</f>
        <v>#REF!</v>
      </c>
      <c r="F1444" s="49">
        <v>1</v>
      </c>
      <c r="G1444" s="49">
        <v>1</v>
      </c>
      <c r="H1444" s="49" t="s">
        <v>900</v>
      </c>
      <c r="I1444" s="49">
        <v>1</v>
      </c>
      <c r="J1444" s="54" t="e">
        <f>'TARIF 2024'!#REF!</f>
        <v>#REF!</v>
      </c>
      <c r="K1444" s="55" t="e">
        <f>'TARIF 2024'!#REF!</f>
        <v>#REF!</v>
      </c>
      <c r="L1444" s="56"/>
      <c r="M1444" s="55" t="e">
        <f>'TARIF 2024'!#REF!</f>
        <v>#REF!</v>
      </c>
      <c r="N1444" s="57">
        <v>20</v>
      </c>
      <c r="O1444" s="57" t="e">
        <f>'TARIF 2024'!#REF!</f>
        <v>#REF!</v>
      </c>
      <c r="P1444" s="58"/>
      <c r="Q1444" s="49">
        <v>60</v>
      </c>
      <c r="R1444" s="49">
        <v>62</v>
      </c>
      <c r="S1444" s="49">
        <v>6230</v>
      </c>
      <c r="T1444" s="49">
        <v>1</v>
      </c>
    </row>
    <row r="1445" spans="1:20">
      <c r="A1445" s="50">
        <f>'TARIF 2024'!D1443</f>
        <v>0</v>
      </c>
      <c r="B1445" s="51" t="str">
        <f>'TARIF 2024'!B1443</f>
        <v>AKKSGZASAKY00094</v>
      </c>
      <c r="C1445" s="52" t="str">
        <f>'TARIF 2024'!K1443</f>
        <v>Akyga adapter AK-AD-64 Lightning (m) / Lightning (f) / Lightning (f) dont 0,04 deee</v>
      </c>
      <c r="D1445" s="52" t="str">
        <f>'TARIF 2024'!K1443</f>
        <v>Akyga adapter AK-AD-64 Lightning (m) / Lightning (f) / Lightning (f) dont 0,04 deee</v>
      </c>
      <c r="E1445" s="53">
        <f>'TARIF 2024'!G1443</f>
        <v>5901720136367</v>
      </c>
      <c r="F1445" s="49">
        <v>1</v>
      </c>
      <c r="G1445" s="49">
        <v>1</v>
      </c>
      <c r="H1445" s="49" t="s">
        <v>900</v>
      </c>
      <c r="I1445" s="49">
        <v>1</v>
      </c>
      <c r="J1445" s="54">
        <f>'TARIF 2024'!N1443</f>
        <v>0.04</v>
      </c>
      <c r="K1445" s="55">
        <f>'TARIF 2024'!M1443</f>
        <v>4.8879999999999999</v>
      </c>
      <c r="L1445" s="56"/>
      <c r="M1445" s="55">
        <f>'TARIF 2024'!M1443</f>
        <v>4.8879999999999999</v>
      </c>
      <c r="N1445" s="57">
        <v>20</v>
      </c>
      <c r="O1445" s="57">
        <f>'TARIF 2024'!Q1443</f>
        <v>9.99</v>
      </c>
      <c r="P1445" s="58"/>
      <c r="Q1445" s="49">
        <v>60</v>
      </c>
      <c r="R1445" s="49">
        <v>62</v>
      </c>
      <c r="S1445" s="49">
        <v>6230</v>
      </c>
      <c r="T1445" s="49">
        <v>1</v>
      </c>
    </row>
    <row r="1446" spans="1:20">
      <c r="A1446" s="50" t="str">
        <f>'TARIF 2024'!D1444</f>
        <v>NEW</v>
      </c>
      <c r="B1446" s="51" t="str">
        <f>'TARIF 2024'!B1444</f>
        <v>GSM183110</v>
      </c>
      <c r="C1446" s="52" t="str">
        <f>'TARIF 2024'!K1444</f>
        <v>XO camera car XJ03 front rear recorder FullHD black dont 0,04 deee</v>
      </c>
      <c r="D1446" s="52" t="str">
        <f>'TARIF 2024'!K1444</f>
        <v>XO camera car XJ03 front rear recorder FullHD black dont 0,04 deee</v>
      </c>
      <c r="E1446" s="53">
        <f>'TARIF 2024'!G1444</f>
        <v>6920680857432</v>
      </c>
      <c r="F1446" s="49">
        <v>1</v>
      </c>
      <c r="G1446" s="49">
        <v>1</v>
      </c>
      <c r="H1446" s="49" t="s">
        <v>900</v>
      </c>
      <c r="I1446" s="49">
        <v>1</v>
      </c>
      <c r="J1446" s="54">
        <f>'TARIF 2024'!N1444</f>
        <v>0.04</v>
      </c>
      <c r="K1446" s="55">
        <f>'TARIF 2024'!M1444</f>
        <v>32.937599999999996</v>
      </c>
      <c r="L1446" s="56"/>
      <c r="M1446" s="55">
        <f>'TARIF 2024'!M1444</f>
        <v>32.937599999999996</v>
      </c>
      <c r="N1446" s="57">
        <v>20</v>
      </c>
      <c r="O1446" s="57">
        <f>'TARIF 2024'!Q1444</f>
        <v>59.9</v>
      </c>
      <c r="P1446" s="58"/>
      <c r="Q1446" s="49">
        <v>60</v>
      </c>
      <c r="R1446" s="49">
        <v>62</v>
      </c>
      <c r="S1446" s="49">
        <v>6230</v>
      </c>
      <c r="T1446" s="49">
        <v>1</v>
      </c>
    </row>
    <row r="1447" spans="1:20">
      <c r="A1447" s="50" t="str">
        <f>'TARIF 2024'!D1445</f>
        <v>NEW</v>
      </c>
      <c r="B1447" s="51" t="str">
        <f>'TARIF 2024'!B1445</f>
        <v>GSM183409</v>
      </c>
      <c r="C1447" s="52" t="str">
        <f>'TARIF 2024'!K1445</f>
        <v>XO camera CR03 video calling white DONT 0.04 DEEE</v>
      </c>
      <c r="D1447" s="52" t="str">
        <f>'TARIF 2024'!K1445</f>
        <v>XO camera CR03 video calling white DONT 0.04 DEEE</v>
      </c>
      <c r="E1447" s="53">
        <f>'TARIF 2024'!G1445</f>
        <v>6920680856466</v>
      </c>
      <c r="F1447" s="49">
        <v>1</v>
      </c>
      <c r="G1447" s="49">
        <v>1</v>
      </c>
      <c r="H1447" s="49" t="s">
        <v>900</v>
      </c>
      <c r="I1447" s="49">
        <v>1</v>
      </c>
      <c r="J1447" s="54">
        <f>'TARIF 2024'!N1445</f>
        <v>0.04</v>
      </c>
      <c r="K1447" s="55">
        <f>'TARIF 2024'!M1445</f>
        <v>35.992599999999996</v>
      </c>
      <c r="L1447" s="56"/>
      <c r="M1447" s="55">
        <f>'TARIF 2024'!M1445</f>
        <v>35.992599999999996</v>
      </c>
      <c r="N1447" s="57">
        <v>20</v>
      </c>
      <c r="O1447" s="57">
        <f>'TARIF 2024'!Q1445</f>
        <v>59.99</v>
      </c>
      <c r="P1447" s="58"/>
      <c r="Q1447" s="49">
        <v>60</v>
      </c>
      <c r="R1447" s="49">
        <v>62</v>
      </c>
      <c r="S1447" s="49">
        <v>6230</v>
      </c>
      <c r="T1447" s="49">
        <v>1</v>
      </c>
    </row>
    <row r="1448" spans="1:20">
      <c r="A1448" s="50">
        <f>'TARIF 2024'!D1446</f>
        <v>0</v>
      </c>
      <c r="B1448" s="51" t="str">
        <f>'TARIF 2024'!B1446</f>
        <v>GSM102883</v>
      </c>
      <c r="C1448" s="52" t="str">
        <f>'TARIF 2024'!K1446</f>
        <v>XO Adaptateur NB149-A microUSB - USB-C noir dont 0,04 deee</v>
      </c>
      <c r="D1448" s="52" t="str">
        <f>'TARIF 2024'!K1446</f>
        <v>XO Adaptateur NB149-A microUSB - USB-C noir dont 0,04 deee</v>
      </c>
      <c r="E1448" s="53">
        <f>'TARIF 2024'!G1446</f>
        <v>6920680869244</v>
      </c>
      <c r="F1448" s="49">
        <v>1</v>
      </c>
      <c r="G1448" s="49">
        <v>1</v>
      </c>
      <c r="H1448" s="49" t="s">
        <v>900</v>
      </c>
      <c r="I1448" s="49">
        <v>1</v>
      </c>
      <c r="J1448" s="54">
        <f>'TARIF 2024'!N1446</f>
        <v>0.04</v>
      </c>
      <c r="K1448" s="55">
        <f>'TARIF 2024'!M1446</f>
        <v>1.9363999999999999</v>
      </c>
      <c r="L1448" s="56"/>
      <c r="M1448" s="55">
        <f>'TARIF 2024'!M1446</f>
        <v>1.9363999999999999</v>
      </c>
      <c r="N1448" s="57">
        <v>20</v>
      </c>
      <c r="O1448" s="57">
        <f>'TARIF 2024'!Q1446</f>
        <v>9.99</v>
      </c>
      <c r="P1448" s="58"/>
      <c r="Q1448" s="49">
        <v>60</v>
      </c>
      <c r="R1448" s="49">
        <v>62</v>
      </c>
      <c r="S1448" s="49">
        <v>6230</v>
      </c>
      <c r="T1448" s="49">
        <v>1</v>
      </c>
    </row>
    <row r="1449" spans="1:20">
      <c r="A1449" s="50">
        <f>'TARIF 2024'!D1447</f>
        <v>0</v>
      </c>
      <c r="B1449" s="51" t="str">
        <f>'TARIF 2024'!B1447</f>
        <v>GSM102885</v>
      </c>
      <c r="C1449" s="52" t="str">
        <f>'TARIF 2024'!K1447</f>
        <v>XO Adaptateur NB149-C USB-C - microUSB noir dont 0,04 deee</v>
      </c>
      <c r="D1449" s="52" t="str">
        <f>'TARIF 2024'!K1447</f>
        <v>XO Adaptateur NB149-C USB-C - microUSB noir dont 0,04 deee</v>
      </c>
      <c r="E1449" s="53">
        <f>'TARIF 2024'!G1447</f>
        <v>6920680869213</v>
      </c>
      <c r="F1449" s="49">
        <v>1</v>
      </c>
      <c r="G1449" s="49">
        <v>1</v>
      </c>
      <c r="H1449" s="49" t="s">
        <v>900</v>
      </c>
      <c r="I1449" s="49">
        <v>1</v>
      </c>
      <c r="J1449" s="54">
        <f>'TARIF 2024'!N1447</f>
        <v>0.04</v>
      </c>
      <c r="K1449" s="55">
        <f>'TARIF 2024'!M1447</f>
        <v>2.1244000000000001</v>
      </c>
      <c r="L1449" s="56"/>
      <c r="M1449" s="55">
        <f>'TARIF 2024'!M1447</f>
        <v>2.1244000000000001</v>
      </c>
      <c r="N1449" s="57">
        <v>20</v>
      </c>
      <c r="O1449" s="57">
        <f>'TARIF 2024'!Q1447</f>
        <v>9.99</v>
      </c>
      <c r="P1449" s="58"/>
      <c r="Q1449" s="49">
        <v>60</v>
      </c>
      <c r="R1449" s="49">
        <v>62</v>
      </c>
      <c r="S1449" s="49">
        <v>6230</v>
      </c>
      <c r="T1449" s="49">
        <v>1</v>
      </c>
    </row>
    <row r="1450" spans="1:20">
      <c r="A1450" s="50">
        <f>'TARIF 2024'!D1448</f>
        <v>0</v>
      </c>
      <c r="B1450" s="51" t="str">
        <f>'TARIF 2024'!B1448</f>
        <v>GSM102886</v>
      </c>
      <c r="C1450" s="52" t="str">
        <f>'TARIF 2024'!K1448</f>
        <v>XO Adaptateur NB149-D USB-C - lighning dont 0,04 deee</v>
      </c>
      <c r="D1450" s="52" t="str">
        <f>'TARIF 2024'!K1448</f>
        <v>XO Adaptateur NB149-D USB-C - lighning dont 0,04 deee</v>
      </c>
      <c r="E1450" s="53">
        <f>'TARIF 2024'!G1448</f>
        <v>6920680869220</v>
      </c>
      <c r="F1450" s="49">
        <v>1</v>
      </c>
      <c r="G1450" s="49">
        <v>1</v>
      </c>
      <c r="H1450" s="49" t="s">
        <v>900</v>
      </c>
      <c r="I1450" s="49">
        <v>1</v>
      </c>
      <c r="J1450" s="54">
        <f>'TARIF 2024'!N1448</f>
        <v>0.04</v>
      </c>
      <c r="K1450" s="55">
        <f>'TARIF 2024'!M1448</f>
        <v>3.1677999999999997</v>
      </c>
      <c r="L1450" s="56"/>
      <c r="M1450" s="55">
        <f>'TARIF 2024'!M1448</f>
        <v>3.1677999999999997</v>
      </c>
      <c r="N1450" s="57">
        <v>20</v>
      </c>
      <c r="O1450" s="57">
        <f>'TARIF 2024'!Q1448</f>
        <v>11.99</v>
      </c>
      <c r="P1450" s="58"/>
      <c r="Q1450" s="49">
        <v>60</v>
      </c>
      <c r="R1450" s="49">
        <v>62</v>
      </c>
      <c r="S1450" s="49">
        <v>6230</v>
      </c>
      <c r="T1450" s="49">
        <v>1</v>
      </c>
    </row>
    <row r="1451" spans="1:20">
      <c r="A1451" s="50">
        <f>'TARIF 2024'!D1449</f>
        <v>0</v>
      </c>
      <c r="B1451" s="51" t="str">
        <f>'TARIF 2024'!B1449</f>
        <v>GSM102887</v>
      </c>
      <c r="C1451" s="52" t="str">
        <f>'TARIF 2024'!K1449</f>
        <v>XO Adaptateur NB149-E USB-C - USB noir dont 0,04 deee</v>
      </c>
      <c r="D1451" s="52" t="str">
        <f>'TARIF 2024'!K1449</f>
        <v>XO Adaptateur NB149-E USB-C - USB noir dont 0,04 deee</v>
      </c>
      <c r="E1451" s="53">
        <f>'TARIF 2024'!G1449</f>
        <v>6920680869251</v>
      </c>
      <c r="F1451" s="49">
        <v>1</v>
      </c>
      <c r="G1451" s="49">
        <v>1</v>
      </c>
      <c r="H1451" s="49" t="s">
        <v>900</v>
      </c>
      <c r="I1451" s="49">
        <v>1</v>
      </c>
      <c r="J1451" s="54">
        <f>'TARIF 2024'!N1449</f>
        <v>0.04</v>
      </c>
      <c r="K1451" s="55">
        <f>'TARIF 2024'!M1449</f>
        <v>2.1244000000000001</v>
      </c>
      <c r="L1451" s="56"/>
      <c r="M1451" s="55">
        <f>'TARIF 2024'!M1449</f>
        <v>2.1244000000000001</v>
      </c>
      <c r="N1451" s="57">
        <v>20</v>
      </c>
      <c r="O1451" s="57">
        <f>'TARIF 2024'!Q1449</f>
        <v>9.99</v>
      </c>
      <c r="P1451" s="58"/>
      <c r="Q1451" s="49">
        <v>60</v>
      </c>
      <c r="R1451" s="49">
        <v>62</v>
      </c>
      <c r="S1451" s="49">
        <v>6230</v>
      </c>
      <c r="T1451" s="49">
        <v>1</v>
      </c>
    </row>
    <row r="1452" spans="1:20">
      <c r="A1452" s="50">
        <f>'TARIF 2024'!D1450</f>
        <v>0</v>
      </c>
      <c r="B1452" s="51" t="str">
        <f>'TARIF 2024'!B1450</f>
        <v>GSM102888</v>
      </c>
      <c r="C1452" s="52" t="str">
        <f>'TARIF 2024'!K1450</f>
        <v>XO Adaptateur NB149-F USB - USB-C noir OTG dont 0,04 deee</v>
      </c>
      <c r="D1452" s="52" t="str">
        <f>'TARIF 2024'!K1450</f>
        <v>XO Adaptateur NB149-F USB - USB-C noir OTG dont 0,04 deee</v>
      </c>
      <c r="E1452" s="53">
        <f>'TARIF 2024'!G1450</f>
        <v>6920680869268</v>
      </c>
      <c r="F1452" s="49">
        <v>1</v>
      </c>
      <c r="G1452" s="49">
        <v>1</v>
      </c>
      <c r="H1452" s="49" t="s">
        <v>900</v>
      </c>
      <c r="I1452" s="49">
        <v>1</v>
      </c>
      <c r="J1452" s="54">
        <f>'TARIF 2024'!N1450</f>
        <v>0.04</v>
      </c>
      <c r="K1452" s="55">
        <f>'TARIF 2024'!M1450</f>
        <v>2.3782000000000001</v>
      </c>
      <c r="L1452" s="56"/>
      <c r="M1452" s="55">
        <f>'TARIF 2024'!M1450</f>
        <v>2.3782000000000001</v>
      </c>
      <c r="N1452" s="57">
        <v>20</v>
      </c>
      <c r="O1452" s="57">
        <f>'TARIF 2024'!Q1450</f>
        <v>9.99</v>
      </c>
      <c r="P1452" s="58"/>
      <c r="Q1452" s="49">
        <v>60</v>
      </c>
      <c r="R1452" s="49">
        <v>62</v>
      </c>
      <c r="S1452" s="49">
        <v>6230</v>
      </c>
      <c r="T1452" s="49">
        <v>1</v>
      </c>
    </row>
    <row r="1453" spans="1:20">
      <c r="A1453" s="50">
        <f>'TARIF 2024'!D1451</f>
        <v>0</v>
      </c>
      <c r="B1453" s="51" t="str">
        <f>'TARIF 2024'!B1451</f>
        <v>GSM095418</v>
      </c>
      <c r="C1453" s="52" t="str">
        <f>'TARIF 2024'!K1451</f>
        <v xml:space="preserve"> XO cable NB103 USB - Lightning 2.0 m 2.1A blanc dont 0,04 deee</v>
      </c>
      <c r="D1453" s="52" t="str">
        <f>'TARIF 2024'!K1451</f>
        <v xml:space="preserve"> XO cable NB103 USB - Lightning 2.0 m 2.1A blanc dont 0,04 deee</v>
      </c>
      <c r="E1453" s="53">
        <f>'TARIF 2024'!G1451</f>
        <v>6920680862771</v>
      </c>
      <c r="F1453" s="49">
        <v>1</v>
      </c>
      <c r="G1453" s="49">
        <v>1</v>
      </c>
      <c r="H1453" s="49" t="s">
        <v>900</v>
      </c>
      <c r="I1453" s="49">
        <v>1</v>
      </c>
      <c r="J1453" s="54">
        <f>'TARIF 2024'!N1451</f>
        <v>0.04</v>
      </c>
      <c r="K1453" s="55">
        <f>'TARIF 2024'!M1451</f>
        <v>3.0737999999999999</v>
      </c>
      <c r="L1453" s="56"/>
      <c r="M1453" s="55">
        <f>'TARIF 2024'!M1451</f>
        <v>3.0737999999999999</v>
      </c>
      <c r="N1453" s="57">
        <v>20</v>
      </c>
      <c r="O1453" s="57">
        <f>'TARIF 2024'!Q1451</f>
        <v>6.99</v>
      </c>
      <c r="P1453" s="58"/>
      <c r="Q1453" s="49">
        <v>60</v>
      </c>
      <c r="R1453" s="49">
        <v>62</v>
      </c>
      <c r="S1453" s="49">
        <v>6230</v>
      </c>
      <c r="T1453" s="49">
        <v>1</v>
      </c>
    </row>
    <row r="1454" spans="1:20">
      <c r="A1454" s="50">
        <f>'TARIF 2024'!D1452</f>
        <v>0</v>
      </c>
      <c r="B1454" s="51" t="str">
        <f>'TARIF 2024'!B1452</f>
        <v>GSM117356</v>
      </c>
      <c r="C1454" s="52" t="str">
        <f>'TARIF 2024'!K1452</f>
        <v>XO cable NB212 USB - Lightning 1,0 m 2,1A black dont 0,04 deee</v>
      </c>
      <c r="D1454" s="52" t="str">
        <f>'TARIF 2024'!K1452</f>
        <v>XO cable NB212 USB - Lightning 1,0 m 2,1A black dont 0,04 deee</v>
      </c>
      <c r="E1454" s="53">
        <f>'TARIF 2024'!G1452</f>
        <v>6920680827855</v>
      </c>
      <c r="F1454" s="49">
        <v>1</v>
      </c>
      <c r="G1454" s="49">
        <v>1</v>
      </c>
      <c r="H1454" s="49" t="s">
        <v>900</v>
      </c>
      <c r="I1454" s="49">
        <v>1</v>
      </c>
      <c r="J1454" s="54">
        <f>'TARIF 2024'!N1452</f>
        <v>0.04</v>
      </c>
      <c r="K1454" s="55">
        <f>'TARIF 2024'!M1452</f>
        <v>2.9327999999999999</v>
      </c>
      <c r="L1454" s="56"/>
      <c r="M1454" s="55">
        <f>'TARIF 2024'!M1452</f>
        <v>2.9327999999999999</v>
      </c>
      <c r="N1454" s="57">
        <v>20</v>
      </c>
      <c r="O1454" s="57">
        <f>'TARIF 2024'!Q1452</f>
        <v>4.99</v>
      </c>
      <c r="P1454" s="58"/>
      <c r="Q1454" s="49">
        <v>60</v>
      </c>
      <c r="R1454" s="49">
        <v>62</v>
      </c>
      <c r="S1454" s="49">
        <v>6230</v>
      </c>
      <c r="T1454" s="49">
        <v>1</v>
      </c>
    </row>
    <row r="1455" spans="1:20">
      <c r="A1455" s="50">
        <f>'TARIF 2024'!D1453</f>
        <v>0</v>
      </c>
      <c r="B1455" s="51" t="str">
        <f>'TARIF 2024'!B1453</f>
        <v>GSM117357</v>
      </c>
      <c r="C1455" s="52" t="str">
        <f>'TARIF 2024'!K1453</f>
        <v>XO cable NB212 USB - Lightning 1,0 m 2,1A white dont 0,04 deee</v>
      </c>
      <c r="D1455" s="52" t="str">
        <f>'TARIF 2024'!K1453</f>
        <v>XO cable NB212 USB - Lightning 1,0 m 2,1A white dont 0,04 deee</v>
      </c>
      <c r="E1455" s="53">
        <f>'TARIF 2024'!G1453</f>
        <v>6920680827848</v>
      </c>
      <c r="F1455" s="49">
        <v>1</v>
      </c>
      <c r="G1455" s="49">
        <v>1</v>
      </c>
      <c r="H1455" s="49" t="s">
        <v>900</v>
      </c>
      <c r="I1455" s="49">
        <v>1</v>
      </c>
      <c r="J1455" s="54">
        <f>'TARIF 2024'!N1453</f>
        <v>0.04</v>
      </c>
      <c r="K1455" s="55">
        <f>'TARIF 2024'!M1453</f>
        <v>2.9327999999999999</v>
      </c>
      <c r="L1455" s="56"/>
      <c r="M1455" s="55">
        <f>'TARIF 2024'!M1453</f>
        <v>2.9327999999999999</v>
      </c>
      <c r="N1455" s="57">
        <v>20</v>
      </c>
      <c r="O1455" s="57">
        <f>'TARIF 2024'!Q1453</f>
        <v>4.99</v>
      </c>
      <c r="P1455" s="58"/>
      <c r="Q1455" s="49">
        <v>60</v>
      </c>
      <c r="R1455" s="49">
        <v>62</v>
      </c>
      <c r="S1455" s="49">
        <v>6230</v>
      </c>
      <c r="T1455" s="49">
        <v>1</v>
      </c>
    </row>
    <row r="1456" spans="1:20">
      <c r="A1456" s="50">
        <f>'TARIF 2024'!D1454</f>
        <v>0</v>
      </c>
      <c r="B1456" s="51" t="str">
        <f>'TARIF 2024'!B1454</f>
        <v>GSM117358</v>
      </c>
      <c r="C1456" s="52" t="str">
        <f>'TARIF 2024'!K1454</f>
        <v>XO cable NB212 USB - Lightning 1,0 m 2,1A green dont 0,04 deee</v>
      </c>
      <c r="D1456" s="52" t="str">
        <f>'TARIF 2024'!K1454</f>
        <v>XO cable NB212 USB - Lightning 1,0 m 2,1A green dont 0,04 deee</v>
      </c>
      <c r="E1456" s="53">
        <f>'TARIF 2024'!G1454</f>
        <v>6920680827824</v>
      </c>
      <c r="F1456" s="49">
        <v>1</v>
      </c>
      <c r="G1456" s="49">
        <v>1</v>
      </c>
      <c r="H1456" s="49" t="s">
        <v>900</v>
      </c>
      <c r="I1456" s="49">
        <v>1</v>
      </c>
      <c r="J1456" s="54">
        <f>'TARIF 2024'!N1454</f>
        <v>0.04</v>
      </c>
      <c r="K1456" s="55">
        <f>'TARIF 2024'!M1454</f>
        <v>2.9327999999999999</v>
      </c>
      <c r="L1456" s="56"/>
      <c r="M1456" s="55">
        <f>'TARIF 2024'!M1454</f>
        <v>2.9327999999999999</v>
      </c>
      <c r="N1456" s="57">
        <v>20</v>
      </c>
      <c r="O1456" s="57">
        <f>'TARIF 2024'!Q1454</f>
        <v>4.99</v>
      </c>
      <c r="P1456" s="58"/>
      <c r="Q1456" s="49">
        <v>60</v>
      </c>
      <c r="R1456" s="49">
        <v>62</v>
      </c>
      <c r="S1456" s="49">
        <v>6230</v>
      </c>
      <c r="T1456" s="49">
        <v>1</v>
      </c>
    </row>
    <row r="1457" spans="1:20">
      <c r="A1457" s="50">
        <f>'TARIF 2024'!D1455</f>
        <v>0</v>
      </c>
      <c r="B1457" s="51" t="str">
        <f>'TARIF 2024'!B1455</f>
        <v>GSM117360</v>
      </c>
      <c r="C1457" s="52" t="str">
        <f>'TARIF 2024'!K1455</f>
        <v>XO cable NB212 USB - Lightning 1,0 m 2,1A pink dont 0,04 deee</v>
      </c>
      <c r="D1457" s="52" t="str">
        <f>'TARIF 2024'!K1455</f>
        <v>XO cable NB212 USB - Lightning 1,0 m 2,1A pink dont 0,04 deee</v>
      </c>
      <c r="E1457" s="53">
        <f>'TARIF 2024'!G1455</f>
        <v>6920680827817</v>
      </c>
      <c r="F1457" s="49">
        <v>1</v>
      </c>
      <c r="G1457" s="49">
        <v>1</v>
      </c>
      <c r="H1457" s="49" t="s">
        <v>900</v>
      </c>
      <c r="I1457" s="49">
        <v>1</v>
      </c>
      <c r="J1457" s="54">
        <f>'TARIF 2024'!N1455</f>
        <v>0.04</v>
      </c>
      <c r="K1457" s="55">
        <f>'TARIF 2024'!M1455</f>
        <v>2.9327999999999999</v>
      </c>
      <c r="L1457" s="56"/>
      <c r="M1457" s="55">
        <f>'TARIF 2024'!M1455</f>
        <v>2.9327999999999999</v>
      </c>
      <c r="N1457" s="57">
        <v>20</v>
      </c>
      <c r="O1457" s="57">
        <f>'TARIF 2024'!Q1455</f>
        <v>4.99</v>
      </c>
      <c r="P1457" s="58"/>
      <c r="Q1457" s="49">
        <v>60</v>
      </c>
      <c r="R1457" s="49">
        <v>62</v>
      </c>
      <c r="S1457" s="49">
        <v>6230</v>
      </c>
      <c r="T1457" s="49">
        <v>1</v>
      </c>
    </row>
    <row r="1458" spans="1:20">
      <c r="A1458" s="50">
        <f>'TARIF 2024'!D1456</f>
        <v>0</v>
      </c>
      <c r="B1458" s="51" t="str">
        <f>'TARIF 2024'!B1456</f>
        <v>GSM117361</v>
      </c>
      <c r="C1458" s="52" t="str">
        <f>'TARIF 2024'!K1456</f>
        <v>XO cable NB212 USB - microUSB 1,0 m 2,1A black dont 0,04 deee</v>
      </c>
      <c r="D1458" s="52" t="str">
        <f>'TARIF 2024'!K1456</f>
        <v>XO cable NB212 USB - microUSB 1,0 m 2,1A black dont 0,04 deee</v>
      </c>
      <c r="E1458" s="53">
        <f>'TARIF 2024'!G1456</f>
        <v>6920680827800</v>
      </c>
      <c r="F1458" s="49">
        <v>1</v>
      </c>
      <c r="G1458" s="49">
        <v>1</v>
      </c>
      <c r="H1458" s="49" t="s">
        <v>900</v>
      </c>
      <c r="I1458" s="49">
        <v>1</v>
      </c>
      <c r="J1458" s="54">
        <f>'TARIF 2024'!N1456</f>
        <v>0.04</v>
      </c>
      <c r="K1458" s="55">
        <f>'TARIF 2024'!M1456</f>
        <v>2.9327999999999999</v>
      </c>
      <c r="L1458" s="56"/>
      <c r="M1458" s="55">
        <f>'TARIF 2024'!M1456</f>
        <v>2.9327999999999999</v>
      </c>
      <c r="N1458" s="57">
        <v>20</v>
      </c>
      <c r="O1458" s="57">
        <f>'TARIF 2024'!Q1456</f>
        <v>4.99</v>
      </c>
      <c r="P1458" s="58"/>
      <c r="Q1458" s="49">
        <v>60</v>
      </c>
      <c r="R1458" s="49">
        <v>62</v>
      </c>
      <c r="S1458" s="49">
        <v>6230</v>
      </c>
      <c r="T1458" s="49">
        <v>1</v>
      </c>
    </row>
    <row r="1459" spans="1:20">
      <c r="A1459" s="50">
        <f>'TARIF 2024'!D1457</f>
        <v>0</v>
      </c>
      <c r="B1459" s="51" t="str">
        <f>'TARIF 2024'!B1457</f>
        <v>GSM117362</v>
      </c>
      <c r="C1459" s="52" t="str">
        <f>'TARIF 2024'!K1457</f>
        <v>XO cable NB212 USB - microUSB 1,0 m 2,1A white dont 0,04 deee</v>
      </c>
      <c r="D1459" s="52" t="str">
        <f>'TARIF 2024'!K1457</f>
        <v>XO cable NB212 USB - microUSB 1,0 m 2,1A white dont 0,04 deee</v>
      </c>
      <c r="E1459" s="53">
        <f>'TARIF 2024'!G1457</f>
        <v>6920680827794</v>
      </c>
      <c r="F1459" s="49">
        <v>1</v>
      </c>
      <c r="G1459" s="49">
        <v>1</v>
      </c>
      <c r="H1459" s="49" t="s">
        <v>900</v>
      </c>
      <c r="I1459" s="49">
        <v>1</v>
      </c>
      <c r="J1459" s="54">
        <f>'TARIF 2024'!N1457</f>
        <v>0.04</v>
      </c>
      <c r="K1459" s="55">
        <f>'TARIF 2024'!M1457</f>
        <v>2.9327999999999999</v>
      </c>
      <c r="L1459" s="56"/>
      <c r="M1459" s="55">
        <f>'TARIF 2024'!M1457</f>
        <v>2.9327999999999999</v>
      </c>
      <c r="N1459" s="57">
        <v>20</v>
      </c>
      <c r="O1459" s="57">
        <f>'TARIF 2024'!Q1457</f>
        <v>4.99</v>
      </c>
      <c r="P1459" s="58"/>
      <c r="Q1459" s="49">
        <v>60</v>
      </c>
      <c r="R1459" s="49">
        <v>62</v>
      </c>
      <c r="S1459" s="49">
        <v>6230</v>
      </c>
      <c r="T1459" s="49">
        <v>1</v>
      </c>
    </row>
    <row r="1460" spans="1:20">
      <c r="A1460" s="50">
        <f>'TARIF 2024'!D1458</f>
        <v>0</v>
      </c>
      <c r="B1460" s="51" t="str">
        <f>'TARIF 2024'!B1458</f>
        <v>GSM108312</v>
      </c>
      <c r="C1460" s="52" t="str">
        <f>'TARIF 2024'!K1458</f>
        <v>C√¢ble XO NB103 USB - USB-C 2.0 m 2.1A noir dont 0,04 deee dont 0,04 deee</v>
      </c>
      <c r="D1460" s="52" t="str">
        <f>'TARIF 2024'!K1458</f>
        <v>C√¢ble XO NB103 USB - USB-C 2.0 m 2.1A noir dont 0,04 deee dont 0,04 deee</v>
      </c>
      <c r="E1460" s="53">
        <f>'TARIF 2024'!G1458</f>
        <v>6920680870172</v>
      </c>
      <c r="F1460" s="49">
        <v>1</v>
      </c>
      <c r="G1460" s="49">
        <v>1</v>
      </c>
      <c r="H1460" s="49" t="s">
        <v>900</v>
      </c>
      <c r="I1460" s="49">
        <v>1</v>
      </c>
      <c r="J1460" s="54">
        <f>'TARIF 2024'!N1458</f>
        <v>0.04</v>
      </c>
      <c r="K1460" s="55">
        <f>'TARIF 2024'!M1458</f>
        <v>3.0737999999999999</v>
      </c>
      <c r="L1460" s="56"/>
      <c r="M1460" s="55">
        <f>'TARIF 2024'!M1458</f>
        <v>3.0737999999999999</v>
      </c>
      <c r="N1460" s="57">
        <v>20</v>
      </c>
      <c r="O1460" s="57">
        <f>'TARIF 2024'!Q1458</f>
        <v>6.99</v>
      </c>
      <c r="P1460" s="58"/>
      <c r="Q1460" s="49">
        <v>60</v>
      </c>
      <c r="R1460" s="49">
        <v>62</v>
      </c>
      <c r="S1460" s="49">
        <v>6230</v>
      </c>
      <c r="T1460" s="49">
        <v>1</v>
      </c>
    </row>
    <row r="1461" spans="1:20">
      <c r="A1461" s="50">
        <f>'TARIF 2024'!D1459</f>
        <v>0</v>
      </c>
      <c r="B1461" s="51" t="str">
        <f>'TARIF 2024'!B1459</f>
        <v>GSM117366</v>
      </c>
      <c r="C1461" s="52" t="str">
        <f>'TARIF 2024'!K1459</f>
        <v>XO cable NB212 USB - USB-C 1,0 m 2,1A black dont 0,04 deee</v>
      </c>
      <c r="D1461" s="52" t="str">
        <f>'TARIF 2024'!K1459</f>
        <v>XO cable NB212 USB - USB-C 1,0 m 2,1A black dont 0,04 deee</v>
      </c>
      <c r="E1461" s="53">
        <f>'TARIF 2024'!G1459</f>
        <v>6920680827763</v>
      </c>
      <c r="F1461" s="49">
        <v>1</v>
      </c>
      <c r="G1461" s="49">
        <v>1</v>
      </c>
      <c r="H1461" s="49" t="s">
        <v>900</v>
      </c>
      <c r="I1461" s="49">
        <v>1</v>
      </c>
      <c r="J1461" s="54">
        <f>'TARIF 2024'!N1459</f>
        <v>0.04</v>
      </c>
      <c r="K1461" s="55">
        <f>'TARIF 2024'!M1459</f>
        <v>2.9327999999999999</v>
      </c>
      <c r="L1461" s="56"/>
      <c r="M1461" s="55">
        <f>'TARIF 2024'!M1459</f>
        <v>2.9327999999999999</v>
      </c>
      <c r="N1461" s="57">
        <v>20</v>
      </c>
      <c r="O1461" s="57">
        <f>'TARIF 2024'!Q1459</f>
        <v>4.99</v>
      </c>
      <c r="P1461" s="58"/>
      <c r="Q1461" s="49">
        <v>60</v>
      </c>
      <c r="R1461" s="49">
        <v>62</v>
      </c>
      <c r="S1461" s="49">
        <v>6230</v>
      </c>
      <c r="T1461" s="49">
        <v>1</v>
      </c>
    </row>
    <row r="1462" spans="1:20">
      <c r="A1462" s="50">
        <f>'TARIF 2024'!D1460</f>
        <v>0</v>
      </c>
      <c r="B1462" s="51" t="str">
        <f>'TARIF 2024'!B1460</f>
        <v>GSM117367</v>
      </c>
      <c r="C1462" s="52" t="str">
        <f>'TARIF 2024'!K1460</f>
        <v>XO cable NB212 USB - USB-C 1,0 m 2,1A white dont 0,04 deee</v>
      </c>
      <c r="D1462" s="52" t="str">
        <f>'TARIF 2024'!K1460</f>
        <v>XO cable NB212 USB - USB-C 1,0 m 2,1A white dont 0,04 deee</v>
      </c>
      <c r="E1462" s="53">
        <f>'TARIF 2024'!G1460</f>
        <v>6920680827756</v>
      </c>
      <c r="F1462" s="49">
        <v>1</v>
      </c>
      <c r="G1462" s="49">
        <v>1</v>
      </c>
      <c r="H1462" s="49" t="s">
        <v>900</v>
      </c>
      <c r="I1462" s="49">
        <v>1</v>
      </c>
      <c r="J1462" s="54">
        <f>'TARIF 2024'!N1460</f>
        <v>0.04</v>
      </c>
      <c r="K1462" s="55">
        <f>'TARIF 2024'!M1460</f>
        <v>2.9327999999999999</v>
      </c>
      <c r="L1462" s="56"/>
      <c r="M1462" s="55">
        <f>'TARIF 2024'!M1460</f>
        <v>2.9327999999999999</v>
      </c>
      <c r="N1462" s="57">
        <v>20</v>
      </c>
      <c r="O1462" s="57">
        <f>'TARIF 2024'!Q1460</f>
        <v>4.99</v>
      </c>
      <c r="P1462" s="58"/>
      <c r="Q1462" s="49">
        <v>60</v>
      </c>
      <c r="R1462" s="49">
        <v>62</v>
      </c>
      <c r="S1462" s="49">
        <v>6230</v>
      </c>
      <c r="T1462" s="49">
        <v>1</v>
      </c>
    </row>
    <row r="1463" spans="1:20">
      <c r="A1463" s="50">
        <f>'TARIF 2024'!D1461</f>
        <v>0</v>
      </c>
      <c r="B1463" s="51" t="str">
        <f>'TARIF 2024'!B1461</f>
        <v>GSM117370</v>
      </c>
      <c r="C1463" s="52" t="str">
        <f>'TARIF 2024'!K1461</f>
        <v>XO cable NB212 USB - USB-C 1,0 m 2,1A pink dont 0,04 deee</v>
      </c>
      <c r="D1463" s="52" t="str">
        <f>'TARIF 2024'!K1461</f>
        <v>XO cable NB212 USB - USB-C 1,0 m 2,1A pink dont 0,04 deee</v>
      </c>
      <c r="E1463" s="53">
        <f>'TARIF 2024'!G1461</f>
        <v>6920680827725</v>
      </c>
      <c r="F1463" s="49">
        <v>1</v>
      </c>
      <c r="G1463" s="49">
        <v>1</v>
      </c>
      <c r="H1463" s="49" t="s">
        <v>900</v>
      </c>
      <c r="I1463" s="49">
        <v>1</v>
      </c>
      <c r="J1463" s="54">
        <f>'TARIF 2024'!N1461</f>
        <v>0.04</v>
      </c>
      <c r="K1463" s="55">
        <f>'TARIF 2024'!M1461</f>
        <v>2.9327999999999999</v>
      </c>
      <c r="L1463" s="56"/>
      <c r="M1463" s="55">
        <f>'TARIF 2024'!M1461</f>
        <v>2.9327999999999999</v>
      </c>
      <c r="N1463" s="57">
        <v>20</v>
      </c>
      <c r="O1463" s="57">
        <f>'TARIF 2024'!Q1461</f>
        <v>4.99</v>
      </c>
      <c r="P1463" s="58"/>
      <c r="Q1463" s="49">
        <v>60</v>
      </c>
      <c r="R1463" s="49">
        <v>62</v>
      </c>
      <c r="S1463" s="49">
        <v>6230</v>
      </c>
      <c r="T1463" s="49">
        <v>1</v>
      </c>
    </row>
    <row r="1464" spans="1:20" ht="30">
      <c r="A1464" s="50">
        <f>'TARIF 2024'!D1462</f>
        <v>0</v>
      </c>
      <c r="B1464" s="51" t="str">
        <f>'TARIF 2024'!B1462</f>
        <v>GSM095529</v>
      </c>
      <c r="C1464" s="52" t="str">
        <f>'TARIF 2024'!K1462</f>
        <v>GSM095529 Casque filaire XO S6 jack 3,5 mm intra-auriculaire blanc dont 0,04 deee</v>
      </c>
      <c r="D1464" s="52" t="str">
        <f>'TARIF 2024'!K1462</f>
        <v>GSM095529 Casque filaire XO S6 jack 3,5 mm intra-auriculaire blanc dont 0,04 deee</v>
      </c>
      <c r="E1464" s="53">
        <f>'TARIF 2024'!G1462</f>
        <v>6920680852772</v>
      </c>
      <c r="F1464" s="49">
        <v>1</v>
      </c>
      <c r="G1464" s="49">
        <v>1</v>
      </c>
      <c r="H1464" s="49" t="s">
        <v>900</v>
      </c>
      <c r="I1464" s="49">
        <v>1</v>
      </c>
      <c r="J1464" s="54">
        <f>'TARIF 2024'!N1462</f>
        <v>0.04</v>
      </c>
      <c r="K1464" s="55">
        <f>'TARIF 2024'!M1462</f>
        <v>4.2393999999999998</v>
      </c>
      <c r="L1464" s="56"/>
      <c r="M1464" s="55">
        <f>'TARIF 2024'!M1462</f>
        <v>4.2393999999999998</v>
      </c>
      <c r="N1464" s="57">
        <v>20</v>
      </c>
      <c r="O1464" s="57">
        <f>'TARIF 2024'!Q1462</f>
        <v>9.99</v>
      </c>
      <c r="P1464" s="58"/>
      <c r="Q1464" s="49">
        <v>60</v>
      </c>
      <c r="R1464" s="49">
        <v>62</v>
      </c>
      <c r="S1464" s="49">
        <v>6230</v>
      </c>
      <c r="T1464" s="49">
        <v>1</v>
      </c>
    </row>
    <row r="1465" spans="1:20">
      <c r="A1465" s="50">
        <f>'TARIF 2024'!D1463</f>
        <v>0</v>
      </c>
      <c r="B1465" s="51" t="str">
        <f>'TARIF 2024'!B1463</f>
        <v>GSM095531</v>
      </c>
      <c r="C1465" s="52" t="str">
        <f>'TARIF 2024'!K1463</f>
        <v>Casque filaire XO S6 jack 3,5 mm intra-auriculaire rouge dont 0,04 deee</v>
      </c>
      <c r="D1465" s="52" t="str">
        <f>'TARIF 2024'!K1463</f>
        <v>Casque filaire XO S6 jack 3,5 mm intra-auriculaire rouge dont 0,04 deee</v>
      </c>
      <c r="E1465" s="53">
        <f>'TARIF 2024'!G1463</f>
        <v>6920680852734</v>
      </c>
      <c r="F1465" s="49">
        <v>1</v>
      </c>
      <c r="G1465" s="49">
        <v>1</v>
      </c>
      <c r="H1465" s="49" t="s">
        <v>900</v>
      </c>
      <c r="I1465" s="49">
        <v>1</v>
      </c>
      <c r="J1465" s="54">
        <f>'TARIF 2024'!N1463</f>
        <v>0.04</v>
      </c>
      <c r="K1465" s="55">
        <f>'TARIF 2024'!M1463</f>
        <v>4.2393999999999998</v>
      </c>
      <c r="L1465" s="56"/>
      <c r="M1465" s="55">
        <f>'TARIF 2024'!M1463</f>
        <v>4.2393999999999998</v>
      </c>
      <c r="N1465" s="57">
        <v>20</v>
      </c>
      <c r="O1465" s="57">
        <f>'TARIF 2024'!Q1463</f>
        <v>9.99</v>
      </c>
      <c r="P1465" s="58"/>
      <c r="Q1465" s="49">
        <v>60</v>
      </c>
      <c r="R1465" s="49">
        <v>62</v>
      </c>
      <c r="S1465" s="49">
        <v>6230</v>
      </c>
      <c r="T1465" s="49">
        <v>1</v>
      </c>
    </row>
    <row r="1466" spans="1:20">
      <c r="A1466" s="50">
        <f>'TARIF 2024'!D1464</f>
        <v>0</v>
      </c>
      <c r="B1466" s="51" t="str">
        <f>'TARIF 2024'!B1464</f>
        <v>GSM095532</v>
      </c>
      <c r="C1466" s="52" t="str">
        <f>'TARIF 2024'!K1464</f>
        <v>Casque filaire XO S6 jack 3,5 mm intra-auriculaire noir dont 0,04 deee</v>
      </c>
      <c r="D1466" s="52" t="str">
        <f>'TARIF 2024'!K1464</f>
        <v>Casque filaire XO S6 jack 3,5 mm intra-auriculaire noir dont 0,04 deee</v>
      </c>
      <c r="E1466" s="53">
        <f>'TARIF 2024'!G1464</f>
        <v>6920680852758</v>
      </c>
      <c r="F1466" s="49">
        <v>1</v>
      </c>
      <c r="G1466" s="49">
        <v>1</v>
      </c>
      <c r="H1466" s="49" t="s">
        <v>900</v>
      </c>
      <c r="I1466" s="49">
        <v>1</v>
      </c>
      <c r="J1466" s="54">
        <f>'TARIF 2024'!N1464</f>
        <v>0.04</v>
      </c>
      <c r="K1466" s="55">
        <f>'TARIF 2024'!M1464</f>
        <v>4.2393999999999998</v>
      </c>
      <c r="L1466" s="56"/>
      <c r="M1466" s="55">
        <f>'TARIF 2024'!M1464</f>
        <v>4.2393999999999998</v>
      </c>
      <c r="N1466" s="57">
        <v>20</v>
      </c>
      <c r="O1466" s="57">
        <f>'TARIF 2024'!Q1464</f>
        <v>9.99</v>
      </c>
      <c r="P1466" s="58"/>
      <c r="Q1466" s="49">
        <v>60</v>
      </c>
      <c r="R1466" s="49">
        <v>62</v>
      </c>
      <c r="S1466" s="49">
        <v>6230</v>
      </c>
      <c r="T1466" s="49">
        <v>1</v>
      </c>
    </row>
    <row r="1467" spans="1:20">
      <c r="A1467" s="50" t="str">
        <f>'TARIF 2024'!D1465</f>
        <v>new</v>
      </c>
      <c r="B1467" s="51" t="str">
        <f>'TARIF 2024'!B1465</f>
        <v>GSM172942</v>
      </c>
      <c r="C1467" s="52" t="str">
        <f>'TARIF 2024'!K1465</f>
        <v>XO wired earphones EP73 USB-C white dont 0,04 deee</v>
      </c>
      <c r="D1467" s="52" t="str">
        <f>'TARIF 2024'!K1465</f>
        <v>XO wired earphones EP73 USB-C white dont 0,04 deee</v>
      </c>
      <c r="E1467" s="53">
        <f>'TARIF 2024'!G1465</f>
        <v>690680844975</v>
      </c>
      <c r="F1467" s="49">
        <v>1</v>
      </c>
      <c r="G1467" s="49">
        <v>1</v>
      </c>
      <c r="H1467" s="49" t="s">
        <v>900</v>
      </c>
      <c r="I1467" s="49">
        <v>1</v>
      </c>
      <c r="J1467" s="54">
        <f>'TARIF 2024'!N1465</f>
        <v>0.04</v>
      </c>
      <c r="K1467" s="55">
        <f>'TARIF 2024'!M1465</f>
        <v>3.0926</v>
      </c>
      <c r="L1467" s="56"/>
      <c r="M1467" s="55">
        <f>'TARIF 2024'!M1465</f>
        <v>3.0926</v>
      </c>
      <c r="N1467" s="57">
        <v>20</v>
      </c>
      <c r="O1467" s="57">
        <f>'TARIF 2024'!Q1465</f>
        <v>6.99</v>
      </c>
      <c r="P1467" s="58"/>
      <c r="Q1467" s="49">
        <v>60</v>
      </c>
      <c r="R1467" s="49">
        <v>62</v>
      </c>
      <c r="S1467" s="49">
        <v>6230</v>
      </c>
      <c r="T1467" s="49">
        <v>1</v>
      </c>
    </row>
    <row r="1468" spans="1:20">
      <c r="A1468" s="50" t="str">
        <f>'TARIF 2024'!D1466</f>
        <v>new</v>
      </c>
      <c r="B1468" s="51" t="str">
        <f>'TARIF 2024'!B1466</f>
        <v>GSM172941</v>
      </c>
      <c r="C1468" s="52" t="str">
        <f>'TARIF 2024'!K1466</f>
        <v>XO wired earphones EP73 USB-C black dont 0,04 deee</v>
      </c>
      <c r="D1468" s="52" t="str">
        <f>'TARIF 2024'!K1466</f>
        <v>XO wired earphones EP73 USB-C black dont 0,04 deee</v>
      </c>
      <c r="E1468" s="53">
        <f>'TARIF 2024'!G1466</f>
        <v>6920680844968</v>
      </c>
      <c r="F1468" s="49">
        <v>1</v>
      </c>
      <c r="G1468" s="49">
        <v>1</v>
      </c>
      <c r="H1468" s="49" t="s">
        <v>900</v>
      </c>
      <c r="I1468" s="49">
        <v>1</v>
      </c>
      <c r="J1468" s="54">
        <f>'TARIF 2024'!N1466</f>
        <v>0.04</v>
      </c>
      <c r="K1468" s="55">
        <f>'TARIF 2024'!M1466</f>
        <v>3.0926</v>
      </c>
      <c r="L1468" s="56"/>
      <c r="M1468" s="55">
        <f>'TARIF 2024'!M1466</f>
        <v>3.0926</v>
      </c>
      <c r="N1468" s="57">
        <v>20</v>
      </c>
      <c r="O1468" s="57">
        <f>'TARIF 2024'!Q1466</f>
        <v>6.99</v>
      </c>
      <c r="P1468" s="58"/>
      <c r="Q1468" s="49">
        <v>60</v>
      </c>
      <c r="R1468" s="49">
        <v>62</v>
      </c>
      <c r="S1468" s="49">
        <v>6230</v>
      </c>
      <c r="T1468" s="49">
        <v>1</v>
      </c>
    </row>
    <row r="1469" spans="1:20">
      <c r="A1469" s="50">
        <f>'TARIF 2024'!D1467</f>
        <v>0</v>
      </c>
      <c r="B1469" s="51" t="str">
        <f>'TARIF 2024'!B1467</f>
        <v>GSM103544</v>
      </c>
      <c r="C1469" s="52" t="str">
        <f>'TARIF 2024'!K1467</f>
        <v>Casque filaire XO EP21 jack 3,5 mm intra-auriculaire noir dont 0,04 deee</v>
      </c>
      <c r="D1469" s="52" t="str">
        <f>'TARIF 2024'!K1467</f>
        <v>Casque filaire XO EP21 jack 3,5 mm intra-auriculaire noir dont 0,04 deee</v>
      </c>
      <c r="E1469" s="53">
        <f>'TARIF 2024'!G1467</f>
        <v>6920680867325</v>
      </c>
      <c r="F1469" s="49">
        <v>1</v>
      </c>
      <c r="G1469" s="49">
        <v>1</v>
      </c>
      <c r="H1469" s="49" t="s">
        <v>900</v>
      </c>
      <c r="I1469" s="49">
        <v>1</v>
      </c>
      <c r="J1469" s="54">
        <f>'TARIF 2024'!N1467</f>
        <v>0.04</v>
      </c>
      <c r="K1469" s="55">
        <f>'TARIF 2024'!M1467</f>
        <v>2.6414</v>
      </c>
      <c r="L1469" s="56"/>
      <c r="M1469" s="55">
        <f>'TARIF 2024'!M1467</f>
        <v>2.6414</v>
      </c>
      <c r="N1469" s="57">
        <v>20</v>
      </c>
      <c r="O1469" s="57">
        <f>'TARIF 2024'!Q1467</f>
        <v>5.99</v>
      </c>
      <c r="P1469" s="58"/>
      <c r="Q1469" s="49">
        <v>60</v>
      </c>
      <c r="R1469" s="49">
        <v>62</v>
      </c>
      <c r="S1469" s="49">
        <v>6230</v>
      </c>
      <c r="T1469" s="49">
        <v>1</v>
      </c>
    </row>
    <row r="1470" spans="1:20">
      <c r="A1470" s="50">
        <f>'TARIF 2024'!D1468</f>
        <v>0</v>
      </c>
      <c r="B1470" s="51" t="str">
        <f>'TARIF 2024'!B1468</f>
        <v>GSM109798</v>
      </c>
      <c r="C1470" s="52" t="str">
        <f>'TARIF 2024'!K1468</f>
        <v>XO Casque filaire EP39 jack 3,5 mm intra-auriculaire noir dont 0,04 deee</v>
      </c>
      <c r="D1470" s="52" t="str">
        <f>'TARIF 2024'!K1468</f>
        <v>XO Casque filaire EP39 jack 3,5 mm intra-auriculaire noir dont 0,04 deee</v>
      </c>
      <c r="E1470" s="53">
        <f>'TARIF 2024'!G1468</f>
        <v>6920680877935</v>
      </c>
      <c r="F1470" s="49">
        <v>1</v>
      </c>
      <c r="G1470" s="49">
        <v>1</v>
      </c>
      <c r="H1470" s="49" t="s">
        <v>900</v>
      </c>
      <c r="I1470" s="49">
        <v>1</v>
      </c>
      <c r="J1470" s="54">
        <f>'TARIF 2024'!N1468</f>
        <v>0.04</v>
      </c>
      <c r="K1470" s="55">
        <f>'TARIF 2024'!M1468</f>
        <v>3.7130000000000001</v>
      </c>
      <c r="L1470" s="56"/>
      <c r="M1470" s="55">
        <f>'TARIF 2024'!M1468</f>
        <v>3.7130000000000001</v>
      </c>
      <c r="N1470" s="57">
        <v>20</v>
      </c>
      <c r="O1470" s="57">
        <f>'TARIF 2024'!Q1468</f>
        <v>8.99</v>
      </c>
      <c r="P1470" s="58"/>
      <c r="Q1470" s="49">
        <v>60</v>
      </c>
      <c r="R1470" s="49">
        <v>62</v>
      </c>
      <c r="S1470" s="49">
        <v>6230</v>
      </c>
      <c r="T1470" s="49">
        <v>1</v>
      </c>
    </row>
    <row r="1471" spans="1:20">
      <c r="A1471" s="50">
        <f>'TARIF 2024'!D1469</f>
        <v>0</v>
      </c>
      <c r="B1471" s="51" t="str">
        <f>'TARIF 2024'!B1469</f>
        <v>GSM109799</v>
      </c>
      <c r="C1471" s="52" t="str">
        <f>'TARIF 2024'!K1469</f>
        <v>XO Wired earphones EP39 jack 3,5mm white dont 0,04 deee</v>
      </c>
      <c r="D1471" s="52" t="str">
        <f>'TARIF 2024'!K1469</f>
        <v>XO Wired earphones EP39 jack 3,5mm white dont 0,04 deee</v>
      </c>
      <c r="E1471" s="53">
        <f>'TARIF 2024'!G1469</f>
        <v>6920680877942</v>
      </c>
      <c r="F1471" s="49">
        <v>1</v>
      </c>
      <c r="G1471" s="49">
        <v>1</v>
      </c>
      <c r="H1471" s="49" t="s">
        <v>900</v>
      </c>
      <c r="I1471" s="49">
        <v>1</v>
      </c>
      <c r="J1471" s="54">
        <f>'TARIF 2024'!N1469</f>
        <v>0.04</v>
      </c>
      <c r="K1471" s="55">
        <f>'TARIF 2024'!M1469</f>
        <v>3.5061999999999998</v>
      </c>
      <c r="L1471" s="56"/>
      <c r="M1471" s="55">
        <f>'TARIF 2024'!M1469</f>
        <v>3.5061999999999998</v>
      </c>
      <c r="N1471" s="57">
        <v>20</v>
      </c>
      <c r="O1471" s="57">
        <f>'TARIF 2024'!Q1469</f>
        <v>5.99</v>
      </c>
      <c r="P1471" s="58"/>
      <c r="Q1471" s="49">
        <v>60</v>
      </c>
      <c r="R1471" s="49">
        <v>62</v>
      </c>
      <c r="S1471" s="49">
        <v>6230</v>
      </c>
      <c r="T1471" s="49">
        <v>1</v>
      </c>
    </row>
  </sheetData>
  <autoFilter ref="A1:O1428" xr:uid="{00000000-0009-0000-0000-000001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J1455"/>
  <sheetViews>
    <sheetView workbookViewId="0">
      <pane ySplit="1" topLeftCell="A338" activePane="bottomLeft" state="frozen"/>
      <selection activeCell="D7" sqref="D7:H7"/>
      <selection pane="bottomLeft" sqref="A1:D1048576"/>
    </sheetView>
  </sheetViews>
  <sheetFormatPr baseColWidth="10" defaultRowHeight="16"/>
  <cols>
    <col min="1" max="1" width="21.5" customWidth="1"/>
    <col min="2" max="2" width="21.33203125" customWidth="1"/>
    <col min="3" max="3" width="13" style="64" customWidth="1"/>
    <col min="4" max="4" width="19.6640625" customWidth="1"/>
    <col min="5" max="5" width="17" customWidth="1"/>
    <col min="6" max="6" width="16.1640625" customWidth="1"/>
  </cols>
  <sheetData>
    <row r="1" spans="1:10">
      <c r="A1" t="s">
        <v>1226</v>
      </c>
      <c r="B1" t="s">
        <v>19</v>
      </c>
      <c r="C1" s="64" t="s">
        <v>1550</v>
      </c>
      <c r="D1" t="s">
        <v>1227</v>
      </c>
      <c r="E1" t="s">
        <v>2335</v>
      </c>
      <c r="F1" t="s">
        <v>1227</v>
      </c>
    </row>
    <row r="2" spans="1:10">
      <c r="A2" t="str">
        <f>'TARIF 2024'!B19</f>
        <v>LC970/1000</v>
      </c>
      <c r="B2" s="4" t="str">
        <f>'TARIF 2024'!J19</f>
        <v>low stock</v>
      </c>
      <c r="C2" s="134">
        <f>'TARIF 2024'!L19</f>
        <v>6.23</v>
      </c>
      <c r="D2" t="s">
        <v>1228</v>
      </c>
      <c r="E2" s="4">
        <f>'TARIF 2024'!G19</f>
        <v>3662545049790</v>
      </c>
      <c r="F2" t="s">
        <v>1228</v>
      </c>
      <c r="I2" t="s">
        <v>2681</v>
      </c>
      <c r="J2" t="s">
        <v>1551</v>
      </c>
    </row>
    <row r="3" spans="1:10">
      <c r="A3" t="str">
        <f>'TARIF 2024'!B20</f>
        <v>LC980/1100</v>
      </c>
      <c r="B3" s="4" t="str">
        <f>'TARIF 2024'!J20</f>
        <v>low stock</v>
      </c>
      <c r="C3" s="134">
        <f>'TARIF 2024'!L20</f>
        <v>6.04</v>
      </c>
      <c r="D3" t="s">
        <v>1228</v>
      </c>
      <c r="E3" s="4">
        <f>'TARIF 2024'!G20</f>
        <v>3662545049806</v>
      </c>
      <c r="F3" t="s">
        <v>1228</v>
      </c>
      <c r="I3" t="s">
        <v>2669</v>
      </c>
      <c r="J3" t="s">
        <v>2682</v>
      </c>
    </row>
    <row r="4" spans="1:10">
      <c r="A4" t="str">
        <f>'TARIF 2024'!B21</f>
        <v>LC1240</v>
      </c>
      <c r="B4" s="4" t="str">
        <f>'TARIF 2024'!J21</f>
        <v>low stock</v>
      </c>
      <c r="C4" s="134">
        <f>'TARIF 2024'!L21</f>
        <v>6.71</v>
      </c>
      <c r="D4" t="s">
        <v>1228</v>
      </c>
      <c r="E4" s="4">
        <f>'TARIF 2024'!G21</f>
        <v>3662545049813</v>
      </c>
      <c r="F4" t="s">
        <v>1228</v>
      </c>
    </row>
    <row r="5" spans="1:10">
      <c r="A5" t="str">
        <f>'TARIF 2024'!B22</f>
        <v>LC123</v>
      </c>
      <c r="B5" s="4" t="str">
        <f>'TARIF 2024'!J22</f>
        <v>low stock</v>
      </c>
      <c r="C5" s="134">
        <f>'TARIF 2024'!L22</f>
        <v>9.1</v>
      </c>
      <c r="D5" t="s">
        <v>1228</v>
      </c>
      <c r="E5" s="4">
        <f>'TARIF 2024'!G22</f>
        <v>3662545049820</v>
      </c>
      <c r="F5" t="s">
        <v>1228</v>
      </c>
    </row>
    <row r="6" spans="1:10">
      <c r="A6" t="str">
        <f>'TARIF 2024'!B23</f>
        <v>LC223</v>
      </c>
      <c r="B6" s="4" t="str">
        <f>'TARIF 2024'!J23</f>
        <v>low stock</v>
      </c>
      <c r="C6" s="134">
        <f>'TARIF 2024'!L23</f>
        <v>14.889999999999999</v>
      </c>
      <c r="D6" t="s">
        <v>1228</v>
      </c>
      <c r="E6" s="4">
        <f>'TARIF 2024'!G23</f>
        <v>3662545049837</v>
      </c>
      <c r="F6" t="s">
        <v>1228</v>
      </c>
    </row>
    <row r="7" spans="1:10">
      <c r="A7" t="str">
        <f>'TARIF 2024'!B24</f>
        <v>LC227/225</v>
      </c>
      <c r="B7" s="4" t="str">
        <f>'TARIF 2024'!J24</f>
        <v>low stock</v>
      </c>
      <c r="C7" s="134">
        <f>'TARIF 2024'!L24</f>
        <v>18.61</v>
      </c>
      <c r="D7" t="s">
        <v>1228</v>
      </c>
      <c r="E7" s="4">
        <f>'TARIF 2024'!G24</f>
        <v>3662545049844</v>
      </c>
      <c r="F7" t="s">
        <v>1228</v>
      </c>
    </row>
    <row r="8" spans="1:10">
      <c r="A8" t="str">
        <f>'TARIF 2024'!B25</f>
        <v>LC3219</v>
      </c>
      <c r="B8" s="4" t="str">
        <f>'TARIF 2024'!J25</f>
        <v>Large stocks</v>
      </c>
      <c r="C8" s="134">
        <f>'TARIF 2024'!L25</f>
        <v>25.779999999999998</v>
      </c>
      <c r="D8" t="s">
        <v>1228</v>
      </c>
      <c r="E8" s="4">
        <f>'TARIF 2024'!G25</f>
        <v>3662545049851</v>
      </c>
      <c r="F8" t="s">
        <v>1228</v>
      </c>
    </row>
    <row r="9" spans="1:10">
      <c r="A9" t="str">
        <f>'TARIF 2024'!B26</f>
        <v>C40/41</v>
      </c>
      <c r="B9" s="4" t="str">
        <f>'TARIF 2024'!J26</f>
        <v>Large stocks</v>
      </c>
      <c r="C9" s="134">
        <f>'TARIF 2024'!L26</f>
        <v>24.93</v>
      </c>
      <c r="D9" t="s">
        <v>1228</v>
      </c>
      <c r="E9" s="4">
        <f>'TARIF 2024'!G26</f>
        <v>3662545049677</v>
      </c>
      <c r="F9" t="s">
        <v>1228</v>
      </c>
    </row>
    <row r="10" spans="1:10">
      <c r="A10" t="str">
        <f>'TARIF 2024'!B27</f>
        <v>C512BK</v>
      </c>
      <c r="B10" s="4" t="str">
        <f>'TARIF 2024'!J27</f>
        <v>Large stocks</v>
      </c>
      <c r="C10" s="134">
        <f>'TARIF 2024'!L27</f>
        <v>14.149999999999999</v>
      </c>
      <c r="D10" t="s">
        <v>1228</v>
      </c>
      <c r="E10" s="4">
        <f>'TARIF 2024'!G27</f>
        <v>3662545049684</v>
      </c>
      <c r="F10" t="s">
        <v>1228</v>
      </c>
    </row>
    <row r="11" spans="1:10">
      <c r="A11" t="str">
        <f>'TARIF 2024'!B28</f>
        <v>C512/513</v>
      </c>
      <c r="B11" s="4" t="str">
        <f>'TARIF 2024'!J28</f>
        <v>Large stocks</v>
      </c>
      <c r="C11" s="134">
        <f>'TARIF 2024'!L28</f>
        <v>28.93</v>
      </c>
      <c r="D11" t="s">
        <v>1228</v>
      </c>
      <c r="E11" s="4">
        <f>'TARIF 2024'!G28</f>
        <v>3662545049691</v>
      </c>
      <c r="F11" t="s">
        <v>1228</v>
      </c>
    </row>
    <row r="12" spans="1:10">
      <c r="A12" t="str">
        <f>'TARIF 2024'!B29</f>
        <v>C520PK</v>
      </c>
      <c r="B12" s="4" t="str">
        <f>'TARIF 2024'!J29</f>
        <v>Large stocks</v>
      </c>
      <c r="C12" s="134">
        <f>'TARIF 2024'!L29</f>
        <v>7.26</v>
      </c>
      <c r="D12" t="s">
        <v>1228</v>
      </c>
      <c r="E12" s="4">
        <f>'TARIF 2024'!G29</f>
        <v>3662545049530</v>
      </c>
      <c r="F12" t="s">
        <v>1228</v>
      </c>
    </row>
    <row r="13" spans="1:10">
      <c r="A13" t="str">
        <f>'TARIF 2024'!B30</f>
        <v>C525PK</v>
      </c>
      <c r="B13" s="4" t="str">
        <f>'TARIF 2024'!J30</f>
        <v>Large stocks</v>
      </c>
      <c r="C13" s="134">
        <f>'TARIF 2024'!L30</f>
        <v>7.26</v>
      </c>
      <c r="D13" t="s">
        <v>1228</v>
      </c>
      <c r="E13" s="4">
        <f>'TARIF 2024'!G30</f>
        <v>3662545049523</v>
      </c>
      <c r="F13" t="s">
        <v>1228</v>
      </c>
    </row>
    <row r="14" spans="1:10">
      <c r="A14" t="str">
        <f>'TARIF 2024'!B31</f>
        <v>C540</v>
      </c>
      <c r="B14" s="4" t="str">
        <f>'TARIF 2024'!J31</f>
        <v>Large stocks</v>
      </c>
      <c r="C14" s="134">
        <f>'TARIF 2024'!L31</f>
        <v>14.44</v>
      </c>
      <c r="D14" t="s">
        <v>1228</v>
      </c>
      <c r="E14" s="4">
        <f>'TARIF 2024'!G31</f>
        <v>3662545016303</v>
      </c>
      <c r="F14" t="s">
        <v>1228</v>
      </c>
    </row>
    <row r="15" spans="1:10">
      <c r="A15" t="str">
        <f>'TARIF 2024'!B32</f>
        <v>C541</v>
      </c>
      <c r="B15" s="4" t="str">
        <f>'TARIF 2024'!J32</f>
        <v>Large stocks</v>
      </c>
      <c r="C15" s="134">
        <f>'TARIF 2024'!L32</f>
        <v>14.76</v>
      </c>
      <c r="D15" t="s">
        <v>1228</v>
      </c>
      <c r="E15" s="4">
        <f>'TARIF 2024'!G32</f>
        <v>3662545016310</v>
      </c>
      <c r="F15" t="s">
        <v>1228</v>
      </c>
    </row>
    <row r="16" spans="1:10">
      <c r="A16" t="str">
        <f>'TARIF 2024'!B33</f>
        <v>C540/541</v>
      </c>
      <c r="B16" s="4" t="str">
        <f>'TARIF 2024'!J33</f>
        <v>Large stocks</v>
      </c>
      <c r="C16" s="134">
        <f>'TARIF 2024'!L33</f>
        <v>27.599999999999998</v>
      </c>
      <c r="D16" t="s">
        <v>1228</v>
      </c>
      <c r="E16" s="4">
        <f>'TARIF 2024'!G33</f>
        <v>3662545016297</v>
      </c>
      <c r="F16" t="s">
        <v>1228</v>
      </c>
    </row>
    <row r="17" spans="1:6">
      <c r="A17" t="str">
        <f>'TARIF 2024'!B34</f>
        <v>C545</v>
      </c>
      <c r="B17" s="4" t="str">
        <f>'TARIF 2024'!J34</f>
        <v>Large stocks</v>
      </c>
      <c r="C17" s="134">
        <f>'TARIF 2024'!L34</f>
        <v>14.44</v>
      </c>
      <c r="D17" t="s">
        <v>1228</v>
      </c>
      <c r="E17" s="4">
        <f>'TARIF 2024'!G34</f>
        <v>3662545016068</v>
      </c>
      <c r="F17" t="s">
        <v>1228</v>
      </c>
    </row>
    <row r="18" spans="1:6">
      <c r="A18" t="str">
        <f>'TARIF 2024'!B35</f>
        <v>C546</v>
      </c>
      <c r="B18" s="4" t="str">
        <f>'TARIF 2024'!J35</f>
        <v>Large stocks</v>
      </c>
      <c r="C18" s="134">
        <f>'TARIF 2024'!L35</f>
        <v>16.54</v>
      </c>
      <c r="D18" t="s">
        <v>1228</v>
      </c>
      <c r="E18" s="4">
        <f>'TARIF 2024'!G35</f>
        <v>3662545016075</v>
      </c>
      <c r="F18" t="s">
        <v>1228</v>
      </c>
    </row>
    <row r="19" spans="1:6">
      <c r="A19" t="str">
        <f>'TARIF 2024'!B36</f>
        <v>C545/546</v>
      </c>
      <c r="B19" s="4" t="str">
        <f>'TARIF 2024'!J36</f>
        <v>Large stocks</v>
      </c>
      <c r="C19" s="134">
        <f>'TARIF 2024'!L36</f>
        <v>26.34</v>
      </c>
      <c r="D19" t="s">
        <v>1228</v>
      </c>
      <c r="E19" s="4">
        <f>'TARIF 2024'!G36</f>
        <v>3662545016242</v>
      </c>
      <c r="F19" t="s">
        <v>1228</v>
      </c>
    </row>
    <row r="20" spans="1:6">
      <c r="A20" t="str">
        <f>'TARIF 2024'!B37</f>
        <v>C560BK</v>
      </c>
      <c r="B20" s="4" t="str">
        <f>'TARIF 2024'!J37</f>
        <v>Large stocks</v>
      </c>
      <c r="C20" s="134">
        <f>'TARIF 2024'!L37</f>
        <v>18.64</v>
      </c>
      <c r="D20" t="s">
        <v>1228</v>
      </c>
      <c r="E20" s="4">
        <f>'TARIF 2024'!G37</f>
        <v>3662545016563</v>
      </c>
      <c r="F20" t="s">
        <v>1228</v>
      </c>
    </row>
    <row r="21" spans="1:6">
      <c r="A21" t="str">
        <f>'TARIF 2024'!B38</f>
        <v>C561CL</v>
      </c>
      <c r="B21" s="4" t="str">
        <f>'TARIF 2024'!J38</f>
        <v>Large stocks</v>
      </c>
      <c r="C21" s="134">
        <f>'TARIF 2024'!L38</f>
        <v>20.34</v>
      </c>
      <c r="D21" t="s">
        <v>1228</v>
      </c>
      <c r="E21" s="4">
        <f>'TARIF 2024'!G38</f>
        <v>3662545016570</v>
      </c>
      <c r="F21" t="s">
        <v>1228</v>
      </c>
    </row>
    <row r="22" spans="1:6">
      <c r="A22" t="str">
        <f>'TARIF 2024'!B39</f>
        <v>C560/561</v>
      </c>
      <c r="B22" s="4" t="str">
        <f>'TARIF 2024'!J39</f>
        <v>Large stocks</v>
      </c>
      <c r="C22" s="134">
        <f>'TARIF 2024'!L39</f>
        <v>38.9</v>
      </c>
      <c r="D22" t="s">
        <v>1228</v>
      </c>
      <c r="E22" s="4">
        <f>'TARIF 2024'!G39</f>
        <v>3662545016587</v>
      </c>
      <c r="F22" t="s">
        <v>1228</v>
      </c>
    </row>
    <row r="23" spans="1:6">
      <c r="A23" t="str">
        <f>'TARIF 2024'!B40</f>
        <v>C550PK</v>
      </c>
      <c r="B23" s="4" t="str">
        <f>'TARIF 2024'!J40</f>
        <v>Large stocks</v>
      </c>
      <c r="C23" s="134">
        <f>'TARIF 2024'!L40</f>
        <v>10.6</v>
      </c>
      <c r="D23" t="s">
        <v>1228</v>
      </c>
      <c r="E23" s="4">
        <f>'TARIF 2024'!G40</f>
        <v>3662545049547</v>
      </c>
      <c r="F23" t="s">
        <v>1228</v>
      </c>
    </row>
    <row r="24" spans="1:6">
      <c r="A24" t="str">
        <f>'TARIF 2024'!B41</f>
        <v>C570PK</v>
      </c>
      <c r="B24" s="4" t="str">
        <f>'TARIF 2024'!J41</f>
        <v>Large stocks</v>
      </c>
      <c r="C24" s="134">
        <f>'TARIF 2024'!L41</f>
        <v>21.619999999999997</v>
      </c>
      <c r="D24" t="s">
        <v>1228</v>
      </c>
      <c r="E24" s="4">
        <f>'TARIF 2024'!G41</f>
        <v>3662545049554</v>
      </c>
      <c r="F24" t="s">
        <v>1228</v>
      </c>
    </row>
    <row r="25" spans="1:6">
      <c r="A25" t="str">
        <f>'TARIF 2024'!B42</f>
        <v>C570XL BLACK</v>
      </c>
      <c r="B25" s="4" t="str">
        <f>'TARIF 2024'!J42</f>
        <v>Large stocks</v>
      </c>
      <c r="C25" s="134">
        <f>'TARIF 2024'!L42</f>
        <v>6.48</v>
      </c>
      <c r="D25" t="s">
        <v>1228</v>
      </c>
      <c r="E25" s="4">
        <f>'TARIF 2024'!G42</f>
        <v>3662545049868</v>
      </c>
      <c r="F25" t="s">
        <v>1228</v>
      </c>
    </row>
    <row r="26" spans="1:6">
      <c r="A26" t="str">
        <f>'TARIF 2024'!B43</f>
        <v>C571XL PACK</v>
      </c>
      <c r="B26" s="4" t="str">
        <f>'TARIF 2024'!J43</f>
        <v>Large stocks</v>
      </c>
      <c r="C26" s="134">
        <f>'TARIF 2024'!L43</f>
        <v>16.34</v>
      </c>
      <c r="D26" t="s">
        <v>1228</v>
      </c>
      <c r="E26" s="4">
        <f>'TARIF 2024'!G43</f>
        <v>3662545049875</v>
      </c>
      <c r="F26" t="s">
        <v>1228</v>
      </c>
    </row>
    <row r="27" spans="1:6">
      <c r="A27" t="str">
        <f>'TARIF 2024'!B44</f>
        <v>C575</v>
      </c>
      <c r="B27" s="4" t="str">
        <f>'TARIF 2024'!J44</f>
        <v>Large stocks</v>
      </c>
      <c r="C27" s="134">
        <f>'TARIF 2024'!L44</f>
        <v>21.04</v>
      </c>
      <c r="D27" t="s">
        <v>1228</v>
      </c>
      <c r="E27" s="4">
        <f>'TARIF 2024'!G44</f>
        <v>3662545050314</v>
      </c>
      <c r="F27" t="s">
        <v>1228</v>
      </c>
    </row>
    <row r="28" spans="1:6">
      <c r="A28" t="str">
        <f>'TARIF 2024'!B45</f>
        <v>C576</v>
      </c>
      <c r="B28" s="4" t="str">
        <f>'TARIF 2024'!J45</f>
        <v>Large stocks</v>
      </c>
      <c r="C28" s="134">
        <f>'TARIF 2024'!L45</f>
        <v>21.04</v>
      </c>
      <c r="D28" t="s">
        <v>1228</v>
      </c>
      <c r="E28" s="4">
        <f>'TARIF 2024'!G45</f>
        <v>3662545050321</v>
      </c>
      <c r="F28" t="s">
        <v>1228</v>
      </c>
    </row>
    <row r="29" spans="1:6">
      <c r="A29" t="str">
        <f>'TARIF 2024'!B46</f>
        <v>C575/576</v>
      </c>
      <c r="B29" s="4" t="str">
        <f>'TARIF 2024'!J46</f>
        <v>Large stocks</v>
      </c>
      <c r="C29" s="134">
        <f>'TARIF 2024'!L46</f>
        <v>41.04</v>
      </c>
      <c r="D29" t="s">
        <v>1228</v>
      </c>
      <c r="E29" s="4">
        <f>'TARIF 2024'!G46</f>
        <v>3662545050338</v>
      </c>
      <c r="F29" t="s">
        <v>1228</v>
      </c>
    </row>
    <row r="30" spans="1:6">
      <c r="A30" t="str">
        <f>'TARIF 2024'!B47</f>
        <v>C580PK</v>
      </c>
      <c r="B30" s="4" t="str">
        <f>'TARIF 2024'!J47</f>
        <v>Large stocks</v>
      </c>
      <c r="C30" s="134">
        <f>'TARIF 2024'!L47</f>
        <v>32.21</v>
      </c>
      <c r="D30" t="s">
        <v>1228</v>
      </c>
      <c r="E30" s="4">
        <f>'TARIF 2024'!G47</f>
        <v>3662545049561</v>
      </c>
      <c r="F30" t="s">
        <v>1228</v>
      </c>
    </row>
    <row r="31" spans="1:6">
      <c r="A31" t="str">
        <f>'TARIF 2024'!B48</f>
        <v>CPGI580XXL</v>
      </c>
      <c r="B31" s="4" t="str">
        <f>'TARIF 2024'!J48</f>
        <v>Large stocks</v>
      </c>
      <c r="C31" s="134">
        <f>'TARIF 2024'!L48</f>
        <v>9.01</v>
      </c>
      <c r="D31" t="s">
        <v>1228</v>
      </c>
      <c r="E31" s="4">
        <f>'TARIF 2024'!G48</f>
        <v>3662545049882</v>
      </c>
      <c r="F31" t="s">
        <v>1228</v>
      </c>
    </row>
    <row r="32" spans="1:6">
      <c r="A32" t="str">
        <f>'TARIF 2024'!B49</f>
        <v>CCLI581XXL PACK</v>
      </c>
      <c r="B32" s="4" t="str">
        <f>'TARIF 2024'!J49</f>
        <v>Large stocks</v>
      </c>
      <c r="C32" s="134">
        <f>'TARIF 2024'!L49</f>
        <v>26.16</v>
      </c>
      <c r="D32" t="s">
        <v>1228</v>
      </c>
      <c r="E32" s="4">
        <f>'TARIF 2024'!G49</f>
        <v>3662545049899</v>
      </c>
      <c r="F32" t="s">
        <v>1228</v>
      </c>
    </row>
    <row r="33" spans="1:6">
      <c r="A33" t="str">
        <f>'TARIF 2024'!B50</f>
        <v>E16PK</v>
      </c>
      <c r="B33" s="4" t="str">
        <f>'TARIF 2024'!J50</f>
        <v>Large stocks</v>
      </c>
      <c r="C33" s="134">
        <f>'TARIF 2024'!L50</f>
        <v>8.3199999999999985</v>
      </c>
      <c r="D33" t="s">
        <v>1228</v>
      </c>
      <c r="E33" s="4">
        <f>'TARIF 2024'!G50</f>
        <v>3662545049592</v>
      </c>
      <c r="F33" t="s">
        <v>1228</v>
      </c>
    </row>
    <row r="34" spans="1:6">
      <c r="A34" t="str">
        <f>'TARIF 2024'!B51</f>
        <v>E18PK</v>
      </c>
      <c r="B34" s="4" t="str">
        <f>'TARIF 2024'!J51</f>
        <v>Large stocks</v>
      </c>
      <c r="C34" s="134">
        <f>'TARIF 2024'!L51</f>
        <v>10.01</v>
      </c>
      <c r="D34" t="s">
        <v>1228</v>
      </c>
      <c r="E34" s="4">
        <f>'TARIF 2024'!G51</f>
        <v>3662545016952</v>
      </c>
      <c r="F34" t="s">
        <v>1228</v>
      </c>
    </row>
    <row r="35" spans="1:6">
      <c r="A35" t="str">
        <f>'TARIF 2024'!B52</f>
        <v>E1811BK</v>
      </c>
      <c r="B35" s="4" t="str">
        <f>'TARIF 2024'!J52</f>
        <v>Large stocks</v>
      </c>
      <c r="C35" s="134">
        <f>'TARIF 2024'!L52</f>
        <v>3.64</v>
      </c>
      <c r="D35" t="s">
        <v>1228</v>
      </c>
      <c r="E35" s="4">
        <f>'TARIF 2024'!G52</f>
        <v>3662545016884</v>
      </c>
      <c r="F35" t="s">
        <v>1228</v>
      </c>
    </row>
    <row r="36" spans="1:6">
      <c r="A36" t="str">
        <f>'TARIF 2024'!B53</f>
        <v>E26PK</v>
      </c>
      <c r="B36" s="4" t="str">
        <f>'TARIF 2024'!J53</f>
        <v>Large stocks</v>
      </c>
      <c r="C36" s="134">
        <f>'TARIF 2024'!L53</f>
        <v>9.8199999999999985</v>
      </c>
      <c r="D36" t="s">
        <v>1228</v>
      </c>
      <c r="E36" s="4">
        <f>'TARIF 2024'!G53</f>
        <v>3662545049585</v>
      </c>
      <c r="F36" t="s">
        <v>1228</v>
      </c>
    </row>
    <row r="37" spans="1:6">
      <c r="A37" t="str">
        <f>'TARIF 2024'!B54</f>
        <v>E29PK</v>
      </c>
      <c r="B37" s="4" t="str">
        <f>'TARIF 2024'!J54</f>
        <v>Large stocks</v>
      </c>
      <c r="C37" s="134">
        <f>'TARIF 2024'!L54</f>
        <v>15.04</v>
      </c>
      <c r="D37" t="s">
        <v>1228</v>
      </c>
      <c r="E37" s="4">
        <f>'TARIF 2024'!G54</f>
        <v>3662545049370</v>
      </c>
      <c r="F37" t="s">
        <v>1228</v>
      </c>
    </row>
    <row r="38" spans="1:6">
      <c r="A38" t="str">
        <f>'TARIF 2024'!B55</f>
        <v>E2991BK</v>
      </c>
      <c r="B38" s="4" t="str">
        <f>'TARIF 2024'!J55</f>
        <v>Large stocks</v>
      </c>
      <c r="C38" s="134">
        <f>'TARIF 2024'!L55</f>
        <v>5.16</v>
      </c>
      <c r="D38" t="s">
        <v>1228</v>
      </c>
      <c r="E38" s="4">
        <f>'TARIF 2024'!G55</f>
        <v>3662545016976</v>
      </c>
      <c r="F38" t="s">
        <v>1228</v>
      </c>
    </row>
    <row r="39" spans="1:6">
      <c r="A39" t="str">
        <f>'TARIF 2024'!B56</f>
        <v>E29XL COLOR</v>
      </c>
      <c r="B39" s="4" t="str">
        <f>'TARIF 2024'!J56</f>
        <v>Large stocks</v>
      </c>
      <c r="C39" s="134">
        <f>'TARIF 2024'!L56</f>
        <v>14.6</v>
      </c>
      <c r="D39" t="s">
        <v>1228</v>
      </c>
      <c r="E39" s="4">
        <f>'TARIF 2024'!G56</f>
        <v>3662545049912</v>
      </c>
      <c r="F39" t="s">
        <v>1228</v>
      </c>
    </row>
    <row r="40" spans="1:6">
      <c r="A40" t="str">
        <f>'TARIF 2024'!B57</f>
        <v>E29XL DUO BLACK</v>
      </c>
      <c r="B40" s="4" t="str">
        <f>'TARIF 2024'!J57</f>
        <v>Large stocks</v>
      </c>
      <c r="C40" s="134">
        <f>'TARIF 2024'!L57</f>
        <v>9.27</v>
      </c>
      <c r="D40" t="s">
        <v>1228</v>
      </c>
      <c r="E40" s="4">
        <f>'TARIF 2024'!G57</f>
        <v>3662545049936</v>
      </c>
      <c r="F40" t="s">
        <v>1228</v>
      </c>
    </row>
    <row r="41" spans="1:6">
      <c r="A41" t="str">
        <f>'TARIF 2024'!B58</f>
        <v>E33XL PACK</v>
      </c>
      <c r="B41" s="4" t="str">
        <f>'TARIF 2024'!J58</f>
        <v>Large stocks</v>
      </c>
      <c r="C41" s="134">
        <f>'TARIF 2024'!L58</f>
        <v>19.399999999999999</v>
      </c>
      <c r="D41" t="s">
        <v>1228</v>
      </c>
      <c r="E41" s="4">
        <f>'TARIF 2024'!G58</f>
        <v>3662545049998</v>
      </c>
      <c r="F41" t="s">
        <v>1228</v>
      </c>
    </row>
    <row r="42" spans="1:6">
      <c r="A42" t="str">
        <f>'TARIF 2024'!B59</f>
        <v>E502PK</v>
      </c>
      <c r="B42" s="4" t="str">
        <f>'TARIF 2024'!J59</f>
        <v>Large stocks</v>
      </c>
      <c r="C42" s="134">
        <f>'TARIF 2024'!L59</f>
        <v>28.97</v>
      </c>
      <c r="D42" t="s">
        <v>1228</v>
      </c>
      <c r="E42" s="4">
        <f>'TARIF 2024'!G59</f>
        <v>3662545049639</v>
      </c>
      <c r="F42" t="s">
        <v>1228</v>
      </c>
    </row>
    <row r="43" spans="1:6">
      <c r="A43" t="str">
        <f>'TARIF 2024'!B60</f>
        <v>E502BK</v>
      </c>
      <c r="B43" s="4" t="str">
        <f>'TARIF 2024'!J60</f>
        <v>Large stocks</v>
      </c>
      <c r="C43" s="134">
        <f>'TARIF 2024'!L60</f>
        <v>12.819999999999999</v>
      </c>
      <c r="D43" t="s">
        <v>1228</v>
      </c>
      <c r="E43" s="4">
        <f>'TARIF 2024'!G60</f>
        <v>3662545049646</v>
      </c>
      <c r="F43" t="s">
        <v>1228</v>
      </c>
    </row>
    <row r="44" spans="1:6">
      <c r="A44" t="str">
        <f>'TARIF 2024'!B61</f>
        <v>E603PK</v>
      </c>
      <c r="B44" s="4" t="str">
        <f>'TARIF 2024'!J61</f>
        <v>Large stocks</v>
      </c>
      <c r="C44" s="134">
        <f>'TARIF 2024'!L61</f>
        <v>31.939999999999998</v>
      </c>
      <c r="D44" t="s">
        <v>1228</v>
      </c>
      <c r="E44" s="4">
        <f>'TARIF 2024'!G61</f>
        <v>3662545049424</v>
      </c>
      <c r="F44" t="s">
        <v>1228</v>
      </c>
    </row>
    <row r="45" spans="1:6">
      <c r="A45" t="str">
        <f>'TARIF 2024'!B62</f>
        <v>E603BK</v>
      </c>
      <c r="B45" s="4" t="str">
        <f>'TARIF 2024'!J62</f>
        <v>Large stocks</v>
      </c>
      <c r="C45" s="134">
        <f>'TARIF 2024'!L62</f>
        <v>12.129999999999999</v>
      </c>
      <c r="D45" t="s">
        <v>1228</v>
      </c>
      <c r="E45" s="4">
        <f>'TARIF 2024'!G62</f>
        <v>3662545049387</v>
      </c>
      <c r="F45" t="s">
        <v>1228</v>
      </c>
    </row>
    <row r="46" spans="1:6">
      <c r="A46" t="str">
        <f>'TARIF 2024'!B63</f>
        <v>E603XL COLOR</v>
      </c>
      <c r="B46" s="4" t="str">
        <f>'TARIF 2024'!J63</f>
        <v>Large stocks</v>
      </c>
      <c r="C46" s="134">
        <f>'TARIF 2024'!L63</f>
        <v>23.8</v>
      </c>
      <c r="D46" t="s">
        <v>1228</v>
      </c>
      <c r="E46" s="4">
        <f>'TARIF 2024'!G63</f>
        <v>3662545049905</v>
      </c>
      <c r="F46" t="s">
        <v>1228</v>
      </c>
    </row>
    <row r="47" spans="1:6">
      <c r="A47" t="str">
        <f>'TARIF 2024'!B64</f>
        <v>E603XL DUO BLACK</v>
      </c>
      <c r="B47" s="4" t="str">
        <f>'TARIF 2024'!J64</f>
        <v>Large stocks</v>
      </c>
      <c r="C47" s="134">
        <f>'TARIF 2024'!L64</f>
        <v>23.93</v>
      </c>
      <c r="D47" t="s">
        <v>1228</v>
      </c>
      <c r="E47" s="4">
        <f>'TARIF 2024'!G64</f>
        <v>3662545049929</v>
      </c>
      <c r="F47" t="s">
        <v>1228</v>
      </c>
    </row>
    <row r="48" spans="1:6">
      <c r="A48" t="str">
        <f>'TARIF 2024'!B65</f>
        <v>E604PK</v>
      </c>
      <c r="B48" s="4" t="str">
        <f>'TARIF 2024'!J65</f>
        <v>Large stocks</v>
      </c>
      <c r="C48" s="134">
        <f>'TARIF 2024'!L65</f>
        <v>39.229999999999997</v>
      </c>
      <c r="D48" t="s">
        <v>1228</v>
      </c>
      <c r="E48" s="4">
        <f>'TARIF 2024'!G65</f>
        <v>3662545050031</v>
      </c>
      <c r="F48" t="s">
        <v>1228</v>
      </c>
    </row>
    <row r="49" spans="1:6">
      <c r="A49" t="str">
        <f>'TARIF 2024'!B66</f>
        <v>E604BK</v>
      </c>
      <c r="B49" s="4" t="str">
        <f>'TARIF 2024'!J66</f>
        <v>Large stocks</v>
      </c>
      <c r="C49" s="134">
        <f>'TARIF 2024'!L66</f>
        <v>14.37</v>
      </c>
      <c r="D49" t="s">
        <v>1228</v>
      </c>
      <c r="E49" s="4">
        <f>'TARIF 2024'!G66</f>
        <v>3662545050024</v>
      </c>
      <c r="F49" t="s">
        <v>1228</v>
      </c>
    </row>
    <row r="50" spans="1:6">
      <c r="A50" t="str">
        <f>'TARIF 2024'!B67</f>
        <v>E715PK</v>
      </c>
      <c r="B50" s="4" t="str">
        <f>'TARIF 2024'!J67</f>
        <v>Large stocks</v>
      </c>
      <c r="C50" s="134">
        <f>'TARIF 2024'!L67</f>
        <v>6.54</v>
      </c>
      <c r="D50" t="s">
        <v>1228</v>
      </c>
      <c r="E50" s="4">
        <f>'TARIF 2024'!G67</f>
        <v>3662545049608</v>
      </c>
      <c r="F50" t="s">
        <v>1228</v>
      </c>
    </row>
    <row r="51" spans="1:6">
      <c r="A51" t="str">
        <f>'TARIF 2024'!B68</f>
        <v>E1285PK</v>
      </c>
      <c r="B51" s="4" t="str">
        <f>'TARIF 2024'!J68</f>
        <v>Large stocks</v>
      </c>
      <c r="C51" s="134">
        <f>'TARIF 2024'!L68</f>
        <v>7.48</v>
      </c>
      <c r="D51" t="s">
        <v>1228</v>
      </c>
      <c r="E51" s="4">
        <f>'TARIF 2024'!G68</f>
        <v>3662545049578</v>
      </c>
      <c r="F51" t="s">
        <v>1228</v>
      </c>
    </row>
    <row r="52" spans="1:6">
      <c r="A52" t="str">
        <f>'TARIF 2024'!B69</f>
        <v>E1295PK</v>
      </c>
      <c r="B52" s="4" t="str">
        <f>'TARIF 2024'!J69</f>
        <v>Large stocks</v>
      </c>
      <c r="C52" s="134">
        <f>'TARIF 2024'!L69</f>
        <v>7.48</v>
      </c>
      <c r="D52" t="s">
        <v>1228</v>
      </c>
      <c r="E52" s="4">
        <f>'TARIF 2024'!G69</f>
        <v>3662545049653</v>
      </c>
      <c r="F52" t="s">
        <v>1228</v>
      </c>
    </row>
    <row r="53" spans="1:6">
      <c r="A53" t="str">
        <f>'TARIF 2024'!B70</f>
        <v>E1291BK</v>
      </c>
      <c r="B53" s="4" t="str">
        <f>'TARIF 2024'!J70</f>
        <v>Large stocks</v>
      </c>
      <c r="C53" s="134">
        <f>'TARIF 2024'!L70</f>
        <v>3.6</v>
      </c>
      <c r="D53" t="s">
        <v>1228</v>
      </c>
      <c r="E53" s="4">
        <f>'TARIF 2024'!G70</f>
        <v>3662545049660</v>
      </c>
      <c r="F53" t="s">
        <v>1228</v>
      </c>
    </row>
    <row r="54" spans="1:6">
      <c r="A54" t="str">
        <f>'TARIF 2024'!B71</f>
        <v>H21/22</v>
      </c>
      <c r="B54" s="4" t="str">
        <f>'TARIF 2024'!J71</f>
        <v>Large stocks</v>
      </c>
      <c r="C54" s="134">
        <f>'TARIF 2024'!L71</f>
        <v>19.54</v>
      </c>
      <c r="D54" t="s">
        <v>1228</v>
      </c>
      <c r="E54" s="4">
        <f>'TARIF 2024'!G71</f>
        <v>3662545049707</v>
      </c>
      <c r="F54" t="s">
        <v>1228</v>
      </c>
    </row>
    <row r="55" spans="1:6">
      <c r="A55" t="str">
        <f>'TARIF 2024'!B72</f>
        <v>H56/57</v>
      </c>
      <c r="B55" s="4" t="str">
        <f>'TARIF 2024'!J72</f>
        <v>Large stocks</v>
      </c>
      <c r="C55" s="134">
        <f>'TARIF 2024'!L72</f>
        <v>16.04</v>
      </c>
      <c r="D55" t="s">
        <v>1228</v>
      </c>
      <c r="E55" s="4">
        <f>'TARIF 2024'!G72</f>
        <v>3662545049714</v>
      </c>
      <c r="F55" t="s">
        <v>1228</v>
      </c>
    </row>
    <row r="56" spans="1:6">
      <c r="A56" t="str">
        <f>'TARIF 2024'!B73</f>
        <v>H62/62</v>
      </c>
      <c r="B56" s="4" t="str">
        <f>'TARIF 2024'!J73</f>
        <v>Large stocks</v>
      </c>
      <c r="C56" s="134">
        <f>'TARIF 2024'!L73</f>
        <v>37.729999999999997</v>
      </c>
      <c r="D56" t="s">
        <v>1228</v>
      </c>
      <c r="E56" s="4">
        <f>'TARIF 2024'!G73</f>
        <v>3662545015986</v>
      </c>
      <c r="F56" t="s">
        <v>1228</v>
      </c>
    </row>
    <row r="57" spans="1:6">
      <c r="A57" t="str">
        <f>'TARIF 2024'!B74</f>
        <v>H62BK</v>
      </c>
      <c r="B57" s="4" t="str">
        <f>'TARIF 2024'!J74</f>
        <v>Large stocks</v>
      </c>
      <c r="C57" s="134">
        <f>'TARIF 2024'!L74</f>
        <v>19.95</v>
      </c>
      <c r="D57" t="s">
        <v>1228</v>
      </c>
      <c r="E57" s="4">
        <f>'TARIF 2024'!G74</f>
        <v>3662545016129</v>
      </c>
      <c r="F57" t="s">
        <v>1228</v>
      </c>
    </row>
    <row r="58" spans="1:6">
      <c r="A58" t="str">
        <f>'TARIF 2024'!B75</f>
        <v>H62CL</v>
      </c>
      <c r="B58" s="4" t="str">
        <f>'TARIF 2024'!J75</f>
        <v>Large stocks</v>
      </c>
      <c r="C58" s="134">
        <f>'TARIF 2024'!L75</f>
        <v>20.95</v>
      </c>
      <c r="D58" t="s">
        <v>1228</v>
      </c>
      <c r="E58" s="4">
        <f>'TARIF 2024'!G75</f>
        <v>3662545016136</v>
      </c>
      <c r="F58" t="s">
        <v>1228</v>
      </c>
    </row>
    <row r="59" spans="1:6">
      <c r="A59" t="str">
        <f>'TARIF 2024'!B76</f>
        <v>H300/300</v>
      </c>
      <c r="B59" s="4" t="str">
        <f>'TARIF 2024'!J76</f>
        <v>Large stocks</v>
      </c>
      <c r="C59" s="134">
        <f>'TARIF 2024'!L76</f>
        <v>26.82</v>
      </c>
      <c r="D59" t="s">
        <v>1228</v>
      </c>
      <c r="E59" s="4">
        <f>'TARIF 2024'!G76</f>
        <v>3662545049745</v>
      </c>
      <c r="F59" t="s">
        <v>1228</v>
      </c>
    </row>
    <row r="60" spans="1:6">
      <c r="A60" t="str">
        <f>'TARIF 2024'!B77</f>
        <v>H300BK</v>
      </c>
      <c r="B60" s="4" t="str">
        <f>'TARIF 2024'!J77</f>
        <v>Large stocks</v>
      </c>
      <c r="C60" s="134">
        <f>'TARIF 2024'!L77</f>
        <v>15.27</v>
      </c>
      <c r="D60" t="s">
        <v>1228</v>
      </c>
      <c r="E60" s="4">
        <f>'TARIF 2024'!G77</f>
        <v>3662545049721</v>
      </c>
      <c r="F60" t="s">
        <v>1228</v>
      </c>
    </row>
    <row r="61" spans="1:6">
      <c r="A61" t="str">
        <f>'TARIF 2024'!B78</f>
        <v>H300CL</v>
      </c>
      <c r="B61" s="4" t="str">
        <f>'TARIF 2024'!J78</f>
        <v>Large stocks</v>
      </c>
      <c r="C61" s="134">
        <f>'TARIF 2024'!L78</f>
        <v>14.1</v>
      </c>
      <c r="D61" t="s">
        <v>1228</v>
      </c>
      <c r="E61" s="4">
        <f>'TARIF 2024'!G78</f>
        <v>3662545049738</v>
      </c>
      <c r="F61" t="s">
        <v>1228</v>
      </c>
    </row>
    <row r="62" spans="1:6">
      <c r="A62" t="str">
        <f>'TARIF 2024'!B79</f>
        <v>H301/301</v>
      </c>
      <c r="B62" s="4" t="str">
        <f>'TARIF 2024'!J79</f>
        <v>Large stocks</v>
      </c>
      <c r="C62" s="134">
        <f>'TARIF 2024'!L79</f>
        <v>25.54</v>
      </c>
      <c r="D62" t="s">
        <v>1228</v>
      </c>
      <c r="E62" s="4">
        <f>'TARIF 2024'!G79</f>
        <v>3662545016006</v>
      </c>
      <c r="F62" t="s">
        <v>1228</v>
      </c>
    </row>
    <row r="63" spans="1:6">
      <c r="A63" t="str">
        <f>'TARIF 2024'!B80</f>
        <v>H301BK</v>
      </c>
      <c r="B63" s="4" t="str">
        <f>'TARIF 2024'!J80</f>
        <v>Large stocks</v>
      </c>
      <c r="C63" s="134">
        <f>'TARIF 2024'!L80</f>
        <v>14.54</v>
      </c>
      <c r="D63" t="s">
        <v>1228</v>
      </c>
      <c r="E63" s="4">
        <f>'TARIF 2024'!G80</f>
        <v>3662545016143</v>
      </c>
      <c r="F63" t="s">
        <v>1228</v>
      </c>
    </row>
    <row r="64" spans="1:6">
      <c r="A64" t="str">
        <f>'TARIF 2024'!B81</f>
        <v>H301CL</v>
      </c>
      <c r="B64" s="4" t="str">
        <f>'TARIF 2024'!J81</f>
        <v>Large stocks</v>
      </c>
      <c r="C64" s="134">
        <f>'TARIF 2024'!L81</f>
        <v>14.26</v>
      </c>
      <c r="D64" t="s">
        <v>1228</v>
      </c>
      <c r="E64" s="4">
        <f>'TARIF 2024'!G81</f>
        <v>3662545016150</v>
      </c>
      <c r="F64" t="s">
        <v>1228</v>
      </c>
    </row>
    <row r="65" spans="1:6">
      <c r="A65" t="str">
        <f>'TARIF 2024'!B82</f>
        <v>H301XL DUO BLACK</v>
      </c>
      <c r="B65" s="4" t="str">
        <f>'TARIF 2024'!J82</f>
        <v>Large stocks</v>
      </c>
      <c r="C65" s="134">
        <f>'TARIF 2024'!L82</f>
        <v>28.619999999999997</v>
      </c>
      <c r="D65" t="s">
        <v>1228</v>
      </c>
      <c r="E65" s="4">
        <f>'TARIF 2024'!G82</f>
        <v>3662545049943</v>
      </c>
      <c r="F65" t="s">
        <v>1228</v>
      </c>
    </row>
    <row r="66" spans="1:6">
      <c r="A66" t="str">
        <f>'TARIF 2024'!B83</f>
        <v>H302/302</v>
      </c>
      <c r="B66" s="4" t="str">
        <f>'TARIF 2024'!J83</f>
        <v>Large stocks</v>
      </c>
      <c r="C66" s="134">
        <f>'TARIF 2024'!L83</f>
        <v>29.98</v>
      </c>
      <c r="D66" t="s">
        <v>1228</v>
      </c>
      <c r="E66" s="4">
        <f>'TARIF 2024'!G83</f>
        <v>3662545015993</v>
      </c>
      <c r="F66" t="s">
        <v>1228</v>
      </c>
    </row>
    <row r="67" spans="1:6">
      <c r="A67" t="str">
        <f>'TARIF 2024'!B84</f>
        <v>H302BK</v>
      </c>
      <c r="B67" s="4" t="str">
        <f>'TARIF 2024'!J84</f>
        <v>Large stocks</v>
      </c>
      <c r="C67" s="134">
        <f>'TARIF 2024'!L84</f>
        <v>15.569999999999999</v>
      </c>
      <c r="D67" t="s">
        <v>1228</v>
      </c>
      <c r="E67" s="4">
        <f>'TARIF 2024'!G84</f>
        <v>3662545016044</v>
      </c>
      <c r="F67" t="s">
        <v>1228</v>
      </c>
    </row>
    <row r="68" spans="1:6">
      <c r="A68" t="str">
        <f>'TARIF 2024'!B85</f>
        <v>H302CL</v>
      </c>
      <c r="B68" s="4" t="str">
        <f>'TARIF 2024'!J85</f>
        <v>Large stocks</v>
      </c>
      <c r="C68" s="134">
        <f>'TARIF 2024'!L85</f>
        <v>16.72</v>
      </c>
      <c r="D68" t="s">
        <v>1228</v>
      </c>
      <c r="E68" s="4">
        <f>'TARIF 2024'!G85</f>
        <v>3662545016051</v>
      </c>
      <c r="F68" t="s">
        <v>1228</v>
      </c>
    </row>
    <row r="69" spans="1:6">
      <c r="A69" t="str">
        <f>'TARIF 2024'!B86</f>
        <v>H302XL DUO BLACK</v>
      </c>
      <c r="B69" s="4" t="str">
        <f>'TARIF 2024'!J86</f>
        <v>Large stocks</v>
      </c>
      <c r="C69" s="134">
        <f>'TARIF 2024'!L86</f>
        <v>32.9</v>
      </c>
      <c r="D69" t="s">
        <v>1228</v>
      </c>
      <c r="E69" s="4">
        <f>'TARIF 2024'!G86</f>
        <v>3662545049950</v>
      </c>
      <c r="F69" t="s">
        <v>1228</v>
      </c>
    </row>
    <row r="70" spans="1:6">
      <c r="A70" t="str">
        <f>'TARIF 2024'!B87</f>
        <v>H303/303</v>
      </c>
      <c r="B70" s="4" t="str">
        <f>'TARIF 2024'!J87</f>
        <v>Large stocks</v>
      </c>
      <c r="C70" s="134">
        <f>'TARIF 2024'!L87</f>
        <v>43.949999999999996</v>
      </c>
      <c r="D70" t="s">
        <v>1228</v>
      </c>
      <c r="E70" s="4">
        <f>'TARIF 2024'!G87</f>
        <v>3662545016365</v>
      </c>
      <c r="F70" t="s">
        <v>1228</v>
      </c>
    </row>
    <row r="71" spans="1:6">
      <c r="A71" t="str">
        <f>'TARIF 2024'!B88</f>
        <v>H303BK</v>
      </c>
      <c r="B71" s="4" t="str">
        <f>'TARIF 2024'!J88</f>
        <v>Large stocks</v>
      </c>
      <c r="C71" s="134">
        <f>'TARIF 2024'!L88</f>
        <v>21.279999999999998</v>
      </c>
      <c r="D71" t="s">
        <v>1228</v>
      </c>
      <c r="E71" s="4">
        <f>'TARIF 2024'!G88</f>
        <v>3662545016341</v>
      </c>
      <c r="F71" t="s">
        <v>1228</v>
      </c>
    </row>
    <row r="72" spans="1:6">
      <c r="A72" t="str">
        <f>'TARIF 2024'!B89</f>
        <v>H303CL</v>
      </c>
      <c r="B72" s="4" t="str">
        <f>'TARIF 2024'!J89</f>
        <v>Large stocks</v>
      </c>
      <c r="C72" s="134">
        <f>'TARIF 2024'!L89</f>
        <v>21.8</v>
      </c>
      <c r="D72" t="s">
        <v>1228</v>
      </c>
      <c r="E72" s="4">
        <f>'TARIF 2024'!G89</f>
        <v>3662545016358</v>
      </c>
      <c r="F72" t="s">
        <v>1228</v>
      </c>
    </row>
    <row r="73" spans="1:6">
      <c r="A73" t="str">
        <f>'TARIF 2024'!B90</f>
        <v>H303XL DUO BLACK</v>
      </c>
      <c r="B73" s="4" t="str">
        <f>'TARIF 2024'!J90</f>
        <v>Large stocks</v>
      </c>
      <c r="C73" s="134">
        <f>'TARIF 2024'!L90</f>
        <v>41.06</v>
      </c>
      <c r="D73" t="s">
        <v>1228</v>
      </c>
      <c r="E73" s="4">
        <f>'TARIF 2024'!G90</f>
        <v>3662545049967</v>
      </c>
      <c r="F73" t="s">
        <v>1228</v>
      </c>
    </row>
    <row r="74" spans="1:6">
      <c r="A74" t="str">
        <f>'TARIF 2024'!B91</f>
        <v>H304/304</v>
      </c>
      <c r="B74" s="4" t="str">
        <f>'TARIF 2024'!J91</f>
        <v>Large stocks</v>
      </c>
      <c r="C74" s="134">
        <f>'TARIF 2024'!L91</f>
        <v>33.68</v>
      </c>
      <c r="D74" t="s">
        <v>1228</v>
      </c>
      <c r="E74" s="4">
        <f>'TARIF 2024'!G91</f>
        <v>3662545016235</v>
      </c>
      <c r="F74" t="s">
        <v>1228</v>
      </c>
    </row>
    <row r="75" spans="1:6">
      <c r="A75" t="str">
        <f>'TARIF 2024'!B92</f>
        <v>H304BK</v>
      </c>
      <c r="B75" s="4" t="str">
        <f>'TARIF 2024'!J92</f>
        <v>Large stocks</v>
      </c>
      <c r="C75" s="134">
        <f>'TARIF 2024'!L92</f>
        <v>17.5</v>
      </c>
      <c r="D75" t="s">
        <v>1228</v>
      </c>
      <c r="E75" s="4">
        <f>'TARIF 2024'!G92</f>
        <v>3662545016013</v>
      </c>
      <c r="F75" t="s">
        <v>1228</v>
      </c>
    </row>
    <row r="76" spans="1:6">
      <c r="A76" t="str">
        <f>'TARIF 2024'!B93</f>
        <v>H304CL</v>
      </c>
      <c r="B76" s="4" t="str">
        <f>'TARIF 2024'!J93</f>
        <v>Large stocks</v>
      </c>
      <c r="C76" s="134">
        <f>'TARIF 2024'!L93</f>
        <v>17.5</v>
      </c>
      <c r="D76" t="s">
        <v>1228</v>
      </c>
      <c r="E76" s="4">
        <f>'TARIF 2024'!G93</f>
        <v>3662545016020</v>
      </c>
      <c r="F76" t="s">
        <v>1228</v>
      </c>
    </row>
    <row r="77" spans="1:6">
      <c r="A77" t="str">
        <f>'TARIF 2024'!B94</f>
        <v>H304XL DUO BLACK</v>
      </c>
      <c r="B77" s="4" t="str">
        <f>'TARIF 2024'!J94</f>
        <v>Large stocks</v>
      </c>
      <c r="C77" s="134">
        <f>'TARIF 2024'!L94</f>
        <v>34.56</v>
      </c>
      <c r="D77" t="s">
        <v>1228</v>
      </c>
      <c r="E77" s="4">
        <f>'TARIF 2024'!G94</f>
        <v>3662545049974</v>
      </c>
      <c r="F77" t="s">
        <v>1228</v>
      </c>
    </row>
    <row r="78" spans="1:6">
      <c r="A78" t="str">
        <f>'TARIF 2024'!B95</f>
        <v>H305/305</v>
      </c>
      <c r="B78" s="4" t="str">
        <f>'TARIF 2024'!J95</f>
        <v>Large stocks</v>
      </c>
      <c r="C78" s="134">
        <f>'TARIF 2024'!L95</f>
        <v>32.089999999999996</v>
      </c>
      <c r="D78" t="s">
        <v>1228</v>
      </c>
      <c r="E78" s="4">
        <f>'TARIF 2024'!G95</f>
        <v>3662545016556</v>
      </c>
      <c r="F78" t="s">
        <v>1228</v>
      </c>
    </row>
    <row r="79" spans="1:6">
      <c r="A79" t="str">
        <f>'TARIF 2024'!B96</f>
        <v>H305BK</v>
      </c>
      <c r="B79" s="4" t="str">
        <f>'TARIF 2024'!J96</f>
        <v>Large stocks</v>
      </c>
      <c r="C79" s="134">
        <f>'TARIF 2024'!L96</f>
        <v>16.22</v>
      </c>
      <c r="D79" t="s">
        <v>1228</v>
      </c>
      <c r="E79" s="4">
        <f>'TARIF 2024'!G96</f>
        <v>3662545016532</v>
      </c>
      <c r="F79" t="s">
        <v>1228</v>
      </c>
    </row>
    <row r="80" spans="1:6">
      <c r="A80" t="str">
        <f>'TARIF 2024'!B97</f>
        <v>H305CL</v>
      </c>
      <c r="B80" s="4" t="str">
        <f>'TARIF 2024'!J97</f>
        <v>Large stocks</v>
      </c>
      <c r="C80" s="134">
        <f>'TARIF 2024'!L97</f>
        <v>17.59</v>
      </c>
      <c r="D80" t="s">
        <v>1228</v>
      </c>
      <c r="E80" s="4">
        <f>'TARIF 2024'!G97</f>
        <v>3662545016549</v>
      </c>
      <c r="F80" t="s">
        <v>1228</v>
      </c>
    </row>
    <row r="81" spans="1:6">
      <c r="A81" t="str">
        <f>'TARIF 2024'!B98</f>
        <v>H305XXL DUO BLACK</v>
      </c>
      <c r="B81" s="4" t="str">
        <f>'TARIF 2024'!J98</f>
        <v>Large stocks</v>
      </c>
      <c r="C81" s="134">
        <f>'TARIF 2024'!L98</f>
        <v>31.95</v>
      </c>
      <c r="D81" t="s">
        <v>1228</v>
      </c>
      <c r="E81" s="4">
        <f>'TARIF 2024'!G98</f>
        <v>3662545049981</v>
      </c>
      <c r="F81" t="s">
        <v>1228</v>
      </c>
    </row>
    <row r="82" spans="1:6">
      <c r="A82" t="str">
        <f>'TARIF 2024'!B99</f>
        <v>H338BK</v>
      </c>
      <c r="B82" s="4" t="str">
        <f>'TARIF 2024'!J99</f>
        <v>Large stocks</v>
      </c>
      <c r="C82" s="134">
        <f>'TARIF 2024'!L99</f>
        <v>8.76</v>
      </c>
      <c r="D82" t="s">
        <v>1228</v>
      </c>
      <c r="E82" s="4">
        <f>'TARIF 2024'!G99</f>
        <v>3662545049752</v>
      </c>
      <c r="F82" t="s">
        <v>1228</v>
      </c>
    </row>
    <row r="83" spans="1:6">
      <c r="A83" t="str">
        <f>'TARIF 2024'!B100</f>
        <v>H338/343</v>
      </c>
      <c r="B83" s="4" t="str">
        <f>'TARIF 2024'!J100</f>
        <v>Large stocks</v>
      </c>
      <c r="C83" s="134">
        <f>'TARIF 2024'!L100</f>
        <v>16.669999999999998</v>
      </c>
      <c r="D83" t="s">
        <v>1228</v>
      </c>
      <c r="E83" s="4">
        <f>'TARIF 2024'!G100</f>
        <v>3662545049769</v>
      </c>
      <c r="F83" t="s">
        <v>1228</v>
      </c>
    </row>
    <row r="84" spans="1:6">
      <c r="A84" t="str">
        <f>'TARIF 2024'!B101</f>
        <v>H350BK</v>
      </c>
      <c r="B84" s="4" t="str">
        <f>'TARIF 2024'!J101</f>
        <v>Large stocks</v>
      </c>
      <c r="C84" s="134">
        <f>'TARIF 2024'!L101</f>
        <v>7.82</v>
      </c>
      <c r="D84" t="s">
        <v>1228</v>
      </c>
      <c r="E84" s="4">
        <f>'TARIF 2024'!G101</f>
        <v>3662545049776</v>
      </c>
      <c r="F84" t="s">
        <v>1228</v>
      </c>
    </row>
    <row r="85" spans="1:6">
      <c r="A85" t="str">
        <f>'TARIF 2024'!B102</f>
        <v>H350/351</v>
      </c>
      <c r="B85" s="4" t="str">
        <f>'TARIF 2024'!J102</f>
        <v>Large stocks</v>
      </c>
      <c r="C85" s="134">
        <f>'TARIF 2024'!L102</f>
        <v>14.43</v>
      </c>
      <c r="D85" t="s">
        <v>1228</v>
      </c>
      <c r="E85" s="4">
        <f>'TARIF 2024'!G102</f>
        <v>3662545049783</v>
      </c>
      <c r="F85" t="s">
        <v>1228</v>
      </c>
    </row>
    <row r="86" spans="1:6">
      <c r="A86" t="str">
        <f>'TARIF 2024'!B103</f>
        <v>H364PK</v>
      </c>
      <c r="B86" s="4" t="str">
        <f>'TARIF 2024'!J103</f>
        <v>en stock</v>
      </c>
      <c r="C86" s="134">
        <f>'TARIF 2024'!L103</f>
        <v>12.35</v>
      </c>
      <c r="D86" t="s">
        <v>1228</v>
      </c>
      <c r="E86" s="4">
        <f>'TARIF 2024'!G103</f>
        <v>3662545049615</v>
      </c>
      <c r="F86" t="s">
        <v>1228</v>
      </c>
    </row>
    <row r="87" spans="1:6">
      <c r="A87">
        <f>'TARIF 2024'!B104</f>
        <v>1111983</v>
      </c>
      <c r="B87" s="4" t="str">
        <f>'TARIF 2024'!J104</f>
        <v>en stock</v>
      </c>
      <c r="C87" s="134">
        <f>'TARIF 2024'!L104</f>
        <v>22.277777777777779</v>
      </c>
      <c r="D87" t="s">
        <v>1228</v>
      </c>
      <c r="E87" s="4">
        <f>'TARIF 2024'!G104</f>
        <v>4960999273433</v>
      </c>
      <c r="F87" t="s">
        <v>1228</v>
      </c>
    </row>
    <row r="88" spans="1:6">
      <c r="A88">
        <f>'TARIF 2024'!B105</f>
        <v>1616248</v>
      </c>
      <c r="B88" s="4" t="str">
        <f>'TARIF 2024'!J105</f>
        <v>en stock</v>
      </c>
      <c r="C88" s="134">
        <f>'TARIF 2024'!L105</f>
        <v>20.155555555555555</v>
      </c>
      <c r="D88" t="s">
        <v>1228</v>
      </c>
      <c r="E88" s="4">
        <f>'TARIF 2024'!G105</f>
        <v>4960999617039</v>
      </c>
      <c r="F88" t="s">
        <v>1228</v>
      </c>
    </row>
    <row r="89" spans="1:6">
      <c r="A89">
        <f>'TARIF 2024'!B106</f>
        <v>6998799</v>
      </c>
      <c r="B89" s="4" t="str">
        <f>'TARIF 2024'!J106</f>
        <v>en stock</v>
      </c>
      <c r="C89" s="134">
        <f>'TARIF 2024'!L106</f>
        <v>17.3</v>
      </c>
      <c r="D89" t="s">
        <v>1228</v>
      </c>
      <c r="E89" s="4">
        <f>'TARIF 2024'!G106</f>
        <v>4960999782409</v>
      </c>
      <c r="F89" t="s">
        <v>1228</v>
      </c>
    </row>
    <row r="90" spans="1:6">
      <c r="A90">
        <f>'TARIF 2024'!B107</f>
        <v>7923524</v>
      </c>
      <c r="B90" s="4" t="str">
        <f>'TARIF 2024'!J107</f>
        <v>en stock</v>
      </c>
      <c r="C90" s="134">
        <f>'TARIF 2024'!L107</f>
        <v>22.4</v>
      </c>
      <c r="D90" t="s">
        <v>1228</v>
      </c>
      <c r="E90" s="4">
        <f>'TARIF 2024'!G107</f>
        <v>4549292192025</v>
      </c>
      <c r="F90" t="s">
        <v>1228</v>
      </c>
    </row>
    <row r="91" spans="1:6">
      <c r="A91">
        <f>'TARIF 2024'!B108</f>
        <v>8664679</v>
      </c>
      <c r="B91" s="4" t="str">
        <f>'TARIF 2024'!J108</f>
        <v>en stock</v>
      </c>
      <c r="C91" s="134">
        <f>'TARIF 2024'!L108</f>
        <v>40.722222222222221</v>
      </c>
      <c r="D91" t="s">
        <v>1228</v>
      </c>
      <c r="E91" s="4">
        <f>'TARIF 2024'!G108</f>
        <v>8714574679754</v>
      </c>
      <c r="F91" t="s">
        <v>1228</v>
      </c>
    </row>
    <row r="92" spans="1:6">
      <c r="A92">
        <f>'TARIF 2024'!B109</f>
        <v>8664721</v>
      </c>
      <c r="B92" s="4" t="str">
        <f>'TARIF 2024'!J109</f>
        <v>en stock</v>
      </c>
      <c r="C92" s="134">
        <f>'TARIF 2024'!L109</f>
        <v>47.17</v>
      </c>
      <c r="D92" t="s">
        <v>1228</v>
      </c>
      <c r="E92" s="4">
        <f>'TARIF 2024'!G109</f>
        <v>8714574679341</v>
      </c>
      <c r="F92" t="s">
        <v>1228</v>
      </c>
    </row>
    <row r="93" spans="1:6">
      <c r="A93">
        <f>'TARIF 2024'!B110</f>
        <v>6998797</v>
      </c>
      <c r="B93" s="4" t="str">
        <f>'TARIF 2024'!J110</f>
        <v>en stock</v>
      </c>
      <c r="C93" s="134">
        <f>'TARIF 2024'!L110</f>
        <v>21.5</v>
      </c>
      <c r="D93" t="s">
        <v>1228</v>
      </c>
      <c r="E93" s="4">
        <f>'TARIF 2024'!G110</f>
        <v>4960999782423</v>
      </c>
      <c r="F93" t="s">
        <v>1228</v>
      </c>
    </row>
    <row r="94" spans="1:6">
      <c r="A94">
        <f>'TARIF 2024'!B111</f>
        <v>6998798</v>
      </c>
      <c r="B94" s="4" t="str">
        <f>'TARIF 2024'!J111</f>
        <v>en stock</v>
      </c>
      <c r="C94" s="134">
        <f>'TARIF 2024'!L111</f>
        <v>25.177777777777777</v>
      </c>
      <c r="D94" t="s">
        <v>1228</v>
      </c>
      <c r="E94" s="4">
        <f>'TARIF 2024'!G111</f>
        <v>4960999782416</v>
      </c>
      <c r="F94" t="s">
        <v>1228</v>
      </c>
    </row>
    <row r="95" spans="1:6">
      <c r="A95">
        <f>'TARIF 2024'!B112</f>
        <v>2847403</v>
      </c>
      <c r="B95" s="4" t="str">
        <f>'TARIF 2024'!J112</f>
        <v>en stock</v>
      </c>
      <c r="C95" s="134">
        <f>'TARIF 2024'!L112</f>
        <v>15.666666666666666</v>
      </c>
      <c r="D95" t="s">
        <v>1228</v>
      </c>
      <c r="E95" s="4">
        <f>'TARIF 2024'!G112</f>
        <v>4960999974507</v>
      </c>
      <c r="F95" t="s">
        <v>1228</v>
      </c>
    </row>
    <row r="96" spans="1:6">
      <c r="A96">
        <f>'TARIF 2024'!B113</f>
        <v>2847405</v>
      </c>
      <c r="B96" s="4" t="str">
        <f>'TARIF 2024'!J113</f>
        <v>en stock</v>
      </c>
      <c r="C96" s="134">
        <f>'TARIF 2024'!L113</f>
        <v>21.888888888888889</v>
      </c>
      <c r="D96" t="s">
        <v>1228</v>
      </c>
      <c r="E96" s="4">
        <f>'TARIF 2024'!G113</f>
        <v>4960999974491</v>
      </c>
      <c r="F96" t="s">
        <v>1228</v>
      </c>
    </row>
    <row r="97" spans="1:6">
      <c r="A97">
        <f>'TARIF 2024'!B114</f>
        <v>8664676</v>
      </c>
      <c r="B97" s="4" t="str">
        <f>'TARIF 2024'!J114</f>
        <v>en stock</v>
      </c>
      <c r="C97" s="134">
        <f>'TARIF 2024'!L114</f>
        <v>36.590000000000003</v>
      </c>
      <c r="D97" t="s">
        <v>1228</v>
      </c>
      <c r="E97" s="4">
        <f>'TARIF 2024'!G114</f>
        <v>8714574680002</v>
      </c>
      <c r="F97" t="s">
        <v>1228</v>
      </c>
    </row>
    <row r="98" spans="1:6">
      <c r="A98">
        <f>'TARIF 2024'!B115</f>
        <v>2847492</v>
      </c>
      <c r="B98" s="4" t="str">
        <f>'TARIF 2024'!J115</f>
        <v>en stock</v>
      </c>
      <c r="C98" s="134">
        <f>'TARIF 2024'!L115</f>
        <v>31.755555555555553</v>
      </c>
      <c r="D98" t="s">
        <v>1228</v>
      </c>
      <c r="E98" s="4">
        <f>'TARIF 2024'!G115</f>
        <v>8714574605517</v>
      </c>
      <c r="F98" t="s">
        <v>1228</v>
      </c>
    </row>
    <row r="99" spans="1:6">
      <c r="A99">
        <f>'TARIF 2024'!B116</f>
        <v>2847404</v>
      </c>
      <c r="B99" s="4" t="str">
        <f>'TARIF 2024'!J116</f>
        <v>en stock</v>
      </c>
      <c r="C99" s="134">
        <f>'TARIF 2024'!L116</f>
        <v>19.022222222222222</v>
      </c>
      <c r="D99" t="s">
        <v>1228</v>
      </c>
      <c r="E99" s="4">
        <f>'TARIF 2024'!G116</f>
        <v>4960999974521</v>
      </c>
      <c r="F99" t="s">
        <v>1228</v>
      </c>
    </row>
    <row r="100" spans="1:6">
      <c r="A100">
        <f>'TARIF 2024'!B117</f>
        <v>2847406</v>
      </c>
      <c r="B100" s="4" t="str">
        <f>'TARIF 2024'!J117</f>
        <v>en stock</v>
      </c>
      <c r="C100" s="134">
        <f>'TARIF 2024'!L117</f>
        <v>22.31111111111111</v>
      </c>
      <c r="D100" t="s">
        <v>1228</v>
      </c>
      <c r="E100" s="4">
        <f>'TARIF 2024'!G117</f>
        <v>4960999974514</v>
      </c>
      <c r="F100" t="s">
        <v>1228</v>
      </c>
    </row>
    <row r="101" spans="1:6">
      <c r="A101">
        <f>'TARIF 2024'!B118</f>
        <v>5434492</v>
      </c>
      <c r="B101" s="4" t="str">
        <f>'TARIF 2024'!J118</f>
        <v>en stock</v>
      </c>
      <c r="C101" s="134">
        <f>'TARIF 2024'!L118</f>
        <v>17.855555555555554</v>
      </c>
      <c r="D101" t="s">
        <v>1228</v>
      </c>
      <c r="E101" s="4">
        <f>'TARIF 2024'!G118</f>
        <v>4549292144642</v>
      </c>
      <c r="F101" t="s">
        <v>1228</v>
      </c>
    </row>
    <row r="102" spans="1:6">
      <c r="A102">
        <f>'TARIF 2024'!B119</f>
        <v>5434494</v>
      </c>
      <c r="B102" s="4" t="str">
        <f>'TARIF 2024'!J119</f>
        <v>en stock</v>
      </c>
      <c r="C102" s="134">
        <f>'TARIF 2024'!L119</f>
        <v>24.344444444444445</v>
      </c>
      <c r="D102" t="s">
        <v>1228</v>
      </c>
      <c r="E102" s="4">
        <f>'TARIF 2024'!G119</f>
        <v>4549292144628</v>
      </c>
      <c r="F102" t="s">
        <v>1228</v>
      </c>
    </row>
    <row r="103" spans="1:6">
      <c r="A103">
        <f>'TARIF 2024'!B120</f>
        <v>8664720</v>
      </c>
      <c r="B103" s="4" t="str">
        <f>'TARIF 2024'!J120</f>
        <v>en stock</v>
      </c>
      <c r="C103" s="134">
        <f>'TARIF 2024'!L120</f>
        <v>48.87777777777778</v>
      </c>
      <c r="D103" t="s">
        <v>1228</v>
      </c>
      <c r="E103" s="4">
        <f>'TARIF 2024'!G120</f>
        <v>8714574679402</v>
      </c>
      <c r="F103" t="s">
        <v>1228</v>
      </c>
    </row>
    <row r="104" spans="1:6">
      <c r="A104">
        <f>'TARIF 2024'!B121</f>
        <v>8664673</v>
      </c>
      <c r="B104" s="4" t="str">
        <f>'TARIF 2024'!J121</f>
        <v>en stock</v>
      </c>
      <c r="C104" s="134">
        <f>'TARIF 2024'!L121</f>
        <v>40.722222222222221</v>
      </c>
      <c r="D104" t="s">
        <v>1228</v>
      </c>
      <c r="E104" s="4">
        <f>'TARIF 2024'!G121</f>
        <v>8714574679457</v>
      </c>
      <c r="F104" t="s">
        <v>1228</v>
      </c>
    </row>
    <row r="105" spans="1:6">
      <c r="A105">
        <f>'TARIF 2024'!B122</f>
        <v>5434497</v>
      </c>
      <c r="B105" s="4" t="str">
        <f>'TARIF 2024'!J122</f>
        <v>en stock</v>
      </c>
      <c r="C105" s="134">
        <f>'TARIF 2024'!L122</f>
        <v>44.644444444444446</v>
      </c>
      <c r="D105" t="s">
        <v>1228</v>
      </c>
      <c r="E105" s="4">
        <f>'TARIF 2024'!G122</f>
        <v>8714574662879</v>
      </c>
      <c r="F105" t="s">
        <v>1228</v>
      </c>
    </row>
    <row r="106" spans="1:6">
      <c r="A106">
        <f>'TARIF 2024'!B123</f>
        <v>5434493</v>
      </c>
      <c r="B106" s="4" t="str">
        <f>'TARIF 2024'!J123</f>
        <v>en stock</v>
      </c>
      <c r="C106" s="134">
        <f>'TARIF 2024'!L123</f>
        <v>21.122222222222224</v>
      </c>
      <c r="D106" t="s">
        <v>1228</v>
      </c>
      <c r="E106" s="4">
        <f>'TARIF 2024'!G123</f>
        <v>4549292145038</v>
      </c>
      <c r="F106" t="s">
        <v>1228</v>
      </c>
    </row>
    <row r="107" spans="1:6">
      <c r="A107">
        <f>'TARIF 2024'!B124</f>
        <v>5434495</v>
      </c>
      <c r="B107" s="4" t="str">
        <f>'TARIF 2024'!J124</f>
        <v>en stock</v>
      </c>
      <c r="C107" s="134">
        <f>'TARIF 2024'!L124</f>
        <v>23.544444444444444</v>
      </c>
      <c r="D107" t="s">
        <v>1228</v>
      </c>
      <c r="E107" s="4">
        <f>'TARIF 2024'!G124</f>
        <v>4549292145014</v>
      </c>
      <c r="F107" t="s">
        <v>1228</v>
      </c>
    </row>
    <row r="108" spans="1:6">
      <c r="A108">
        <f>'TARIF 2024'!B125</f>
        <v>7873415</v>
      </c>
      <c r="B108" s="4" t="str">
        <f>'TARIF 2024'!J125</f>
        <v>en stock</v>
      </c>
      <c r="C108" s="134">
        <f>'TARIF 2024'!L125</f>
        <v>12.622222222222222</v>
      </c>
      <c r="D108" t="s">
        <v>1228</v>
      </c>
      <c r="E108" s="4">
        <f>'TARIF 2024'!G125</f>
        <v>4549292192629</v>
      </c>
      <c r="F108" t="s">
        <v>1228</v>
      </c>
    </row>
    <row r="109" spans="1:6">
      <c r="A109">
        <f>'TARIF 2024'!B126</f>
        <v>7873414</v>
      </c>
      <c r="B109" s="4" t="str">
        <f>'TARIF 2024'!J126</f>
        <v>en stock</v>
      </c>
      <c r="C109" s="134">
        <f>'TARIF 2024'!L126</f>
        <v>25.255555555555556</v>
      </c>
      <c r="D109" t="s">
        <v>1228</v>
      </c>
      <c r="E109" s="4">
        <f>'TARIF 2024'!G126</f>
        <v>4549292192612</v>
      </c>
      <c r="F109" t="s">
        <v>1228</v>
      </c>
    </row>
    <row r="110" spans="1:6">
      <c r="A110">
        <f>'TARIF 2024'!B127</f>
        <v>7873418</v>
      </c>
      <c r="B110" s="4" t="str">
        <f>'TARIF 2024'!J127</f>
        <v>en stock</v>
      </c>
      <c r="C110" s="134">
        <f>'TARIF 2024'!L127</f>
        <v>12.622222222222222</v>
      </c>
      <c r="D110" t="s">
        <v>1228</v>
      </c>
      <c r="E110" s="4">
        <f>'TARIF 2024'!G127</f>
        <v>4549292192650</v>
      </c>
      <c r="F110" t="s">
        <v>1228</v>
      </c>
    </row>
    <row r="111" spans="1:6">
      <c r="A111">
        <f>'TARIF 2024'!B128</f>
        <v>7873419</v>
      </c>
      <c r="B111" s="4" t="str">
        <f>'TARIF 2024'!J128</f>
        <v>en stock</v>
      </c>
      <c r="C111" s="134">
        <f>'TARIF 2024'!L128</f>
        <v>25.255555555555556</v>
      </c>
      <c r="D111" t="s">
        <v>1228</v>
      </c>
      <c r="E111" s="4">
        <f>'TARIF 2024'!G128</f>
        <v>4549292192643</v>
      </c>
      <c r="F111" t="s">
        <v>1228</v>
      </c>
    </row>
    <row r="112" spans="1:6">
      <c r="A112">
        <f>'TARIF 2024'!B129</f>
        <v>8694217</v>
      </c>
      <c r="B112" s="4" t="str">
        <f>'TARIF 2024'!J129</f>
        <v>en stock</v>
      </c>
      <c r="C112" s="134">
        <f>'TARIF 2024'!L129</f>
        <v>18.744444444444444</v>
      </c>
      <c r="D112" t="s">
        <v>1228</v>
      </c>
      <c r="E112" s="4">
        <f>'TARIF 2024'!G129</f>
        <v>4549292223378</v>
      </c>
      <c r="F112" t="s">
        <v>1228</v>
      </c>
    </row>
    <row r="113" spans="1:6">
      <c r="A113">
        <f>'TARIF 2024'!B130</f>
        <v>8694221</v>
      </c>
      <c r="B113" s="4" t="str">
        <f>'TARIF 2024'!J130</f>
        <v>en stock</v>
      </c>
      <c r="C113" s="134">
        <f>'TARIF 2024'!L130</f>
        <v>24.422222222222221</v>
      </c>
      <c r="D113" t="s">
        <v>1228</v>
      </c>
      <c r="E113" s="4">
        <f>'TARIF 2024'!G130</f>
        <v>4549292223361</v>
      </c>
      <c r="F113" t="s">
        <v>1228</v>
      </c>
    </row>
    <row r="114" spans="1:6">
      <c r="A114">
        <f>'TARIF 2024'!B131</f>
        <v>8694219</v>
      </c>
      <c r="B114" s="4" t="str">
        <f>'TARIF 2024'!J131</f>
        <v>en stock</v>
      </c>
      <c r="C114" s="134">
        <f>'TARIF 2024'!L131</f>
        <v>22</v>
      </c>
      <c r="D114" t="s">
        <v>1228</v>
      </c>
      <c r="E114" s="4">
        <f>'TARIF 2024'!G131</f>
        <v>4549292223408</v>
      </c>
      <c r="F114" t="s">
        <v>1228</v>
      </c>
    </row>
    <row r="115" spans="1:6">
      <c r="A115">
        <f>'TARIF 2024'!B132</f>
        <v>8694218</v>
      </c>
      <c r="B115" s="4" t="str">
        <f>'TARIF 2024'!J132</f>
        <v>en stock</v>
      </c>
      <c r="C115" s="134">
        <f>'TARIF 2024'!L132</f>
        <v>28.499999999999996</v>
      </c>
      <c r="D115" t="s">
        <v>1228</v>
      </c>
      <c r="E115" s="4">
        <f>'TARIF 2024'!G132</f>
        <v>4549292223392</v>
      </c>
      <c r="F115" t="s">
        <v>1228</v>
      </c>
    </row>
    <row r="116" spans="1:6">
      <c r="A116">
        <f>'TARIF 2024'!B133</f>
        <v>2060330</v>
      </c>
      <c r="B116" s="4" t="str">
        <f>'TARIF 2024'!J133</f>
        <v>en stock</v>
      </c>
      <c r="C116" s="134">
        <f>'TARIF 2024'!L133</f>
        <v>14.6</v>
      </c>
      <c r="D116" t="s">
        <v>1228</v>
      </c>
      <c r="E116" s="4">
        <f>'TARIF 2024'!G133</f>
        <v>4960999669922</v>
      </c>
      <c r="F116" t="s">
        <v>1228</v>
      </c>
    </row>
    <row r="117" spans="1:6">
      <c r="A117">
        <f>'TARIF 2024'!B134</f>
        <v>8664709</v>
      </c>
      <c r="B117" s="4" t="str">
        <f>'TARIF 2024'!J134</f>
        <v>en stock</v>
      </c>
      <c r="C117" s="134">
        <f>'TARIF 2024'!L134</f>
        <v>37.37777777777778</v>
      </c>
      <c r="D117" t="s">
        <v>1228</v>
      </c>
      <c r="E117" s="4">
        <f>'TARIF 2024'!G134</f>
        <v>8714574679280</v>
      </c>
      <c r="F117" t="s">
        <v>1228</v>
      </c>
    </row>
    <row r="118" spans="1:6">
      <c r="A118">
        <f>'TARIF 2024'!B135</f>
        <v>2674696</v>
      </c>
      <c r="B118" s="4" t="str">
        <f>'TARIF 2024'!J135</f>
        <v>en stock</v>
      </c>
      <c r="C118" s="134">
        <f>'TARIF 2024'!L135</f>
        <v>36.700000000000003</v>
      </c>
      <c r="D118" t="s">
        <v>1228</v>
      </c>
      <c r="E118" s="4">
        <f>'TARIF 2024'!G135</f>
        <v>4960999974286</v>
      </c>
      <c r="F118" t="s">
        <v>1228</v>
      </c>
    </row>
    <row r="119" spans="1:6">
      <c r="A119">
        <f>'TARIF 2024'!B136</f>
        <v>2275371</v>
      </c>
      <c r="B119" s="4" t="str">
        <f>'TARIF 2024'!J136</f>
        <v>en stock</v>
      </c>
      <c r="C119" s="134">
        <f>'TARIF 2024'!L136</f>
        <v>13.166666666666666</v>
      </c>
      <c r="D119" t="s">
        <v>1228</v>
      </c>
      <c r="E119" s="4">
        <f>'TARIF 2024'!G136</f>
        <v>8714574554297</v>
      </c>
      <c r="F119" t="s">
        <v>1228</v>
      </c>
    </row>
    <row r="120" spans="1:6">
      <c r="A120">
        <f>'TARIF 2024'!B137</f>
        <v>2275373</v>
      </c>
      <c r="B120" s="4" t="str">
        <f>'TARIF 2024'!J137</f>
        <v>en stock</v>
      </c>
      <c r="C120" s="134">
        <f>'TARIF 2024'!L137</f>
        <v>13.166666666666666</v>
      </c>
      <c r="D120" t="s">
        <v>1228</v>
      </c>
      <c r="E120" s="4">
        <f>'TARIF 2024'!G137</f>
        <v>8714574554334</v>
      </c>
      <c r="F120" t="s">
        <v>1228</v>
      </c>
    </row>
    <row r="121" spans="1:6">
      <c r="A121">
        <f>'TARIF 2024'!B138</f>
        <v>2060332</v>
      </c>
      <c r="B121" s="4" t="str">
        <f>'TARIF 2024'!J138</f>
        <v>en stock</v>
      </c>
      <c r="C121" s="134">
        <f>'TARIF 2024'!L138</f>
        <v>12.955555555555556</v>
      </c>
      <c r="D121" t="s">
        <v>1228</v>
      </c>
      <c r="E121" s="4">
        <f>'TARIF 2024'!G138</f>
        <v>4960999670034</v>
      </c>
      <c r="F121" t="s">
        <v>1228</v>
      </c>
    </row>
    <row r="122" spans="1:6">
      <c r="A122">
        <f>'TARIF 2024'!B139</f>
        <v>2574003</v>
      </c>
      <c r="B122" s="4" t="str">
        <f>'TARIF 2024'!J139</f>
        <v>en stock</v>
      </c>
      <c r="C122" s="134">
        <f>'TARIF 2024'!L139</f>
        <v>16.288888888888888</v>
      </c>
      <c r="D122" t="s">
        <v>1228</v>
      </c>
      <c r="E122" s="4">
        <f>'TARIF 2024'!G139</f>
        <v>4960999904504</v>
      </c>
      <c r="F122" t="s">
        <v>1228</v>
      </c>
    </row>
    <row r="123" spans="1:6">
      <c r="A123">
        <f>'TARIF 2024'!B140</f>
        <v>3194271</v>
      </c>
      <c r="B123" s="4" t="str">
        <f>'TARIF 2024'!J140</f>
        <v>en stock</v>
      </c>
      <c r="C123" s="134">
        <f>'TARIF 2024'!L140</f>
        <v>68.488888888888894</v>
      </c>
      <c r="D123" t="s">
        <v>1228</v>
      </c>
      <c r="E123" s="4">
        <f>'TARIF 2024'!G140</f>
        <v>8714574623207</v>
      </c>
      <c r="F123" t="s">
        <v>1228</v>
      </c>
    </row>
    <row r="124" spans="1:6">
      <c r="A124">
        <f>'TARIF 2024'!B141</f>
        <v>8664706</v>
      </c>
      <c r="B124" s="4" t="str">
        <f>'TARIF 2024'!J141</f>
        <v>en stock</v>
      </c>
      <c r="C124" s="134">
        <f>'TARIF 2024'!L141</f>
        <v>45.077777777777776</v>
      </c>
      <c r="D124" t="s">
        <v>1228</v>
      </c>
      <c r="E124" s="4">
        <f>'TARIF 2024'!G141</f>
        <v>8714574679242</v>
      </c>
      <c r="F124" t="s">
        <v>1228</v>
      </c>
    </row>
    <row r="125" spans="1:6">
      <c r="A125">
        <f>'TARIF 2024'!B142</f>
        <v>2574014</v>
      </c>
      <c r="B125" s="4" t="str">
        <f>'TARIF 2024'!J142</f>
        <v>en stock</v>
      </c>
      <c r="C125" s="134">
        <f>'TARIF 2024'!L142</f>
        <v>44.155555555555559</v>
      </c>
      <c r="D125" t="s">
        <v>1228</v>
      </c>
      <c r="E125" s="4">
        <f>'TARIF 2024'!G142</f>
        <v>8714574584409</v>
      </c>
      <c r="F125" t="s">
        <v>1228</v>
      </c>
    </row>
    <row r="126" spans="1:6">
      <c r="A126">
        <f>'TARIF 2024'!B143</f>
        <v>2574005</v>
      </c>
      <c r="B126" s="4" t="str">
        <f>'TARIF 2024'!J143</f>
        <v>en stock</v>
      </c>
      <c r="C126" s="134">
        <f>'TARIF 2024'!L143</f>
        <v>15.844444444444443</v>
      </c>
      <c r="D126" t="s">
        <v>1228</v>
      </c>
      <c r="E126" s="4">
        <f>'TARIF 2024'!G143</f>
        <v>4960999904931</v>
      </c>
      <c r="F126" t="s">
        <v>1228</v>
      </c>
    </row>
    <row r="127" spans="1:6">
      <c r="A127">
        <f>'TARIF 2024'!B144</f>
        <v>2574008</v>
      </c>
      <c r="B127" s="4" t="str">
        <f>'TARIF 2024'!J144</f>
        <v>en stock</v>
      </c>
      <c r="C127" s="134">
        <f>'TARIF 2024'!L144</f>
        <v>15.844444444444443</v>
      </c>
      <c r="D127" t="s">
        <v>1228</v>
      </c>
      <c r="E127" s="4">
        <f>'TARIF 2024'!G144</f>
        <v>4960999904542</v>
      </c>
      <c r="F127" t="s">
        <v>1228</v>
      </c>
    </row>
    <row r="128" spans="1:6">
      <c r="A128">
        <f>'TARIF 2024'!B145</f>
        <v>2574022</v>
      </c>
      <c r="B128" s="4" t="str">
        <f>'TARIF 2024'!J145</f>
        <v>en stock</v>
      </c>
      <c r="C128" s="134">
        <f>'TARIF 2024'!L145</f>
        <v>13.688888888888888</v>
      </c>
      <c r="D128" t="s">
        <v>1228</v>
      </c>
      <c r="E128" s="4">
        <f>'TARIF 2024'!G145</f>
        <v>8714574584256</v>
      </c>
      <c r="F128" t="s">
        <v>1228</v>
      </c>
    </row>
    <row r="129" spans="1:6">
      <c r="A129">
        <f>'TARIF 2024'!B146</f>
        <v>2574020</v>
      </c>
      <c r="B129" s="4" t="str">
        <f>'TARIF 2024'!J146</f>
        <v>en stock</v>
      </c>
      <c r="C129" s="134">
        <f>'TARIF 2024'!L146</f>
        <v>16.088888888888889</v>
      </c>
      <c r="D129" t="s">
        <v>1228</v>
      </c>
      <c r="E129" s="4">
        <f>'TARIF 2024'!G146</f>
        <v>8714574584232</v>
      </c>
      <c r="F129" t="s">
        <v>1228</v>
      </c>
    </row>
    <row r="130" spans="1:6">
      <c r="A130">
        <f>'TARIF 2024'!B147</f>
        <v>2574021</v>
      </c>
      <c r="B130" s="4" t="str">
        <f>'TARIF 2024'!J147</f>
        <v>en stock</v>
      </c>
      <c r="C130" s="134">
        <f>'TARIF 2024'!L147</f>
        <v>9.6222222222222218</v>
      </c>
      <c r="D130" t="s">
        <v>1228</v>
      </c>
      <c r="E130" s="4">
        <f>'TARIF 2024'!G147</f>
        <v>8714574584249</v>
      </c>
      <c r="F130" t="s">
        <v>1228</v>
      </c>
    </row>
    <row r="131" spans="1:6">
      <c r="A131">
        <f>'TARIF 2024'!B148</f>
        <v>3522251</v>
      </c>
      <c r="B131" s="4" t="str">
        <f>'TARIF 2024'!J148</f>
        <v>en stock</v>
      </c>
      <c r="C131" s="134">
        <f>'TARIF 2024'!L148</f>
        <v>14.888888888888889</v>
      </c>
      <c r="D131" t="s">
        <v>1228</v>
      </c>
      <c r="E131" s="4">
        <f>'TARIF 2024'!G148</f>
        <v>4549292032918</v>
      </c>
      <c r="F131" t="s">
        <v>1228</v>
      </c>
    </row>
    <row r="132" spans="1:6">
      <c r="A132">
        <f>'TARIF 2024'!B149</f>
        <v>3522252</v>
      </c>
      <c r="B132" s="4" t="str">
        <f>'TARIF 2024'!J149</f>
        <v>en stock</v>
      </c>
      <c r="C132" s="134">
        <f>'TARIF 2024'!L149</f>
        <v>16.522222222222222</v>
      </c>
      <c r="D132" t="s">
        <v>1228</v>
      </c>
      <c r="E132" s="4">
        <f>'TARIF 2024'!G149</f>
        <v>4549292032826</v>
      </c>
      <c r="F132" t="s">
        <v>1228</v>
      </c>
    </row>
    <row r="133" spans="1:6">
      <c r="A133">
        <f>'TARIF 2024'!B150</f>
        <v>8664703</v>
      </c>
      <c r="B133" s="4" t="str">
        <f>'TARIF 2024'!J150</f>
        <v>en stock</v>
      </c>
      <c r="C133" s="134">
        <f>'TARIF 2024'!L150</f>
        <v>57.544444444444444</v>
      </c>
      <c r="D133" t="s">
        <v>1228</v>
      </c>
      <c r="E133" s="4">
        <f>'TARIF 2024'!G150</f>
        <v>8714574679211</v>
      </c>
      <c r="F133" t="s">
        <v>1228</v>
      </c>
    </row>
    <row r="134" spans="1:6">
      <c r="A134">
        <f>'TARIF 2024'!B151</f>
        <v>8664701</v>
      </c>
      <c r="B134" s="4" t="str">
        <f>'TARIF 2024'!J151</f>
        <v>en stock</v>
      </c>
      <c r="C134" s="134">
        <f>'TARIF 2024'!L151</f>
        <v>43.922222222222224</v>
      </c>
      <c r="D134" t="s">
        <v>1228</v>
      </c>
      <c r="E134" s="4">
        <f>'TARIF 2024'!G151</f>
        <v>8714574679198</v>
      </c>
      <c r="F134" t="s">
        <v>1228</v>
      </c>
    </row>
    <row r="135" spans="1:6">
      <c r="A135">
        <f>'TARIF 2024'!B152</f>
        <v>8664699</v>
      </c>
      <c r="B135" s="4" t="str">
        <f>'TARIF 2024'!J152</f>
        <v>en stock</v>
      </c>
      <c r="C135" s="134">
        <f>'TARIF 2024'!L152</f>
        <v>43.76</v>
      </c>
      <c r="D135" t="s">
        <v>1228</v>
      </c>
      <c r="E135" s="4">
        <f>'TARIF 2024'!G152</f>
        <v>8714574679181</v>
      </c>
      <c r="F135" t="s">
        <v>1228</v>
      </c>
    </row>
    <row r="136" spans="1:6">
      <c r="A136">
        <f>'TARIF 2024'!B153</f>
        <v>3522247</v>
      </c>
      <c r="B136" s="4" t="str">
        <f>'TARIF 2024'!J153</f>
        <v>en stock</v>
      </c>
      <c r="C136" s="134">
        <f>'TARIF 2024'!L153</f>
        <v>15.666666666666666</v>
      </c>
      <c r="D136" t="s">
        <v>1228</v>
      </c>
      <c r="E136" s="4">
        <f>'TARIF 2024'!G153</f>
        <v>4549292032857</v>
      </c>
      <c r="F136" t="s">
        <v>1228</v>
      </c>
    </row>
    <row r="137" spans="1:6">
      <c r="A137">
        <f>'TARIF 2024'!B154</f>
        <v>3522248</v>
      </c>
      <c r="B137" s="4" t="str">
        <f>'TARIF 2024'!J154</f>
        <v>en stock</v>
      </c>
      <c r="C137" s="134">
        <f>'TARIF 2024'!L154</f>
        <v>15.666666666666666</v>
      </c>
      <c r="D137" t="s">
        <v>1228</v>
      </c>
      <c r="E137" s="4">
        <f>'TARIF 2024'!G154</f>
        <v>4549292032901</v>
      </c>
      <c r="F137" t="s">
        <v>1228</v>
      </c>
    </row>
    <row r="138" spans="1:6">
      <c r="A138">
        <f>'TARIF 2024'!B155</f>
        <v>3522250</v>
      </c>
      <c r="B138" s="4" t="str">
        <f>'TARIF 2024'!J155</f>
        <v>en stock</v>
      </c>
      <c r="C138" s="134">
        <f>'TARIF 2024'!L155</f>
        <v>15.666666666666666</v>
      </c>
      <c r="D138" t="s">
        <v>1228</v>
      </c>
      <c r="E138" s="4">
        <f>'TARIF 2024'!G155</f>
        <v>4549292032888</v>
      </c>
      <c r="F138" t="s">
        <v>1228</v>
      </c>
    </row>
    <row r="139" spans="1:6">
      <c r="A139">
        <f>'TARIF 2024'!B156</f>
        <v>3522233</v>
      </c>
      <c r="B139" s="4" t="str">
        <f>'TARIF 2024'!J156</f>
        <v>en stock</v>
      </c>
      <c r="C139" s="134">
        <f>'TARIF 2024'!L156</f>
        <v>15.9</v>
      </c>
      <c r="D139" t="s">
        <v>1228</v>
      </c>
      <c r="E139" s="4">
        <f>'TARIF 2024'!G156</f>
        <v>8714574631769</v>
      </c>
      <c r="F139" t="s">
        <v>1228</v>
      </c>
    </row>
    <row r="140" spans="1:6">
      <c r="A140">
        <f>'TARIF 2024'!B157</f>
        <v>4442019</v>
      </c>
      <c r="B140" s="4" t="str">
        <f>'TARIF 2024'!J157</f>
        <v>en stock</v>
      </c>
      <c r="C140" s="134">
        <f>'TARIF 2024'!L157</f>
        <v>12.022222222222222</v>
      </c>
      <c r="D140" t="s">
        <v>1228</v>
      </c>
      <c r="E140" s="4">
        <f>'TARIF 2024'!G157</f>
        <v>4549292087062</v>
      </c>
      <c r="F140" t="s">
        <v>1228</v>
      </c>
    </row>
    <row r="141" spans="1:6">
      <c r="A141">
        <f>'TARIF 2024'!B158</f>
        <v>8664698</v>
      </c>
      <c r="B141" s="4" t="str">
        <f>'TARIF 2024'!J158</f>
        <v>en stock</v>
      </c>
      <c r="C141" s="134">
        <f>'TARIF 2024'!L158</f>
        <v>51.222222222222221</v>
      </c>
      <c r="D141" t="s">
        <v>1228</v>
      </c>
      <c r="E141" s="4">
        <f>'TARIF 2024'!G158</f>
        <v>8714574679143</v>
      </c>
      <c r="F141" t="s">
        <v>1228</v>
      </c>
    </row>
    <row r="142" spans="1:6">
      <c r="A142">
        <f>'TARIF 2024'!B159</f>
        <v>8664693</v>
      </c>
      <c r="B142" s="4" t="str">
        <f>'TARIF 2024'!J159</f>
        <v>en stock</v>
      </c>
      <c r="C142" s="134">
        <f>'TARIF 2024'!L159</f>
        <v>41.12222222222222</v>
      </c>
      <c r="D142" t="s">
        <v>1228</v>
      </c>
      <c r="E142" s="4">
        <f>'TARIF 2024'!G159</f>
        <v>8714574679150</v>
      </c>
      <c r="F142" t="s">
        <v>1228</v>
      </c>
    </row>
    <row r="143" spans="1:6">
      <c r="A143">
        <f>'TARIF 2024'!B160</f>
        <v>4442015</v>
      </c>
      <c r="B143" s="4" t="str">
        <f>'TARIF 2024'!J160</f>
        <v>en stock</v>
      </c>
      <c r="C143" s="134">
        <f>'TARIF 2024'!L160</f>
        <v>14.555555555555555</v>
      </c>
      <c r="D143" t="s">
        <v>1228</v>
      </c>
      <c r="E143" s="4">
        <f>'TARIF 2024'!G160</f>
        <v>4549292087017</v>
      </c>
      <c r="F143" t="s">
        <v>1228</v>
      </c>
    </row>
    <row r="144" spans="1:6">
      <c r="A144">
        <f>'TARIF 2024'!B161</f>
        <v>4442004</v>
      </c>
      <c r="B144" s="4" t="str">
        <f>'TARIF 2024'!J161</f>
        <v>en stock</v>
      </c>
      <c r="C144" s="134">
        <f>'TARIF 2024'!L161</f>
        <v>40.166666666666664</v>
      </c>
      <c r="D144" t="s">
        <v>1228</v>
      </c>
      <c r="E144" s="4">
        <f>'TARIF 2024'!G161</f>
        <v>8714574652252</v>
      </c>
      <c r="F144" t="s">
        <v>1228</v>
      </c>
    </row>
    <row r="145" spans="1:6">
      <c r="A145">
        <f>'TARIF 2024'!B162</f>
        <v>4442001</v>
      </c>
      <c r="B145" s="4" t="str">
        <f>'TARIF 2024'!J162</f>
        <v>en stock</v>
      </c>
      <c r="C145" s="134">
        <f>'TARIF 2024'!L162</f>
        <v>39.922222222222224</v>
      </c>
      <c r="D145" t="s">
        <v>1228</v>
      </c>
      <c r="E145" s="4">
        <f>'TARIF 2024'!G162</f>
        <v>8714574652214</v>
      </c>
      <c r="F145" t="s">
        <v>1228</v>
      </c>
    </row>
    <row r="146" spans="1:6">
      <c r="A146">
        <f>'TARIF 2024'!B163</f>
        <v>4441699</v>
      </c>
      <c r="B146" s="4" t="str">
        <f>'TARIF 2024'!J163</f>
        <v>en stock</v>
      </c>
      <c r="C146" s="134">
        <f>'TARIF 2024'!L163</f>
        <v>8.8666666666666671</v>
      </c>
      <c r="D146" t="s">
        <v>1228</v>
      </c>
      <c r="E146" s="4">
        <f>'TARIF 2024'!G163</f>
        <v>8714574652221</v>
      </c>
      <c r="F146" t="s">
        <v>1228</v>
      </c>
    </row>
    <row r="147" spans="1:6">
      <c r="A147">
        <f>'TARIF 2024'!B164</f>
        <v>1616229</v>
      </c>
      <c r="B147" s="4" t="str">
        <f>'TARIF 2024'!J164</f>
        <v>en stock</v>
      </c>
      <c r="C147" s="134">
        <f>'TARIF 2024'!L164</f>
        <v>12.055555555555555</v>
      </c>
      <c r="D147" t="s">
        <v>1228</v>
      </c>
      <c r="E147" s="4">
        <f>'TARIF 2024'!G164</f>
        <v>4960999577470</v>
      </c>
      <c r="F147" t="s">
        <v>1228</v>
      </c>
    </row>
    <row r="148" spans="1:6">
      <c r="A148">
        <f>'TARIF 2024'!B165</f>
        <v>8664716</v>
      </c>
      <c r="B148" s="4" t="str">
        <f>'TARIF 2024'!J165</f>
        <v>en stock</v>
      </c>
      <c r="C148" s="134">
        <f>'TARIF 2024'!L165</f>
        <v>34.911111111111111</v>
      </c>
      <c r="D148" t="s">
        <v>1228</v>
      </c>
      <c r="E148" s="4">
        <f>'TARIF 2024'!G165</f>
        <v>8714574679303</v>
      </c>
      <c r="F148" t="s">
        <v>1228</v>
      </c>
    </row>
    <row r="149" spans="1:6">
      <c r="A149">
        <f>'TARIF 2024'!B166</f>
        <v>2674695</v>
      </c>
      <c r="B149" s="4" t="str">
        <f>'TARIF 2024'!J166</f>
        <v>en stock</v>
      </c>
      <c r="C149" s="134">
        <f>'TARIF 2024'!L166</f>
        <v>34.211111111111109</v>
      </c>
      <c r="D149" t="s">
        <v>1228</v>
      </c>
      <c r="E149" s="4">
        <f>'TARIF 2024'!G166</f>
        <v>4960999974279</v>
      </c>
      <c r="F149" t="s">
        <v>1228</v>
      </c>
    </row>
    <row r="150" spans="1:6">
      <c r="A150">
        <f>'TARIF 2024'!B167</f>
        <v>2275347</v>
      </c>
      <c r="B150" s="4" t="str">
        <f>'TARIF 2024'!J167</f>
        <v>en stock</v>
      </c>
      <c r="C150" s="134">
        <f>'TARIF 2024'!L167</f>
        <v>33.988888888888887</v>
      </c>
      <c r="D150" t="s">
        <v>1228</v>
      </c>
      <c r="E150" s="4">
        <f>'TARIF 2024'!G167</f>
        <v>8714574525808</v>
      </c>
      <c r="F150" t="s">
        <v>1228</v>
      </c>
    </row>
    <row r="151" spans="1:6">
      <c r="A151">
        <f>'TARIF 2024'!B168</f>
        <v>1616249</v>
      </c>
      <c r="B151" s="4" t="str">
        <f>'TARIF 2024'!J168</f>
        <v>en stock</v>
      </c>
      <c r="C151" s="134">
        <f>'TARIF 2024'!L168</f>
        <v>13.677777777777777</v>
      </c>
      <c r="D151" t="s">
        <v>1228</v>
      </c>
      <c r="E151" s="4">
        <f>'TARIF 2024'!G168</f>
        <v>4960999577456</v>
      </c>
      <c r="F151" t="s">
        <v>1228</v>
      </c>
    </row>
    <row r="152" spans="1:6">
      <c r="A152">
        <f>'TARIF 2024'!B169</f>
        <v>4028065</v>
      </c>
      <c r="B152" s="4" t="str">
        <f>'TARIF 2024'!J169</f>
        <v>en stock</v>
      </c>
      <c r="C152" s="134">
        <f>'TARIF 2024'!L169</f>
        <v>10.933333333333334</v>
      </c>
      <c r="D152" t="s">
        <v>1228</v>
      </c>
      <c r="E152" s="4">
        <f>'TARIF 2024'!G169</f>
        <v>4549292074710</v>
      </c>
      <c r="F152" t="s">
        <v>1228</v>
      </c>
    </row>
    <row r="153" spans="1:6">
      <c r="A153">
        <f>'TARIF 2024'!B170</f>
        <v>4028066</v>
      </c>
      <c r="B153" s="4" t="str">
        <f>'TARIF 2024'!J170</f>
        <v>en stock</v>
      </c>
      <c r="C153" s="134">
        <f>'TARIF 2024'!L170</f>
        <v>7.8111111111111109</v>
      </c>
      <c r="D153" t="s">
        <v>1228</v>
      </c>
      <c r="E153" s="4">
        <f>'TARIF 2024'!G170</f>
        <v>4549292074727</v>
      </c>
      <c r="F153" t="s">
        <v>1228</v>
      </c>
    </row>
    <row r="154" spans="1:6">
      <c r="A154">
        <f>'TARIF 2024'!B171</f>
        <v>4028067</v>
      </c>
      <c r="B154" s="4" t="str">
        <f>'TARIF 2024'!J171</f>
        <v>en stock</v>
      </c>
      <c r="C154" s="134">
        <f>'TARIF 2024'!L171</f>
        <v>7.8111111111111109</v>
      </c>
      <c r="D154" t="s">
        <v>1228</v>
      </c>
      <c r="E154" s="4">
        <f>'TARIF 2024'!G171</f>
        <v>4549292074734</v>
      </c>
      <c r="F154" t="s">
        <v>1228</v>
      </c>
    </row>
    <row r="155" spans="1:6">
      <c r="A155">
        <f>'TARIF 2024'!B172</f>
        <v>4028068</v>
      </c>
      <c r="B155" s="4" t="str">
        <f>'TARIF 2024'!J172</f>
        <v>en stock</v>
      </c>
      <c r="C155" s="134">
        <f>'TARIF 2024'!L172</f>
        <v>7.8111111111111109</v>
      </c>
      <c r="D155" t="s">
        <v>1228</v>
      </c>
      <c r="E155" s="4">
        <f>'TARIF 2024'!G172</f>
        <v>4549292074758</v>
      </c>
      <c r="F155" t="s">
        <v>1228</v>
      </c>
    </row>
    <row r="156" spans="1:6">
      <c r="A156">
        <f>'TARIF 2024'!B173</f>
        <v>8664687</v>
      </c>
      <c r="B156" s="4" t="str">
        <f>'TARIF 2024'!J173</f>
        <v>en stock</v>
      </c>
      <c r="C156" s="134">
        <f>'TARIF 2024'!L173</f>
        <v>46.766666666666673</v>
      </c>
      <c r="D156" t="s">
        <v>1228</v>
      </c>
      <c r="E156" s="4">
        <f>'TARIF 2024'!G173</f>
        <v>8714574679020</v>
      </c>
      <c r="F156" t="s">
        <v>1228</v>
      </c>
    </row>
    <row r="157" spans="1:6">
      <c r="A157">
        <f>'TARIF 2024'!B174</f>
        <v>8664692</v>
      </c>
      <c r="B157" s="4" t="str">
        <f>'TARIF 2024'!J174</f>
        <v>en stock</v>
      </c>
      <c r="C157" s="134">
        <f>'TARIF 2024'!L174</f>
        <v>61.155555555555551</v>
      </c>
      <c r="D157" t="s">
        <v>1228</v>
      </c>
      <c r="E157" s="4">
        <f>'TARIF 2024'!G174</f>
        <v>8714574679037</v>
      </c>
      <c r="F157" t="s">
        <v>1228</v>
      </c>
    </row>
    <row r="158" spans="1:6">
      <c r="A158">
        <f>'TARIF 2024'!B175</f>
        <v>8664690</v>
      </c>
      <c r="B158" s="4" t="str">
        <f>'TARIF 2024'!J175</f>
        <v>en stock</v>
      </c>
      <c r="C158" s="134">
        <f>'TARIF 2024'!L175</f>
        <v>80.577777777777769</v>
      </c>
      <c r="D158" t="s">
        <v>1228</v>
      </c>
      <c r="E158" s="4">
        <f>'TARIF 2024'!G175</f>
        <v>8714574679006</v>
      </c>
      <c r="F158" t="s">
        <v>1228</v>
      </c>
    </row>
    <row r="159" spans="1:6">
      <c r="A159">
        <f>'TARIF 2024'!B176</f>
        <v>2329597</v>
      </c>
      <c r="B159" s="4" t="str">
        <f>'TARIF 2024'!J176</f>
        <v>en stock</v>
      </c>
      <c r="C159" s="134">
        <f>'TARIF 2024'!L176</f>
        <v>32.577777777777776</v>
      </c>
      <c r="D159" t="s">
        <v>1228</v>
      </c>
      <c r="E159" s="4">
        <f>'TARIF 2024'!G176</f>
        <v>8714574577647</v>
      </c>
      <c r="F159" t="s">
        <v>1228</v>
      </c>
    </row>
    <row r="160" spans="1:6">
      <c r="A160">
        <f>'TARIF 2024'!B177</f>
        <v>2674694</v>
      </c>
      <c r="B160" s="4" t="str">
        <f>'TARIF 2024'!J177</f>
        <v>en stock</v>
      </c>
      <c r="C160" s="134">
        <f>'TARIF 2024'!L177</f>
        <v>38.355555555555561</v>
      </c>
      <c r="D160" t="s">
        <v>1228</v>
      </c>
      <c r="E160" s="4">
        <f>'TARIF 2024'!G177</f>
        <v>4960999974224</v>
      </c>
      <c r="F160" t="s">
        <v>1228</v>
      </c>
    </row>
    <row r="161" spans="1:6">
      <c r="A161">
        <f>'TARIF 2024'!B178</f>
        <v>8664686</v>
      </c>
      <c r="B161" s="4" t="str">
        <f>'TARIF 2024'!J178</f>
        <v>en stock</v>
      </c>
      <c r="C161" s="134">
        <f>'TARIF 2024'!L178</f>
        <v>39.099999999999994</v>
      </c>
      <c r="D161" t="s">
        <v>1228</v>
      </c>
      <c r="E161" s="4">
        <f>'TARIF 2024'!G178</f>
        <v>8714574679648</v>
      </c>
      <c r="F161" t="s">
        <v>1228</v>
      </c>
    </row>
    <row r="162" spans="1:6">
      <c r="A162">
        <f>'TARIF 2024'!B179</f>
        <v>1111981</v>
      </c>
      <c r="B162" s="4" t="str">
        <f>'TARIF 2024'!J179</f>
        <v>en stock</v>
      </c>
      <c r="C162" s="134">
        <f>'TARIF 2024'!L179</f>
        <v>18.133333333333333</v>
      </c>
      <c r="D162" t="s">
        <v>1228</v>
      </c>
      <c r="E162" s="4">
        <f>'TARIF 2024'!G179</f>
        <v>4960999273372</v>
      </c>
      <c r="F162" t="s">
        <v>1228</v>
      </c>
    </row>
    <row r="163" spans="1:6">
      <c r="A163">
        <f>'TARIF 2024'!B180</f>
        <v>1616246</v>
      </c>
      <c r="B163" s="4" t="str">
        <f>'TARIF 2024'!J180</f>
        <v>en stock</v>
      </c>
      <c r="C163" s="134">
        <f>'TARIF 2024'!L180</f>
        <v>15.644444444444444</v>
      </c>
      <c r="D163" t="s">
        <v>1228</v>
      </c>
      <c r="E163" s="4">
        <f>'TARIF 2024'!G180</f>
        <v>4960999617015</v>
      </c>
      <c r="F163" t="s">
        <v>1228</v>
      </c>
    </row>
    <row r="164" spans="1:6">
      <c r="A164">
        <f>'TARIF 2024'!B181</f>
        <v>6151625</v>
      </c>
      <c r="B164" s="4" t="str">
        <f>'TARIF 2024'!J181</f>
        <v>en stock</v>
      </c>
      <c r="C164" s="134">
        <f>'TARIF 2024'!L181</f>
        <v>35.688888888888883</v>
      </c>
      <c r="D164" t="s">
        <v>1228</v>
      </c>
      <c r="E164" s="4">
        <f>'TARIF 2024'!G181</f>
        <v>8715946684895</v>
      </c>
      <c r="F164" t="s">
        <v>1228</v>
      </c>
    </row>
    <row r="165" spans="1:6">
      <c r="A165">
        <f>'TARIF 2024'!B182</f>
        <v>4465895</v>
      </c>
      <c r="B165" s="4" t="str">
        <f>'TARIF 2024'!J182</f>
        <v>en stock</v>
      </c>
      <c r="C165" s="134">
        <f>'TARIF 2024'!L182</f>
        <v>12.4</v>
      </c>
      <c r="D165" t="s">
        <v>1228</v>
      </c>
      <c r="E165" s="4">
        <f>'TARIF 2024'!G182</f>
        <v>8715946643342</v>
      </c>
      <c r="F165" t="s">
        <v>1228</v>
      </c>
    </row>
    <row r="166" spans="1:6">
      <c r="A166">
        <f>'TARIF 2024'!B183</f>
        <v>4465896</v>
      </c>
      <c r="B166" s="4" t="str">
        <f>'TARIF 2024'!J183</f>
        <v>en stock</v>
      </c>
      <c r="C166" s="134">
        <f>'TARIF 2024'!L183</f>
        <v>7.7555555555555555</v>
      </c>
      <c r="D166" t="s">
        <v>1228</v>
      </c>
      <c r="E166" s="4">
        <f>'TARIF 2024'!G183</f>
        <v>8715946643359</v>
      </c>
      <c r="F166" t="s">
        <v>1228</v>
      </c>
    </row>
    <row r="167" spans="1:6">
      <c r="A167">
        <f>'TARIF 2024'!B184</f>
        <v>4465897</v>
      </c>
      <c r="B167" s="4" t="str">
        <f>'TARIF 2024'!J184</f>
        <v>en stock</v>
      </c>
      <c r="C167" s="134">
        <f>'TARIF 2024'!L184</f>
        <v>7.7555555555555555</v>
      </c>
      <c r="D167" t="s">
        <v>1228</v>
      </c>
      <c r="E167" s="4">
        <f>'TARIF 2024'!G184</f>
        <v>8715946643366</v>
      </c>
      <c r="F167" t="s">
        <v>1228</v>
      </c>
    </row>
    <row r="168" spans="1:6">
      <c r="A168">
        <f>'TARIF 2024'!B185</f>
        <v>4465898</v>
      </c>
      <c r="B168" s="4" t="str">
        <f>'TARIF 2024'!J185</f>
        <v>en stock</v>
      </c>
      <c r="C168" s="134">
        <f>'TARIF 2024'!L185</f>
        <v>7.7555555555555555</v>
      </c>
      <c r="D168" t="s">
        <v>1228</v>
      </c>
      <c r="E168" s="4">
        <f>'TARIF 2024'!G185</f>
        <v>8715946643373</v>
      </c>
      <c r="F168" t="s">
        <v>1228</v>
      </c>
    </row>
    <row r="169" spans="1:6">
      <c r="A169">
        <f>'TARIF 2024'!B186</f>
        <v>6151621</v>
      </c>
      <c r="B169" s="4" t="str">
        <f>'TARIF 2024'!J186</f>
        <v>en stock</v>
      </c>
      <c r="C169" s="134">
        <f>'TARIF 2024'!L186</f>
        <v>31.077777777777776</v>
      </c>
      <c r="D169" t="s">
        <v>1228</v>
      </c>
      <c r="E169" s="4">
        <f>'TARIF 2024'!G186</f>
        <v>8715946684888</v>
      </c>
      <c r="F169" t="s">
        <v>1228</v>
      </c>
    </row>
    <row r="170" spans="1:6">
      <c r="A170">
        <f>'TARIF 2024'!B187</f>
        <v>4857244</v>
      </c>
      <c r="B170" s="4" t="str">
        <f>'TARIF 2024'!J187</f>
        <v>en stock</v>
      </c>
      <c r="C170" s="134">
        <f>'TARIF 2024'!L187</f>
        <v>7.7666666666666666</v>
      </c>
      <c r="D170" t="s">
        <v>1228</v>
      </c>
      <c r="E170" s="4">
        <f>'TARIF 2024'!G187</f>
        <v>8715946655802</v>
      </c>
      <c r="F170" t="s">
        <v>1228</v>
      </c>
    </row>
    <row r="171" spans="1:6">
      <c r="A171">
        <f>'TARIF 2024'!B188</f>
        <v>4857245</v>
      </c>
      <c r="B171" s="4" t="str">
        <f>'TARIF 2024'!J188</f>
        <v>en stock</v>
      </c>
      <c r="C171" s="134">
        <f>'TARIF 2024'!L188</f>
        <v>7.7666666666666666</v>
      </c>
      <c r="D171" t="s">
        <v>1228</v>
      </c>
      <c r="E171" s="4">
        <f>'TARIF 2024'!G188</f>
        <v>8715946655819</v>
      </c>
      <c r="F171" t="s">
        <v>1228</v>
      </c>
    </row>
    <row r="172" spans="1:6">
      <c r="A172">
        <f>'TARIF 2024'!B189</f>
        <v>4857246</v>
      </c>
      <c r="B172" s="4" t="str">
        <f>'TARIF 2024'!J189</f>
        <v>en stock</v>
      </c>
      <c r="C172" s="134">
        <f>'TARIF 2024'!L189</f>
        <v>7.7666666666666666</v>
      </c>
      <c r="D172" t="s">
        <v>1228</v>
      </c>
      <c r="E172" s="4">
        <f>'TARIF 2024'!G189</f>
        <v>8715946655826</v>
      </c>
      <c r="F172" t="s">
        <v>1228</v>
      </c>
    </row>
    <row r="173" spans="1:6">
      <c r="A173">
        <f>'TARIF 2024'!B190</f>
        <v>4857334</v>
      </c>
      <c r="B173" s="4" t="str">
        <f>'TARIF 2024'!J190</f>
        <v>en stock</v>
      </c>
      <c r="C173" s="134">
        <f>'TARIF 2024'!L190</f>
        <v>7.7666666666666666</v>
      </c>
      <c r="D173" t="s">
        <v>1228</v>
      </c>
      <c r="E173" s="4">
        <f>'TARIF 2024'!G190</f>
        <v>8715946655833</v>
      </c>
      <c r="F173" t="s">
        <v>1228</v>
      </c>
    </row>
    <row r="174" spans="1:6">
      <c r="A174">
        <f>'TARIF 2024'!B191</f>
        <v>6151598</v>
      </c>
      <c r="B174" s="4" t="str">
        <f>'TARIF 2024'!J191</f>
        <v>en stock</v>
      </c>
      <c r="C174" s="134">
        <f>'TARIF 2024'!L191</f>
        <v>34.12222222222222</v>
      </c>
      <c r="D174" t="s">
        <v>1228</v>
      </c>
      <c r="E174" s="4">
        <f>'TARIF 2024'!G191</f>
        <v>8715946685205</v>
      </c>
      <c r="F174" t="s">
        <v>1228</v>
      </c>
    </row>
    <row r="175" spans="1:6">
      <c r="A175">
        <f>'TARIF 2024'!B192</f>
        <v>3274188</v>
      </c>
      <c r="B175" s="4" t="str">
        <f>'TARIF 2024'!J192</f>
        <v>en stock</v>
      </c>
      <c r="C175" s="134">
        <f>'TARIF 2024'!L192</f>
        <v>8.5222222222222221</v>
      </c>
      <c r="D175" t="s">
        <v>1228</v>
      </c>
      <c r="E175" s="4">
        <f>'TARIF 2024'!G192</f>
        <v>8715946540979</v>
      </c>
      <c r="F175" t="s">
        <v>1228</v>
      </c>
    </row>
    <row r="176" spans="1:6">
      <c r="A176">
        <f>'TARIF 2024'!B193</f>
        <v>3274189</v>
      </c>
      <c r="B176" s="4" t="str">
        <f>'TARIF 2024'!J193</f>
        <v>en stock</v>
      </c>
      <c r="C176" s="134">
        <f>'TARIF 2024'!L193</f>
        <v>8.5222222222222221</v>
      </c>
      <c r="D176" t="s">
        <v>1228</v>
      </c>
      <c r="E176" s="4">
        <f>'TARIF 2024'!G193</f>
        <v>8715946540986</v>
      </c>
      <c r="F176" t="s">
        <v>1228</v>
      </c>
    </row>
    <row r="177" spans="1:6">
      <c r="A177">
        <f>'TARIF 2024'!B194</f>
        <v>3274190</v>
      </c>
      <c r="B177" s="4" t="str">
        <f>'TARIF 2024'!J194</f>
        <v>en stock</v>
      </c>
      <c r="C177" s="134">
        <f>'TARIF 2024'!L194</f>
        <v>8.5222222222222221</v>
      </c>
      <c r="D177" t="s">
        <v>1228</v>
      </c>
      <c r="E177" s="4">
        <f>'TARIF 2024'!G194</f>
        <v>8715946540993</v>
      </c>
      <c r="F177" t="s">
        <v>1228</v>
      </c>
    </row>
    <row r="178" spans="1:6">
      <c r="A178">
        <f>'TARIF 2024'!B195</f>
        <v>3274531</v>
      </c>
      <c r="B178" s="4" t="str">
        <f>'TARIF 2024'!J195</f>
        <v>en stock</v>
      </c>
      <c r="C178" s="134">
        <f>'TARIF 2024'!L195</f>
        <v>8.5222222222222221</v>
      </c>
      <c r="D178" t="s">
        <v>1228</v>
      </c>
      <c r="E178" s="4">
        <f>'TARIF 2024'!G195</f>
        <v>8715946541006</v>
      </c>
      <c r="F178" t="s">
        <v>1228</v>
      </c>
    </row>
    <row r="179" spans="1:6">
      <c r="A179">
        <f>'TARIF 2024'!B196</f>
        <v>7735860</v>
      </c>
      <c r="B179" s="4" t="str">
        <f>'TARIF 2024'!J196</f>
        <v>en stock</v>
      </c>
      <c r="C179" s="134">
        <f>'TARIF 2024'!L196</f>
        <v>13.333333333333332</v>
      </c>
      <c r="D179" t="s">
        <v>1228</v>
      </c>
      <c r="E179" s="4">
        <f>'TARIF 2024'!G196</f>
        <v>8715946707785</v>
      </c>
      <c r="F179" t="s">
        <v>1228</v>
      </c>
    </row>
    <row r="180" spans="1:6">
      <c r="A180">
        <f>'TARIF 2024'!B197</f>
        <v>7735856</v>
      </c>
      <c r="B180" s="4" t="str">
        <f>'TARIF 2024'!J197</f>
        <v>en stock</v>
      </c>
      <c r="C180" s="134">
        <f>'TARIF 2024'!L197</f>
        <v>28.266666666666666</v>
      </c>
      <c r="D180" t="s">
        <v>1228</v>
      </c>
      <c r="E180" s="4">
        <f>'TARIF 2024'!G197</f>
        <v>8715946707952</v>
      </c>
      <c r="F180" t="s">
        <v>1228</v>
      </c>
    </row>
    <row r="181" spans="1:6">
      <c r="A181">
        <f>'TARIF 2024'!B198</f>
        <v>7735827</v>
      </c>
      <c r="B181" s="4" t="str">
        <f>'TARIF 2024'!J198</f>
        <v>en stock</v>
      </c>
      <c r="C181" s="134">
        <f>'TARIF 2024'!L198</f>
        <v>7.677777777777778</v>
      </c>
      <c r="D181" t="s">
        <v>1228</v>
      </c>
      <c r="E181" s="4">
        <f>'TARIF 2024'!G198</f>
        <v>8715946707815</v>
      </c>
      <c r="F181" t="s">
        <v>1228</v>
      </c>
    </row>
    <row r="182" spans="1:6">
      <c r="A182">
        <f>'TARIF 2024'!B199</f>
        <v>7735859</v>
      </c>
      <c r="B182" s="4" t="str">
        <f>'TARIF 2024'!J199</f>
        <v>en stock</v>
      </c>
      <c r="C182" s="134">
        <f>'TARIF 2024'!L199</f>
        <v>15.555555555555555</v>
      </c>
      <c r="D182" t="s">
        <v>1228</v>
      </c>
      <c r="E182" s="4">
        <f>'TARIF 2024'!G199</f>
        <v>8715946707983</v>
      </c>
      <c r="F182" t="s">
        <v>1228</v>
      </c>
    </row>
    <row r="183" spans="1:6">
      <c r="A183">
        <f>'TARIF 2024'!B200</f>
        <v>7735845</v>
      </c>
      <c r="B183" s="4" t="str">
        <f>'TARIF 2024'!J200</f>
        <v>en stock</v>
      </c>
      <c r="C183" s="134">
        <f>'TARIF 2024'!L200</f>
        <v>7.677777777777778</v>
      </c>
      <c r="D183" t="s">
        <v>1228</v>
      </c>
      <c r="E183" s="4">
        <f>'TARIF 2024'!G200</f>
        <v>8715946707846</v>
      </c>
      <c r="F183" t="s">
        <v>1228</v>
      </c>
    </row>
    <row r="184" spans="1:6">
      <c r="A184">
        <f>'TARIF 2024'!B201</f>
        <v>7735836</v>
      </c>
      <c r="B184" s="4" t="str">
        <f>'TARIF 2024'!J201</f>
        <v>en stock</v>
      </c>
      <c r="C184" s="134">
        <f>'TARIF 2024'!L201</f>
        <v>15.555555555555555</v>
      </c>
      <c r="D184" t="s">
        <v>1228</v>
      </c>
      <c r="E184" s="4">
        <f>'TARIF 2024'!G201</f>
        <v>8715946708010</v>
      </c>
      <c r="F184" t="s">
        <v>1228</v>
      </c>
    </row>
    <row r="185" spans="1:6">
      <c r="A185">
        <f>'TARIF 2024'!B202</f>
        <v>7735846</v>
      </c>
      <c r="B185" s="4" t="str">
        <f>'TARIF 2024'!J202</f>
        <v>en stock</v>
      </c>
      <c r="C185" s="134">
        <f>'TARIF 2024'!L202</f>
        <v>7.677777777777778</v>
      </c>
      <c r="D185" t="s">
        <v>1228</v>
      </c>
      <c r="E185" s="4">
        <f>'TARIF 2024'!G202</f>
        <v>8715946707877</v>
      </c>
      <c r="F185" t="s">
        <v>1228</v>
      </c>
    </row>
    <row r="186" spans="1:6">
      <c r="A186">
        <f>'TARIF 2024'!B203</f>
        <v>7735851</v>
      </c>
      <c r="B186" s="4" t="str">
        <f>'TARIF 2024'!J203</f>
        <v>en stock</v>
      </c>
      <c r="C186" s="134">
        <f>'TARIF 2024'!L203</f>
        <v>15.555555555555555</v>
      </c>
      <c r="D186" t="s">
        <v>1228</v>
      </c>
      <c r="E186" s="4">
        <f>'TARIF 2024'!G203</f>
        <v>8715946708041</v>
      </c>
      <c r="F186" t="s">
        <v>1228</v>
      </c>
    </row>
    <row r="187" spans="1:6">
      <c r="A187">
        <f>'TARIF 2024'!B204</f>
        <v>7735820</v>
      </c>
      <c r="B187" s="4" t="str">
        <f>'TARIF 2024'!J204</f>
        <v>en stock</v>
      </c>
      <c r="C187" s="134">
        <f>'TARIF 2024'!L204</f>
        <v>35.555555555555557</v>
      </c>
      <c r="D187" t="s">
        <v>1228</v>
      </c>
      <c r="E187" s="4">
        <f>'TARIF 2024'!G204</f>
        <v>8715946707907</v>
      </c>
      <c r="F187" t="s">
        <v>1228</v>
      </c>
    </row>
    <row r="188" spans="1:6">
      <c r="A188">
        <f>'TARIF 2024'!B205</f>
        <v>7735853</v>
      </c>
      <c r="B188" s="4" t="str">
        <f>'TARIF 2024'!J205</f>
        <v>en stock</v>
      </c>
      <c r="C188" s="134">
        <f>'TARIF 2024'!L205</f>
        <v>50</v>
      </c>
      <c r="D188" t="s">
        <v>1228</v>
      </c>
      <c r="E188" s="4">
        <f>'TARIF 2024'!G205</f>
        <v>8715946708126</v>
      </c>
      <c r="F188" t="s">
        <v>1228</v>
      </c>
    </row>
    <row r="189" spans="1:6">
      <c r="A189">
        <f>'TARIF 2024'!B206</f>
        <v>7735819</v>
      </c>
      <c r="B189" s="4" t="str">
        <f>'TARIF 2024'!J206</f>
        <v>en stock</v>
      </c>
      <c r="C189" s="134">
        <f>'TARIF 2024'!L206</f>
        <v>73.999999999999986</v>
      </c>
      <c r="D189" t="s">
        <v>1228</v>
      </c>
      <c r="E189" s="4">
        <f>'TARIF 2024'!G206</f>
        <v>8715946708072</v>
      </c>
      <c r="F189" t="s">
        <v>1228</v>
      </c>
    </row>
    <row r="190" spans="1:6">
      <c r="A190">
        <f>'TARIF 2024'!B207</f>
        <v>2243983</v>
      </c>
      <c r="B190" s="4" t="str">
        <f>'TARIF 2024'!J207</f>
        <v>en stock</v>
      </c>
      <c r="C190" s="134">
        <f>'TARIF 2024'!L207</f>
        <v>8.2444444444444436</v>
      </c>
      <c r="D190" t="s">
        <v>1228</v>
      </c>
      <c r="E190" s="4">
        <f>'TARIF 2024'!G207</f>
        <v>8715946493053</v>
      </c>
      <c r="F190" t="s">
        <v>1228</v>
      </c>
    </row>
    <row r="191" spans="1:6">
      <c r="A191">
        <f>'TARIF 2024'!B208</f>
        <v>2300789</v>
      </c>
      <c r="B191" s="4" t="str">
        <f>'TARIF 2024'!J208</f>
        <v>en stock</v>
      </c>
      <c r="C191" s="134">
        <f>'TARIF 2024'!L208</f>
        <v>29.177777777777777</v>
      </c>
      <c r="D191" t="s">
        <v>1228</v>
      </c>
      <c r="E191" s="4">
        <f>'TARIF 2024'!G208</f>
        <v>8715946507231</v>
      </c>
      <c r="F191" t="s">
        <v>1228</v>
      </c>
    </row>
    <row r="192" spans="1:6">
      <c r="A192">
        <f>'TARIF 2024'!B209</f>
        <v>4198521</v>
      </c>
      <c r="B192" s="4" t="str">
        <f>'TARIF 2024'!J209</f>
        <v>en stock</v>
      </c>
      <c r="C192" s="134">
        <f>'TARIF 2024'!L209</f>
        <v>19.5</v>
      </c>
      <c r="D192" t="s">
        <v>1228</v>
      </c>
      <c r="E192" s="4">
        <f>'TARIF 2024'!G209</f>
        <v>8715946632049</v>
      </c>
      <c r="F192" t="s">
        <v>1228</v>
      </c>
    </row>
    <row r="193" spans="1:6">
      <c r="A193">
        <f>'TARIF 2024'!B210</f>
        <v>4198538</v>
      </c>
      <c r="B193" s="4" t="str">
        <f>'TARIF 2024'!J210</f>
        <v>en stock</v>
      </c>
      <c r="C193" s="134">
        <f>'TARIF 2024'!L210</f>
        <v>49.755555555555553</v>
      </c>
      <c r="D193" t="s">
        <v>1228</v>
      </c>
      <c r="E193" s="4">
        <f>'TARIF 2024'!G210</f>
        <v>8715946632124</v>
      </c>
      <c r="F193" t="s">
        <v>1228</v>
      </c>
    </row>
    <row r="194" spans="1:6">
      <c r="A194">
        <f>'TARIF 2024'!B211</f>
        <v>5416049</v>
      </c>
      <c r="B194" s="4" t="str">
        <f>'TARIF 2024'!J211</f>
        <v>en stock</v>
      </c>
      <c r="C194" s="134">
        <f>'TARIF 2024'!L211</f>
        <v>12.511111111111111</v>
      </c>
      <c r="D194" t="s">
        <v>1228</v>
      </c>
      <c r="E194" s="4">
        <f>'TARIF 2024'!G211</f>
        <v>8715946666747</v>
      </c>
      <c r="F194" t="s">
        <v>1228</v>
      </c>
    </row>
    <row r="195" spans="1:6">
      <c r="A195">
        <f>'TARIF 2024'!B212</f>
        <v>5416081</v>
      </c>
      <c r="B195" s="4" t="str">
        <f>'TARIF 2024'!J212</f>
        <v>en stock</v>
      </c>
      <c r="C195" s="134">
        <f>'TARIF 2024'!L212</f>
        <v>25.711111111111112</v>
      </c>
      <c r="D195" t="s">
        <v>1228</v>
      </c>
      <c r="E195" s="4">
        <f>'TARIF 2024'!G212</f>
        <v>8715946666365</v>
      </c>
      <c r="F195" t="s">
        <v>1228</v>
      </c>
    </row>
    <row r="196" spans="1:6">
      <c r="A196">
        <f>'TARIF 2024'!B213</f>
        <v>5416071</v>
      </c>
      <c r="B196" s="4" t="str">
        <f>'TARIF 2024'!J213</f>
        <v>en stock</v>
      </c>
      <c r="C196" s="134">
        <f>'TARIF 2024'!L213</f>
        <v>7.0666666666666664</v>
      </c>
      <c r="D196" t="s">
        <v>1228</v>
      </c>
      <c r="E196" s="4">
        <f>'TARIF 2024'!G213</f>
        <v>8715946666761</v>
      </c>
      <c r="F196" t="s">
        <v>1228</v>
      </c>
    </row>
    <row r="197" spans="1:6">
      <c r="A197">
        <f>'TARIF 2024'!B214</f>
        <v>5416083</v>
      </c>
      <c r="B197" s="4" t="str">
        <f>'TARIF 2024'!J214</f>
        <v>en stock</v>
      </c>
      <c r="C197" s="134">
        <f>'TARIF 2024'!L214</f>
        <v>14.844444444444443</v>
      </c>
      <c r="D197" t="s">
        <v>1228</v>
      </c>
      <c r="E197" s="4">
        <f>'TARIF 2024'!G214</f>
        <v>8715946666389</v>
      </c>
      <c r="F197" t="s">
        <v>1228</v>
      </c>
    </row>
    <row r="198" spans="1:6">
      <c r="A198">
        <f>'TARIF 2024'!B215</f>
        <v>5416073</v>
      </c>
      <c r="B198" s="4" t="str">
        <f>'TARIF 2024'!J215</f>
        <v>en stock</v>
      </c>
      <c r="C198" s="134">
        <f>'TARIF 2024'!L215</f>
        <v>7.0666666666666664</v>
      </c>
      <c r="D198" t="s">
        <v>1228</v>
      </c>
      <c r="E198" s="4">
        <f>'TARIF 2024'!G215</f>
        <v>8715946666785</v>
      </c>
      <c r="F198" t="s">
        <v>1228</v>
      </c>
    </row>
    <row r="199" spans="1:6">
      <c r="A199">
        <f>'TARIF 2024'!B216</f>
        <v>5416085</v>
      </c>
      <c r="B199" s="4" t="str">
        <f>'TARIF 2024'!J216</f>
        <v>en stock</v>
      </c>
      <c r="C199" s="134">
        <f>'TARIF 2024'!L216</f>
        <v>14.844444444444443</v>
      </c>
      <c r="D199" t="s">
        <v>1228</v>
      </c>
      <c r="E199" s="4">
        <f>'TARIF 2024'!G216</f>
        <v>8715946666709</v>
      </c>
      <c r="F199" t="s">
        <v>1228</v>
      </c>
    </row>
    <row r="200" spans="1:6">
      <c r="A200">
        <f>'TARIF 2024'!B217</f>
        <v>5416075</v>
      </c>
      <c r="B200" s="4" t="str">
        <f>'TARIF 2024'!J217</f>
        <v>en stock</v>
      </c>
      <c r="C200" s="134">
        <f>'TARIF 2024'!L217</f>
        <v>7.0666666666666664</v>
      </c>
      <c r="D200" t="s">
        <v>1228</v>
      </c>
      <c r="E200" s="4">
        <f>'TARIF 2024'!G217</f>
        <v>8715946666808</v>
      </c>
      <c r="F200" t="s">
        <v>1228</v>
      </c>
    </row>
    <row r="201" spans="1:6">
      <c r="A201">
        <f>'TARIF 2024'!B218</f>
        <v>5416087</v>
      </c>
      <c r="B201" s="4" t="str">
        <f>'TARIF 2024'!J218</f>
        <v>en stock</v>
      </c>
      <c r="C201" s="134">
        <f>'TARIF 2024'!L218</f>
        <v>14.844444444444443</v>
      </c>
      <c r="D201" t="s">
        <v>1228</v>
      </c>
      <c r="E201" s="4">
        <f>'TARIF 2024'!G218</f>
        <v>8715946666723</v>
      </c>
      <c r="F201" t="s">
        <v>1228</v>
      </c>
    </row>
    <row r="202" spans="1:6">
      <c r="A202">
        <f>'TARIF 2024'!B219</f>
        <v>5416079</v>
      </c>
      <c r="B202" s="4" t="str">
        <f>'TARIF 2024'!J219</f>
        <v>en stock</v>
      </c>
      <c r="C202" s="134">
        <f>'TARIF 2024'!L219</f>
        <v>33.466666666666669</v>
      </c>
      <c r="D202" t="s">
        <v>1228</v>
      </c>
      <c r="E202" s="4">
        <f>'TARIF 2024'!G219</f>
        <v>8715946668253</v>
      </c>
      <c r="F202" t="s">
        <v>1228</v>
      </c>
    </row>
    <row r="203" spans="1:6">
      <c r="A203">
        <f>'TARIF 2024'!B220</f>
        <v>5416047</v>
      </c>
      <c r="B203" s="4" t="str">
        <f>'TARIF 2024'!J220</f>
        <v>en stock</v>
      </c>
      <c r="C203" s="134">
        <f>'TARIF 2024'!L220</f>
        <v>69.977777777777774</v>
      </c>
      <c r="D203" t="s">
        <v>1228</v>
      </c>
      <c r="E203" s="4">
        <f>'TARIF 2024'!G220</f>
        <v>8715946668215</v>
      </c>
      <c r="F203" t="s">
        <v>1228</v>
      </c>
    </row>
    <row r="204" spans="1:6">
      <c r="A204">
        <f>'TARIF 2024'!B221</f>
        <v>5416077</v>
      </c>
      <c r="B204" s="4" t="str">
        <f>'TARIF 2024'!J221</f>
        <v>en stock</v>
      </c>
      <c r="C204" s="134">
        <f>'TARIF 2024'!L221</f>
        <v>21.055555555555554</v>
      </c>
      <c r="D204" t="s">
        <v>1228</v>
      </c>
      <c r="E204" s="4">
        <f>'TARIF 2024'!G221</f>
        <v>8715946674155</v>
      </c>
      <c r="F204" t="s">
        <v>1228</v>
      </c>
    </row>
    <row r="205" spans="1:6">
      <c r="A205">
        <f>'TARIF 2024'!B222</f>
        <v>4108603</v>
      </c>
      <c r="B205" s="4" t="str">
        <f>'TARIF 2024'!J222</f>
        <v>en stock</v>
      </c>
      <c r="C205" s="134">
        <f>'TARIF 2024'!L222</f>
        <v>14.38</v>
      </c>
      <c r="D205" t="s">
        <v>1228</v>
      </c>
      <c r="E205" s="4">
        <f>'TARIF 2024'!G222</f>
        <v>8715946625973</v>
      </c>
      <c r="F205" t="s">
        <v>1228</v>
      </c>
    </row>
    <row r="206" spans="1:6">
      <c r="A206">
        <f>'TARIF 2024'!B223</f>
        <v>4108613</v>
      </c>
      <c r="B206" s="4" t="str">
        <f>'TARIF 2024'!J223</f>
        <v>en stock</v>
      </c>
      <c r="C206" s="134">
        <f>'TARIF 2024'!L223</f>
        <v>22.611111111111111</v>
      </c>
      <c r="D206" t="s">
        <v>1228</v>
      </c>
      <c r="E206" s="4">
        <f>'TARIF 2024'!G223</f>
        <v>8715946626079</v>
      </c>
      <c r="F206" t="s">
        <v>1228</v>
      </c>
    </row>
    <row r="207" spans="1:6">
      <c r="A207">
        <f>'TARIF 2024'!B224</f>
        <v>4108605</v>
      </c>
      <c r="B207" s="4" t="str">
        <f>'TARIF 2024'!J224</f>
        <v>en stock</v>
      </c>
      <c r="C207" s="134">
        <f>'TARIF 2024'!L224</f>
        <v>8.6333333333333329</v>
      </c>
      <c r="D207" t="s">
        <v>1228</v>
      </c>
      <c r="E207" s="4">
        <f>'TARIF 2024'!G224</f>
        <v>8715946625997</v>
      </c>
      <c r="F207" t="s">
        <v>1228</v>
      </c>
    </row>
    <row r="208" spans="1:6">
      <c r="A208">
        <f>'TARIF 2024'!B225</f>
        <v>4108615</v>
      </c>
      <c r="B208" s="4" t="str">
        <f>'TARIF 2024'!J225</f>
        <v>en stock</v>
      </c>
      <c r="C208" s="134">
        <f>'TARIF 2024'!L225</f>
        <v>17.850000000000001</v>
      </c>
      <c r="D208" t="s">
        <v>1228</v>
      </c>
      <c r="E208" s="4">
        <f>'TARIF 2024'!G225</f>
        <v>8715946626093</v>
      </c>
      <c r="F208" t="s">
        <v>1228</v>
      </c>
    </row>
    <row r="209" spans="1:6">
      <c r="A209">
        <f>'TARIF 2024'!B226</f>
        <v>4108607</v>
      </c>
      <c r="B209" s="4" t="str">
        <f>'TARIF 2024'!J226</f>
        <v>en stock</v>
      </c>
      <c r="C209" s="134">
        <f>'TARIF 2024'!L226</f>
        <v>8.6333333333333329</v>
      </c>
      <c r="D209" t="s">
        <v>1228</v>
      </c>
      <c r="E209" s="4">
        <f>'TARIF 2024'!G226</f>
        <v>8715946626017</v>
      </c>
      <c r="F209" t="s">
        <v>1228</v>
      </c>
    </row>
    <row r="210" spans="1:6">
      <c r="A210">
        <f>'TARIF 2024'!B227</f>
        <v>4108475</v>
      </c>
      <c r="B210" s="4" t="str">
        <f>'TARIF 2024'!J227</f>
        <v>en stock</v>
      </c>
      <c r="C210" s="134">
        <f>'TARIF 2024'!L227</f>
        <v>17.850000000000001</v>
      </c>
      <c r="D210" t="s">
        <v>1228</v>
      </c>
      <c r="E210" s="4">
        <f>'TARIF 2024'!G227</f>
        <v>8715946626116</v>
      </c>
      <c r="F210" t="s">
        <v>1228</v>
      </c>
    </row>
    <row r="211" spans="1:6">
      <c r="A211">
        <f>'TARIF 2024'!B228</f>
        <v>4108609</v>
      </c>
      <c r="B211" s="4" t="str">
        <f>'TARIF 2024'!J228</f>
        <v>en stock</v>
      </c>
      <c r="C211" s="134">
        <f>'TARIF 2024'!L228</f>
        <v>8.6333333333333329</v>
      </c>
      <c r="D211" t="s">
        <v>1228</v>
      </c>
      <c r="E211" s="4">
        <f>'TARIF 2024'!G228</f>
        <v>8715946626031</v>
      </c>
      <c r="F211" t="s">
        <v>1228</v>
      </c>
    </row>
    <row r="212" spans="1:6">
      <c r="A212">
        <f>'TARIF 2024'!B229</f>
        <v>4108477</v>
      </c>
      <c r="B212" s="4" t="str">
        <f>'TARIF 2024'!J229</f>
        <v>en stock</v>
      </c>
      <c r="C212" s="134">
        <f>'TARIF 2024'!L229</f>
        <v>17.850000000000001</v>
      </c>
      <c r="D212" t="s">
        <v>1228</v>
      </c>
      <c r="E212" s="4">
        <f>'TARIF 2024'!G229</f>
        <v>8715946626130</v>
      </c>
      <c r="F212" t="s">
        <v>1228</v>
      </c>
    </row>
    <row r="213" spans="1:6">
      <c r="A213">
        <f>'TARIF 2024'!B230</f>
        <v>4108611</v>
      </c>
      <c r="B213" s="4" t="str">
        <f>'TARIF 2024'!J230</f>
        <v>en stock</v>
      </c>
      <c r="C213" s="134">
        <f>'TARIF 2024'!L230</f>
        <v>42.16</v>
      </c>
      <c r="D213" t="s">
        <v>1228</v>
      </c>
      <c r="E213" s="4">
        <f>'TARIF 2024'!G230</f>
        <v>8715946626055</v>
      </c>
      <c r="F213" t="s">
        <v>1228</v>
      </c>
    </row>
    <row r="214" spans="1:6">
      <c r="A214">
        <f>'TARIF 2024'!B231</f>
        <v>4108479</v>
      </c>
      <c r="B214" s="4" t="str">
        <f>'TARIF 2024'!J231</f>
        <v>en stock</v>
      </c>
      <c r="C214" s="134">
        <f>'TARIF 2024'!L231</f>
        <v>71.522222222222226</v>
      </c>
      <c r="D214" t="s">
        <v>1228</v>
      </c>
      <c r="E214" s="4">
        <f>'TARIF 2024'!G231</f>
        <v>8715946626154</v>
      </c>
      <c r="F214" t="s">
        <v>1228</v>
      </c>
    </row>
    <row r="215" spans="1:6">
      <c r="A215">
        <f>'TARIF 2024'!B232</f>
        <v>4108435</v>
      </c>
      <c r="B215" s="4" t="str">
        <f>'TARIF 2024'!J232</f>
        <v>en stock</v>
      </c>
      <c r="C215" s="134">
        <f>'TARIF 2024'!L232</f>
        <v>11.733333333333334</v>
      </c>
      <c r="D215" t="s">
        <v>1228</v>
      </c>
      <c r="E215" s="4">
        <f>'TARIF 2024'!G232</f>
        <v>8715946622996</v>
      </c>
      <c r="F215" t="s">
        <v>1228</v>
      </c>
    </row>
    <row r="216" spans="1:6">
      <c r="A216">
        <f>'TARIF 2024'!B233</f>
        <v>4108437</v>
      </c>
      <c r="B216" s="4" t="str">
        <f>'TARIF 2024'!J233</f>
        <v>en stock</v>
      </c>
      <c r="C216" s="134">
        <f>'TARIF 2024'!L233</f>
        <v>11.733333333333334</v>
      </c>
      <c r="D216" t="s">
        <v>1228</v>
      </c>
      <c r="E216" s="4">
        <f>'TARIF 2024'!G233</f>
        <v>8715946624518</v>
      </c>
      <c r="F216" t="s">
        <v>1228</v>
      </c>
    </row>
    <row r="217" spans="1:6">
      <c r="A217">
        <f>'TARIF 2024'!B234</f>
        <v>4108439</v>
      </c>
      <c r="B217" s="4" t="str">
        <f>'TARIF 2024'!J234</f>
        <v>en stock</v>
      </c>
      <c r="C217" s="134">
        <f>'TARIF 2024'!L234</f>
        <v>11.733333333333334</v>
      </c>
      <c r="D217" t="s">
        <v>1228</v>
      </c>
      <c r="E217" s="4">
        <f>'TARIF 2024'!G234</f>
        <v>8715946624532</v>
      </c>
      <c r="F217" t="s">
        <v>1228</v>
      </c>
    </row>
    <row r="218" spans="1:6">
      <c r="A218">
        <f>'TARIF 2024'!B235</f>
        <v>4108441</v>
      </c>
      <c r="B218" s="4" t="str">
        <f>'TARIF 2024'!J235</f>
        <v>en stock</v>
      </c>
      <c r="C218" s="134">
        <f>'TARIF 2024'!L235</f>
        <v>11.733333333333334</v>
      </c>
      <c r="D218" t="s">
        <v>1228</v>
      </c>
      <c r="E218" s="4">
        <f>'TARIF 2024'!G235</f>
        <v>8715946624556</v>
      </c>
      <c r="F218" t="s">
        <v>1228</v>
      </c>
    </row>
    <row r="219" spans="1:6">
      <c r="A219">
        <f>'TARIF 2024'!B236</f>
        <v>4108443</v>
      </c>
      <c r="B219" s="4" t="str">
        <f>'TARIF 2024'!J236</f>
        <v>en stock</v>
      </c>
      <c r="C219" s="134">
        <f>'TARIF 2024'!L236</f>
        <v>46.666666666666664</v>
      </c>
      <c r="D219" t="s">
        <v>1228</v>
      </c>
      <c r="E219" s="4">
        <f>'TARIF 2024'!G236</f>
        <v>8715946624570</v>
      </c>
      <c r="F219" t="s">
        <v>1228</v>
      </c>
    </row>
    <row r="220" spans="1:6">
      <c r="A220">
        <f>'TARIF 2024'!B237</f>
        <v>4682158</v>
      </c>
      <c r="B220" s="4" t="str">
        <f>'TARIF 2024'!J237</f>
        <v>en stock</v>
      </c>
      <c r="C220" s="134">
        <f>'TARIF 2024'!L237</f>
        <v>17.166666666666664</v>
      </c>
      <c r="D220" t="s">
        <v>1228</v>
      </c>
      <c r="E220" s="4">
        <f>'TARIF 2024'!G237</f>
        <v>8715946652733</v>
      </c>
      <c r="F220" t="s">
        <v>1228</v>
      </c>
    </row>
    <row r="221" spans="1:6">
      <c r="A221">
        <f>'TARIF 2024'!B238</f>
        <v>4682408</v>
      </c>
      <c r="B221" s="4" t="str">
        <f>'TARIF 2024'!J238</f>
        <v>en stock</v>
      </c>
      <c r="C221" s="134">
        <f>'TARIF 2024'!L238</f>
        <v>28.833333333333332</v>
      </c>
      <c r="D221" t="s">
        <v>1228</v>
      </c>
      <c r="E221" s="4">
        <f>'TARIF 2024'!G238</f>
        <v>8715946652818</v>
      </c>
      <c r="F221" t="s">
        <v>1228</v>
      </c>
    </row>
    <row r="222" spans="1:6">
      <c r="A222">
        <f>'TARIF 2024'!B239</f>
        <v>4682160</v>
      </c>
      <c r="B222" s="4" t="str">
        <f>'TARIF 2024'!J239</f>
        <v>en stock</v>
      </c>
      <c r="C222" s="134">
        <f>'TARIF 2024'!L239</f>
        <v>7.4555555555555557</v>
      </c>
      <c r="D222" t="s">
        <v>1228</v>
      </c>
      <c r="E222" s="4">
        <f>'TARIF 2024'!G239</f>
        <v>8715946652757</v>
      </c>
      <c r="F222" t="s">
        <v>1228</v>
      </c>
    </row>
    <row r="223" spans="1:6">
      <c r="A223">
        <f>'TARIF 2024'!B240</f>
        <v>4682402</v>
      </c>
      <c r="B223" s="4" t="str">
        <f>'TARIF 2024'!J240</f>
        <v>en stock</v>
      </c>
      <c r="C223" s="134">
        <f>'TARIF 2024'!L240</f>
        <v>7.4555555555555557</v>
      </c>
      <c r="D223" t="s">
        <v>1228</v>
      </c>
      <c r="E223" s="4">
        <f>'TARIF 2024'!G240</f>
        <v>8715946652771</v>
      </c>
      <c r="F223" t="s">
        <v>1228</v>
      </c>
    </row>
    <row r="224" spans="1:6">
      <c r="A224">
        <f>'TARIF 2024'!B241</f>
        <v>4682404</v>
      </c>
      <c r="B224" s="4" t="str">
        <f>'TARIF 2024'!J241</f>
        <v>en stock</v>
      </c>
      <c r="C224" s="134">
        <f>'TARIF 2024'!L241</f>
        <v>7.4555555555555557</v>
      </c>
      <c r="D224" t="s">
        <v>1228</v>
      </c>
      <c r="E224" s="4">
        <f>'TARIF 2024'!G241</f>
        <v>8715946652795</v>
      </c>
      <c r="F224" t="s">
        <v>1228</v>
      </c>
    </row>
    <row r="225" spans="1:6">
      <c r="A225">
        <f>'TARIF 2024'!B242</f>
        <v>4682406</v>
      </c>
      <c r="B225" s="4" t="str">
        <f>'TARIF 2024'!J242</f>
        <v>en stock</v>
      </c>
      <c r="C225" s="134">
        <f>'TARIF 2024'!L242</f>
        <v>39.266666666666673</v>
      </c>
      <c r="D225" t="s">
        <v>1228</v>
      </c>
      <c r="E225" s="4">
        <f>'TARIF 2024'!G242</f>
        <v>8715946653174</v>
      </c>
      <c r="F225" t="s">
        <v>1228</v>
      </c>
    </row>
    <row r="226" spans="1:6">
      <c r="A226">
        <f>'TARIF 2024'!B243</f>
        <v>4682416</v>
      </c>
      <c r="B226" s="4" t="str">
        <f>'TARIF 2024'!J243</f>
        <v>en stock</v>
      </c>
      <c r="C226" s="134">
        <f>'TARIF 2024'!L243</f>
        <v>75.388888888888886</v>
      </c>
      <c r="D226" t="s">
        <v>1228</v>
      </c>
      <c r="E226" s="4">
        <f>'TARIF 2024'!G243</f>
        <v>8715946653211</v>
      </c>
      <c r="F226" t="s">
        <v>1228</v>
      </c>
    </row>
    <row r="227" spans="1:6">
      <c r="A227">
        <f>'TARIF 2024'!B244</f>
        <v>4465939</v>
      </c>
      <c r="B227" s="4" t="str">
        <f>'TARIF 2024'!J244</f>
        <v>en stock</v>
      </c>
      <c r="C227" s="134">
        <f>'TARIF 2024'!L244</f>
        <v>15.599999999999998</v>
      </c>
      <c r="D227" t="s">
        <v>1228</v>
      </c>
      <c r="E227" s="4">
        <f>'TARIF 2024'!G244</f>
        <v>8715946646190</v>
      </c>
      <c r="F227" t="s">
        <v>1228</v>
      </c>
    </row>
    <row r="228" spans="1:6">
      <c r="A228">
        <f>'TARIF 2024'!B245</f>
        <v>4465884</v>
      </c>
      <c r="B228" s="4" t="str">
        <f>'TARIF 2024'!J245</f>
        <v>en stock</v>
      </c>
      <c r="C228" s="134">
        <f>'TARIF 2024'!L245</f>
        <v>24.933333333333334</v>
      </c>
      <c r="D228" t="s">
        <v>1228</v>
      </c>
      <c r="E228" s="4">
        <f>'TARIF 2024'!G245</f>
        <v>8715946646299</v>
      </c>
      <c r="F228" t="s">
        <v>1228</v>
      </c>
    </row>
    <row r="229" spans="1:6">
      <c r="A229">
        <f>'TARIF 2024'!B246</f>
        <v>4465547</v>
      </c>
      <c r="B229" s="4" t="str">
        <f>'TARIF 2024'!J246</f>
        <v>en stock</v>
      </c>
      <c r="C229" s="134">
        <f>'TARIF 2024'!L246</f>
        <v>11.355555555555556</v>
      </c>
      <c r="D229" t="s">
        <v>1228</v>
      </c>
      <c r="E229" s="4">
        <f>'TARIF 2024'!G246</f>
        <v>8715946646213</v>
      </c>
      <c r="F229" t="s">
        <v>1228</v>
      </c>
    </row>
    <row r="230" spans="1:6">
      <c r="A230">
        <f>'TARIF 2024'!B247</f>
        <v>4465548</v>
      </c>
      <c r="B230" s="4" t="str">
        <f>'TARIF 2024'!J247</f>
        <v>en stock</v>
      </c>
      <c r="C230" s="134">
        <f>'TARIF 2024'!L247</f>
        <v>11.355555555555556</v>
      </c>
      <c r="D230" t="s">
        <v>1228</v>
      </c>
      <c r="E230" s="4">
        <f>'TARIF 2024'!G247</f>
        <v>8715946646237</v>
      </c>
      <c r="F230" t="s">
        <v>1228</v>
      </c>
    </row>
    <row r="231" spans="1:6">
      <c r="A231">
        <f>'TARIF 2024'!B248</f>
        <v>4465550</v>
      </c>
      <c r="B231" s="4" t="str">
        <f>'TARIF 2024'!J248</f>
        <v>en stock</v>
      </c>
      <c r="C231" s="134">
        <f>'TARIF 2024'!L248</f>
        <v>11.355555555555556</v>
      </c>
      <c r="D231" t="s">
        <v>1228</v>
      </c>
      <c r="E231" s="4">
        <f>'TARIF 2024'!G248</f>
        <v>8715946646251</v>
      </c>
      <c r="F231" t="s">
        <v>1228</v>
      </c>
    </row>
    <row r="232" spans="1:6">
      <c r="A232">
        <f>'TARIF 2024'!B249</f>
        <v>4465882</v>
      </c>
      <c r="B232" s="4" t="str">
        <f>'TARIF 2024'!J249</f>
        <v>en stock</v>
      </c>
      <c r="C232" s="134">
        <f>'TARIF 2024'!L249</f>
        <v>11.355555555555556</v>
      </c>
      <c r="D232" t="s">
        <v>1228</v>
      </c>
      <c r="E232" s="4">
        <f>'TARIF 2024'!G249</f>
        <v>8715946646275</v>
      </c>
      <c r="F232" t="s">
        <v>1228</v>
      </c>
    </row>
    <row r="233" spans="1:6">
      <c r="A233">
        <f>'TARIF 2024'!B250</f>
        <v>4465545</v>
      </c>
      <c r="B233" s="4" t="str">
        <f>'TARIF 2024'!J250</f>
        <v>en stock</v>
      </c>
      <c r="C233" s="134">
        <f>'TARIF 2024'!L250</f>
        <v>60.62222222222222</v>
      </c>
      <c r="D233" t="s">
        <v>1228</v>
      </c>
      <c r="E233" s="4">
        <f>'TARIF 2024'!G250</f>
        <v>8715946646442</v>
      </c>
      <c r="F233" t="s">
        <v>1228</v>
      </c>
    </row>
    <row r="234" spans="1:6">
      <c r="A234">
        <f>'TARIF 2024'!B251</f>
        <v>4465886</v>
      </c>
      <c r="B234" s="4" t="str">
        <f>'TARIF 2024'!J251</f>
        <v>en stock</v>
      </c>
      <c r="C234" s="134">
        <f>'TARIF 2024'!L251</f>
        <v>97.144444444444446</v>
      </c>
      <c r="D234" t="s">
        <v>1228</v>
      </c>
      <c r="E234" s="4">
        <f>'TARIF 2024'!G251</f>
        <v>8715946646466</v>
      </c>
      <c r="F234" t="s">
        <v>1228</v>
      </c>
    </row>
    <row r="235" spans="1:6">
      <c r="A235">
        <f>'TARIF 2024'!B252</f>
        <v>7735830</v>
      </c>
      <c r="B235" s="4" t="str">
        <f>'TARIF 2024'!J252</f>
        <v>en stock</v>
      </c>
      <c r="C235" s="134">
        <f>'TARIF 2024'!L252</f>
        <v>18.666666666666668</v>
      </c>
      <c r="D235" t="s">
        <v>1228</v>
      </c>
      <c r="E235" s="4">
        <f>'TARIF 2024'!G252</f>
        <v>8715946707464</v>
      </c>
      <c r="F235" t="s">
        <v>1228</v>
      </c>
    </row>
    <row r="236" spans="1:6">
      <c r="A236">
        <f>'TARIF 2024'!B253</f>
        <v>4108577</v>
      </c>
      <c r="B236" s="4" t="str">
        <f>'TARIF 2024'!J253</f>
        <v>en stock</v>
      </c>
      <c r="C236" s="134">
        <f>'TARIF 2024'!L253</f>
        <v>15.599999999999998</v>
      </c>
      <c r="D236" t="s">
        <v>1228</v>
      </c>
      <c r="E236" s="4">
        <f>'TARIF 2024'!G253</f>
        <v>8715946626178</v>
      </c>
      <c r="F236" t="s">
        <v>1228</v>
      </c>
    </row>
    <row r="237" spans="1:6">
      <c r="A237">
        <f>'TARIF 2024'!B254</f>
        <v>4108530</v>
      </c>
      <c r="B237" s="4" t="str">
        <f>'TARIF 2024'!J254</f>
        <v>en stock</v>
      </c>
      <c r="C237" s="134">
        <f>'TARIF 2024'!L254</f>
        <v>23.388888888888889</v>
      </c>
      <c r="D237" t="s">
        <v>1228</v>
      </c>
      <c r="E237" s="4">
        <f>'TARIF 2024'!G254</f>
        <v>8715946626277</v>
      </c>
      <c r="F237" t="s">
        <v>1228</v>
      </c>
    </row>
    <row r="238" spans="1:6">
      <c r="A238">
        <f>'TARIF 2024'!B255</f>
        <v>4108579</v>
      </c>
      <c r="B238" s="4" t="str">
        <f>'TARIF 2024'!J255</f>
        <v>en stock</v>
      </c>
      <c r="C238" s="134">
        <f>'TARIF 2024'!L255</f>
        <v>11.733333333333334</v>
      </c>
      <c r="D238" t="s">
        <v>1228</v>
      </c>
      <c r="E238" s="4">
        <f>'TARIF 2024'!G255</f>
        <v>8715946626192</v>
      </c>
      <c r="F238" t="s">
        <v>1228</v>
      </c>
    </row>
    <row r="239" spans="1:6">
      <c r="A239">
        <f>'TARIF 2024'!B256</f>
        <v>4108581</v>
      </c>
      <c r="B239" s="4" t="str">
        <f>'TARIF 2024'!J256</f>
        <v>en stock</v>
      </c>
      <c r="C239" s="134">
        <f>'TARIF 2024'!L256</f>
        <v>11.733333333333334</v>
      </c>
      <c r="D239" t="s">
        <v>1228</v>
      </c>
      <c r="E239" s="4">
        <f>'TARIF 2024'!G256</f>
        <v>8715946626215</v>
      </c>
      <c r="F239" t="s">
        <v>1228</v>
      </c>
    </row>
    <row r="240" spans="1:6">
      <c r="A240">
        <f>'TARIF 2024'!B257</f>
        <v>4108526</v>
      </c>
      <c r="B240" s="4" t="str">
        <f>'TARIF 2024'!J257</f>
        <v>en stock</v>
      </c>
      <c r="C240" s="134">
        <f>'TARIF 2024'!L257</f>
        <v>11.733333333333334</v>
      </c>
      <c r="D240" t="s">
        <v>1228</v>
      </c>
      <c r="E240" s="4">
        <f>'TARIF 2024'!G257</f>
        <v>8715946626239</v>
      </c>
      <c r="F240" t="s">
        <v>1228</v>
      </c>
    </row>
    <row r="241" spans="1:6">
      <c r="A241">
        <f>'TARIF 2024'!B258</f>
        <v>4108528</v>
      </c>
      <c r="B241" s="4" t="str">
        <f>'TARIF 2024'!J258</f>
        <v>en stock</v>
      </c>
      <c r="C241" s="134">
        <f>'TARIF 2024'!L258</f>
        <v>11.733333333333334</v>
      </c>
      <c r="D241" t="s">
        <v>1228</v>
      </c>
      <c r="E241" s="4">
        <f>'TARIF 2024'!G258</f>
        <v>8715946626253</v>
      </c>
      <c r="F241" t="s">
        <v>1228</v>
      </c>
    </row>
    <row r="242" spans="1:6">
      <c r="A242">
        <f>'TARIF 2024'!B259</f>
        <v>4465903</v>
      </c>
      <c r="B242" s="4" t="str">
        <f>'TARIF 2024'!J259</f>
        <v>en stock</v>
      </c>
      <c r="C242" s="134">
        <f>'TARIF 2024'!L259</f>
        <v>62.188888888888883</v>
      </c>
      <c r="D242" t="s">
        <v>1228</v>
      </c>
      <c r="E242" s="4">
        <f>'TARIF 2024'!G259</f>
        <v>8715946645285</v>
      </c>
      <c r="F242" t="s">
        <v>1228</v>
      </c>
    </row>
    <row r="243" spans="1:6">
      <c r="A243">
        <f>'TARIF 2024'!B260</f>
        <v>4108510</v>
      </c>
      <c r="B243" s="4" t="str">
        <f>'TARIF 2024'!J260</f>
        <v>en stock</v>
      </c>
      <c r="C243" s="134">
        <f>'TARIF 2024'!L260</f>
        <v>14.077777777777778</v>
      </c>
      <c r="D243" t="s">
        <v>1228</v>
      </c>
      <c r="E243" s="4">
        <f>'TARIF 2024'!G260</f>
        <v>8715946625553</v>
      </c>
      <c r="F243" t="s">
        <v>1228</v>
      </c>
    </row>
    <row r="244" spans="1:6">
      <c r="A244">
        <f>'TARIF 2024'!B261</f>
        <v>4108512</v>
      </c>
      <c r="B244" s="4" t="str">
        <f>'TARIF 2024'!J261</f>
        <v>en stock</v>
      </c>
      <c r="C244" s="134">
        <f>'TARIF 2024'!L261</f>
        <v>11.733333333333334</v>
      </c>
      <c r="D244" t="s">
        <v>1228</v>
      </c>
      <c r="E244" s="4">
        <f>'TARIF 2024'!G261</f>
        <v>8715946625577</v>
      </c>
      <c r="F244" t="s">
        <v>1228</v>
      </c>
    </row>
    <row r="245" spans="1:6">
      <c r="A245">
        <f>'TARIF 2024'!B262</f>
        <v>2533909</v>
      </c>
      <c r="B245" s="4" t="str">
        <f>'TARIF 2024'!J262</f>
        <v>en stock</v>
      </c>
      <c r="C245" s="134">
        <f>'TARIF 2024'!L262</f>
        <v>49.011111111111106</v>
      </c>
      <c r="D245" t="s">
        <v>1228</v>
      </c>
      <c r="E245" s="4">
        <f>'TARIF 2024'!G262</f>
        <v>8715946519876</v>
      </c>
      <c r="F245" t="s">
        <v>1228</v>
      </c>
    </row>
    <row r="246" spans="1:6">
      <c r="A246">
        <f>'TARIF 2024'!B263</f>
        <v>4108545</v>
      </c>
      <c r="B246" s="4" t="str">
        <f>'TARIF 2024'!J263</f>
        <v>en stock</v>
      </c>
      <c r="C246" s="134">
        <f>'TARIF 2024'!L263</f>
        <v>41.999999999999993</v>
      </c>
      <c r="D246" t="s">
        <v>1228</v>
      </c>
      <c r="E246" s="4">
        <f>'TARIF 2024'!G263</f>
        <v>8715946625195</v>
      </c>
      <c r="F246" t="s">
        <v>1228</v>
      </c>
    </row>
    <row r="247" spans="1:6">
      <c r="A247">
        <f>'TARIF 2024'!B264</f>
        <v>4108484</v>
      </c>
      <c r="B247" s="4" t="str">
        <f>'TARIF 2024'!J264</f>
        <v>en stock</v>
      </c>
      <c r="C247" s="134">
        <f>'TARIF 2024'!L264</f>
        <v>69.977777777777774</v>
      </c>
      <c r="D247" t="s">
        <v>1228</v>
      </c>
      <c r="E247" s="4">
        <f>'TARIF 2024'!G264</f>
        <v>8715946625294</v>
      </c>
      <c r="F247" t="s">
        <v>1228</v>
      </c>
    </row>
    <row r="248" spans="1:6">
      <c r="A248">
        <f>'TARIF 2024'!B265</f>
        <v>4108568</v>
      </c>
      <c r="B248" s="4" t="str">
        <f>'TARIF 2024'!J265</f>
        <v>en stock</v>
      </c>
      <c r="C248" s="134">
        <f>'TARIF 2024'!L265</f>
        <v>12.45</v>
      </c>
      <c r="D248" t="s">
        <v>1228</v>
      </c>
      <c r="E248" s="4">
        <f>'TARIF 2024'!G265</f>
        <v>8715946625119</v>
      </c>
      <c r="F248" t="s">
        <v>1228</v>
      </c>
    </row>
    <row r="249" spans="1:6">
      <c r="A249">
        <f>'TARIF 2024'!B266</f>
        <v>4108547</v>
      </c>
      <c r="B249" s="4" t="str">
        <f>'TARIF 2024'!J266</f>
        <v>en stock</v>
      </c>
      <c r="C249" s="134">
        <f>'TARIF 2024'!L266</f>
        <v>21.066666666666666</v>
      </c>
      <c r="D249" t="s">
        <v>1228</v>
      </c>
      <c r="E249" s="4">
        <f>'TARIF 2024'!G266</f>
        <v>8715946625218</v>
      </c>
      <c r="F249" t="s">
        <v>1228</v>
      </c>
    </row>
    <row r="250" spans="1:6">
      <c r="A250">
        <f>'TARIF 2024'!B267</f>
        <v>4108422</v>
      </c>
      <c r="B250" s="4" t="str">
        <f>'TARIF 2024'!J267</f>
        <v>en stock</v>
      </c>
      <c r="C250" s="134">
        <f>'TARIF 2024'!L267</f>
        <v>10.177777777777777</v>
      </c>
      <c r="D250" t="s">
        <v>1228</v>
      </c>
      <c r="E250" s="4">
        <f>'TARIF 2024'!G267</f>
        <v>8715946625133</v>
      </c>
      <c r="F250" t="s">
        <v>1228</v>
      </c>
    </row>
    <row r="251" spans="1:6">
      <c r="A251">
        <f>'TARIF 2024'!B268</f>
        <v>4108426</v>
      </c>
      <c r="B251" s="4" t="str">
        <f>'TARIF 2024'!J268</f>
        <v>en stock</v>
      </c>
      <c r="C251" s="134">
        <f>'TARIF 2024'!L268</f>
        <v>10.177777777777777</v>
      </c>
      <c r="D251" t="s">
        <v>1228</v>
      </c>
      <c r="E251" s="4">
        <f>'TARIF 2024'!G268</f>
        <v>8715946625157</v>
      </c>
      <c r="F251" t="s">
        <v>1228</v>
      </c>
    </row>
    <row r="252" spans="1:6">
      <c r="A252">
        <f>'TARIF 2024'!B269</f>
        <v>4108430</v>
      </c>
      <c r="B252" s="4" t="str">
        <f>'TARIF 2024'!J269</f>
        <v>en stock</v>
      </c>
      <c r="C252" s="134">
        <f>'TARIF 2024'!L269</f>
        <v>10.177777777777777</v>
      </c>
      <c r="D252" t="s">
        <v>1228</v>
      </c>
      <c r="E252" s="4">
        <f>'TARIF 2024'!G269</f>
        <v>8715946625171</v>
      </c>
      <c r="F252" t="s">
        <v>1228</v>
      </c>
    </row>
    <row r="253" spans="1:6">
      <c r="A253">
        <f>'TARIF 2024'!B270</f>
        <v>4108554</v>
      </c>
      <c r="B253" s="4" t="str">
        <f>'TARIF 2024'!J270</f>
        <v>en stock</v>
      </c>
      <c r="C253" s="134">
        <f>'TARIF 2024'!L270</f>
        <v>43.31</v>
      </c>
      <c r="D253" t="s">
        <v>1228</v>
      </c>
      <c r="E253" s="4">
        <f>'TARIF 2024'!G270</f>
        <v>8715946624976</v>
      </c>
      <c r="F253" t="s">
        <v>1228</v>
      </c>
    </row>
    <row r="254" spans="1:6">
      <c r="A254">
        <f>'TARIF 2024'!B271</f>
        <v>4108564</v>
      </c>
      <c r="B254" s="4" t="str">
        <f>'TARIF 2024'!J271</f>
        <v>en stock</v>
      </c>
      <c r="C254" s="134">
        <f>'TARIF 2024'!L271</f>
        <v>70.75555555555556</v>
      </c>
      <c r="D254" t="s">
        <v>1228</v>
      </c>
      <c r="E254" s="4">
        <f>'TARIF 2024'!G271</f>
        <v>8715946625072</v>
      </c>
      <c r="F254" t="s">
        <v>1228</v>
      </c>
    </row>
    <row r="255" spans="1:6">
      <c r="A255">
        <f>'TARIF 2024'!B272</f>
        <v>4108540</v>
      </c>
      <c r="B255" s="4" t="str">
        <f>'TARIF 2024'!J272</f>
        <v>en stock</v>
      </c>
      <c r="C255" s="134">
        <f>'TARIF 2024'!L272</f>
        <v>12.511111111111111</v>
      </c>
      <c r="D255" t="s">
        <v>1228</v>
      </c>
      <c r="E255" s="4">
        <f>'TARIF 2024'!G272</f>
        <v>8715946624891</v>
      </c>
      <c r="F255" t="s">
        <v>1228</v>
      </c>
    </row>
    <row r="256" spans="1:6">
      <c r="A256">
        <f>'TARIF 2024'!B273</f>
        <v>4108556</v>
      </c>
      <c r="B256" s="4" t="str">
        <f>'TARIF 2024'!J273</f>
        <v>en stock</v>
      </c>
      <c r="C256" s="134">
        <f>'TARIF 2024'!L273</f>
        <v>21.833333333333332</v>
      </c>
      <c r="D256" t="s">
        <v>1228</v>
      </c>
      <c r="E256" s="4">
        <f>'TARIF 2024'!G273</f>
        <v>8715946624990</v>
      </c>
      <c r="F256" t="s">
        <v>1228</v>
      </c>
    </row>
    <row r="257" spans="1:6">
      <c r="A257">
        <f>'TARIF 2024'!B274</f>
        <v>4108542</v>
      </c>
      <c r="B257" s="4" t="str">
        <f>'TARIF 2024'!J274</f>
        <v>en stock</v>
      </c>
      <c r="C257" s="134">
        <f>'TARIF 2024'!L274</f>
        <v>9.4</v>
      </c>
      <c r="D257" t="s">
        <v>1228</v>
      </c>
      <c r="E257" s="4">
        <f>'TARIF 2024'!G274</f>
        <v>8715946624914</v>
      </c>
      <c r="F257" t="s">
        <v>1228</v>
      </c>
    </row>
    <row r="258" spans="1:6">
      <c r="A258">
        <f>'TARIF 2024'!B275</f>
        <v>4108544</v>
      </c>
      <c r="B258" s="4" t="str">
        <f>'TARIF 2024'!J275</f>
        <v>en stock</v>
      </c>
      <c r="C258" s="134">
        <f>'TARIF 2024'!L275</f>
        <v>9.4</v>
      </c>
      <c r="D258" t="s">
        <v>1228</v>
      </c>
      <c r="E258" s="4">
        <f>'TARIF 2024'!G275</f>
        <v>8715946624938</v>
      </c>
      <c r="F258" t="s">
        <v>1228</v>
      </c>
    </row>
    <row r="259" spans="1:6">
      <c r="A259">
        <f>'TARIF 2024'!B276</f>
        <v>4108552</v>
      </c>
      <c r="B259" s="4" t="str">
        <f>'TARIF 2024'!J276</f>
        <v>en stock</v>
      </c>
      <c r="C259" s="134">
        <f>'TARIF 2024'!L276</f>
        <v>9.4</v>
      </c>
      <c r="D259" t="s">
        <v>1228</v>
      </c>
      <c r="E259" s="4">
        <f>'TARIF 2024'!G276</f>
        <v>8715946624952</v>
      </c>
      <c r="F259" t="s">
        <v>1228</v>
      </c>
    </row>
    <row r="260" spans="1:6">
      <c r="A260">
        <f>'TARIF 2024'!B277</f>
        <v>4108463</v>
      </c>
      <c r="B260" s="4" t="str">
        <f>'TARIF 2024'!J277</f>
        <v>en stock</v>
      </c>
      <c r="C260" s="134">
        <f>'TARIF 2024'!L277</f>
        <v>59.066666666666663</v>
      </c>
      <c r="D260" t="s">
        <v>1228</v>
      </c>
      <c r="E260" s="4">
        <f>'TARIF 2024'!G277</f>
        <v>8715946624778</v>
      </c>
      <c r="F260" t="s">
        <v>1228</v>
      </c>
    </row>
    <row r="261" spans="1:6">
      <c r="A261">
        <f>'TARIF 2024'!B278</f>
        <v>4108455</v>
      </c>
      <c r="B261" s="4" t="str">
        <f>'TARIF 2024'!J278</f>
        <v>en stock</v>
      </c>
      <c r="C261" s="134">
        <f>'TARIF 2024'!L278</f>
        <v>14.844444444444443</v>
      </c>
      <c r="D261" t="s">
        <v>1228</v>
      </c>
      <c r="E261" s="4">
        <f>'TARIF 2024'!G278</f>
        <v>8715946624693</v>
      </c>
      <c r="F261" t="s">
        <v>1228</v>
      </c>
    </row>
    <row r="262" spans="1:6">
      <c r="A262">
        <f>'TARIF 2024'!B279</f>
        <v>4108453</v>
      </c>
      <c r="B262" s="4" t="str">
        <f>'TARIF 2024'!J279</f>
        <v>en stock</v>
      </c>
      <c r="C262" s="134">
        <f>'TARIF 2024'!L279</f>
        <v>38.988888888888894</v>
      </c>
      <c r="D262" t="s">
        <v>1228</v>
      </c>
      <c r="E262" s="4">
        <f>'TARIF 2024'!G279</f>
        <v>8715946624679</v>
      </c>
      <c r="F262" t="s">
        <v>1228</v>
      </c>
    </row>
    <row r="263" spans="1:6">
      <c r="A263">
        <f>'TARIF 2024'!B280</f>
        <v>4108445</v>
      </c>
      <c r="B263" s="4" t="str">
        <f>'TARIF 2024'!J280</f>
        <v>en stock</v>
      </c>
      <c r="C263" s="134">
        <f>'TARIF 2024'!L280</f>
        <v>11.444444444444445</v>
      </c>
      <c r="D263" t="s">
        <v>1228</v>
      </c>
      <c r="E263" s="4">
        <f>'TARIF 2024'!G280</f>
        <v>8715946624594</v>
      </c>
      <c r="F263" t="s">
        <v>1228</v>
      </c>
    </row>
    <row r="264" spans="1:6">
      <c r="A264">
        <f>'TARIF 2024'!B281</f>
        <v>4108589</v>
      </c>
      <c r="B264" s="4" t="str">
        <f>'TARIF 2024'!J281</f>
        <v>en stock</v>
      </c>
      <c r="C264" s="134">
        <f>'TARIF 2024'!L281</f>
        <v>30.355555555555554</v>
      </c>
      <c r="D264" t="s">
        <v>1228</v>
      </c>
      <c r="E264" s="4">
        <f>'TARIF 2024'!G281</f>
        <v>8715946625836</v>
      </c>
      <c r="F264" t="s">
        <v>1228</v>
      </c>
    </row>
    <row r="265" spans="1:6">
      <c r="A265">
        <f>'TARIF 2024'!B282</f>
        <v>4108574</v>
      </c>
      <c r="B265" s="4" t="str">
        <f>'TARIF 2024'!J282</f>
        <v>en stock</v>
      </c>
      <c r="C265" s="134">
        <f>'TARIF 2024'!L282</f>
        <v>16.777777777777779</v>
      </c>
      <c r="D265" t="s">
        <v>1228</v>
      </c>
      <c r="E265" s="4">
        <f>'TARIF 2024'!G282</f>
        <v>8715946625751</v>
      </c>
      <c r="F265" t="s">
        <v>1228</v>
      </c>
    </row>
    <row r="266" spans="1:6">
      <c r="A266">
        <f>'TARIF 2024'!B283</f>
        <v>1958340</v>
      </c>
      <c r="B266" s="4" t="str">
        <f>'TARIF 2024'!J283</f>
        <v>en stock</v>
      </c>
      <c r="C266" s="134">
        <f>'TARIF 2024'!L283</f>
        <v>26.49</v>
      </c>
      <c r="D266" t="s">
        <v>1228</v>
      </c>
      <c r="E266" s="4">
        <f>'TARIF 2024'!G283</f>
        <v>884962780749</v>
      </c>
      <c r="F266" t="s">
        <v>1228</v>
      </c>
    </row>
    <row r="267" spans="1:6">
      <c r="A267">
        <f>'TARIF 2024'!B284</f>
        <v>1958342</v>
      </c>
      <c r="B267" s="4" t="str">
        <f>'TARIF 2024'!J284</f>
        <v>en stock</v>
      </c>
      <c r="C267" s="134">
        <f>'TARIF 2024'!L284</f>
        <v>37.25</v>
      </c>
      <c r="D267" t="s">
        <v>1228</v>
      </c>
      <c r="E267" s="4">
        <f>'TARIF 2024'!G284</f>
        <v>884962780787</v>
      </c>
      <c r="F267" t="s">
        <v>1228</v>
      </c>
    </row>
    <row r="268" spans="1:6">
      <c r="A268">
        <f>'TARIF 2024'!B285</f>
        <v>1937820</v>
      </c>
      <c r="B268" s="4" t="str">
        <f>'TARIF 2024'!J285</f>
        <v>en stock</v>
      </c>
      <c r="C268" s="134">
        <f>'TARIF 2024'!L285</f>
        <v>22.244444444444444</v>
      </c>
      <c r="D268" t="s">
        <v>1228</v>
      </c>
      <c r="E268" s="4">
        <f>'TARIF 2024'!G285</f>
        <v>884962780473</v>
      </c>
      <c r="F268" t="s">
        <v>1228</v>
      </c>
    </row>
    <row r="269" spans="1:6">
      <c r="A269">
        <f>'TARIF 2024'!B286</f>
        <v>1903336</v>
      </c>
      <c r="B269" s="4" t="str">
        <f>'TARIF 2024'!J286</f>
        <v>en stock</v>
      </c>
      <c r="C269" s="134">
        <f>'TARIF 2024'!L286</f>
        <v>50.86</v>
      </c>
      <c r="D269" t="s">
        <v>1228</v>
      </c>
      <c r="E269" s="4">
        <f>'TARIF 2024'!G286</f>
        <v>884962838983</v>
      </c>
      <c r="F269" t="s">
        <v>1228</v>
      </c>
    </row>
    <row r="270" spans="1:6">
      <c r="A270">
        <f>'TARIF 2024'!B287</f>
        <v>1937824</v>
      </c>
      <c r="B270" s="4" t="str">
        <f>'TARIF 2024'!J287</f>
        <v>en stock</v>
      </c>
      <c r="C270" s="134">
        <f>'TARIF 2024'!L287</f>
        <v>27.044444444444444</v>
      </c>
      <c r="D270" t="s">
        <v>1228</v>
      </c>
      <c r="E270" s="4">
        <f>'TARIF 2024'!G287</f>
        <v>884962780497</v>
      </c>
      <c r="F270" t="s">
        <v>1228</v>
      </c>
    </row>
    <row r="271" spans="1:6">
      <c r="A271">
        <f>'TARIF 2024'!B288</f>
        <v>3712196</v>
      </c>
      <c r="B271" s="4" t="str">
        <f>'TARIF 2024'!J288</f>
        <v>en stock</v>
      </c>
      <c r="C271" s="134">
        <f>'TARIF 2024'!L288</f>
        <v>43.46</v>
      </c>
      <c r="D271" t="s">
        <v>1228</v>
      </c>
      <c r="E271" s="4">
        <f>'TARIF 2024'!G288</f>
        <v>889894419392</v>
      </c>
      <c r="F271" t="s">
        <v>1228</v>
      </c>
    </row>
    <row r="272" spans="1:6">
      <c r="A272">
        <f>'TARIF 2024'!B289</f>
        <v>1996220</v>
      </c>
      <c r="B272" s="4" t="str">
        <f>'TARIF 2024'!J289</f>
        <v>en stock</v>
      </c>
      <c r="C272" s="134">
        <f>'TARIF 2024'!L289</f>
        <v>20.16</v>
      </c>
      <c r="D272" t="s">
        <v>1228</v>
      </c>
      <c r="E272" s="4">
        <f>'TARIF 2024'!G289</f>
        <v>884962894422</v>
      </c>
      <c r="F272" t="s">
        <v>1228</v>
      </c>
    </row>
    <row r="273" spans="1:6">
      <c r="A273">
        <f>'TARIF 2024'!B290</f>
        <v>1996222</v>
      </c>
      <c r="B273" s="4" t="str">
        <f>'TARIF 2024'!J290</f>
        <v>en stock</v>
      </c>
      <c r="C273" s="134">
        <f>'TARIF 2024'!L290</f>
        <v>23.844444444444445</v>
      </c>
      <c r="D273" t="s">
        <v>1228</v>
      </c>
      <c r="E273" s="4">
        <f>'TARIF 2024'!G290</f>
        <v>884962894521</v>
      </c>
      <c r="F273" t="s">
        <v>1228</v>
      </c>
    </row>
    <row r="274" spans="1:6">
      <c r="A274">
        <f>'TARIF 2024'!B291</f>
        <v>1996224</v>
      </c>
      <c r="B274" s="4" t="str">
        <f>'TARIF 2024'!J291</f>
        <v>en stock</v>
      </c>
      <c r="C274" s="134">
        <f>'TARIF 2024'!L291</f>
        <v>41.5</v>
      </c>
      <c r="D274" t="s">
        <v>1228</v>
      </c>
      <c r="E274" s="4">
        <f>'TARIF 2024'!G291</f>
        <v>884962894477</v>
      </c>
      <c r="F274" t="s">
        <v>1228</v>
      </c>
    </row>
    <row r="275" spans="1:6">
      <c r="A275">
        <f>'TARIF 2024'!B292</f>
        <v>1996226</v>
      </c>
      <c r="B275" s="4" t="str">
        <f>'TARIF 2024'!J292</f>
        <v>en stock</v>
      </c>
      <c r="C275" s="134">
        <f>'TARIF 2024'!L292</f>
        <v>41.87</v>
      </c>
      <c r="D275" t="s">
        <v>1228</v>
      </c>
      <c r="E275" s="4">
        <f>'TARIF 2024'!G292</f>
        <v>884962894576</v>
      </c>
      <c r="F275" t="s">
        <v>1228</v>
      </c>
    </row>
    <row r="276" spans="1:6">
      <c r="A276">
        <f>'TARIF 2024'!B293</f>
        <v>3988403</v>
      </c>
      <c r="B276" s="4" t="str">
        <f>'TARIF 2024'!J293</f>
        <v>en stock</v>
      </c>
      <c r="C276" s="134">
        <f>'TARIF 2024'!L293</f>
        <v>39.51</v>
      </c>
      <c r="D276" t="s">
        <v>1228</v>
      </c>
      <c r="E276" s="4">
        <f>'TARIF 2024'!G293</f>
        <v>190780475904</v>
      </c>
      <c r="F276" t="s">
        <v>1228</v>
      </c>
    </row>
    <row r="277" spans="1:6">
      <c r="A277">
        <f>'TARIF 2024'!B294</f>
        <v>3406028</v>
      </c>
      <c r="B277" s="4" t="str">
        <f>'TARIF 2024'!J294</f>
        <v>en stock</v>
      </c>
      <c r="C277" s="134">
        <f>'TARIF 2024'!L294</f>
        <v>17.711111111111109</v>
      </c>
      <c r="D277" t="s">
        <v>1228</v>
      </c>
      <c r="E277" s="4">
        <f>'TARIF 2024'!G294</f>
        <v>888793803011</v>
      </c>
      <c r="F277" t="s">
        <v>1228</v>
      </c>
    </row>
    <row r="278" spans="1:6">
      <c r="A278">
        <f>'TARIF 2024'!B295</f>
        <v>3406024</v>
      </c>
      <c r="B278" s="4" t="str">
        <f>'TARIF 2024'!J295</f>
        <v>en stock</v>
      </c>
      <c r="C278" s="134">
        <f>'TARIF 2024'!L295</f>
        <v>22.49</v>
      </c>
      <c r="D278" t="s">
        <v>1228</v>
      </c>
      <c r="E278" s="4">
        <f>'TARIF 2024'!G295</f>
        <v>888793802960</v>
      </c>
      <c r="F278" t="s">
        <v>1228</v>
      </c>
    </row>
    <row r="279" spans="1:6">
      <c r="A279">
        <f>'TARIF 2024'!B296</f>
        <v>3406036</v>
      </c>
      <c r="B279" s="4" t="str">
        <f>'TARIF 2024'!J296</f>
        <v>en stock</v>
      </c>
      <c r="C279" s="134">
        <f>'TARIF 2024'!L296</f>
        <v>37.74444444444444</v>
      </c>
      <c r="D279" t="s">
        <v>1228</v>
      </c>
      <c r="E279" s="4">
        <f>'TARIF 2024'!G296</f>
        <v>888793803110</v>
      </c>
      <c r="F279" t="s">
        <v>1228</v>
      </c>
    </row>
    <row r="280" spans="1:6">
      <c r="A280">
        <f>'TARIF 2024'!B297</f>
        <v>3406032</v>
      </c>
      <c r="B280" s="4" t="str">
        <f>'TARIF 2024'!J297</f>
        <v>en stock</v>
      </c>
      <c r="C280" s="134">
        <f>'TARIF 2024'!L297</f>
        <v>36.755555555555553</v>
      </c>
      <c r="D280" t="s">
        <v>1228</v>
      </c>
      <c r="E280" s="4">
        <f>'TARIF 2024'!G297</f>
        <v>888793803066</v>
      </c>
      <c r="F280" t="s">
        <v>1228</v>
      </c>
    </row>
    <row r="281" spans="1:6">
      <c r="A281">
        <f>'TARIF 2024'!B298</f>
        <v>4852450</v>
      </c>
      <c r="B281" s="4" t="str">
        <f>'TARIF 2024'!J298</f>
        <v>en stock</v>
      </c>
      <c r="C281" s="134">
        <f>'TARIF 2024'!L298</f>
        <v>37.28</v>
      </c>
      <c r="D281" t="s">
        <v>1228</v>
      </c>
      <c r="E281" s="4">
        <f>'TARIF 2024'!G298</f>
        <v>192545863988</v>
      </c>
      <c r="F281" t="s">
        <v>1228</v>
      </c>
    </row>
    <row r="282" spans="1:6">
      <c r="A282">
        <f>'TARIF 2024'!B299</f>
        <v>4380486</v>
      </c>
      <c r="B282" s="4" t="str">
        <f>'TARIF 2024'!J299</f>
        <v>en stock</v>
      </c>
      <c r="C282" s="134">
        <f>'TARIF 2024'!L299</f>
        <v>16.633333333333333</v>
      </c>
      <c r="D282" t="s">
        <v>1228</v>
      </c>
      <c r="E282" s="4">
        <f>'TARIF 2024'!G299</f>
        <v>190780571019</v>
      </c>
      <c r="F282" t="s">
        <v>1228</v>
      </c>
    </row>
    <row r="283" spans="1:6">
      <c r="A283">
        <f>'TARIF 2024'!B300</f>
        <v>4380475</v>
      </c>
      <c r="B283" s="4" t="str">
        <f>'TARIF 2024'!J300</f>
        <v>en stock</v>
      </c>
      <c r="C283" s="134">
        <f>'TARIF 2024'!L300</f>
        <v>21.32</v>
      </c>
      <c r="D283" t="s">
        <v>1228</v>
      </c>
      <c r="E283" s="4">
        <f>'TARIF 2024'!G300</f>
        <v>190780570975</v>
      </c>
      <c r="F283" t="s">
        <v>1228</v>
      </c>
    </row>
    <row r="284" spans="1:6">
      <c r="A284">
        <f>'TARIF 2024'!B301</f>
        <v>4380479</v>
      </c>
      <c r="B284" s="4" t="str">
        <f>'TARIF 2024'!J301</f>
        <v>en stock</v>
      </c>
      <c r="C284" s="134">
        <f>'TARIF 2024'!L301</f>
        <v>38.144444444444439</v>
      </c>
      <c r="D284" t="s">
        <v>1228</v>
      </c>
      <c r="E284" s="4">
        <f>'TARIF 2024'!G301</f>
        <v>190780571095</v>
      </c>
      <c r="F284" t="s">
        <v>1228</v>
      </c>
    </row>
    <row r="285" spans="1:6">
      <c r="A285">
        <f>'TARIF 2024'!B302</f>
        <v>4380478</v>
      </c>
      <c r="B285" s="4" t="str">
        <f>'TARIF 2024'!J302</f>
        <v>en stock</v>
      </c>
      <c r="C285" s="134">
        <f>'TARIF 2024'!L302</f>
        <v>43.511111111111106</v>
      </c>
      <c r="D285" t="s">
        <v>1228</v>
      </c>
      <c r="E285" s="4">
        <f>'TARIF 2024'!G302</f>
        <v>190780571057</v>
      </c>
      <c r="F285" t="s">
        <v>1228</v>
      </c>
    </row>
    <row r="286" spans="1:6">
      <c r="A286">
        <f>'TARIF 2024'!B303</f>
        <v>3773184</v>
      </c>
      <c r="B286" s="4" t="str">
        <f>'TARIF 2024'!J303</f>
        <v>en stock</v>
      </c>
      <c r="C286" s="134">
        <f>'TARIF 2024'!L303</f>
        <v>15.74</v>
      </c>
      <c r="D286" t="s">
        <v>1228</v>
      </c>
      <c r="E286" s="4">
        <f>'TARIF 2024'!G303</f>
        <v>889894860705</v>
      </c>
      <c r="F286" t="s">
        <v>1228</v>
      </c>
    </row>
    <row r="287" spans="1:6">
      <c r="A287">
        <f>'TARIF 2024'!B304</f>
        <v>3773180</v>
      </c>
      <c r="B287" s="4" t="str">
        <f>'TARIF 2024'!J304</f>
        <v>en stock</v>
      </c>
      <c r="C287" s="134">
        <f>'TARIF 2024'!L304</f>
        <v>14.67</v>
      </c>
      <c r="D287" t="s">
        <v>1228</v>
      </c>
      <c r="E287" s="4">
        <f>'TARIF 2024'!G304</f>
        <v>889894860743</v>
      </c>
      <c r="F287" t="s">
        <v>1228</v>
      </c>
    </row>
    <row r="288" spans="1:6">
      <c r="A288">
        <f>'TARIF 2024'!B305</f>
        <v>4855772</v>
      </c>
      <c r="B288" s="4" t="str">
        <f>'TARIF 2024'!J305</f>
        <v>en stock</v>
      </c>
      <c r="C288" s="134">
        <f>'TARIF 2024'!L305</f>
        <v>28.28</v>
      </c>
      <c r="D288" t="s">
        <v>1228</v>
      </c>
      <c r="E288" s="4">
        <f>'TARIF 2024'!G305</f>
        <v>192545177016</v>
      </c>
      <c r="F288" t="s">
        <v>1228</v>
      </c>
    </row>
    <row r="289" spans="1:6">
      <c r="A289">
        <f>'TARIF 2024'!B306</f>
        <v>3773187</v>
      </c>
      <c r="B289" s="4" t="str">
        <f>'TARIF 2024'!J306</f>
        <v>en stock</v>
      </c>
      <c r="C289" s="134">
        <f>'TARIF 2024'!L306</f>
        <v>33.666666666666664</v>
      </c>
      <c r="D289" t="s">
        <v>1228</v>
      </c>
      <c r="E289" s="4">
        <f>'TARIF 2024'!G306</f>
        <v>889894860781</v>
      </c>
      <c r="F289" t="s">
        <v>1228</v>
      </c>
    </row>
    <row r="290" spans="1:6">
      <c r="A290">
        <f>'TARIF 2024'!B307</f>
        <v>3773191</v>
      </c>
      <c r="B290" s="4" t="str">
        <f>'TARIF 2024'!J307</f>
        <v>en stock</v>
      </c>
      <c r="C290" s="134">
        <f>'TARIF 2024'!L307</f>
        <v>30.82</v>
      </c>
      <c r="D290" t="s">
        <v>1228</v>
      </c>
      <c r="E290" s="4">
        <f>'TARIF 2024'!G307</f>
        <v>889894860828</v>
      </c>
      <c r="F290" t="s">
        <v>1228</v>
      </c>
    </row>
    <row r="291" spans="1:6">
      <c r="A291">
        <f>'TARIF 2024'!B308</f>
        <v>5652381</v>
      </c>
      <c r="B291" s="4" t="str">
        <f>'TARIF 2024'!J308</f>
        <v>en stock</v>
      </c>
      <c r="C291" s="134">
        <f>'TARIF 2024'!L308</f>
        <v>11.31111111111111</v>
      </c>
      <c r="D291" t="s">
        <v>1228</v>
      </c>
      <c r="E291" s="4">
        <f>'TARIF 2024'!G308</f>
        <v>193905429202</v>
      </c>
      <c r="F291" t="s">
        <v>1228</v>
      </c>
    </row>
    <row r="292" spans="1:6">
      <c r="A292">
        <f>'TARIF 2024'!B309</f>
        <v>5652384</v>
      </c>
      <c r="B292" s="4" t="str">
        <f>'TARIF 2024'!J309</f>
        <v>en stock</v>
      </c>
      <c r="C292" s="134">
        <f>'TARIF 2024'!L309</f>
        <v>11.31111111111111</v>
      </c>
      <c r="D292" t="s">
        <v>1228</v>
      </c>
      <c r="E292" s="4">
        <f>'TARIF 2024'!G309</f>
        <v>193905429233</v>
      </c>
      <c r="F292" t="s">
        <v>1228</v>
      </c>
    </row>
    <row r="293" spans="1:6">
      <c r="A293">
        <f>'TARIF 2024'!B310</f>
        <v>6291513</v>
      </c>
      <c r="B293" s="4" t="str">
        <f>'TARIF 2024'!J310</f>
        <v>en stock</v>
      </c>
      <c r="C293" s="134">
        <f>'TARIF 2024'!L310</f>
        <v>22.5</v>
      </c>
      <c r="D293" t="s">
        <v>1228</v>
      </c>
      <c r="E293" s="4">
        <f>'TARIF 2024'!G310</f>
        <v>195161227042</v>
      </c>
      <c r="F293" t="s">
        <v>1228</v>
      </c>
    </row>
    <row r="294" spans="1:6">
      <c r="A294">
        <f>'TARIF 2024'!B311</f>
        <v>5651649</v>
      </c>
      <c r="B294" s="4" t="str">
        <f>'TARIF 2024'!J311</f>
        <v>en stock</v>
      </c>
      <c r="C294" s="134">
        <f>'TARIF 2024'!L311</f>
        <v>19.399999999999999</v>
      </c>
      <c r="D294" t="s">
        <v>1228</v>
      </c>
      <c r="E294" s="4">
        <f>'TARIF 2024'!G311</f>
        <v>193905429295</v>
      </c>
      <c r="F294" t="s">
        <v>1228</v>
      </c>
    </row>
    <row r="295" spans="1:6">
      <c r="A295">
        <f>'TARIF 2024'!B312</f>
        <v>5652387</v>
      </c>
      <c r="B295" s="4" t="str">
        <f>'TARIF 2024'!J312</f>
        <v>en stock</v>
      </c>
      <c r="C295" s="134">
        <f>'TARIF 2024'!L312</f>
        <v>20.722222222222221</v>
      </c>
      <c r="D295" t="s">
        <v>1228</v>
      </c>
      <c r="E295" s="4">
        <f>'TARIF 2024'!G312</f>
        <v>193905429264</v>
      </c>
      <c r="F295" t="s">
        <v>1228</v>
      </c>
    </row>
    <row r="296" spans="1:6">
      <c r="A296">
        <f>'TARIF 2024'!B313</f>
        <v>10443159</v>
      </c>
      <c r="B296" s="4" t="str">
        <f>'TARIF 2024'!J313</f>
        <v>en stock</v>
      </c>
      <c r="C296" s="134">
        <f>'TARIF 2024'!L313</f>
        <v>0</v>
      </c>
      <c r="D296" t="s">
        <v>1228</v>
      </c>
      <c r="E296" s="4">
        <f>'TARIF 2024'!G313</f>
        <v>196786390449</v>
      </c>
      <c r="F296" t="s">
        <v>1228</v>
      </c>
    </row>
    <row r="297" spans="1:6">
      <c r="A297">
        <f>'TARIF 2024'!B314</f>
        <v>10443161</v>
      </c>
      <c r="B297" s="4" t="str">
        <f>'TARIF 2024'!J314</f>
        <v>en stock</v>
      </c>
      <c r="C297" s="134">
        <f>'TARIF 2024'!L314</f>
        <v>0</v>
      </c>
      <c r="D297" t="s">
        <v>1228</v>
      </c>
      <c r="E297" s="4">
        <f>'TARIF 2024'!G314</f>
        <v>196786390340</v>
      </c>
      <c r="F297" t="s">
        <v>1228</v>
      </c>
    </row>
    <row r="298" spans="1:6">
      <c r="A298">
        <f>'TARIF 2024'!B315</f>
        <v>10443171</v>
      </c>
      <c r="B298" s="4" t="str">
        <f>'TARIF 2024'!J315</f>
        <v>en stock</v>
      </c>
      <c r="C298" s="134">
        <f>'TARIF 2024'!L315</f>
        <v>0</v>
      </c>
      <c r="D298" t="s">
        <v>1228</v>
      </c>
      <c r="E298" s="4">
        <f>'TARIF 2024'!G315</f>
        <v>196786390142</v>
      </c>
      <c r="F298" t="s">
        <v>1228</v>
      </c>
    </row>
    <row r="299" spans="1:6">
      <c r="A299">
        <f>'TARIF 2024'!B316</f>
        <v>1937841</v>
      </c>
      <c r="B299" s="4" t="str">
        <f>'TARIF 2024'!J316</f>
        <v>en stock</v>
      </c>
      <c r="C299" s="134">
        <f>'TARIF 2024'!L316</f>
        <v>24.755555555555556</v>
      </c>
      <c r="D299" t="s">
        <v>1228</v>
      </c>
      <c r="E299" s="4">
        <f>'TARIF 2024'!G316</f>
        <v>884962780589</v>
      </c>
      <c r="F299" t="s">
        <v>1228</v>
      </c>
    </row>
    <row r="300" spans="1:6">
      <c r="A300">
        <f>'TARIF 2024'!B317</f>
        <v>1937843</v>
      </c>
      <c r="B300" s="4" t="str">
        <f>'TARIF 2024'!J317</f>
        <v>en stock</v>
      </c>
      <c r="C300" s="134">
        <f>'TARIF 2024'!L317</f>
        <v>32.333333333333336</v>
      </c>
      <c r="D300" t="s">
        <v>1228</v>
      </c>
      <c r="E300" s="4">
        <f>'TARIF 2024'!G317</f>
        <v>884962780602</v>
      </c>
      <c r="F300" t="s">
        <v>1228</v>
      </c>
    </row>
    <row r="301" spans="1:6">
      <c r="A301">
        <f>'TARIF 2024'!B318</f>
        <v>1927285</v>
      </c>
      <c r="B301" s="4" t="str">
        <f>'TARIF 2024'!J318</f>
        <v>en stock</v>
      </c>
      <c r="C301" s="134">
        <f>'TARIF 2024'!L318</f>
        <v>13.966666666666667</v>
      </c>
      <c r="D301" t="s">
        <v>1228</v>
      </c>
      <c r="E301" s="4">
        <f>'TARIF 2024'!G318</f>
        <v>884962754481</v>
      </c>
      <c r="F301" t="s">
        <v>1228</v>
      </c>
    </row>
    <row r="302" spans="1:6">
      <c r="A302">
        <f>'TARIF 2024'!B319</f>
        <v>1928701</v>
      </c>
      <c r="B302" s="4" t="str">
        <f>'TARIF 2024'!J319</f>
        <v>en stock</v>
      </c>
      <c r="C302" s="134">
        <f>'TARIF 2024'!L319</f>
        <v>13.966666666666667</v>
      </c>
      <c r="D302" t="s">
        <v>1228</v>
      </c>
      <c r="E302" s="4">
        <f>'TARIF 2024'!G319</f>
        <v>884962754498</v>
      </c>
      <c r="F302" t="s">
        <v>1228</v>
      </c>
    </row>
    <row r="303" spans="1:6">
      <c r="A303">
        <f>'TARIF 2024'!B320</f>
        <v>1926886</v>
      </c>
      <c r="B303" s="4" t="str">
        <f>'TARIF 2024'!J320</f>
        <v>en stock</v>
      </c>
      <c r="C303" s="134">
        <f>'TARIF 2024'!L320</f>
        <v>13.966666666666667</v>
      </c>
      <c r="D303" t="s">
        <v>1228</v>
      </c>
      <c r="E303" s="4">
        <f>'TARIF 2024'!G320</f>
        <v>884962754504</v>
      </c>
      <c r="F303" t="s">
        <v>1228</v>
      </c>
    </row>
    <row r="304" spans="1:6">
      <c r="A304">
        <f>'TARIF 2024'!B321</f>
        <v>1928700</v>
      </c>
      <c r="B304" s="4" t="str">
        <f>'TARIF 2024'!J321</f>
        <v>en stock</v>
      </c>
      <c r="C304" s="134">
        <f>'TARIF 2024'!L321</f>
        <v>15.766666666666666</v>
      </c>
      <c r="D304" t="s">
        <v>1228</v>
      </c>
      <c r="E304" s="4">
        <f>'TARIF 2024'!G321</f>
        <v>884962754467</v>
      </c>
      <c r="F304" t="s">
        <v>1228</v>
      </c>
    </row>
    <row r="305" spans="1:6">
      <c r="A305">
        <f>'TARIF 2024'!B322</f>
        <v>1926852</v>
      </c>
      <c r="B305" s="4" t="str">
        <f>'TARIF 2024'!J322</f>
        <v>en stock</v>
      </c>
      <c r="C305" s="134">
        <f>'TARIF 2024'!L322</f>
        <v>14.588888888888889</v>
      </c>
      <c r="D305" t="s">
        <v>1228</v>
      </c>
      <c r="E305" s="4">
        <f>'TARIF 2024'!G322</f>
        <v>884962754474</v>
      </c>
      <c r="F305" t="s">
        <v>1228</v>
      </c>
    </row>
    <row r="306" spans="1:6">
      <c r="A306">
        <f>'TARIF 2024'!B323</f>
        <v>3712198</v>
      </c>
      <c r="B306" s="4" t="str">
        <f>'TARIF 2024'!J323</f>
        <v>en stock</v>
      </c>
      <c r="C306" s="134">
        <f>'TARIF 2024'!L323</f>
        <v>53.588888888888881</v>
      </c>
      <c r="D306" t="s">
        <v>1228</v>
      </c>
      <c r="E306" s="4">
        <f>'TARIF 2024'!G323</f>
        <v>889894419408</v>
      </c>
      <c r="F306" t="s">
        <v>1228</v>
      </c>
    </row>
    <row r="307" spans="1:6">
      <c r="A307">
        <f>'TARIF 2024'!B324</f>
        <v>2110752</v>
      </c>
      <c r="B307" s="4" t="str">
        <f>'TARIF 2024'!J324</f>
        <v>en stock</v>
      </c>
      <c r="C307" s="134">
        <f>'TARIF 2024'!L324</f>
        <v>28</v>
      </c>
      <c r="D307" t="s">
        <v>1228</v>
      </c>
      <c r="E307" s="4">
        <f>'TARIF 2024'!G324</f>
        <v>885631873700</v>
      </c>
      <c r="F307" t="s">
        <v>1228</v>
      </c>
    </row>
    <row r="308" spans="1:6">
      <c r="A308">
        <f>'TARIF 2024'!B325</f>
        <v>3169440</v>
      </c>
      <c r="B308" s="4" t="str">
        <f>'TARIF 2024'!J325</f>
        <v>en stock</v>
      </c>
      <c r="C308" s="134">
        <f>'TARIF 2024'!L325</f>
        <v>23.233333333333334</v>
      </c>
      <c r="D308" t="s">
        <v>1228</v>
      </c>
      <c r="E308" s="4">
        <f>'TARIF 2024'!G325</f>
        <v>888182461976</v>
      </c>
      <c r="F308" t="s">
        <v>1228</v>
      </c>
    </row>
    <row r="309" spans="1:6">
      <c r="A309">
        <f>'TARIF 2024'!B326</f>
        <v>3169438</v>
      </c>
      <c r="B309" s="4" t="str">
        <f>'TARIF 2024'!J326</f>
        <v>en stock</v>
      </c>
      <c r="C309" s="134">
        <f>'TARIF 2024'!L326</f>
        <v>19.588888888888889</v>
      </c>
      <c r="D309" t="s">
        <v>1228</v>
      </c>
      <c r="E309" s="4">
        <f>'TARIF 2024'!G326</f>
        <v>888182461938</v>
      </c>
      <c r="F309" t="s">
        <v>1228</v>
      </c>
    </row>
    <row r="310" spans="1:6">
      <c r="A310">
        <f>'TARIF 2024'!B327</f>
        <v>3712194</v>
      </c>
      <c r="B310" s="4" t="str">
        <f>'TARIF 2024'!J327</f>
        <v>en stock</v>
      </c>
      <c r="C310" s="134">
        <f>'TARIF 2024'!L327</f>
        <v>42.97</v>
      </c>
      <c r="D310" t="s">
        <v>1228</v>
      </c>
      <c r="E310" s="4">
        <f>'TARIF 2024'!G327</f>
        <v>889894419385</v>
      </c>
      <c r="F310" t="s">
        <v>1228</v>
      </c>
    </row>
    <row r="311" spans="1:6">
      <c r="A311">
        <f>'TARIF 2024'!B328</f>
        <v>3169441</v>
      </c>
      <c r="B311" s="4" t="str">
        <f>'TARIF 2024'!J328</f>
        <v>en stock</v>
      </c>
      <c r="C311" s="134">
        <f>'TARIF 2024'!L328</f>
        <v>50.05555555555555</v>
      </c>
      <c r="D311" t="s">
        <v>1228</v>
      </c>
      <c r="E311" s="4">
        <f>'TARIF 2024'!G328</f>
        <v>888182461990</v>
      </c>
      <c r="F311" t="s">
        <v>1228</v>
      </c>
    </row>
    <row r="312" spans="1:6">
      <c r="A312">
        <f>'TARIF 2024'!B329</f>
        <v>3169439</v>
      </c>
      <c r="B312" s="4" t="str">
        <f>'TARIF 2024'!J329</f>
        <v>en stock</v>
      </c>
      <c r="C312" s="134">
        <f>'TARIF 2024'!L329</f>
        <v>46.62222222222222</v>
      </c>
      <c r="D312" t="s">
        <v>1228</v>
      </c>
      <c r="E312" s="4">
        <f>'TARIF 2024'!G329</f>
        <v>888182461952</v>
      </c>
      <c r="F312" t="s">
        <v>1228</v>
      </c>
    </row>
    <row r="313" spans="1:6">
      <c r="A313">
        <f>'TARIF 2024'!B330</f>
        <v>5829978</v>
      </c>
      <c r="B313" s="4" t="str">
        <f>'TARIF 2024'!J330</f>
        <v>en stock</v>
      </c>
      <c r="C313" s="134">
        <f>'TARIF 2024'!L330</f>
        <v>50.533333333333331</v>
      </c>
      <c r="D313" t="s">
        <v>1228</v>
      </c>
      <c r="E313" s="4">
        <f>'TARIF 2024'!G330</f>
        <v>195122352288</v>
      </c>
      <c r="F313" t="s">
        <v>1228</v>
      </c>
    </row>
    <row r="314" spans="1:6">
      <c r="A314">
        <f>'TARIF 2024'!B331</f>
        <v>3844051</v>
      </c>
      <c r="B314" s="4" t="str">
        <f>'TARIF 2024'!J331</f>
        <v>en stock</v>
      </c>
      <c r="C314" s="134">
        <f>'TARIF 2024'!L331</f>
        <v>20.81111111111111</v>
      </c>
      <c r="D314" t="s">
        <v>1228</v>
      </c>
      <c r="E314" s="4">
        <f>'TARIF 2024'!G331</f>
        <v>889894728890</v>
      </c>
      <c r="F314" t="s">
        <v>1228</v>
      </c>
    </row>
    <row r="315" spans="1:6">
      <c r="A315">
        <f>'TARIF 2024'!B332</f>
        <v>3844055</v>
      </c>
      <c r="B315" s="4" t="str">
        <f>'TARIF 2024'!J332</f>
        <v>en stock</v>
      </c>
      <c r="C315" s="134">
        <f>'TARIF 2024'!L332</f>
        <v>20.81111111111111</v>
      </c>
      <c r="D315" t="s">
        <v>1228</v>
      </c>
      <c r="E315" s="4">
        <f>'TARIF 2024'!G332</f>
        <v>889894728920</v>
      </c>
      <c r="F315" t="s">
        <v>1228</v>
      </c>
    </row>
    <row r="316" spans="1:6">
      <c r="A316">
        <f>'TARIF 2024'!B333</f>
        <v>3844061</v>
      </c>
      <c r="B316" s="4" t="str">
        <f>'TARIF 2024'!J333</f>
        <v>en stock</v>
      </c>
      <c r="C316" s="134">
        <f>'TARIF 2024'!L333</f>
        <v>41.533333333333339</v>
      </c>
      <c r="D316" t="s">
        <v>1228</v>
      </c>
      <c r="E316" s="4">
        <f>'TARIF 2024'!G333</f>
        <v>889894728982</v>
      </c>
      <c r="F316" t="s">
        <v>1228</v>
      </c>
    </row>
    <row r="317" spans="1:6">
      <c r="A317">
        <f>'TARIF 2024'!B334</f>
        <v>3844058</v>
      </c>
      <c r="B317" s="4" t="str">
        <f>'TARIF 2024'!J334</f>
        <v>en stock</v>
      </c>
      <c r="C317" s="134">
        <f>'TARIF 2024'!L334</f>
        <v>20.81111111111111</v>
      </c>
      <c r="D317" t="s">
        <v>1228</v>
      </c>
      <c r="E317" s="4">
        <f>'TARIF 2024'!G334</f>
        <v>889894728951</v>
      </c>
      <c r="F317" t="s">
        <v>1228</v>
      </c>
    </row>
    <row r="318" spans="1:6">
      <c r="A318">
        <f>'TARIF 2024'!B335</f>
        <v>5830203</v>
      </c>
      <c r="B318" s="4" t="str">
        <f>'TARIF 2024'!J335</f>
        <v>en stock</v>
      </c>
      <c r="C318" s="134">
        <f>'TARIF 2024'!L335</f>
        <v>41.144444444444446</v>
      </c>
      <c r="D318" t="s">
        <v>1228</v>
      </c>
      <c r="E318" s="4">
        <f>'TARIF 2024'!G335</f>
        <v>195122352301</v>
      </c>
      <c r="F318" t="s">
        <v>1228</v>
      </c>
    </row>
    <row r="319" spans="1:6">
      <c r="A319">
        <f>'TARIF 2024'!B336</f>
        <v>5252723</v>
      </c>
      <c r="B319" s="4" t="str">
        <f>'TARIF 2024'!J336</f>
        <v>en stock</v>
      </c>
      <c r="C319" s="134">
        <f>'TARIF 2024'!L336</f>
        <v>18.644444444444446</v>
      </c>
      <c r="D319" t="s">
        <v>1228</v>
      </c>
      <c r="E319" s="4">
        <f>'TARIF 2024'!G336</f>
        <v>192545866880</v>
      </c>
      <c r="F319" t="s">
        <v>1228</v>
      </c>
    </row>
    <row r="320" spans="1:6">
      <c r="A320">
        <f>'TARIF 2024'!B337</f>
        <v>5252726</v>
      </c>
      <c r="B320" s="4" t="str">
        <f>'TARIF 2024'!J337</f>
        <v>en stock</v>
      </c>
      <c r="C320" s="134">
        <f>'TARIF 2024'!L337</f>
        <v>18.644444444444446</v>
      </c>
      <c r="D320" t="s">
        <v>1228</v>
      </c>
      <c r="E320" s="4">
        <f>'TARIF 2024'!G337</f>
        <v>192545866927</v>
      </c>
      <c r="F320" t="s">
        <v>1228</v>
      </c>
    </row>
    <row r="321" spans="1:6">
      <c r="A321">
        <f>'TARIF 2024'!B338</f>
        <v>5252732</v>
      </c>
      <c r="B321" s="4" t="str">
        <f>'TARIF 2024'!J338</f>
        <v>en stock</v>
      </c>
      <c r="C321" s="134">
        <f>'TARIF 2024'!L338</f>
        <v>35.1</v>
      </c>
      <c r="D321" t="s">
        <v>1228</v>
      </c>
      <c r="E321" s="4">
        <f>'TARIF 2024'!G338</f>
        <v>192545867009</v>
      </c>
      <c r="F321" t="s">
        <v>1228</v>
      </c>
    </row>
    <row r="322" spans="1:6">
      <c r="A322">
        <f>'TARIF 2024'!B339</f>
        <v>5252729</v>
      </c>
      <c r="B322" s="4" t="str">
        <f>'TARIF 2024'!J339</f>
        <v>en stock</v>
      </c>
      <c r="C322" s="134">
        <f>'TARIF 2024'!L339</f>
        <v>18.644444444444446</v>
      </c>
      <c r="D322" t="s">
        <v>1228</v>
      </c>
      <c r="E322" s="4">
        <f>'TARIF 2024'!G339</f>
        <v>192545866965</v>
      </c>
      <c r="F322" t="s">
        <v>1228</v>
      </c>
    </row>
    <row r="323" spans="1:6">
      <c r="A323">
        <f>'TARIF 2024'!B340</f>
        <v>2278175</v>
      </c>
      <c r="B323" s="4" t="str">
        <f>'TARIF 2024'!J340</f>
        <v>en stock</v>
      </c>
      <c r="C323" s="134">
        <f>'TARIF 2024'!L340</f>
        <v>52.855555555555554</v>
      </c>
      <c r="D323" t="s">
        <v>1228</v>
      </c>
      <c r="E323" s="4">
        <f>'TARIF 2024'!G340</f>
        <v>886111615278</v>
      </c>
      <c r="F323" t="s">
        <v>1228</v>
      </c>
    </row>
    <row r="324" spans="1:6">
      <c r="A324">
        <f>'TARIF 2024'!B341</f>
        <v>5829979</v>
      </c>
      <c r="B324" s="4" t="str">
        <f>'TARIF 2024'!J341</f>
        <v>en stock</v>
      </c>
      <c r="C324" s="134">
        <f>'TARIF 2024'!L341</f>
        <v>97.444444444444443</v>
      </c>
      <c r="D324" t="s">
        <v>1228</v>
      </c>
      <c r="E324" s="4">
        <f>'TARIF 2024'!G341</f>
        <v>195122139919</v>
      </c>
      <c r="F324" t="s">
        <v>1228</v>
      </c>
    </row>
    <row r="325" spans="1:6">
      <c r="A325">
        <f>'TARIF 2024'!B342</f>
        <v>5829975</v>
      </c>
      <c r="B325" s="4" t="str">
        <f>'TARIF 2024'!J342</f>
        <v>en stock</v>
      </c>
      <c r="C325" s="134">
        <f>'TARIF 2024'!L342</f>
        <v>101.47777777777777</v>
      </c>
      <c r="D325" t="s">
        <v>1228</v>
      </c>
      <c r="E325" s="4">
        <f>'TARIF 2024'!G342</f>
        <v>195122352202</v>
      </c>
      <c r="F325" t="s">
        <v>1228</v>
      </c>
    </row>
    <row r="326" spans="1:6">
      <c r="A326">
        <f>'TARIF 2024'!B343</f>
        <v>3773192</v>
      </c>
      <c r="B326" s="4" t="str">
        <f>'TARIF 2024'!J343</f>
        <v>en stock</v>
      </c>
      <c r="C326" s="134">
        <f>'TARIF 2024'!L343</f>
        <v>39.066666666666663</v>
      </c>
      <c r="D326" t="s">
        <v>1228</v>
      </c>
      <c r="E326" s="4">
        <f>'TARIF 2024'!G343</f>
        <v>725184104114</v>
      </c>
      <c r="F326" t="s">
        <v>1228</v>
      </c>
    </row>
    <row r="327" spans="1:6">
      <c r="A327">
        <f>'TARIF 2024'!B344</f>
        <v>3773166</v>
      </c>
      <c r="B327" s="4" t="str">
        <f>'TARIF 2024'!J344</f>
        <v>en stock</v>
      </c>
      <c r="C327" s="134">
        <f>'TARIF 2024'!L344</f>
        <v>39.066666666666663</v>
      </c>
      <c r="D327" t="s">
        <v>1228</v>
      </c>
      <c r="E327" s="4">
        <f>'TARIF 2024'!G344</f>
        <v>725184104176</v>
      </c>
      <c r="F327" t="s">
        <v>1228</v>
      </c>
    </row>
    <row r="328" spans="1:6">
      <c r="A328">
        <f>'TARIF 2024'!B345</f>
        <v>3773195</v>
      </c>
      <c r="B328" s="4" t="str">
        <f>'TARIF 2024'!J345</f>
        <v>en stock</v>
      </c>
      <c r="C328" s="134">
        <f>'TARIF 2024'!L345</f>
        <v>39.066666666666663</v>
      </c>
      <c r="D328" t="s">
        <v>1228</v>
      </c>
      <c r="E328" s="4">
        <f>'TARIF 2024'!G345</f>
        <v>725184104145</v>
      </c>
      <c r="F328" t="s">
        <v>1228</v>
      </c>
    </row>
    <row r="329" spans="1:6">
      <c r="A329">
        <f>'TARIF 2024'!B346</f>
        <v>3773177</v>
      </c>
      <c r="B329" s="4" t="str">
        <f>'TARIF 2024'!J346</f>
        <v>en stock</v>
      </c>
      <c r="C329" s="134">
        <f>'TARIF 2024'!L346</f>
        <v>55.088888888888889</v>
      </c>
      <c r="D329" t="s">
        <v>1228</v>
      </c>
      <c r="E329" s="4">
        <f>'TARIF 2024'!G346</f>
        <v>725184104206</v>
      </c>
      <c r="F329" t="s">
        <v>1228</v>
      </c>
    </row>
    <row r="330" spans="1:6">
      <c r="A330">
        <f>'TARIF 2024'!B347</f>
        <v>5829971</v>
      </c>
      <c r="B330" s="4" t="str">
        <f>'TARIF 2024'!J347</f>
        <v>en stock</v>
      </c>
      <c r="C330" s="134">
        <f>'TARIF 2024'!L347</f>
        <v>85.62222222222222</v>
      </c>
      <c r="D330" t="s">
        <v>1228</v>
      </c>
      <c r="E330" s="4">
        <f>'TARIF 2024'!G347</f>
        <v>195122352226</v>
      </c>
      <c r="F330" t="s">
        <v>1228</v>
      </c>
    </row>
    <row r="331" spans="1:6">
      <c r="A331">
        <f>'TARIF 2024'!B348</f>
        <v>5103732</v>
      </c>
      <c r="B331" s="4" t="str">
        <f>'TARIF 2024'!J348</f>
        <v>en stock</v>
      </c>
      <c r="C331" s="134">
        <f>'TARIF 2024'!L348</f>
        <v>33.044444444444444</v>
      </c>
      <c r="D331" t="s">
        <v>1228</v>
      </c>
      <c r="E331" s="4">
        <f>'TARIF 2024'!G348</f>
        <v>192545866521</v>
      </c>
      <c r="F331" t="s">
        <v>1228</v>
      </c>
    </row>
    <row r="332" spans="1:6">
      <c r="A332">
        <f>'TARIF 2024'!B349</f>
        <v>5103733</v>
      </c>
      <c r="B332" s="4" t="str">
        <f>'TARIF 2024'!J349</f>
        <v>en stock</v>
      </c>
      <c r="C332" s="134">
        <f>'TARIF 2024'!L349</f>
        <v>33.044444444444444</v>
      </c>
      <c r="D332" t="s">
        <v>1228</v>
      </c>
      <c r="E332" s="4">
        <f>'TARIF 2024'!G349</f>
        <v>192545866569</v>
      </c>
      <c r="F332" t="s">
        <v>1228</v>
      </c>
    </row>
    <row r="333" spans="1:6">
      <c r="A333">
        <f>'TARIF 2024'!B350</f>
        <v>5103735</v>
      </c>
      <c r="B333" s="4" t="str">
        <f>'TARIF 2024'!J350</f>
        <v>en stock</v>
      </c>
      <c r="C333" s="134">
        <f>'TARIF 2024'!L350</f>
        <v>44</v>
      </c>
      <c r="D333" t="s">
        <v>1228</v>
      </c>
      <c r="E333" s="4">
        <f>'TARIF 2024'!G350</f>
        <v>192545866644</v>
      </c>
      <c r="F333" t="s">
        <v>1228</v>
      </c>
    </row>
    <row r="334" spans="1:6">
      <c r="A334">
        <f>'TARIF 2024'!B351</f>
        <v>5103734</v>
      </c>
      <c r="B334" s="4" t="str">
        <f>'TARIF 2024'!J351</f>
        <v>en stock</v>
      </c>
      <c r="C334" s="134">
        <f>'TARIF 2024'!L351</f>
        <v>33.044444444444444</v>
      </c>
      <c r="D334" t="s">
        <v>1228</v>
      </c>
      <c r="E334" s="4">
        <f>'TARIF 2024'!G351</f>
        <v>192545866606</v>
      </c>
      <c r="F334" t="s">
        <v>1228</v>
      </c>
    </row>
    <row r="335" spans="1:6">
      <c r="A335">
        <f>'TARIF 2024'!B352</f>
        <v>4420082</v>
      </c>
      <c r="B335" s="4" t="str">
        <f>'TARIF 2024'!J352</f>
        <v>en stock</v>
      </c>
      <c r="C335" s="134">
        <f>'TARIF 2024'!L352</f>
        <v>9.7555555555555546</v>
      </c>
      <c r="D335" t="s">
        <v>1228</v>
      </c>
      <c r="E335" s="4">
        <f>'TARIF 2024'!G352</f>
        <v>191628349487</v>
      </c>
      <c r="F335" t="s">
        <v>1228</v>
      </c>
    </row>
    <row r="336" spans="1:6">
      <c r="A336">
        <f>'TARIF 2024'!B353</f>
        <v>4420083</v>
      </c>
      <c r="B336" s="4" t="str">
        <f>'TARIF 2024'!J353</f>
        <v>en stock</v>
      </c>
      <c r="C336" s="134">
        <f>'TARIF 2024'!L353</f>
        <v>9.7555555555555546</v>
      </c>
      <c r="D336" t="s">
        <v>1228</v>
      </c>
      <c r="E336" s="4">
        <f>'TARIF 2024'!G353</f>
        <v>191628349494</v>
      </c>
      <c r="F336" t="s">
        <v>1228</v>
      </c>
    </row>
    <row r="337" spans="1:6">
      <c r="A337">
        <f>'TARIF 2024'!B354</f>
        <v>4420084</v>
      </c>
      <c r="B337" s="4" t="str">
        <f>'TARIF 2024'!J354</f>
        <v>en stock</v>
      </c>
      <c r="C337" s="134">
        <f>'TARIF 2024'!L354</f>
        <v>9.7555555555555546</v>
      </c>
      <c r="D337" t="s">
        <v>1228</v>
      </c>
      <c r="E337" s="4">
        <f>'TARIF 2024'!G354</f>
        <v>191628349500</v>
      </c>
      <c r="F337" t="s">
        <v>1228</v>
      </c>
    </row>
    <row r="338" spans="1:6">
      <c r="A338">
        <f>'TARIF 2024'!B355</f>
        <v>5541114</v>
      </c>
      <c r="B338" s="4" t="str">
        <f>'TARIF 2024'!J355</f>
        <v xml:space="preserve">Out of stock </v>
      </c>
      <c r="C338" s="134">
        <f>'TARIF 2024'!L355</f>
        <v>11.544444444444444</v>
      </c>
      <c r="D338" t="s">
        <v>1228</v>
      </c>
      <c r="E338" s="4">
        <f>'TARIF 2024'!G355</f>
        <v>192545270687</v>
      </c>
      <c r="F338" t="s">
        <v>2669</v>
      </c>
    </row>
    <row r="339" spans="1:6">
      <c r="A339" t="str">
        <f>'TARIF 2024'!B356</f>
        <v>BRA007122</v>
      </c>
      <c r="B339" s="4" t="str">
        <f>'TARIF 2024'!J356</f>
        <v xml:space="preserve">Out of stock </v>
      </c>
      <c r="C339" s="134">
        <f>'TARIF 2024'!L356</f>
        <v>8.6599999999999984</v>
      </c>
      <c r="D339" t="s">
        <v>1228</v>
      </c>
      <c r="E339" s="4">
        <f>'TARIF 2024'!G356</f>
        <v>6938595324550</v>
      </c>
      <c r="F339" t="s">
        <v>2669</v>
      </c>
    </row>
    <row r="340" spans="1:6">
      <c r="A340" t="str">
        <f>'TARIF 2024'!B357</f>
        <v>BRA014025</v>
      </c>
      <c r="B340" s="4" t="str">
        <f>'TARIF 2024'!J357</f>
        <v xml:space="preserve">Out of stock </v>
      </c>
      <c r="C340" s="134">
        <f>'TARIF 2024'!L357</f>
        <v>5.34</v>
      </c>
      <c r="D340" t="s">
        <v>1228</v>
      </c>
      <c r="E340" s="4">
        <f>'TARIF 2024'!G357</f>
        <v>6942297108769</v>
      </c>
      <c r="F340" t="s">
        <v>2669</v>
      </c>
    </row>
    <row r="341" spans="1:6">
      <c r="A341" t="str">
        <f>'TARIF 2024'!B358</f>
        <v>BRA014021</v>
      </c>
      <c r="B341" s="4" t="str">
        <f>'TARIF 2024'!J358</f>
        <v xml:space="preserve">Out of stock </v>
      </c>
      <c r="C341" s="134">
        <f>'TARIF 2024'!L358</f>
        <v>6.04</v>
      </c>
      <c r="D341" t="s">
        <v>1228</v>
      </c>
      <c r="E341" s="4">
        <f>'TARIF 2024'!G358</f>
        <v>6942297108776</v>
      </c>
      <c r="F341" t="s">
        <v>2669</v>
      </c>
    </row>
    <row r="342" spans="1:6">
      <c r="A342" t="str">
        <f>'TARIF 2024'!B359</f>
        <v>BRA014022</v>
      </c>
      <c r="B342" s="4" t="str">
        <f>'TARIF 2024'!J359</f>
        <v xml:space="preserve">Large stocks </v>
      </c>
      <c r="C342" s="134">
        <f>'TARIF 2024'!L359</f>
        <v>6.04</v>
      </c>
      <c r="D342" t="s">
        <v>1228</v>
      </c>
      <c r="E342" s="4">
        <f>'TARIF 2024'!G359</f>
        <v>6942297108783</v>
      </c>
      <c r="F342" t="s">
        <v>2669</v>
      </c>
    </row>
    <row r="343" spans="1:6">
      <c r="A343" t="str">
        <f>'TARIF 2024'!B360</f>
        <v>BRA007122</v>
      </c>
      <c r="B343" s="4" t="str">
        <f>'TARIF 2024'!J360</f>
        <v xml:space="preserve">Out of stock </v>
      </c>
      <c r="C343" s="134">
        <f>'TARIF 2024'!L360</f>
        <v>7.04</v>
      </c>
      <c r="D343" t="s">
        <v>1228</v>
      </c>
      <c r="E343" s="4">
        <f>'TARIF 2024'!G360</f>
        <v>6938595324550</v>
      </c>
      <c r="F343" t="s">
        <v>2669</v>
      </c>
    </row>
    <row r="344" spans="1:6">
      <c r="A344" t="str">
        <f>'TARIF 2024'!B361</f>
        <v>BRA013507</v>
      </c>
      <c r="B344" s="4" t="str">
        <f>'TARIF 2024'!J361</f>
        <v xml:space="preserve">Out of stock </v>
      </c>
      <c r="C344" s="134">
        <f>'TARIF 2024'!L361</f>
        <v>7.04</v>
      </c>
      <c r="D344" t="s">
        <v>1228</v>
      </c>
      <c r="E344" s="4">
        <f>'TARIF 2024'!G361</f>
        <v>6938595354113</v>
      </c>
      <c r="F344" t="s">
        <v>2669</v>
      </c>
    </row>
    <row r="345" spans="1:6">
      <c r="A345" t="str">
        <f>'TARIF 2024'!B362</f>
        <v>BRA013509</v>
      </c>
      <c r="B345" s="4" t="str">
        <f>'TARIF 2024'!J362</f>
        <v xml:space="preserve">Large stocks </v>
      </c>
      <c r="C345" s="134">
        <f>'TARIF 2024'!L362</f>
        <v>12.54</v>
      </c>
      <c r="D345" t="s">
        <v>1228</v>
      </c>
      <c r="E345" s="4">
        <f>'TARIF 2024'!G362</f>
        <v>6938595354137</v>
      </c>
      <c r="F345" t="s">
        <v>2669</v>
      </c>
    </row>
    <row r="346" spans="1:6">
      <c r="A346" t="str">
        <f>'TARIF 2024'!B363</f>
        <v>BRA013512</v>
      </c>
      <c r="B346" s="4" t="str">
        <f>'TARIF 2024'!J363</f>
        <v xml:space="preserve">Out of stock </v>
      </c>
      <c r="C346" s="134">
        <f>'TARIF 2024'!L363</f>
        <v>17.04</v>
      </c>
      <c r="D346" t="s">
        <v>1228</v>
      </c>
      <c r="E346" s="4">
        <f>'TARIF 2024'!G363</f>
        <v>6938595384882</v>
      </c>
      <c r="F346" t="s">
        <v>2669</v>
      </c>
    </row>
    <row r="347" spans="1:6">
      <c r="A347" t="str">
        <f>'TARIF 2024'!B364</f>
        <v>BRA014084</v>
      </c>
      <c r="B347" s="4" t="str">
        <f>'TARIF 2024'!J364</f>
        <v xml:space="preserve">Out of stock </v>
      </c>
      <c r="C347" s="134">
        <f>'TARIF 2024'!L364</f>
        <v>5.04</v>
      </c>
      <c r="D347" t="s">
        <v>1228</v>
      </c>
      <c r="E347" s="4">
        <f>'TARIF 2024'!G364</f>
        <v>6942297111943</v>
      </c>
      <c r="F347" t="s">
        <v>2669</v>
      </c>
    </row>
    <row r="348" spans="1:6">
      <c r="A348" t="str">
        <f>'TARIF 2024'!B365</f>
        <v>BRA014083</v>
      </c>
      <c r="B348" s="4" t="str">
        <f>'TARIF 2024'!J365</f>
        <v xml:space="preserve">Out of stock </v>
      </c>
      <c r="C348" s="134">
        <f>'TARIF 2024'!L365</f>
        <v>5.04</v>
      </c>
      <c r="D348" t="s">
        <v>1228</v>
      </c>
      <c r="E348" s="4">
        <f>'TARIF 2024'!G365</f>
        <v>6942297111936</v>
      </c>
      <c r="F348" t="s">
        <v>2669</v>
      </c>
    </row>
    <row r="349" spans="1:6">
      <c r="A349" t="str">
        <f>'TARIF 2024'!B366</f>
        <v>BRA013691</v>
      </c>
      <c r="B349" s="4" t="str">
        <f>'TARIF 2024'!J366</f>
        <v xml:space="preserve">Out of stock </v>
      </c>
      <c r="C349" s="134">
        <f>'TARIF 2024'!L366</f>
        <v>17.04</v>
      </c>
      <c r="D349" t="s">
        <v>1228</v>
      </c>
      <c r="E349" s="4">
        <f>'TARIF 2024'!G366</f>
        <v>6938595399145</v>
      </c>
      <c r="F349" t="s">
        <v>2669</v>
      </c>
    </row>
    <row r="350" spans="1:6">
      <c r="A350" t="str">
        <f>'TARIF 2024'!B367</f>
        <v>BRA014084</v>
      </c>
      <c r="B350" s="4" t="str">
        <f>'TARIF 2024'!J367</f>
        <v xml:space="preserve">Out of stock </v>
      </c>
      <c r="C350" s="134">
        <f>'TARIF 2024'!L367</f>
        <v>5.04</v>
      </c>
      <c r="D350" t="s">
        <v>1228</v>
      </c>
      <c r="E350" s="4">
        <f>'TARIF 2024'!G367</f>
        <v>6942297111943</v>
      </c>
      <c r="F350" t="s">
        <v>2669</v>
      </c>
    </row>
    <row r="351" spans="1:6">
      <c r="A351" t="str">
        <f>'TARIF 2024'!B368</f>
        <v>BRA003127</v>
      </c>
      <c r="B351" s="4" t="str">
        <f>'TARIF 2024'!J368</f>
        <v xml:space="preserve">Large stocks </v>
      </c>
      <c r="C351" s="134">
        <f>'TARIF 2024'!L368</f>
        <v>4.47</v>
      </c>
      <c r="D351" t="s">
        <v>1228</v>
      </c>
      <c r="E351" s="4">
        <f>'TARIF 2024'!G368</f>
        <v>6952897986650</v>
      </c>
      <c r="F351" t="s">
        <v>1228</v>
      </c>
    </row>
    <row r="352" spans="1:6">
      <c r="A352" t="str">
        <f>'TARIF 2024'!B369</f>
        <v>BRA011846</v>
      </c>
      <c r="B352" s="4" t="str">
        <f>'TARIF 2024'!J369</f>
        <v xml:space="preserve">Large stocks </v>
      </c>
      <c r="C352" s="134">
        <f>'TARIF 2024'!L369</f>
        <v>4.0199999999999996</v>
      </c>
      <c r="D352" t="s">
        <v>1228</v>
      </c>
      <c r="E352" s="4">
        <f>'TARIF 2024'!G369</f>
        <v>6938595348686</v>
      </c>
      <c r="F352" t="s">
        <v>1228</v>
      </c>
    </row>
    <row r="353" spans="1:6">
      <c r="A353" t="str">
        <f>'TARIF 2024'!B370</f>
        <v>BRA010034</v>
      </c>
      <c r="B353" s="4" t="str">
        <f>'TARIF 2024'!J370</f>
        <v xml:space="preserve">In stock </v>
      </c>
      <c r="C353" s="134">
        <f>'TARIF 2024'!L370</f>
        <v>21.099999999999998</v>
      </c>
      <c r="D353" t="s">
        <v>1228</v>
      </c>
      <c r="E353" s="4">
        <f>'TARIF 2024'!G370</f>
        <v>6938595338670</v>
      </c>
      <c r="F353" t="s">
        <v>1228</v>
      </c>
    </row>
    <row r="354" spans="1:6">
      <c r="A354" t="str">
        <f>'TARIF 2024'!B371</f>
        <v>BRA006769</v>
      </c>
      <c r="B354" s="4" t="str">
        <f>'TARIF 2024'!J371</f>
        <v xml:space="preserve">Large stocks </v>
      </c>
      <c r="C354" s="134">
        <f>'TARIF 2024'!L371</f>
        <v>3.74</v>
      </c>
      <c r="D354" t="s">
        <v>1228</v>
      </c>
      <c r="E354" s="4">
        <f>'TARIF 2024'!G371</f>
        <v>6938595310447</v>
      </c>
      <c r="F354" t="s">
        <v>1228</v>
      </c>
    </row>
    <row r="355" spans="1:6">
      <c r="A355" t="str">
        <f>'TARIF 2024'!B372</f>
        <v>BRA003716</v>
      </c>
      <c r="B355" s="4" t="str">
        <f>'TARIF 2024'!J372</f>
        <v xml:space="preserve">Large stocks </v>
      </c>
      <c r="C355" s="134">
        <f>'TARIF 2024'!L372</f>
        <v>4.7</v>
      </c>
      <c r="D355" t="s">
        <v>1228</v>
      </c>
      <c r="E355" s="4">
        <f>'TARIF 2024'!G372</f>
        <v>6952897987077</v>
      </c>
      <c r="F355" t="s">
        <v>1228</v>
      </c>
    </row>
    <row r="356" spans="1:6">
      <c r="A356" t="str">
        <f>'TARIF 2024'!B373</f>
        <v>BRA006768</v>
      </c>
      <c r="B356" s="4" t="str">
        <f>'TARIF 2024'!J373</f>
        <v xml:space="preserve">Large stocks </v>
      </c>
      <c r="C356" s="134">
        <f>'TARIF 2024'!L373</f>
        <v>3.74</v>
      </c>
      <c r="D356" t="s">
        <v>1228</v>
      </c>
      <c r="E356" s="4">
        <f>'TARIF 2024'!G373</f>
        <v>6938595310430</v>
      </c>
      <c r="F356" t="s">
        <v>1228</v>
      </c>
    </row>
    <row r="357" spans="1:6">
      <c r="A357" t="str">
        <f>'TARIF 2024'!B374</f>
        <v>TEL000672</v>
      </c>
      <c r="B357" s="4" t="str">
        <f>'TARIF 2024'!J374</f>
        <v>Large stocks</v>
      </c>
      <c r="C357" s="134">
        <f>'TARIF 2024'!L374</f>
        <v>15.82</v>
      </c>
      <c r="D357" t="s">
        <v>1228</v>
      </c>
      <c r="E357" s="4">
        <f>'TARIF 2024'!G374</f>
        <v>5902983612469</v>
      </c>
      <c r="F357" t="s">
        <v>1228</v>
      </c>
    </row>
    <row r="358" spans="1:6">
      <c r="A358" t="str">
        <f>'TARIF 2024'!B375</f>
        <v>TEL000905</v>
      </c>
      <c r="B358" s="4" t="str">
        <f>'TARIF 2024'!J375</f>
        <v>Large stocks</v>
      </c>
      <c r="C358" s="134">
        <f>'TARIF 2024'!L375</f>
        <v>28.26</v>
      </c>
      <c r="D358" t="s">
        <v>1228</v>
      </c>
      <c r="E358" s="4">
        <f>'TARIF 2024'!G375</f>
        <v>5902983624974</v>
      </c>
      <c r="F358" t="s">
        <v>1228</v>
      </c>
    </row>
    <row r="359" spans="1:6">
      <c r="A359" t="str">
        <f>'TARIF 2024'!B376</f>
        <v>TEL000868</v>
      </c>
      <c r="B359" s="4" t="str">
        <f>'TARIF 2024'!J376</f>
        <v>Large stocks</v>
      </c>
      <c r="C359" s="134">
        <f>'TARIF 2024'!L376</f>
        <v>31.87</v>
      </c>
      <c r="D359" t="s">
        <v>1228</v>
      </c>
      <c r="E359" s="4">
        <f>'TARIF 2024'!G376</f>
        <v>5902983622741</v>
      </c>
      <c r="F359" t="s">
        <v>1228</v>
      </c>
    </row>
    <row r="360" spans="1:6">
      <c r="A360" t="str">
        <f>'TARIF 2024'!B377</f>
        <v>TEL000902</v>
      </c>
      <c r="B360" s="4" t="str">
        <f>'TARIF 2024'!J377</f>
        <v>Large stocks</v>
      </c>
      <c r="C360" s="134">
        <f>'TARIF 2024'!L377</f>
        <v>31.87</v>
      </c>
      <c r="D360" t="s">
        <v>1228</v>
      </c>
      <c r="E360" s="4">
        <f>'TARIF 2024'!G377</f>
        <v>5902983624042</v>
      </c>
      <c r="F360" t="s">
        <v>1228</v>
      </c>
    </row>
    <row r="361" spans="1:6">
      <c r="A361" t="str">
        <f>'TARIF 2024'!B378</f>
        <v>TEL000863</v>
      </c>
      <c r="B361" s="4" t="str">
        <f>'TARIF 2024'!J378</f>
        <v>Large stocks</v>
      </c>
      <c r="C361" s="134">
        <f>'TARIF 2024'!L378</f>
        <v>39.099999999999994</v>
      </c>
      <c r="D361" t="s">
        <v>1228</v>
      </c>
      <c r="E361" s="4">
        <f>'TARIF 2024'!G378</f>
        <v>5902983622635</v>
      </c>
      <c r="F361" t="s">
        <v>1228</v>
      </c>
    </row>
    <row r="362" spans="1:6">
      <c r="A362" t="str">
        <f>'TARIF 2024'!B379</f>
        <v>TEL000906</v>
      </c>
      <c r="B362" s="4" t="str">
        <f>'TARIF 2024'!J379</f>
        <v>Large stocks</v>
      </c>
      <c r="C362" s="134">
        <f>'TARIF 2024'!L379</f>
        <v>42.71</v>
      </c>
      <c r="D362" t="s">
        <v>1228</v>
      </c>
      <c r="E362" s="4">
        <f>'TARIF 2024'!G379</f>
        <v>5902983624998</v>
      </c>
      <c r="F362" t="s">
        <v>1228</v>
      </c>
    </row>
    <row r="363" spans="1:6">
      <c r="A363" t="str">
        <f>'TARIF 2024'!B380</f>
        <v>TEL000924</v>
      </c>
      <c r="B363" s="4" t="str">
        <f>'TARIF 2024'!J380</f>
        <v>Large stocks</v>
      </c>
      <c r="C363" s="134">
        <f>'TARIF 2024'!L380</f>
        <v>46.54</v>
      </c>
      <c r="D363" t="s">
        <v>1228</v>
      </c>
      <c r="E363" s="4">
        <f>'TARIF 2024'!G380</f>
        <v>5902983626374</v>
      </c>
      <c r="F363" t="s">
        <v>1228</v>
      </c>
    </row>
    <row r="364" spans="1:6">
      <c r="A364" t="str">
        <f>'TARIF 2024'!B381</f>
        <v>TEL000763</v>
      </c>
      <c r="B364" s="4" t="str">
        <f>'TARIF 2024'!J381</f>
        <v>Large stocks</v>
      </c>
      <c r="C364" s="134">
        <f>'TARIF 2024'!L381</f>
        <v>50.57</v>
      </c>
      <c r="D364" t="s">
        <v>1228</v>
      </c>
      <c r="E364" s="4">
        <f>'TARIF 2024'!G381</f>
        <v>5902983617280</v>
      </c>
      <c r="F364" t="s">
        <v>1228</v>
      </c>
    </row>
    <row r="365" spans="1:6">
      <c r="A365" t="str">
        <f>'TARIF 2024'!B382</f>
        <v>SMA002615</v>
      </c>
      <c r="B365" s="4" t="str">
        <f>'TARIF 2024'!J382</f>
        <v>Large stocks</v>
      </c>
      <c r="C365" s="134">
        <f>'TARIF 2024'!L382</f>
        <v>69.11</v>
      </c>
      <c r="D365" t="s">
        <v>1228</v>
      </c>
      <c r="E365" s="4">
        <f>'TARIF 2024'!G382</f>
        <v>5902983615934</v>
      </c>
      <c r="F365" t="s">
        <v>1228</v>
      </c>
    </row>
    <row r="366" spans="1:6">
      <c r="A366" t="str">
        <f>'TARIF 2024'!B383</f>
        <v>AKC001011</v>
      </c>
      <c r="B366" s="4" t="str">
        <f>'TARIF 2024'!J383</f>
        <v>Large stocks</v>
      </c>
      <c r="C366" s="134">
        <f>'TARIF 2024'!L383</f>
        <v>8.8800000000000008</v>
      </c>
      <c r="D366" t="s">
        <v>1228</v>
      </c>
      <c r="E366" s="4">
        <f>'TARIF 2024'!G383</f>
        <v>5902983605997</v>
      </c>
      <c r="F366" t="s">
        <v>1228</v>
      </c>
    </row>
    <row r="367" spans="1:6">
      <c r="A367" t="str">
        <f>'TARIF 2024'!B384</f>
        <v>AKC001013</v>
      </c>
      <c r="B367" s="4" t="str">
        <f>'TARIF 2024'!J384</f>
        <v>Large stocks</v>
      </c>
      <c r="C367" s="134">
        <f>'TARIF 2024'!L384</f>
        <v>8.92</v>
      </c>
      <c r="D367" t="s">
        <v>1228</v>
      </c>
      <c r="E367" s="4">
        <f>'TARIF 2024'!G384</f>
        <v>5902983606291</v>
      </c>
      <c r="F367" t="s">
        <v>1228</v>
      </c>
    </row>
    <row r="368" spans="1:6">
      <c r="A368" t="str">
        <f>'TARIF 2024'!B385</f>
        <v>AKC001220</v>
      </c>
      <c r="B368" s="4" t="str">
        <f>'TARIF 2024'!J385</f>
        <v>Large stocks</v>
      </c>
      <c r="C368" s="134">
        <f>'TARIF 2024'!L385</f>
        <v>12.53</v>
      </c>
      <c r="D368" t="s">
        <v>1228</v>
      </c>
      <c r="E368" s="4">
        <f>'TARIF 2024'!G385</f>
        <v>5902983623229</v>
      </c>
      <c r="F368" t="s">
        <v>1228</v>
      </c>
    </row>
    <row r="369" spans="1:6">
      <c r="A369" t="str">
        <f>'TARIF 2024'!B386</f>
        <v>AKC001254</v>
      </c>
      <c r="B369" s="4" t="str">
        <f>'TARIF 2024'!J386</f>
        <v>Large stocks</v>
      </c>
      <c r="C369" s="134">
        <f>'TARIF 2024'!L386</f>
        <v>16.66</v>
      </c>
      <c r="D369" t="s">
        <v>1228</v>
      </c>
      <c r="E369" s="4">
        <f>'TARIF 2024'!G386</f>
        <v>5902983626541</v>
      </c>
      <c r="F369" t="s">
        <v>1228</v>
      </c>
    </row>
    <row r="370" spans="1:6">
      <c r="A370" t="str">
        <f>'TARIF 2024'!B387</f>
        <v>AKC001226</v>
      </c>
      <c r="B370" s="4" t="str">
        <f>'TARIF 2024'!J387</f>
        <v>Large stocks</v>
      </c>
      <c r="C370" s="134">
        <f>'TARIF 2024'!L387</f>
        <v>20.83</v>
      </c>
      <c r="D370" t="s">
        <v>1228</v>
      </c>
      <c r="E370" s="4">
        <f>'TARIF 2024'!G387</f>
        <v>5902983609537</v>
      </c>
      <c r="F370" t="s">
        <v>1228</v>
      </c>
    </row>
    <row r="371" spans="1:6">
      <c r="A371" t="str">
        <f>'TARIF 2024'!B388</f>
        <v>SMA002930</v>
      </c>
      <c r="B371" s="4" t="str">
        <f>'TARIF 2024'!J388</f>
        <v>Large stocks</v>
      </c>
      <c r="C371" s="134">
        <f>'TARIF 2024'!L388</f>
        <v>61.42</v>
      </c>
      <c r="D371" t="s">
        <v>1228</v>
      </c>
      <c r="E371" s="4">
        <f>'TARIF 2024'!G388</f>
        <v>5902983631095</v>
      </c>
      <c r="F371" t="s">
        <v>1228</v>
      </c>
    </row>
    <row r="372" spans="1:6">
      <c r="A372" t="str">
        <f>'TARIF 2024'!B389</f>
        <v>SMA002659</v>
      </c>
      <c r="B372" s="4" t="str">
        <f>'TARIF 2024'!J389</f>
        <v>Large stocks</v>
      </c>
      <c r="C372" s="134">
        <f>'TARIF 2024'!L389</f>
        <v>66.7</v>
      </c>
      <c r="D372" t="s">
        <v>1228</v>
      </c>
      <c r="E372" s="4">
        <f>'TARIF 2024'!G389</f>
        <v>5902983620709</v>
      </c>
      <c r="F372" t="s">
        <v>1228</v>
      </c>
    </row>
    <row r="373" spans="1:6">
      <c r="A373" t="str">
        <f>'TARIF 2024'!B390</f>
        <v>TEL000776</v>
      </c>
      <c r="B373" s="4" t="str">
        <f>'TARIF 2024'!J390</f>
        <v>Large stocks</v>
      </c>
      <c r="C373" s="134">
        <f>'TARIF 2024'!L390</f>
        <v>39.46</v>
      </c>
      <c r="D373" t="s">
        <v>1228</v>
      </c>
      <c r="E373" s="4">
        <f>'TARIF 2024'!G390</f>
        <v>5902983617747</v>
      </c>
      <c r="F373" t="s">
        <v>1228</v>
      </c>
    </row>
    <row r="374" spans="1:6">
      <c r="A374" t="str">
        <f>'TARIF 2024'!B391</f>
        <v>TEL000928</v>
      </c>
      <c r="B374" s="4" t="str">
        <f>'TARIF 2024'!J391</f>
        <v>Large stocks</v>
      </c>
      <c r="C374" s="134">
        <f>'TARIF 2024'!L391</f>
        <v>57.15</v>
      </c>
      <c r="D374" t="s">
        <v>1228</v>
      </c>
      <c r="E374" s="4">
        <f>'TARIF 2024'!G391</f>
        <v>5902983626558</v>
      </c>
      <c r="F374" t="s">
        <v>1228</v>
      </c>
    </row>
    <row r="375" spans="1:6">
      <c r="A375" t="str">
        <f>'TARIF 2024'!B392</f>
        <v>TEL000778</v>
      </c>
      <c r="B375" s="4" t="str">
        <f>'TARIF 2024'!J392</f>
        <v>Large stocks</v>
      </c>
      <c r="C375" s="134">
        <f>'TARIF 2024'!L392</f>
        <v>71.33</v>
      </c>
      <c r="D375" t="s">
        <v>1228</v>
      </c>
      <c r="E375" s="4">
        <f>'TARIF 2024'!G392</f>
        <v>5902983617778</v>
      </c>
      <c r="F375" t="s">
        <v>1228</v>
      </c>
    </row>
    <row r="376" spans="1:6">
      <c r="A376" t="str">
        <f>'TARIF 2024'!B393</f>
        <v>TEL000921</v>
      </c>
      <c r="B376" s="4" t="str">
        <f>'TARIF 2024'!J393</f>
        <v>Large stocks</v>
      </c>
      <c r="C376" s="134">
        <f>'TARIF 2024'!L393</f>
        <v>78.539999999999992</v>
      </c>
      <c r="D376" t="s">
        <v>1228</v>
      </c>
      <c r="E376" s="4">
        <f>'TARIF 2024'!G393</f>
        <v>5902983626176</v>
      </c>
      <c r="F376" t="s">
        <v>1228</v>
      </c>
    </row>
    <row r="377" spans="1:6">
      <c r="A377" t="str">
        <f>'TARIF 2024'!B394</f>
        <v>TEL000844</v>
      </c>
      <c r="B377" s="4" t="str">
        <f>'TARIF 2024'!J394</f>
        <v>Large stocks</v>
      </c>
      <c r="C377" s="134">
        <f>'TARIF 2024'!L394</f>
        <v>177.98</v>
      </c>
      <c r="D377" t="s">
        <v>1228</v>
      </c>
      <c r="E377" s="4">
        <f>'TARIF 2024'!G394</f>
        <v>5902983621959</v>
      </c>
      <c r="F377" t="s">
        <v>2669</v>
      </c>
    </row>
    <row r="378" spans="1:6">
      <c r="A378" t="str">
        <f>'TARIF 2024'!B395</f>
        <v>TEL000847</v>
      </c>
      <c r="B378" s="4" t="str">
        <f>'TARIF 2024'!J395</f>
        <v>Large stocks</v>
      </c>
      <c r="C378" s="134">
        <f>'TARIF 2024'!L395</f>
        <v>202.44</v>
      </c>
      <c r="D378" t="s">
        <v>1228</v>
      </c>
      <c r="E378" s="4">
        <f>'TARIF 2024'!G395</f>
        <v>5902983626305</v>
      </c>
      <c r="F378" t="s">
        <v>2669</v>
      </c>
    </row>
    <row r="379" spans="1:6">
      <c r="A379" t="str">
        <f>'TARIF 2024'!B396</f>
        <v>TEL000912</v>
      </c>
      <c r="B379" s="4" t="str">
        <f>'TARIF 2024'!J396</f>
        <v>Large stocks</v>
      </c>
      <c r="C379" s="134">
        <f>'TARIF 2024'!L396</f>
        <v>202.44</v>
      </c>
      <c r="D379" t="s">
        <v>1228</v>
      </c>
      <c r="E379" s="4">
        <f>'TARIF 2024'!G396</f>
        <v>5902983625520</v>
      </c>
      <c r="F379" t="s">
        <v>1228</v>
      </c>
    </row>
    <row r="380" spans="1:6">
      <c r="A380" t="str">
        <f>'TARIF 2024'!B397</f>
        <v>TEL000914</v>
      </c>
      <c r="B380" s="4" t="str">
        <f>'TARIF 2024'!J397</f>
        <v>Large stocks</v>
      </c>
      <c r="C380" s="134">
        <f>'TARIF 2024'!L397</f>
        <v>351.61</v>
      </c>
      <c r="D380" t="s">
        <v>1228</v>
      </c>
      <c r="E380" s="4">
        <f>'TARIF 2024'!G397</f>
        <v>5902983625766</v>
      </c>
      <c r="F380" t="s">
        <v>1228</v>
      </c>
    </row>
    <row r="381" spans="1:6">
      <c r="A381" t="str">
        <f>'TARIF 2024'!B398</f>
        <v>TEL000933</v>
      </c>
      <c r="B381" s="4" t="str">
        <f>'TARIF 2024'!J398</f>
        <v>Large stocks</v>
      </c>
      <c r="C381" s="134">
        <f>'TARIF 2024'!L398</f>
        <v>245.77</v>
      </c>
      <c r="D381" t="s">
        <v>1228</v>
      </c>
      <c r="E381" s="4">
        <f>'TARIF 2024'!G398</f>
        <v>5902983627333</v>
      </c>
      <c r="F381" t="s">
        <v>1228</v>
      </c>
    </row>
    <row r="382" spans="1:6">
      <c r="A382" t="str">
        <f>'TARIF 2024'!B399</f>
        <v>TEL000826</v>
      </c>
      <c r="B382" s="4" t="str">
        <f>'TARIF 2024'!J399</f>
        <v>Large stocks</v>
      </c>
      <c r="C382" s="134">
        <f>'TARIF 2024'!L399</f>
        <v>284.94</v>
      </c>
      <c r="D382" t="s">
        <v>1228</v>
      </c>
      <c r="E382" s="4">
        <f>'TARIF 2024'!G399</f>
        <v>5902983620365</v>
      </c>
      <c r="F382" t="s">
        <v>1228</v>
      </c>
    </row>
    <row r="383" spans="1:6">
      <c r="A383" t="str">
        <f>'TARIF 2024'!B400</f>
        <v>TEL000966</v>
      </c>
      <c r="B383" s="4" t="str">
        <f>'TARIF 2024'!J400</f>
        <v>Large stocks</v>
      </c>
      <c r="C383" s="134">
        <f>'TARIF 2024'!L400</f>
        <v>337.44</v>
      </c>
      <c r="D383" t="s">
        <v>1228</v>
      </c>
      <c r="E383" s="4">
        <f>'TARIF 2024'!G400</f>
        <v>5902983629276</v>
      </c>
      <c r="F383" t="s">
        <v>1228</v>
      </c>
    </row>
    <row r="384" spans="1:6">
      <c r="A384" t="str">
        <f>'TARIF 2024'!B401</f>
        <v>TEL000962</v>
      </c>
      <c r="B384" s="4" t="str">
        <f>'TARIF 2024'!J401</f>
        <v>Large stocks</v>
      </c>
      <c r="C384" s="134">
        <f>'TARIF 2024'!L401</f>
        <v>480.21999999999997</v>
      </c>
      <c r="D384" t="s">
        <v>1228</v>
      </c>
      <c r="E384" s="4">
        <f>'TARIF 2024'!G401</f>
        <v>5902983628842</v>
      </c>
      <c r="F384" t="s">
        <v>1228</v>
      </c>
    </row>
    <row r="385" spans="1:6">
      <c r="A385" t="e">
        <f>'TARIF 2024'!#REF!</f>
        <v>#REF!</v>
      </c>
      <c r="B385" s="4" t="e">
        <f>'TARIF 2024'!#REF!</f>
        <v>#REF!</v>
      </c>
      <c r="C385" s="134" t="e">
        <f>'TARIF 2024'!#REF!</f>
        <v>#REF!</v>
      </c>
      <c r="D385" t="s">
        <v>1228</v>
      </c>
      <c r="E385" s="4" t="e">
        <f>'TARIF 2024'!#REF!</f>
        <v>#REF!</v>
      </c>
      <c r="F385" t="s">
        <v>1228</v>
      </c>
    </row>
    <row r="386" spans="1:6">
      <c r="A386" t="str">
        <f>'TARIF 2024'!B402</f>
        <v>PWS 200</v>
      </c>
      <c r="B386" s="4" t="str">
        <f>'TARIF 2024'!J402</f>
        <v>Large stocks</v>
      </c>
      <c r="C386" s="134">
        <f>'TARIF 2024'!L402</f>
        <v>103.17</v>
      </c>
      <c r="D386" t="s">
        <v>1228</v>
      </c>
      <c r="E386" s="4">
        <f>'TARIF 2024'!G402</f>
        <v>3760024829120</v>
      </c>
      <c r="F386" t="s">
        <v>1228</v>
      </c>
    </row>
    <row r="387" spans="1:6">
      <c r="A387" t="e">
        <f>'TARIF 2024'!#REF!</f>
        <v>#REF!</v>
      </c>
      <c r="B387" s="4" t="e">
        <f>'TARIF 2024'!#REF!</f>
        <v>#REF!</v>
      </c>
      <c r="C387" s="134" t="e">
        <f>'TARIF 2024'!#REF!</f>
        <v>#REF!</v>
      </c>
      <c r="D387" t="s">
        <v>1228</v>
      </c>
      <c r="E387" s="4" t="e">
        <f>'TARIF 2024'!#REF!</f>
        <v>#REF!</v>
      </c>
      <c r="F387" t="s">
        <v>1228</v>
      </c>
    </row>
    <row r="388" spans="1:6">
      <c r="A388" t="e">
        <f>'TARIF 2024'!#REF!</f>
        <v>#REF!</v>
      </c>
      <c r="B388" s="4" t="e">
        <f>'TARIF 2024'!#REF!</f>
        <v>#REF!</v>
      </c>
      <c r="C388" s="134" t="e">
        <f>'TARIF 2024'!#REF!</f>
        <v>#REF!</v>
      </c>
      <c r="D388" t="s">
        <v>1228</v>
      </c>
      <c r="E388" s="4" t="e">
        <f>'TARIF 2024'!#REF!</f>
        <v>#REF!</v>
      </c>
      <c r="F388" t="s">
        <v>1228</v>
      </c>
    </row>
    <row r="389" spans="1:6">
      <c r="A389" t="str">
        <f>'TARIF 2024'!B403</f>
        <v>PS 200</v>
      </c>
      <c r="B389" s="4" t="str">
        <f>'TARIF 2024'!J403</f>
        <v>Large stocks</v>
      </c>
      <c r="C389" s="134">
        <f>'TARIF 2024'!L403</f>
        <v>209</v>
      </c>
      <c r="D389" t="s">
        <v>1228</v>
      </c>
      <c r="E389" s="4">
        <f>'TARIF 2024'!G403</f>
        <v>3760024829144</v>
      </c>
      <c r="F389" t="s">
        <v>1228</v>
      </c>
    </row>
    <row r="390" spans="1:6">
      <c r="A390" t="str">
        <f>'TARIF 2024'!B404</f>
        <v>TM 100</v>
      </c>
      <c r="B390" s="4" t="str">
        <f>'TARIF 2024'!J404</f>
        <v>Large stocks</v>
      </c>
      <c r="C390" s="134">
        <f>'TARIF 2024'!L404</f>
        <v>30.76</v>
      </c>
      <c r="D390" t="s">
        <v>1228</v>
      </c>
      <c r="E390" s="4">
        <f>'TARIF 2024'!G404</f>
        <v>3760024829106</v>
      </c>
      <c r="F390" t="s">
        <v>1228</v>
      </c>
    </row>
    <row r="391" spans="1:6">
      <c r="A391" t="str">
        <f>'TARIF 2024'!B405</f>
        <v>CAQ 32 BTH-C</v>
      </c>
      <c r="B391" s="4" t="str">
        <f>'TARIF 2024'!J405</f>
        <v>Large stocks</v>
      </c>
      <c r="C391" s="134">
        <f>'TARIF 2024'!L405</f>
        <v>19.940000000000001</v>
      </c>
      <c r="D391" t="s">
        <v>1228</v>
      </c>
      <c r="E391" s="4">
        <f>'TARIF 2024'!G405</f>
        <v>3760024822749</v>
      </c>
      <c r="F391" t="s">
        <v>1228</v>
      </c>
    </row>
    <row r="392" spans="1:6">
      <c r="A392" t="str">
        <f>'TARIF 2024'!B406</f>
        <v>KA 02 BOWL</v>
      </c>
      <c r="B392" s="4" t="str">
        <f>'TARIF 2024'!J406</f>
        <v>Large stocks</v>
      </c>
      <c r="C392" s="134">
        <f>'TARIF 2024'!L406</f>
        <v>21.44</v>
      </c>
      <c r="D392" t="s">
        <v>1228</v>
      </c>
      <c r="E392" s="4">
        <f>'TARIF 2024'!G406</f>
        <v>3760024825795</v>
      </c>
      <c r="F392" t="s">
        <v>1228</v>
      </c>
    </row>
    <row r="393" spans="1:6">
      <c r="A393" t="str">
        <f>'TARIF 2024'!B407</f>
        <v>KA04-BTH-B</v>
      </c>
      <c r="B393" s="4" t="str">
        <f>'TARIF 2024'!J407</f>
        <v>Large stocks</v>
      </c>
      <c r="C393" s="134">
        <f>'TARIF 2024'!L407</f>
        <v>22.87</v>
      </c>
      <c r="D393" t="s">
        <v>1228</v>
      </c>
      <c r="E393" s="4">
        <f>'TARIF 2024'!G407</f>
        <v>3760024828925</v>
      </c>
      <c r="F393" t="s">
        <v>1228</v>
      </c>
    </row>
    <row r="394" spans="1:6">
      <c r="A394" t="str">
        <f>'TARIF 2024'!B408</f>
        <v>KA02</v>
      </c>
      <c r="B394" s="4" t="str">
        <f>'TARIF 2024'!J408</f>
        <v>Large stocks</v>
      </c>
      <c r="C394" s="134">
        <f>'TARIF 2024'!L408</f>
        <v>22.22</v>
      </c>
      <c r="D394" t="s">
        <v>1228</v>
      </c>
      <c r="E394" s="4">
        <f>'TARIF 2024'!G408</f>
        <v>3760024825755</v>
      </c>
      <c r="F394" t="s">
        <v>1228</v>
      </c>
    </row>
    <row r="395" spans="1:6">
      <c r="A395" t="str">
        <f>'TARIF 2024'!B409</f>
        <v>KA07 BOWL</v>
      </c>
      <c r="B395" s="4" t="str">
        <f>'TARIF 2024'!J409</f>
        <v>Large stocks</v>
      </c>
      <c r="C395" s="134">
        <f>'TARIF 2024'!L409</f>
        <v>21.9</v>
      </c>
      <c r="D395" t="s">
        <v>1228</v>
      </c>
      <c r="E395" s="4">
        <f>'TARIF 2024'!G409</f>
        <v>3760024827874</v>
      </c>
      <c r="F395" t="s">
        <v>1228</v>
      </c>
    </row>
    <row r="396" spans="1:6">
      <c r="A396" t="str">
        <f>'TARIF 2024'!B410</f>
        <v>KA03-N</v>
      </c>
      <c r="B396" s="4" t="str">
        <f>'TARIF 2024'!J410</f>
        <v>Large stocks</v>
      </c>
      <c r="C396" s="134">
        <f>'TARIF 2024'!L410</f>
        <v>31.29</v>
      </c>
      <c r="D396" t="s">
        <v>1228</v>
      </c>
      <c r="E396" s="4">
        <f>'TARIF 2024'!G410</f>
        <v>3760024826716</v>
      </c>
      <c r="F396" t="s">
        <v>1228</v>
      </c>
    </row>
    <row r="397" spans="1:6">
      <c r="A397" t="str">
        <f>'TARIF 2024'!B411</f>
        <v>FIRE-XXL</v>
      </c>
      <c r="B397" s="4" t="str">
        <f>'TARIF 2024'!J411</f>
        <v>Large stocks</v>
      </c>
      <c r="C397" s="134">
        <f>'TARIF 2024'!L411</f>
        <v>58.119658119658119</v>
      </c>
      <c r="D397" t="s">
        <v>1228</v>
      </c>
      <c r="E397" s="4">
        <f>'TARIF 2024'!G411</f>
        <v>3760024827058</v>
      </c>
      <c r="F397" t="s">
        <v>1228</v>
      </c>
    </row>
    <row r="398" spans="1:6">
      <c r="A398" t="str">
        <f>'TARIF 2024'!B412</f>
        <v>KA116-BOWL</v>
      </c>
      <c r="B398" s="4" t="str">
        <f>'TARIF 2024'!J412</f>
        <v>Large stocks</v>
      </c>
      <c r="C398" s="134">
        <f>'TARIF 2024'!L412</f>
        <v>49.81</v>
      </c>
      <c r="D398" t="s">
        <v>1228</v>
      </c>
      <c r="E398" s="4">
        <f>'TARIF 2024'!G412</f>
        <v>3760024825832</v>
      </c>
      <c r="F398" t="s">
        <v>1228</v>
      </c>
    </row>
    <row r="399" spans="1:6">
      <c r="A399" t="str">
        <f>'TARIF 2024'!B413</f>
        <v>KA03-XXL</v>
      </c>
      <c r="B399" s="4" t="str">
        <f>'TARIF 2024'!J413</f>
        <v>Large stocks</v>
      </c>
      <c r="C399" s="134">
        <f>'TARIF 2024'!L413</f>
        <v>49.81</v>
      </c>
      <c r="D399" t="s">
        <v>1228</v>
      </c>
      <c r="E399" s="4">
        <f>'TARIF 2024'!G413</f>
        <v>3760024827034</v>
      </c>
      <c r="F399" t="s">
        <v>1228</v>
      </c>
    </row>
    <row r="400" spans="1:6">
      <c r="A400" t="str">
        <f>'TARIF 2024'!B414</f>
        <v>KA23-FIRE</v>
      </c>
      <c r="B400" s="4" t="str">
        <f>'TARIF 2024'!J414</f>
        <v>Large stocks</v>
      </c>
      <c r="C400" s="134">
        <f>'TARIF 2024'!L414</f>
        <v>52.7</v>
      </c>
      <c r="D400" t="s">
        <v>1228</v>
      </c>
      <c r="E400" s="4">
        <f>'TARIF 2024'!G414</f>
        <v>3760024827805</v>
      </c>
      <c r="F400" t="s">
        <v>1228</v>
      </c>
    </row>
    <row r="401" spans="1:6">
      <c r="A401" t="str">
        <f>'TARIF 2024'!B415</f>
        <v>MS05-XXL</v>
      </c>
      <c r="B401" s="4" t="str">
        <f>'TARIF 2024'!J415</f>
        <v>Large stocks</v>
      </c>
      <c r="C401" s="134">
        <f>'TARIF 2024'!L415</f>
        <v>59.82905982905983</v>
      </c>
      <c r="D401" t="s">
        <v>1228</v>
      </c>
      <c r="E401" s="4">
        <f>'TARIF 2024'!G415</f>
        <v>3760024826464</v>
      </c>
      <c r="F401" t="s">
        <v>1228</v>
      </c>
    </row>
    <row r="402" spans="1:6">
      <c r="A402" t="str">
        <f>'TARIF 2024'!B416</f>
        <v>KA122</v>
      </c>
      <c r="B402" s="4" t="str">
        <f>'TARIF 2024'!J416</f>
        <v>Large stocks</v>
      </c>
      <c r="C402" s="134">
        <f>'TARIF 2024'!L416</f>
        <v>74.069999999999993</v>
      </c>
      <c r="D402" t="s">
        <v>1228</v>
      </c>
      <c r="E402" s="4">
        <f>'TARIF 2024'!G416</f>
        <v>3760024828932</v>
      </c>
      <c r="F402" t="s">
        <v>1228</v>
      </c>
    </row>
    <row r="403" spans="1:6">
      <c r="A403" t="str">
        <f>'TARIF 2024'!B417</f>
        <v>MS01-XXL-N</v>
      </c>
      <c r="B403" s="4" t="str">
        <f>'TARIF 2024'!J417</f>
        <v>Large stocks</v>
      </c>
      <c r="C403" s="134">
        <f>'TARIF 2024'!L417</f>
        <v>109.45</v>
      </c>
      <c r="D403" t="s">
        <v>1228</v>
      </c>
      <c r="E403" s="4">
        <f>'TARIF 2024'!G417</f>
        <v>3760024823562</v>
      </c>
      <c r="F403" t="s">
        <v>1228</v>
      </c>
    </row>
    <row r="404" spans="1:6">
      <c r="A404" t="str">
        <f>'TARIF 2024'!B418</f>
        <v>MS06-CD-XXL</v>
      </c>
      <c r="B404" s="4" t="str">
        <f>'TARIF 2024'!J418</f>
        <v>Large stocks</v>
      </c>
      <c r="C404" s="134">
        <f>'TARIF 2024'!L418</f>
        <v>134.91999999999999</v>
      </c>
      <c r="D404" t="s">
        <v>1228</v>
      </c>
      <c r="E404" s="4">
        <f>'TARIF 2024'!G418</f>
        <v>376002482140</v>
      </c>
      <c r="F404" t="s">
        <v>1228</v>
      </c>
    </row>
    <row r="405" spans="1:6">
      <c r="A405" t="str">
        <f>'TARIF 2024'!B419</f>
        <v>MS02-XXL-N</v>
      </c>
      <c r="B405" s="4" t="str">
        <f>'TARIF 2024'!J419</f>
        <v>Large stocks</v>
      </c>
      <c r="C405" s="134">
        <f>'TARIF 2024'!L419</f>
        <v>143.58974358974359</v>
      </c>
      <c r="D405" t="s">
        <v>1228</v>
      </c>
      <c r="E405" s="4">
        <f>'TARIF 2024'!G419</f>
        <v>3760024827867</v>
      </c>
      <c r="F405" t="s">
        <v>1228</v>
      </c>
    </row>
    <row r="406" spans="1:6">
      <c r="A406" t="str">
        <f>'TARIF 2024'!B420</f>
        <v>BS2.1</v>
      </c>
      <c r="B406" s="4" t="str">
        <f>'TARIF 2024'!J420</f>
        <v>Large stocks</v>
      </c>
      <c r="C406" s="134">
        <f>'TARIF 2024'!L420</f>
        <v>61.538461538461533</v>
      </c>
      <c r="D406" t="s">
        <v>1228</v>
      </c>
      <c r="E406" s="4">
        <f>'TARIF 2024'!G420</f>
        <v>3760024821971</v>
      </c>
      <c r="F406" t="s">
        <v>1228</v>
      </c>
    </row>
    <row r="407" spans="1:6">
      <c r="A407" t="str">
        <f>'TARIF 2024'!B421</f>
        <v>BS11</v>
      </c>
      <c r="B407" s="4" t="str">
        <f>'TARIF 2024'!J421</f>
        <v>Large stocks</v>
      </c>
      <c r="C407" s="134">
        <f>'TARIF 2024'!L421</f>
        <v>32.478632478632477</v>
      </c>
      <c r="D407" t="s">
        <v>1228</v>
      </c>
      <c r="E407" s="4">
        <f>'TARIF 2024'!G421</f>
        <v>3760024829076</v>
      </c>
      <c r="F407" t="s">
        <v>1228</v>
      </c>
    </row>
    <row r="408" spans="1:6">
      <c r="A408" t="str">
        <f>'TARIF 2024'!B422</f>
        <v>PROJO 003</v>
      </c>
      <c r="B408" s="4" t="str">
        <f>'TARIF 2024'!J422</f>
        <v>Large stocks</v>
      </c>
      <c r="C408" s="134">
        <f>'TARIF 2024'!L422</f>
        <v>48.89</v>
      </c>
      <c r="D408" t="s">
        <v>1228</v>
      </c>
      <c r="E408" s="4">
        <f>'TARIF 2024'!G422</f>
        <v>3760024828079</v>
      </c>
      <c r="F408" t="s">
        <v>1228</v>
      </c>
    </row>
    <row r="409" spans="1:6">
      <c r="A409" t="str">
        <f>'TARIF 2024'!B423</f>
        <v>PROJO XXL 7500 LUMENS</v>
      </c>
      <c r="B409" s="4" t="str">
        <f>'TARIF 2024'!J423</f>
        <v xml:space="preserve">out of stock </v>
      </c>
      <c r="C409" s="134">
        <f>'TARIF 2024'!L423</f>
        <v>155.56</v>
      </c>
      <c r="D409" t="s">
        <v>1228</v>
      </c>
      <c r="E409" s="4">
        <f>'TARIF 2024'!G423</f>
        <v>3760024828741</v>
      </c>
      <c r="F409" t="s">
        <v>2669</v>
      </c>
    </row>
    <row r="410" spans="1:6">
      <c r="A410" t="str">
        <f>'TARIF 2024'!B424</f>
        <v>SEATGAME-BTH-N-R</v>
      </c>
      <c r="B410" s="4" t="str">
        <f>'TARIF 2024'!J424</f>
        <v xml:space="preserve">out of stock </v>
      </c>
      <c r="C410" s="134">
        <f>'TARIF 2024'!L424</f>
        <v>144.44</v>
      </c>
      <c r="D410" t="s">
        <v>1228</v>
      </c>
      <c r="E410" s="4">
        <f>'TARIF 2024'!G424</f>
        <v>3760024827584</v>
      </c>
      <c r="F410" t="s">
        <v>2669</v>
      </c>
    </row>
    <row r="411" spans="1:6">
      <c r="A411" t="str">
        <f>'TARIF 2024'!B425</f>
        <v>SEATGAME-BTH-N-W</v>
      </c>
      <c r="B411" s="4" t="str">
        <f>'TARIF 2024'!J425</f>
        <v xml:space="preserve">out of stock </v>
      </c>
      <c r="C411" s="134">
        <f>'TARIF 2024'!L425</f>
        <v>144.44</v>
      </c>
      <c r="D411" t="s">
        <v>1228</v>
      </c>
      <c r="E411" s="4">
        <f>'TARIF 2024'!G425</f>
        <v>3760024827607</v>
      </c>
      <c r="F411" t="s">
        <v>2669</v>
      </c>
    </row>
    <row r="412" spans="1:6">
      <c r="A412" t="str">
        <f>'TARIF 2024'!B426</f>
        <v>SEATGAME-BTH-N-G</v>
      </c>
      <c r="B412" s="4" t="str">
        <f>'TARIF 2024'!J426</f>
        <v>Large stocks</v>
      </c>
      <c r="C412" s="134">
        <f>'TARIF 2024'!L426</f>
        <v>144.44</v>
      </c>
      <c r="D412" t="s">
        <v>1228</v>
      </c>
      <c r="E412" s="4">
        <f>'TARIF 2024'!G426</f>
        <v>3760024827591</v>
      </c>
      <c r="F412" t="s">
        <v>2669</v>
      </c>
    </row>
    <row r="413" spans="1:6">
      <c r="A413" t="str">
        <f>'TARIF 2024'!B427</f>
        <v>SEATGAME-N-G</v>
      </c>
      <c r="B413" s="4" t="str">
        <f>'TARIF 2024'!J427</f>
        <v>Large stocks</v>
      </c>
      <c r="C413" s="134">
        <f>'TARIF 2024'!L427</f>
        <v>92.06</v>
      </c>
      <c r="D413" t="s">
        <v>1228</v>
      </c>
      <c r="E413" s="4">
        <f>'TARIF 2024'!G427</f>
        <v>3760024827638</v>
      </c>
      <c r="F413" t="s">
        <v>1228</v>
      </c>
    </row>
    <row r="414" spans="1:6">
      <c r="A414" t="str">
        <f>'TARIF 2024'!B428</f>
        <v>SEATGAME-N-R</v>
      </c>
      <c r="B414" s="4" t="str">
        <f>'TARIF 2024'!J428</f>
        <v>Large stocks</v>
      </c>
      <c r="C414" s="134">
        <f>'TARIF 2024'!L428</f>
        <v>92.06</v>
      </c>
      <c r="D414" t="s">
        <v>1228</v>
      </c>
      <c r="E414" s="4">
        <f>'TARIF 2024'!G428</f>
        <v>3760024827621</v>
      </c>
      <c r="F414" t="s">
        <v>1228</v>
      </c>
    </row>
    <row r="415" spans="1:6">
      <c r="A415" t="str">
        <f>'TARIF 2024'!B429</f>
        <v>SEATGAME-N-C</v>
      </c>
      <c r="B415" s="4" t="str">
        <f>'TARIF 2024'!J429</f>
        <v>Large stocks</v>
      </c>
      <c r="C415" s="134">
        <f>'TARIF 2024'!L429</f>
        <v>92.06</v>
      </c>
      <c r="D415" t="s">
        <v>1228</v>
      </c>
      <c r="E415" s="4">
        <f>'TARIF 2024'!G429</f>
        <v>3760024827614</v>
      </c>
      <c r="F415" t="s">
        <v>1228</v>
      </c>
    </row>
    <row r="416" spans="1:6">
      <c r="A416" t="str">
        <f>'TARIF 2024'!B430</f>
        <v>SEATGAME-N-W</v>
      </c>
      <c r="B416" s="4" t="str">
        <f>'TARIF 2024'!J430</f>
        <v>low stock</v>
      </c>
      <c r="C416" s="134">
        <f>'TARIF 2024'!L430</f>
        <v>92.06</v>
      </c>
      <c r="D416" t="s">
        <v>1228</v>
      </c>
      <c r="E416" s="4">
        <f>'TARIF 2024'!G430</f>
        <v>3760024828420</v>
      </c>
      <c r="F416" t="s">
        <v>1228</v>
      </c>
    </row>
    <row r="417" spans="1:6">
      <c r="A417" t="str">
        <f>'TARIF 2024'!B431</f>
        <v>RETRO GAME 01</v>
      </c>
      <c r="B417" s="4" t="str">
        <f>'TARIF 2024'!J431</f>
        <v>Large stocks</v>
      </c>
      <c r="C417" s="134">
        <f>'TARIF 2024'!L431</f>
        <v>554.44000000000005</v>
      </c>
      <c r="D417" t="s">
        <v>1228</v>
      </c>
      <c r="E417" s="4">
        <f>'TARIF 2024'!G431</f>
        <v>3760024827522</v>
      </c>
      <c r="F417" t="s">
        <v>1228</v>
      </c>
    </row>
    <row r="418" spans="1:6">
      <c r="A418" t="str">
        <f>'TARIF 2024'!B432</f>
        <v>TALK16</v>
      </c>
      <c r="B418" s="4" t="str">
        <f>'TARIF 2024'!J432</f>
        <v>Large stocks</v>
      </c>
      <c r="C418" s="134">
        <f>'TARIF 2024'!L432</f>
        <v>28.88</v>
      </c>
      <c r="D418" t="s">
        <v>1228</v>
      </c>
      <c r="E418" s="4">
        <f>'TARIF 2024'!G432</f>
        <v>0</v>
      </c>
      <c r="F418" t="s">
        <v>1228</v>
      </c>
    </row>
    <row r="419" spans="1:6">
      <c r="A419" t="str">
        <f>'TARIF 2024'!B433</f>
        <v>CJ02</v>
      </c>
      <c r="B419" s="4" t="str">
        <f>'TARIF 2024'!J433</f>
        <v>Large stocks</v>
      </c>
      <c r="C419" s="134">
        <f>'TARIF 2024'!L433</f>
        <v>21</v>
      </c>
      <c r="D419" t="s">
        <v>1228</v>
      </c>
      <c r="E419" s="4">
        <f>'TARIF 2024'!G433</f>
        <v>0</v>
      </c>
      <c r="F419" t="s">
        <v>1228</v>
      </c>
    </row>
    <row r="420" spans="1:6">
      <c r="A420" t="str">
        <f>'TARIF 2024'!B434</f>
        <v>CJ03</v>
      </c>
      <c r="B420" s="4" t="str">
        <f>'TARIF 2024'!J434</f>
        <v>Large stocks</v>
      </c>
      <c r="C420" s="134">
        <f>'TARIF 2024'!L434</f>
        <v>18.5</v>
      </c>
      <c r="D420" t="s">
        <v>1228</v>
      </c>
      <c r="E420" s="4">
        <f>'TARIF 2024'!G434</f>
        <v>3760024829564</v>
      </c>
      <c r="F420" t="s">
        <v>1228</v>
      </c>
    </row>
    <row r="421" spans="1:6">
      <c r="A421" t="str">
        <f>'TARIF 2024'!B435</f>
        <v>CJ04</v>
      </c>
      <c r="B421" s="4" t="str">
        <f>'TARIF 2024'!J435</f>
        <v>Large stocks</v>
      </c>
      <c r="C421" s="134">
        <f>'TARIF 2024'!L435</f>
        <v>19.5</v>
      </c>
      <c r="D421" t="s">
        <v>1228</v>
      </c>
      <c r="E421" s="4">
        <f>'TARIF 2024'!G435</f>
        <v>0</v>
      </c>
      <c r="F421" t="s">
        <v>1228</v>
      </c>
    </row>
    <row r="422" spans="1:6">
      <c r="A422" t="str">
        <f>'TARIF 2024'!B436</f>
        <v>TD11</v>
      </c>
      <c r="B422" s="4" t="str">
        <f>'TARIF 2024'!J436</f>
        <v>Large stocks</v>
      </c>
      <c r="C422" s="134">
        <f>'TARIF 2024'!L436</f>
        <v>45.3</v>
      </c>
      <c r="D422" t="s">
        <v>1228</v>
      </c>
      <c r="E422" s="4">
        <f>'TARIF 2024'!G436</f>
        <v>3760024820288</v>
      </c>
      <c r="F422" t="s">
        <v>1228</v>
      </c>
    </row>
    <row r="423" spans="1:6">
      <c r="A423" t="str">
        <f>'TARIF 2024'!B437</f>
        <v>CH14E-N</v>
      </c>
      <c r="B423" s="4" t="str">
        <f>'TARIF 2024'!J437</f>
        <v>Large stocks</v>
      </c>
      <c r="C423" s="134">
        <f>'TARIF 2024'!L437</f>
        <v>141.88</v>
      </c>
      <c r="D423" t="s">
        <v>1228</v>
      </c>
      <c r="E423" s="4">
        <f>'TARIF 2024'!G437</f>
        <v>3760024820271</v>
      </c>
      <c r="F423" t="s">
        <v>1228</v>
      </c>
    </row>
    <row r="424" spans="1:6">
      <c r="A424" t="str">
        <f>'TARIF 2024'!B438</f>
        <v>RETRO 32</v>
      </c>
      <c r="B424" s="4" t="str">
        <f>'TARIF 2024'!J438</f>
        <v>Large stocks</v>
      </c>
      <c r="C424" s="134">
        <f>'TARIF 2024'!L438</f>
        <v>204.75</v>
      </c>
      <c r="D424" t="s">
        <v>1228</v>
      </c>
      <c r="E424" s="4">
        <f>'TARIF 2024'!G438</f>
        <v>3760024823814</v>
      </c>
      <c r="F424" t="s">
        <v>1228</v>
      </c>
    </row>
    <row r="425" spans="1:6">
      <c r="A425" t="str">
        <f>'TARIF 2024'!B439</f>
        <v>RETRO10E-BTH-N</v>
      </c>
      <c r="B425" s="4" t="str">
        <f>'TARIF 2024'!J439</f>
        <v>Large stocks</v>
      </c>
      <c r="C425" s="134">
        <f>'TARIF 2024'!L439</f>
        <v>139.32</v>
      </c>
      <c r="D425" t="s">
        <v>1228</v>
      </c>
      <c r="E425" s="4">
        <f>'TARIF 2024'!G439</f>
        <v>3760024823814</v>
      </c>
      <c r="F425" t="s">
        <v>1228</v>
      </c>
    </row>
    <row r="426" spans="1:6">
      <c r="A426" t="str">
        <f>'TARIF 2024'!B440</f>
        <v>RETRO35-N-W</v>
      </c>
      <c r="B426" s="4" t="str">
        <f>'TARIF 2024'!J440</f>
        <v>Large stocks</v>
      </c>
      <c r="C426" s="134">
        <f>'TARIF 2024'!L440</f>
        <v>24.27</v>
      </c>
      <c r="D426" t="s">
        <v>1228</v>
      </c>
      <c r="E426" s="4">
        <f>'TARIF 2024'!G440</f>
        <v>3760024822879</v>
      </c>
      <c r="F426" t="s">
        <v>1228</v>
      </c>
    </row>
    <row r="427" spans="1:6">
      <c r="A427" t="str">
        <f>'TARIF 2024'!B441</f>
        <v>RETRO35-N-C</v>
      </c>
      <c r="B427" s="4" t="str">
        <f>'TARIF 2024'!J441</f>
        <v>Large stocks</v>
      </c>
      <c r="C427" s="134">
        <f>'TARIF 2024'!L441</f>
        <v>24.27</v>
      </c>
      <c r="D427" t="s">
        <v>1228</v>
      </c>
      <c r="E427" s="4">
        <f>'TARIF 2024'!G441</f>
        <v>3760024822886</v>
      </c>
      <c r="F427" t="s">
        <v>1228</v>
      </c>
    </row>
    <row r="428" spans="1:6">
      <c r="A428" t="str">
        <f>'TARIF 2024'!B442</f>
        <v>RK02</v>
      </c>
      <c r="B428" s="4" t="str">
        <f>'TARIF 2024'!J442</f>
        <v>Large stocks</v>
      </c>
      <c r="C428" s="134">
        <f>'TARIF 2024'!L442</f>
        <v>29.91</v>
      </c>
      <c r="D428" t="s">
        <v>1228</v>
      </c>
      <c r="E428" s="4">
        <f>'TARIF 2024'!G442</f>
        <v>3760024824743</v>
      </c>
      <c r="F428" t="s">
        <v>1228</v>
      </c>
    </row>
    <row r="429" spans="1:6">
      <c r="A429" t="str">
        <f>'TARIF 2024'!B443</f>
        <v>RK10N</v>
      </c>
      <c r="B429" s="4" t="str">
        <f>'TARIF 2024'!J443</f>
        <v>Large stocks</v>
      </c>
      <c r="C429" s="134">
        <f>'TARIF 2024'!L443</f>
        <v>29.91</v>
      </c>
      <c r="D429" t="s">
        <v>1228</v>
      </c>
      <c r="E429" s="4">
        <f>'TARIF 2024'!G443</f>
        <v>3760024821810</v>
      </c>
      <c r="F429" t="s">
        <v>1228</v>
      </c>
    </row>
    <row r="430" spans="1:6">
      <c r="A430" t="str">
        <f>'TARIF 2024'!B444</f>
        <v>RETRO29E-N</v>
      </c>
      <c r="B430" s="4" t="str">
        <f>'TARIF 2024'!J444</f>
        <v>Large stocks</v>
      </c>
      <c r="C430" s="134">
        <f>'TARIF 2024'!L444</f>
        <v>139.68</v>
      </c>
      <c r="D430" t="s">
        <v>1228</v>
      </c>
      <c r="E430" s="4">
        <f>'TARIF 2024'!G444</f>
        <v>3760024826709</v>
      </c>
      <c r="F430" t="s">
        <v>1228</v>
      </c>
    </row>
    <row r="431" spans="1:6">
      <c r="A431" t="str">
        <f>'TARIF 2024'!B445</f>
        <v>R102-2</v>
      </c>
      <c r="B431" s="4" t="str">
        <f>'TARIF 2024'!J445</f>
        <v>Large stocks</v>
      </c>
      <c r="C431" s="134">
        <f>'TARIF 2024'!L445</f>
        <v>41.88</v>
      </c>
      <c r="D431" t="s">
        <v>1228</v>
      </c>
      <c r="E431" s="4">
        <f>'TARIF 2024'!G445</f>
        <v>3760024820295</v>
      </c>
      <c r="F431" t="s">
        <v>1228</v>
      </c>
    </row>
    <row r="432" spans="1:6">
      <c r="A432" t="str">
        <f>'TARIF 2024'!B446</f>
        <v>CH43-DVD</v>
      </c>
      <c r="B432" s="4" t="str">
        <f>'TARIF 2024'!J446</f>
        <v>Large stocks</v>
      </c>
      <c r="C432" s="134">
        <f>'TARIF 2024'!L446</f>
        <v>134.91</v>
      </c>
      <c r="D432" t="s">
        <v>1228</v>
      </c>
      <c r="E432" s="4">
        <f>'TARIF 2024'!G446</f>
        <v>3760024828680</v>
      </c>
      <c r="F432" t="s">
        <v>1228</v>
      </c>
    </row>
    <row r="433" spans="1:6">
      <c r="A433" t="str">
        <f>'TARIF 2024'!B447</f>
        <v>RP10</v>
      </c>
      <c r="B433" s="4" t="str">
        <f>'TARIF 2024'!J447</f>
        <v>Large stocks</v>
      </c>
      <c r="C433" s="134">
        <f>'TARIF 2024'!L447</f>
        <v>13.89</v>
      </c>
      <c r="D433" t="s">
        <v>1228</v>
      </c>
      <c r="E433" s="4">
        <f>'TARIF 2024'!G447</f>
        <v>3760024828901</v>
      </c>
      <c r="F433" t="s">
        <v>1228</v>
      </c>
    </row>
    <row r="434" spans="1:6">
      <c r="A434" t="str">
        <f>'TARIF 2024'!B448</f>
        <v>RV WIRLESS</v>
      </c>
      <c r="B434" s="4" t="str">
        <f>'TARIF 2024'!J448</f>
        <v>Large stocks</v>
      </c>
      <c r="C434" s="134">
        <f>'TARIF 2024'!L448</f>
        <v>13.58</v>
      </c>
      <c r="D434" t="s">
        <v>1228</v>
      </c>
      <c r="E434" s="4">
        <f>'TARIF 2024'!G448</f>
        <v>0</v>
      </c>
      <c r="F434" t="s">
        <v>1228</v>
      </c>
    </row>
    <row r="435" spans="1:6">
      <c r="A435" t="str">
        <f>'TARIF 2024'!B449</f>
        <v>RPM 11</v>
      </c>
      <c r="B435" s="4" t="str">
        <f>'TARIF 2024'!J449</f>
        <v>Large stocks</v>
      </c>
      <c r="C435" s="134">
        <f>'TARIF 2024'!L449</f>
        <v>22.21</v>
      </c>
      <c r="D435" t="s">
        <v>1228</v>
      </c>
      <c r="E435" s="4">
        <f>'TARIF 2024'!G449</f>
        <v>3760024814034</v>
      </c>
      <c r="F435" t="s">
        <v>1228</v>
      </c>
    </row>
    <row r="436" spans="1:6">
      <c r="A436">
        <f>'TARIF 2024'!B450</f>
        <v>9454</v>
      </c>
      <c r="B436" s="4" t="str">
        <f>'TARIF 2024'!J450</f>
        <v>Large stocks</v>
      </c>
      <c r="C436" s="134">
        <f>'TARIF 2024'!L450</f>
        <v>8.52</v>
      </c>
      <c r="D436" t="s">
        <v>1228</v>
      </c>
      <c r="E436" s="4">
        <f>'TARIF 2024'!G450</f>
        <v>0</v>
      </c>
      <c r="F436" t="s">
        <v>1228</v>
      </c>
    </row>
    <row r="437" spans="1:6">
      <c r="A437" t="str">
        <f>'TARIF 2024'!B451</f>
        <v>9390N</v>
      </c>
      <c r="B437" s="4" t="str">
        <f>'TARIF 2024'!J451</f>
        <v>Large stocks</v>
      </c>
      <c r="C437" s="134">
        <f>'TARIF 2024'!L451</f>
        <v>3.2</v>
      </c>
      <c r="D437" t="s">
        <v>1228</v>
      </c>
      <c r="E437" s="4">
        <f>'TARIF 2024'!G451</f>
        <v>3760024810937</v>
      </c>
      <c r="F437" t="s">
        <v>1228</v>
      </c>
    </row>
    <row r="438" spans="1:6">
      <c r="A438" t="str">
        <f>'TARIF 2024'!B452</f>
        <v>CTS01</v>
      </c>
      <c r="B438" s="4" t="str">
        <f>'TARIF 2024'!J452</f>
        <v>Large stocks</v>
      </c>
      <c r="C438" s="134">
        <f>'TARIF 2024'!L452</f>
        <v>9.25</v>
      </c>
      <c r="D438" t="s">
        <v>1228</v>
      </c>
      <c r="E438" s="4">
        <f>'TARIF 2024'!G452</f>
        <v>3760024812214</v>
      </c>
      <c r="F438" t="s">
        <v>1228</v>
      </c>
    </row>
    <row r="439" spans="1:6">
      <c r="A439" t="str">
        <f>'TARIF 2024'!B453</f>
        <v>312 EL-G</v>
      </c>
      <c r="B439" s="4" t="str">
        <f>'TARIF 2024'!J453</f>
        <v>Large stocks</v>
      </c>
      <c r="C439" s="134">
        <f>'TARIF 2024'!L453</f>
        <v>11.83</v>
      </c>
      <c r="D439" t="s">
        <v>1228</v>
      </c>
      <c r="E439" s="4">
        <f>'TARIF 2024'!G453</f>
        <v>3760024816342</v>
      </c>
      <c r="F439" t="s">
        <v>1228</v>
      </c>
    </row>
    <row r="440" spans="1:6">
      <c r="A440" t="str">
        <f>'TARIF 2024'!B454</f>
        <v>312 EL-W</v>
      </c>
      <c r="B440" s="4" t="str">
        <f>'TARIF 2024'!J454</f>
        <v>Large stocks</v>
      </c>
      <c r="C440" s="134">
        <f>'TARIF 2024'!L454</f>
        <v>11.83</v>
      </c>
      <c r="D440" t="s">
        <v>1228</v>
      </c>
      <c r="E440" s="4">
        <f>'TARIF 2024'!G454</f>
        <v>3760024816335</v>
      </c>
      <c r="F440" t="s">
        <v>1228</v>
      </c>
    </row>
    <row r="441" spans="1:6">
      <c r="A441" t="str">
        <f>'TARIF 2024'!B455</f>
        <v>315 EL-G</v>
      </c>
      <c r="B441" s="4" t="str">
        <f>'TARIF 2024'!J455</f>
        <v>Large stocks</v>
      </c>
      <c r="C441" s="134">
        <f>'TARIF 2024'!L455</f>
        <v>16.670000000000002</v>
      </c>
      <c r="D441" t="s">
        <v>1228</v>
      </c>
      <c r="E441" s="4">
        <f>'TARIF 2024'!G455</f>
        <v>3760024816991</v>
      </c>
      <c r="F441" t="s">
        <v>1228</v>
      </c>
    </row>
    <row r="442" spans="1:6">
      <c r="A442" t="str">
        <f>'TARIF 2024'!B456</f>
        <v>315 EL-W</v>
      </c>
      <c r="B442" s="4" t="str">
        <f>'TARIF 2024'!J456</f>
        <v>Large stocks</v>
      </c>
      <c r="C442" s="134">
        <f>'TARIF 2024'!L456</f>
        <v>16.670000000000002</v>
      </c>
      <c r="D442" t="s">
        <v>1228</v>
      </c>
      <c r="E442" s="4">
        <f>'TARIF 2024'!G456</f>
        <v>3760024816939</v>
      </c>
      <c r="F442" t="s">
        <v>1228</v>
      </c>
    </row>
    <row r="443" spans="1:6">
      <c r="A443" t="str">
        <f>'TARIF 2024'!B457</f>
        <v>SM104</v>
      </c>
      <c r="B443" s="4" t="str">
        <f>'TARIF 2024'!J457</f>
        <v>Large stocks</v>
      </c>
      <c r="C443" s="134">
        <f>'TARIF 2024'!L457</f>
        <v>26.67</v>
      </c>
      <c r="D443" t="s">
        <v>1228</v>
      </c>
      <c r="E443" s="4">
        <f>'TARIF 2024'!G457</f>
        <v>3760024821780</v>
      </c>
      <c r="F443" t="s">
        <v>1228</v>
      </c>
    </row>
    <row r="444" spans="1:6">
      <c r="A444" t="str">
        <f>'TARIF 2024'!B458</f>
        <v>SM106</v>
      </c>
      <c r="B444" s="4" t="str">
        <f>'TARIF 2024'!J458</f>
        <v>Large stocks</v>
      </c>
      <c r="C444" s="134">
        <f>'TARIF 2024'!L458</f>
        <v>39.44</v>
      </c>
      <c r="D444" t="s">
        <v>1228</v>
      </c>
      <c r="E444" s="4">
        <f>'TARIF 2024'!G458</f>
        <v>3760024824002</v>
      </c>
      <c r="F444" t="s">
        <v>1228</v>
      </c>
    </row>
    <row r="445" spans="1:6">
      <c r="A445" t="str">
        <f>'TARIF 2024'!B459</f>
        <v>SM107</v>
      </c>
      <c r="B445" s="4" t="str">
        <f>'TARIF 2024'!J459</f>
        <v>Large stocks</v>
      </c>
      <c r="C445" s="134">
        <f>'TARIF 2024'!L459</f>
        <v>27.78</v>
      </c>
      <c r="D445" t="s">
        <v>1228</v>
      </c>
      <c r="E445" s="4">
        <f>'TARIF 2024'!G459</f>
        <v>3760024822077</v>
      </c>
      <c r="F445" t="s">
        <v>1228</v>
      </c>
    </row>
    <row r="446" spans="1:6">
      <c r="A446" t="str">
        <f>'TARIF 2024'!B460</f>
        <v>SM108</v>
      </c>
      <c r="B446" s="4" t="str">
        <f>'TARIF 2024'!J460</f>
        <v>Large stocks</v>
      </c>
      <c r="C446" s="134">
        <f>'TARIF 2024'!L460</f>
        <v>22.21</v>
      </c>
      <c r="D446" t="s">
        <v>1228</v>
      </c>
      <c r="E446" s="4">
        <f>'TARIF 2024'!G460</f>
        <v>3760024825023</v>
      </c>
      <c r="F446" t="s">
        <v>1228</v>
      </c>
    </row>
    <row r="447" spans="1:6">
      <c r="A447" t="str">
        <f>'TARIF 2024'!B461</f>
        <v>SM108-W</v>
      </c>
      <c r="B447" s="4" t="str">
        <f>'TARIF 2024'!J461</f>
        <v>Large stocks</v>
      </c>
      <c r="C447" s="134">
        <f>'TARIF 2024'!L461</f>
        <v>22.21</v>
      </c>
      <c r="D447" t="s">
        <v>1228</v>
      </c>
      <c r="E447" s="4">
        <f>'TARIF 2024'!G461</f>
        <v>3760024827195</v>
      </c>
      <c r="F447" t="s">
        <v>1228</v>
      </c>
    </row>
    <row r="448" spans="1:6">
      <c r="A448" t="str">
        <f>'TARIF 2024'!B462</f>
        <v>SM109</v>
      </c>
      <c r="B448" s="4" t="str">
        <f>'TARIF 2024'!J462</f>
        <v>Large stocks</v>
      </c>
      <c r="C448" s="134">
        <f>'TARIF 2024'!L462</f>
        <v>33.06</v>
      </c>
      <c r="D448" t="s">
        <v>1228</v>
      </c>
      <c r="E448" s="4">
        <f>'TARIF 2024'!G462</f>
        <v>3760024826532</v>
      </c>
      <c r="F448" t="s">
        <v>1228</v>
      </c>
    </row>
    <row r="449" spans="1:6">
      <c r="A449" t="str">
        <f>'TARIF 2024'!B463</f>
        <v>SM109-W</v>
      </c>
      <c r="B449" s="4" t="str">
        <f>'TARIF 2024'!J463</f>
        <v>Large stocks</v>
      </c>
      <c r="C449" s="134">
        <f>'TARIF 2024'!L463</f>
        <v>33.06</v>
      </c>
      <c r="D449" t="s">
        <v>1228</v>
      </c>
      <c r="E449" s="4">
        <f>'TARIF 2024'!G463</f>
        <v>3760024828437</v>
      </c>
      <c r="F449" t="s">
        <v>1228</v>
      </c>
    </row>
    <row r="450" spans="1:6">
      <c r="A450" t="str">
        <f>'TARIF 2024'!B464</f>
        <v>SM121 B</v>
      </c>
      <c r="B450" s="4" t="str">
        <f>'TARIF 2024'!J464</f>
        <v>Large stocks</v>
      </c>
      <c r="C450" s="134">
        <f>'TARIF 2024'!L464</f>
        <v>27.5</v>
      </c>
      <c r="D450" t="s">
        <v>1228</v>
      </c>
      <c r="E450" s="4">
        <f>'TARIF 2024'!G464</f>
        <v>3760024810890</v>
      </c>
      <c r="F450" t="s">
        <v>1228</v>
      </c>
    </row>
    <row r="451" spans="1:6">
      <c r="A451" t="str">
        <f>'TARIF 2024'!B465</f>
        <v>SM121 N</v>
      </c>
      <c r="B451" s="4" t="str">
        <f>'TARIF 2024'!J465</f>
        <v>Large stocks</v>
      </c>
      <c r="C451" s="134">
        <f>'TARIF 2024'!L465</f>
        <v>24.39</v>
      </c>
      <c r="D451" t="s">
        <v>1228</v>
      </c>
      <c r="E451" s="4">
        <f>'TARIF 2024'!G465</f>
        <v>3760024812665</v>
      </c>
      <c r="F451" t="s">
        <v>1228</v>
      </c>
    </row>
    <row r="452" spans="1:6">
      <c r="A452" t="str">
        <f>'TARIF 2024'!B466</f>
        <v>SM201</v>
      </c>
      <c r="B452" s="4" t="str">
        <f>'TARIF 2024'!J466</f>
        <v>Large stocks</v>
      </c>
      <c r="C452" s="134">
        <f>'TARIF 2024'!L466</f>
        <v>26.67</v>
      </c>
      <c r="D452" t="s">
        <v>1228</v>
      </c>
      <c r="E452" s="4">
        <f>'TARIF 2024'!G466</f>
        <v>3760024816403</v>
      </c>
      <c r="F452" t="s">
        <v>1228</v>
      </c>
    </row>
    <row r="453" spans="1:6">
      <c r="A453" t="str">
        <f>'TARIF 2024'!B467</f>
        <v>SM57 PRO</v>
      </c>
      <c r="B453" s="4" t="str">
        <f>'TARIF 2024'!J467</f>
        <v>Large stocks</v>
      </c>
      <c r="C453" s="134">
        <f>'TARIF 2024'!L467</f>
        <v>108.89</v>
      </c>
      <c r="D453" t="s">
        <v>1228</v>
      </c>
      <c r="E453" s="4">
        <f>'TARIF 2024'!G467</f>
        <v>3760024825290</v>
      </c>
      <c r="F453" t="s">
        <v>1228</v>
      </c>
    </row>
    <row r="454" spans="1:6">
      <c r="A454" t="str">
        <f>'TARIF 2024'!B468</f>
        <v>T07SOL</v>
      </c>
      <c r="B454" s="4" t="str">
        <f>'TARIF 2024'!J468</f>
        <v>Large stocks</v>
      </c>
      <c r="C454" s="134">
        <f>'TARIF 2024'!L468</f>
        <v>10.83</v>
      </c>
      <c r="D454" t="s">
        <v>1228</v>
      </c>
      <c r="E454" s="4">
        <f>'TARIF 2024'!G468</f>
        <v>3760024817059</v>
      </c>
      <c r="F454" t="s">
        <v>1228</v>
      </c>
    </row>
    <row r="455" spans="1:6">
      <c r="A455" t="str">
        <f>'TARIF 2024'!B469</f>
        <v>LA-HP15</v>
      </c>
      <c r="B455" s="4" t="str">
        <f>'TARIF 2024'!J469</f>
        <v>Large stocks</v>
      </c>
      <c r="C455" s="134">
        <f>'TARIF 2024'!L469</f>
        <v>15.18</v>
      </c>
      <c r="D455" t="s">
        <v>1228</v>
      </c>
      <c r="E455" s="4">
        <f>'TARIF 2024'!G469</f>
        <v>3760024822466</v>
      </c>
      <c r="F455" t="s">
        <v>1228</v>
      </c>
    </row>
    <row r="456" spans="1:6">
      <c r="A456" t="str">
        <f>'TARIF 2024'!B470</f>
        <v>LA-HP15-B</v>
      </c>
      <c r="B456" s="4" t="str">
        <f>'TARIF 2024'!J470</f>
        <v>Large stocks</v>
      </c>
      <c r="C456" s="134">
        <f>'TARIF 2024'!L470</f>
        <v>15.18</v>
      </c>
      <c r="D456" t="s">
        <v>1228</v>
      </c>
      <c r="E456" s="4">
        <f>'TARIF 2024'!G470</f>
        <v>3760024824866</v>
      </c>
      <c r="F456" t="s">
        <v>1228</v>
      </c>
    </row>
    <row r="457" spans="1:6">
      <c r="A457" t="str">
        <f>'TARIF 2024'!B471</f>
        <v>HPSTAND-02</v>
      </c>
      <c r="B457" s="4" t="str">
        <f>'TARIF 2024'!J471</f>
        <v>Large stocks</v>
      </c>
      <c r="C457" s="134">
        <f>'TARIF 2024'!L471</f>
        <v>17.59</v>
      </c>
      <c r="D457" t="s">
        <v>1228</v>
      </c>
      <c r="E457" s="4">
        <f>'TARIF 2024'!G471</f>
        <v>3760024828918</v>
      </c>
      <c r="F457" t="s">
        <v>1228</v>
      </c>
    </row>
    <row r="458" spans="1:6">
      <c r="A458" t="str">
        <f>'TARIF 2024'!B472</f>
        <v>CAM21-C</v>
      </c>
      <c r="B458" s="4" t="str">
        <f>'TARIF 2024'!J472</f>
        <v>Large stocks</v>
      </c>
      <c r="C458" s="134">
        <f>'TARIF 2024'!L472</f>
        <v>17.606837606837608</v>
      </c>
      <c r="D458" t="s">
        <v>1228</v>
      </c>
      <c r="E458" s="4">
        <f>'TARIF 2024'!G472</f>
        <v>3760024817400</v>
      </c>
      <c r="F458" t="s">
        <v>1228</v>
      </c>
    </row>
    <row r="459" spans="1:6">
      <c r="A459" t="str">
        <f>'TARIF 2024'!B473</f>
        <v>CAM23-4K</v>
      </c>
      <c r="B459" s="4" t="str">
        <f>'TARIF 2024'!J473</f>
        <v>Large stocks</v>
      </c>
      <c r="C459" s="134">
        <f>'TARIF 2024'!L473</f>
        <v>44.102564102564102</v>
      </c>
      <c r="D459" t="s">
        <v>1228</v>
      </c>
      <c r="E459" s="4">
        <f>'TARIF 2024'!G473</f>
        <v>3760024821742</v>
      </c>
      <c r="F459" t="s">
        <v>1228</v>
      </c>
    </row>
    <row r="460" spans="1:6">
      <c r="A460" t="str">
        <f>'TARIF 2024'!B474</f>
        <v>CAM25-4K</v>
      </c>
      <c r="B460" s="4" t="str">
        <f>'TARIF 2024'!J474</f>
        <v>Large stocks</v>
      </c>
      <c r="C460" s="134">
        <f>'TARIF 2024'!L474</f>
        <v>29.05982905982906</v>
      </c>
      <c r="D460" t="s">
        <v>1228</v>
      </c>
      <c r="E460" s="4">
        <f>'TARIF 2024'!G474</f>
        <v>3760024824057</v>
      </c>
      <c r="F460" t="s">
        <v>1228</v>
      </c>
    </row>
    <row r="461" spans="1:6">
      <c r="A461" t="str">
        <f>'TARIF 2024'!B475</f>
        <v>CAM27-4k</v>
      </c>
      <c r="B461" s="4" t="str">
        <f>'TARIF 2024'!J475</f>
        <v>Large stocks</v>
      </c>
      <c r="C461" s="134">
        <f>'TARIF 2024'!L475</f>
        <v>37.606837606837608</v>
      </c>
      <c r="D461" t="s">
        <v>1228</v>
      </c>
      <c r="E461" s="4">
        <f>'TARIF 2024'!G475</f>
        <v>3760024824286</v>
      </c>
      <c r="F461" t="s">
        <v>1228</v>
      </c>
    </row>
    <row r="462" spans="1:6">
      <c r="A462" t="str">
        <f>'TARIF 2024'!B476</f>
        <v>CAM28 4K-N</v>
      </c>
      <c r="B462" s="4" t="str">
        <f>'TARIF 2024'!J476</f>
        <v>Large stocks</v>
      </c>
      <c r="C462" s="134">
        <f>'TARIF 2024'!L476</f>
        <v>51.85</v>
      </c>
      <c r="D462" t="s">
        <v>1228</v>
      </c>
      <c r="E462" s="4">
        <f>'TARIF 2024'!G476</f>
        <v>3760024827683</v>
      </c>
      <c r="F462" t="s">
        <v>1228</v>
      </c>
    </row>
    <row r="463" spans="1:6">
      <c r="A463" t="str">
        <f>'TARIF 2024'!B477</f>
        <v>RGB-BAND05</v>
      </c>
      <c r="B463" s="4" t="str">
        <f>'TARIF 2024'!J477</f>
        <v>Large stocks</v>
      </c>
      <c r="C463" s="134">
        <f>'TARIF 2024'!L477</f>
        <v>8.2051282051282044</v>
      </c>
      <c r="D463" t="s">
        <v>1228</v>
      </c>
      <c r="E463" s="4">
        <f>'TARIF 2024'!G477</f>
        <v>3760024828376</v>
      </c>
      <c r="F463" t="s">
        <v>1228</v>
      </c>
    </row>
    <row r="464" spans="1:6">
      <c r="A464" t="str">
        <f>'TARIF 2024'!B478</f>
        <v>RGB-BAND10</v>
      </c>
      <c r="B464" s="4" t="str">
        <f>'TARIF 2024'!J478</f>
        <v>Large stocks</v>
      </c>
      <c r="C464" s="134">
        <f>'TARIF 2024'!L478</f>
        <v>15.384615384615383</v>
      </c>
      <c r="D464" t="s">
        <v>1228</v>
      </c>
      <c r="E464" s="4">
        <f>'TARIF 2024'!G478</f>
        <v>3760024828383</v>
      </c>
      <c r="F464" t="s">
        <v>1228</v>
      </c>
    </row>
    <row r="465" spans="1:6">
      <c r="A465" t="str">
        <f>'TARIF 2024'!B479</f>
        <v>SELFIE-S-W</v>
      </c>
      <c r="B465" s="4" t="str">
        <f>'TARIF 2024'!J479</f>
        <v>Large stocks</v>
      </c>
      <c r="C465" s="134">
        <f>'TARIF 2024'!L479</f>
        <v>3.2478632478632474</v>
      </c>
      <c r="D465" t="s">
        <v>1228</v>
      </c>
      <c r="E465" s="4">
        <f>'TARIF 2024'!G479</f>
        <v>3760024827256</v>
      </c>
      <c r="F465" t="s">
        <v>1228</v>
      </c>
    </row>
    <row r="466" spans="1:6">
      <c r="A466" t="str">
        <f>'TARIF 2024'!B480</f>
        <v>SELFIE-S-B</v>
      </c>
      <c r="B466" s="4" t="str">
        <f>'TARIF 2024'!J480</f>
        <v>Large stocks</v>
      </c>
      <c r="C466" s="134">
        <f>'TARIF 2024'!L480</f>
        <v>3.2478632478632474</v>
      </c>
      <c r="D466" t="s">
        <v>1228</v>
      </c>
      <c r="E466" s="4">
        <f>'TARIF 2024'!G480</f>
        <v>3760024827263</v>
      </c>
      <c r="F466" t="s">
        <v>1228</v>
      </c>
    </row>
    <row r="467" spans="1:6">
      <c r="A467" t="str">
        <f>'TARIF 2024'!B481</f>
        <v>AIR01</v>
      </c>
      <c r="B467" s="4" t="str">
        <f>'TARIF 2024'!J481</f>
        <v>Large stocks</v>
      </c>
      <c r="C467" s="134">
        <f>'TARIF 2024'!L481</f>
        <v>15.96</v>
      </c>
      <c r="D467" t="s">
        <v>1228</v>
      </c>
      <c r="E467" s="4">
        <f>'TARIF 2024'!G481</f>
        <v>0</v>
      </c>
      <c r="F467" t="s">
        <v>1228</v>
      </c>
    </row>
    <row r="468" spans="1:6">
      <c r="A468" t="str">
        <f>'TARIF 2024'!B482</f>
        <v>OX Y01</v>
      </c>
      <c r="B468" s="4" t="str">
        <f>'TARIF 2024'!J482</f>
        <v>Large stocks</v>
      </c>
      <c r="C468" s="134">
        <f>'TARIF 2024'!L482</f>
        <v>11.02</v>
      </c>
      <c r="D468" t="s">
        <v>1228</v>
      </c>
      <c r="E468" s="4">
        <f>'TARIF 2024'!G482</f>
        <v>3760024825078</v>
      </c>
      <c r="F468" t="s">
        <v>1228</v>
      </c>
    </row>
    <row r="469" spans="1:6">
      <c r="A469" t="str">
        <f>'TARIF 2024'!B483</f>
        <v>T0090</v>
      </c>
      <c r="B469" s="4" t="str">
        <f>'TARIF 2024'!J483</f>
        <v>Large stocks</v>
      </c>
      <c r="C469" s="134">
        <f>'TARIF 2024'!L483</f>
        <v>17.094017094017094</v>
      </c>
      <c r="D469" t="s">
        <v>1228</v>
      </c>
      <c r="E469" s="4">
        <f>'TARIF 2024'!G483</f>
        <v>3760024825221</v>
      </c>
      <c r="F469" t="s">
        <v>1228</v>
      </c>
    </row>
    <row r="470" spans="1:6">
      <c r="A470" t="str">
        <f>'TARIF 2024'!B484</f>
        <v>T0091-P</v>
      </c>
      <c r="B470" s="4" t="str">
        <f>'TARIF 2024'!J484</f>
        <v>Large stocks</v>
      </c>
      <c r="C470" s="134">
        <f>'TARIF 2024'!L484</f>
        <v>22.051282051282051</v>
      </c>
      <c r="D470" t="s">
        <v>1228</v>
      </c>
      <c r="E470" s="4">
        <f>'TARIF 2024'!G484</f>
        <v>3760024825306</v>
      </c>
      <c r="F470" t="s">
        <v>1228</v>
      </c>
    </row>
    <row r="471" spans="1:6">
      <c r="A471" t="str">
        <f>'TARIF 2024'!B485</f>
        <v>T0092-BP</v>
      </c>
      <c r="B471" s="4" t="str">
        <f>'TARIF 2024'!J485</f>
        <v>Large stocks</v>
      </c>
      <c r="C471" s="134">
        <f>'TARIF 2024'!L485</f>
        <v>27.350427350427346</v>
      </c>
      <c r="D471" t="s">
        <v>1228</v>
      </c>
      <c r="E471" s="4">
        <f>'TARIF 2024'!G485</f>
        <v>3760024825238</v>
      </c>
      <c r="F471" t="s">
        <v>1228</v>
      </c>
    </row>
    <row r="472" spans="1:6">
      <c r="A472" t="str">
        <f>'TARIF 2024'!B486</f>
        <v>THERMO TS19N</v>
      </c>
      <c r="B472" s="4" t="str">
        <f>'TARIF 2024'!J486</f>
        <v>Large stocks</v>
      </c>
      <c r="C472" s="134">
        <f>'TARIF 2024'!L486</f>
        <v>14.8</v>
      </c>
      <c r="D472" t="s">
        <v>1228</v>
      </c>
      <c r="E472" s="4">
        <f>'TARIF 2024'!G486</f>
        <v>3760024825269</v>
      </c>
      <c r="F472" t="s">
        <v>1228</v>
      </c>
    </row>
    <row r="473" spans="1:6">
      <c r="A473">
        <f>'TARIF 2024'!B487</f>
        <v>311607</v>
      </c>
      <c r="B473" s="4" t="str">
        <f>'TARIF 2024'!J487</f>
        <v>Large stocks</v>
      </c>
      <c r="C473" s="134">
        <f>'TARIF 2024'!L487</f>
        <v>6.57</v>
      </c>
      <c r="D473" t="s">
        <v>1228</v>
      </c>
      <c r="E473" s="4">
        <f>'TARIF 2024'!G487</f>
        <v>3540493116071</v>
      </c>
      <c r="F473" t="s">
        <v>1228</v>
      </c>
    </row>
    <row r="474" spans="1:6">
      <c r="A474">
        <f>'TARIF 2024'!B488</f>
        <v>311605</v>
      </c>
      <c r="B474" s="4" t="str">
        <f>'TARIF 2024'!J488</f>
        <v>Large stocks</v>
      </c>
      <c r="C474" s="134">
        <f>'TARIF 2024'!L488</f>
        <v>6.4</v>
      </c>
      <c r="D474" t="s">
        <v>1228</v>
      </c>
      <c r="E474" s="4">
        <f>'TARIF 2024'!G488</f>
        <v>3540493116057</v>
      </c>
      <c r="F474" t="s">
        <v>1228</v>
      </c>
    </row>
    <row r="475" spans="1:6">
      <c r="A475">
        <f>'TARIF 2024'!B489</f>
        <v>311600</v>
      </c>
      <c r="B475" s="4" t="str">
        <f>'TARIF 2024'!J489</f>
        <v>Large stocks</v>
      </c>
      <c r="C475" s="134">
        <f>'TARIF 2024'!L489</f>
        <v>4.8099999999999996</v>
      </c>
      <c r="D475" t="s">
        <v>1228</v>
      </c>
      <c r="E475" s="4">
        <f>'TARIF 2024'!G489</f>
        <v>3540493116002</v>
      </c>
      <c r="F475" t="s">
        <v>1228</v>
      </c>
    </row>
    <row r="476" spans="1:6">
      <c r="A476">
        <f>'TARIF 2024'!B490</f>
        <v>311311</v>
      </c>
      <c r="B476" s="4" t="str">
        <f>'TARIF 2024'!J490</f>
        <v>Large stocks</v>
      </c>
      <c r="C476" s="134">
        <f>'TARIF 2024'!L490</f>
        <v>1.94</v>
      </c>
      <c r="D476" t="s">
        <v>1228</v>
      </c>
      <c r="E476" s="4">
        <f>'TARIF 2024'!G490</f>
        <v>3540493113117</v>
      </c>
      <c r="F476" t="s">
        <v>1228</v>
      </c>
    </row>
    <row r="477" spans="1:6">
      <c r="A477">
        <f>'TARIF 2024'!B491</f>
        <v>311301</v>
      </c>
      <c r="B477" s="4" t="str">
        <f>'TARIF 2024'!J491</f>
        <v>Large stocks</v>
      </c>
      <c r="C477" s="134">
        <f>'TARIF 2024'!L491</f>
        <v>2.2999999999999998</v>
      </c>
      <c r="D477" t="s">
        <v>1228</v>
      </c>
      <c r="E477" s="4">
        <f>'TARIF 2024'!G491</f>
        <v>3540493113018</v>
      </c>
      <c r="F477" t="s">
        <v>1228</v>
      </c>
    </row>
    <row r="478" spans="1:6">
      <c r="A478">
        <f>'TARIF 2024'!B492</f>
        <v>311220</v>
      </c>
      <c r="B478" s="4" t="str">
        <f>'TARIF 2024'!J492</f>
        <v>Large stocks</v>
      </c>
      <c r="C478" s="134">
        <f>'TARIF 2024'!L492</f>
        <v>2.2599999999999998</v>
      </c>
      <c r="D478" t="s">
        <v>1228</v>
      </c>
      <c r="E478" s="4">
        <f>'TARIF 2024'!G492</f>
        <v>3540493112202</v>
      </c>
      <c r="F478" t="s">
        <v>1228</v>
      </c>
    </row>
    <row r="479" spans="1:6">
      <c r="A479">
        <f>'TARIF 2024'!B493</f>
        <v>311212</v>
      </c>
      <c r="B479" s="4" t="str">
        <f>'TARIF 2024'!J493</f>
        <v>Large stocks</v>
      </c>
      <c r="C479" s="134">
        <f>'TARIF 2024'!L493</f>
        <v>1.51</v>
      </c>
      <c r="D479" t="s">
        <v>1228</v>
      </c>
      <c r="E479" s="4">
        <f>'TARIF 2024'!G493</f>
        <v>3540493112127</v>
      </c>
      <c r="F479" t="s">
        <v>1228</v>
      </c>
    </row>
    <row r="480" spans="1:6">
      <c r="A480">
        <f>'TARIF 2024'!B494</f>
        <v>311211</v>
      </c>
      <c r="B480" s="4" t="str">
        <f>'TARIF 2024'!J494</f>
        <v>Large stocks</v>
      </c>
      <c r="C480" s="134">
        <f>'TARIF 2024'!L494</f>
        <v>2.12</v>
      </c>
      <c r="D480" t="s">
        <v>1228</v>
      </c>
      <c r="E480" s="4">
        <f>'TARIF 2024'!G494</f>
        <v>3540493112110</v>
      </c>
      <c r="F480" t="s">
        <v>1228</v>
      </c>
    </row>
    <row r="481" spans="1:6">
      <c r="A481">
        <f>'TARIF 2024'!B495</f>
        <v>313821</v>
      </c>
      <c r="B481" s="4" t="str">
        <f>'TARIF 2024'!J495</f>
        <v>Large stocks</v>
      </c>
      <c r="C481" s="134">
        <f>'TARIF 2024'!L495</f>
        <v>4.21</v>
      </c>
      <c r="D481" t="s">
        <v>1228</v>
      </c>
      <c r="E481" s="4">
        <f>'TARIF 2024'!G495</f>
        <v>3540493138219</v>
      </c>
      <c r="F481" t="s">
        <v>1228</v>
      </c>
    </row>
    <row r="482" spans="1:6">
      <c r="A482">
        <f>'TARIF 2024'!B496</f>
        <v>313726</v>
      </c>
      <c r="B482" s="4" t="str">
        <f>'TARIF 2024'!J496</f>
        <v>Large stocks</v>
      </c>
      <c r="C482" s="134">
        <f>'TARIF 2024'!L496</f>
        <v>8.2100000000000009</v>
      </c>
      <c r="D482" t="s">
        <v>1228</v>
      </c>
      <c r="E482" s="4">
        <f>'TARIF 2024'!G496</f>
        <v>3540493137267</v>
      </c>
      <c r="F482" t="s">
        <v>1228</v>
      </c>
    </row>
    <row r="483" spans="1:6">
      <c r="A483">
        <f>'TARIF 2024'!B497</f>
        <v>313718</v>
      </c>
      <c r="B483" s="4" t="str">
        <f>'TARIF 2024'!J497</f>
        <v>Large stocks</v>
      </c>
      <c r="C483" s="134">
        <f>'TARIF 2024'!L497</f>
        <v>8.5299999999999994</v>
      </c>
      <c r="D483" t="s">
        <v>1228</v>
      </c>
      <c r="E483" s="4">
        <f>'TARIF 2024'!G497</f>
        <v>3540493137182</v>
      </c>
      <c r="F483" t="s">
        <v>1228</v>
      </c>
    </row>
    <row r="484" spans="1:6">
      <c r="A484">
        <f>'TARIF 2024'!B498</f>
        <v>313715</v>
      </c>
      <c r="B484" s="4" t="str">
        <f>'TARIF 2024'!J498</f>
        <v>Large stocks</v>
      </c>
      <c r="C484" s="134">
        <f>'TARIF 2024'!L498</f>
        <v>7.21</v>
      </c>
      <c r="D484" t="s">
        <v>1228</v>
      </c>
      <c r="E484" s="4">
        <f>'TARIF 2024'!G498</f>
        <v>3540493137151</v>
      </c>
      <c r="F484" t="s">
        <v>1228</v>
      </c>
    </row>
    <row r="485" spans="1:6">
      <c r="A485">
        <f>'TARIF 2024'!B499</f>
        <v>313714</v>
      </c>
      <c r="B485" s="4" t="str">
        <f>'TARIF 2024'!J499</f>
        <v>Large stocks</v>
      </c>
      <c r="C485" s="134">
        <f>'TARIF 2024'!L499</f>
        <v>7.45</v>
      </c>
      <c r="D485" t="s">
        <v>1228</v>
      </c>
      <c r="E485" s="4">
        <f>'TARIF 2024'!G499</f>
        <v>3540493137144</v>
      </c>
      <c r="F485" t="s">
        <v>1228</v>
      </c>
    </row>
    <row r="486" spans="1:6">
      <c r="A486">
        <f>'TARIF 2024'!B500</f>
        <v>313713</v>
      </c>
      <c r="B486" s="4" t="str">
        <f>'TARIF 2024'!J500</f>
        <v>Large stocks</v>
      </c>
      <c r="C486" s="134">
        <f>'TARIF 2024'!L500</f>
        <v>5.63</v>
      </c>
      <c r="D486" t="s">
        <v>1228</v>
      </c>
      <c r="E486" s="4">
        <f>'TARIF 2024'!G500</f>
        <v>3540493137137</v>
      </c>
      <c r="F486" t="s">
        <v>1228</v>
      </c>
    </row>
    <row r="487" spans="1:6">
      <c r="A487">
        <f>'TARIF 2024'!B501</f>
        <v>313712</v>
      </c>
      <c r="B487" s="4" t="str">
        <f>'TARIF 2024'!J501</f>
        <v>Large stocks</v>
      </c>
      <c r="C487" s="134">
        <f>'TARIF 2024'!L501</f>
        <v>4.62</v>
      </c>
      <c r="D487" t="s">
        <v>1228</v>
      </c>
      <c r="E487" s="4">
        <f>'TARIF 2024'!G501</f>
        <v>3540493137120</v>
      </c>
      <c r="F487" t="s">
        <v>1228</v>
      </c>
    </row>
    <row r="488" spans="1:6">
      <c r="A488">
        <f>'TARIF 2024'!B502</f>
        <v>312312</v>
      </c>
      <c r="B488" s="4" t="str">
        <f>'TARIF 2024'!J502</f>
        <v>Large stocks</v>
      </c>
      <c r="C488" s="134">
        <f>'TARIF 2024'!L502</f>
        <v>1.83</v>
      </c>
      <c r="D488" t="s">
        <v>1228</v>
      </c>
      <c r="E488" s="4">
        <f>'TARIF 2024'!G502</f>
        <v>3540493123123</v>
      </c>
      <c r="F488" t="s">
        <v>1228</v>
      </c>
    </row>
    <row r="489" spans="1:6">
      <c r="A489">
        <f>'TARIF 2024'!B503</f>
        <v>312203</v>
      </c>
      <c r="B489" s="4" t="str">
        <f>'TARIF 2024'!J503</f>
        <v>Large stocks</v>
      </c>
      <c r="C489" s="134">
        <f>'TARIF 2024'!L503</f>
        <v>2.77</v>
      </c>
      <c r="D489" t="s">
        <v>1228</v>
      </c>
      <c r="E489" s="4">
        <f>'TARIF 2024'!G503</f>
        <v>3540493122034</v>
      </c>
      <c r="F489" t="s">
        <v>1228</v>
      </c>
    </row>
    <row r="490" spans="1:6">
      <c r="A490">
        <f>'TARIF 2024'!B504</f>
        <v>312202</v>
      </c>
      <c r="B490" s="4" t="str">
        <f>'TARIF 2024'!J504</f>
        <v>Large stocks</v>
      </c>
      <c r="C490" s="134">
        <f>'TARIF 2024'!L504</f>
        <v>1.98</v>
      </c>
      <c r="D490" t="s">
        <v>1228</v>
      </c>
      <c r="E490" s="4">
        <f>'TARIF 2024'!G504</f>
        <v>3540493122027</v>
      </c>
      <c r="F490" t="s">
        <v>1228</v>
      </c>
    </row>
    <row r="491" spans="1:6">
      <c r="A491">
        <f>'TARIF 2024'!B505</f>
        <v>312201</v>
      </c>
      <c r="B491" s="4" t="str">
        <f>'TARIF 2024'!J505</f>
        <v>Large stocks</v>
      </c>
      <c r="C491" s="134">
        <f>'TARIF 2024'!L505</f>
        <v>3.4</v>
      </c>
      <c r="D491" t="s">
        <v>1228</v>
      </c>
      <c r="E491" s="4">
        <f>'TARIF 2024'!G505</f>
        <v>3540493122010</v>
      </c>
      <c r="F491" t="s">
        <v>1228</v>
      </c>
    </row>
    <row r="492" spans="1:6">
      <c r="A492">
        <f>'TARIF 2024'!B506</f>
        <v>311110</v>
      </c>
      <c r="B492" s="4" t="str">
        <f>'TARIF 2024'!J506</f>
        <v>Large stocks</v>
      </c>
      <c r="C492" s="134">
        <f>'TARIF 2024'!L506</f>
        <v>2.79</v>
      </c>
      <c r="D492" t="s">
        <v>1228</v>
      </c>
      <c r="E492" s="4">
        <f>'TARIF 2024'!G506</f>
        <v>3540493111106</v>
      </c>
      <c r="F492" t="s">
        <v>1228</v>
      </c>
    </row>
    <row r="493" spans="1:6">
      <c r="A493">
        <f>'TARIF 2024'!B507</f>
        <v>311109</v>
      </c>
      <c r="B493" s="4" t="str">
        <f>'TARIF 2024'!J507</f>
        <v>Large stocks</v>
      </c>
      <c r="C493" s="134">
        <f>'TARIF 2024'!L507</f>
        <v>2.4700000000000002</v>
      </c>
      <c r="D493" t="s">
        <v>1228</v>
      </c>
      <c r="E493" s="4">
        <f>'TARIF 2024'!G507</f>
        <v>3540493111090</v>
      </c>
      <c r="F493" t="s">
        <v>1228</v>
      </c>
    </row>
    <row r="494" spans="1:6">
      <c r="A494">
        <f>'TARIF 2024'!B508</f>
        <v>311106</v>
      </c>
      <c r="B494" s="4" t="str">
        <f>'TARIF 2024'!J508</f>
        <v>Large stocks</v>
      </c>
      <c r="C494" s="134">
        <f>'TARIF 2024'!L508</f>
        <v>1.98</v>
      </c>
      <c r="D494" t="s">
        <v>1228</v>
      </c>
      <c r="E494" s="4">
        <f>'TARIF 2024'!G508</f>
        <v>3540493111069</v>
      </c>
      <c r="F494" t="s">
        <v>1228</v>
      </c>
    </row>
    <row r="495" spans="1:6">
      <c r="A495">
        <f>'TARIF 2024'!B509</f>
        <v>311105</v>
      </c>
      <c r="B495" s="4" t="str">
        <f>'TARIF 2024'!J509</f>
        <v>Large stocks</v>
      </c>
      <c r="C495" s="134">
        <f>'TARIF 2024'!L509</f>
        <v>1.98</v>
      </c>
      <c r="D495" t="s">
        <v>1228</v>
      </c>
      <c r="E495" s="4">
        <f>'TARIF 2024'!G509</f>
        <v>3540493111052</v>
      </c>
      <c r="F495" t="s">
        <v>1228</v>
      </c>
    </row>
    <row r="496" spans="1:6">
      <c r="A496">
        <f>'TARIF 2024'!B510</f>
        <v>311104</v>
      </c>
      <c r="B496" s="4" t="str">
        <f>'TARIF 2024'!J510</f>
        <v>Large stocks</v>
      </c>
      <c r="C496" s="134">
        <f>'TARIF 2024'!L510</f>
        <v>1.94</v>
      </c>
      <c r="D496" t="s">
        <v>1228</v>
      </c>
      <c r="E496" s="4">
        <f>'TARIF 2024'!G510</f>
        <v>3540493111045</v>
      </c>
      <c r="F496" t="s">
        <v>1228</v>
      </c>
    </row>
    <row r="497" spans="1:6">
      <c r="A497">
        <f>'TARIF 2024'!B511</f>
        <v>311103</v>
      </c>
      <c r="B497" s="4" t="str">
        <f>'TARIF 2024'!J511</f>
        <v>Large stocks</v>
      </c>
      <c r="C497" s="134">
        <f>'TARIF 2024'!L511</f>
        <v>2.34</v>
      </c>
      <c r="D497" t="s">
        <v>1228</v>
      </c>
      <c r="E497" s="4">
        <f>'TARIF 2024'!G511</f>
        <v>3540493111038</v>
      </c>
      <c r="F497" t="s">
        <v>1228</v>
      </c>
    </row>
    <row r="498" spans="1:6">
      <c r="A498">
        <f>'TARIF 2024'!B512</f>
        <v>313160</v>
      </c>
      <c r="B498" s="4" t="str">
        <f>'TARIF 2024'!J512</f>
        <v>Large stocks</v>
      </c>
      <c r="C498" s="134">
        <f>'TARIF 2024'!L512</f>
        <v>6.45</v>
      </c>
      <c r="D498" t="s">
        <v>1228</v>
      </c>
      <c r="E498" s="4">
        <f>'TARIF 2024'!G512</f>
        <v>3540493131609</v>
      </c>
      <c r="F498" t="s">
        <v>1228</v>
      </c>
    </row>
    <row r="499" spans="1:6">
      <c r="A499">
        <f>'TARIF 2024'!B513</f>
        <v>313159</v>
      </c>
      <c r="B499" s="4" t="str">
        <f>'TARIF 2024'!J513</f>
        <v>Large stocks</v>
      </c>
      <c r="C499" s="134">
        <f>'TARIF 2024'!L513</f>
        <v>7.72</v>
      </c>
      <c r="D499" t="s">
        <v>1228</v>
      </c>
      <c r="E499" s="4">
        <f>'TARIF 2024'!G513</f>
        <v>3540493131593</v>
      </c>
      <c r="F499" t="s">
        <v>1228</v>
      </c>
    </row>
    <row r="500" spans="1:6">
      <c r="A500">
        <f>'TARIF 2024'!B514</f>
        <v>313158</v>
      </c>
      <c r="B500" s="4" t="str">
        <f>'TARIF 2024'!J514</f>
        <v>Large stocks</v>
      </c>
      <c r="C500" s="134">
        <f>'TARIF 2024'!L514</f>
        <v>5.63</v>
      </c>
      <c r="D500" t="s">
        <v>1228</v>
      </c>
      <c r="E500" s="4">
        <f>'TARIF 2024'!G514</f>
        <v>3540493131586</v>
      </c>
      <c r="F500" t="s">
        <v>1228</v>
      </c>
    </row>
    <row r="501" spans="1:6">
      <c r="A501">
        <f>'TARIF 2024'!B515</f>
        <v>313152</v>
      </c>
      <c r="B501" s="4" t="str">
        <f>'TARIF 2024'!J515</f>
        <v>Large stocks</v>
      </c>
      <c r="C501" s="134">
        <f>'TARIF 2024'!L515</f>
        <v>3.06</v>
      </c>
      <c r="D501" t="s">
        <v>1228</v>
      </c>
      <c r="E501" s="4">
        <f>'TARIF 2024'!G515</f>
        <v>3540493131524</v>
      </c>
      <c r="F501" t="s">
        <v>1228</v>
      </c>
    </row>
    <row r="502" spans="1:6">
      <c r="A502">
        <f>'TARIF 2024'!B516</f>
        <v>313132</v>
      </c>
      <c r="B502" s="4" t="str">
        <f>'TARIF 2024'!J516</f>
        <v>Large stocks</v>
      </c>
      <c r="C502" s="134">
        <f>'TARIF 2024'!L516</f>
        <v>2.94</v>
      </c>
      <c r="D502" t="s">
        <v>1228</v>
      </c>
      <c r="E502" s="4">
        <f>'TARIF 2024'!G516</f>
        <v>3540493131326</v>
      </c>
      <c r="F502" t="s">
        <v>1228</v>
      </c>
    </row>
    <row r="503" spans="1:6">
      <c r="A503">
        <f>'TARIF 2024'!B517</f>
        <v>313124</v>
      </c>
      <c r="B503" s="4" t="str">
        <f>'TARIF 2024'!J517</f>
        <v>Large stocks</v>
      </c>
      <c r="C503" s="134">
        <f>'TARIF 2024'!L517</f>
        <v>5.48</v>
      </c>
      <c r="D503" t="s">
        <v>1228</v>
      </c>
      <c r="E503" s="4">
        <f>'TARIF 2024'!G517</f>
        <v>3540493131241</v>
      </c>
      <c r="F503" t="s">
        <v>1228</v>
      </c>
    </row>
    <row r="504" spans="1:6">
      <c r="A504">
        <f>'TARIF 2024'!B518</f>
        <v>313122</v>
      </c>
      <c r="B504" s="4" t="str">
        <f>'TARIF 2024'!J518</f>
        <v>Large stocks</v>
      </c>
      <c r="C504" s="134">
        <f>'TARIF 2024'!L518</f>
        <v>4.47</v>
      </c>
      <c r="D504" t="s">
        <v>1228</v>
      </c>
      <c r="E504" s="4">
        <f>'TARIF 2024'!G518</f>
        <v>3540493131227</v>
      </c>
      <c r="F504" t="s">
        <v>1228</v>
      </c>
    </row>
    <row r="505" spans="1:6">
      <c r="A505">
        <f>'TARIF 2024'!B519</f>
        <v>313115</v>
      </c>
      <c r="B505" s="4" t="str">
        <f>'TARIF 2024'!J519</f>
        <v>Large stocks</v>
      </c>
      <c r="C505" s="134">
        <f>'TARIF 2024'!L519</f>
        <v>6.45</v>
      </c>
      <c r="D505" t="s">
        <v>1228</v>
      </c>
      <c r="E505" s="4">
        <f>'TARIF 2024'!G519</f>
        <v>3540493131159</v>
      </c>
      <c r="F505" t="s">
        <v>1228</v>
      </c>
    </row>
    <row r="506" spans="1:6">
      <c r="A506">
        <f>'TARIF 2024'!B520</f>
        <v>313113</v>
      </c>
      <c r="B506" s="4" t="str">
        <f>'TARIF 2024'!J520</f>
        <v>Large stocks</v>
      </c>
      <c r="C506" s="134">
        <f>'TARIF 2024'!L520</f>
        <v>4.9000000000000004</v>
      </c>
      <c r="D506" t="s">
        <v>1228</v>
      </c>
      <c r="E506" s="4">
        <f>'TARIF 2024'!G520</f>
        <v>3540493131135</v>
      </c>
      <c r="F506" t="s">
        <v>1228</v>
      </c>
    </row>
    <row r="507" spans="1:6">
      <c r="A507">
        <f>'TARIF 2024'!B521</f>
        <v>313112</v>
      </c>
      <c r="B507" s="4" t="str">
        <f>'TARIF 2024'!J521</f>
        <v>Large stocks</v>
      </c>
      <c r="C507" s="134">
        <f>'TARIF 2024'!L521</f>
        <v>2.83</v>
      </c>
      <c r="D507" t="s">
        <v>1228</v>
      </c>
      <c r="E507" s="4">
        <f>'TARIF 2024'!G521</f>
        <v>3540493131128</v>
      </c>
      <c r="F507" t="s">
        <v>1228</v>
      </c>
    </row>
    <row r="508" spans="1:6">
      <c r="A508">
        <f>'TARIF 2024'!B522</f>
        <v>313111</v>
      </c>
      <c r="B508" s="4" t="str">
        <f>'TARIF 2024'!J522</f>
        <v>Large stocks</v>
      </c>
      <c r="C508" s="134">
        <f>'TARIF 2024'!L522</f>
        <v>3.4</v>
      </c>
      <c r="D508" t="s">
        <v>1228</v>
      </c>
      <c r="E508" s="4">
        <f>'TARIF 2024'!G522</f>
        <v>3540493131111</v>
      </c>
      <c r="F508" t="s">
        <v>1228</v>
      </c>
    </row>
    <row r="509" spans="1:6">
      <c r="A509">
        <f>'TARIF 2024'!B523</f>
        <v>313110</v>
      </c>
      <c r="B509" s="4" t="str">
        <f>'TARIF 2024'!J523</f>
        <v>Large stocks</v>
      </c>
      <c r="C509" s="134">
        <f>'TARIF 2024'!L523</f>
        <v>2.4700000000000002</v>
      </c>
      <c r="D509" t="s">
        <v>1228</v>
      </c>
      <c r="E509" s="4">
        <f>'TARIF 2024'!G523</f>
        <v>3540493131104</v>
      </c>
      <c r="F509" t="s">
        <v>1228</v>
      </c>
    </row>
    <row r="510" spans="1:6">
      <c r="A510">
        <f>'TARIF 2024'!B524</f>
        <v>311101</v>
      </c>
      <c r="B510" s="4" t="str">
        <f>'TARIF 2024'!J524</f>
        <v>Large stocks</v>
      </c>
      <c r="C510" s="134">
        <f>'TARIF 2024'!L524</f>
        <v>4.1900000000000004</v>
      </c>
      <c r="D510" t="s">
        <v>1228</v>
      </c>
      <c r="E510" s="4">
        <f>'TARIF 2024'!G524</f>
        <v>3540493111014</v>
      </c>
      <c r="F510" t="s">
        <v>1228</v>
      </c>
    </row>
    <row r="511" spans="1:6">
      <c r="A511">
        <f>'TARIF 2024'!B525</f>
        <v>311100</v>
      </c>
      <c r="B511" s="4" t="str">
        <f>'TARIF 2024'!J525</f>
        <v>Large stocks</v>
      </c>
      <c r="C511" s="134">
        <f>'TARIF 2024'!L525</f>
        <v>3.64</v>
      </c>
      <c r="D511" t="s">
        <v>1228</v>
      </c>
      <c r="E511" s="4">
        <f>'TARIF 2024'!G525</f>
        <v>3540493111007</v>
      </c>
      <c r="F511" t="s">
        <v>1228</v>
      </c>
    </row>
    <row r="512" spans="1:6">
      <c r="A512">
        <f>'TARIF 2024'!B526</f>
        <v>302020</v>
      </c>
      <c r="B512" s="4" t="str">
        <f>'TARIF 2024'!J526</f>
        <v>Large stocks</v>
      </c>
      <c r="C512" s="134">
        <f>'TARIF 2024'!L526</f>
        <v>8.83</v>
      </c>
      <c r="D512" t="s">
        <v>1228</v>
      </c>
      <c r="E512" s="4">
        <f>'TARIF 2024'!G526</f>
        <v>3540493020200</v>
      </c>
      <c r="F512" t="s">
        <v>1228</v>
      </c>
    </row>
    <row r="513" spans="1:6">
      <c r="A513">
        <f>'TARIF 2024'!B527</f>
        <v>313661</v>
      </c>
      <c r="B513" s="4" t="str">
        <f>'TARIF 2024'!J527</f>
        <v>Large stocks</v>
      </c>
      <c r="C513" s="134">
        <f>'TARIF 2024'!L527</f>
        <v>9.0399999999999991</v>
      </c>
      <c r="D513" t="s">
        <v>1228</v>
      </c>
      <c r="E513" s="4">
        <f>'TARIF 2024'!G527</f>
        <v>3540493136611</v>
      </c>
      <c r="F513" t="s">
        <v>1228</v>
      </c>
    </row>
    <row r="514" spans="1:6">
      <c r="A514">
        <f>'TARIF 2024'!B528</f>
        <v>313633</v>
      </c>
      <c r="B514" s="4" t="str">
        <f>'TARIF 2024'!J528</f>
        <v>Large stocks</v>
      </c>
      <c r="C514" s="134">
        <f>'TARIF 2024'!L528</f>
        <v>10.28</v>
      </c>
      <c r="D514" t="s">
        <v>1228</v>
      </c>
      <c r="E514" s="4">
        <f>'TARIF 2024'!G528</f>
        <v>3540493136338</v>
      </c>
      <c r="F514" t="s">
        <v>1228</v>
      </c>
    </row>
    <row r="515" spans="1:6">
      <c r="A515">
        <f>'TARIF 2024'!B529</f>
        <v>313632</v>
      </c>
      <c r="B515" s="4" t="str">
        <f>'TARIF 2024'!J529</f>
        <v>Large stocks</v>
      </c>
      <c r="C515" s="134">
        <f>'TARIF 2024'!L529</f>
        <v>8.14</v>
      </c>
      <c r="D515" t="s">
        <v>1228</v>
      </c>
      <c r="E515" s="4">
        <f>'TARIF 2024'!G529</f>
        <v>3540493136321</v>
      </c>
      <c r="F515" t="s">
        <v>1228</v>
      </c>
    </row>
    <row r="516" spans="1:6">
      <c r="A516">
        <f>'TARIF 2024'!B530</f>
        <v>313631</v>
      </c>
      <c r="B516" s="4" t="str">
        <f>'TARIF 2024'!J530</f>
        <v>Large stocks</v>
      </c>
      <c r="C516" s="134">
        <f>'TARIF 2024'!L530</f>
        <v>7.45</v>
      </c>
      <c r="D516" t="s">
        <v>1228</v>
      </c>
      <c r="E516" s="4">
        <f>'TARIF 2024'!G530</f>
        <v>3540493136314</v>
      </c>
      <c r="F516" t="s">
        <v>1228</v>
      </c>
    </row>
    <row r="517" spans="1:6">
      <c r="A517">
        <f>'TARIF 2024'!B531</f>
        <v>313614</v>
      </c>
      <c r="B517" s="4" t="str">
        <f>'TARIF 2024'!J531</f>
        <v>Large stocks</v>
      </c>
      <c r="C517" s="134">
        <f>'TARIF 2024'!L531</f>
        <v>10.45</v>
      </c>
      <c r="D517" t="s">
        <v>1228</v>
      </c>
      <c r="E517" s="4">
        <f>'TARIF 2024'!G531</f>
        <v>3540493136147</v>
      </c>
      <c r="F517" t="s">
        <v>1228</v>
      </c>
    </row>
    <row r="518" spans="1:6">
      <c r="A518">
        <f>'TARIF 2024'!B532</f>
        <v>313612</v>
      </c>
      <c r="B518" s="4" t="str">
        <f>'TARIF 2024'!J532</f>
        <v>Large stocks</v>
      </c>
      <c r="C518" s="134">
        <f>'TARIF 2024'!L532</f>
        <v>8.7200000000000006</v>
      </c>
      <c r="D518" t="s">
        <v>1228</v>
      </c>
      <c r="E518" s="4">
        <f>'TARIF 2024'!G532</f>
        <v>3540493136123</v>
      </c>
      <c r="F518" t="s">
        <v>1228</v>
      </c>
    </row>
    <row r="519" spans="1:6">
      <c r="A519">
        <f>'TARIF 2024'!B533</f>
        <v>313604</v>
      </c>
      <c r="B519" s="4" t="str">
        <f>'TARIF 2024'!J533</f>
        <v>Large stocks</v>
      </c>
      <c r="C519" s="134">
        <f>'TARIF 2024'!L533</f>
        <v>11.38</v>
      </c>
      <c r="D519" t="s">
        <v>1228</v>
      </c>
      <c r="E519" s="4">
        <f>'TARIF 2024'!G533</f>
        <v>3540493136048</v>
      </c>
      <c r="F519" t="s">
        <v>1228</v>
      </c>
    </row>
    <row r="520" spans="1:6">
      <c r="A520">
        <f>'TARIF 2024'!B534</f>
        <v>313642</v>
      </c>
      <c r="B520" s="4" t="str">
        <f>'TARIF 2024'!J534</f>
        <v>Large stocks</v>
      </c>
      <c r="C520" s="134">
        <f>'TARIF 2024'!L534</f>
        <v>7.79</v>
      </c>
      <c r="D520" t="s">
        <v>1228</v>
      </c>
      <c r="E520" s="4">
        <f>'TARIF 2024'!G534</f>
        <v>3540493136420</v>
      </c>
      <c r="F520" t="s">
        <v>1228</v>
      </c>
    </row>
    <row r="521" spans="1:6">
      <c r="A521">
        <f>'TARIF 2024'!B535</f>
        <v>313177</v>
      </c>
      <c r="B521" s="4" t="str">
        <f>'TARIF 2024'!J535</f>
        <v>Large stocks</v>
      </c>
      <c r="C521" s="134">
        <f>'TARIF 2024'!L535</f>
        <v>13.24</v>
      </c>
      <c r="D521" t="s">
        <v>1228</v>
      </c>
      <c r="E521" s="4">
        <f>'TARIF 2024'!G535</f>
        <v>3540493131777</v>
      </c>
      <c r="F521" t="s">
        <v>1228</v>
      </c>
    </row>
    <row r="522" spans="1:6">
      <c r="A522">
        <f>'TARIF 2024'!B536</f>
        <v>313173</v>
      </c>
      <c r="B522" s="4" t="str">
        <f>'TARIF 2024'!J536</f>
        <v>Large stocks</v>
      </c>
      <c r="C522" s="134">
        <f>'TARIF 2024'!L536</f>
        <v>5.57</v>
      </c>
      <c r="D522" t="s">
        <v>1228</v>
      </c>
      <c r="E522" s="4">
        <f>'TARIF 2024'!G536</f>
        <v>3540493131739</v>
      </c>
      <c r="F522" t="s">
        <v>1228</v>
      </c>
    </row>
    <row r="523" spans="1:6">
      <c r="A523">
        <f>'TARIF 2024'!B537</f>
        <v>313411</v>
      </c>
      <c r="B523" s="4" t="str">
        <f>'TARIF 2024'!J537</f>
        <v>Large stocks</v>
      </c>
      <c r="C523" s="134">
        <f>'TARIF 2024'!L537</f>
        <v>4.62</v>
      </c>
      <c r="D523" t="s">
        <v>1228</v>
      </c>
      <c r="E523" s="4">
        <f>'TARIF 2024'!G537</f>
        <v>3540493134112</v>
      </c>
      <c r="F523" t="s">
        <v>1228</v>
      </c>
    </row>
    <row r="524" spans="1:6">
      <c r="A524">
        <f>'TARIF 2024'!B538</f>
        <v>305127</v>
      </c>
      <c r="B524" s="4" t="str">
        <f>'TARIF 2024'!J538</f>
        <v>Large stocks</v>
      </c>
      <c r="C524" s="134">
        <f>'TARIF 2024'!L538</f>
        <v>4.53</v>
      </c>
      <c r="D524" t="s">
        <v>1228</v>
      </c>
      <c r="E524" s="4">
        <f>'TARIF 2024'!G538</f>
        <v>3540493051273</v>
      </c>
      <c r="F524" t="s">
        <v>1228</v>
      </c>
    </row>
    <row r="525" spans="1:6">
      <c r="A525">
        <f>'TARIF 2024'!B539</f>
        <v>305125</v>
      </c>
      <c r="B525" s="4" t="str">
        <f>'TARIF 2024'!J539</f>
        <v>Large stocks</v>
      </c>
      <c r="C525" s="134">
        <f>'TARIF 2024'!L539</f>
        <v>3.74</v>
      </c>
      <c r="D525" t="s">
        <v>1228</v>
      </c>
      <c r="E525" s="4">
        <f>'TARIF 2024'!G539</f>
        <v>3540493051259</v>
      </c>
      <c r="F525" t="s">
        <v>1228</v>
      </c>
    </row>
    <row r="526" spans="1:6">
      <c r="A526">
        <f>'TARIF 2024'!B540</f>
        <v>305120</v>
      </c>
      <c r="B526" s="4" t="str">
        <f>'TARIF 2024'!J540</f>
        <v>Large stocks</v>
      </c>
      <c r="C526" s="134">
        <f>'TARIF 2024'!L540</f>
        <v>4.38</v>
      </c>
      <c r="D526" t="s">
        <v>1228</v>
      </c>
      <c r="E526" s="4">
        <f>'TARIF 2024'!G540</f>
        <v>3540493051204</v>
      </c>
      <c r="F526" t="s">
        <v>1228</v>
      </c>
    </row>
    <row r="527" spans="1:6">
      <c r="A527">
        <f>'TARIF 2024'!B541</f>
        <v>305119</v>
      </c>
      <c r="B527" s="4" t="str">
        <f>'TARIF 2024'!J541</f>
        <v>Large stocks</v>
      </c>
      <c r="C527" s="134">
        <f>'TARIF 2024'!L541</f>
        <v>4.32</v>
      </c>
      <c r="D527" t="s">
        <v>1228</v>
      </c>
      <c r="E527" s="4">
        <f>'TARIF 2024'!G541</f>
        <v>3540493051198</v>
      </c>
      <c r="F527" t="s">
        <v>1228</v>
      </c>
    </row>
    <row r="528" spans="1:6">
      <c r="A528">
        <f>'TARIF 2024'!B542</f>
        <v>305319</v>
      </c>
      <c r="B528" s="4" t="str">
        <f>'TARIF 2024'!J542</f>
        <v>Large stocks</v>
      </c>
      <c r="C528" s="134">
        <f>'TARIF 2024'!L542</f>
        <v>13.81</v>
      </c>
      <c r="D528" t="s">
        <v>1228</v>
      </c>
      <c r="E528" s="4">
        <f>'TARIF 2024'!G542</f>
        <v>3540493053192</v>
      </c>
      <c r="F528" t="s">
        <v>1228</v>
      </c>
    </row>
    <row r="529" spans="1:6">
      <c r="A529">
        <f>'TARIF 2024'!B543</f>
        <v>305311</v>
      </c>
      <c r="B529" s="4" t="str">
        <f>'TARIF 2024'!J543</f>
        <v>Large stocks</v>
      </c>
      <c r="C529" s="134">
        <f>'TARIF 2024'!L543</f>
        <v>4.87</v>
      </c>
      <c r="D529" t="s">
        <v>1228</v>
      </c>
      <c r="E529" s="4">
        <f>'TARIF 2024'!G543</f>
        <v>3540493053116</v>
      </c>
      <c r="F529" t="s">
        <v>1228</v>
      </c>
    </row>
    <row r="530" spans="1:6">
      <c r="A530">
        <f>'TARIF 2024'!B544</f>
        <v>305309</v>
      </c>
      <c r="B530" s="4" t="str">
        <f>'TARIF 2024'!J544</f>
        <v>Large stocks</v>
      </c>
      <c r="C530" s="134">
        <f>'TARIF 2024'!L544</f>
        <v>3.36</v>
      </c>
      <c r="D530" t="s">
        <v>1228</v>
      </c>
      <c r="E530" s="4">
        <f>'TARIF 2024'!G544</f>
        <v>3540493053093</v>
      </c>
      <c r="F530" t="s">
        <v>1228</v>
      </c>
    </row>
    <row r="531" spans="1:6">
      <c r="A531">
        <f>'TARIF 2024'!B545</f>
        <v>305308</v>
      </c>
      <c r="B531" s="4" t="str">
        <f>'TARIF 2024'!J545</f>
        <v>Large stocks</v>
      </c>
      <c r="C531" s="134">
        <f>'TARIF 2024'!L545</f>
        <v>3.05</v>
      </c>
      <c r="D531" t="s">
        <v>1228</v>
      </c>
      <c r="E531" s="4">
        <f>'TARIF 2024'!G545</f>
        <v>3540493053086</v>
      </c>
      <c r="F531" t="s">
        <v>1228</v>
      </c>
    </row>
    <row r="532" spans="1:6">
      <c r="A532">
        <f>'TARIF 2024'!B546</f>
        <v>303820</v>
      </c>
      <c r="B532" s="4" t="str">
        <f>'TARIF 2024'!J546</f>
        <v>Large stocks</v>
      </c>
      <c r="C532" s="134">
        <f>'TARIF 2024'!L546</f>
        <v>9.02</v>
      </c>
      <c r="D532" t="s">
        <v>1228</v>
      </c>
      <c r="E532" s="4">
        <f>'TARIF 2024'!G546</f>
        <v>3540493038205</v>
      </c>
      <c r="F532" t="s">
        <v>1228</v>
      </c>
    </row>
    <row r="533" spans="1:6">
      <c r="A533">
        <f>'TARIF 2024'!B547</f>
        <v>303807</v>
      </c>
      <c r="B533" s="4" t="str">
        <f>'TARIF 2024'!J547</f>
        <v>Large stocks</v>
      </c>
      <c r="C533" s="134">
        <f>'TARIF 2024'!L547</f>
        <v>6.17</v>
      </c>
      <c r="D533" t="s">
        <v>1228</v>
      </c>
      <c r="E533" s="4">
        <f>'TARIF 2024'!G547</f>
        <v>3540493038076</v>
      </c>
      <c r="F533" t="s">
        <v>1228</v>
      </c>
    </row>
    <row r="534" spans="1:6">
      <c r="A534">
        <f>'TARIF 2024'!B548</f>
        <v>303806</v>
      </c>
      <c r="B534" s="4" t="str">
        <f>'TARIF 2024'!J548</f>
        <v>Large stocks</v>
      </c>
      <c r="C534" s="134">
        <f>'TARIF 2024'!L548</f>
        <v>5.19</v>
      </c>
      <c r="D534" t="s">
        <v>1228</v>
      </c>
      <c r="E534" s="4">
        <f>'TARIF 2024'!G548</f>
        <v>3540493038069</v>
      </c>
      <c r="F534" t="s">
        <v>1228</v>
      </c>
    </row>
    <row r="535" spans="1:6">
      <c r="A535">
        <f>'TARIF 2024'!B549</f>
        <v>303805</v>
      </c>
      <c r="B535" s="4" t="str">
        <f>'TARIF 2024'!J549</f>
        <v>Large stocks</v>
      </c>
      <c r="C535" s="134">
        <f>'TARIF 2024'!L549</f>
        <v>3.11</v>
      </c>
      <c r="D535" t="s">
        <v>1228</v>
      </c>
      <c r="E535" s="4">
        <f>'TARIF 2024'!G549</f>
        <v>3540493038052</v>
      </c>
      <c r="F535" t="s">
        <v>1228</v>
      </c>
    </row>
    <row r="536" spans="1:6">
      <c r="A536">
        <f>'TARIF 2024'!B550</f>
        <v>303803</v>
      </c>
      <c r="B536" s="4" t="str">
        <f>'TARIF 2024'!J550</f>
        <v>Large stocks</v>
      </c>
      <c r="C536" s="134">
        <f>'TARIF 2024'!L550</f>
        <v>4.8099999999999996</v>
      </c>
      <c r="D536" t="s">
        <v>1228</v>
      </c>
      <c r="E536" s="4">
        <f>'TARIF 2024'!G550</f>
        <v>3540493038038</v>
      </c>
      <c r="F536" t="s">
        <v>1228</v>
      </c>
    </row>
    <row r="537" spans="1:6">
      <c r="A537">
        <f>'TARIF 2024'!B551</f>
        <v>303802</v>
      </c>
      <c r="B537" s="4" t="str">
        <f>'TARIF 2024'!J551</f>
        <v>Large stocks</v>
      </c>
      <c r="C537" s="134">
        <f>'TARIF 2024'!L551</f>
        <v>5.9</v>
      </c>
      <c r="D537" t="s">
        <v>1228</v>
      </c>
      <c r="E537" s="4">
        <f>'TARIF 2024'!G551</f>
        <v>3540493038021</v>
      </c>
      <c r="F537" t="s">
        <v>1228</v>
      </c>
    </row>
    <row r="538" spans="1:6">
      <c r="A538">
        <f>'TARIF 2024'!B552</f>
        <v>303801</v>
      </c>
      <c r="B538" s="4" t="str">
        <f>'TARIF 2024'!J552</f>
        <v>Large stocks</v>
      </c>
      <c r="C538" s="134">
        <f>'TARIF 2024'!L552</f>
        <v>4.04</v>
      </c>
      <c r="D538" t="s">
        <v>1228</v>
      </c>
      <c r="E538" s="4">
        <f>'TARIF 2024'!G552</f>
        <v>3540493038014</v>
      </c>
      <c r="F538" t="s">
        <v>1228</v>
      </c>
    </row>
    <row r="539" spans="1:6">
      <c r="A539">
        <f>'TARIF 2024'!B553</f>
        <v>303800</v>
      </c>
      <c r="B539" s="4" t="str">
        <f>'TARIF 2024'!J553</f>
        <v>Large stocks</v>
      </c>
      <c r="C539" s="134">
        <f>'TARIF 2024'!L553</f>
        <v>3.91</v>
      </c>
      <c r="D539" t="s">
        <v>1228</v>
      </c>
      <c r="E539" s="4">
        <f>'TARIF 2024'!G553</f>
        <v>3540493038007</v>
      </c>
      <c r="F539" t="s">
        <v>1228</v>
      </c>
    </row>
    <row r="540" spans="1:6">
      <c r="A540">
        <f>'TARIF 2024'!B554</f>
        <v>303799</v>
      </c>
      <c r="B540" s="4" t="str">
        <f>'TARIF 2024'!J554</f>
        <v>Large stocks</v>
      </c>
      <c r="C540" s="134">
        <f>'TARIF 2024'!L554</f>
        <v>3.54</v>
      </c>
      <c r="D540" t="s">
        <v>1228</v>
      </c>
      <c r="E540" s="4">
        <f>'TARIF 2024'!G554</f>
        <v>3540493037994</v>
      </c>
      <c r="F540" t="s">
        <v>1228</v>
      </c>
    </row>
    <row r="541" spans="1:6">
      <c r="A541">
        <f>'TARIF 2024'!B555</f>
        <v>303731</v>
      </c>
      <c r="B541" s="4" t="str">
        <f>'TARIF 2024'!J555</f>
        <v>Large stocks</v>
      </c>
      <c r="C541" s="134">
        <f>'TARIF 2024'!L555</f>
        <v>2.4700000000000002</v>
      </c>
      <c r="D541" t="s">
        <v>1228</v>
      </c>
      <c r="E541" s="4">
        <f>'TARIF 2024'!G555</f>
        <v>3540493037314</v>
      </c>
      <c r="F541" t="s">
        <v>1228</v>
      </c>
    </row>
    <row r="542" spans="1:6">
      <c r="A542">
        <f>'TARIF 2024'!B556</f>
        <v>315801</v>
      </c>
      <c r="B542" s="4" t="str">
        <f>'TARIF 2024'!J556</f>
        <v xml:space="preserve">Large stocks </v>
      </c>
      <c r="C542" s="134">
        <f>'TARIF 2024'!L556</f>
        <v>13.85</v>
      </c>
      <c r="D542" t="s">
        <v>1228</v>
      </c>
      <c r="E542" s="4">
        <f>'TARIF 2024'!G556</f>
        <v>3540493158019</v>
      </c>
      <c r="F542" t="s">
        <v>1228</v>
      </c>
    </row>
    <row r="543" spans="1:6">
      <c r="A543" t="str">
        <f>'TARIF 2024'!B557</f>
        <v>GSM108891</v>
      </c>
      <c r="B543" s="4" t="str">
        <f>'TARIF 2024'!J557</f>
        <v xml:space="preserve">Large stocks </v>
      </c>
      <c r="C543" s="134">
        <f>'TARIF 2024'!L557</f>
        <v>2.8877777777777776</v>
      </c>
      <c r="D543" t="s">
        <v>1228</v>
      </c>
      <c r="E543" s="4">
        <f>'TARIF 2024'!G557</f>
        <v>5907691901164</v>
      </c>
      <c r="F543" t="s">
        <v>1228</v>
      </c>
    </row>
    <row r="544" spans="1:6">
      <c r="A544" t="str">
        <f>'TARIF 2024'!B558</f>
        <v>GSM103556</v>
      </c>
      <c r="B544" s="4" t="str">
        <f>'TARIF 2024'!J558</f>
        <v xml:space="preserve">Large stocks </v>
      </c>
      <c r="C544" s="134">
        <f>'TARIF 2024'!L558</f>
        <v>10.665555555555555</v>
      </c>
      <c r="D544" t="s">
        <v>1228</v>
      </c>
      <c r="E544" s="4">
        <f>'TARIF 2024'!G558</f>
        <v>5907691901096</v>
      </c>
      <c r="F544" t="s">
        <v>1228</v>
      </c>
    </row>
    <row r="545" spans="1:6">
      <c r="A545" t="str">
        <f>'TARIF 2024'!B559</f>
        <v>GSM108888</v>
      </c>
      <c r="B545" s="4" t="str">
        <f>'TARIF 2024'!J559</f>
        <v xml:space="preserve">Large stocks </v>
      </c>
      <c r="C545" s="134">
        <f>'TARIF 2024'!L559</f>
        <v>8.9988888888888887</v>
      </c>
      <c r="D545" t="s">
        <v>1228</v>
      </c>
      <c r="E545" s="4">
        <f>'TARIF 2024'!G559</f>
        <v>5907691901034</v>
      </c>
      <c r="F545" t="s">
        <v>1228</v>
      </c>
    </row>
    <row r="546" spans="1:6">
      <c r="A546" t="str">
        <f>'TARIF 2024'!B560</f>
        <v>GSM108887</v>
      </c>
      <c r="B546" s="4" t="str">
        <f>'TARIF 2024'!J560</f>
        <v xml:space="preserve">Large stocks </v>
      </c>
      <c r="C546" s="134">
        <f>'TARIF 2024'!L560</f>
        <v>7.887777777777778</v>
      </c>
      <c r="D546" t="s">
        <v>1228</v>
      </c>
      <c r="E546" s="4">
        <f>'TARIF 2024'!G560</f>
        <v>5907691901010</v>
      </c>
      <c r="F546" t="s">
        <v>1228</v>
      </c>
    </row>
    <row r="547" spans="1:6">
      <c r="A547" t="str">
        <f>'TARIF 2024'!B561</f>
        <v>GSM108890</v>
      </c>
      <c r="B547" s="4" t="str">
        <f>'TARIF 2024'!J561</f>
        <v xml:space="preserve">Large stocks </v>
      </c>
      <c r="C547" s="134">
        <f>'TARIF 2024'!L561</f>
        <v>14.554444444444444</v>
      </c>
      <c r="D547" t="s">
        <v>1228</v>
      </c>
      <c r="E547" s="4">
        <f>'TARIF 2024'!G561</f>
        <v>5907691901102</v>
      </c>
      <c r="F547" t="s">
        <v>1228</v>
      </c>
    </row>
    <row r="548" spans="1:6">
      <c r="A548" t="str">
        <f>'TARIF 2024'!B562</f>
        <v>GSM108895</v>
      </c>
      <c r="B548" s="4" t="str">
        <f>'TARIF 2024'!J562</f>
        <v xml:space="preserve">Large stocks </v>
      </c>
      <c r="C548" s="134">
        <f>'TARIF 2024'!L562</f>
        <v>7.887777777777778</v>
      </c>
      <c r="D548" t="s">
        <v>1228</v>
      </c>
      <c r="E548" s="4">
        <f>'TARIF 2024'!G562</f>
        <v>5907691901164</v>
      </c>
      <c r="F548" t="s">
        <v>1228</v>
      </c>
    </row>
    <row r="549" spans="1:6">
      <c r="A549" t="str">
        <f>'TARIF 2024'!B563</f>
        <v>GSM108896</v>
      </c>
      <c r="B549" s="4" t="str">
        <f>'TARIF 2024'!J563</f>
        <v xml:space="preserve">Large stocks </v>
      </c>
      <c r="C549" s="134">
        <f>'TARIF 2024'!L563</f>
        <v>6.221111111111111</v>
      </c>
      <c r="D549" t="s">
        <v>1228</v>
      </c>
      <c r="E549" s="4">
        <f>'TARIF 2024'!G563</f>
        <v>5907691901171</v>
      </c>
      <c r="F549" t="s">
        <v>1228</v>
      </c>
    </row>
    <row r="550" spans="1:6">
      <c r="A550" t="str">
        <f>'TARIF 2024'!B564</f>
        <v>GSM108889</v>
      </c>
      <c r="B550" s="4" t="str">
        <f>'TARIF 2024'!J564</f>
        <v xml:space="preserve">Large stocks </v>
      </c>
      <c r="C550" s="134">
        <f>'TARIF 2024'!L564</f>
        <v>13.22111111111111</v>
      </c>
      <c r="D550" t="s">
        <v>1228</v>
      </c>
      <c r="E550" s="4">
        <f>'TARIF 2024'!G564</f>
        <v>5907691901058</v>
      </c>
      <c r="F550" t="s">
        <v>1228</v>
      </c>
    </row>
    <row r="551" spans="1:6">
      <c r="A551" t="str">
        <f>'TARIF 2024'!B565</f>
        <v>GSM115712</v>
      </c>
      <c r="B551" s="4" t="str">
        <f>'TARIF 2024'!J565</f>
        <v xml:space="preserve">Large stocks </v>
      </c>
      <c r="C551" s="134">
        <f>'TARIF 2024'!L565</f>
        <v>21.776666666666667</v>
      </c>
      <c r="D551" t="s">
        <v>1228</v>
      </c>
      <c r="E551" s="4">
        <f>'TARIF 2024'!G565</f>
        <v>5907691901270</v>
      </c>
      <c r="F551" t="s">
        <v>1228</v>
      </c>
    </row>
    <row r="552" spans="1:6">
      <c r="A552" t="str">
        <f>'TARIF 2024'!B566</f>
        <v>GSM115711</v>
      </c>
      <c r="B552" s="4" t="str">
        <f>'TARIF 2024'!J566</f>
        <v xml:space="preserve">Large stocks </v>
      </c>
      <c r="C552" s="134">
        <f>'TARIF 2024'!L566</f>
        <v>21.776666666666667</v>
      </c>
      <c r="D552" t="s">
        <v>1228</v>
      </c>
      <c r="E552" s="4">
        <f>'TARIF 2024'!G566</f>
        <v>5907691901263</v>
      </c>
      <c r="F552" t="s">
        <v>1228</v>
      </c>
    </row>
    <row r="553" spans="1:6">
      <c r="A553" t="str">
        <f>'TARIF 2024'!B567</f>
        <v>GSM108893</v>
      </c>
      <c r="B553" s="4" t="str">
        <f>'TARIF 2024'!J567</f>
        <v xml:space="preserve">Large stocks </v>
      </c>
      <c r="C553" s="134">
        <f>'TARIF 2024'!L567</f>
        <v>29.554444444444442</v>
      </c>
      <c r="D553" t="s">
        <v>1228</v>
      </c>
      <c r="E553" s="4">
        <f>'TARIF 2024'!G567</f>
        <v>5907691901188</v>
      </c>
      <c r="F553" t="s">
        <v>1228</v>
      </c>
    </row>
    <row r="554" spans="1:6">
      <c r="A554" t="str">
        <f>'TARIF 2024'!B568</f>
        <v>GSM180283</v>
      </c>
      <c r="B554" s="4" t="str">
        <f>'TARIF 2024'!J568</f>
        <v xml:space="preserve">Large stocks </v>
      </c>
      <c r="C554" s="134">
        <f>'TARIF 2024'!L568</f>
        <v>29.554444444444442</v>
      </c>
      <c r="D554" t="s">
        <v>1228</v>
      </c>
      <c r="E554" s="4">
        <f>'TARIF 2024'!G568</f>
        <v>5907691901195</v>
      </c>
      <c r="F554" t="s">
        <v>1228</v>
      </c>
    </row>
    <row r="555" spans="1:6">
      <c r="A555" t="str">
        <f>'TARIF 2024'!B569</f>
        <v>GSM187225</v>
      </c>
      <c r="B555" s="4" t="str">
        <f>'TARIF 2024'!J569</f>
        <v xml:space="preserve">Large stocks </v>
      </c>
      <c r="C555" s="134">
        <f>'TARIF 2024'!L569</f>
        <v>35.04</v>
      </c>
      <c r="D555" t="s">
        <v>1228</v>
      </c>
      <c r="E555" s="4">
        <f>'TARIF 2024'!G569</f>
        <v>6975222044498</v>
      </c>
      <c r="F555" t="s">
        <v>1228</v>
      </c>
    </row>
    <row r="556" spans="1:6">
      <c r="A556" t="str">
        <f>'TARIF 2024'!B570</f>
        <v>GSM187277</v>
      </c>
      <c r="B556" s="4" t="str">
        <f>'TARIF 2024'!J570</f>
        <v xml:space="preserve">Large stocks </v>
      </c>
      <c r="C556" s="134">
        <f>'TARIF 2024'!L570</f>
        <v>35.04</v>
      </c>
      <c r="D556" t="s">
        <v>1228</v>
      </c>
      <c r="E556" s="4">
        <f>'TARIF 2024'!G570</f>
        <v>6975222044474</v>
      </c>
      <c r="F556" t="s">
        <v>1228</v>
      </c>
    </row>
    <row r="557" spans="1:6">
      <c r="A557" t="str">
        <f>'TARIF 2024'!B571</f>
        <v>GSM187699</v>
      </c>
      <c r="B557" s="4" t="str">
        <f>'TARIF 2024'!J571</f>
        <v xml:space="preserve">Out of stock </v>
      </c>
      <c r="C557" s="134">
        <f>'TARIF 2024'!L571</f>
        <v>45.4</v>
      </c>
      <c r="D557" t="s">
        <v>1228</v>
      </c>
      <c r="E557" s="4">
        <f>'TARIF 2024'!G571</f>
        <v>6975222044450</v>
      </c>
      <c r="F557" t="s">
        <v>2669</v>
      </c>
    </row>
    <row r="558" spans="1:6">
      <c r="A558" t="str">
        <f>'TARIF 2024'!B572</f>
        <v>GSM176019</v>
      </c>
      <c r="B558" s="4" t="str">
        <f>'TARIF 2024'!J572</f>
        <v xml:space="preserve">Large stocks </v>
      </c>
      <c r="C558" s="134">
        <f>'TARIF 2024'!L572</f>
        <v>34.479999999999997</v>
      </c>
      <c r="D558" t="s">
        <v>1228</v>
      </c>
      <c r="E558" s="4">
        <f>'TARIF 2024'!G572</f>
        <v>6975222042616</v>
      </c>
      <c r="F558" t="s">
        <v>1228</v>
      </c>
    </row>
    <row r="559" spans="1:6">
      <c r="A559" t="str">
        <f>'TARIF 2024'!B573</f>
        <v>GSM176016</v>
      </c>
      <c r="B559" s="4" t="str">
        <f>'TARIF 2024'!J573</f>
        <v xml:space="preserve">Large stocks </v>
      </c>
      <c r="C559" s="134">
        <f>'TARIF 2024'!L573</f>
        <v>22.259999999999998</v>
      </c>
      <c r="D559" t="s">
        <v>1228</v>
      </c>
      <c r="E559" s="4">
        <f>'TARIF 2024'!G573</f>
        <v>6975222041916</v>
      </c>
      <c r="F559" t="s">
        <v>1228</v>
      </c>
    </row>
    <row r="560" spans="1:6">
      <c r="A560" t="str">
        <f>'TARIF 2024'!B574</f>
        <v>GSM179329</v>
      </c>
      <c r="B560" s="4" t="str">
        <f>'TARIF 2024'!J574</f>
        <v xml:space="preserve">Large stocks </v>
      </c>
      <c r="C560" s="134">
        <f>'TARIF 2024'!L574</f>
        <v>22.259999999999998</v>
      </c>
      <c r="D560" t="s">
        <v>1228</v>
      </c>
      <c r="E560" s="4">
        <f>'TARIF 2024'!G574</f>
        <v>6975222041923</v>
      </c>
      <c r="F560" t="s">
        <v>1228</v>
      </c>
    </row>
    <row r="561" spans="1:6">
      <c r="A561" t="str">
        <f>'TARIF 2024'!B575</f>
        <v>GSM176015</v>
      </c>
      <c r="B561" s="4" t="str">
        <f>'TARIF 2024'!J575</f>
        <v xml:space="preserve">Large stocks </v>
      </c>
      <c r="C561" s="134">
        <f>'TARIF 2024'!L575</f>
        <v>27.81</v>
      </c>
      <c r="D561" t="s">
        <v>1228</v>
      </c>
      <c r="E561" s="4">
        <f>'TARIF 2024'!G575</f>
        <v>6975222042135</v>
      </c>
      <c r="F561" t="s">
        <v>1228</v>
      </c>
    </row>
    <row r="562" spans="1:6">
      <c r="A562" t="str">
        <f>'TARIF 2024'!B576</f>
        <v>GSM184870</v>
      </c>
      <c r="B562" s="4" t="str">
        <f>'TARIF 2024'!J576</f>
        <v xml:space="preserve">Out of stock </v>
      </c>
      <c r="C562" s="134">
        <f>'TARIF 2024'!L576</f>
        <v>34.479999999999997</v>
      </c>
      <c r="D562" t="s">
        <v>1228</v>
      </c>
      <c r="E562" s="4">
        <f>'TARIF 2024'!G576</f>
        <v>6975222043279</v>
      </c>
      <c r="F562" t="s">
        <v>2669</v>
      </c>
    </row>
    <row r="563" spans="1:6">
      <c r="A563" t="str">
        <f>'TARIF 2024'!B577</f>
        <v>GSM169754</v>
      </c>
      <c r="B563" s="4" t="str">
        <f>'TARIF 2024'!J577</f>
        <v xml:space="preserve">Large stocks </v>
      </c>
      <c r="C563" s="134">
        <f>'TARIF 2024'!L577</f>
        <v>42.38</v>
      </c>
      <c r="D563" t="s">
        <v>1228</v>
      </c>
      <c r="E563" s="4">
        <f>'TARIF 2024'!G577</f>
        <v>5900495072283</v>
      </c>
      <c r="F563" t="s">
        <v>1228</v>
      </c>
    </row>
    <row r="564" spans="1:6">
      <c r="A564" t="str">
        <f>'TARIF 2024'!B578</f>
        <v>GSM169752</v>
      </c>
      <c r="B564" s="4" t="str">
        <f>'TARIF 2024'!J578</f>
        <v xml:space="preserve">Large stocks </v>
      </c>
      <c r="C564" s="134">
        <f>'TARIF 2024'!L578</f>
        <v>42.38</v>
      </c>
      <c r="D564" t="s">
        <v>1228</v>
      </c>
      <c r="E564" s="4">
        <f>'TARIF 2024'!G578</f>
        <v>5900495072269</v>
      </c>
      <c r="F564" t="s">
        <v>1228</v>
      </c>
    </row>
    <row r="565" spans="1:6">
      <c r="A565" t="str">
        <f>'TARIF 2024'!B579</f>
        <v>GSM169755</v>
      </c>
      <c r="B565" s="4" t="str">
        <f>'TARIF 2024'!J579</f>
        <v xml:space="preserve">Large stocks </v>
      </c>
      <c r="C565" s="134">
        <f>'TARIF 2024'!L579</f>
        <v>42.38</v>
      </c>
      <c r="D565" t="s">
        <v>1228</v>
      </c>
      <c r="E565" s="4">
        <f>'TARIF 2024'!G579</f>
        <v>5900495072290</v>
      </c>
      <c r="F565" t="s">
        <v>1228</v>
      </c>
    </row>
    <row r="566" spans="1:6">
      <c r="A566" t="str">
        <f>'TARIF 2024'!B580</f>
        <v>GSM169753</v>
      </c>
      <c r="B566" s="4" t="str">
        <f>'TARIF 2024'!J580</f>
        <v xml:space="preserve">Large stocks </v>
      </c>
      <c r="C566" s="134">
        <f>'TARIF 2024'!L580</f>
        <v>42.38</v>
      </c>
      <c r="D566" t="s">
        <v>1228</v>
      </c>
      <c r="E566" s="4">
        <f>'TARIF 2024'!G580</f>
        <v>5900495072276</v>
      </c>
      <c r="F566" t="s">
        <v>1228</v>
      </c>
    </row>
    <row r="567" spans="1:6">
      <c r="A567" t="str">
        <f>'TARIF 2024'!B581</f>
        <v>GSM169751</v>
      </c>
      <c r="B567" s="4" t="str">
        <f>'TARIF 2024'!J581</f>
        <v xml:space="preserve">Large stocks </v>
      </c>
      <c r="C567" s="134">
        <f>'TARIF 2024'!L581</f>
        <v>42.38</v>
      </c>
      <c r="D567" t="s">
        <v>1228</v>
      </c>
      <c r="E567" s="4">
        <f>'TARIF 2024'!G581</f>
        <v>5900495072252</v>
      </c>
      <c r="F567" t="s">
        <v>1228</v>
      </c>
    </row>
    <row r="568" spans="1:6">
      <c r="A568" t="str">
        <f>'TARIF 2024'!B582</f>
        <v>T_0008262</v>
      </c>
      <c r="B568" s="4" t="str">
        <f>'TARIF 2024'!J582</f>
        <v>Large stocks 21,07,2025</v>
      </c>
      <c r="C568" s="134">
        <f>'TARIF 2024'!L582</f>
        <v>2.65</v>
      </c>
      <c r="D568" t="s">
        <v>1228</v>
      </c>
      <c r="E568" s="4">
        <f>'TARIF 2024'!G582</f>
        <v>5900495222374</v>
      </c>
      <c r="F568" t="s">
        <v>1228</v>
      </c>
    </row>
    <row r="569" spans="1:6">
      <c r="A569" t="str">
        <f>'TARIF 2024'!B583</f>
        <v>T_01626</v>
      </c>
      <c r="B569" s="4" t="str">
        <f>'TARIF 2024'!J583</f>
        <v xml:space="preserve">Large stocks </v>
      </c>
      <c r="C569" s="134">
        <f>'TARIF 2024'!L583</f>
        <v>4.45</v>
      </c>
      <c r="D569" t="s">
        <v>1228</v>
      </c>
      <c r="E569" s="4">
        <f>'TARIF 2024'!G583</f>
        <v>5900495620248</v>
      </c>
      <c r="F569" t="s">
        <v>1228</v>
      </c>
    </row>
    <row r="570" spans="1:6">
      <c r="A570" t="str">
        <f>'TARIF 2024'!B584</f>
        <v>T_01625</v>
      </c>
      <c r="B570" s="4" t="str">
        <f>'TARIF 2024'!J584</f>
        <v xml:space="preserve">Large stocks </v>
      </c>
      <c r="C570" s="134">
        <f>'TARIF 2024'!L584</f>
        <v>4.45</v>
      </c>
      <c r="D570" t="s">
        <v>1228</v>
      </c>
      <c r="E570" s="4">
        <f>'TARIF 2024'!G584</f>
        <v>5900495620224</v>
      </c>
      <c r="F570" t="s">
        <v>1228</v>
      </c>
    </row>
    <row r="571" spans="1:6">
      <c r="A571" t="str">
        <f>'TARIF 2024'!B585</f>
        <v>GSM106369</v>
      </c>
      <c r="B571" s="4" t="str">
        <f>'TARIF 2024'!J585</f>
        <v xml:space="preserve">Large stocks </v>
      </c>
      <c r="C571" s="134">
        <f>'TARIF 2024'!L585</f>
        <v>4.9800000000000004</v>
      </c>
      <c r="D571" t="s">
        <v>1228</v>
      </c>
      <c r="E571" s="4">
        <f>'TARIF 2024'!G585</f>
        <v>5900495900210</v>
      </c>
      <c r="F571" t="s">
        <v>1228</v>
      </c>
    </row>
    <row r="572" spans="1:6">
      <c r="A572" t="str">
        <f>'TARIF 2024'!B586</f>
        <v>T_0014274</v>
      </c>
      <c r="B572" s="4" t="str">
        <f>'TARIF 2024'!J586</f>
        <v xml:space="preserve">Large stocks </v>
      </c>
      <c r="C572" s="134">
        <f>'TARIF 2024'!L586</f>
        <v>2.99</v>
      </c>
      <c r="D572" t="s">
        <v>1228</v>
      </c>
      <c r="E572" s="4">
        <f>'TARIF 2024'!G586</f>
        <v>5900495452719</v>
      </c>
      <c r="F572" t="s">
        <v>1228</v>
      </c>
    </row>
    <row r="573" spans="1:6">
      <c r="A573" t="str">
        <f>'TARIF 2024'!B587</f>
        <v>T_0012102</v>
      </c>
      <c r="B573" s="4" t="str">
        <f>'TARIF 2024'!J587</f>
        <v xml:space="preserve">Large stocks </v>
      </c>
      <c r="C573" s="134">
        <f>'TARIF 2024'!L587</f>
        <v>2</v>
      </c>
      <c r="D573" t="s">
        <v>1228</v>
      </c>
      <c r="E573" s="4">
        <f>'TARIF 2024'!G587</f>
        <v>5900495323767</v>
      </c>
      <c r="F573" t="s">
        <v>1228</v>
      </c>
    </row>
    <row r="574" spans="1:6">
      <c r="A574" t="str">
        <f>'TARIF 2024'!B588</f>
        <v>GSM097156</v>
      </c>
      <c r="B574" s="4" t="str">
        <f>'TARIF 2024'!J588</f>
        <v>Large stocks 30,06,2025</v>
      </c>
      <c r="C574" s="134">
        <f>'TARIF 2024'!L588</f>
        <v>4.43</v>
      </c>
      <c r="D574" t="s">
        <v>1228</v>
      </c>
      <c r="E574" s="4">
        <f>'TARIF 2024'!G588</f>
        <v>5900495811417</v>
      </c>
      <c r="F574" t="s">
        <v>1228</v>
      </c>
    </row>
    <row r="575" spans="1:6">
      <c r="A575" t="str">
        <f>'TARIF 2024'!B589</f>
        <v>GSM097155</v>
      </c>
      <c r="B575" s="4" t="str">
        <f>'TARIF 2024'!J589</f>
        <v xml:space="preserve">Large stocks </v>
      </c>
      <c r="C575" s="134">
        <f>'TARIF 2024'!L589</f>
        <v>4.43</v>
      </c>
      <c r="D575" t="s">
        <v>1228</v>
      </c>
      <c r="E575" s="4">
        <f>'TARIF 2024'!G589</f>
        <v>5900495811400</v>
      </c>
      <c r="F575" t="s">
        <v>1228</v>
      </c>
    </row>
    <row r="576" spans="1:6">
      <c r="A576" t="str">
        <f>'TARIF 2024'!B590</f>
        <v>GSM097154</v>
      </c>
      <c r="B576" s="4" t="str">
        <f>'TARIF 2024'!J590</f>
        <v xml:space="preserve">Large stocks </v>
      </c>
      <c r="C576" s="134">
        <f>'TARIF 2024'!L590</f>
        <v>4.43</v>
      </c>
      <c r="D576" t="s">
        <v>1228</v>
      </c>
      <c r="E576" s="4">
        <f>'TARIF 2024'!G590</f>
        <v>5900495811394</v>
      </c>
      <c r="F576" t="s">
        <v>1228</v>
      </c>
    </row>
    <row r="577" spans="1:6">
      <c r="A577" t="str">
        <f>'TARIF 2024'!B591</f>
        <v>GSM036394</v>
      </c>
      <c r="B577" s="4" t="str">
        <f>'TARIF 2024'!J591</f>
        <v xml:space="preserve">Large stocks </v>
      </c>
      <c r="C577" s="134">
        <f>'TARIF 2024'!L591</f>
        <v>2.99</v>
      </c>
      <c r="D577" t="s">
        <v>1228</v>
      </c>
      <c r="E577" s="4">
        <f>'TARIF 2024'!G591</f>
        <v>5900495679345</v>
      </c>
      <c r="F577" t="s">
        <v>1228</v>
      </c>
    </row>
    <row r="578" spans="1:6">
      <c r="A578" t="str">
        <f>'TARIF 2024'!B592</f>
        <v>GSM032574</v>
      </c>
      <c r="B578" s="4" t="str">
        <f>'TARIF 2024'!J592</f>
        <v xml:space="preserve">Low supplies </v>
      </c>
      <c r="C578" s="134">
        <f>'TARIF 2024'!L592</f>
        <v>3.45</v>
      </c>
      <c r="D578" t="s">
        <v>1228</v>
      </c>
      <c r="E578" s="4">
        <f>'TARIF 2024'!G592</f>
        <v>5900495621412</v>
      </c>
      <c r="F578" t="s">
        <v>1228</v>
      </c>
    </row>
    <row r="579" spans="1:6">
      <c r="A579" t="str">
        <f>'TARIF 2024'!B593</f>
        <v>GSM171011</v>
      </c>
      <c r="B579" s="4" t="str">
        <f>'TARIF 2024'!J593</f>
        <v xml:space="preserve">Large stocks </v>
      </c>
      <c r="C579" s="134">
        <f>'TARIF 2024'!L593</f>
        <v>9.61</v>
      </c>
      <c r="D579" t="s">
        <v>1228</v>
      </c>
      <c r="E579" s="4">
        <f>'TARIF 2024'!G593</f>
        <v>5900495082732</v>
      </c>
      <c r="F579" t="s">
        <v>1228</v>
      </c>
    </row>
    <row r="580" spans="1:6">
      <c r="A580" t="str">
        <f>'TARIF 2024'!B594</f>
        <v>GSM115415</v>
      </c>
      <c r="B580" s="4" t="str">
        <f>'TARIF 2024'!J594</f>
        <v>Large stocks 20,06,2025</v>
      </c>
      <c r="C580" s="134">
        <f>'TARIF 2024'!L594</f>
        <v>4.47</v>
      </c>
      <c r="D580" t="s">
        <v>1228</v>
      </c>
      <c r="E580" s="4">
        <f>'TARIF 2024'!G594</f>
        <v>5900495978400</v>
      </c>
      <c r="F580" t="s">
        <v>1228</v>
      </c>
    </row>
    <row r="581" spans="1:6">
      <c r="A581" t="str">
        <f>'TARIF 2024'!B595</f>
        <v>GSM115426</v>
      </c>
      <c r="B581" s="4" t="str">
        <f>'TARIF 2024'!J595</f>
        <v xml:space="preserve">Large stocks </v>
      </c>
      <c r="C581" s="134">
        <f>'TARIF 2024'!L595</f>
        <v>5.2</v>
      </c>
      <c r="D581" t="s">
        <v>1228</v>
      </c>
      <c r="E581" s="4">
        <f>'TARIF 2024'!G595</f>
        <v>5900495978516</v>
      </c>
      <c r="F581" t="s">
        <v>1228</v>
      </c>
    </row>
    <row r="582" spans="1:6">
      <c r="A582" t="str">
        <f>'TARIF 2024'!B596</f>
        <v>GSM115425</v>
      </c>
      <c r="B582" s="4" t="str">
        <f>'TARIF 2024'!J596</f>
        <v xml:space="preserve">Large stocks </v>
      </c>
      <c r="C582" s="134">
        <f>'TARIF 2024'!L596</f>
        <v>4.45</v>
      </c>
      <c r="D582" t="s">
        <v>1228</v>
      </c>
      <c r="E582" s="4">
        <f>'TARIF 2024'!G596</f>
        <v>5900495978509</v>
      </c>
      <c r="F582" t="s">
        <v>1228</v>
      </c>
    </row>
    <row r="583" spans="1:6">
      <c r="A583" t="str">
        <f>'TARIF 2024'!B597</f>
        <v>T_0012101</v>
      </c>
      <c r="B583" s="4" t="str">
        <f>'TARIF 2024'!J597</f>
        <v xml:space="preserve">Large stocks </v>
      </c>
      <c r="C583" s="134">
        <f>'TARIF 2024'!L597</f>
        <v>2</v>
      </c>
      <c r="D583" t="s">
        <v>1228</v>
      </c>
      <c r="E583" s="4">
        <f>'TARIF 2024'!G597</f>
        <v>5900495323750</v>
      </c>
      <c r="F583" t="s">
        <v>1228</v>
      </c>
    </row>
    <row r="584" spans="1:6">
      <c r="A584" t="str">
        <f>'TARIF 2024'!B598</f>
        <v>GSM097157</v>
      </c>
      <c r="B584" s="4" t="str">
        <f>'TARIF 2024'!J598</f>
        <v xml:space="preserve">Large stocks </v>
      </c>
      <c r="C584" s="134">
        <f>'TARIF 2024'!L598</f>
        <v>4.43</v>
      </c>
      <c r="D584" t="s">
        <v>1228</v>
      </c>
      <c r="E584" s="4">
        <f>'TARIF 2024'!G598</f>
        <v>5900495811424</v>
      </c>
      <c r="F584" t="s">
        <v>1228</v>
      </c>
    </row>
    <row r="585" spans="1:6">
      <c r="A585" t="str">
        <f>'TARIF 2024'!B599</f>
        <v>GSM036392</v>
      </c>
      <c r="B585" s="4" t="str">
        <f>'TARIF 2024'!J599</f>
        <v xml:space="preserve">Large stocks </v>
      </c>
      <c r="C585" s="134">
        <f>'TARIF 2024'!L599</f>
        <v>3.2800000000000002</v>
      </c>
      <c r="D585" t="s">
        <v>1228</v>
      </c>
      <c r="E585" s="4">
        <f>'TARIF 2024'!G599</f>
        <v>5900495679321</v>
      </c>
      <c r="F585" t="s">
        <v>1228</v>
      </c>
    </row>
    <row r="586" spans="1:6">
      <c r="A586" t="str">
        <f>'TARIF 2024'!B600</f>
        <v>T_0015238</v>
      </c>
      <c r="B586" s="4" t="str">
        <f>'TARIF 2024'!J600</f>
        <v>Large stocks 20,06,2025</v>
      </c>
      <c r="C586" s="134">
        <f>'TARIF 2024'!L600</f>
        <v>3.45</v>
      </c>
      <c r="D586" t="s">
        <v>1228</v>
      </c>
      <c r="E586" s="4">
        <f>'TARIF 2024'!G600</f>
        <v>5900495598530</v>
      </c>
      <c r="F586" t="s">
        <v>2669</v>
      </c>
    </row>
    <row r="587" spans="1:6">
      <c r="A587" t="str">
        <f>'TARIF 2024'!B601</f>
        <v>T_0014092</v>
      </c>
      <c r="B587" s="4" t="str">
        <f>'TARIF 2024'!J601</f>
        <v>Available 20,06,2025</v>
      </c>
      <c r="C587" s="134">
        <f>'TARIF 2024'!L601</f>
        <v>2</v>
      </c>
      <c r="D587" t="s">
        <v>1228</v>
      </c>
      <c r="E587" s="4">
        <f>'TARIF 2024'!G601</f>
        <v>5900495427915</v>
      </c>
      <c r="F587" t="s">
        <v>1228</v>
      </c>
    </row>
    <row r="588" spans="1:6">
      <c r="A588" t="str">
        <f>'TARIF 2024'!B602</f>
        <v>GSM106365</v>
      </c>
      <c r="B588" s="4" t="str">
        <f>'TARIF 2024'!J602</f>
        <v>Large stocks 20,06,2025</v>
      </c>
      <c r="C588" s="134">
        <f>'TARIF 2024'!L602</f>
        <v>3.92</v>
      </c>
      <c r="D588" t="s">
        <v>1228</v>
      </c>
      <c r="E588" s="4">
        <f>'TARIF 2024'!G602</f>
        <v>5900495900173</v>
      </c>
      <c r="F588" t="s">
        <v>1228</v>
      </c>
    </row>
    <row r="589" spans="1:6">
      <c r="A589" t="str">
        <f>'TARIF 2024'!B603</f>
        <v>GSM177581</v>
      </c>
      <c r="B589" s="4" t="str">
        <f>'TARIF 2024'!J603</f>
        <v>Low supplies 20,06,2025</v>
      </c>
      <c r="C589" s="134">
        <f>'TARIF 2024'!L603</f>
        <v>5.35</v>
      </c>
      <c r="D589" t="s">
        <v>1228</v>
      </c>
      <c r="E589" s="4">
        <f>'TARIF 2024'!G603</f>
        <v>5900495754639</v>
      </c>
      <c r="F589" t="s">
        <v>1228</v>
      </c>
    </row>
    <row r="590" spans="1:6">
      <c r="A590" t="str">
        <f>'TARIF 2024'!B604</f>
        <v>GSM171169</v>
      </c>
      <c r="B590" s="4" t="str">
        <f>'TARIF 2024'!J604</f>
        <v xml:space="preserve">Large stocks </v>
      </c>
      <c r="C590" s="134">
        <f>'TARIF 2024'!L604</f>
        <v>5.35</v>
      </c>
      <c r="D590" t="s">
        <v>1228</v>
      </c>
      <c r="E590" s="4">
        <f>'TARIF 2024'!G604</f>
        <v>5900495084309</v>
      </c>
      <c r="F590" t="s">
        <v>1228</v>
      </c>
    </row>
    <row r="591" spans="1:6">
      <c r="A591" t="str">
        <f>'TARIF 2024'!B605</f>
        <v>GSM171009</v>
      </c>
      <c r="B591" s="4" t="str">
        <f>'TARIF 2024'!J605</f>
        <v xml:space="preserve">Large stocks </v>
      </c>
      <c r="C591" s="134">
        <f>'TARIF 2024'!L605</f>
        <v>5.35</v>
      </c>
      <c r="D591" t="s">
        <v>1228</v>
      </c>
      <c r="E591" s="4">
        <f>'TARIF 2024'!G605</f>
        <v>5900495082718</v>
      </c>
      <c r="F591" t="s">
        <v>1228</v>
      </c>
    </row>
    <row r="592" spans="1:6">
      <c r="A592" t="str">
        <f>'TARIF 2024'!B606</f>
        <v>GSM171168</v>
      </c>
      <c r="B592" s="4" t="str">
        <f>'TARIF 2024'!J606</f>
        <v xml:space="preserve">Large stocks </v>
      </c>
      <c r="C592" s="134">
        <f>'TARIF 2024'!L606</f>
        <v>5.35</v>
      </c>
      <c r="D592" t="s">
        <v>1228</v>
      </c>
      <c r="E592" s="4">
        <f>'TARIF 2024'!G606</f>
        <v>5900495084293</v>
      </c>
      <c r="F592" t="s">
        <v>1228</v>
      </c>
    </row>
    <row r="593" spans="1:6">
      <c r="A593" t="str">
        <f>'TARIF 2024'!B607</f>
        <v>GSM171010</v>
      </c>
      <c r="B593" s="4" t="str">
        <f>'TARIF 2024'!J607</f>
        <v xml:space="preserve">Large stocks </v>
      </c>
      <c r="C593" s="134">
        <f>'TARIF 2024'!L607</f>
        <v>5.35</v>
      </c>
      <c r="D593" t="s">
        <v>1228</v>
      </c>
      <c r="E593" s="4">
        <f>'TARIF 2024'!G607</f>
        <v>5900495082725</v>
      </c>
      <c r="F593" t="s">
        <v>1228</v>
      </c>
    </row>
    <row r="594" spans="1:6">
      <c r="A594" t="str">
        <f>'TARIF 2024'!B608</f>
        <v>GSM171007</v>
      </c>
      <c r="B594" s="4" t="str">
        <f>'TARIF 2024'!J608</f>
        <v>Large stocks 13,06,2025</v>
      </c>
      <c r="C594" s="134">
        <f>'TARIF 2024'!L608</f>
        <v>5.35</v>
      </c>
      <c r="D594" t="s">
        <v>1228</v>
      </c>
      <c r="E594" s="4">
        <f>'TARIF 2024'!G608</f>
        <v>5900495082695</v>
      </c>
      <c r="F594" t="s">
        <v>1228</v>
      </c>
    </row>
    <row r="595" spans="1:6">
      <c r="A595" t="str">
        <f>'TARIF 2024'!B609</f>
        <v>GSM171008</v>
      </c>
      <c r="B595" s="4" t="str">
        <f>'TARIF 2024'!J609</f>
        <v xml:space="preserve">Large stocks </v>
      </c>
      <c r="C595" s="134">
        <f>'TARIF 2024'!L609</f>
        <v>5.35</v>
      </c>
      <c r="D595" t="s">
        <v>1228</v>
      </c>
      <c r="E595" s="4">
        <f>'TARIF 2024'!G609</f>
        <v>5900495082701</v>
      </c>
      <c r="F595" t="s">
        <v>1228</v>
      </c>
    </row>
    <row r="596" spans="1:6">
      <c r="A596" t="str">
        <f>'TARIF 2024'!B610</f>
        <v>GSM171006</v>
      </c>
      <c r="B596" s="4" t="str">
        <f>'TARIF 2024'!J610</f>
        <v xml:space="preserve">Large stocks </v>
      </c>
      <c r="C596" s="134">
        <f>'TARIF 2024'!L610</f>
        <v>5.58</v>
      </c>
      <c r="D596" t="s">
        <v>1228</v>
      </c>
      <c r="E596" s="4">
        <f>'TARIF 2024'!G610</f>
        <v>5900495082688</v>
      </c>
      <c r="F596" t="s">
        <v>1228</v>
      </c>
    </row>
    <row r="597" spans="1:6">
      <c r="A597" t="str">
        <f>'TARIF 2024'!B611</f>
        <v>GSM106364</v>
      </c>
      <c r="B597" s="4" t="str">
        <f>'TARIF 2024'!J611</f>
        <v xml:space="preserve">Large stocks </v>
      </c>
      <c r="C597" s="134">
        <f>'TARIF 2024'!L611</f>
        <v>4.34</v>
      </c>
      <c r="D597" t="s">
        <v>1228</v>
      </c>
      <c r="E597" s="4">
        <f>'TARIF 2024'!G611</f>
        <v>5900495900166</v>
      </c>
      <c r="F597" t="s">
        <v>1228</v>
      </c>
    </row>
    <row r="598" spans="1:6">
      <c r="A598" t="str">
        <f>'TARIF 2024'!B612</f>
        <v>GSM097162</v>
      </c>
      <c r="B598" s="4" t="str">
        <f>'TARIF 2024'!J612</f>
        <v>Large stocks 30,06,2025</v>
      </c>
      <c r="C598" s="134">
        <f>'TARIF 2024'!L612</f>
        <v>3.84</v>
      </c>
      <c r="D598" t="s">
        <v>1228</v>
      </c>
      <c r="E598" s="4">
        <f>'TARIF 2024'!G612</f>
        <v>5900495811479</v>
      </c>
      <c r="F598" t="s">
        <v>1228</v>
      </c>
    </row>
    <row r="599" spans="1:6">
      <c r="A599" t="str">
        <f>'TARIF 2024'!B613</f>
        <v>GSM097161</v>
      </c>
      <c r="B599" s="4" t="str">
        <f>'TARIF 2024'!J613</f>
        <v>Large stocks 30,06,2025</v>
      </c>
      <c r="C599" s="134">
        <f>'TARIF 2024'!L613</f>
        <v>4.43</v>
      </c>
      <c r="D599" t="s">
        <v>1228</v>
      </c>
      <c r="E599" s="4">
        <f>'TARIF 2024'!G613</f>
        <v>5900495811462</v>
      </c>
      <c r="F599" t="s">
        <v>1228</v>
      </c>
    </row>
    <row r="600" spans="1:6">
      <c r="A600" t="str">
        <f>'TARIF 2024'!B614</f>
        <v>GSM097160</v>
      </c>
      <c r="B600" s="4" t="str">
        <f>'TARIF 2024'!J614</f>
        <v>Large stocks 20,06,2025</v>
      </c>
      <c r="C600" s="134">
        <f>'TARIF 2024'!L614</f>
        <v>4.43</v>
      </c>
      <c r="D600" t="s">
        <v>1228</v>
      </c>
      <c r="E600" s="4">
        <f>'TARIF 2024'!G614</f>
        <v>5900495811455</v>
      </c>
      <c r="F600" t="s">
        <v>1228</v>
      </c>
    </row>
    <row r="601" spans="1:6">
      <c r="A601" t="str">
        <f>'TARIF 2024'!B615</f>
        <v>GSM036396</v>
      </c>
      <c r="B601" s="4" t="str">
        <f>'TARIF 2024'!J615</f>
        <v xml:space="preserve">Large stocks </v>
      </c>
      <c r="C601" s="134">
        <f>'TARIF 2024'!L615</f>
        <v>3.52</v>
      </c>
      <c r="D601" t="s">
        <v>1228</v>
      </c>
      <c r="E601" s="4">
        <f>'TARIF 2024'!G615</f>
        <v>5900495679369</v>
      </c>
      <c r="F601" t="s">
        <v>1228</v>
      </c>
    </row>
    <row r="602" spans="1:6">
      <c r="A602" t="str">
        <f>'TARIF 2024'!B616</f>
        <v>GSM032575</v>
      </c>
      <c r="B602" s="4" t="str">
        <f>'TARIF 2024'!J616</f>
        <v xml:space="preserve">Large stocks </v>
      </c>
      <c r="C602" s="134">
        <f>'TARIF 2024'!L616</f>
        <v>3.45</v>
      </c>
      <c r="D602" t="s">
        <v>1228</v>
      </c>
      <c r="E602" s="4">
        <f>'TARIF 2024'!G616</f>
        <v>5900495621429</v>
      </c>
      <c r="F602" t="s">
        <v>1228</v>
      </c>
    </row>
    <row r="603" spans="1:6">
      <c r="A603" t="str">
        <f>'TARIF 2024'!B617</f>
        <v>GSM106368</v>
      </c>
      <c r="B603" s="4" t="str">
        <f>'TARIF 2024'!J617</f>
        <v>Large stocks 30,06,2025</v>
      </c>
      <c r="C603" s="134">
        <f>'TARIF 2024'!L617</f>
        <v>4.34</v>
      </c>
      <c r="D603" t="s">
        <v>1228</v>
      </c>
      <c r="E603" s="4">
        <f>'TARIF 2024'!G617</f>
        <v>5900495900203</v>
      </c>
      <c r="F603" t="s">
        <v>1228</v>
      </c>
    </row>
    <row r="604" spans="1:6">
      <c r="A604" t="str">
        <f>'TARIF 2024'!B618</f>
        <v>GSM115423</v>
      </c>
      <c r="B604" s="4" t="str">
        <f>'TARIF 2024'!J618</f>
        <v>Large stocks 20,06,2025</v>
      </c>
      <c r="C604" s="134">
        <f>'TARIF 2024'!L618</f>
        <v>4.24</v>
      </c>
      <c r="D604" t="s">
        <v>1228</v>
      </c>
      <c r="E604" s="4">
        <f>'TARIF 2024'!G618</f>
        <v>5900495978486</v>
      </c>
      <c r="F604" t="s">
        <v>1228</v>
      </c>
    </row>
    <row r="605" spans="1:6">
      <c r="A605" t="str">
        <f>'TARIF 2024'!B619</f>
        <v>GSM115419</v>
      </c>
      <c r="B605" s="4" t="str">
        <f>'TARIF 2024'!J619</f>
        <v xml:space="preserve">Large stocks </v>
      </c>
      <c r="C605" s="134">
        <f>'TARIF 2024'!L619</f>
        <v>4.24</v>
      </c>
      <c r="D605" t="s">
        <v>1228</v>
      </c>
      <c r="E605" s="4">
        <f>'TARIF 2024'!G619</f>
        <v>5900495978448</v>
      </c>
      <c r="F605" t="s">
        <v>1228</v>
      </c>
    </row>
    <row r="606" spans="1:6">
      <c r="A606" t="str">
        <f>'TARIF 2024'!B620</f>
        <v>GSM171012</v>
      </c>
      <c r="B606" s="4" t="str">
        <f>'TARIF 2024'!J620</f>
        <v xml:space="preserve">Large stocks </v>
      </c>
      <c r="C606" s="134">
        <f>'TARIF 2024'!L620</f>
        <v>9.61</v>
      </c>
      <c r="D606" t="s">
        <v>1228</v>
      </c>
      <c r="E606" s="4">
        <f>'TARIF 2024'!G620</f>
        <v>5900495082749</v>
      </c>
      <c r="F606" t="s">
        <v>1228</v>
      </c>
    </row>
    <row r="607" spans="1:6">
      <c r="A607" t="str">
        <f>'TARIF 2024'!B621</f>
        <v>GSM115430</v>
      </c>
      <c r="B607" s="4" t="str">
        <f>'TARIF 2024'!J621</f>
        <v>Large stocks 30,06,2025</v>
      </c>
      <c r="C607" s="134">
        <f>'TARIF 2024'!L621</f>
        <v>6</v>
      </c>
      <c r="D607" t="s">
        <v>1228</v>
      </c>
      <c r="E607" s="4">
        <f>'TARIF 2024'!G621</f>
        <v>5900495978554</v>
      </c>
      <c r="F607" t="s">
        <v>1228</v>
      </c>
    </row>
    <row r="608" spans="1:6">
      <c r="A608" t="str">
        <f>'TARIF 2024'!B622</f>
        <v>GSM115428</v>
      </c>
      <c r="B608" s="4" t="str">
        <f>'TARIF 2024'!J622</f>
        <v xml:space="preserve">Large stocks </v>
      </c>
      <c r="C608" s="134">
        <f>'TARIF 2024'!L622</f>
        <v>4.93</v>
      </c>
      <c r="D608" t="s">
        <v>1228</v>
      </c>
      <c r="E608" s="4">
        <f>'TARIF 2024'!G622</f>
        <v>5900495978530</v>
      </c>
      <c r="F608" t="s">
        <v>1228</v>
      </c>
    </row>
    <row r="609" spans="1:6">
      <c r="A609" t="str">
        <f>'TARIF 2024'!B623</f>
        <v>GSM115427</v>
      </c>
      <c r="B609" s="4" t="str">
        <f>'TARIF 2024'!J623</f>
        <v xml:space="preserve">Large stocks </v>
      </c>
      <c r="C609" s="134">
        <f>'TARIF 2024'!L623</f>
        <v>4.45</v>
      </c>
      <c r="D609" t="s">
        <v>1228</v>
      </c>
      <c r="E609" s="4">
        <f>'TARIF 2024'!G623</f>
        <v>5900495978523</v>
      </c>
      <c r="F609" t="s">
        <v>1228</v>
      </c>
    </row>
    <row r="610" spans="1:6">
      <c r="A610" t="str">
        <f>'TARIF 2024'!B624</f>
        <v>GSM106367</v>
      </c>
      <c r="B610" s="4" t="str">
        <f>'TARIF 2024'!J624</f>
        <v>Large stocks 30,06,2025</v>
      </c>
      <c r="C610" s="134">
        <f>'TARIF 2024'!L624</f>
        <v>4.34</v>
      </c>
      <c r="D610" t="s">
        <v>1228</v>
      </c>
      <c r="E610" s="4">
        <f>'TARIF 2024'!G624</f>
        <v>5900495900197</v>
      </c>
      <c r="F610" t="s">
        <v>1228</v>
      </c>
    </row>
    <row r="611" spans="1:6">
      <c r="A611" t="str">
        <f>'TARIF 2024'!B625</f>
        <v>GSM106366</v>
      </c>
      <c r="B611" s="4" t="str">
        <f>'TARIF 2024'!J625</f>
        <v>Out of stock 20,06,2025</v>
      </c>
      <c r="C611" s="134">
        <f>'TARIF 2024'!L625</f>
        <v>4.34</v>
      </c>
      <c r="D611" t="s">
        <v>1228</v>
      </c>
      <c r="E611" s="4">
        <f>'TARIF 2024'!G625</f>
        <v>5900495900180</v>
      </c>
      <c r="F611" t="s">
        <v>2669</v>
      </c>
    </row>
    <row r="612" spans="1:6">
      <c r="A612" t="str">
        <f>'TARIF 2024'!B626</f>
        <v>GSM099055</v>
      </c>
      <c r="B612" s="4" t="str">
        <f>'TARIF 2024'!J626</f>
        <v>Large stocks 30,06,2025</v>
      </c>
      <c r="C612" s="134">
        <f>'TARIF 2024'!L626</f>
        <v>5.63</v>
      </c>
      <c r="D612" t="s">
        <v>1228</v>
      </c>
      <c r="E612" s="4">
        <f>'TARIF 2024'!G626</f>
        <v>5900495826992</v>
      </c>
      <c r="F612" t="s">
        <v>2669</v>
      </c>
    </row>
    <row r="613" spans="1:6">
      <c r="A613" t="str">
        <f>'TARIF 2024'!B627</f>
        <v>GSM034098</v>
      </c>
      <c r="B613" s="4" t="str">
        <f>'TARIF 2024'!J627</f>
        <v xml:space="preserve">Large stocks </v>
      </c>
      <c r="C613" s="134">
        <f>'TARIF 2024'!L627</f>
        <v>6.38</v>
      </c>
      <c r="D613" t="s">
        <v>1228</v>
      </c>
      <c r="E613" s="4">
        <f>'TARIF 2024'!G627</f>
        <v>5900495648952</v>
      </c>
      <c r="F613" t="s">
        <v>1228</v>
      </c>
    </row>
    <row r="614" spans="1:6">
      <c r="A614" t="str">
        <f>'TARIF 2024'!B628</f>
        <v>GSM034097</v>
      </c>
      <c r="B614" s="4" t="str">
        <f>'TARIF 2024'!J628</f>
        <v xml:space="preserve">Large stocks </v>
      </c>
      <c r="C614" s="134">
        <f>'TARIF 2024'!L628</f>
        <v>5.16</v>
      </c>
      <c r="D614" t="s">
        <v>1228</v>
      </c>
      <c r="E614" s="4">
        <f>'TARIF 2024'!G628</f>
        <v>5900495648945</v>
      </c>
      <c r="F614" t="s">
        <v>1228</v>
      </c>
    </row>
    <row r="615" spans="1:6">
      <c r="A615" t="str">
        <f>'TARIF 2024'!B629</f>
        <v>GSM034042</v>
      </c>
      <c r="B615" s="4" t="str">
        <f>'TARIF 2024'!J629</f>
        <v xml:space="preserve">Out of stock </v>
      </c>
      <c r="C615" s="134">
        <f>'TARIF 2024'!L629</f>
        <v>7.59</v>
      </c>
      <c r="D615" t="s">
        <v>1228</v>
      </c>
      <c r="E615" s="4">
        <f>'TARIF 2024'!G629</f>
        <v>5900495647139</v>
      </c>
      <c r="F615" t="s">
        <v>2669</v>
      </c>
    </row>
    <row r="616" spans="1:6">
      <c r="A616" t="str">
        <f>'TARIF 2024'!B630</f>
        <v>GSM112639</v>
      </c>
      <c r="B616" s="4" t="str">
        <f>'TARIF 2024'!J630</f>
        <v xml:space="preserve">Large stocks </v>
      </c>
      <c r="C616" s="134">
        <f>'TARIF 2024'!L630</f>
        <v>6.41</v>
      </c>
      <c r="D616" t="s">
        <v>1228</v>
      </c>
      <c r="E616" s="4">
        <f>'TARIF 2024'!G630</f>
        <v>5900495950925</v>
      </c>
      <c r="F616" t="s">
        <v>1228</v>
      </c>
    </row>
    <row r="617" spans="1:6">
      <c r="A617" t="str">
        <f>'TARIF 2024'!B631</f>
        <v>GSM112638</v>
      </c>
      <c r="B617" s="4" t="str">
        <f>'TARIF 2024'!J631</f>
        <v>Large stocks 30,06,2025</v>
      </c>
      <c r="C617" s="134">
        <f>'TARIF 2024'!L631</f>
        <v>6.81</v>
      </c>
      <c r="D617" t="s">
        <v>1228</v>
      </c>
      <c r="E617" s="4">
        <f>'TARIF 2024'!G631</f>
        <v>5900495950918</v>
      </c>
      <c r="F617" t="s">
        <v>1228</v>
      </c>
    </row>
    <row r="618" spans="1:6">
      <c r="A618" t="str">
        <f>'TARIF 2024'!B632</f>
        <v>GSM034043</v>
      </c>
      <c r="B618" s="4" t="str">
        <f>'TARIF 2024'!J632</f>
        <v xml:space="preserve">Large stocks </v>
      </c>
      <c r="C618" s="134">
        <f>'TARIF 2024'!L632</f>
        <v>7.45</v>
      </c>
      <c r="D618" t="s">
        <v>1228</v>
      </c>
      <c r="E618" s="4">
        <f>'TARIF 2024'!G632</f>
        <v>5900495647146</v>
      </c>
      <c r="F618" t="s">
        <v>1228</v>
      </c>
    </row>
    <row r="619" spans="1:6">
      <c r="A619" t="str">
        <f>'TARIF 2024'!B633</f>
        <v>GSM032693</v>
      </c>
      <c r="B619" s="4" t="str">
        <f>'TARIF 2024'!J633</f>
        <v xml:space="preserve">Large stocks </v>
      </c>
      <c r="C619" s="134">
        <f>'TARIF 2024'!L633</f>
        <v>6.87</v>
      </c>
      <c r="D619" t="s">
        <v>1228</v>
      </c>
      <c r="E619" s="4">
        <f>'TARIF 2024'!G633</f>
        <v>5900495623546</v>
      </c>
      <c r="F619" t="s">
        <v>1228</v>
      </c>
    </row>
    <row r="620" spans="1:6">
      <c r="A620" t="str">
        <f>'TARIF 2024'!B634</f>
        <v>GSM164183</v>
      </c>
      <c r="B620" s="4" t="str">
        <f>'TARIF 2024'!J634</f>
        <v xml:space="preserve">Large stocks </v>
      </c>
      <c r="C620" s="134">
        <f>'TARIF 2024'!L634</f>
        <v>27.95</v>
      </c>
      <c r="D620" t="s">
        <v>1228</v>
      </c>
      <c r="E620" s="4">
        <f>'TARIF 2024'!G634</f>
        <v>5907457708174</v>
      </c>
      <c r="F620" t="s">
        <v>1228</v>
      </c>
    </row>
    <row r="621" spans="1:6">
      <c r="A621" t="str">
        <f>'TARIF 2024'!B635</f>
        <v>MEK011565</v>
      </c>
      <c r="B621" s="4" t="str">
        <f>'TARIF 2024'!J635</f>
        <v xml:space="preserve">Large stocks </v>
      </c>
      <c r="C621" s="134">
        <f>'TARIF 2024'!L635</f>
        <v>3.97</v>
      </c>
      <c r="D621" t="s">
        <v>1228</v>
      </c>
      <c r="E621" s="4">
        <f>'TARIF 2024'!G635</f>
        <v>5900495925251</v>
      </c>
      <c r="F621" t="s">
        <v>1228</v>
      </c>
    </row>
    <row r="622" spans="1:6">
      <c r="A622" t="str">
        <f>'TARIF 2024'!B636</f>
        <v>MEK011539</v>
      </c>
      <c r="B622" s="4" t="str">
        <f>'TARIF 2024'!J636</f>
        <v xml:space="preserve">Out of stock </v>
      </c>
      <c r="C622" s="134">
        <f>'TARIF 2024'!L636</f>
        <v>2.64</v>
      </c>
      <c r="D622" t="s">
        <v>1228</v>
      </c>
      <c r="E622" s="4">
        <f>'TARIF 2024'!G636</f>
        <v>5900495892362</v>
      </c>
      <c r="F622" t="s">
        <v>2669</v>
      </c>
    </row>
    <row r="623" spans="1:6">
      <c r="A623" t="str">
        <f>'TARIF 2024'!B637</f>
        <v>MEK011347</v>
      </c>
      <c r="B623" s="4" t="str">
        <f>'TARIF 2024'!J637</f>
        <v xml:space="preserve">Low supplies </v>
      </c>
      <c r="C623" s="134">
        <f>'TARIF 2024'!L637</f>
        <v>3.52</v>
      </c>
      <c r="D623" t="s">
        <v>1228</v>
      </c>
      <c r="E623" s="4">
        <f>'TARIF 2024'!G637</f>
        <v>5900495709110</v>
      </c>
      <c r="F623" t="s">
        <v>2669</v>
      </c>
    </row>
    <row r="624" spans="1:6">
      <c r="A624" t="str">
        <f>'TARIF 2024'!B638</f>
        <v>GSM114781</v>
      </c>
      <c r="B624" s="4" t="str">
        <f>'TARIF 2024'!J638</f>
        <v xml:space="preserve">Large stocks </v>
      </c>
      <c r="C624" s="134">
        <f>'TARIF 2024'!L638</f>
        <v>31.419999999999998</v>
      </c>
      <c r="D624" t="s">
        <v>1228</v>
      </c>
      <c r="E624" s="4">
        <f>'TARIF 2024'!G638</f>
        <v>5900495973986</v>
      </c>
      <c r="F624" t="s">
        <v>1228</v>
      </c>
    </row>
    <row r="625" spans="1:6">
      <c r="A625" t="str">
        <f>'TARIF 2024'!B639</f>
        <v>GSM114780</v>
      </c>
      <c r="B625" s="4" t="str">
        <f>'TARIF 2024'!J639</f>
        <v xml:space="preserve">Large stocks </v>
      </c>
      <c r="C625" s="134">
        <f>'TARIF 2024'!L639</f>
        <v>31.419999999999998</v>
      </c>
      <c r="D625" t="s">
        <v>1228</v>
      </c>
      <c r="E625" s="4">
        <f>'TARIF 2024'!G639</f>
        <v>5900495973979</v>
      </c>
      <c r="F625" t="s">
        <v>1228</v>
      </c>
    </row>
    <row r="626" spans="1:6">
      <c r="A626" t="str">
        <f>'TARIF 2024'!B640</f>
        <v>GSM114778</v>
      </c>
      <c r="B626" s="4" t="str">
        <f>'TARIF 2024'!J640</f>
        <v xml:space="preserve">Large stocks </v>
      </c>
      <c r="C626" s="134">
        <f>'TARIF 2024'!L640</f>
        <v>13.7</v>
      </c>
      <c r="D626" t="s">
        <v>1228</v>
      </c>
      <c r="E626" s="4">
        <f>'TARIF 2024'!G640</f>
        <v>5900495973955</v>
      </c>
      <c r="F626" t="s">
        <v>1228</v>
      </c>
    </row>
    <row r="627" spans="1:6">
      <c r="A627" t="str">
        <f>'TARIF 2024'!B641</f>
        <v>GSM114777</v>
      </c>
      <c r="B627" s="4" t="str">
        <f>'TARIF 2024'!J641</f>
        <v xml:space="preserve">Out of stock </v>
      </c>
      <c r="C627" s="134">
        <f>'TARIF 2024'!L641</f>
        <v>13.7</v>
      </c>
      <c r="D627" t="s">
        <v>1228</v>
      </c>
      <c r="E627" s="4">
        <f>'TARIF 2024'!G641</f>
        <v>5900495973948</v>
      </c>
      <c r="F627" t="s">
        <v>2669</v>
      </c>
    </row>
    <row r="628" spans="1:6">
      <c r="A628" t="str">
        <f>'TARIF 2024'!B642</f>
        <v>GSM114776</v>
      </c>
      <c r="B628" s="4" t="str">
        <f>'TARIF 2024'!J642</f>
        <v xml:space="preserve">Large stocks </v>
      </c>
      <c r="C628" s="134">
        <f>'TARIF 2024'!L642</f>
        <v>13.7</v>
      </c>
      <c r="D628" t="s">
        <v>1228</v>
      </c>
      <c r="E628" s="4">
        <f>'TARIF 2024'!G642</f>
        <v>5900495973931</v>
      </c>
      <c r="F628" t="s">
        <v>2669</v>
      </c>
    </row>
    <row r="629" spans="1:6">
      <c r="A629" t="str">
        <f>'TARIF 2024'!B643</f>
        <v>GSM108799</v>
      </c>
      <c r="B629" s="4" t="str">
        <f>'TARIF 2024'!J643</f>
        <v xml:space="preserve">Large stocks </v>
      </c>
      <c r="C629" s="134">
        <f>'TARIF 2024'!L643</f>
        <v>10.059999999999999</v>
      </c>
      <c r="D629" t="s">
        <v>1228</v>
      </c>
      <c r="E629" s="4">
        <f>'TARIF 2024'!G643</f>
        <v>5900495921406</v>
      </c>
      <c r="F629" t="s">
        <v>1228</v>
      </c>
    </row>
    <row r="630" spans="1:6">
      <c r="A630" t="str">
        <f>'TARIF 2024'!B644</f>
        <v>GSM171394</v>
      </c>
      <c r="B630" s="4" t="str">
        <f>'TARIF 2024'!J644</f>
        <v>Large stocks 30,06,2025</v>
      </c>
      <c r="C630" s="134">
        <f>'TARIF 2024'!L644</f>
        <v>8.3699999999999992</v>
      </c>
      <c r="D630" t="s">
        <v>1228</v>
      </c>
      <c r="E630" s="4">
        <f>'TARIF 2024'!G644</f>
        <v>5900495088659</v>
      </c>
      <c r="F630" t="s">
        <v>1228</v>
      </c>
    </row>
    <row r="631" spans="1:6">
      <c r="A631" t="str">
        <f>'TARIF 2024'!B645</f>
        <v>GSM179961</v>
      </c>
      <c r="B631" s="4" t="str">
        <f>'TARIF 2024'!J645</f>
        <v xml:space="preserve">Large stocks </v>
      </c>
      <c r="C631" s="134">
        <f>'TARIF 2024'!L645</f>
        <v>8.7899999999999991</v>
      </c>
      <c r="D631" t="s">
        <v>1228</v>
      </c>
      <c r="E631" s="4">
        <f>'TARIF 2024'!G645</f>
        <v>5907457732551</v>
      </c>
      <c r="F631" t="s">
        <v>1228</v>
      </c>
    </row>
    <row r="632" spans="1:6">
      <c r="A632" t="str">
        <f>'TARIF 2024'!B646</f>
        <v xml:space="preserve"> GSM171395</v>
      </c>
      <c r="B632" s="4" t="str">
        <f>'TARIF 2024'!J646</f>
        <v>Large stocks</v>
      </c>
      <c r="C632" s="134">
        <f>'TARIF 2024'!L646</f>
        <v>13.059999999999999</v>
      </c>
      <c r="D632" t="s">
        <v>1228</v>
      </c>
      <c r="E632" s="4">
        <f>'TARIF 2024'!G646</f>
        <v>5900495088666</v>
      </c>
      <c r="F632" t="s">
        <v>1228</v>
      </c>
    </row>
    <row r="633" spans="1:6">
      <c r="A633" t="str">
        <f>'TARIF 2024'!B647</f>
        <v>GSM171397</v>
      </c>
      <c r="B633" s="4" t="str">
        <f>'TARIF 2024'!J647</f>
        <v xml:space="preserve">Large stocks </v>
      </c>
      <c r="C633" s="134">
        <f>'TARIF 2024'!L647</f>
        <v>18.369999999999997</v>
      </c>
      <c r="D633" t="s">
        <v>1228</v>
      </c>
      <c r="E633" s="4">
        <f>'TARIF 2024'!G647</f>
        <v>5900495088680</v>
      </c>
      <c r="F633" t="s">
        <v>1228</v>
      </c>
    </row>
    <row r="634" spans="1:6">
      <c r="A634" t="str">
        <f>'TARIF 2024'!B648</f>
        <v>GSM179960</v>
      </c>
      <c r="B634" s="4" t="str">
        <f>'TARIF 2024'!J648</f>
        <v xml:space="preserve">Large stocks </v>
      </c>
      <c r="C634" s="134">
        <f>'TARIF 2024'!L648</f>
        <v>9.9699999999999989</v>
      </c>
      <c r="D634" t="s">
        <v>1228</v>
      </c>
      <c r="E634" s="4">
        <f>'TARIF 2024'!G648</f>
        <v>5907457732544</v>
      </c>
      <c r="F634" t="s">
        <v>1228</v>
      </c>
    </row>
    <row r="635" spans="1:6">
      <c r="A635" t="str">
        <f>'TARIF 2024'!B649</f>
        <v>GSM171398</v>
      </c>
      <c r="B635" s="4" t="str">
        <f>'TARIF 2024'!J649</f>
        <v xml:space="preserve">Large stocks </v>
      </c>
      <c r="C635" s="134">
        <f>'TARIF 2024'!L649</f>
        <v>11.149999999999999</v>
      </c>
      <c r="D635" t="s">
        <v>1228</v>
      </c>
      <c r="E635" s="4">
        <f>'TARIF 2024'!G649</f>
        <v>5900495088840</v>
      </c>
      <c r="F635" t="s">
        <v>1228</v>
      </c>
    </row>
    <row r="636" spans="1:6">
      <c r="A636" t="str">
        <f>'TARIF 2024'!B650</f>
        <v>GSM180747</v>
      </c>
      <c r="B636" s="4" t="str">
        <f>'TARIF 2024'!J650</f>
        <v xml:space="preserve">Large stocks </v>
      </c>
      <c r="C636" s="134">
        <f>'TARIF 2024'!L650</f>
        <v>8.7999999999999989</v>
      </c>
      <c r="D636" t="s">
        <v>1228</v>
      </c>
      <c r="E636" s="4">
        <f>'TARIF 2024'!G650</f>
        <v>5907457738560</v>
      </c>
      <c r="F636" t="s">
        <v>1228</v>
      </c>
    </row>
    <row r="637" spans="1:6">
      <c r="A637" t="str">
        <f>'TARIF 2024'!B651</f>
        <v>GSM180736</v>
      </c>
      <c r="B637" s="4" t="str">
        <f>'TARIF 2024'!J651</f>
        <v xml:space="preserve">Large stocks </v>
      </c>
      <c r="C637" s="134">
        <f>'TARIF 2024'!L651</f>
        <v>10.92</v>
      </c>
      <c r="D637" t="s">
        <v>1228</v>
      </c>
      <c r="E637" s="4">
        <f>'TARIF 2024'!G651</f>
        <v>5907457738447</v>
      </c>
      <c r="F637" t="s">
        <v>1228</v>
      </c>
    </row>
    <row r="638" spans="1:6">
      <c r="A638" t="str">
        <f>'TARIF 2024'!B652</f>
        <v>GSM180746</v>
      </c>
      <c r="B638" s="4" t="str">
        <f>'TARIF 2024'!J652</f>
        <v xml:space="preserve">Large stocks </v>
      </c>
      <c r="C638" s="134">
        <f>'TARIF 2024'!L652</f>
        <v>8.7899999999999991</v>
      </c>
      <c r="D638" t="s">
        <v>1228</v>
      </c>
      <c r="E638" s="4">
        <f>'TARIF 2024'!G652</f>
        <v>5907457738553</v>
      </c>
      <c r="F638" t="s">
        <v>1228</v>
      </c>
    </row>
    <row r="639" spans="1:6">
      <c r="A639" t="str">
        <f>'TARIF 2024'!B653</f>
        <v>GSM180749</v>
      </c>
      <c r="B639" s="4" t="str">
        <f>'TARIF 2024'!J653</f>
        <v xml:space="preserve">Large stocks </v>
      </c>
      <c r="C639" s="134">
        <f>'TARIF 2024'!L653</f>
        <v>10.92</v>
      </c>
      <c r="D639" t="s">
        <v>1228</v>
      </c>
      <c r="E639" s="4">
        <f>'TARIF 2024'!G653</f>
        <v>5904124435584</v>
      </c>
      <c r="F639" t="s">
        <v>1228</v>
      </c>
    </row>
    <row r="640" spans="1:6">
      <c r="A640" t="str">
        <f>'TARIF 2024'!B654</f>
        <v>GSM180748</v>
      </c>
      <c r="B640" s="4" t="str">
        <f>'TARIF 2024'!J654</f>
        <v xml:space="preserve">Large stocks </v>
      </c>
      <c r="C640" s="134">
        <f>'TARIF 2024'!L654</f>
        <v>10.92</v>
      </c>
      <c r="D640" t="s">
        <v>1228</v>
      </c>
      <c r="E640" s="4">
        <f>'TARIF 2024'!G654</f>
        <v>5907457738577</v>
      </c>
      <c r="F640" t="s">
        <v>1228</v>
      </c>
    </row>
    <row r="641" spans="1:6">
      <c r="A641" t="str">
        <f>'TARIF 2024'!B655</f>
        <v>GSM172201</v>
      </c>
      <c r="B641" s="4" t="str">
        <f>'TARIF 2024'!J655</f>
        <v>Out of stock 13,06,2025</v>
      </c>
      <c r="C641" s="134">
        <f>'TARIF 2024'!L655</f>
        <v>8.9799999999999986</v>
      </c>
      <c r="D641" t="s">
        <v>1228</v>
      </c>
      <c r="E641" s="4">
        <f>'TARIF 2024'!G655</f>
        <v>5900495139351</v>
      </c>
      <c r="F641" t="s">
        <v>2669</v>
      </c>
    </row>
    <row r="642" spans="1:6">
      <c r="A642" t="str">
        <f>'TARIF 2024'!B656</f>
        <v>GSM036323</v>
      </c>
      <c r="B642" s="4" t="str">
        <f>'TARIF 2024'!J656</f>
        <v>Large stocks 30,06,2025</v>
      </c>
      <c r="C642" s="134">
        <f>'TARIF 2024'!L656</f>
        <v>5.54</v>
      </c>
      <c r="D642" t="s">
        <v>1228</v>
      </c>
      <c r="E642" s="4">
        <f>'TARIF 2024'!G656</f>
        <v>5900495677723</v>
      </c>
      <c r="F642" t="s">
        <v>1228</v>
      </c>
    </row>
    <row r="643" spans="1:6">
      <c r="A643" t="str">
        <f>'TARIF 2024'!B657</f>
        <v>GSM032673</v>
      </c>
      <c r="B643" s="4" t="str">
        <f>'TARIF 2024'!J657</f>
        <v xml:space="preserve">Large stocks </v>
      </c>
      <c r="C643" s="134">
        <f>'TARIF 2024'!L657</f>
        <v>7.8</v>
      </c>
      <c r="D643" t="s">
        <v>1228</v>
      </c>
      <c r="E643" s="4">
        <f>'TARIF 2024'!G657</f>
        <v>5900495623270</v>
      </c>
      <c r="F643" t="s">
        <v>1228</v>
      </c>
    </row>
    <row r="644" spans="1:6">
      <c r="A644" t="str">
        <f>'TARIF 2024'!B658</f>
        <v>GSM032672</v>
      </c>
      <c r="B644" s="4" t="str">
        <f>'TARIF 2024'!J658</f>
        <v>Large stocks 13,06,2025</v>
      </c>
      <c r="C644" s="134">
        <f>'TARIF 2024'!L658</f>
        <v>5.54</v>
      </c>
      <c r="D644" t="s">
        <v>1228</v>
      </c>
      <c r="E644" s="4">
        <f>'TARIF 2024'!G658</f>
        <v>5900495623263</v>
      </c>
      <c r="F644" t="s">
        <v>1228</v>
      </c>
    </row>
    <row r="645" spans="1:6">
      <c r="A645" t="str">
        <f>'TARIF 2024'!B659</f>
        <v>GSM032671</v>
      </c>
      <c r="B645" s="4" t="str">
        <f>'TARIF 2024'!J659</f>
        <v>Out of stock 13,06,2025</v>
      </c>
      <c r="C645" s="134">
        <f>'TARIF 2024'!L659</f>
        <v>3.84</v>
      </c>
      <c r="D645" t="s">
        <v>1228</v>
      </c>
      <c r="E645" s="4">
        <f>'TARIF 2024'!G659</f>
        <v>5900495623256</v>
      </c>
      <c r="F645" t="s">
        <v>2669</v>
      </c>
    </row>
    <row r="646" spans="1:6">
      <c r="A646" t="str">
        <f>'TARIF 2024'!B660</f>
        <v>GSM032679</v>
      </c>
      <c r="B646" s="4" t="str">
        <f>'TARIF 2024'!J660</f>
        <v xml:space="preserve">Large stocks </v>
      </c>
      <c r="C646" s="134">
        <f>'TARIF 2024'!L660</f>
        <v>6.68</v>
      </c>
      <c r="D646" t="s">
        <v>1228</v>
      </c>
      <c r="E646" s="4">
        <f>'TARIF 2024'!G660</f>
        <v>5900495623331</v>
      </c>
      <c r="F646" t="s">
        <v>2669</v>
      </c>
    </row>
    <row r="647" spans="1:6">
      <c r="A647" t="str">
        <f>'TARIF 2024'!B661</f>
        <v>GSM032678</v>
      </c>
      <c r="B647" s="4" t="str">
        <f>'TARIF 2024'!J661</f>
        <v xml:space="preserve">Large stocks </v>
      </c>
      <c r="C647" s="134">
        <f>'TARIF 2024'!L661</f>
        <v>8.1399999999999988</v>
      </c>
      <c r="D647" t="s">
        <v>1228</v>
      </c>
      <c r="E647" s="4">
        <f>'TARIF 2024'!G661</f>
        <v>5900495623324</v>
      </c>
      <c r="F647" t="s">
        <v>1228</v>
      </c>
    </row>
    <row r="648" spans="1:6">
      <c r="A648" t="str">
        <f>'TARIF 2024'!B662</f>
        <v>GSM032677</v>
      </c>
      <c r="B648" s="4" t="str">
        <f>'TARIF 2024'!J662</f>
        <v xml:space="preserve">Large stocks </v>
      </c>
      <c r="C648" s="134">
        <f>'TARIF 2024'!L662</f>
        <v>5.37</v>
      </c>
      <c r="D648" t="s">
        <v>1228</v>
      </c>
      <c r="E648" s="4">
        <f>'TARIF 2024'!G662</f>
        <v>5900495623317</v>
      </c>
      <c r="F648" t="s">
        <v>1228</v>
      </c>
    </row>
    <row r="649" spans="1:6">
      <c r="A649" t="str">
        <f>'TARIF 2024'!B663</f>
        <v>GSM036324</v>
      </c>
      <c r="B649" s="4" t="str">
        <f>'TARIF 2024'!J663</f>
        <v xml:space="preserve">Large stocks </v>
      </c>
      <c r="C649" s="134">
        <f>'TARIF 2024'!L663</f>
        <v>6.91</v>
      </c>
      <c r="D649" t="s">
        <v>1228</v>
      </c>
      <c r="E649" s="4">
        <f>'TARIF 2024'!G663</f>
        <v>5900495677730</v>
      </c>
      <c r="F649" t="s">
        <v>1228</v>
      </c>
    </row>
    <row r="650" spans="1:6">
      <c r="A650" t="str">
        <f>'TARIF 2024'!B664</f>
        <v>GSM032675</v>
      </c>
      <c r="B650" s="4" t="str">
        <f>'TARIF 2024'!J664</f>
        <v xml:space="preserve">Large stocks </v>
      </c>
      <c r="C650" s="134">
        <f>'TARIF 2024'!L664</f>
        <v>7.61</v>
      </c>
      <c r="D650" t="s">
        <v>1228</v>
      </c>
      <c r="E650" s="4">
        <f>'TARIF 2024'!G664</f>
        <v>5900495623294</v>
      </c>
      <c r="F650" t="s">
        <v>1228</v>
      </c>
    </row>
    <row r="651" spans="1:6">
      <c r="A651" t="str">
        <f>'TARIF 2024'!B665</f>
        <v>GSM170734</v>
      </c>
      <c r="B651" s="4" t="str">
        <f>'TARIF 2024'!J665</f>
        <v xml:space="preserve">Large stocks </v>
      </c>
      <c r="C651" s="134">
        <f>'TARIF 2024'!L665</f>
        <v>7.56</v>
      </c>
      <c r="D651" t="s">
        <v>1228</v>
      </c>
      <c r="E651" s="4">
        <f>'TARIF 2024'!G665</f>
        <v>5900495080752</v>
      </c>
      <c r="F651" t="s">
        <v>1228</v>
      </c>
    </row>
    <row r="652" spans="1:6">
      <c r="A652" t="str">
        <f>'TARIF 2024'!B666</f>
        <v>GSM171394</v>
      </c>
      <c r="B652" s="4" t="str">
        <f>'TARIF 2024'!J666</f>
        <v>Large stocks 30,06,2025</v>
      </c>
      <c r="C652" s="134">
        <f>'TARIF 2024'!L666</f>
        <v>7.56</v>
      </c>
      <c r="D652" t="s">
        <v>1228</v>
      </c>
      <c r="E652" s="4">
        <f>'TARIF 2024'!G666</f>
        <v>5900495088659</v>
      </c>
      <c r="F652" t="s">
        <v>1228</v>
      </c>
    </row>
    <row r="653" spans="1:6">
      <c r="A653" t="str">
        <f>'TARIF 2024'!B667</f>
        <v>GSM171395</v>
      </c>
      <c r="B653" s="4" t="str">
        <f>'TARIF 2024'!J667</f>
        <v xml:space="preserve">Large stocks </v>
      </c>
      <c r="C653" s="134">
        <f>'TARIF 2024'!L667</f>
        <v>11.489999999999998</v>
      </c>
      <c r="D653" t="s">
        <v>1228</v>
      </c>
      <c r="E653" s="4">
        <f>'TARIF 2024'!G667</f>
        <v>5900495088666</v>
      </c>
      <c r="F653" t="s">
        <v>1228</v>
      </c>
    </row>
    <row r="654" spans="1:6">
      <c r="A654" t="str">
        <f>'TARIF 2024'!B668</f>
        <v>GSM171396</v>
      </c>
      <c r="B654" s="4" t="str">
        <f>'TARIF 2024'!J668</f>
        <v xml:space="preserve">Large stocks </v>
      </c>
      <c r="C654" s="134">
        <f>'TARIF 2024'!L668</f>
        <v>14.27</v>
      </c>
      <c r="D654" t="s">
        <v>1228</v>
      </c>
      <c r="E654" s="4">
        <f>'TARIF 2024'!G668</f>
        <v>5900495088673</v>
      </c>
      <c r="F654" t="s">
        <v>1228</v>
      </c>
    </row>
    <row r="655" spans="1:6">
      <c r="A655" t="str">
        <f>'TARIF 2024'!B669</f>
        <v>GSM171397</v>
      </c>
      <c r="B655" s="4" t="str">
        <f>'TARIF 2024'!J669</f>
        <v xml:space="preserve">Large stocks </v>
      </c>
      <c r="C655" s="134">
        <f>'TARIF 2024'!L669</f>
        <v>18.84</v>
      </c>
      <c r="D655" t="s">
        <v>1228</v>
      </c>
      <c r="E655" s="4">
        <f>'TARIF 2024'!G669</f>
        <v>5900495088680</v>
      </c>
      <c r="F655" t="s">
        <v>1228</v>
      </c>
    </row>
    <row r="656" spans="1:6">
      <c r="A656" t="str">
        <f>'TARIF 2024'!B670</f>
        <v>GSM104593</v>
      </c>
      <c r="B656" s="4" t="str">
        <f>'TARIF 2024'!J670</f>
        <v xml:space="preserve">Large stocks </v>
      </c>
      <c r="C656" s="134">
        <f>'TARIF 2024'!L670</f>
        <v>10.37</v>
      </c>
      <c r="D656" t="s">
        <v>1228</v>
      </c>
      <c r="E656" s="4">
        <f>'TARIF 2024'!G670</f>
        <v>5900495885968</v>
      </c>
      <c r="F656" t="s">
        <v>1228</v>
      </c>
    </row>
    <row r="657" spans="1:6">
      <c r="A657" t="str">
        <f>'TARIF 2024'!B671</f>
        <v>GSM115405</v>
      </c>
      <c r="B657" s="4" t="str">
        <f>'TARIF 2024'!J671</f>
        <v xml:space="preserve">Large stocks </v>
      </c>
      <c r="C657" s="134">
        <f>'TARIF 2024'!L671</f>
        <v>16.529999999999998</v>
      </c>
      <c r="D657" t="s">
        <v>1228</v>
      </c>
      <c r="E657" s="4">
        <f>'TARIF 2024'!G671</f>
        <v>5900495978226</v>
      </c>
      <c r="F657" t="s">
        <v>1228</v>
      </c>
    </row>
    <row r="658" spans="1:6">
      <c r="A658" t="str">
        <f>'TARIF 2024'!B672</f>
        <v>GSM032681</v>
      </c>
      <c r="B658" s="4" t="str">
        <f>'TARIF 2024'!J672</f>
        <v>Large stocks 30,06,2025</v>
      </c>
      <c r="C658" s="134">
        <f>'TARIF 2024'!L672</f>
        <v>7.61</v>
      </c>
      <c r="D658" t="s">
        <v>1228</v>
      </c>
      <c r="E658" s="4">
        <f>'TARIF 2024'!G672</f>
        <v>5900495623355</v>
      </c>
      <c r="F658" t="s">
        <v>1228</v>
      </c>
    </row>
    <row r="659" spans="1:6">
      <c r="A659" t="str">
        <f>'TARIF 2024'!B673</f>
        <v>GSM099218</v>
      </c>
      <c r="B659" s="4" t="str">
        <f>'TARIF 2024'!J673</f>
        <v xml:space="preserve">Large stocks </v>
      </c>
      <c r="C659" s="134">
        <f>'TARIF 2024'!L673</f>
        <v>10.7</v>
      </c>
      <c r="D659" t="s">
        <v>1228</v>
      </c>
      <c r="E659" s="4">
        <f>'TARIF 2024'!G673</f>
        <v>5900495829191</v>
      </c>
      <c r="F659" t="s">
        <v>1228</v>
      </c>
    </row>
    <row r="660" spans="1:6">
      <c r="A660" t="str">
        <f>'TARIF 2024'!B674</f>
        <v>GSM103789</v>
      </c>
      <c r="B660" s="4" t="str">
        <f>'TARIF 2024'!J674</f>
        <v>Large stocks 30,06,2025</v>
      </c>
      <c r="C660" s="134">
        <f>'TARIF 2024'!L674</f>
        <v>16.02</v>
      </c>
      <c r="D660" t="s">
        <v>1228</v>
      </c>
      <c r="E660" s="4">
        <f>'TARIF 2024'!G674</f>
        <v>5900495878236</v>
      </c>
      <c r="F660" t="s">
        <v>1228</v>
      </c>
    </row>
    <row r="661" spans="1:6">
      <c r="A661" t="str">
        <f>'TARIF 2024'!B675</f>
        <v>GSM099223</v>
      </c>
      <c r="B661" s="4" t="str">
        <f>'TARIF 2024'!J675</f>
        <v xml:space="preserve">Large stocks </v>
      </c>
      <c r="C661" s="134">
        <f>'TARIF 2024'!L675</f>
        <v>14.69</v>
      </c>
      <c r="D661" t="s">
        <v>1228</v>
      </c>
      <c r="E661" s="4">
        <f>'TARIF 2024'!G675</f>
        <v>5900495829245</v>
      </c>
      <c r="F661" t="s">
        <v>1228</v>
      </c>
    </row>
    <row r="662" spans="1:6">
      <c r="A662" t="str">
        <f>'TARIF 2024'!B676</f>
        <v>GSM099219</v>
      </c>
      <c r="B662" s="4" t="str">
        <f>'TARIF 2024'!J676</f>
        <v>Large stocks 30,06,2025</v>
      </c>
      <c r="C662" s="134">
        <f>'TARIF 2024'!L676</f>
        <v>15.219999999999999</v>
      </c>
      <c r="D662" t="s">
        <v>1228</v>
      </c>
      <c r="E662" s="4">
        <f>'TARIF 2024'!G676</f>
        <v>5900495829207</v>
      </c>
      <c r="F662" t="s">
        <v>1228</v>
      </c>
    </row>
    <row r="663" spans="1:6">
      <c r="A663" t="str">
        <f>'TARIF 2024'!B677</f>
        <v>GSM099220</v>
      </c>
      <c r="B663" s="4" t="str">
        <f>'TARIF 2024'!J677</f>
        <v>Out of stock 13,06,2025</v>
      </c>
      <c r="C663" s="134">
        <f>'TARIF 2024'!L677</f>
        <v>19.739999999999998</v>
      </c>
      <c r="D663" t="s">
        <v>1228</v>
      </c>
      <c r="E663" s="4">
        <f>'TARIF 2024'!G677</f>
        <v>5900495829214</v>
      </c>
      <c r="F663" t="s">
        <v>2669</v>
      </c>
    </row>
    <row r="664" spans="1:6">
      <c r="A664" t="str">
        <f>'TARIF 2024'!B678</f>
        <v>GSM173081</v>
      </c>
      <c r="B664" s="4" t="str">
        <f>'TARIF 2024'!J678</f>
        <v>Large stocks 30,06,2025</v>
      </c>
      <c r="C664" s="134">
        <f>'TARIF 2024'!L678</f>
        <v>20.22</v>
      </c>
      <c r="D664" t="s">
        <v>1228</v>
      </c>
      <c r="E664" s="4">
        <f>'TARIF 2024'!G678</f>
        <v>5900495275165</v>
      </c>
      <c r="F664" t="s">
        <v>2669</v>
      </c>
    </row>
    <row r="665" spans="1:6">
      <c r="A665" t="str">
        <f>'TARIF 2024'!B679</f>
        <v>GSM173083</v>
      </c>
      <c r="B665" s="4" t="str">
        <f>'TARIF 2024'!J679</f>
        <v xml:space="preserve">Large stocks </v>
      </c>
      <c r="C665" s="134">
        <f>'TARIF 2024'!L679</f>
        <v>49.89</v>
      </c>
      <c r="D665" t="s">
        <v>1228</v>
      </c>
      <c r="E665" s="4">
        <f>'TARIF 2024'!G679</f>
        <v>5900495275301</v>
      </c>
      <c r="F665" t="s">
        <v>2669</v>
      </c>
    </row>
    <row r="666" spans="1:6">
      <c r="A666" t="str">
        <f>'TARIF 2024'!B680</f>
        <v>T_0015841</v>
      </c>
      <c r="B666" s="4" t="str">
        <f>'TARIF 2024'!J680</f>
        <v xml:space="preserve">Large stocks </v>
      </c>
      <c r="C666" s="134">
        <f>'TARIF 2024'!L680</f>
        <v>3.92</v>
      </c>
      <c r="D666" t="s">
        <v>1228</v>
      </c>
      <c r="E666" s="4">
        <f>'TARIF 2024'!G680</f>
        <v>5900495607577</v>
      </c>
      <c r="F666" t="s">
        <v>1228</v>
      </c>
    </row>
    <row r="667" spans="1:6">
      <c r="A667" t="str">
        <f>'TARIF 2024'!B681</f>
        <v>T_0015838</v>
      </c>
      <c r="B667" s="4" t="str">
        <f>'TARIF 2024'!J681</f>
        <v xml:space="preserve">Large stocks </v>
      </c>
      <c r="C667" s="134">
        <f>'TARIF 2024'!L681</f>
        <v>7.94</v>
      </c>
      <c r="D667" t="s">
        <v>1228</v>
      </c>
      <c r="E667" s="4">
        <f>'TARIF 2024'!G681</f>
        <v>5900495607546</v>
      </c>
      <c r="F667" t="s">
        <v>1228</v>
      </c>
    </row>
    <row r="668" spans="1:6">
      <c r="A668" t="str">
        <f>'TARIF 2024'!B682</f>
        <v>T_0015837</v>
      </c>
      <c r="B668" s="4" t="str">
        <f>'TARIF 2024'!J682</f>
        <v xml:space="preserve">Large stocks </v>
      </c>
      <c r="C668" s="134">
        <f>'TARIF 2024'!L682</f>
        <v>5.72</v>
      </c>
      <c r="D668" t="s">
        <v>1228</v>
      </c>
      <c r="E668" s="4">
        <f>'TARIF 2024'!G682</f>
        <v>5900495607539</v>
      </c>
      <c r="F668" t="s">
        <v>1228</v>
      </c>
    </row>
    <row r="669" spans="1:6">
      <c r="A669" t="str">
        <f>'TARIF 2024'!B683</f>
        <v>T_0015833</v>
      </c>
      <c r="B669" s="4" t="str">
        <f>'TARIF 2024'!J683</f>
        <v xml:space="preserve">Large stocks </v>
      </c>
      <c r="C669" s="134">
        <f>'TARIF 2024'!L683</f>
        <v>9.2799999999999994</v>
      </c>
      <c r="D669" t="s">
        <v>1228</v>
      </c>
      <c r="E669" s="4">
        <f>'TARIF 2024'!G683</f>
        <v>5900495607492</v>
      </c>
      <c r="F669" t="s">
        <v>1228</v>
      </c>
    </row>
    <row r="670" spans="1:6">
      <c r="A670" t="str">
        <f>'TARIF 2024'!B684</f>
        <v>T_0014770</v>
      </c>
      <c r="B670" s="4" t="str">
        <f>'TARIF 2024'!J684</f>
        <v xml:space="preserve">Large stocks </v>
      </c>
      <c r="C670" s="134">
        <f>'TARIF 2024'!L684</f>
        <v>9.3999999999999986</v>
      </c>
      <c r="D670" t="s">
        <v>1228</v>
      </c>
      <c r="E670" s="4">
        <f>'TARIF 2024'!G684</f>
        <v>5900495530790</v>
      </c>
      <c r="F670" t="s">
        <v>1228</v>
      </c>
    </row>
    <row r="671" spans="1:6">
      <c r="A671" t="str">
        <f>'TARIF 2024'!B685</f>
        <v>T_0014769</v>
      </c>
      <c r="B671" s="4" t="str">
        <f>'TARIF 2024'!J685</f>
        <v xml:space="preserve">Large stocks </v>
      </c>
      <c r="C671" s="134">
        <f>'TARIF 2024'!L685</f>
        <v>9.35</v>
      </c>
      <c r="D671" t="s">
        <v>1228</v>
      </c>
      <c r="E671" s="4">
        <f>'TARIF 2024'!G685</f>
        <v>5900495530622</v>
      </c>
      <c r="F671" t="s">
        <v>1228</v>
      </c>
    </row>
    <row r="672" spans="1:6">
      <c r="A672" t="str">
        <f>'TARIF 2024'!B686</f>
        <v>T_0013935</v>
      </c>
      <c r="B672" s="4" t="str">
        <f>'TARIF 2024'!J686</f>
        <v xml:space="preserve">Large stocks </v>
      </c>
      <c r="C672" s="134">
        <f>'TARIF 2024'!L686</f>
        <v>3.55</v>
      </c>
      <c r="D672" t="s">
        <v>1228</v>
      </c>
      <c r="E672" s="4">
        <f>'TARIF 2024'!G686</f>
        <v>5900495414984</v>
      </c>
      <c r="F672" t="s">
        <v>1228</v>
      </c>
    </row>
    <row r="673" spans="1:6">
      <c r="A673" t="str">
        <f>'TARIF 2024'!B687</f>
        <v>T_0012497</v>
      </c>
      <c r="B673" s="4" t="str">
        <f>'TARIF 2024'!J687</f>
        <v xml:space="preserve">Large stocks </v>
      </c>
      <c r="C673" s="134">
        <f>'TARIF 2024'!L687</f>
        <v>7.24</v>
      </c>
      <c r="D673" t="s">
        <v>1228</v>
      </c>
      <c r="E673" s="4">
        <f>'TARIF 2024'!G687</f>
        <v>5900495337795</v>
      </c>
      <c r="F673" t="s">
        <v>1228</v>
      </c>
    </row>
    <row r="674" spans="1:6">
      <c r="A674" t="str">
        <f>'TARIF 2024'!B688</f>
        <v>T_0012494</v>
      </c>
      <c r="B674" s="4" t="str">
        <f>'TARIF 2024'!J688</f>
        <v>Out of stock 21,07,2025</v>
      </c>
      <c r="C674" s="134">
        <f>'TARIF 2024'!L688</f>
        <v>3.92</v>
      </c>
      <c r="D674" t="s">
        <v>1228</v>
      </c>
      <c r="E674" s="4">
        <f>'TARIF 2024'!G688</f>
        <v>5900495337764</v>
      </c>
      <c r="F674" t="s">
        <v>2669</v>
      </c>
    </row>
    <row r="675" spans="1:6">
      <c r="A675" t="str">
        <f>'TARIF 2024'!B689</f>
        <v>T_0012493</v>
      </c>
      <c r="B675" s="4" t="str">
        <f>'TARIF 2024'!J689</f>
        <v xml:space="preserve">Large stocks </v>
      </c>
      <c r="C675" s="134">
        <f>'TARIF 2024'!L689</f>
        <v>9.35</v>
      </c>
      <c r="D675" t="s">
        <v>1228</v>
      </c>
      <c r="E675" s="4">
        <f>'TARIF 2024'!G689</f>
        <v>5900495337757</v>
      </c>
      <c r="F675" t="s">
        <v>1228</v>
      </c>
    </row>
    <row r="676" spans="1:6">
      <c r="A676" t="str">
        <f>'TARIF 2024'!B690</f>
        <v>T_0012411</v>
      </c>
      <c r="B676" s="4" t="str">
        <f>'TARIF 2024'!J690</f>
        <v xml:space="preserve">Large stocks </v>
      </c>
      <c r="C676" s="134">
        <f>'TARIF 2024'!L690</f>
        <v>9.2799999999999994</v>
      </c>
      <c r="D676" t="s">
        <v>1228</v>
      </c>
      <c r="E676" s="4">
        <f>'TARIF 2024'!G690</f>
        <v>5900495335937</v>
      </c>
      <c r="F676" t="s">
        <v>1228</v>
      </c>
    </row>
    <row r="677" spans="1:6">
      <c r="A677" t="str">
        <f>'TARIF 2024'!B691</f>
        <v>T_0012407</v>
      </c>
      <c r="B677" s="4" t="str">
        <f>'TARIF 2024'!J691</f>
        <v xml:space="preserve">Large stocks </v>
      </c>
      <c r="C677" s="134">
        <f>'TARIF 2024'!L691</f>
        <v>9.35</v>
      </c>
      <c r="D677" t="s">
        <v>1228</v>
      </c>
      <c r="E677" s="4">
        <f>'TARIF 2024'!G691</f>
        <v>5900495335906</v>
      </c>
      <c r="F677" t="s">
        <v>1228</v>
      </c>
    </row>
    <row r="678" spans="1:6">
      <c r="A678" t="str">
        <f>'TARIF 2024'!B692</f>
        <v>T_0012222</v>
      </c>
      <c r="B678" s="4" t="str">
        <f>'TARIF 2024'!J692</f>
        <v>Large stocks 28,07,2025</v>
      </c>
      <c r="C678" s="134">
        <f>'TARIF 2024'!L692</f>
        <v>9.2799999999999994</v>
      </c>
      <c r="D678" t="s">
        <v>1228</v>
      </c>
      <c r="E678" s="4">
        <f>'TARIF 2024'!G692</f>
        <v>5900495335890</v>
      </c>
      <c r="F678" t="s">
        <v>1228</v>
      </c>
    </row>
    <row r="679" spans="1:6">
      <c r="A679" t="str">
        <f>'TARIF 2024'!B693</f>
        <v>GSM099215</v>
      </c>
      <c r="B679" s="4" t="str">
        <f>'TARIF 2024'!J693</f>
        <v xml:space="preserve">Large stocks </v>
      </c>
      <c r="C679" s="134">
        <f>'TARIF 2024'!L693</f>
        <v>7.94</v>
      </c>
      <c r="D679" t="s">
        <v>1228</v>
      </c>
      <c r="E679" s="4">
        <f>'TARIF 2024'!G693</f>
        <v>5900495829160</v>
      </c>
      <c r="F679" t="s">
        <v>1228</v>
      </c>
    </row>
    <row r="680" spans="1:6">
      <c r="A680" t="str">
        <f>'TARIF 2024'!B694</f>
        <v>GSM099214</v>
      </c>
      <c r="B680" s="4" t="str">
        <f>'TARIF 2024'!J694</f>
        <v xml:space="preserve">Large stocks </v>
      </c>
      <c r="C680" s="134">
        <f>'TARIF 2024'!L694</f>
        <v>10.52</v>
      </c>
      <c r="D680" t="s">
        <v>1228</v>
      </c>
      <c r="E680" s="4">
        <f>'TARIF 2024'!G694</f>
        <v>5900495829153</v>
      </c>
      <c r="F680" t="s">
        <v>1228</v>
      </c>
    </row>
    <row r="681" spans="1:6">
      <c r="A681" t="str">
        <f>'TARIF 2024'!B695</f>
        <v>GSM115435</v>
      </c>
      <c r="B681" s="4" t="str">
        <f>'TARIF 2024'!J695</f>
        <v xml:space="preserve">Large stocks </v>
      </c>
      <c r="C681" s="134">
        <f>'TARIF 2024'!L695</f>
        <v>8.25</v>
      </c>
      <c r="D681" t="s">
        <v>1228</v>
      </c>
      <c r="E681" s="4">
        <f>'TARIF 2024'!G695</f>
        <v>5900495978752</v>
      </c>
      <c r="F681" t="s">
        <v>1228</v>
      </c>
    </row>
    <row r="682" spans="1:6">
      <c r="A682" t="str">
        <f>'TARIF 2024'!B696</f>
        <v>GSM115433</v>
      </c>
      <c r="B682" s="4" t="str">
        <f>'TARIF 2024'!J696</f>
        <v xml:space="preserve">Large stocks </v>
      </c>
      <c r="C682" s="134">
        <f>'TARIF 2024'!L696</f>
        <v>6.3</v>
      </c>
      <c r="D682" t="s">
        <v>1228</v>
      </c>
      <c r="E682" s="4">
        <f>'TARIF 2024'!G696</f>
        <v>5900495978738</v>
      </c>
      <c r="F682" t="s">
        <v>1228</v>
      </c>
    </row>
    <row r="683" spans="1:6">
      <c r="A683" t="str">
        <f>'TARIF 2024'!B697</f>
        <v>GSM108797</v>
      </c>
      <c r="B683" s="4" t="str">
        <f>'TARIF 2024'!J697</f>
        <v xml:space="preserve">Large stocks </v>
      </c>
      <c r="C683" s="134">
        <f>'TARIF 2024'!L697</f>
        <v>9.2799999999999994</v>
      </c>
      <c r="D683" t="s">
        <v>1228</v>
      </c>
      <c r="E683" s="4">
        <f>'TARIF 2024'!G697</f>
        <v>5900495921383</v>
      </c>
      <c r="F683" t="s">
        <v>1228</v>
      </c>
    </row>
    <row r="684" spans="1:6">
      <c r="A684" t="str">
        <f>'TARIF 2024'!B698</f>
        <v>GSM115434</v>
      </c>
      <c r="B684" s="4" t="str">
        <f>'TARIF 2024'!J698</f>
        <v xml:space="preserve">Large stocks </v>
      </c>
      <c r="C684" s="134">
        <f>'TARIF 2024'!L698</f>
        <v>7.14</v>
      </c>
      <c r="D684" t="s">
        <v>1228</v>
      </c>
      <c r="E684" s="4">
        <f>'TARIF 2024'!G698</f>
        <v>5900495978745</v>
      </c>
      <c r="F684" t="s">
        <v>1228</v>
      </c>
    </row>
    <row r="685" spans="1:6">
      <c r="A685" t="str">
        <f>'TARIF 2024'!B699</f>
        <v>GSM173082</v>
      </c>
      <c r="B685" s="4" t="str">
        <f>'TARIF 2024'!J699</f>
        <v xml:space="preserve">Large stocks </v>
      </c>
      <c r="C685" s="134">
        <f>'TARIF 2024'!L699</f>
        <v>14.399999999999999</v>
      </c>
      <c r="D685" t="s">
        <v>1228</v>
      </c>
      <c r="E685" s="4">
        <f>'TARIF 2024'!G699</f>
        <v>5900495275196</v>
      </c>
      <c r="F685" t="s">
        <v>1228</v>
      </c>
    </row>
    <row r="686" spans="1:6">
      <c r="A686" t="str">
        <f>'TARIF 2024'!B700</f>
        <v>GSM179082</v>
      </c>
      <c r="B686" s="4" t="str">
        <f>'TARIF 2024'!J700</f>
        <v>Large stocks 21,07,2025</v>
      </c>
      <c r="C686" s="134">
        <f>'TARIF 2024'!L700</f>
        <v>12.04</v>
      </c>
      <c r="D686" t="s">
        <v>1228</v>
      </c>
      <c r="E686" s="4">
        <f>'TARIF 2024'!G700</f>
        <v>5907457722354</v>
      </c>
      <c r="F686" t="s">
        <v>1228</v>
      </c>
    </row>
    <row r="687" spans="1:6">
      <c r="A687" t="str">
        <f>'TARIF 2024'!B701</f>
        <v>GSM028009</v>
      </c>
      <c r="B687" s="4" t="str">
        <f>'TARIF 2024'!J701</f>
        <v>Out of stock 15,04,2025</v>
      </c>
      <c r="C687" s="134">
        <f>'TARIF 2024'!L701</f>
        <v>15.219999999999999</v>
      </c>
      <c r="D687" t="s">
        <v>1228</v>
      </c>
      <c r="E687" s="4">
        <f>'TARIF 2024'!G701</f>
        <v>5900495559005</v>
      </c>
      <c r="F687" t="s">
        <v>2669</v>
      </c>
    </row>
    <row r="688" spans="1:6">
      <c r="A688" t="str">
        <f>'TARIF 2024'!B702</f>
        <v>GSM022448</v>
      </c>
      <c r="B688" s="4" t="str">
        <f>'TARIF 2024'!J702</f>
        <v xml:space="preserve">Large stocks </v>
      </c>
      <c r="C688" s="134">
        <f>'TARIF 2024'!L702</f>
        <v>14.049999999999999</v>
      </c>
      <c r="D688" t="s">
        <v>1228</v>
      </c>
      <c r="E688" s="4">
        <f>'TARIF 2024'!G702</f>
        <v>5900495491596</v>
      </c>
      <c r="F688" t="s">
        <v>1228</v>
      </c>
    </row>
    <row r="689" spans="1:6">
      <c r="A689" t="str">
        <f>'TARIF 2024'!B703</f>
        <v>BIKE00013</v>
      </c>
      <c r="B689" s="4" t="str">
        <f>'TARIF 2024'!J703</f>
        <v xml:space="preserve">Large stocks </v>
      </c>
      <c r="C689" s="134">
        <f>'TARIF 2024'!L703</f>
        <v>9.01</v>
      </c>
      <c r="D689" t="s">
        <v>1228</v>
      </c>
      <c r="E689" s="4">
        <f>'TARIF 2024'!G703</f>
        <v>5900495962683</v>
      </c>
      <c r="F689" t="s">
        <v>1228</v>
      </c>
    </row>
    <row r="690" spans="1:6">
      <c r="A690" t="str">
        <f>'TARIF 2024'!B704</f>
        <v>BIKE00003</v>
      </c>
      <c r="B690" s="4" t="str">
        <f>'TARIF 2024'!J704</f>
        <v>Out of stock 29,05,2025</v>
      </c>
      <c r="C690" s="134">
        <f>'TARIF 2024'!L704</f>
        <v>4.47</v>
      </c>
      <c r="D690" t="s">
        <v>1228</v>
      </c>
      <c r="E690" s="4">
        <f>'TARIF 2024'!G704</f>
        <v>5900495962584</v>
      </c>
      <c r="F690" t="s">
        <v>2669</v>
      </c>
    </row>
    <row r="691" spans="1:6">
      <c r="A691" t="str">
        <f>'TARIF 2024'!B705</f>
        <v>BIKE00017</v>
      </c>
      <c r="B691" s="4" t="str">
        <f>'TARIF 2024'!J705</f>
        <v xml:space="preserve">Out of stock </v>
      </c>
      <c r="C691" s="134">
        <f>'TARIF 2024'!L705</f>
        <v>4.47</v>
      </c>
      <c r="D691" t="s">
        <v>1228</v>
      </c>
      <c r="E691" s="4">
        <f>'TARIF 2024'!G705</f>
        <v>5900495963536</v>
      </c>
      <c r="F691" t="s">
        <v>2669</v>
      </c>
    </row>
    <row r="692" spans="1:6">
      <c r="A692" t="str">
        <f>'TARIF 2024'!B706</f>
        <v>T_0013933</v>
      </c>
      <c r="B692" s="4" t="str">
        <f>'TARIF 2024'!J706</f>
        <v xml:space="preserve">Out of stock </v>
      </c>
      <c r="C692" s="134">
        <f>'TARIF 2024'!L706</f>
        <v>8.0399999999999991</v>
      </c>
      <c r="D692" t="s">
        <v>1228</v>
      </c>
      <c r="E692" s="4">
        <f>'TARIF 2024'!G706</f>
        <v>5900495414960</v>
      </c>
      <c r="F692" t="s">
        <v>2669</v>
      </c>
    </row>
    <row r="693" spans="1:6">
      <c r="A693" t="str">
        <f>'TARIF 2024'!B707</f>
        <v>RTV100553</v>
      </c>
      <c r="B693" s="4" t="str">
        <f>'TARIF 2024'!J707</f>
        <v xml:space="preserve">Large stocks </v>
      </c>
      <c r="C693" s="134">
        <f>'TARIF 2024'!L707</f>
        <v>19.43</v>
      </c>
      <c r="D693" t="s">
        <v>1228</v>
      </c>
      <c r="E693" s="4">
        <f>'TARIF 2024'!G707</f>
        <v>5907457736481</v>
      </c>
      <c r="F693" t="s">
        <v>1228</v>
      </c>
    </row>
    <row r="694" spans="1:6">
      <c r="A694" t="str">
        <f>'TARIF 2024'!B708</f>
        <v>RTV100551</v>
      </c>
      <c r="B694" s="4" t="str">
        <f>'TARIF 2024'!J708</f>
        <v xml:space="preserve">Large stocks </v>
      </c>
      <c r="C694" s="134">
        <f>'TARIF 2024'!L708</f>
        <v>19.43</v>
      </c>
      <c r="D694" t="s">
        <v>1228</v>
      </c>
      <c r="E694" s="4">
        <f>'TARIF 2024'!G708</f>
        <v>5907457736467</v>
      </c>
      <c r="F694" t="s">
        <v>2669</v>
      </c>
    </row>
    <row r="695" spans="1:6">
      <c r="A695" t="str">
        <f>'TARIF 2024'!B709</f>
        <v>RTV100554</v>
      </c>
      <c r="B695" s="4" t="str">
        <f>'TARIF 2024'!J709</f>
        <v xml:space="preserve">Large stocks </v>
      </c>
      <c r="C695" s="134">
        <f>'TARIF 2024'!L709</f>
        <v>19.43</v>
      </c>
      <c r="D695" t="s">
        <v>1228</v>
      </c>
      <c r="E695" s="4">
        <f>'TARIF 2024'!G709</f>
        <v>5907457736498</v>
      </c>
      <c r="F695" t="s">
        <v>1228</v>
      </c>
    </row>
    <row r="696" spans="1:6">
      <c r="A696" t="str">
        <f>'TARIF 2024'!B710</f>
        <v>RTV100555</v>
      </c>
      <c r="B696" s="4" t="str">
        <f>'TARIF 2024'!J710</f>
        <v xml:space="preserve">Large stocks </v>
      </c>
      <c r="C696" s="134">
        <f>'TARIF 2024'!L710</f>
        <v>19.43</v>
      </c>
      <c r="D696" t="s">
        <v>1228</v>
      </c>
      <c r="E696" s="4">
        <f>'TARIF 2024'!G710</f>
        <v>5907457736504</v>
      </c>
      <c r="F696" t="s">
        <v>1228</v>
      </c>
    </row>
    <row r="697" spans="1:6">
      <c r="A697" t="str">
        <f>'TARIF 2024'!B711</f>
        <v>RTV100552</v>
      </c>
      <c r="B697" s="4" t="str">
        <f>'TARIF 2024'!J711</f>
        <v>Large stocks</v>
      </c>
      <c r="C697" s="134">
        <f>'TARIF 2024'!L711</f>
        <v>10.3</v>
      </c>
      <c r="D697" t="s">
        <v>1228</v>
      </c>
      <c r="E697" s="4">
        <f>'TARIF 2024'!G711</f>
        <v>5907457736474</v>
      </c>
      <c r="F697" t="s">
        <v>1228</v>
      </c>
    </row>
    <row r="698" spans="1:6">
      <c r="A698" t="str">
        <f>'TARIF 2024'!B712</f>
        <v>RTV200046</v>
      </c>
      <c r="B698" s="4" t="str">
        <f>'TARIF 2024'!J712</f>
        <v>Large stocks</v>
      </c>
      <c r="C698" s="134">
        <f>'TARIF 2024'!L712</f>
        <v>10.3</v>
      </c>
      <c r="D698" t="s">
        <v>1228</v>
      </c>
      <c r="E698" s="4">
        <f>'TARIF 2024'!G712</f>
        <v>5907457775176</v>
      </c>
      <c r="F698" t="s">
        <v>1228</v>
      </c>
    </row>
    <row r="699" spans="1:6">
      <c r="A699" t="str">
        <f>'TARIF 2024'!B713</f>
        <v>RTV200043</v>
      </c>
      <c r="B699" s="4" t="str">
        <f>'TARIF 2024'!J713</f>
        <v xml:space="preserve">Large stocks </v>
      </c>
      <c r="C699" s="134">
        <f>'TARIF 2024'!L713</f>
        <v>16.14</v>
      </c>
      <c r="D699" t="s">
        <v>1228</v>
      </c>
      <c r="E699" s="4">
        <f>'TARIF 2024'!G713</f>
        <v>5907457773769</v>
      </c>
      <c r="F699" t="s">
        <v>1228</v>
      </c>
    </row>
    <row r="700" spans="1:6">
      <c r="A700" t="str">
        <f>'TARIF 2024'!B714</f>
        <v>RTV200045</v>
      </c>
      <c r="B700" s="4" t="str">
        <f>'TARIF 2024'!J714</f>
        <v xml:space="preserve">Large stocks </v>
      </c>
      <c r="C700" s="134">
        <f>'TARIF 2024'!L714</f>
        <v>22</v>
      </c>
      <c r="D700" t="s">
        <v>1228</v>
      </c>
      <c r="E700" s="4">
        <f>'TARIF 2024'!G714</f>
        <v>5907457773783</v>
      </c>
      <c r="F700" t="s">
        <v>1228</v>
      </c>
    </row>
    <row r="701" spans="1:6">
      <c r="A701" t="str">
        <f>'TARIF 2024'!B715</f>
        <v>GSM100683</v>
      </c>
      <c r="B701" s="4" t="str">
        <f>'TARIF 2024'!J715</f>
        <v>Out of stock 21,05,2025</v>
      </c>
      <c r="C701" s="134">
        <f>'TARIF 2024'!L715</f>
        <v>2.2400000000000002</v>
      </c>
      <c r="D701" t="s">
        <v>1228</v>
      </c>
      <c r="E701" s="4">
        <f>'TARIF 2024'!G715</f>
        <v>5900495844033</v>
      </c>
      <c r="F701" t="s">
        <v>2669</v>
      </c>
    </row>
    <row r="702" spans="1:6">
      <c r="A702" t="str">
        <f>'TARIF 2024'!B716</f>
        <v>RTV0400130</v>
      </c>
      <c r="B702" s="4" t="str">
        <f>'TARIF 2024'!J716</f>
        <v xml:space="preserve">Large stocks </v>
      </c>
      <c r="C702" s="134">
        <f>'TARIF 2024'!L716</f>
        <v>10.37</v>
      </c>
      <c r="D702" t="s">
        <v>1228</v>
      </c>
      <c r="E702" s="4">
        <f>'TARIF 2024'!G716</f>
        <v>5902270786651</v>
      </c>
      <c r="F702" t="s">
        <v>1228</v>
      </c>
    </row>
    <row r="703" spans="1:6">
      <c r="A703" t="str">
        <f>'TARIF 2024'!B717</f>
        <v>AKKSGKARGDR00012</v>
      </c>
      <c r="B703" s="4" t="str">
        <f>'TARIF 2024'!J717</f>
        <v xml:space="preserve">Out of stock </v>
      </c>
      <c r="C703" s="134">
        <f>'TARIF 2024'!L717</f>
        <v>18.09</v>
      </c>
      <c r="D703" t="s">
        <v>1228</v>
      </c>
      <c r="E703" s="4">
        <f>'TARIF 2024'!G717</f>
        <v>5908267930168</v>
      </c>
      <c r="F703" t="s">
        <v>2669</v>
      </c>
    </row>
    <row r="704" spans="1:6">
      <c r="A704" t="str">
        <f>'TARIF 2024'!B718</f>
        <v>KOM000654</v>
      </c>
      <c r="B704" s="4" t="str">
        <f>'TARIF 2024'!J718</f>
        <v xml:space="preserve">Large stocks </v>
      </c>
      <c r="C704" s="134">
        <f>'TARIF 2024'!L718</f>
        <v>6.1</v>
      </c>
      <c r="D704" t="s">
        <v>1228</v>
      </c>
      <c r="E704" s="4">
        <f>'TARIF 2024'!G718</f>
        <v>5902768015478</v>
      </c>
      <c r="F704" t="s">
        <v>1228</v>
      </c>
    </row>
    <row r="705" spans="1:6">
      <c r="A705" t="str">
        <f>'TARIF 2024'!B719</f>
        <v>KOM000487</v>
      </c>
      <c r="B705" s="4" t="str">
        <f>'TARIF 2024'!J719</f>
        <v xml:space="preserve">In stock </v>
      </c>
      <c r="C705" s="134">
        <f>'TARIF 2024'!L719</f>
        <v>7.39</v>
      </c>
      <c r="D705" t="s">
        <v>1228</v>
      </c>
      <c r="E705" s="4">
        <f>'TARIF 2024'!G719</f>
        <v>5902768015102</v>
      </c>
      <c r="F705" t="s">
        <v>1228</v>
      </c>
    </row>
    <row r="706" spans="1:6">
      <c r="A706" t="str">
        <f>'TARIF 2024'!B720</f>
        <v>KOM000517</v>
      </c>
      <c r="B706" s="4" t="str">
        <f>'TARIF 2024'!J720</f>
        <v xml:space="preserve">Out of stock </v>
      </c>
      <c r="C706" s="134">
        <f>'TARIF 2024'!L720</f>
        <v>8.8800000000000008</v>
      </c>
      <c r="D706" t="s">
        <v>1228</v>
      </c>
      <c r="E706" s="4">
        <f>'TARIF 2024'!G720</f>
        <v>5902768015454</v>
      </c>
      <c r="F706" t="s">
        <v>2669</v>
      </c>
    </row>
    <row r="707" spans="1:6">
      <c r="A707" t="str">
        <f>'TARIF 2024'!B721</f>
        <v>AKKSGKARGDR00007</v>
      </c>
      <c r="B707" s="4" t="str">
        <f>'TARIF 2024'!J721</f>
        <v xml:space="preserve">Out of stock </v>
      </c>
      <c r="C707" s="134">
        <f>'TARIF 2024'!L721</f>
        <v>9.1300000000000008</v>
      </c>
      <c r="D707" t="s">
        <v>1228</v>
      </c>
      <c r="E707" s="4">
        <f>'TARIF 2024'!G721</f>
        <v>5908267930151</v>
      </c>
      <c r="F707" t="s">
        <v>2669</v>
      </c>
    </row>
    <row r="708" spans="1:6">
      <c r="A708" t="str">
        <f>'TARIF 2024'!B722</f>
        <v>AKKSGKARGDR00012</v>
      </c>
      <c r="B708" s="4" t="str">
        <f>'TARIF 2024'!J722</f>
        <v xml:space="preserve">Out of stock </v>
      </c>
      <c r="C708" s="134">
        <f>'TARIF 2024'!L722</f>
        <v>17.02</v>
      </c>
      <c r="D708" t="s">
        <v>1228</v>
      </c>
      <c r="E708" s="4">
        <f>'TARIF 2024'!G722</f>
        <v>5908267930168</v>
      </c>
      <c r="F708" t="s">
        <v>2669</v>
      </c>
    </row>
    <row r="709" spans="1:6">
      <c r="A709" t="str">
        <f>'TARIF 2024'!B723</f>
        <v>AKKSGKARGDR00010</v>
      </c>
      <c r="B709" s="4" t="str">
        <f>'TARIF 2024'!J723</f>
        <v xml:space="preserve">Available </v>
      </c>
      <c r="C709" s="134">
        <f>'TARIF 2024'!L723</f>
        <v>7.1</v>
      </c>
      <c r="D709" t="s">
        <v>1228</v>
      </c>
      <c r="E709" s="4">
        <f>'TARIF 2024'!G723</f>
        <v>5908267930137</v>
      </c>
      <c r="F709" t="s">
        <v>1228</v>
      </c>
    </row>
    <row r="710" spans="1:6">
      <c r="A710" t="str">
        <f>'TARIF 2024'!B724</f>
        <v>AKKSGKARGDR00006</v>
      </c>
      <c r="B710" s="4" t="str">
        <f>'TARIF 2024'!J724</f>
        <v xml:space="preserve">Available </v>
      </c>
      <c r="C710" s="134">
        <f>'TARIF 2024'!L724</f>
        <v>7.39</v>
      </c>
      <c r="D710" t="s">
        <v>1228</v>
      </c>
      <c r="E710" s="4">
        <f>'TARIF 2024'!G724</f>
        <v>5908267930144</v>
      </c>
      <c r="F710" t="s">
        <v>1228</v>
      </c>
    </row>
    <row r="711" spans="1:6">
      <c r="A711" t="str">
        <f>'TARIF 2024'!B725</f>
        <v>AKKSGKARGDR00014</v>
      </c>
      <c r="B711" s="4" t="str">
        <f>'TARIF 2024'!J725</f>
        <v xml:space="preserve">Low supplies </v>
      </c>
      <c r="C711" s="134">
        <f>'TARIF 2024'!L725</f>
        <v>7.69</v>
      </c>
      <c r="D711" t="s">
        <v>1228</v>
      </c>
      <c r="E711" s="4">
        <f>'TARIF 2024'!G725</f>
        <v>5908267930274</v>
      </c>
      <c r="F711" t="s">
        <v>1228</v>
      </c>
    </row>
    <row r="712" spans="1:6">
      <c r="A712" t="str">
        <f>'TARIF 2024'!B726</f>
        <v>AKKSGKARGDR00011</v>
      </c>
      <c r="B712" s="4" t="str">
        <f>'TARIF 2024'!J726</f>
        <v xml:space="preserve">Large stocks </v>
      </c>
      <c r="C712" s="134">
        <f>'TARIF 2024'!L726</f>
        <v>7.3</v>
      </c>
      <c r="D712" t="s">
        <v>1228</v>
      </c>
      <c r="E712" s="4">
        <f>'TARIF 2024'!G726</f>
        <v>5908267930267</v>
      </c>
      <c r="F712" t="s">
        <v>1228</v>
      </c>
    </row>
    <row r="713" spans="1:6">
      <c r="A713" t="str">
        <f>'TARIF 2024'!B727</f>
        <v>AKKSGKARGDR00015</v>
      </c>
      <c r="B713" s="4" t="str">
        <f>'TARIF 2024'!J727</f>
        <v xml:space="preserve">In stock </v>
      </c>
      <c r="C713" s="134">
        <f>'TARIF 2024'!L727</f>
        <v>8.8800000000000008</v>
      </c>
      <c r="D713" t="s">
        <v>1228</v>
      </c>
      <c r="E713" s="4">
        <f>'TARIF 2024'!G727</f>
        <v>5908267930281</v>
      </c>
      <c r="F713" t="s">
        <v>1228</v>
      </c>
    </row>
    <row r="714" spans="1:6">
      <c r="A714" t="str">
        <f>'TARIF 2024'!B728</f>
        <v>AKKSGPENGOO00006</v>
      </c>
      <c r="B714" s="4" t="str">
        <f>'TARIF 2024'!J728</f>
        <v xml:space="preserve">Low supplies </v>
      </c>
      <c r="C714" s="134">
        <f>'TARIF 2024'!L728</f>
        <v>7.23</v>
      </c>
      <c r="D714" t="s">
        <v>1228</v>
      </c>
      <c r="E714" s="4">
        <f>'TARIF 2024'!G728</f>
        <v>5908267935651</v>
      </c>
      <c r="F714" t="s">
        <v>2669</v>
      </c>
    </row>
    <row r="715" spans="1:6">
      <c r="A715" t="str">
        <f>'TARIF 2024'!B729</f>
        <v>AKKSGPENGOO00007</v>
      </c>
      <c r="B715" s="4" t="str">
        <f>'TARIF 2024'!J729</f>
        <v xml:space="preserve">Available </v>
      </c>
      <c r="C715" s="134">
        <f>'TARIF 2024'!L729</f>
        <v>7.82</v>
      </c>
      <c r="D715" t="s">
        <v>1228</v>
      </c>
      <c r="E715" s="4">
        <f>'TARIF 2024'!G729</f>
        <v>5908267935675</v>
      </c>
      <c r="F715" t="s">
        <v>1228</v>
      </c>
    </row>
    <row r="716" spans="1:6">
      <c r="A716" t="str">
        <f>'TARIF 2024'!B730</f>
        <v>AKKSGKARGOO00015</v>
      </c>
      <c r="B716" s="4" t="str">
        <f>'TARIF 2024'!J730</f>
        <v xml:space="preserve">In stock </v>
      </c>
      <c r="C716" s="134">
        <f>'TARIF 2024'!L730</f>
        <v>7.82</v>
      </c>
      <c r="D716" t="s">
        <v>1228</v>
      </c>
      <c r="E716" s="4">
        <f>'TARIF 2024'!G730</f>
        <v>5908268935767</v>
      </c>
      <c r="F716" t="s">
        <v>1228</v>
      </c>
    </row>
    <row r="717" spans="1:6">
      <c r="A717" t="str">
        <f>'TARIF 2024'!B731</f>
        <v>AKKSGKARGOO00016</v>
      </c>
      <c r="B717" s="4" t="str">
        <f>'TARIF 2024'!J731</f>
        <v xml:space="preserve">Out of stock </v>
      </c>
      <c r="C717" s="134">
        <f>'TARIF 2024'!L731</f>
        <v>9.33</v>
      </c>
      <c r="D717" t="s">
        <v>1228</v>
      </c>
      <c r="E717" s="4">
        <f>'TARIF 2024'!G731</f>
        <v>5908267935781</v>
      </c>
      <c r="F717" t="s">
        <v>2669</v>
      </c>
    </row>
    <row r="718" spans="1:6">
      <c r="A718" t="str">
        <f>'TARIF 2024'!B732</f>
        <v>AKKSGKARGOO00010</v>
      </c>
      <c r="B718" s="4" t="str">
        <f>'TARIF 2024'!J732</f>
        <v xml:space="preserve">Low supplies </v>
      </c>
      <c r="C718" s="134">
        <f>'TARIF 2024'!L732</f>
        <v>7.23</v>
      </c>
      <c r="D718" t="s">
        <v>1228</v>
      </c>
      <c r="E718" s="4">
        <f>'TARIF 2024'!G732</f>
        <v>59008267935668</v>
      </c>
      <c r="F718" t="s">
        <v>1228</v>
      </c>
    </row>
    <row r="719" spans="1:6">
      <c r="A719" t="str">
        <f>'TARIF 2024'!B733</f>
        <v>AKKSGKARGOO00011</v>
      </c>
      <c r="B719" s="4" t="str">
        <f>'TARIF 2024'!J733</f>
        <v xml:space="preserve">Large stocks </v>
      </c>
      <c r="C719" s="134">
        <f>'TARIF 2024'!L733</f>
        <v>7.82</v>
      </c>
      <c r="D719" t="s">
        <v>1228</v>
      </c>
      <c r="E719" s="4">
        <f>'TARIF 2024'!G733</f>
        <v>5908267935682</v>
      </c>
      <c r="F719" t="s">
        <v>1228</v>
      </c>
    </row>
    <row r="720" spans="1:6">
      <c r="A720" t="str">
        <f>'TARIF 2024'!B734</f>
        <v>AKKSGKARGOO00012</v>
      </c>
      <c r="B720" s="4" t="str">
        <f>'TARIF 2024'!J734</f>
        <v xml:space="preserve">Large stocks </v>
      </c>
      <c r="C720" s="134">
        <f>'TARIF 2024'!L734</f>
        <v>9.33</v>
      </c>
      <c r="D720" t="s">
        <v>1228</v>
      </c>
      <c r="E720" s="4">
        <f>'TARIF 2024'!G734</f>
        <v>5908267935705</v>
      </c>
      <c r="F720" t="s">
        <v>1228</v>
      </c>
    </row>
    <row r="721" spans="1:6">
      <c r="A721" t="str">
        <f>'TARIF 2024'!B735</f>
        <v>AKKSGKARGOO00017</v>
      </c>
      <c r="B721" s="4" t="str">
        <f>'TARIF 2024'!J735</f>
        <v xml:space="preserve">Large stocks </v>
      </c>
      <c r="C721" s="134">
        <f>'TARIF 2024'!L735</f>
        <v>15.34</v>
      </c>
      <c r="D721" t="s">
        <v>1228</v>
      </c>
      <c r="E721" s="4">
        <f>'TARIF 2024'!G735</f>
        <v>5908267935804</v>
      </c>
      <c r="F721" t="s">
        <v>1228</v>
      </c>
    </row>
    <row r="722" spans="1:6">
      <c r="A722" t="str">
        <f>'TARIF 2024'!B736</f>
        <v>AKKSGPENGOO00001</v>
      </c>
      <c r="B722" s="4" t="str">
        <f>'TARIF 2024'!J736</f>
        <v xml:space="preserve">Large stocks </v>
      </c>
      <c r="C722" s="134">
        <f>'TARIF 2024'!L736</f>
        <v>7.23</v>
      </c>
      <c r="D722" t="s">
        <v>1228</v>
      </c>
      <c r="E722" s="4">
        <f>'TARIF 2024'!G736</f>
        <v>5908267935736</v>
      </c>
      <c r="F722" t="s">
        <v>1228</v>
      </c>
    </row>
    <row r="723" spans="1:6">
      <c r="A723" t="str">
        <f>'TARIF 2024'!B737</f>
        <v>AKKSGPENGOO00002</v>
      </c>
      <c r="B723" s="4" t="str">
        <f>'TARIF 2024'!J737</f>
        <v xml:space="preserve">Available </v>
      </c>
      <c r="C723" s="134">
        <f>'TARIF 2024'!L737</f>
        <v>7.82</v>
      </c>
      <c r="D723" t="s">
        <v>1228</v>
      </c>
      <c r="E723" s="4">
        <f>'TARIF 2024'!G737</f>
        <v>5908267935750</v>
      </c>
      <c r="F723" t="s">
        <v>1228</v>
      </c>
    </row>
    <row r="724" spans="1:6">
      <c r="A724" t="str">
        <f>'TARIF 2024'!B738</f>
        <v>AKKSGPENGOO00003</v>
      </c>
      <c r="B724" s="4" t="str">
        <f>'TARIF 2024'!J738</f>
        <v xml:space="preserve">In stock </v>
      </c>
      <c r="C724" s="134">
        <f>'TARIF 2024'!L738</f>
        <v>9.33</v>
      </c>
      <c r="D724" t="s">
        <v>1228</v>
      </c>
      <c r="E724" s="4">
        <f>'TARIF 2024'!G738</f>
        <v>5908267935774</v>
      </c>
      <c r="F724" t="s">
        <v>1228</v>
      </c>
    </row>
    <row r="725" spans="1:6">
      <c r="A725" t="str">
        <f>'TARIF 2024'!B739</f>
        <v>OEM0300610</v>
      </c>
      <c r="B725" s="4" t="str">
        <f>'TARIF 2024'!J739</f>
        <v xml:space="preserve">Large stocks </v>
      </c>
      <c r="C725" s="134">
        <f>'TARIF 2024'!L739</f>
        <v>46.08</v>
      </c>
      <c r="D725" t="s">
        <v>1228</v>
      </c>
      <c r="E725" s="4">
        <f>'TARIF 2024'!G739</f>
        <v>5900495269317</v>
      </c>
      <c r="F725" t="s">
        <v>1228</v>
      </c>
    </row>
    <row r="726" spans="1:6">
      <c r="A726" t="str">
        <f>'TARIF 2024'!B740</f>
        <v>OEM0300609</v>
      </c>
      <c r="B726" s="4" t="str">
        <f>'TARIF 2024'!J740</f>
        <v xml:space="preserve">Large stocks </v>
      </c>
      <c r="C726" s="134">
        <f>'TARIF 2024'!L740</f>
        <v>46.08</v>
      </c>
      <c r="D726" t="s">
        <v>1228</v>
      </c>
      <c r="E726" s="4">
        <f>'TARIF 2024'!G740</f>
        <v>5900495269300</v>
      </c>
      <c r="F726" t="s">
        <v>1228</v>
      </c>
    </row>
    <row r="727" spans="1:6">
      <c r="A727" t="str">
        <f>'TARIF 2024'!B741</f>
        <v>OEM0300612</v>
      </c>
      <c r="B727" s="4" t="str">
        <f>'TARIF 2024'!J741</f>
        <v xml:space="preserve">Large stocks </v>
      </c>
      <c r="C727" s="134">
        <f>'TARIF 2024'!L741</f>
        <v>24</v>
      </c>
      <c r="D727" t="s">
        <v>1228</v>
      </c>
      <c r="E727" s="4">
        <f>'TARIF 2024'!G741</f>
        <v>5900495269331</v>
      </c>
      <c r="F727" t="s">
        <v>1228</v>
      </c>
    </row>
    <row r="728" spans="1:6">
      <c r="A728" t="str">
        <f>'TARIF 2024'!B742</f>
        <v>OEM0300611</v>
      </c>
      <c r="B728" s="4" t="str">
        <f>'TARIF 2024'!J742</f>
        <v xml:space="preserve">Large stocks </v>
      </c>
      <c r="C728" s="134">
        <f>'TARIF 2024'!L742</f>
        <v>24</v>
      </c>
      <c r="D728" t="s">
        <v>1228</v>
      </c>
      <c r="E728" s="4">
        <f>'TARIF 2024'!G742</f>
        <v>5900495269324</v>
      </c>
      <c r="F728" t="s">
        <v>1228</v>
      </c>
    </row>
    <row r="729" spans="1:6">
      <c r="A729" t="str">
        <f>'TARIF 2024'!B743</f>
        <v>OEM0200489</v>
      </c>
      <c r="B729" s="4" t="str">
        <f>'TARIF 2024'!J743</f>
        <v xml:space="preserve">Low supplies </v>
      </c>
      <c r="C729" s="134">
        <f>'TARIF 2024'!L743</f>
        <v>6.11</v>
      </c>
      <c r="D729" t="s">
        <v>1228</v>
      </c>
      <c r="E729" s="4">
        <f>'TARIF 2024'!G743</f>
        <v>5900495092366</v>
      </c>
      <c r="F729" t="s">
        <v>1228</v>
      </c>
    </row>
    <row r="730" spans="1:6">
      <c r="A730" t="str">
        <f>'TARIF 2024'!B744</f>
        <v>OEM0200490</v>
      </c>
      <c r="B730" s="4" t="str">
        <f>'TARIF 2024'!J744</f>
        <v xml:space="preserve">Out of stock </v>
      </c>
      <c r="C730" s="134">
        <f>'TARIF 2024'!L744</f>
        <v>6.11</v>
      </c>
      <c r="D730" t="s">
        <v>1228</v>
      </c>
      <c r="E730" s="4">
        <f>'TARIF 2024'!G744</f>
        <v>5900495092373</v>
      </c>
      <c r="F730" t="s">
        <v>2669</v>
      </c>
    </row>
    <row r="731" spans="1:6">
      <c r="A731" t="str">
        <f>'TARIF 2024'!B745</f>
        <v>OEM0200502</v>
      </c>
      <c r="B731" s="4" t="str">
        <f>'TARIF 2024'!J745</f>
        <v xml:space="preserve">Large stocks </v>
      </c>
      <c r="C731" s="134">
        <f>'TARIF 2024'!L745</f>
        <v>22.03</v>
      </c>
      <c r="D731" t="s">
        <v>1228</v>
      </c>
      <c r="E731" s="4">
        <f>'TARIF 2024'!G745</f>
        <v>5900495198006</v>
      </c>
      <c r="F731" t="s">
        <v>1228</v>
      </c>
    </row>
    <row r="732" spans="1:6">
      <c r="A732" t="str">
        <f>'TARIF 2024'!B746</f>
        <v>OEM0200503</v>
      </c>
      <c r="B732" s="4" t="str">
        <f>'TARIF 2024'!J746</f>
        <v xml:space="preserve">Large stocks </v>
      </c>
      <c r="C732" s="134">
        <f>'TARIF 2024'!L746</f>
        <v>22.03</v>
      </c>
      <c r="D732" t="s">
        <v>1228</v>
      </c>
      <c r="E732" s="4">
        <f>'TARIF 2024'!G746</f>
        <v>5900495198037</v>
      </c>
      <c r="F732" t="s">
        <v>2669</v>
      </c>
    </row>
    <row r="733" spans="1:6">
      <c r="A733" t="str">
        <f>'TARIF 2024'!B747</f>
        <v>OEM0200618</v>
      </c>
      <c r="B733" s="4" t="str">
        <f>'TARIF 2024'!J747</f>
        <v xml:space="preserve">Large stocks </v>
      </c>
      <c r="C733" s="134">
        <f>'TARIF 2024'!L747</f>
        <v>1.54</v>
      </c>
      <c r="D733" t="s">
        <v>1228</v>
      </c>
      <c r="E733" s="4">
        <f>'TARIF 2024'!G747</f>
        <v>5907457768208</v>
      </c>
      <c r="F733" t="s">
        <v>1228</v>
      </c>
    </row>
    <row r="734" spans="1:6">
      <c r="A734" t="str">
        <f>'TARIF 2024'!B748</f>
        <v>OEM0200488</v>
      </c>
      <c r="B734" s="4" t="str">
        <f>'TARIF 2024'!J748</f>
        <v xml:space="preserve">Large stocks </v>
      </c>
      <c r="C734" s="134">
        <f>'TARIF 2024'!L748</f>
        <v>6.18</v>
      </c>
      <c r="D734" t="s">
        <v>1228</v>
      </c>
      <c r="E734" s="4">
        <f>'TARIF 2024'!G748</f>
        <v>5900495092359</v>
      </c>
      <c r="F734" t="s">
        <v>1228</v>
      </c>
    </row>
    <row r="735" spans="1:6">
      <c r="A735" t="str">
        <f>'TARIF 2024'!B749</f>
        <v>OEM0200487</v>
      </c>
      <c r="B735" s="4" t="str">
        <f>'TARIF 2024'!J749</f>
        <v xml:space="preserve">Large stocks </v>
      </c>
      <c r="C735" s="134">
        <f>'TARIF 2024'!L749</f>
        <v>6.18</v>
      </c>
      <c r="D735" t="s">
        <v>1228</v>
      </c>
      <c r="E735" s="4">
        <f>'TARIF 2024'!G749</f>
        <v>5900495092342</v>
      </c>
      <c r="F735" t="s">
        <v>1228</v>
      </c>
    </row>
    <row r="736" spans="1:6">
      <c r="A736" t="str">
        <f>'TARIF 2024'!B750</f>
        <v>OEM0200599</v>
      </c>
      <c r="B736" s="4" t="str">
        <f>'TARIF 2024'!J750</f>
        <v xml:space="preserve">Out of stock </v>
      </c>
      <c r="C736" s="134">
        <f>'TARIF 2024'!L750</f>
        <v>10.49</v>
      </c>
      <c r="D736" t="s">
        <v>1228</v>
      </c>
      <c r="E736" s="4">
        <f>'TARIF 2024'!G750</f>
        <v>5907457738737</v>
      </c>
      <c r="F736" t="s">
        <v>2669</v>
      </c>
    </row>
    <row r="737" spans="1:6">
      <c r="A737" t="str">
        <f>'TARIF 2024'!B751</f>
        <v>OEM0200598</v>
      </c>
      <c r="B737" s="4" t="str">
        <f>'TARIF 2024'!J751</f>
        <v xml:space="preserve">Out of stock </v>
      </c>
      <c r="C737" s="134">
        <f>'TARIF 2024'!L751</f>
        <v>10.49</v>
      </c>
      <c r="D737" t="s">
        <v>1228</v>
      </c>
      <c r="E737" s="4">
        <f>'TARIF 2024'!G751</f>
        <v>5907457738720</v>
      </c>
      <c r="F737" t="s">
        <v>2669</v>
      </c>
    </row>
    <row r="738" spans="1:6">
      <c r="A738" t="str">
        <f>'TARIF 2024'!B752</f>
        <v>OEM0200584</v>
      </c>
      <c r="B738" s="4" t="str">
        <f>'TARIF 2024'!J752</f>
        <v xml:space="preserve">Out of stock </v>
      </c>
      <c r="C738" s="134">
        <f>'TARIF 2024'!L752</f>
        <v>8.02</v>
      </c>
      <c r="D738" t="s">
        <v>1228</v>
      </c>
      <c r="E738" s="4">
        <f>'TARIF 2024'!G752</f>
        <v>5907457737013</v>
      </c>
      <c r="F738" t="s">
        <v>2669</v>
      </c>
    </row>
    <row r="739" spans="1:6">
      <c r="A739" t="str">
        <f>'TARIF 2024'!B753</f>
        <v>OEM0200581</v>
      </c>
      <c r="B739" s="4" t="str">
        <f>'TARIF 2024'!J753</f>
        <v xml:space="preserve">Out of stock </v>
      </c>
      <c r="C739" s="134">
        <f>'TARIF 2024'!L753</f>
        <v>6.54</v>
      </c>
      <c r="D739" t="s">
        <v>1228</v>
      </c>
      <c r="E739" s="4">
        <f>'TARIF 2024'!G753</f>
        <v>5907457736986</v>
      </c>
      <c r="F739" t="s">
        <v>2669</v>
      </c>
    </row>
    <row r="740" spans="1:6">
      <c r="A740" t="str">
        <f>'TARIF 2024'!B754</f>
        <v>OEM0200450</v>
      </c>
      <c r="B740" s="4" t="str">
        <f>'TARIF 2024'!J754</f>
        <v xml:space="preserve">Large stocks </v>
      </c>
      <c r="C740" s="134">
        <f>'TARIF 2024'!L754</f>
        <v>43.21</v>
      </c>
      <c r="D740" t="s">
        <v>1228</v>
      </c>
      <c r="E740" s="4">
        <f>'TARIF 2024'!G754</f>
        <v>5907457703353</v>
      </c>
      <c r="F740" t="s">
        <v>2669</v>
      </c>
    </row>
    <row r="741" spans="1:6">
      <c r="A741" t="str">
        <f>'TARIF 2024'!B755</f>
        <v>OEM0200597</v>
      </c>
      <c r="B741" s="4" t="str">
        <f>'TARIF 2024'!J755</f>
        <v xml:space="preserve">Out of stock </v>
      </c>
      <c r="C741" s="134">
        <f>'TARIF 2024'!L755</f>
        <v>24.51</v>
      </c>
      <c r="D741" t="s">
        <v>1228</v>
      </c>
      <c r="E741" s="4">
        <f>'TARIF 2024'!G755</f>
        <v>5907457738713</v>
      </c>
      <c r="F741" t="s">
        <v>2669</v>
      </c>
    </row>
    <row r="742" spans="1:6">
      <c r="A742" t="str">
        <f>'TARIF 2024'!B756</f>
        <v>OEM0101208</v>
      </c>
      <c r="B742" s="4" t="str">
        <f>'TARIF 2024'!J756</f>
        <v>Large stocks 29,06,2025</v>
      </c>
      <c r="C742" s="134">
        <f>'TARIF 2024'!L756</f>
        <v>4.26</v>
      </c>
      <c r="D742" t="s">
        <v>1228</v>
      </c>
      <c r="E742" s="4">
        <f>'TARIF 2024'!G756</f>
        <v>5900495092618</v>
      </c>
      <c r="F742" t="s">
        <v>1228</v>
      </c>
    </row>
    <row r="743" spans="1:6">
      <c r="A743" t="str">
        <f>'TARIF 2024'!B757</f>
        <v>OEM0101207</v>
      </c>
      <c r="B743" s="4" t="str">
        <f>'TARIF 2024'!J757</f>
        <v xml:space="preserve">Large stocks </v>
      </c>
      <c r="C743" s="134">
        <f>'TARIF 2024'!L757</f>
        <v>4.26</v>
      </c>
      <c r="D743" t="s">
        <v>1228</v>
      </c>
      <c r="E743" s="4">
        <f>'TARIF 2024'!G757</f>
        <v>5900495092595</v>
      </c>
      <c r="F743" t="s">
        <v>2669</v>
      </c>
    </row>
    <row r="744" spans="1:6">
      <c r="A744" t="str">
        <f>'TARIF 2024'!B758</f>
        <v>OEM0101210</v>
      </c>
      <c r="B744" s="4" t="str">
        <f>'TARIF 2024'!J758</f>
        <v xml:space="preserve">Out of stock </v>
      </c>
      <c r="C744" s="134">
        <f>'TARIF 2024'!L758</f>
        <v>4.26</v>
      </c>
      <c r="D744" t="s">
        <v>1228</v>
      </c>
      <c r="E744" s="4">
        <f>'TARIF 2024'!G758</f>
        <v>5900495092656</v>
      </c>
      <c r="F744" t="s">
        <v>2669</v>
      </c>
    </row>
    <row r="745" spans="1:6">
      <c r="A745" t="str">
        <f>'TARIF 2024'!B759</f>
        <v>OEM0101209</v>
      </c>
      <c r="B745" s="4" t="str">
        <f>'TARIF 2024'!J759</f>
        <v xml:space="preserve">Large stocks </v>
      </c>
      <c r="C745" s="134">
        <f>'TARIF 2024'!L759</f>
        <v>4.26</v>
      </c>
      <c r="D745" t="s">
        <v>1228</v>
      </c>
      <c r="E745" s="4">
        <f>'TARIF 2024'!G759</f>
        <v>5900495092649</v>
      </c>
      <c r="F745" t="s">
        <v>1228</v>
      </c>
    </row>
    <row r="746" spans="1:6">
      <c r="A746" t="str">
        <f>'TARIF 2024'!B760</f>
        <v>OEM001959</v>
      </c>
      <c r="B746" s="4" t="str">
        <f>'TARIF 2024'!J760</f>
        <v>Large stocks 21,07,2025</v>
      </c>
      <c r="C746" s="134">
        <f>'TARIF 2024'!L760</f>
        <v>3.96</v>
      </c>
      <c r="D746" t="s">
        <v>1228</v>
      </c>
      <c r="E746" s="4">
        <f>'TARIF 2024'!G760</f>
        <v>5900495092650</v>
      </c>
      <c r="F746" t="s">
        <v>1228</v>
      </c>
    </row>
    <row r="747" spans="1:6">
      <c r="A747" t="str">
        <f>'TARIF 2024'!B761</f>
        <v>OEM0002421</v>
      </c>
      <c r="B747" s="4" t="str">
        <f>'TARIF 2024'!J761</f>
        <v xml:space="preserve">Large stocks </v>
      </c>
      <c r="C747" s="134">
        <f>'TARIF 2024'!L761</f>
        <v>6.17</v>
      </c>
      <c r="D747" t="s">
        <v>1228</v>
      </c>
      <c r="E747" s="4">
        <f>'TARIF 2024'!G761</f>
        <v>5900495292445</v>
      </c>
      <c r="F747" t="s">
        <v>1228</v>
      </c>
    </row>
    <row r="748" spans="1:6">
      <c r="A748" t="str">
        <f>'TARIF 2024'!B762</f>
        <v>OEM0002420</v>
      </c>
      <c r="B748" s="4" t="str">
        <f>'TARIF 2024'!J762</f>
        <v xml:space="preserve">Large stocks </v>
      </c>
      <c r="C748" s="134">
        <f>'TARIF 2024'!L762</f>
        <v>6.17</v>
      </c>
      <c r="D748" t="s">
        <v>1228</v>
      </c>
      <c r="E748" s="4">
        <f>'TARIF 2024'!G762</f>
        <v>5900495292438</v>
      </c>
      <c r="F748" t="s">
        <v>1228</v>
      </c>
    </row>
    <row r="749" spans="1:6">
      <c r="A749" t="str">
        <f>'TARIF 2024'!B763</f>
        <v>OEM0002311</v>
      </c>
      <c r="B749" s="4" t="str">
        <f>'TARIF 2024'!J763</f>
        <v>Low supplies 11,07,2025</v>
      </c>
      <c r="C749" s="134">
        <f>'TARIF 2024'!L763</f>
        <v>5.85</v>
      </c>
      <c r="D749" t="s">
        <v>1228</v>
      </c>
      <c r="E749" s="4">
        <f>'TARIF 2024'!G763</f>
        <v>5900495947987</v>
      </c>
      <c r="F749" t="s">
        <v>1228</v>
      </c>
    </row>
    <row r="750" spans="1:6">
      <c r="A750" t="str">
        <f>'TARIF 2024'!B764</f>
        <v>OEM0100902</v>
      </c>
      <c r="B750" s="4" t="str">
        <f>'TARIF 2024'!J764</f>
        <v>Out of stock 29,06,2025</v>
      </c>
      <c r="C750" s="134">
        <f>'TARIF 2024'!L764</f>
        <v>5.87</v>
      </c>
      <c r="D750" t="s">
        <v>1228</v>
      </c>
      <c r="E750" s="4">
        <f>'TARIF 2024'!G764</f>
        <v>5900495892393</v>
      </c>
      <c r="F750" t="s">
        <v>2669</v>
      </c>
    </row>
    <row r="751" spans="1:6">
      <c r="A751" t="str">
        <f>'TARIF 2024'!B765</f>
        <v>OEM001519</v>
      </c>
      <c r="B751" s="4" t="str">
        <f>'TARIF 2024'!J765</f>
        <v>Large stocks 29,06,2025</v>
      </c>
      <c r="C751" s="134">
        <f>'TARIF 2024'!L765</f>
        <v>3.99</v>
      </c>
      <c r="D751" t="s">
        <v>1228</v>
      </c>
      <c r="E751" s="4">
        <f>'TARIF 2024'!G765</f>
        <v>5900495758194</v>
      </c>
      <c r="F751" t="s">
        <v>1228</v>
      </c>
    </row>
    <row r="752" spans="1:6">
      <c r="A752" t="str">
        <f>'TARIF 2024'!B766</f>
        <v>OEM001514</v>
      </c>
      <c r="B752" s="4" t="str">
        <f>'TARIF 2024'!J766</f>
        <v>Large stocks 29,06,2025</v>
      </c>
      <c r="C752" s="134">
        <f>'TARIF 2024'!L766</f>
        <v>3.14</v>
      </c>
      <c r="D752" t="s">
        <v>1228</v>
      </c>
      <c r="E752" s="4">
        <f>'TARIF 2024'!G766</f>
        <v>5900495758149</v>
      </c>
      <c r="F752" t="s">
        <v>2669</v>
      </c>
    </row>
    <row r="753" spans="1:6">
      <c r="A753" t="str">
        <f>'TARIF 2024'!B767</f>
        <v>OEM001513</v>
      </c>
      <c r="B753" s="4" t="str">
        <f>'TARIF 2024'!J767</f>
        <v xml:space="preserve">Large stocks </v>
      </c>
      <c r="C753" s="134">
        <f>'TARIF 2024'!L767</f>
        <v>2.5499999999999998</v>
      </c>
      <c r="D753" t="s">
        <v>1228</v>
      </c>
      <c r="E753" s="4">
        <f>'TARIF 2024'!G767</f>
        <v>5900495758132</v>
      </c>
      <c r="F753" t="s">
        <v>1228</v>
      </c>
    </row>
    <row r="754" spans="1:6">
      <c r="A754" t="str">
        <f>'TARIF 2024'!B768</f>
        <v>OEM001516</v>
      </c>
      <c r="B754" s="4" t="str">
        <f>'TARIF 2024'!J768</f>
        <v>In stock 19,06,2025</v>
      </c>
      <c r="C754" s="134">
        <f>'TARIF 2024'!L768</f>
        <v>2.97</v>
      </c>
      <c r="D754" t="s">
        <v>1228</v>
      </c>
      <c r="E754" s="4">
        <f>'TARIF 2024'!G768</f>
        <v>5900495758163</v>
      </c>
      <c r="F754" t="s">
        <v>1228</v>
      </c>
    </row>
    <row r="755" spans="1:6">
      <c r="A755" t="str">
        <f>'TARIF 2024'!B769</f>
        <v>OEM001518</v>
      </c>
      <c r="B755" s="4" t="str">
        <f>'TARIF 2024'!J769</f>
        <v>Out of stock 19,06,2025</v>
      </c>
      <c r="C755" s="134">
        <f>'TARIF 2024'!L769</f>
        <v>3.62</v>
      </c>
      <c r="D755" t="s">
        <v>1228</v>
      </c>
      <c r="E755" s="4">
        <f>'TARIF 2024'!G769</f>
        <v>5900495758187</v>
      </c>
      <c r="F755" t="s">
        <v>2669</v>
      </c>
    </row>
    <row r="756" spans="1:6">
      <c r="A756" t="str">
        <f>'TARIF 2024'!B770</f>
        <v>OEM101228</v>
      </c>
      <c r="B756" s="4" t="str">
        <f>'TARIF 2024'!J770</f>
        <v xml:space="preserve">Large stocks </v>
      </c>
      <c r="C756" s="134">
        <f>'TARIF 2024'!L770</f>
        <v>27.53</v>
      </c>
      <c r="D756" t="s">
        <v>1228</v>
      </c>
      <c r="E756" s="4">
        <f>'TARIF 2024'!G770</f>
        <v>5900495052483</v>
      </c>
      <c r="F756" t="s">
        <v>1228</v>
      </c>
    </row>
    <row r="757" spans="1:6">
      <c r="A757" t="str">
        <f>'TARIF 2024'!B771</f>
        <v>OEM001647</v>
      </c>
      <c r="B757" s="4" t="str">
        <f>'TARIF 2024'!J771</f>
        <v>Large stocks 19,06,2025</v>
      </c>
      <c r="C757" s="134">
        <f>'TARIF 2024'!L771</f>
        <v>2.5499999999999998</v>
      </c>
      <c r="D757" t="s">
        <v>1228</v>
      </c>
      <c r="E757" s="4">
        <f>'TARIF 2024'!G771</f>
        <v>5900495796134</v>
      </c>
      <c r="F757" t="s">
        <v>2669</v>
      </c>
    </row>
    <row r="758" spans="1:6">
      <c r="A758" t="str">
        <f>'TARIF 2024'!B772</f>
        <v>OEM001954</v>
      </c>
      <c r="B758" s="4" t="str">
        <f>'TARIF 2024'!J772</f>
        <v xml:space="preserve">Low supplies </v>
      </c>
      <c r="C758" s="134">
        <f>'TARIF 2024'!L772</f>
        <v>3.51</v>
      </c>
      <c r="D758" t="s">
        <v>1228</v>
      </c>
      <c r="E758" s="4">
        <f>'TARIF 2024'!G772</f>
        <v>5900495828705</v>
      </c>
      <c r="F758" t="s">
        <v>1228</v>
      </c>
    </row>
    <row r="759" spans="1:6">
      <c r="A759" t="str">
        <f>'TARIF 2024'!B773</f>
        <v>OEM001604</v>
      </c>
      <c r="B759" s="4" t="str">
        <f>'TARIF 2024'!J773</f>
        <v xml:space="preserve">Large stocks </v>
      </c>
      <c r="C759" s="134">
        <f>'TARIF 2024'!L773</f>
        <v>2.36</v>
      </c>
      <c r="D759" t="s">
        <v>1228</v>
      </c>
      <c r="E759" s="4">
        <f>'TARIF 2024'!G773</f>
        <v>5900495780515</v>
      </c>
      <c r="F759" t="s">
        <v>1228</v>
      </c>
    </row>
    <row r="760" spans="1:6">
      <c r="A760" t="str">
        <f>'TARIF 2024'!B774</f>
        <v>OEM001606</v>
      </c>
      <c r="B760" s="4" t="str">
        <f>'TARIF 2024'!J774</f>
        <v>Large stocks 21,07,2025</v>
      </c>
      <c r="C760" s="134">
        <f>'TARIF 2024'!L774</f>
        <v>2.79</v>
      </c>
      <c r="D760" t="s">
        <v>1228</v>
      </c>
      <c r="E760" s="4">
        <f>'TARIF 2024'!G774</f>
        <v>5900495780539</v>
      </c>
      <c r="F760" t="s">
        <v>2669</v>
      </c>
    </row>
    <row r="761" spans="1:6">
      <c r="A761" t="str">
        <f>'TARIF 2024'!B775</f>
        <v>OEM001605</v>
      </c>
      <c r="B761" s="4" t="str">
        <f>'TARIF 2024'!J775</f>
        <v xml:space="preserve">Large stocks </v>
      </c>
      <c r="C761" s="134">
        <f>'TARIF 2024'!L775</f>
        <v>2.21</v>
      </c>
      <c r="D761" t="s">
        <v>1228</v>
      </c>
      <c r="E761" s="4">
        <f>'TARIF 2024'!G775</f>
        <v>5900495780522</v>
      </c>
      <c r="F761" t="s">
        <v>1228</v>
      </c>
    </row>
    <row r="762" spans="1:6">
      <c r="A762" t="str">
        <f>'TARIF 2024'!B776</f>
        <v>OEM0002317</v>
      </c>
      <c r="B762" s="4" t="str">
        <f>'TARIF 2024'!J776</f>
        <v>Large stocks 29,07,2025</v>
      </c>
      <c r="C762" s="134">
        <f>'TARIF 2024'!L776</f>
        <v>2.66</v>
      </c>
      <c r="D762" t="s">
        <v>1228</v>
      </c>
      <c r="E762" s="4">
        <f>'TARIF 2024'!G776</f>
        <v>5900495948816</v>
      </c>
      <c r="F762" t="s">
        <v>1228</v>
      </c>
    </row>
    <row r="763" spans="1:6">
      <c r="A763" t="str">
        <f>'TARIF 2024'!B777</f>
        <v>OEM0002318</v>
      </c>
      <c r="B763" s="4" t="str">
        <f>'TARIF 2024'!J777</f>
        <v>Large stocks 11,07,2025</v>
      </c>
      <c r="C763" s="134">
        <f>'TARIF 2024'!L777</f>
        <v>4.57</v>
      </c>
      <c r="D763" t="s">
        <v>1228</v>
      </c>
      <c r="E763" s="4">
        <f>'TARIF 2024'!G777</f>
        <v>5900495948823</v>
      </c>
      <c r="F763" t="s">
        <v>1228</v>
      </c>
    </row>
    <row r="764" spans="1:6">
      <c r="A764" t="str">
        <f>'TARIF 2024'!B778</f>
        <v>OEM0101137</v>
      </c>
      <c r="B764" s="4" t="str">
        <f>'TARIF 2024'!J778</f>
        <v>In stock 23,06,2025</v>
      </c>
      <c r="C764" s="134">
        <f>'TARIF 2024'!L778</f>
        <v>5.6</v>
      </c>
      <c r="D764" t="s">
        <v>1228</v>
      </c>
      <c r="E764" s="4">
        <f>'TARIF 2024'!G778</f>
        <v>5900495063380</v>
      </c>
      <c r="F764" t="s">
        <v>1228</v>
      </c>
    </row>
    <row r="765" spans="1:6">
      <c r="A765" t="str">
        <f>'TARIF 2024'!B779</f>
        <v>OEM0101138</v>
      </c>
      <c r="B765" s="4" t="str">
        <f>'TARIF 2024'!J779</f>
        <v>Out of stock 21,07,2025</v>
      </c>
      <c r="C765" s="134">
        <f>'TARIF 2024'!L779</f>
        <v>6.5</v>
      </c>
      <c r="D765" t="s">
        <v>1228</v>
      </c>
      <c r="E765" s="4">
        <f>'TARIF 2024'!G779</f>
        <v>5900495063403</v>
      </c>
      <c r="F765" t="s">
        <v>2669</v>
      </c>
    </row>
    <row r="766" spans="1:6">
      <c r="A766" t="str">
        <f>'TARIF 2024'!B780</f>
        <v>OEM0101203</v>
      </c>
      <c r="B766" s="4" t="str">
        <f>'TARIF 2024'!J780</f>
        <v xml:space="preserve">Large stocks </v>
      </c>
      <c r="C766" s="134">
        <f>'TARIF 2024'!L780</f>
        <v>8</v>
      </c>
      <c r="D766" t="s">
        <v>1228</v>
      </c>
      <c r="E766" s="4">
        <f>'TARIF 2024'!G780</f>
        <v>5900495081070</v>
      </c>
      <c r="F766" t="s">
        <v>2669</v>
      </c>
    </row>
    <row r="767" spans="1:6">
      <c r="A767" t="str">
        <f>'TARIF 2024'!B781</f>
        <v>OEM0101206</v>
      </c>
      <c r="B767" s="4" t="str">
        <f>'TARIF 2024'!J781</f>
        <v>Out of stock 29,06,2025</v>
      </c>
      <c r="C767" s="134">
        <f>'TARIF 2024'!L781</f>
        <v>18.5</v>
      </c>
      <c r="D767" t="s">
        <v>1228</v>
      </c>
      <c r="E767" s="4">
        <f>'TARIF 2024'!G781</f>
        <v>5900495081100</v>
      </c>
      <c r="F767" t="s">
        <v>2669</v>
      </c>
    </row>
    <row r="768" spans="1:6">
      <c r="A768" t="str">
        <f>'TARIF 2024'!B782</f>
        <v>OEM001613</v>
      </c>
      <c r="B768" s="4" t="str">
        <f>'TARIF 2024'!J782</f>
        <v>Large stocks 29,06,2025</v>
      </c>
      <c r="C768" s="134">
        <f>'TARIF 2024'!L782</f>
        <v>3.96</v>
      </c>
      <c r="D768" t="s">
        <v>1228</v>
      </c>
      <c r="E768" s="4">
        <f>'TARIF 2024'!G782</f>
        <v>5900495780966</v>
      </c>
      <c r="F768" t="s">
        <v>1228</v>
      </c>
    </row>
    <row r="769" spans="1:6">
      <c r="A769" t="str">
        <f>'TARIF 2024'!B783</f>
        <v>OEM001502</v>
      </c>
      <c r="B769" s="4" t="str">
        <f>'TARIF 2024'!J783</f>
        <v>Large stocks 29,06,2025</v>
      </c>
      <c r="C769" s="134">
        <f>'TARIF 2024'!L783</f>
        <v>3.12</v>
      </c>
      <c r="D769" t="s">
        <v>1228</v>
      </c>
      <c r="E769" s="4">
        <f>'TARIF 2024'!G783</f>
        <v>5900495758026</v>
      </c>
      <c r="F769" t="s">
        <v>2669</v>
      </c>
    </row>
    <row r="770" spans="1:6">
      <c r="A770" t="str">
        <f>'TARIF 2024'!B784</f>
        <v>OEM001523</v>
      </c>
      <c r="B770" s="4" t="str">
        <f>'TARIF 2024'!J784</f>
        <v xml:space="preserve">Large stocks </v>
      </c>
      <c r="C770" s="134">
        <f>'TARIF 2024'!L784</f>
        <v>2.66</v>
      </c>
      <c r="D770" t="s">
        <v>1228</v>
      </c>
      <c r="E770" s="4">
        <f>'TARIF 2024'!G784</f>
        <v>5900495758231</v>
      </c>
      <c r="F770" t="s">
        <v>1228</v>
      </c>
    </row>
    <row r="771" spans="1:6">
      <c r="A771" t="str">
        <f>'TARIF 2024'!B785</f>
        <v>LENS IP13MINI/13S</v>
      </c>
      <c r="B771" s="4" t="str">
        <f>'TARIF 2024'!J785</f>
        <v xml:space="preserve">Large stocks </v>
      </c>
      <c r="C771" s="134">
        <f>'TARIF 2024'!L785</f>
        <v>5.49</v>
      </c>
      <c r="D771" t="s">
        <v>1228</v>
      </c>
      <c r="E771" s="4" t="str">
        <f>'TARIF 2024'!G785</f>
        <v>5903108573559</v>
      </c>
      <c r="F771" t="s">
        <v>1228</v>
      </c>
    </row>
    <row r="772" spans="1:6">
      <c r="A772" t="str">
        <f>'TARIF 2024'!B786</f>
        <v>LENS IP13/13PROMAXPG</v>
      </c>
      <c r="B772" s="4" t="str">
        <f>'TARIF 2024'!J786</f>
        <v xml:space="preserve">Large stocks </v>
      </c>
      <c r="C772" s="134">
        <f>'TARIF 2024'!L786</f>
        <v>5.49</v>
      </c>
      <c r="D772" t="s">
        <v>1228</v>
      </c>
      <c r="E772" s="4" t="str">
        <f>'TARIF 2024'!G786</f>
        <v>5903108573542</v>
      </c>
      <c r="F772" t="s">
        <v>1228</v>
      </c>
    </row>
    <row r="773" spans="1:6">
      <c r="A773" t="str">
        <f>'TARIF 2024'!B787</f>
        <v>LENS IP13/13PROMAXS</v>
      </c>
      <c r="B773" s="4" t="str">
        <f>'TARIF 2024'!J787</f>
        <v xml:space="preserve">Large stocks </v>
      </c>
      <c r="C773" s="134">
        <f>'TARIF 2024'!L787</f>
        <v>5.49</v>
      </c>
      <c r="D773" t="s">
        <v>1228</v>
      </c>
      <c r="E773" s="4" t="str">
        <f>'TARIF 2024'!G787</f>
        <v>5903108573535</v>
      </c>
      <c r="F773" t="s">
        <v>1228</v>
      </c>
    </row>
    <row r="774" spans="1:6">
      <c r="A774" t="str">
        <f>'TARIF 2024'!B788</f>
        <v>LENSIP14/14PLUSPG</v>
      </c>
      <c r="B774" s="4" t="str">
        <f>'TARIF 2024'!J788</f>
        <v xml:space="preserve">Large stocks </v>
      </c>
      <c r="C774" s="134">
        <f>'TARIF 2024'!L788</f>
        <v>5.49</v>
      </c>
      <c r="D774" t="s">
        <v>1228</v>
      </c>
      <c r="E774" s="4" t="str">
        <f>'TARIF 2024'!G788</f>
        <v>5903108573528</v>
      </c>
      <c r="F774" t="s">
        <v>1228</v>
      </c>
    </row>
    <row r="775" spans="1:6">
      <c r="A775" t="str">
        <f>'TARIF 2024'!B789</f>
        <v>LENSIP14/14PLUSPS</v>
      </c>
      <c r="B775" s="4" t="str">
        <f>'TARIF 2024'!J789</f>
        <v xml:space="preserve">Large stocks </v>
      </c>
      <c r="C775" s="134">
        <f>'TARIF 2024'!L789</f>
        <v>5.49</v>
      </c>
      <c r="D775" t="s">
        <v>1228</v>
      </c>
      <c r="E775" s="4" t="str">
        <f>'TARIF 2024'!G789</f>
        <v>5903108573511</v>
      </c>
      <c r="F775" t="s">
        <v>1228</v>
      </c>
    </row>
    <row r="776" spans="1:6">
      <c r="A776" t="str">
        <f>'TARIF 2024'!B790</f>
        <v>LENSIP14PRO/14PROMAXPG</v>
      </c>
      <c r="B776" s="4" t="str">
        <f>'TARIF 2024'!J790</f>
        <v xml:space="preserve">Large stocks </v>
      </c>
      <c r="C776" s="134">
        <f>'TARIF 2024'!L790</f>
        <v>5.49</v>
      </c>
      <c r="D776" t="s">
        <v>1228</v>
      </c>
      <c r="E776" s="4" t="str">
        <f>'TARIF 2024'!G790</f>
        <v>5903108573504</v>
      </c>
      <c r="F776" t="s">
        <v>1228</v>
      </c>
    </row>
    <row r="777" spans="1:6">
      <c r="A777" t="str">
        <f>'TARIF 2024'!B791</f>
        <v>LENSIP14PRO/14PROMAXPS</v>
      </c>
      <c r="B777" s="4" t="str">
        <f>'TARIF 2024'!J791</f>
        <v xml:space="preserve">Large stocks </v>
      </c>
      <c r="C777" s="134">
        <f>'TARIF 2024'!L791</f>
        <v>5.49</v>
      </c>
      <c r="D777" t="s">
        <v>1228</v>
      </c>
      <c r="E777" s="4" t="str">
        <f>'TARIF 2024'!G791</f>
        <v>5903108573498</v>
      </c>
      <c r="F777" t="s">
        <v>1228</v>
      </c>
    </row>
    <row r="778" spans="1:6">
      <c r="A778" t="str">
        <f>'TARIF 2024'!B792</f>
        <v>LENSIP15/15PLUSG</v>
      </c>
      <c r="B778" s="4" t="str">
        <f>'TARIF 2024'!J792</f>
        <v xml:space="preserve">Large stocks </v>
      </c>
      <c r="C778" s="134">
        <f>'TARIF 2024'!L792</f>
        <v>5.49</v>
      </c>
      <c r="D778" t="s">
        <v>1228</v>
      </c>
      <c r="E778" s="4" t="str">
        <f>'TARIF 2024'!G792</f>
        <v>5903108573481</v>
      </c>
      <c r="F778" t="s">
        <v>1228</v>
      </c>
    </row>
    <row r="779" spans="1:6">
      <c r="A779" t="str">
        <f>'TARIF 2024'!B793</f>
        <v>LENSIP15/15PLUSB</v>
      </c>
      <c r="B779" s="4" t="str">
        <f>'TARIF 2024'!J793</f>
        <v xml:space="preserve">Large stocks </v>
      </c>
      <c r="C779" s="134">
        <f>'TARIF 2024'!L793</f>
        <v>5.49</v>
      </c>
      <c r="D779" t="s">
        <v>1228</v>
      </c>
      <c r="E779" s="4" t="str">
        <f>'TARIF 2024'!G793</f>
        <v>5903108573474</v>
      </c>
      <c r="F779" t="s">
        <v>1228</v>
      </c>
    </row>
    <row r="780" spans="1:6">
      <c r="A780" t="str">
        <f>'TARIF 2024'!B794</f>
        <v>LENSIP15/15PLUSBK</v>
      </c>
      <c r="B780" s="4" t="str">
        <f>'TARIF 2024'!J794</f>
        <v xml:space="preserve">Large stocks </v>
      </c>
      <c r="C780" s="134">
        <f>'TARIF 2024'!L794</f>
        <v>5.49</v>
      </c>
      <c r="D780" t="s">
        <v>1228</v>
      </c>
      <c r="E780" s="4" t="str">
        <f>'TARIF 2024'!G794</f>
        <v>5903108573467</v>
      </c>
      <c r="F780" t="s">
        <v>1228</v>
      </c>
    </row>
    <row r="781" spans="1:6">
      <c r="A781" t="str">
        <f>'TARIF 2024'!B795</f>
        <v>LENSIP15/15PLUSP</v>
      </c>
      <c r="B781" s="4" t="str">
        <f>'TARIF 2024'!J795</f>
        <v xml:space="preserve">Large stocks </v>
      </c>
      <c r="C781" s="134">
        <f>'TARIF 2024'!L795</f>
        <v>5.49</v>
      </c>
      <c r="D781" t="s">
        <v>1228</v>
      </c>
      <c r="E781" s="4" t="str">
        <f>'TARIF 2024'!G795</f>
        <v>5903108573450</v>
      </c>
      <c r="F781" t="s">
        <v>1228</v>
      </c>
    </row>
    <row r="782" spans="1:6">
      <c r="A782" t="str">
        <f>'TARIF 2024'!B796</f>
        <v>LENSIP15/15PLUSS</v>
      </c>
      <c r="B782" s="4" t="str">
        <f>'TARIF 2024'!J796</f>
        <v xml:space="preserve">Large stocks </v>
      </c>
      <c r="C782" s="134">
        <f>'TARIF 2024'!L796</f>
        <v>5.49</v>
      </c>
      <c r="D782" t="s">
        <v>1228</v>
      </c>
      <c r="E782" s="4" t="str">
        <f>'TARIF 2024'!G796</f>
        <v>5903108573443</v>
      </c>
      <c r="F782" t="s">
        <v>1228</v>
      </c>
    </row>
    <row r="783" spans="1:6">
      <c r="A783" t="str">
        <f>'TARIF 2024'!B797</f>
        <v>LENSIP15/15PLUSY</v>
      </c>
      <c r="B783" s="4" t="str">
        <f>'TARIF 2024'!J797</f>
        <v xml:space="preserve">Large stocks </v>
      </c>
      <c r="C783" s="134">
        <f>'TARIF 2024'!L797</f>
        <v>5.49</v>
      </c>
      <c r="D783" t="s">
        <v>1228</v>
      </c>
      <c r="E783" s="4" t="str">
        <f>'TARIF 2024'!G797</f>
        <v>5903108573436</v>
      </c>
      <c r="F783" t="s">
        <v>1228</v>
      </c>
    </row>
    <row r="784" spans="1:6">
      <c r="A784" t="str">
        <f>'TARIF 2024'!B798</f>
        <v>LENSIP15PRON</v>
      </c>
      <c r="B784" s="4" t="str">
        <f>'TARIF 2024'!J798</f>
        <v xml:space="preserve">Large stocks </v>
      </c>
      <c r="C784" s="134">
        <f>'TARIF 2024'!L798</f>
        <v>5.49</v>
      </c>
      <c r="D784" t="s">
        <v>1228</v>
      </c>
      <c r="E784" s="4" t="str">
        <f>'TARIF 2024'!G798</f>
        <v>5903108573429</v>
      </c>
      <c r="F784" t="s">
        <v>1228</v>
      </c>
    </row>
    <row r="785" spans="1:6">
      <c r="A785" t="str">
        <f>'TARIF 2024'!B799</f>
        <v>LENSIP15PROBK</v>
      </c>
      <c r="B785" s="4" t="str">
        <f>'TARIF 2024'!J799</f>
        <v xml:space="preserve">Large stocks </v>
      </c>
      <c r="C785" s="134">
        <f>'TARIF 2024'!L799</f>
        <v>5.49</v>
      </c>
      <c r="D785" t="s">
        <v>1228</v>
      </c>
      <c r="E785" s="4" t="str">
        <f>'TARIF 2024'!G799</f>
        <v>5903108573412</v>
      </c>
      <c r="F785" t="s">
        <v>1228</v>
      </c>
    </row>
    <row r="786" spans="1:6">
      <c r="A786" t="str">
        <f>'TARIF 2024'!B800</f>
        <v>LENSIP15PROB</v>
      </c>
      <c r="B786" s="4" t="str">
        <f>'TARIF 2024'!J800</f>
        <v xml:space="preserve">Large stocks </v>
      </c>
      <c r="C786" s="134">
        <f>'TARIF 2024'!L800</f>
        <v>5.49</v>
      </c>
      <c r="D786" t="s">
        <v>1228</v>
      </c>
      <c r="E786" s="4" t="str">
        <f>'TARIF 2024'!G800</f>
        <v>5903108573405</v>
      </c>
      <c r="F786" t="s">
        <v>1228</v>
      </c>
    </row>
    <row r="787" spans="1:6">
      <c r="A787" t="str">
        <f>'TARIF 2024'!B801</f>
        <v>LENSIP15PROW</v>
      </c>
      <c r="B787" s="4" t="str">
        <f>'TARIF 2024'!J801</f>
        <v xml:space="preserve">Large stocks </v>
      </c>
      <c r="C787" s="134">
        <f>'TARIF 2024'!L801</f>
        <v>5.49</v>
      </c>
      <c r="D787" t="s">
        <v>1228</v>
      </c>
      <c r="E787" s="4" t="str">
        <f>'TARIF 2024'!G801</f>
        <v>5903108573399</v>
      </c>
      <c r="F787" t="s">
        <v>1228</v>
      </c>
    </row>
    <row r="788" spans="1:6">
      <c r="A788" t="str">
        <f>'TARIF 2024'!B802</f>
        <v>LENSIP15PROMAXN</v>
      </c>
      <c r="B788" s="4" t="str">
        <f>'TARIF 2024'!J802</f>
        <v xml:space="preserve">Large stocks </v>
      </c>
      <c r="C788" s="134">
        <f>'TARIF 2024'!L802</f>
        <v>5.49</v>
      </c>
      <c r="D788" t="s">
        <v>1228</v>
      </c>
      <c r="E788" s="4" t="str">
        <f>'TARIF 2024'!G802</f>
        <v>5903108573382</v>
      </c>
      <c r="F788" t="s">
        <v>1228</v>
      </c>
    </row>
    <row r="789" spans="1:6">
      <c r="A789" t="str">
        <f>'TARIF 2024'!B803</f>
        <v>LENSIP15PROMAXBK</v>
      </c>
      <c r="B789" s="4" t="str">
        <f>'TARIF 2024'!J803</f>
        <v xml:space="preserve">Large stocks </v>
      </c>
      <c r="C789" s="134">
        <f>'TARIF 2024'!L803</f>
        <v>5.49</v>
      </c>
      <c r="D789" t="s">
        <v>1228</v>
      </c>
      <c r="E789" s="4" t="str">
        <f>'TARIF 2024'!G803</f>
        <v>5903108573375</v>
      </c>
      <c r="F789" t="s">
        <v>1228</v>
      </c>
    </row>
    <row r="790" spans="1:6">
      <c r="A790" t="str">
        <f>'TARIF 2024'!B804</f>
        <v xml:space="preserve">LENSIP15PROMAXB </v>
      </c>
      <c r="B790" s="4" t="str">
        <f>'TARIF 2024'!J804</f>
        <v xml:space="preserve">Large stocks </v>
      </c>
      <c r="C790" s="134">
        <f>'TARIF 2024'!L804</f>
        <v>5.49</v>
      </c>
      <c r="D790" t="s">
        <v>1228</v>
      </c>
      <c r="E790" s="4" t="str">
        <f>'TARIF 2024'!G804</f>
        <v>5903108573368</v>
      </c>
      <c r="F790" t="s">
        <v>1228</v>
      </c>
    </row>
    <row r="791" spans="1:6">
      <c r="A791" t="str">
        <f>'TARIF 2024'!B805</f>
        <v>LENSIP15PROMAXW</v>
      </c>
      <c r="B791" s="4" t="str">
        <f>'TARIF 2024'!J805</f>
        <v xml:space="preserve">Large stocks </v>
      </c>
      <c r="C791" s="134">
        <f>'TARIF 2024'!L805</f>
        <v>5.49</v>
      </c>
      <c r="D791" t="s">
        <v>1228</v>
      </c>
      <c r="E791" s="4" t="str">
        <f>'TARIF 2024'!G805</f>
        <v>5903108573351</v>
      </c>
      <c r="F791" t="s">
        <v>1228</v>
      </c>
    </row>
    <row r="792" spans="1:6">
      <c r="A792" t="str">
        <f>'TARIF 2024'!B806</f>
        <v>LENSGALS23/23+BK</v>
      </c>
      <c r="B792" s="4" t="str">
        <f>'TARIF 2024'!J806</f>
        <v xml:space="preserve">Large stocks </v>
      </c>
      <c r="C792" s="134">
        <f>'TARIF 2024'!L806</f>
        <v>5.49</v>
      </c>
      <c r="D792" t="s">
        <v>1228</v>
      </c>
      <c r="E792" s="4" t="str">
        <f>'TARIF 2024'!G806</f>
        <v>5903108573344</v>
      </c>
      <c r="F792" t="s">
        <v>1228</v>
      </c>
    </row>
    <row r="793" spans="1:6">
      <c r="A793" t="str">
        <f>'TARIF 2024'!B807</f>
        <v>LENSGALS23ULTRABK</v>
      </c>
      <c r="B793" s="4" t="str">
        <f>'TARIF 2024'!J807</f>
        <v xml:space="preserve">Large stocks </v>
      </c>
      <c r="C793" s="134">
        <f>'TARIF 2024'!L807</f>
        <v>5.49</v>
      </c>
      <c r="D793" t="s">
        <v>1228</v>
      </c>
      <c r="E793" s="4" t="str">
        <f>'TARIF 2024'!G807</f>
        <v>5903108573337</v>
      </c>
      <c r="F793" t="s">
        <v>1228</v>
      </c>
    </row>
    <row r="794" spans="1:6">
      <c r="A794" t="str">
        <f>'TARIF 2024'!B808</f>
        <v>LENSGALS24BK</v>
      </c>
      <c r="B794" s="4" t="str">
        <f>'TARIF 2024'!J808</f>
        <v xml:space="preserve">Large stocks </v>
      </c>
      <c r="C794" s="134">
        <f>'TARIF 2024'!L808</f>
        <v>5.49</v>
      </c>
      <c r="D794" t="s">
        <v>1228</v>
      </c>
      <c r="E794" s="4" t="str">
        <f>'TARIF 2024'!G808</f>
        <v>5903108573320</v>
      </c>
      <c r="F794" t="s">
        <v>1228</v>
      </c>
    </row>
    <row r="795" spans="1:6">
      <c r="A795" t="str">
        <f>'TARIF 2024'!B809</f>
        <v>LENSGALS24G</v>
      </c>
      <c r="B795" s="4" t="str">
        <f>'TARIF 2024'!J809</f>
        <v xml:space="preserve">Large stocks </v>
      </c>
      <c r="C795" s="134">
        <f>'TARIF 2024'!L809</f>
        <v>5.49</v>
      </c>
      <c r="D795" t="s">
        <v>1228</v>
      </c>
      <c r="E795" s="4" t="str">
        <f>'TARIF 2024'!G809</f>
        <v>5903108573313</v>
      </c>
      <c r="F795" t="s">
        <v>1228</v>
      </c>
    </row>
    <row r="796" spans="1:6">
      <c r="A796" t="str">
        <f>'TARIF 2024'!B810</f>
        <v>LENSGALS24Y</v>
      </c>
      <c r="B796" s="4" t="str">
        <f>'TARIF 2024'!J810</f>
        <v xml:space="preserve">Large stocks </v>
      </c>
      <c r="C796" s="134">
        <f>'TARIF 2024'!L810</f>
        <v>5.49</v>
      </c>
      <c r="D796" t="s">
        <v>1228</v>
      </c>
      <c r="E796" s="4" t="str">
        <f>'TARIF 2024'!G810</f>
        <v>5903108573306</v>
      </c>
      <c r="F796" t="s">
        <v>1228</v>
      </c>
    </row>
    <row r="797" spans="1:6">
      <c r="A797" t="str">
        <f>'TARIF 2024'!B811</f>
        <v>LENSGALS24V</v>
      </c>
      <c r="B797" s="4" t="str">
        <f>'TARIF 2024'!J811</f>
        <v xml:space="preserve">Large stocks </v>
      </c>
      <c r="C797" s="134">
        <f>'TARIF 2024'!L811</f>
        <v>5.49</v>
      </c>
      <c r="D797" t="s">
        <v>1228</v>
      </c>
      <c r="E797" s="4" t="str">
        <f>'TARIF 2024'!G811</f>
        <v>5903108573290</v>
      </c>
      <c r="F797" t="s">
        <v>1228</v>
      </c>
    </row>
    <row r="798" spans="1:6">
      <c r="A798" t="str">
        <f>'TARIF 2024'!B812</f>
        <v>LENSGALS24R</v>
      </c>
      <c r="B798" s="4" t="str">
        <f>'TARIF 2024'!J812</f>
        <v xml:space="preserve">Large stocks </v>
      </c>
      <c r="C798" s="134">
        <f>'TARIF 2024'!L812</f>
        <v>5.49</v>
      </c>
      <c r="D798" t="s">
        <v>1228</v>
      </c>
      <c r="E798" s="4" t="str">
        <f>'TARIF 2024'!G812</f>
        <v>5903108573283</v>
      </c>
      <c r="F798" t="s">
        <v>1228</v>
      </c>
    </row>
    <row r="799" spans="1:6">
      <c r="A799" t="str">
        <f>'TARIF 2024'!B813</f>
        <v>LENSGALS24ULTRABK</v>
      </c>
      <c r="B799" s="4" t="str">
        <f>'TARIF 2024'!J813</f>
        <v xml:space="preserve">Large stocks </v>
      </c>
      <c r="C799" s="134">
        <f>'TARIF 2024'!L813</f>
        <v>5.49</v>
      </c>
      <c r="D799" t="s">
        <v>1228</v>
      </c>
      <c r="E799" s="4" t="str">
        <f>'TARIF 2024'!G813</f>
        <v>5903108573276</v>
      </c>
      <c r="F799" t="s">
        <v>1228</v>
      </c>
    </row>
    <row r="800" spans="1:6">
      <c r="A800" t="str">
        <f>'TARIF 2024'!B814</f>
        <v>LENSGALS24ULTRAG</v>
      </c>
      <c r="B800" s="4" t="str">
        <f>'TARIF 2024'!J814</f>
        <v xml:space="preserve">Large stocks </v>
      </c>
      <c r="C800" s="134">
        <f>'TARIF 2024'!L814</f>
        <v>5.49</v>
      </c>
      <c r="D800" t="s">
        <v>1228</v>
      </c>
      <c r="E800" s="4" t="str">
        <f>'TARIF 2024'!G814</f>
        <v>5903108573269</v>
      </c>
      <c r="F800" t="s">
        <v>1228</v>
      </c>
    </row>
    <row r="801" spans="1:6">
      <c r="A801" t="str">
        <f>'TARIF 2024'!B815</f>
        <v>LENSGALS24ULTRAY</v>
      </c>
      <c r="B801" s="4" t="str">
        <f>'TARIF 2024'!J815</f>
        <v xml:space="preserve">Large stocks </v>
      </c>
      <c r="C801" s="134">
        <f>'TARIF 2024'!L815</f>
        <v>5.49</v>
      </c>
      <c r="D801" t="s">
        <v>1228</v>
      </c>
      <c r="E801" s="4" t="str">
        <f>'TARIF 2024'!G815</f>
        <v>5903108573252</v>
      </c>
      <c r="F801" t="s">
        <v>1228</v>
      </c>
    </row>
    <row r="802" spans="1:6">
      <c r="A802" t="str">
        <f>'TARIF 2024'!B816</f>
        <v>LENSGALS24ULTRAV</v>
      </c>
      <c r="B802" s="4" t="str">
        <f>'TARIF 2024'!J816</f>
        <v xml:space="preserve">Large stocks </v>
      </c>
      <c r="C802" s="134">
        <f>'TARIF 2024'!L816</f>
        <v>5.49</v>
      </c>
      <c r="D802" t="s">
        <v>1228</v>
      </c>
      <c r="E802" s="4" t="str">
        <f>'TARIF 2024'!G816</f>
        <v>5903108573245</v>
      </c>
      <c r="F802" t="s">
        <v>1228</v>
      </c>
    </row>
    <row r="803" spans="1:6">
      <c r="A803" t="str">
        <f>'TARIF 2024'!B817</f>
        <v>LENSGALS24ULTRAR</v>
      </c>
      <c r="B803" s="4" t="str">
        <f>'TARIF 2024'!J817</f>
        <v xml:space="preserve">Large stocks </v>
      </c>
      <c r="C803" s="134">
        <f>'TARIF 2024'!L817</f>
        <v>5.49</v>
      </c>
      <c r="D803" t="s">
        <v>1228</v>
      </c>
      <c r="E803" s="4" t="str">
        <f>'TARIF 2024'!G817</f>
        <v>5903108573238</v>
      </c>
      <c r="F803" t="s">
        <v>1228</v>
      </c>
    </row>
    <row r="804" spans="1:6">
      <c r="A804" t="str">
        <f>'TARIF 2024'!B818</f>
        <v>LENCGALS24+BK</v>
      </c>
      <c r="B804" s="4" t="str">
        <f>'TARIF 2024'!J818</f>
        <v xml:space="preserve">Large stocks </v>
      </c>
      <c r="C804" s="134">
        <f>'TARIF 2024'!L818</f>
        <v>5.49</v>
      </c>
      <c r="D804" t="s">
        <v>1228</v>
      </c>
      <c r="E804" s="4" t="str">
        <f>'TARIF 2024'!G818</f>
        <v>5903108573221</v>
      </c>
      <c r="F804" t="s">
        <v>1228</v>
      </c>
    </row>
    <row r="805" spans="1:6">
      <c r="A805" t="str">
        <f>'TARIF 2024'!B819</f>
        <v>LENCGALS24+G</v>
      </c>
      <c r="B805" s="4" t="str">
        <f>'TARIF 2024'!J819</f>
        <v xml:space="preserve">Large stocks </v>
      </c>
      <c r="C805" s="134">
        <f>'TARIF 2024'!L819</f>
        <v>5.49</v>
      </c>
      <c r="D805" t="s">
        <v>1228</v>
      </c>
      <c r="E805" s="4" t="str">
        <f>'TARIF 2024'!G819</f>
        <v>5903108573214</v>
      </c>
      <c r="F805" t="s">
        <v>1228</v>
      </c>
    </row>
    <row r="806" spans="1:6">
      <c r="A806" t="str">
        <f>'TARIF 2024'!B820</f>
        <v>LENCGALS24+Y</v>
      </c>
      <c r="B806" s="4" t="str">
        <f>'TARIF 2024'!J820</f>
        <v xml:space="preserve">Large stocks </v>
      </c>
      <c r="C806" s="134">
        <f>'TARIF 2024'!L820</f>
        <v>5.49</v>
      </c>
      <c r="D806" t="s">
        <v>1228</v>
      </c>
      <c r="E806" s="4" t="str">
        <f>'TARIF 2024'!G820</f>
        <v>5903108573207</v>
      </c>
      <c r="F806" t="s">
        <v>1228</v>
      </c>
    </row>
    <row r="807" spans="1:6">
      <c r="A807" t="str">
        <f>'TARIF 2024'!B821</f>
        <v>LENCGALS24+V</v>
      </c>
      <c r="B807" s="4" t="str">
        <f>'TARIF 2024'!J821</f>
        <v xml:space="preserve">Large stocks </v>
      </c>
      <c r="C807" s="134">
        <f>'TARIF 2024'!L821</f>
        <v>5.49</v>
      </c>
      <c r="D807" t="s">
        <v>1228</v>
      </c>
      <c r="E807" s="4" t="str">
        <f>'TARIF 2024'!G821</f>
        <v>5903108573191</v>
      </c>
      <c r="F807" t="s">
        <v>1228</v>
      </c>
    </row>
    <row r="808" spans="1:6">
      <c r="A808" t="str">
        <f>'TARIF 2024'!B822</f>
        <v>LENCGALS24+R</v>
      </c>
      <c r="B808" s="4" t="str">
        <f>'TARIF 2024'!J822</f>
        <v xml:space="preserve">Large stocks </v>
      </c>
      <c r="C808" s="134">
        <f>'TARIF 2024'!L822</f>
        <v>5.49</v>
      </c>
      <c r="D808" t="s">
        <v>1228</v>
      </c>
      <c r="E808" s="4" t="str">
        <f>'TARIF 2024'!G822</f>
        <v>5903108573184</v>
      </c>
      <c r="F808" t="s">
        <v>1228</v>
      </c>
    </row>
    <row r="809" spans="1:6">
      <c r="A809" t="str">
        <f>'TARIF 2024'!B823</f>
        <v>LENSIP15PROMAXR</v>
      </c>
      <c r="B809" s="4" t="str">
        <f>'TARIF 2024'!J823</f>
        <v xml:space="preserve">Large stocks </v>
      </c>
      <c r="C809" s="134">
        <f>'TARIF 2024'!L823</f>
        <v>5.49</v>
      </c>
      <c r="D809" t="s">
        <v>1228</v>
      </c>
      <c r="E809" s="4" t="str">
        <f>'TARIF 2024'!G823</f>
        <v>5903108574372</v>
      </c>
      <c r="F809" t="s">
        <v>1228</v>
      </c>
    </row>
    <row r="810" spans="1:6">
      <c r="A810" t="str">
        <f>'TARIF 2024'!B824</f>
        <v>LENSIP15PROR</v>
      </c>
      <c r="B810" s="4" t="str">
        <f>'TARIF 2024'!J824</f>
        <v xml:space="preserve">Large stocks </v>
      </c>
      <c r="C810" s="134">
        <f>'TARIF 2024'!L824</f>
        <v>5.49</v>
      </c>
      <c r="D810" t="s">
        <v>1228</v>
      </c>
      <c r="E810" s="4" t="str">
        <f>'TARIF 2024'!G824</f>
        <v>5903108574389</v>
      </c>
      <c r="F810" t="s">
        <v>1228</v>
      </c>
    </row>
    <row r="811" spans="1:6">
      <c r="A811" t="str">
        <f>'TARIF 2024'!B825</f>
        <v>LENSIP15/15PLUS R</v>
      </c>
      <c r="B811" s="4" t="str">
        <f>'TARIF 2024'!J825</f>
        <v xml:space="preserve">Large stocks </v>
      </c>
      <c r="C811" s="134">
        <f>'TARIF 2024'!L825</f>
        <v>5.49</v>
      </c>
      <c r="D811" t="s">
        <v>1228</v>
      </c>
      <c r="E811" s="4" t="str">
        <f>'TARIF 2024'!G825</f>
        <v>5903108574396</v>
      </c>
      <c r="F811" t="s">
        <v>1228</v>
      </c>
    </row>
    <row r="812" spans="1:6">
      <c r="A812" t="str">
        <f>'TARIF 2024'!B826</f>
        <v>LENSGALZFLIP6BK</v>
      </c>
      <c r="B812" s="4" t="str">
        <f>'TARIF 2024'!J826</f>
        <v xml:space="preserve">Large stocks </v>
      </c>
      <c r="C812" s="134">
        <f>'TARIF 2024'!L826</f>
        <v>5.49</v>
      </c>
      <c r="D812" t="s">
        <v>1228</v>
      </c>
      <c r="E812" s="4" t="str">
        <f>'TARIF 2024'!G826</f>
        <v>5903108585651</v>
      </c>
      <c r="F812" t="s">
        <v>1228</v>
      </c>
    </row>
    <row r="813" spans="1:6">
      <c r="A813" t="str">
        <f>'TARIF 2024'!B827</f>
        <v>LENSGALZFOLD6BK</v>
      </c>
      <c r="B813" s="4" t="str">
        <f>'TARIF 2024'!J827</f>
        <v xml:space="preserve">Large stocks </v>
      </c>
      <c r="C813" s="134">
        <f>'TARIF 2024'!L827</f>
        <v>5.49</v>
      </c>
      <c r="D813" t="s">
        <v>1228</v>
      </c>
      <c r="E813" s="4" t="str">
        <f>'TARIF 2024'!G827</f>
        <v>5903108585668</v>
      </c>
      <c r="F813" t="s">
        <v>1228</v>
      </c>
    </row>
    <row r="814" spans="1:6">
      <c r="A814" t="str">
        <f>'TARIF 2024'!B828</f>
        <v>LENSIP16/16PLUSS</v>
      </c>
      <c r="B814" s="4" t="str">
        <f>'TARIF 2024'!J828</f>
        <v xml:space="preserve">Large stocks </v>
      </c>
      <c r="C814" s="134">
        <f>'TARIF 2024'!L828</f>
        <v>5.49</v>
      </c>
      <c r="D814" t="s">
        <v>1228</v>
      </c>
      <c r="E814" s="4" t="str">
        <f>'TARIF 2024'!G828</f>
        <v>5903108588645</v>
      </c>
      <c r="F814" t="s">
        <v>1228</v>
      </c>
    </row>
    <row r="815" spans="1:6">
      <c r="A815" t="str">
        <f>'TARIF 2024'!B829</f>
        <v>LENSIP16/16PLUSG</v>
      </c>
      <c r="B815" s="4" t="str">
        <f>'TARIF 2024'!J829</f>
        <v xml:space="preserve">Large stocks </v>
      </c>
      <c r="C815" s="134">
        <f>'TARIF 2024'!L829</f>
        <v>5.49</v>
      </c>
      <c r="D815" t="s">
        <v>1228</v>
      </c>
      <c r="E815" s="4" t="str">
        <f>'TARIF 2024'!G829</f>
        <v>5903108588652</v>
      </c>
      <c r="F815" t="s">
        <v>1228</v>
      </c>
    </row>
    <row r="816" spans="1:6">
      <c r="A816" t="str">
        <f>'TARIF 2024'!B830</f>
        <v>LENSIP16/16PLUSP</v>
      </c>
      <c r="B816" s="4" t="str">
        <f>'TARIF 2024'!J830</f>
        <v xml:space="preserve">Large stocks </v>
      </c>
      <c r="C816" s="134">
        <f>'TARIF 2024'!L830</f>
        <v>5.49</v>
      </c>
      <c r="D816" t="s">
        <v>1228</v>
      </c>
      <c r="E816" s="4" t="str">
        <f>'TARIF 2024'!G830</f>
        <v>5903108588669</v>
      </c>
      <c r="F816" t="s">
        <v>1228</v>
      </c>
    </row>
    <row r="817" spans="1:6">
      <c r="A817" t="str">
        <f>'TARIF 2024'!B831</f>
        <v>LENSIP16/16PLUSBK</v>
      </c>
      <c r="B817" s="4" t="str">
        <f>'TARIF 2024'!J831</f>
        <v xml:space="preserve">Large stocks </v>
      </c>
      <c r="C817" s="134">
        <f>'TARIF 2024'!L831</f>
        <v>5.49</v>
      </c>
      <c r="D817" t="s">
        <v>1228</v>
      </c>
      <c r="E817" s="4" t="str">
        <f>'TARIF 2024'!G831</f>
        <v>5903108588676</v>
      </c>
      <c r="F817" t="s">
        <v>1228</v>
      </c>
    </row>
    <row r="818" spans="1:6">
      <c r="A818" t="str">
        <f>'TARIF 2024'!B832</f>
        <v xml:space="preserve">LENSIP16/16PLUSB </v>
      </c>
      <c r="B818" s="4" t="str">
        <f>'TARIF 2024'!J832</f>
        <v xml:space="preserve">Large stocks </v>
      </c>
      <c r="C818" s="134">
        <f>'TARIF 2024'!L832</f>
        <v>5.49</v>
      </c>
      <c r="D818" t="s">
        <v>1228</v>
      </c>
      <c r="E818" s="4" t="str">
        <f>'TARIF 2024'!G832</f>
        <v>5903108588683</v>
      </c>
      <c r="F818" t="s">
        <v>1228</v>
      </c>
    </row>
    <row r="819" spans="1:6">
      <c r="A819" t="str">
        <f>'TARIF 2024'!B833</f>
        <v>LENSIP16/16PLUST</v>
      </c>
      <c r="B819" s="4" t="str">
        <f>'TARIF 2024'!J833</f>
        <v xml:space="preserve">Large stocks </v>
      </c>
      <c r="C819" s="134">
        <f>'TARIF 2024'!L833</f>
        <v>5.49</v>
      </c>
      <c r="D819" t="s">
        <v>1228</v>
      </c>
      <c r="E819" s="4" t="str">
        <f>'TARIF 2024'!G833</f>
        <v>5903108588690</v>
      </c>
      <c r="F819" t="s">
        <v>1228</v>
      </c>
    </row>
    <row r="820" spans="1:6">
      <c r="A820" t="str">
        <f>'TARIF 2024'!B834</f>
        <v>LENSIP16/16PLUSR</v>
      </c>
      <c r="B820" s="4" t="str">
        <f>'TARIF 2024'!J834</f>
        <v xml:space="preserve">Large stocks </v>
      </c>
      <c r="C820" s="134">
        <f>'TARIF 2024'!L834</f>
        <v>5.49</v>
      </c>
      <c r="D820" t="s">
        <v>1228</v>
      </c>
      <c r="E820" s="4" t="str">
        <f>'TARIF 2024'!G834</f>
        <v>5903108588706</v>
      </c>
      <c r="F820" t="s">
        <v>1228</v>
      </c>
    </row>
    <row r="821" spans="1:6">
      <c r="A821" t="str">
        <f>'TARIF 2024'!B835</f>
        <v>LENSIP16PRO/16PROMAXBK</v>
      </c>
      <c r="B821" s="4" t="str">
        <f>'TARIF 2024'!J835</f>
        <v xml:space="preserve">Large stocks </v>
      </c>
      <c r="C821" s="134">
        <f>'TARIF 2024'!L835</f>
        <v>5.49</v>
      </c>
      <c r="D821" t="s">
        <v>1228</v>
      </c>
      <c r="E821" s="4" t="str">
        <f>'TARIF 2024'!G835</f>
        <v>5903108588713</v>
      </c>
      <c r="F821" t="s">
        <v>1228</v>
      </c>
    </row>
    <row r="822" spans="1:6">
      <c r="A822" t="str">
        <f>'TARIF 2024'!B836</f>
        <v>LENSIP16PRO/16PROMAXTS</v>
      </c>
      <c r="B822" s="4" t="str">
        <f>'TARIF 2024'!J836</f>
        <v xml:space="preserve">Large stocks </v>
      </c>
      <c r="C822" s="134">
        <f>'TARIF 2024'!L836</f>
        <v>5.49</v>
      </c>
      <c r="D822" t="s">
        <v>1228</v>
      </c>
      <c r="E822" s="4" t="str">
        <f>'TARIF 2024'!G836</f>
        <v>5903108588720</v>
      </c>
      <c r="F822" t="s">
        <v>1228</v>
      </c>
    </row>
    <row r="823" spans="1:6">
      <c r="A823" t="str">
        <f>'TARIF 2024'!B837</f>
        <v>LENSIP16PRO/16PROMAXRO</v>
      </c>
      <c r="B823" s="4" t="str">
        <f>'TARIF 2024'!J837</f>
        <v xml:space="preserve">Large stocks </v>
      </c>
      <c r="C823" s="134">
        <f>'TARIF 2024'!L837</f>
        <v>5.49</v>
      </c>
      <c r="D823" t="s">
        <v>1228</v>
      </c>
      <c r="E823" s="4" t="str">
        <f>'TARIF 2024'!G837</f>
        <v>5903108588737</v>
      </c>
      <c r="F823" t="s">
        <v>1228</v>
      </c>
    </row>
    <row r="824" spans="1:6">
      <c r="A824" t="str">
        <f>'TARIF 2024'!B838</f>
        <v>LENSIP16PRO/16PROMAXTG</v>
      </c>
      <c r="B824" s="4" t="str">
        <f>'TARIF 2024'!J838</f>
        <v xml:space="preserve">Large stocks </v>
      </c>
      <c r="C824" s="134">
        <f>'TARIF 2024'!L838</f>
        <v>5.49</v>
      </c>
      <c r="D824" t="s">
        <v>1228</v>
      </c>
      <c r="E824" s="4" t="str">
        <f>'TARIF 2024'!G838</f>
        <v>5903108588744</v>
      </c>
      <c r="F824" t="s">
        <v>1228</v>
      </c>
    </row>
    <row r="825" spans="1:6">
      <c r="A825" t="str">
        <f>'TARIF 2024'!B839</f>
        <v>LENSIP16PRO/16PROMAXBKT</v>
      </c>
      <c r="B825" s="4" t="str">
        <f>'TARIF 2024'!J839</f>
        <v xml:space="preserve">Large stocks </v>
      </c>
      <c r="C825" s="134">
        <f>'TARIF 2024'!L839</f>
        <v>5.49</v>
      </c>
      <c r="D825" t="s">
        <v>1228</v>
      </c>
      <c r="E825" s="4" t="str">
        <f>'TARIF 2024'!G839</f>
        <v>5903108588751</v>
      </c>
      <c r="F825" t="s">
        <v>1228</v>
      </c>
    </row>
    <row r="826" spans="1:6">
      <c r="A826" t="str">
        <f>'TARIF 2024'!B840</f>
        <v>LENSIP16PRO/16PROMAXBKR</v>
      </c>
      <c r="B826" s="4" t="str">
        <f>'TARIF 2024'!J840</f>
        <v xml:space="preserve">Large stocks </v>
      </c>
      <c r="C826" s="134">
        <f>'TARIF 2024'!L840</f>
        <v>5.49</v>
      </c>
      <c r="D826" t="s">
        <v>1228</v>
      </c>
      <c r="E826" s="4" t="str">
        <f>'TARIF 2024'!G840</f>
        <v>5903108588768</v>
      </c>
      <c r="F826" t="s">
        <v>1228</v>
      </c>
    </row>
    <row r="827" spans="1:6">
      <c r="A827" t="str">
        <f>'TARIF 2024'!B841</f>
        <v>LENSGALS25BK</v>
      </c>
      <c r="B827" s="4" t="str">
        <f>'TARIF 2024'!J841</f>
        <v xml:space="preserve">Large stocks </v>
      </c>
      <c r="C827" s="134">
        <f>'TARIF 2024'!L841</f>
        <v>5.49</v>
      </c>
      <c r="D827" t="s">
        <v>1228</v>
      </c>
      <c r="E827" s="4" t="str">
        <f>'TARIF 2024'!G841</f>
        <v>5903108619035</v>
      </c>
      <c r="F827" t="s">
        <v>1228</v>
      </c>
    </row>
    <row r="828" spans="1:6">
      <c r="A828" t="str">
        <f>'TARIF 2024'!B842</f>
        <v>LENSGALS25+BK</v>
      </c>
      <c r="B828" s="4" t="str">
        <f>'TARIF 2024'!J842</f>
        <v xml:space="preserve">Large stocks </v>
      </c>
      <c r="C828" s="134">
        <f>'TARIF 2024'!L842</f>
        <v>5.49</v>
      </c>
      <c r="D828" t="s">
        <v>1228</v>
      </c>
      <c r="E828" s="4" t="str">
        <f>'TARIF 2024'!G842</f>
        <v>5903108619042</v>
      </c>
      <c r="F828" t="s">
        <v>1228</v>
      </c>
    </row>
    <row r="829" spans="1:6">
      <c r="A829" t="str">
        <f>'TARIF 2024'!B843</f>
        <v>LENSS25ULTRA BK</v>
      </c>
      <c r="B829" s="4" t="str">
        <f>'TARIF 2024'!J843</f>
        <v xml:space="preserve">Large stocks </v>
      </c>
      <c r="C829" s="134">
        <f>'TARIF 2024'!L843</f>
        <v>5.49</v>
      </c>
      <c r="D829" t="s">
        <v>1228</v>
      </c>
      <c r="E829" s="4" t="str">
        <f>'TARIF 2024'!G843</f>
        <v>5903108619059</v>
      </c>
      <c r="F829" t="s">
        <v>1228</v>
      </c>
    </row>
    <row r="830" spans="1:6">
      <c r="A830" t="str">
        <f>'TARIF 2024'!B844</f>
        <v>EasyClip Elite Evergreen</v>
      </c>
      <c r="B830" s="4" t="str">
        <f>'TARIF 2024'!J844</f>
        <v xml:space="preserve">Large stocks </v>
      </c>
      <c r="C830" s="134">
        <f>'TARIF 2024'!L844</f>
        <v>9.94</v>
      </c>
      <c r="D830" t="s">
        <v>1228</v>
      </c>
      <c r="E830" s="4">
        <f>'TARIF 2024'!G844</f>
        <v>5903108572569</v>
      </c>
      <c r="F830" t="s">
        <v>1228</v>
      </c>
    </row>
    <row r="831" spans="1:6">
      <c r="A831" t="str">
        <f>'TARIF 2024'!B845</f>
        <v>EasyClip Elite mulberry</v>
      </c>
      <c r="B831" s="4" t="str">
        <f>'TARIF 2024'!J845</f>
        <v xml:space="preserve">Large stocks </v>
      </c>
      <c r="C831" s="134">
        <f>'TARIF 2024'!L845</f>
        <v>9.94</v>
      </c>
      <c r="D831" t="s">
        <v>1228</v>
      </c>
      <c r="E831" s="4">
        <f>'TARIF 2024'!G845</f>
        <v>5903108572576</v>
      </c>
      <c r="F831" t="s">
        <v>1228</v>
      </c>
    </row>
    <row r="832" spans="1:6">
      <c r="A832" t="str">
        <f>'TARIF 2024'!B846</f>
        <v>EasyClip Elite Noir</v>
      </c>
      <c r="B832" s="4" t="str">
        <f>'TARIF 2024'!J846</f>
        <v xml:space="preserve">Large stocks </v>
      </c>
      <c r="C832" s="134">
        <f>'TARIF 2024'!L846</f>
        <v>9.94</v>
      </c>
      <c r="D832" t="s">
        <v>1228</v>
      </c>
      <c r="E832" s="4">
        <f>'TARIF 2024'!G846</f>
        <v>5903108572552</v>
      </c>
      <c r="F832" t="s">
        <v>1228</v>
      </c>
    </row>
    <row r="833" spans="1:6">
      <c r="A833" t="str">
        <f>'TARIF 2024'!B847</f>
        <v>EasyClip Elite Pacific</v>
      </c>
      <c r="B833" s="4" t="str">
        <f>'TARIF 2024'!J847</f>
        <v xml:space="preserve">Large stocks </v>
      </c>
      <c r="C833" s="134">
        <f>'TARIF 2024'!L847</f>
        <v>9.94</v>
      </c>
      <c r="D833" t="s">
        <v>1228</v>
      </c>
      <c r="E833" s="4">
        <f>'TARIF 2024'!G847</f>
        <v>5903108572583</v>
      </c>
      <c r="F833" t="s">
        <v>1228</v>
      </c>
    </row>
    <row r="834" spans="1:6">
      <c r="A834" t="str">
        <f>'TARIF 2024'!B848</f>
        <v>EasyClip Elite Taupe</v>
      </c>
      <c r="B834" s="4" t="str">
        <f>'TARIF 2024'!J848</f>
        <v xml:space="preserve">Large stocks </v>
      </c>
      <c r="C834" s="134">
        <f>'TARIF 2024'!L848</f>
        <v>9.94</v>
      </c>
      <c r="D834" t="s">
        <v>1228</v>
      </c>
      <c r="E834" s="4">
        <f>'TARIF 2024'!G848</f>
        <v>5903108572606</v>
      </c>
      <c r="F834" t="s">
        <v>1228</v>
      </c>
    </row>
    <row r="835" spans="1:6">
      <c r="A835" t="str">
        <f>'TARIF 2024'!B849</f>
        <v>EasyClip Bleu</v>
      </c>
      <c r="B835" s="4" t="str">
        <f>'TARIF 2024'!J849</f>
        <v xml:space="preserve">Large stocks </v>
      </c>
      <c r="C835" s="134">
        <f>'TARIF 2024'!L849</f>
        <v>6.66</v>
      </c>
      <c r="D835" t="s">
        <v>1228</v>
      </c>
      <c r="E835" s="4">
        <f>'TARIF 2024'!G849</f>
        <v>5903108568609</v>
      </c>
      <c r="F835" t="s">
        <v>1228</v>
      </c>
    </row>
    <row r="836" spans="1:6">
      <c r="A836" t="str">
        <f>'TARIF 2024'!B850</f>
        <v>EasyClip jaune</v>
      </c>
      <c r="B836" s="4" t="str">
        <f>'TARIF 2024'!J850</f>
        <v xml:space="preserve">Large stocks </v>
      </c>
      <c r="C836" s="134">
        <f>'TARIF 2024'!L850</f>
        <v>6.66</v>
      </c>
      <c r="D836" t="s">
        <v>1228</v>
      </c>
      <c r="E836" s="4">
        <f>'TARIF 2024'!G850</f>
        <v>5903108568708</v>
      </c>
      <c r="F836" t="s">
        <v>1228</v>
      </c>
    </row>
    <row r="837" spans="1:6">
      <c r="A837" t="str">
        <f>'TARIF 2024'!B851</f>
        <v>EasyClip vert</v>
      </c>
      <c r="B837" s="4" t="str">
        <f>'TARIF 2024'!J851</f>
        <v xml:space="preserve">Large stocks </v>
      </c>
      <c r="C837" s="134">
        <f>'TARIF 2024'!L851</f>
        <v>6.66</v>
      </c>
      <c r="D837" t="s">
        <v>1228</v>
      </c>
      <c r="E837" s="4">
        <f>'TARIF 2024'!G851</f>
        <v>5903108568630</v>
      </c>
      <c r="F837" t="s">
        <v>1228</v>
      </c>
    </row>
    <row r="838" spans="1:6">
      <c r="A838" t="str">
        <f>'TARIF 2024'!B852</f>
        <v xml:space="preserve"> EasyClip gris </v>
      </c>
      <c r="B838" s="4" t="str">
        <f>'TARIF 2024'!J852</f>
        <v xml:space="preserve">Large stocks </v>
      </c>
      <c r="C838" s="134">
        <f>'TARIF 2024'!L852</f>
        <v>6.66</v>
      </c>
      <c r="D838" t="s">
        <v>1228</v>
      </c>
      <c r="E838" s="4">
        <f>'TARIF 2024'!G852</f>
        <v>5903108568647</v>
      </c>
      <c r="F838" t="s">
        <v>1228</v>
      </c>
    </row>
    <row r="839" spans="1:6">
      <c r="A839" t="str">
        <f>'TARIF 2024'!B853</f>
        <v xml:space="preserve"> EasyClip rose </v>
      </c>
      <c r="B839" s="4" t="str">
        <f>'TARIF 2024'!J853</f>
        <v xml:space="preserve">Large stocks </v>
      </c>
      <c r="C839" s="134">
        <f>'TARIF 2024'!L853</f>
        <v>6.66</v>
      </c>
      <c r="D839" t="s">
        <v>1228</v>
      </c>
      <c r="E839" s="4">
        <f>'TARIF 2024'!G853</f>
        <v>5903108568661</v>
      </c>
      <c r="F839" t="s">
        <v>1228</v>
      </c>
    </row>
    <row r="840" spans="1:6">
      <c r="A840" t="str">
        <f>'TARIF 2024'!B854</f>
        <v xml:space="preserve">EasyClip rouge </v>
      </c>
      <c r="B840" s="4" t="str">
        <f>'TARIF 2024'!J854</f>
        <v xml:space="preserve">Large stocks </v>
      </c>
      <c r="C840" s="134">
        <f>'TARIF 2024'!L854</f>
        <v>6.66</v>
      </c>
      <c r="D840" t="s">
        <v>1228</v>
      </c>
      <c r="E840" s="4">
        <f>'TARIF 2024'!G854</f>
        <v>5903108568685</v>
      </c>
      <c r="F840" t="s">
        <v>1228</v>
      </c>
    </row>
    <row r="841" spans="1:6">
      <c r="A841" t="str">
        <f>'TARIF 2024'!B855</f>
        <v xml:space="preserve">EasyClip violet </v>
      </c>
      <c r="B841" s="4" t="str">
        <f>'TARIF 2024'!J855</f>
        <v xml:space="preserve">Large stocks </v>
      </c>
      <c r="C841" s="134">
        <f>'TARIF 2024'!L855</f>
        <v>6.66</v>
      </c>
      <c r="D841" t="s">
        <v>1228</v>
      </c>
      <c r="E841" s="4">
        <f>'TARIF 2024'!G855</f>
        <v>5903108568678</v>
      </c>
      <c r="F841" t="s">
        <v>1228</v>
      </c>
    </row>
    <row r="842" spans="1:6">
      <c r="A842" t="str">
        <f>'TARIF 2024'!B856</f>
        <v>silicone watch strap black 38/40/41</v>
      </c>
      <c r="B842" s="4" t="str">
        <f>'TARIF 2024'!J856</f>
        <v xml:space="preserve">Large stocks </v>
      </c>
      <c r="C842" s="134">
        <f>'TARIF 2024'!L856</f>
        <v>10.67</v>
      </c>
      <c r="D842" t="s">
        <v>1228</v>
      </c>
      <c r="E842" s="4">
        <f>'TARIF 2024'!G856</f>
        <v>5903108565578</v>
      </c>
      <c r="F842" t="s">
        <v>1228</v>
      </c>
    </row>
    <row r="843" spans="1:6">
      <c r="A843" t="str">
        <f>'TARIF 2024'!B857</f>
        <v>silicone watch strap blanc 38/40/41</v>
      </c>
      <c r="B843" s="4" t="str">
        <f>'TARIF 2024'!J857</f>
        <v xml:space="preserve">Large stocks </v>
      </c>
      <c r="C843" s="134">
        <f>'TARIF 2024'!L857</f>
        <v>10.67</v>
      </c>
      <c r="D843" t="s">
        <v>1228</v>
      </c>
      <c r="E843" s="4">
        <f>'TARIF 2024'!G857</f>
        <v>5903108565707</v>
      </c>
      <c r="F843" t="s">
        <v>1228</v>
      </c>
    </row>
    <row r="844" spans="1:6">
      <c r="A844" t="str">
        <f>'TARIF 2024'!B858</f>
        <v>silicone watch strap bleu 38/40/41</v>
      </c>
      <c r="B844" s="4" t="str">
        <f>'TARIF 2024'!J858</f>
        <v xml:space="preserve">Large stocks </v>
      </c>
      <c r="C844" s="134">
        <f>'TARIF 2024'!L858</f>
        <v>10.67</v>
      </c>
      <c r="D844" t="s">
        <v>1228</v>
      </c>
      <c r="E844" s="4">
        <f>'TARIF 2024'!G858</f>
        <v>5903108565585</v>
      </c>
      <c r="F844" t="s">
        <v>1228</v>
      </c>
    </row>
    <row r="845" spans="1:6">
      <c r="A845" t="str">
        <f>'TARIF 2024'!B859</f>
        <v>silicone watch strap bleu 42/44/45/49</v>
      </c>
      <c r="B845" s="4" t="str">
        <f>'TARIF 2024'!J859</f>
        <v xml:space="preserve">Large stocks </v>
      </c>
      <c r="C845" s="134">
        <f>'TARIF 2024'!L859</f>
        <v>10.67</v>
      </c>
      <c r="D845" t="s">
        <v>1228</v>
      </c>
      <c r="E845" s="4">
        <f>'TARIF 2024'!G859</f>
        <v>5903108565738</v>
      </c>
      <c r="F845" t="s">
        <v>1228</v>
      </c>
    </row>
    <row r="846" spans="1:6">
      <c r="A846" t="str">
        <f>'TARIF 2024'!B860</f>
        <v>silicone watch strap gris 38/40/41</v>
      </c>
      <c r="B846" s="4" t="str">
        <f>'TARIF 2024'!J860</f>
        <v xml:space="preserve">Large stocks </v>
      </c>
      <c r="C846" s="134">
        <f>'TARIF 2024'!L860</f>
        <v>10.67</v>
      </c>
      <c r="D846" t="s">
        <v>1228</v>
      </c>
      <c r="E846" s="4">
        <f>'TARIF 2024'!G860</f>
        <v>5903108565615</v>
      </c>
      <c r="F846" t="s">
        <v>1228</v>
      </c>
    </row>
    <row r="847" spans="1:6">
      <c r="A847" t="str">
        <f>'TARIF 2024'!B861</f>
        <v>silicone watch strap gris 42/44/45/49</v>
      </c>
      <c r="B847" s="4" t="str">
        <f>'TARIF 2024'!J861</f>
        <v xml:space="preserve">Large stocks </v>
      </c>
      <c r="C847" s="134">
        <f>'TARIF 2024'!L861</f>
        <v>10.67</v>
      </c>
      <c r="D847" t="s">
        <v>1228</v>
      </c>
      <c r="E847" s="4">
        <f>'TARIF 2024'!G861</f>
        <v>5903108565769</v>
      </c>
      <c r="F847" t="s">
        <v>1228</v>
      </c>
    </row>
    <row r="848" spans="1:6">
      <c r="A848" t="str">
        <f>'TARIF 2024'!B862</f>
        <v>silicone watch strap ivoire 38/40/41</v>
      </c>
      <c r="B848" s="4" t="str">
        <f>'TARIF 2024'!J862</f>
        <v xml:space="preserve">Large stocks </v>
      </c>
      <c r="C848" s="134">
        <f>'TARIF 2024'!L862</f>
        <v>10.67</v>
      </c>
      <c r="D848" t="s">
        <v>1228</v>
      </c>
      <c r="E848" s="4">
        <f>'TARIF 2024'!G862</f>
        <v>5903108565646</v>
      </c>
      <c r="F848" t="s">
        <v>1228</v>
      </c>
    </row>
    <row r="849" spans="1:6">
      <c r="A849" t="str">
        <f>'TARIF 2024'!B863</f>
        <v>silicone watch strap ivoire 42/44/45/49</v>
      </c>
      <c r="B849" s="4" t="str">
        <f>'TARIF 2024'!J863</f>
        <v xml:space="preserve">Large stocks </v>
      </c>
      <c r="C849" s="134">
        <f>'TARIF 2024'!L863</f>
        <v>10.67</v>
      </c>
      <c r="D849" t="s">
        <v>1228</v>
      </c>
      <c r="E849" s="4">
        <f>'TARIF 2024'!G863</f>
        <v>5903108565790</v>
      </c>
      <c r="F849" t="s">
        <v>1228</v>
      </c>
    </row>
    <row r="850" spans="1:6">
      <c r="A850" t="str">
        <f>'TARIF 2024'!B864</f>
        <v>silicone watch strap jaune 38/40/41</v>
      </c>
      <c r="B850" s="4" t="str">
        <f>'TARIF 2024'!J864</f>
        <v xml:space="preserve">Large stocks </v>
      </c>
      <c r="C850" s="134">
        <f>'TARIF 2024'!L864</f>
        <v>10.67</v>
      </c>
      <c r="D850" t="s">
        <v>1228</v>
      </c>
      <c r="E850" s="4">
        <f>'TARIF 2024'!G864</f>
        <v>5903108565714</v>
      </c>
      <c r="F850" t="s">
        <v>1228</v>
      </c>
    </row>
    <row r="851" spans="1:6">
      <c r="A851" t="str">
        <f>'TARIF 2024'!B865</f>
        <v>silicone watch strap noir 42/44/45/49</v>
      </c>
      <c r="B851" s="4" t="str">
        <f>'TARIF 2024'!J865</f>
        <v xml:space="preserve">Large stocks </v>
      </c>
      <c r="C851" s="134">
        <f>'TARIF 2024'!L865</f>
        <v>10.67</v>
      </c>
      <c r="D851" t="s">
        <v>1228</v>
      </c>
      <c r="E851" s="4">
        <f>'TARIF 2024'!G865</f>
        <v>5903108565721</v>
      </c>
      <c r="F851" t="s">
        <v>1228</v>
      </c>
    </row>
    <row r="852" spans="1:6">
      <c r="A852" t="str">
        <f>'TARIF 2024'!B866</f>
        <v>silicone watch strap orange 38/40/41</v>
      </c>
      <c r="B852" s="4" t="str">
        <f>'TARIF 2024'!J866</f>
        <v xml:space="preserve">Large stocks </v>
      </c>
      <c r="C852" s="134">
        <f>'TARIF 2024'!L866</f>
        <v>10.67</v>
      </c>
      <c r="D852" t="s">
        <v>1228</v>
      </c>
      <c r="E852" s="4">
        <f>'TARIF 2024'!G866</f>
        <v>5903108565660</v>
      </c>
      <c r="F852" t="s">
        <v>1228</v>
      </c>
    </row>
    <row r="853" spans="1:6">
      <c r="A853" t="str">
        <f>'TARIF 2024'!B867</f>
        <v>silicone watch strap orange 42/44/45/49</v>
      </c>
      <c r="B853" s="4" t="str">
        <f>'TARIF 2024'!J867</f>
        <v xml:space="preserve">Large stocks </v>
      </c>
      <c r="C853" s="134">
        <f>'TARIF 2024'!L867</f>
        <v>10.67</v>
      </c>
      <c r="D853" t="s">
        <v>1228</v>
      </c>
      <c r="E853" s="4">
        <f>'TARIF 2024'!G867</f>
        <v>5903108565813</v>
      </c>
      <c r="F853" t="s">
        <v>1228</v>
      </c>
    </row>
    <row r="854" spans="1:6">
      <c r="A854" t="str">
        <f>'TARIF 2024'!B868</f>
        <v>silicone watch strap rose 38/40/41</v>
      </c>
      <c r="B854" s="4" t="str">
        <f>'TARIF 2024'!J868</f>
        <v xml:space="preserve">Large stocks </v>
      </c>
      <c r="C854" s="134">
        <f>'TARIF 2024'!L868</f>
        <v>10.67</v>
      </c>
      <c r="D854" t="s">
        <v>1228</v>
      </c>
      <c r="E854" s="4">
        <f>'TARIF 2024'!G868</f>
        <v>5903108565622</v>
      </c>
      <c r="F854" t="s">
        <v>1228</v>
      </c>
    </row>
    <row r="855" spans="1:6">
      <c r="A855" t="str">
        <f>'TARIF 2024'!B869</f>
        <v>silicone watch strap rose bonbon 38/40/41</v>
      </c>
      <c r="B855" s="4" t="str">
        <f>'TARIF 2024'!J869</f>
        <v xml:space="preserve">Large stocks </v>
      </c>
      <c r="C855" s="134">
        <f>'TARIF 2024'!L869</f>
        <v>10.67</v>
      </c>
      <c r="D855" t="s">
        <v>1228</v>
      </c>
      <c r="E855" s="4">
        <f>'TARIF 2024'!G869</f>
        <v>5903108565677</v>
      </c>
      <c r="F855" t="s">
        <v>1228</v>
      </c>
    </row>
    <row r="856" spans="1:6">
      <c r="A856" t="str">
        <f>'TARIF 2024'!B870</f>
        <v>silicone watch strap rouge 38/40/41</v>
      </c>
      <c r="B856" s="4" t="str">
        <f>'TARIF 2024'!J870</f>
        <v xml:space="preserve">Large stocks </v>
      </c>
      <c r="C856" s="134">
        <f>'TARIF 2024'!L870</f>
        <v>10.67</v>
      </c>
      <c r="D856" t="s">
        <v>1228</v>
      </c>
      <c r="E856" s="4">
        <f>'TARIF 2024'!G870</f>
        <v>5903108565684</v>
      </c>
      <c r="F856" t="s">
        <v>1228</v>
      </c>
    </row>
    <row r="857" spans="1:6">
      <c r="A857" t="str">
        <f>'TARIF 2024'!B871</f>
        <v>silicone watch strap rouge 42/44/45/49</v>
      </c>
      <c r="B857" s="4" t="str">
        <f>'TARIF 2024'!J871</f>
        <v xml:space="preserve">Large stocks </v>
      </c>
      <c r="C857" s="134">
        <f>'TARIF 2024'!L871</f>
        <v>10.67</v>
      </c>
      <c r="D857" t="s">
        <v>1228</v>
      </c>
      <c r="E857" s="4">
        <f>'TARIF 2024'!G871</f>
        <v>5903108565837</v>
      </c>
      <c r="F857" t="s">
        <v>1228</v>
      </c>
    </row>
    <row r="858" spans="1:6">
      <c r="A858" t="str">
        <f>'TARIF 2024'!B872</f>
        <v>silicone watch strap taupe 38/40/41</v>
      </c>
      <c r="B858" s="4" t="str">
        <f>'TARIF 2024'!J872</f>
        <v xml:space="preserve">Large stocks </v>
      </c>
      <c r="C858" s="134">
        <f>'TARIF 2024'!L872</f>
        <v>10.67</v>
      </c>
      <c r="D858" t="s">
        <v>1228</v>
      </c>
      <c r="E858" s="4">
        <f>'TARIF 2024'!G872</f>
        <v>5903108565691</v>
      </c>
      <c r="F858" t="s">
        <v>1228</v>
      </c>
    </row>
    <row r="859" spans="1:6">
      <c r="A859" t="str">
        <f>'TARIF 2024'!B873</f>
        <v>silicone watch strap vert 38/40/41</v>
      </c>
      <c r="B859" s="4" t="str">
        <f>'TARIF 2024'!J873</f>
        <v xml:space="preserve">Large stocks </v>
      </c>
      <c r="C859" s="134">
        <f>'TARIF 2024'!L873</f>
        <v>10.67</v>
      </c>
      <c r="D859" t="s">
        <v>1228</v>
      </c>
      <c r="E859" s="4">
        <f>'TARIF 2024'!G873</f>
        <v>5903108565608</v>
      </c>
      <c r="F859" t="s">
        <v>1228</v>
      </c>
    </row>
    <row r="860" spans="1:6">
      <c r="A860" t="str">
        <f>'TARIF 2024'!B874</f>
        <v>silicone watch strap violet 38/40/41</v>
      </c>
      <c r="B860" s="4" t="str">
        <f>'TARIF 2024'!J874</f>
        <v xml:space="preserve">Large stocks </v>
      </c>
      <c r="C860" s="134">
        <f>'TARIF 2024'!L874</f>
        <v>10.67</v>
      </c>
      <c r="D860" t="s">
        <v>1228</v>
      </c>
      <c r="E860" s="4">
        <f>'TARIF 2024'!G874</f>
        <v>5903108565639</v>
      </c>
      <c r="F860" t="s">
        <v>1228</v>
      </c>
    </row>
    <row r="861" spans="1:6">
      <c r="A861" t="str">
        <f>'TARIF 2024'!B875</f>
        <v>silicone watch strap violet 42/44/45/49</v>
      </c>
      <c r="B861" s="4" t="str">
        <f>'TARIF 2024'!J875</f>
        <v xml:space="preserve">Large stocks </v>
      </c>
      <c r="C861" s="134">
        <f>'TARIF 2024'!L875</f>
        <v>10.67</v>
      </c>
      <c r="D861" t="s">
        <v>1228</v>
      </c>
      <c r="E861" s="4">
        <f>'TARIF 2024'!G875</f>
        <v>5903108565783</v>
      </c>
      <c r="F861" t="s">
        <v>1228</v>
      </c>
    </row>
    <row r="862" spans="1:6">
      <c r="A862" t="str">
        <f>'TARIF 2024'!B876</f>
        <v>Charger PD 2in1 33W for Apple</v>
      </c>
      <c r="B862" s="4" t="str">
        <f>'TARIF 2024'!J876</f>
        <v xml:space="preserve">Large stocks </v>
      </c>
      <c r="C862" s="134">
        <f>'TARIF 2024'!L876</f>
        <v>21.11</v>
      </c>
      <c r="D862" t="s">
        <v>1228</v>
      </c>
      <c r="E862" s="4">
        <f>'TARIF 2024'!G876</f>
        <v>5903108561938</v>
      </c>
      <c r="F862" t="s">
        <v>1228</v>
      </c>
    </row>
    <row r="863" spans="1:6">
      <c r="A863" t="str">
        <f>'TARIF 2024'!B877</f>
        <v>pastelup black</v>
      </c>
      <c r="B863" s="4" t="str">
        <f>'TARIF 2024'!J877</f>
        <v xml:space="preserve">Large stocks </v>
      </c>
      <c r="C863" s="134">
        <f>'TARIF 2024'!L877</f>
        <v>29.1</v>
      </c>
      <c r="D863" t="s">
        <v>1228</v>
      </c>
      <c r="E863" s="4">
        <f>'TARIF 2024'!G877</f>
        <v>5903108583176</v>
      </c>
      <c r="F863" t="s">
        <v>1228</v>
      </c>
    </row>
    <row r="864" spans="1:6">
      <c r="A864" t="str">
        <f>'TARIF 2024'!B878</f>
        <v>pastelup rose</v>
      </c>
      <c r="B864" s="4" t="str">
        <f>'TARIF 2024'!J878</f>
        <v xml:space="preserve">Large stocks </v>
      </c>
      <c r="C864" s="134">
        <f>'TARIF 2024'!L878</f>
        <v>29.1</v>
      </c>
      <c r="D864" t="s">
        <v>1228</v>
      </c>
      <c r="E864" s="4">
        <f>'TARIF 2024'!G878</f>
        <v>5903108583213</v>
      </c>
      <c r="F864" t="s">
        <v>1228</v>
      </c>
    </row>
    <row r="865" spans="1:6">
      <c r="A865" t="str">
        <f>'TARIF 2024'!B879</f>
        <v>pastelup blue</v>
      </c>
      <c r="B865" s="4" t="str">
        <f>'TARIF 2024'!J879</f>
        <v xml:space="preserve">Large stocks </v>
      </c>
      <c r="C865" s="134">
        <f>'TARIF 2024'!L879</f>
        <v>29.1</v>
      </c>
      <c r="D865" t="s">
        <v>1228</v>
      </c>
      <c r="E865" s="4">
        <f>'TARIF 2024'!G879</f>
        <v>5903108583237</v>
      </c>
      <c r="F865" t="s">
        <v>1228</v>
      </c>
    </row>
    <row r="866" spans="1:6">
      <c r="A866" t="str">
        <f>'TARIF 2024'!B880</f>
        <v>pastelup white</v>
      </c>
      <c r="B866" s="4" t="str">
        <f>'TARIF 2024'!J880</f>
        <v xml:space="preserve">Large stocks </v>
      </c>
      <c r="C866" s="134">
        <f>'TARIF 2024'!L880</f>
        <v>29.1</v>
      </c>
      <c r="D866" t="s">
        <v>1228</v>
      </c>
      <c r="E866" s="4">
        <f>'TARIF 2024'!G880</f>
        <v>5903108583568</v>
      </c>
      <c r="F866" t="s">
        <v>1228</v>
      </c>
    </row>
    <row r="867" spans="1:6">
      <c r="A867" t="str">
        <f>'TARIF 2024'!B881</f>
        <v xml:space="preserve"> Adapter USB-C - Jack 3,5 mm</v>
      </c>
      <c r="B867" s="4" t="str">
        <f>'TARIF 2024'!J881</f>
        <v xml:space="preserve">Large stocks </v>
      </c>
      <c r="C867" s="134">
        <f>'TARIF 2024'!L881</f>
        <v>6.89</v>
      </c>
      <c r="D867" t="s">
        <v>1228</v>
      </c>
      <c r="E867" s="4">
        <f>'TARIF 2024'!G881</f>
        <v>5903108518055</v>
      </c>
      <c r="F867" t="s">
        <v>1228</v>
      </c>
    </row>
    <row r="868" spans="1:6">
      <c r="A868" t="str">
        <f>'TARIF 2024'!B882</f>
        <v xml:space="preserve"> AUX Cable Jack 3,5 mm - Jack 3,5 mm</v>
      </c>
      <c r="B868" s="4" t="str">
        <f>'TARIF 2024'!J882</f>
        <v xml:space="preserve">Large stocks </v>
      </c>
      <c r="C868" s="134">
        <f>'TARIF 2024'!L882</f>
        <v>4.6100000000000003</v>
      </c>
      <c r="D868" t="s">
        <v>1228</v>
      </c>
      <c r="E868" s="4">
        <f>'TARIF 2024'!G882</f>
        <v>5903108528771</v>
      </c>
      <c r="F868" t="s">
        <v>1228</v>
      </c>
    </row>
    <row r="869" spans="1:6">
      <c r="A869" t="str">
        <f>'TARIF 2024'!B883</f>
        <v xml:space="preserve"> AUX Cable USB-C - Jack 3,5 mm(1)</v>
      </c>
      <c r="B869" s="4" t="str">
        <f>'TARIF 2024'!J883</f>
        <v>Out of stock</v>
      </c>
      <c r="C869" s="134">
        <f>'TARIF 2024'!L883</f>
        <v>6</v>
      </c>
      <c r="D869" t="s">
        <v>1228</v>
      </c>
      <c r="E869" s="4">
        <f>'TARIF 2024'!G883</f>
        <v>5903108528788</v>
      </c>
      <c r="F869" t="s">
        <v>2669</v>
      </c>
    </row>
    <row r="870" spans="1:6">
      <c r="A870" t="str">
        <f>'TARIF 2024'!B884</f>
        <v xml:space="preserve"> Bike Holder Pro(1)</v>
      </c>
      <c r="B870" s="4" t="str">
        <f>'TARIF 2024'!J884</f>
        <v xml:space="preserve">Large stocks </v>
      </c>
      <c r="C870" s="134">
        <f>'TARIF 2024'!L884</f>
        <v>8.33</v>
      </c>
      <c r="D870" t="s">
        <v>1228</v>
      </c>
      <c r="E870" s="4">
        <f>'TARIF 2024'!G884</f>
        <v>5903108450409</v>
      </c>
      <c r="F870" t="s">
        <v>1228</v>
      </c>
    </row>
    <row r="871" spans="1:6">
      <c r="A871" t="str">
        <f>'TARIF 2024'!B885</f>
        <v xml:space="preserve"> CareSet(1)</v>
      </c>
      <c r="B871" s="4" t="str">
        <f>'TARIF 2024'!J885</f>
        <v xml:space="preserve">Large stocks </v>
      </c>
      <c r="C871" s="134">
        <f>'TARIF 2024'!L885</f>
        <v>3.67</v>
      </c>
      <c r="D871" t="s">
        <v>1228</v>
      </c>
      <c r="E871" s="4">
        <f>'TARIF 2024'!G885</f>
        <v>5901571175478</v>
      </c>
      <c r="F871" t="s">
        <v>1228</v>
      </c>
    </row>
    <row r="872" spans="1:6">
      <c r="A872" t="str">
        <f>'TARIF 2024'!B886</f>
        <v xml:space="preserve"> CareWipe(1)</v>
      </c>
      <c r="B872" s="4" t="str">
        <f>'TARIF 2024'!J886</f>
        <v xml:space="preserve">Large stocks </v>
      </c>
      <c r="C872" s="134">
        <f>'TARIF 2024'!L886</f>
        <v>2.31</v>
      </c>
      <c r="D872" t="s">
        <v>1228</v>
      </c>
      <c r="E872" s="4">
        <f>'TARIF 2024'!G886</f>
        <v>5901571190747</v>
      </c>
      <c r="F872" t="s">
        <v>2669</v>
      </c>
    </row>
    <row r="873" spans="1:6">
      <c r="A873" t="str">
        <f>'TARIF 2024'!B887</f>
        <v xml:space="preserve"> CleaningGel</v>
      </c>
      <c r="B873" s="4" t="str">
        <f>'TARIF 2024'!J887</f>
        <v xml:space="preserve">Large stocks </v>
      </c>
      <c r="C873" s="134">
        <f>'TARIF 2024'!L887</f>
        <v>2.31</v>
      </c>
      <c r="D873" t="s">
        <v>1228</v>
      </c>
      <c r="E873" s="4">
        <f>'TARIF 2024'!G887</f>
        <v>5901571148687</v>
      </c>
      <c r="F873" t="s">
        <v>1228</v>
      </c>
    </row>
    <row r="874" spans="1:6">
      <c r="A874" t="str">
        <f>'TARIF 2024'!B888</f>
        <v xml:space="preserve"> Drive &amp; Charge</v>
      </c>
      <c r="B874" s="4" t="str">
        <f>'TARIF 2024'!J888</f>
        <v xml:space="preserve">Large stocks </v>
      </c>
      <c r="C874" s="134">
        <f>'TARIF 2024'!L888</f>
        <v>26.11</v>
      </c>
      <c r="D874" t="s">
        <v>1228</v>
      </c>
      <c r="E874" s="4">
        <f>'TARIF 2024'!G888</f>
        <v>5903108487139</v>
      </c>
      <c r="F874" t="s">
        <v>1228</v>
      </c>
    </row>
    <row r="875" spans="1:6">
      <c r="A875" t="str">
        <f>'TARIF 2024'!B889</f>
        <v xml:space="preserve"> FlowBuds Black(1)</v>
      </c>
      <c r="B875" s="4" t="str">
        <f>'TARIF 2024'!J889</f>
        <v xml:space="preserve">Large stocks </v>
      </c>
      <c r="C875" s="134">
        <f>'TARIF 2024'!L889</f>
        <v>17.22</v>
      </c>
      <c r="D875" t="s">
        <v>1228</v>
      </c>
      <c r="E875" s="4">
        <f>'TARIF 2024'!G889</f>
        <v>5903108497404</v>
      </c>
      <c r="F875" t="s">
        <v>1228</v>
      </c>
    </row>
    <row r="876" spans="1:6">
      <c r="A876" t="str">
        <f>'TARIF 2024'!B890</f>
        <v xml:space="preserve"> Fuego Black(1)</v>
      </c>
      <c r="B876" s="4" t="str">
        <f>'TARIF 2024'!J890</f>
        <v xml:space="preserve">Large stocks </v>
      </c>
      <c r="C876" s="134">
        <f>'TARIF 2024'!L890</f>
        <v>57.78</v>
      </c>
      <c r="D876" t="s">
        <v>1228</v>
      </c>
      <c r="E876" s="4">
        <f>'TARIF 2024'!G890</f>
        <v>5903108528269</v>
      </c>
      <c r="F876" t="s">
        <v>1228</v>
      </c>
    </row>
    <row r="877" spans="1:6">
      <c r="A877" t="str">
        <f>'TARIF 2024'!B891</f>
        <v xml:space="preserve"> Fuego Blue(1)</v>
      </c>
      <c r="B877" s="4" t="str">
        <f>'TARIF 2024'!J891</f>
        <v xml:space="preserve">Large stocks </v>
      </c>
      <c r="C877" s="134">
        <f>'TARIF 2024'!L891</f>
        <v>57.78</v>
      </c>
      <c r="D877" t="s">
        <v>1228</v>
      </c>
      <c r="E877" s="4">
        <f>'TARIF 2024'!G891</f>
        <v>5903108528276</v>
      </c>
      <c r="F877" t="s">
        <v>1228</v>
      </c>
    </row>
    <row r="878" spans="1:6">
      <c r="A878" t="str">
        <f>'TARIF 2024'!B892</f>
        <v xml:space="preserve"> Hydro Case(1)</v>
      </c>
      <c r="B878" s="4" t="str">
        <f>'TARIF 2024'!J892</f>
        <v xml:space="preserve">Large stocks </v>
      </c>
      <c r="C878" s="134">
        <f>'TARIF 2024'!L892</f>
        <v>6.9</v>
      </c>
      <c r="D878" t="s">
        <v>1228</v>
      </c>
      <c r="E878" s="4">
        <f>'TARIF 2024'!G892</f>
        <v>5903108517621</v>
      </c>
      <c r="F878" t="s">
        <v>1228</v>
      </c>
    </row>
    <row r="879" spans="1:6">
      <c r="A879" t="str">
        <f>'TARIF 2024'!B893</f>
        <v xml:space="preserve"> Hyper Cable 4k60Hz 1m 100W C to C</v>
      </c>
      <c r="B879" s="4" t="str">
        <f>'TARIF 2024'!J893</f>
        <v xml:space="preserve">Large stocks </v>
      </c>
      <c r="C879" s="134">
        <f>'TARIF 2024'!L893</f>
        <v>9.25</v>
      </c>
      <c r="D879" t="s">
        <v>1228</v>
      </c>
      <c r="E879" s="4">
        <f>'TARIF 2024'!G893</f>
        <v>5903108464550</v>
      </c>
      <c r="F879" t="s">
        <v>1228</v>
      </c>
    </row>
    <row r="880" spans="1:6">
      <c r="A880" t="str">
        <f>'TARIF 2024'!B894</f>
        <v xml:space="preserve"> Hyper Cable A to C 1.2m 3A White</v>
      </c>
      <c r="B880" s="4" t="str">
        <f>'TARIF 2024'!J894</f>
        <v xml:space="preserve">Large stocks </v>
      </c>
      <c r="C880" s="134">
        <f>'TARIF 2024'!L894</f>
        <v>4.63</v>
      </c>
      <c r="D880" t="s">
        <v>1228</v>
      </c>
      <c r="E880" s="4">
        <f>'TARIF 2024'!G894</f>
        <v>5903108527262</v>
      </c>
      <c r="F880" t="s">
        <v>1228</v>
      </c>
    </row>
    <row r="881" spans="1:6">
      <c r="A881" t="str">
        <f>'TARIF 2024'!B895</f>
        <v xml:space="preserve"> Hyper Cable C to C 2m 100W(1)</v>
      </c>
      <c r="B881" s="4" t="str">
        <f>'TARIF 2024'!J895</f>
        <v xml:space="preserve">Large stocks </v>
      </c>
      <c r="C881" s="134">
        <f>'TARIF 2024'!L895</f>
        <v>6.94</v>
      </c>
      <c r="D881" t="s">
        <v>1228</v>
      </c>
      <c r="E881" s="4">
        <f>'TARIF 2024'!G895</f>
        <v>5903108464543</v>
      </c>
      <c r="F881" t="s">
        <v>1228</v>
      </c>
    </row>
    <row r="882" spans="1:6">
      <c r="A882" t="str">
        <f>'TARIF 2024'!B896</f>
        <v xml:space="preserve"> Hyper Car Charger 100W(1)</v>
      </c>
      <c r="B882" s="4" t="str">
        <f>'TARIF 2024'!J896</f>
        <v xml:space="preserve">Large stocks </v>
      </c>
      <c r="C882" s="134">
        <f>'TARIF 2024'!L896</f>
        <v>28.33</v>
      </c>
      <c r="D882" t="s">
        <v>1228</v>
      </c>
      <c r="E882" s="4">
        <f>'TARIF 2024'!G896</f>
        <v>5903108464567</v>
      </c>
      <c r="F882" t="s">
        <v>1228</v>
      </c>
    </row>
    <row r="883" spans="1:6">
      <c r="A883" t="str">
        <f>'TARIF 2024'!B897</f>
        <v xml:space="preserve"> Hyper Car Charger 30W</v>
      </c>
      <c r="B883" s="4" t="str">
        <f>'TARIF 2024'!J897</f>
        <v xml:space="preserve">Large stocks </v>
      </c>
      <c r="C883" s="134">
        <f>'TARIF 2024'!L897</f>
        <v>9.44</v>
      </c>
      <c r="D883" t="s">
        <v>1228</v>
      </c>
      <c r="E883" s="4">
        <f>'TARIF 2024'!G897</f>
        <v>5903108464574</v>
      </c>
      <c r="F883" t="s">
        <v>1228</v>
      </c>
    </row>
    <row r="884" spans="1:6">
      <c r="A884" t="str">
        <f>'TARIF 2024'!B898</f>
        <v xml:space="preserve"> Hyper Car Charger 45W</v>
      </c>
      <c r="B884" s="4" t="str">
        <f>'TARIF 2024'!J898</f>
        <v xml:space="preserve">Large stocks </v>
      </c>
      <c r="C884" s="134">
        <f>'TARIF 2024'!L898</f>
        <v>10.56</v>
      </c>
      <c r="D884" t="s">
        <v>1228</v>
      </c>
      <c r="E884" s="4">
        <f>'TARIF 2024'!G898</f>
        <v>5903108527231</v>
      </c>
      <c r="F884" t="s">
        <v>1228</v>
      </c>
    </row>
    <row r="885" spans="1:6">
      <c r="A885" t="str">
        <f>'TARIF 2024'!B899</f>
        <v xml:space="preserve"> Hyper Car FM Transmitter</v>
      </c>
      <c r="B885" s="4" t="str">
        <f>'TARIF 2024'!J899</f>
        <v xml:space="preserve">Large stocks </v>
      </c>
      <c r="C885" s="134">
        <f>'TARIF 2024'!L899</f>
        <v>12.78</v>
      </c>
      <c r="D885" t="s">
        <v>1228</v>
      </c>
      <c r="E885" s="4">
        <f>'TARIF 2024'!G899</f>
        <v>5903108464581</v>
      </c>
      <c r="F885" t="s">
        <v>1228</v>
      </c>
    </row>
    <row r="886" spans="1:6">
      <c r="A886" t="str">
        <f>'TARIF 2024'!B900</f>
        <v xml:space="preserve"> Hyper Charger 140W</v>
      </c>
      <c r="B886" s="4" t="str">
        <f>'TARIF 2024'!J900</f>
        <v xml:space="preserve">Large stocks </v>
      </c>
      <c r="C886" s="134">
        <f>'TARIF 2024'!L900</f>
        <v>66.67</v>
      </c>
      <c r="D886" t="s">
        <v>1228</v>
      </c>
      <c r="E886" s="4">
        <f>'TARIF 2024'!G900</f>
        <v>5903108492379</v>
      </c>
      <c r="F886" t="s">
        <v>1228</v>
      </c>
    </row>
    <row r="887" spans="1:6">
      <c r="A887" t="str">
        <f>'TARIF 2024'!B901</f>
        <v xml:space="preserve"> Hyper Charger 20W White</v>
      </c>
      <c r="B887" s="4" t="str">
        <f>'TARIF 2024'!J901</f>
        <v xml:space="preserve">Large stocks </v>
      </c>
      <c r="C887" s="134">
        <f>'TARIF 2024'!L901</f>
        <v>11.67</v>
      </c>
      <c r="D887" t="s">
        <v>1228</v>
      </c>
      <c r="E887" s="4">
        <f>'TARIF 2024'!G901</f>
        <v>5903108447003</v>
      </c>
      <c r="F887" t="s">
        <v>1228</v>
      </c>
    </row>
    <row r="888" spans="1:6">
      <c r="A888" t="str">
        <f>'TARIF 2024'!B902</f>
        <v xml:space="preserve"> Hyper Charger 35W</v>
      </c>
      <c r="B888" s="4" t="str">
        <f>'TARIF 2024'!J902</f>
        <v xml:space="preserve">Large stocks </v>
      </c>
      <c r="C888" s="134">
        <f>'TARIF 2024'!L902</f>
        <v>13.89</v>
      </c>
      <c r="D888" t="s">
        <v>1228</v>
      </c>
      <c r="E888" s="4">
        <f>'TARIF 2024'!G902</f>
        <v>5903108527248</v>
      </c>
      <c r="F888" t="s">
        <v>1228</v>
      </c>
    </row>
    <row r="889" spans="1:6">
      <c r="A889" t="str">
        <f>'TARIF 2024'!B903</f>
        <v xml:space="preserve"> Hyper Charger 65W</v>
      </c>
      <c r="B889" s="4" t="str">
        <f>'TARIF 2024'!J903</f>
        <v xml:space="preserve">Large stocks </v>
      </c>
      <c r="C889" s="134">
        <f>'TARIF 2024'!L903</f>
        <v>30</v>
      </c>
      <c r="D889" t="s">
        <v>1228</v>
      </c>
      <c r="E889" s="4">
        <f>'TARIF 2024'!G903</f>
        <v>5903108406147</v>
      </c>
      <c r="F889" t="s">
        <v>1228</v>
      </c>
    </row>
    <row r="890" spans="1:6">
      <c r="A890" t="str">
        <f>'TARIF 2024'!B904</f>
        <v xml:space="preserve"> Hyper Charger 68W(1)</v>
      </c>
      <c r="B890" s="4" t="str">
        <f>'TARIF 2024'!J904</f>
        <v xml:space="preserve">Large stocks </v>
      </c>
      <c r="C890" s="134">
        <f>'TARIF 2024'!L904</f>
        <v>27.78</v>
      </c>
      <c r="D890" t="s">
        <v>1228</v>
      </c>
      <c r="E890" s="4">
        <f>'TARIF 2024'!G904</f>
        <v>5903108515153</v>
      </c>
      <c r="F890" t="s">
        <v>1228</v>
      </c>
    </row>
    <row r="891" spans="1:6">
      <c r="A891" t="str">
        <f>'TARIF 2024'!B905</f>
        <v xml:space="preserve"> Hyper Charger PowerMax 100W</v>
      </c>
      <c r="B891" s="4" t="str">
        <f>'TARIF 2024'!J905</f>
        <v xml:space="preserve">Large stocks </v>
      </c>
      <c r="C891" s="134">
        <f>'TARIF 2024'!L905</f>
        <v>61.11</v>
      </c>
      <c r="D891" t="s">
        <v>1228</v>
      </c>
      <c r="E891" s="4">
        <f>'TARIF 2024'!G905</f>
        <v>5903108527255</v>
      </c>
      <c r="F891" t="s">
        <v>1228</v>
      </c>
    </row>
    <row r="892" spans="1:6">
      <c r="A892" t="str">
        <f>'TARIF 2024'!B906</f>
        <v xml:space="preserve"> Hyper Charging Station 240W</v>
      </c>
      <c r="B892" s="4" t="str">
        <f>'TARIF 2024'!J906</f>
        <v xml:space="preserve">Large stocks </v>
      </c>
      <c r="C892" s="134">
        <f>'TARIF 2024'!L906</f>
        <v>102.22</v>
      </c>
      <c r="D892" t="s">
        <v>1228</v>
      </c>
      <c r="E892" s="4">
        <f>'TARIF 2024'!G906</f>
        <v>5903108515146</v>
      </c>
      <c r="F892" t="s">
        <v>1228</v>
      </c>
    </row>
    <row r="893" spans="1:6">
      <c r="A893" t="str">
        <f>'TARIF 2024'!B907</f>
        <v xml:space="preserve"> Hyper GaN Charger 33W White</v>
      </c>
      <c r="B893" s="4" t="str">
        <f>'TARIF 2024'!J907</f>
        <v xml:space="preserve">Large stocks </v>
      </c>
      <c r="C893" s="134">
        <f>'TARIF 2024'!L907</f>
        <v>13.89</v>
      </c>
      <c r="D893" t="s">
        <v>1228</v>
      </c>
      <c r="E893" s="4">
        <f>'TARIF 2024'!G907</f>
        <v>5903108483049</v>
      </c>
      <c r="F893" t="s">
        <v>1228</v>
      </c>
    </row>
    <row r="894" spans="1:6">
      <c r="A894" t="str">
        <f>'TARIF 2024'!B908</f>
        <v xml:space="preserve"> Hyper Silicone Cable C to C 2m 100W Black</v>
      </c>
      <c r="B894" s="4" t="str">
        <f>'TARIF 2024'!J908</f>
        <v xml:space="preserve">Large stocks </v>
      </c>
      <c r="C894" s="134">
        <f>'TARIF 2024'!L908</f>
        <v>11.11</v>
      </c>
      <c r="D894" t="s">
        <v>1228</v>
      </c>
      <c r="E894" s="4">
        <f>'TARIF 2024'!G908</f>
        <v>5903108464604</v>
      </c>
      <c r="F894" t="s">
        <v>1228</v>
      </c>
    </row>
    <row r="895" spans="1:6">
      <c r="A895" t="str">
        <f>'TARIF 2024'!B909</f>
        <v xml:space="preserve"> Hyper Silicone Cable C to C 2m 100W White</v>
      </c>
      <c r="B895" s="4" t="str">
        <f>'TARIF 2024'!J909</f>
        <v xml:space="preserve">Large stocks </v>
      </c>
      <c r="C895" s="134">
        <f>'TARIF 2024'!L909</f>
        <v>11.11</v>
      </c>
      <c r="D895" t="s">
        <v>1228</v>
      </c>
      <c r="E895" s="4">
        <f>'TARIF 2024'!G909</f>
        <v>5903108464598</v>
      </c>
      <c r="F895" t="s">
        <v>1228</v>
      </c>
    </row>
    <row r="896" spans="1:6">
      <c r="A896" t="str">
        <f>'TARIF 2024'!B910</f>
        <v xml:space="preserve"> Hyper Silicone Cable Type-C to Type-C 60W 3A</v>
      </c>
      <c r="B896" s="4" t="str">
        <f>'TARIF 2024'!J910</f>
        <v xml:space="preserve">Large stocks </v>
      </c>
      <c r="C896" s="134">
        <f>'TARIF 2024'!L910</f>
        <v>8.7899999999999991</v>
      </c>
      <c r="D896" t="s">
        <v>1228</v>
      </c>
      <c r="E896" s="4">
        <f>'TARIF 2024'!G910</f>
        <v>5903108444088</v>
      </c>
      <c r="F896" t="s">
        <v>1228</v>
      </c>
    </row>
    <row r="897" spans="1:6">
      <c r="A897" t="str">
        <f>'TARIF 2024'!B911</f>
        <v xml:space="preserve"> Hyper ThunderBolt Cable 240W</v>
      </c>
      <c r="B897" s="4" t="str">
        <f>'TARIF 2024'!J911</f>
        <v xml:space="preserve">Large stocks </v>
      </c>
      <c r="C897" s="134">
        <f>'TARIF 2024'!L911</f>
        <v>17.78</v>
      </c>
      <c r="D897" t="s">
        <v>1228</v>
      </c>
      <c r="E897" s="4">
        <f>'TARIF 2024'!G911</f>
        <v>5903108515139</v>
      </c>
      <c r="F897" t="s">
        <v>1228</v>
      </c>
    </row>
    <row r="898" spans="1:6">
      <c r="A898" t="str">
        <f>'TARIF 2024'!B912</f>
        <v xml:space="preserve"> Hyper Wireless Charger 3w1 15W</v>
      </c>
      <c r="B898" s="4" t="str">
        <f>'TARIF 2024'!J912</f>
        <v xml:space="preserve">Large stocks </v>
      </c>
      <c r="C898" s="134">
        <f>'TARIF 2024'!L912</f>
        <v>32.78</v>
      </c>
      <c r="D898" t="s">
        <v>1228</v>
      </c>
      <c r="E898" s="4">
        <f>'TARIF 2024'!G912</f>
        <v>5903108483056</v>
      </c>
      <c r="F898" t="s">
        <v>1228</v>
      </c>
    </row>
    <row r="899" spans="1:6">
      <c r="A899" t="str">
        <f>'TARIF 2024'!B913</f>
        <v xml:space="preserve"> LifePods White</v>
      </c>
      <c r="B899" s="4" t="str">
        <f>'TARIF 2024'!J913</f>
        <v xml:space="preserve">Large stocks </v>
      </c>
      <c r="C899" s="134">
        <f>'TARIF 2024'!L913</f>
        <v>30.47</v>
      </c>
      <c r="D899" t="s">
        <v>1228</v>
      </c>
      <c r="E899" s="4">
        <f>'TARIF 2024'!G913</f>
        <v>5903108487825</v>
      </c>
      <c r="F899" t="s">
        <v>1228</v>
      </c>
    </row>
    <row r="900" spans="1:6">
      <c r="A900" t="str">
        <f>'TARIF 2024'!B914</f>
        <v xml:space="preserve"> MagHolder(1)</v>
      </c>
      <c r="B900" s="4" t="str">
        <f>'TARIF 2024'!J914</f>
        <v xml:space="preserve">Large stocks </v>
      </c>
      <c r="C900" s="134">
        <f>'TARIF 2024'!L914</f>
        <v>12.22</v>
      </c>
      <c r="D900" t="s">
        <v>1228</v>
      </c>
      <c r="E900" s="4">
        <f>'TARIF 2024'!G914</f>
        <v>5903108497077</v>
      </c>
      <c r="F900" t="s">
        <v>1228</v>
      </c>
    </row>
    <row r="901" spans="1:6">
      <c r="A901" t="str">
        <f>'TARIF 2024'!B915</f>
        <v xml:space="preserve"> Memo Hug</v>
      </c>
      <c r="B901" s="4" t="str">
        <f>'TARIF 2024'!J915</f>
        <v xml:space="preserve">Large stocks </v>
      </c>
      <c r="C901" s="134">
        <f>'TARIF 2024'!L915</f>
        <v>11.67</v>
      </c>
      <c r="D901" t="s">
        <v>1228</v>
      </c>
      <c r="E901" s="4">
        <f>'TARIF 2024'!G915</f>
        <v>5903108516624</v>
      </c>
      <c r="F901" t="s">
        <v>1228</v>
      </c>
    </row>
    <row r="902" spans="1:6">
      <c r="A902" t="str">
        <f>'TARIF 2024'!B916</f>
        <v xml:space="preserve"> MovePods White</v>
      </c>
      <c r="B902" s="4" t="str">
        <f>'TARIF 2024'!J916</f>
        <v xml:space="preserve">Large stocks </v>
      </c>
      <c r="C902" s="134">
        <f>'TARIF 2024'!L916</f>
        <v>26.11</v>
      </c>
      <c r="D902" t="s">
        <v>1228</v>
      </c>
      <c r="E902" s="4">
        <f>'TARIF 2024'!G916</f>
        <v>5903108487832</v>
      </c>
      <c r="F902" t="s">
        <v>1228</v>
      </c>
    </row>
    <row r="903" spans="1:6">
      <c r="A903" t="str">
        <f>'TARIF 2024'!B917</f>
        <v xml:space="preserve"> PowerHouse 20,000mAh</v>
      </c>
      <c r="B903" s="4" t="str">
        <f>'TARIF 2024'!J917</f>
        <v xml:space="preserve">Large stocks </v>
      </c>
      <c r="C903" s="134">
        <f>'TARIF 2024'!L917</f>
        <v>22.22</v>
      </c>
      <c r="D903" t="s">
        <v>1228</v>
      </c>
      <c r="E903" s="4">
        <f>'TARIF 2024'!G917</f>
        <v>5903108527224</v>
      </c>
      <c r="F903" t="s">
        <v>1228</v>
      </c>
    </row>
    <row r="904" spans="1:6">
      <c r="A904" t="str">
        <f>'TARIF 2024'!B918</f>
        <v xml:space="preserve"> PrivGSMySlider for webcam</v>
      </c>
      <c r="B904" s="4" t="str">
        <f>'TARIF 2024'!J918</f>
        <v xml:space="preserve">Large stocks </v>
      </c>
      <c r="C904" s="134">
        <f>'TARIF 2024'!L918</f>
        <v>2.31</v>
      </c>
      <c r="D904" t="s">
        <v>1228</v>
      </c>
      <c r="E904" s="4">
        <f>'TARIF 2024'!G918</f>
        <v>5903108002349</v>
      </c>
      <c r="F904" t="s">
        <v>1228</v>
      </c>
    </row>
    <row r="905" spans="1:6">
      <c r="A905" t="str">
        <f>'TARIF 2024'!B919</f>
        <v xml:space="preserve"> Twist Automatic Car Holder</v>
      </c>
      <c r="B905" s="4" t="str">
        <f>'TARIF 2024'!J919</f>
        <v xml:space="preserve">Large stocks </v>
      </c>
      <c r="C905" s="134">
        <f>'TARIF 2024'!L919</f>
        <v>6.01</v>
      </c>
      <c r="D905" t="s">
        <v>1228</v>
      </c>
      <c r="E905" s="4">
        <f>'TARIF 2024'!G919</f>
        <v>5903108450393</v>
      </c>
      <c r="F905" t="s">
        <v>1228</v>
      </c>
    </row>
    <row r="906" spans="1:6">
      <c r="A906" t="str">
        <f>'TARIF 2024'!B920</f>
        <v xml:space="preserve"> Wired Earphones Jack 3,5 mm(1)</v>
      </c>
      <c r="B906" s="4" t="str">
        <f>'TARIF 2024'!J920</f>
        <v xml:space="preserve">Large stocks </v>
      </c>
      <c r="C906" s="134">
        <f>'TARIF 2024'!L920</f>
        <v>6.94</v>
      </c>
      <c r="D906" t="s">
        <v>1228</v>
      </c>
      <c r="E906" s="4">
        <f>'TARIF 2024'!G920</f>
        <v>5903108518079</v>
      </c>
      <c r="F906" t="s">
        <v>1228</v>
      </c>
    </row>
    <row r="907" spans="1:6">
      <c r="A907" t="str">
        <f>'TARIF 2024'!B921</f>
        <v xml:space="preserve"> Wired Earphones USB-C</v>
      </c>
      <c r="B907" s="4" t="str">
        <f>'TARIF 2024'!J921</f>
        <v xml:space="preserve">Large stocks </v>
      </c>
      <c r="C907" s="134">
        <f>'TARIF 2024'!L921</f>
        <v>8.33</v>
      </c>
      <c r="D907" t="s">
        <v>1228</v>
      </c>
      <c r="E907" s="4">
        <f>'TARIF 2024'!G921</f>
        <v>5903108518062</v>
      </c>
      <c r="F907" t="s">
        <v>1228</v>
      </c>
    </row>
    <row r="908" spans="1:6">
      <c r="A908" t="str">
        <f>'TARIF 2024'!B922</f>
        <v>Starter Kit - All-Safe+</v>
      </c>
      <c r="B908" s="4" t="str">
        <f>'TARIF 2024'!J922</f>
        <v xml:space="preserve">Large stocks </v>
      </c>
      <c r="C908" s="134">
        <f>'TARIF 2024'!L922</f>
        <v>0</v>
      </c>
      <c r="D908" t="s">
        <v>1228</v>
      </c>
      <c r="E908" s="4">
        <f>'TARIF 2024'!G922</f>
        <v>0</v>
      </c>
      <c r="F908" t="s">
        <v>1228</v>
      </c>
    </row>
    <row r="909" spans="1:6">
      <c r="A909" t="str">
        <f>'TARIF 2024'!B923</f>
        <v>Safety Shield Phone</v>
      </c>
      <c r="B909" s="4" t="str">
        <f>'TARIF 2024'!J923</f>
        <v xml:space="preserve">Large stocks </v>
      </c>
      <c r="C909" s="134">
        <f>'TARIF 2024'!L923</f>
        <v>2.0555555555555558</v>
      </c>
      <c r="D909" t="s">
        <v>1228</v>
      </c>
      <c r="E909" s="4">
        <f>'TARIF 2024'!G923</f>
        <v>0</v>
      </c>
      <c r="F909" t="s">
        <v>1228</v>
      </c>
    </row>
    <row r="910" spans="1:6">
      <c r="A910" t="str">
        <f>'TARIF 2024'!B924</f>
        <v>Anti-Scratch Phone 5 full wet</v>
      </c>
      <c r="B910" s="4" t="str">
        <f>'TARIF 2024'!J924</f>
        <v xml:space="preserve">Large stocks </v>
      </c>
      <c r="C910" s="134">
        <f>'TARIF 2024'!L924</f>
        <v>3</v>
      </c>
      <c r="D910" t="s">
        <v>1228</v>
      </c>
      <c r="E910" s="4">
        <f>'TARIF 2024'!G924</f>
        <v>5903108485180</v>
      </c>
      <c r="F910" t="s">
        <v>1228</v>
      </c>
    </row>
    <row r="911" spans="1:6">
      <c r="A911" t="str">
        <f>'TARIF 2024'!B925</f>
        <v xml:space="preserve">Anti-Shock Phone 5 full wet </v>
      </c>
      <c r="B911" s="4" t="str">
        <f>'TARIF 2024'!J925</f>
        <v xml:space="preserve">Large stocks </v>
      </c>
      <c r="C911" s="134">
        <f>'TARIF 2024'!L925</f>
        <v>5.8888888888888884</v>
      </c>
      <c r="D911" t="s">
        <v>1228</v>
      </c>
      <c r="E911" s="4">
        <f>'TARIF 2024'!G925</f>
        <v>5903108488440</v>
      </c>
      <c r="F911" t="s">
        <v>1228</v>
      </c>
    </row>
    <row r="912" spans="1:6">
      <c r="A912" t="str">
        <f>'TARIF 2024'!B926</f>
        <v>Pure Matt PRO Phone5 dry&amp;wet</v>
      </c>
      <c r="B912" s="4" t="str">
        <f>'TARIF 2024'!J926</f>
        <v xml:space="preserve">Large stocks </v>
      </c>
      <c r="C912" s="134">
        <f>'TARIF 2024'!L926</f>
        <v>7.4444444444444446</v>
      </c>
      <c r="D912" t="s">
        <v>1228</v>
      </c>
      <c r="E912" s="4">
        <f>'TARIF 2024'!G926</f>
        <v>5903108496896</v>
      </c>
      <c r="F912" t="s">
        <v>1228</v>
      </c>
    </row>
    <row r="913" spans="1:6">
      <c r="A913" t="str">
        <f>'TARIF 2024'!B927</f>
        <v xml:space="preserve">Hammer Phone 5 full wet </v>
      </c>
      <c r="B913" s="4" t="str">
        <f>'TARIF 2024'!J927</f>
        <v xml:space="preserve">Large stocks </v>
      </c>
      <c r="C913" s="134">
        <f>'TARIF 2024'!L927</f>
        <v>9.4444444444444446</v>
      </c>
      <c r="D913" t="s">
        <v>1228</v>
      </c>
      <c r="E913" s="4">
        <f>'TARIF 2024'!G927</f>
        <v>5903108485241</v>
      </c>
      <c r="F913" t="s">
        <v>1228</v>
      </c>
    </row>
    <row r="914" spans="1:6">
      <c r="A914" t="str">
        <f>'TARIF 2024'!B928</f>
        <v>Privacy Phone 5 wet</v>
      </c>
      <c r="B914" s="4" t="str">
        <f>'TARIF 2024'!J928</f>
        <v xml:space="preserve">Large stocks </v>
      </c>
      <c r="C914" s="134">
        <f>'TARIF 2024'!L928</f>
        <v>8.8888888888888893</v>
      </c>
      <c r="D914" t="s">
        <v>1228</v>
      </c>
      <c r="E914" s="4">
        <f>'TARIF 2024'!G928</f>
        <v>5903108471954</v>
      </c>
      <c r="F914" t="s">
        <v>1228</v>
      </c>
    </row>
    <row r="915" spans="1:6">
      <c r="A915" t="str">
        <f>'TARIF 2024'!B929</f>
        <v>Hardy PROtector Phone 5</v>
      </c>
      <c r="B915" s="4" t="str">
        <f>'TARIF 2024'!J929</f>
        <v xml:space="preserve">Large stocks </v>
      </c>
      <c r="C915" s="134">
        <f>'TARIF 2024'!L929</f>
        <v>11</v>
      </c>
      <c r="D915" t="s">
        <v>1228</v>
      </c>
      <c r="E915" s="4">
        <f>'TARIF 2024'!G929</f>
        <v>5903108514798</v>
      </c>
      <c r="F915" t="s">
        <v>1228</v>
      </c>
    </row>
    <row r="916" spans="1:6">
      <c r="A916" t="str">
        <f>'TARIF 2024'!B930</f>
        <v>Safety Shield Watch x5</v>
      </c>
      <c r="B916" s="4" t="str">
        <f>'TARIF 2024'!J930</f>
        <v xml:space="preserve">Large stocks </v>
      </c>
      <c r="C916" s="134">
        <f>'TARIF 2024'!L930</f>
        <v>2</v>
      </c>
      <c r="D916" t="s">
        <v>1228</v>
      </c>
      <c r="E916" s="4">
        <f>'TARIF 2024'!G930</f>
        <v>0</v>
      </c>
      <c r="F916" t="s">
        <v>1228</v>
      </c>
    </row>
    <row r="917" spans="1:6">
      <c r="A917" t="str">
        <f>'TARIF 2024'!B931</f>
        <v>Anti-Scratch watch 5 full wet</v>
      </c>
      <c r="B917" s="4" t="str">
        <f>'TARIF 2024'!J931</f>
        <v xml:space="preserve">Large stocks </v>
      </c>
      <c r="C917" s="134">
        <f>'TARIF 2024'!L931</f>
        <v>3.2777777777777777</v>
      </c>
      <c r="D917" t="s">
        <v>1228</v>
      </c>
      <c r="E917" s="4">
        <f>'TARIF 2024'!G931</f>
        <v>5903108488488</v>
      </c>
      <c r="F917" t="s">
        <v>1228</v>
      </c>
    </row>
    <row r="918" spans="1:6">
      <c r="A918" t="str">
        <f>'TARIF 2024'!B932</f>
        <v>Anti-Shock Watch 5 full wet</v>
      </c>
      <c r="B918" s="4" t="str">
        <f>'TARIF 2024'!J932</f>
        <v xml:space="preserve">Large stocks </v>
      </c>
      <c r="C918" s="134">
        <f>'TARIF 2024'!L932</f>
        <v>3.8888888888888888</v>
      </c>
      <c r="D918" t="s">
        <v>1228</v>
      </c>
      <c r="E918" s="4">
        <f>'TARIF 2024'!G932</f>
        <v>5903108488440</v>
      </c>
      <c r="F918" t="s">
        <v>1228</v>
      </c>
    </row>
    <row r="919" spans="1:6">
      <c r="A919" t="str">
        <f>'TARIF 2024'!B933</f>
        <v>Pure Matt PRO Watch 5 full wet</v>
      </c>
      <c r="B919" s="4" t="str">
        <f>'TARIF 2024'!J933</f>
        <v xml:space="preserve">Large stocks </v>
      </c>
      <c r="C919" s="134">
        <f>'TARIF 2024'!L933</f>
        <v>6.6666666666666661</v>
      </c>
      <c r="D919" t="s">
        <v>1228</v>
      </c>
      <c r="E919" s="4">
        <f>'TARIF 2024'!G933</f>
        <v>5903108499811</v>
      </c>
      <c r="F919" t="s">
        <v>1228</v>
      </c>
    </row>
    <row r="920" spans="1:6">
      <c r="A920" t="str">
        <f>'TARIF 2024'!B934</f>
        <v>Hammer Watch 5 full wet</v>
      </c>
      <c r="B920" s="4" t="str">
        <f>'TARIF 2024'!J934</f>
        <v xml:space="preserve">Large stocks </v>
      </c>
      <c r="C920" s="134">
        <f>'TARIF 2024'!L934</f>
        <v>7.1111111111111116</v>
      </c>
      <c r="D920" t="s">
        <v>1228</v>
      </c>
      <c r="E920" s="4">
        <f>'TARIF 2024'!G934</f>
        <v>5903108488891</v>
      </c>
      <c r="F920" t="s">
        <v>1228</v>
      </c>
    </row>
    <row r="921" spans="1:6">
      <c r="A921" t="str">
        <f>'TARIF 2024'!B935</f>
        <v xml:space="preserve">Hardy PROtector Watch 5 </v>
      </c>
      <c r="B921" s="4" t="str">
        <f>'TARIF 2024'!J935</f>
        <v xml:space="preserve">Large stocks </v>
      </c>
      <c r="C921" s="134">
        <f>'TARIF 2024'!L935</f>
        <v>9.7777777777777786</v>
      </c>
      <c r="D921" t="s">
        <v>1228</v>
      </c>
      <c r="E921" s="4">
        <f>'TARIF 2024'!G935</f>
        <v>5903108514767</v>
      </c>
      <c r="F921" t="s">
        <v>1228</v>
      </c>
    </row>
    <row r="922" spans="1:6">
      <c r="A922" t="str">
        <f>'TARIF 2024'!B936</f>
        <v xml:space="preserve">Safety Shield Tabletx5 </v>
      </c>
      <c r="B922" s="4" t="str">
        <f>'TARIF 2024'!J936</f>
        <v xml:space="preserve">Large stocks </v>
      </c>
      <c r="C922" s="134">
        <f>'TARIF 2024'!L936</f>
        <v>7.7777777777777777</v>
      </c>
      <c r="D922" t="s">
        <v>1228</v>
      </c>
      <c r="E922" s="4">
        <f>'TARIF 2024'!G936</f>
        <v>0</v>
      </c>
      <c r="F922" t="s">
        <v>1228</v>
      </c>
    </row>
    <row r="923" spans="1:6">
      <c r="A923" t="str">
        <f>'TARIF 2024'!B937</f>
        <v>Anti-Scratch Tablet 5 full wet</v>
      </c>
      <c r="B923" s="4" t="str">
        <f>'TARIF 2024'!J937</f>
        <v xml:space="preserve">Large stocks </v>
      </c>
      <c r="C923" s="134">
        <f>'TARIF 2024'!L937</f>
        <v>9.4444444444444446</v>
      </c>
      <c r="D923" t="s">
        <v>1228</v>
      </c>
      <c r="E923" s="4">
        <f>'TARIF 2024'!G937</f>
        <v>5903108488594</v>
      </c>
      <c r="F923" t="s">
        <v>1228</v>
      </c>
    </row>
    <row r="924" spans="1:6">
      <c r="A924" t="str">
        <f>'TARIF 2024'!B938</f>
        <v>Anti-Shock tablet 5 full wet</v>
      </c>
      <c r="B924" s="4" t="str">
        <f>'TARIF 2024'!J938</f>
        <v xml:space="preserve">Large stocks </v>
      </c>
      <c r="C924" s="134">
        <f>'TARIF 2024'!L938</f>
        <v>10.555555555555555</v>
      </c>
      <c r="D924" t="s">
        <v>1228</v>
      </c>
      <c r="E924" s="4">
        <f>'TARIF 2024'!G938</f>
        <v>5903108488556</v>
      </c>
      <c r="F924" t="s">
        <v>1228</v>
      </c>
    </row>
    <row r="925" spans="1:6">
      <c r="A925" t="str">
        <f>'TARIF 2024'!B939</f>
        <v>Pure Matt PRO tablet 5 full wet</v>
      </c>
      <c r="B925" s="4" t="str">
        <f>'TARIF 2024'!J939</f>
        <v xml:space="preserve">Large stocks </v>
      </c>
      <c r="C925" s="134">
        <f>'TARIF 2024'!L939</f>
        <v>17.777777777777779</v>
      </c>
      <c r="D925" t="s">
        <v>1228</v>
      </c>
      <c r="E925" s="4">
        <f>'TARIF 2024'!G939</f>
        <v>59031084966926</v>
      </c>
      <c r="F925" t="s">
        <v>1228</v>
      </c>
    </row>
    <row r="926" spans="1:6">
      <c r="A926" t="str">
        <f>'TARIF 2024'!B940</f>
        <v xml:space="preserve">Hardy PROtector tablet 5 </v>
      </c>
      <c r="B926" s="4" t="str">
        <f>'TARIF 2024'!J940</f>
        <v xml:space="preserve">Large stocks </v>
      </c>
      <c r="C926" s="134">
        <f>'TARIF 2024'!L940</f>
        <v>21.111111111111111</v>
      </c>
      <c r="D926" t="s">
        <v>1228</v>
      </c>
      <c r="E926" s="4">
        <f>'TARIF 2024'!G940</f>
        <v>5903108514743</v>
      </c>
      <c r="F926" t="s">
        <v>1228</v>
      </c>
    </row>
    <row r="927" spans="1:6">
      <c r="A927" t="str">
        <f>'TARIF 2024'!B941</f>
        <v>AllSafe Label 5</v>
      </c>
      <c r="B927" s="4" t="str">
        <f>'TARIF 2024'!J941</f>
        <v xml:space="preserve">Large stocks </v>
      </c>
      <c r="C927" s="134">
        <f>'TARIF 2024'!L941</f>
        <v>2.2222222222222223</v>
      </c>
      <c r="D927" t="s">
        <v>1228</v>
      </c>
      <c r="E927" s="4">
        <f>'TARIF 2024'!G941</f>
        <v>5903108389259</v>
      </c>
      <c r="F927" t="s">
        <v>1228</v>
      </c>
    </row>
    <row r="928" spans="1:6">
      <c r="A928" t="str">
        <f>'TARIF 2024'!B942</f>
        <v>Extra Protection 5</v>
      </c>
      <c r="B928" s="4" t="str">
        <f>'TARIF 2024'!J942</f>
        <v>Out of stock</v>
      </c>
      <c r="C928" s="134">
        <f>'TARIF 2024'!L942</f>
        <v>3.333333333333333</v>
      </c>
      <c r="D928" t="s">
        <v>1228</v>
      </c>
      <c r="E928" s="4">
        <f>'TARIF 2024'!G942</f>
        <v>5903108471909</v>
      </c>
      <c r="F928" t="s">
        <v>2669</v>
      </c>
    </row>
    <row r="929" spans="1:6">
      <c r="A929" t="str">
        <f>'TARIF 2024'!B943</f>
        <v>OV-TRIPOD SCREEN 60</v>
      </c>
      <c r="B929" s="4" t="str">
        <f>'TARIF 2024'!J943</f>
        <v>Large stocks</v>
      </c>
      <c r="C929" s="134">
        <f>'TARIF 2024'!L943</f>
        <v>68.33</v>
      </c>
      <c r="D929" t="s">
        <v>1228</v>
      </c>
      <c r="E929" s="4">
        <f>'TARIF 2024'!G943</f>
        <v>5901752368842</v>
      </c>
      <c r="F929" t="s">
        <v>1228</v>
      </c>
    </row>
    <row r="930" spans="1:6">
      <c r="A930" t="str">
        <f>'TARIF 2024'!B944</f>
        <v>OV-SEMI-AUTOMATIC SCREEN 100</v>
      </c>
      <c r="B930" s="4" t="str">
        <f>'TARIF 2024'!J944</f>
        <v>Out of stock</v>
      </c>
      <c r="C930" s="134">
        <f>'TARIF 2024'!L944</f>
        <v>71.67</v>
      </c>
      <c r="D930" t="s">
        <v>1228</v>
      </c>
      <c r="E930" s="4">
        <f>'TARIF 2024'!G944</f>
        <v>5903771701839</v>
      </c>
      <c r="F930" t="s">
        <v>2669</v>
      </c>
    </row>
    <row r="931" spans="1:6">
      <c r="A931" t="str">
        <f>'TARIF 2024'!B945</f>
        <v>OV-AUTOMATIC SCREEN 120</v>
      </c>
      <c r="B931" s="4" t="str">
        <f>'TARIF 2024'!J945</f>
        <v>Out of stock</v>
      </c>
      <c r="C931" s="134">
        <f>'TARIF 2024'!L945</f>
        <v>112.97</v>
      </c>
      <c r="D931" t="s">
        <v>1228</v>
      </c>
      <c r="E931" s="4">
        <f>'TARIF 2024'!G945</f>
        <v>5903771701822</v>
      </c>
      <c r="F931" t="s">
        <v>2669</v>
      </c>
    </row>
    <row r="932" spans="1:6">
      <c r="A932" t="str">
        <f>'TARIF 2024'!B946</f>
        <v>OV-CEILING MOUNT WHITE</v>
      </c>
      <c r="B932" s="4" t="str">
        <f>'TARIF 2024'!J946</f>
        <v>Large stocks</v>
      </c>
      <c r="C932" s="134">
        <f>'TARIF 2024'!L946</f>
        <v>22.21</v>
      </c>
      <c r="D932" t="s">
        <v>1228</v>
      </c>
      <c r="E932" s="4">
        <f>'TARIF 2024'!G946</f>
        <v>5903771701860</v>
      </c>
      <c r="F932" t="s">
        <v>1228</v>
      </c>
    </row>
    <row r="933" spans="1:6">
      <c r="A933" t="str">
        <f>'TARIF 2024'!B947</f>
        <v>OV-CEILING MOUNT BLGSMK</v>
      </c>
      <c r="B933" s="4" t="str">
        <f>'TARIF 2024'!J947</f>
        <v>Out of stock</v>
      </c>
      <c r="C933" s="134">
        <f>'TARIF 2024'!L947</f>
        <v>22.21</v>
      </c>
      <c r="D933" t="s">
        <v>1228</v>
      </c>
      <c r="E933" s="4">
        <f>'TARIF 2024'!G947</f>
        <v>5903771701853</v>
      </c>
      <c r="F933" t="s">
        <v>2669</v>
      </c>
    </row>
    <row r="934" spans="1:6">
      <c r="A934" t="str">
        <f>'TARIF 2024'!B948</f>
        <v>MULTIPIC VEER</v>
      </c>
      <c r="B934" s="4" t="str">
        <f>'TARIF 2024'!J948</f>
        <v>Large stocks</v>
      </c>
      <c r="C934" s="134">
        <f>'TARIF 2024'!L948</f>
        <v>92.22</v>
      </c>
      <c r="D934" t="s">
        <v>1228</v>
      </c>
      <c r="E934" s="4">
        <f>'TARIF 2024'!G948</f>
        <v>5903771721790</v>
      </c>
      <c r="F934" t="s">
        <v>2669</v>
      </c>
    </row>
    <row r="935" spans="1:6">
      <c r="A935" t="str">
        <f>'TARIF 2024'!B949</f>
        <v>OV-MULTIPIC 4.2</v>
      </c>
      <c r="B935" s="4" t="str">
        <f>'TARIF 2024'!J949</f>
        <v>Large stocks</v>
      </c>
      <c r="C935" s="134">
        <f>'TARIF 2024'!L949</f>
        <v>195.19</v>
      </c>
      <c r="D935" t="s">
        <v>1228</v>
      </c>
      <c r="E935" s="4">
        <f>'TARIF 2024'!G949</f>
        <v>5903771703109</v>
      </c>
      <c r="F935" t="s">
        <v>1228</v>
      </c>
    </row>
    <row r="936" spans="1:6">
      <c r="A936" t="str">
        <f>'TARIF 2024'!B950</f>
        <v>OV-MULTIPIC 3.6</v>
      </c>
      <c r="B936" s="4" t="str">
        <f>'TARIF 2024'!J950</f>
        <v>Large stocks</v>
      </c>
      <c r="C936" s="134">
        <f>'TARIF 2024'!L950</f>
        <v>161.86000000000001</v>
      </c>
      <c r="D936" t="s">
        <v>1228</v>
      </c>
      <c r="E936" s="4">
        <f>'TARIF 2024'!G950</f>
        <v>59037711703116</v>
      </c>
      <c r="F936" t="s">
        <v>1228</v>
      </c>
    </row>
    <row r="937" spans="1:6">
      <c r="A937" t="str">
        <f>'TARIF 2024'!B951</f>
        <v>OV-MULTIPIC 3.5</v>
      </c>
      <c r="B937" s="4" t="str">
        <f>'TARIF 2024'!J951</f>
        <v>Large stocks</v>
      </c>
      <c r="C937" s="134">
        <f>'TARIF 2024'!L951</f>
        <v>129.63999999999999</v>
      </c>
      <c r="D937" t="s">
        <v>1228</v>
      </c>
      <c r="E937" s="4">
        <f>'TARIF 2024'!G951</f>
        <v>5902581657619</v>
      </c>
      <c r="F937" t="s">
        <v>1228</v>
      </c>
    </row>
    <row r="938" spans="1:6">
      <c r="A938" t="str">
        <f>'TARIF 2024'!B952</f>
        <v>OV-MULTIPIC 2.5</v>
      </c>
      <c r="B938" s="4" t="str">
        <f>'TARIF 2024'!J952</f>
        <v>Large stocks</v>
      </c>
      <c r="C938" s="134">
        <f>'TARIF 2024'!L952</f>
        <v>99.64</v>
      </c>
      <c r="D938" t="s">
        <v>1228</v>
      </c>
      <c r="E938" s="4">
        <f>'TARIF 2024'!G952</f>
        <v>5903771701365</v>
      </c>
      <c r="F938" t="s">
        <v>1228</v>
      </c>
    </row>
    <row r="939" spans="1:6">
      <c r="A939" t="str">
        <f>'TARIF 2024'!B953</f>
        <v>OV-MULTIPIC 6.1</v>
      </c>
      <c r="B939" s="4" t="str">
        <f>'TARIF 2024'!J953</f>
        <v>Large stocks</v>
      </c>
      <c r="C939" s="134">
        <f>'TARIF 2024'!L953</f>
        <v>350.75</v>
      </c>
      <c r="D939" t="s">
        <v>1228</v>
      </c>
      <c r="E939" s="4">
        <f>'TARIF 2024'!G953</f>
        <v>590377170579</v>
      </c>
      <c r="F939" t="s">
        <v>1228</v>
      </c>
    </row>
    <row r="940" spans="1:6">
      <c r="A940" t="str">
        <f>'TARIF 2024'!B954</f>
        <v>OV-MULTIPIC 5.1</v>
      </c>
      <c r="B940" s="4" t="str">
        <f>'TARIF 2024'!J954</f>
        <v>Large stocks</v>
      </c>
      <c r="C940" s="134">
        <f>'TARIF 2024'!L954</f>
        <v>255.19</v>
      </c>
      <c r="D940" t="s">
        <v>1228</v>
      </c>
      <c r="E940" s="4">
        <f>'TARIF 2024'!G954</f>
        <v>5903771701228</v>
      </c>
      <c r="F940" t="s">
        <v>1228</v>
      </c>
    </row>
    <row r="941" spans="1:6">
      <c r="A941" t="str">
        <f>'TARIF 2024'!B955</f>
        <v>OV- MULTIPIC 8.1</v>
      </c>
      <c r="B941" s="4" t="str">
        <f>'TARIF 2024'!J955</f>
        <v>Large stocks</v>
      </c>
      <c r="C941" s="134">
        <f>'TARIF 2024'!L955</f>
        <v>400.75</v>
      </c>
      <c r="D941" t="s">
        <v>1228</v>
      </c>
      <c r="E941" s="4">
        <f>'TARIF 2024'!G955</f>
        <v>5903771708500</v>
      </c>
      <c r="F941" t="s">
        <v>1228</v>
      </c>
    </row>
    <row r="942" spans="1:6">
      <c r="A942">
        <f>'TARIF 2024'!B956</f>
        <v>2100061895</v>
      </c>
      <c r="B942" s="4" t="str">
        <f>'TARIF 2024'!J956</f>
        <v>Large stocks</v>
      </c>
      <c r="C942" s="134">
        <f>'TARIF 2024'!L956</f>
        <v>5.55</v>
      </c>
      <c r="D942" t="s">
        <v>1228</v>
      </c>
      <c r="E942" s="4">
        <f>'TARIF 2024'!G956</f>
        <v>4011211080756</v>
      </c>
      <c r="F942" t="s">
        <v>1228</v>
      </c>
    </row>
    <row r="943" spans="1:6">
      <c r="A943">
        <f>'TARIF 2024'!B957</f>
        <v>2100061841</v>
      </c>
      <c r="B943" s="4" t="str">
        <f>'TARIF 2024'!J957</f>
        <v xml:space="preserve">Low supplies </v>
      </c>
      <c r="C943" s="134">
        <f>'TARIF 2024'!L957</f>
        <v>11.78</v>
      </c>
      <c r="D943" t="s">
        <v>1228</v>
      </c>
      <c r="E943" s="4">
        <f>'TARIF 2024'!G957</f>
        <v>0</v>
      </c>
      <c r="F943" t="s">
        <v>1228</v>
      </c>
    </row>
    <row r="944" spans="1:6">
      <c r="A944" t="str">
        <f>'TARIF 2024'!B958</f>
        <v>AKKSLREBXWSM0003</v>
      </c>
      <c r="B944" s="4" t="str">
        <f>'TARIF 2024'!J958</f>
        <v xml:space="preserve">Low supplies </v>
      </c>
      <c r="C944" s="134">
        <f>'TARIF 2024'!L958</f>
        <v>17.079999999999998</v>
      </c>
      <c r="D944" t="s">
        <v>1228</v>
      </c>
      <c r="E944" s="4">
        <f>'TARIF 2024'!G958</f>
        <v>5902539600124</v>
      </c>
      <c r="F944" t="s">
        <v>1228</v>
      </c>
    </row>
    <row r="945" spans="1:6">
      <c r="A945" t="str">
        <f>'TARIF 2024'!B959</f>
        <v>AKKSGSLUREB00009</v>
      </c>
      <c r="B945" s="4" t="str">
        <f>'TARIF 2024'!J959</f>
        <v xml:space="preserve">Out of stock </v>
      </c>
      <c r="C945" s="134">
        <f>'TARIF 2024'!L959</f>
        <v>14.42</v>
      </c>
      <c r="D945" t="s">
        <v>1228</v>
      </c>
      <c r="E945" s="4">
        <f>'TARIF 2024'!G959</f>
        <v>5902539601107</v>
      </c>
      <c r="F945" t="s">
        <v>2669</v>
      </c>
    </row>
    <row r="946" spans="1:6">
      <c r="A946" t="str">
        <f>'TARIF 2024'!B960</f>
        <v>AKKSGSLUREB00010</v>
      </c>
      <c r="B946" s="4" t="str">
        <f>'TARIF 2024'!J960</f>
        <v xml:space="preserve">Out of stock </v>
      </c>
      <c r="C946" s="134">
        <f>'TARIF 2024'!L960</f>
        <v>17.54</v>
      </c>
      <c r="D946" t="s">
        <v>1228</v>
      </c>
      <c r="E946" s="4">
        <f>'TARIF 2024'!G960</f>
        <v>5902539601114</v>
      </c>
      <c r="F946" t="s">
        <v>2669</v>
      </c>
    </row>
    <row r="947" spans="1:6">
      <c r="A947" t="str">
        <f>'TARIF 2024'!B961</f>
        <v>AKKSLREBLPSM0001</v>
      </c>
      <c r="B947" s="4" t="str">
        <f>'TARIF 2024'!J961</f>
        <v xml:space="preserve">Out of stock </v>
      </c>
      <c r="C947" s="134">
        <f>'TARIF 2024'!L961</f>
        <v>12.299999999999999</v>
      </c>
      <c r="D947" t="s">
        <v>1228</v>
      </c>
      <c r="E947" s="4">
        <f>'TARIF 2024'!G961</f>
        <v>5903111078232</v>
      </c>
      <c r="F947" t="s">
        <v>2669</v>
      </c>
    </row>
    <row r="948" spans="1:6">
      <c r="A948" t="str">
        <f>'TARIF 2024'!B962</f>
        <v>AKKSLREBLPSM0002</v>
      </c>
      <c r="B948" s="4" t="str">
        <f>'TARIF 2024'!J962</f>
        <v xml:space="preserve">Low supplies </v>
      </c>
      <c r="C948" s="134">
        <f>'TARIF 2024'!L962</f>
        <v>12.299999999999999</v>
      </c>
      <c r="D948" t="s">
        <v>1228</v>
      </c>
      <c r="E948" s="4">
        <f>'TARIF 2024'!G962</f>
        <v>5903111078218</v>
      </c>
      <c r="F948" t="s">
        <v>1228</v>
      </c>
    </row>
    <row r="949" spans="1:6">
      <c r="A949" t="str">
        <f>'TARIF 2024'!B963</f>
        <v>AKKSLREBXPASM008</v>
      </c>
      <c r="B949" s="4" t="str">
        <f>'TARIF 2024'!J963</f>
        <v xml:space="preserve">Low supplies </v>
      </c>
      <c r="C949" s="134">
        <f>'TARIF 2024'!L963</f>
        <v>5.91</v>
      </c>
      <c r="D949" t="s">
        <v>1228</v>
      </c>
      <c r="E949" s="4">
        <f>'TARIF 2024'!G963</f>
        <v>5902539600155</v>
      </c>
      <c r="F949" t="s">
        <v>1228</v>
      </c>
    </row>
    <row r="950" spans="1:6">
      <c r="A950" t="str">
        <f>'TARIF 2024'!B964</f>
        <v>AKKSLREBXPASM007</v>
      </c>
      <c r="B950" s="4" t="str">
        <f>'TARIF 2024'!J964</f>
        <v xml:space="preserve">Low supplies </v>
      </c>
      <c r="C950" s="134">
        <f>'TARIF 2024'!L964</f>
        <v>5.91</v>
      </c>
      <c r="D950" t="s">
        <v>1228</v>
      </c>
      <c r="E950" s="4">
        <f>'TARIF 2024'!G964</f>
        <v>5902539600148</v>
      </c>
      <c r="F950" t="s">
        <v>1228</v>
      </c>
    </row>
    <row r="951" spans="1:6">
      <c r="A951" t="str">
        <f>'TARIF 2024'!B965</f>
        <v>AKKSLREBXPASM009</v>
      </c>
      <c r="B951" s="4" t="str">
        <f>'TARIF 2024'!J965</f>
        <v xml:space="preserve">Out of stock </v>
      </c>
      <c r="C951" s="134">
        <f>'TARIF 2024'!L965</f>
        <v>5.91</v>
      </c>
      <c r="D951" t="s">
        <v>1228</v>
      </c>
      <c r="E951" s="4">
        <f>'TARIF 2024'!G965</f>
        <v>5902539600162</v>
      </c>
      <c r="F951" t="s">
        <v>2669</v>
      </c>
    </row>
    <row r="952" spans="1:6">
      <c r="A952" t="str">
        <f>'TARIF 2024'!B966</f>
        <v>AKKSGSLUREB00017</v>
      </c>
      <c r="B952" s="4" t="str">
        <f>'TARIF 2024'!J966</f>
        <v xml:space="preserve">Out of stock </v>
      </c>
      <c r="C952" s="134">
        <f>'TARIF 2024'!L966</f>
        <v>14.42</v>
      </c>
      <c r="D952" t="s">
        <v>1228</v>
      </c>
      <c r="E952" s="4">
        <f>'TARIF 2024'!G966</f>
        <v>5902539601329</v>
      </c>
      <c r="F952" t="s">
        <v>2669</v>
      </c>
    </row>
    <row r="953" spans="1:6">
      <c r="A953" t="str">
        <f>'TARIF 2024'!B967</f>
        <v>AKKSGSLUREB00013</v>
      </c>
      <c r="B953" s="4" t="str">
        <f>'TARIF 2024'!J967</f>
        <v xml:space="preserve">Out of stock </v>
      </c>
      <c r="C953" s="134">
        <f>'TARIF 2024'!L967</f>
        <v>15.95</v>
      </c>
      <c r="D953" t="s">
        <v>1228</v>
      </c>
      <c r="E953" s="4">
        <f>'TARIF 2024'!G967</f>
        <v>5902539601251</v>
      </c>
      <c r="F953" t="s">
        <v>2669</v>
      </c>
    </row>
    <row r="954" spans="1:6">
      <c r="A954" t="str">
        <f>'TARIF 2024'!B968</f>
        <v>AKKSGKLAREB00014</v>
      </c>
      <c r="B954" s="4" t="str">
        <f>'TARIF 2024'!J968</f>
        <v xml:space="preserve">Out of stock </v>
      </c>
      <c r="C954" s="134">
        <f>'TARIF 2024'!L968</f>
        <v>7.57</v>
      </c>
      <c r="D954" t="s">
        <v>1228</v>
      </c>
      <c r="E954" s="4">
        <f>'TARIF 2024'!G968</f>
        <v>5902539601497</v>
      </c>
      <c r="F954" t="s">
        <v>2669</v>
      </c>
    </row>
    <row r="955" spans="1:6">
      <c r="A955" t="str">
        <f>'TARIF 2024'!B969</f>
        <v>AAKMYREBLWU00008</v>
      </c>
      <c r="B955" s="4" t="str">
        <f>'TARIF 2024'!J969</f>
        <v xml:space="preserve">In stock </v>
      </c>
      <c r="C955" s="134">
        <f>'TARIF 2024'!L969</f>
        <v>5.3000000000000007</v>
      </c>
      <c r="D955" t="s">
        <v>1228</v>
      </c>
      <c r="E955" s="4">
        <f>'TARIF 2024'!G969</f>
        <v>5902539600339</v>
      </c>
      <c r="F955" t="s">
        <v>1228</v>
      </c>
    </row>
    <row r="956" spans="1:6">
      <c r="A956" t="str">
        <f>'TARIF 2024'!B970</f>
        <v>AAKMYREBLWU00009</v>
      </c>
      <c r="B956" s="4" t="str">
        <f>'TARIF 2024'!J970</f>
        <v xml:space="preserve">Low supplies </v>
      </c>
      <c r="C956" s="134">
        <f>'TARIF 2024'!L970</f>
        <v>6.94</v>
      </c>
      <c r="D956" t="s">
        <v>1228</v>
      </c>
      <c r="E956" s="4">
        <f>'TARIF 2024'!G970</f>
        <v>5902539600346</v>
      </c>
      <c r="F956" t="s">
        <v>1228</v>
      </c>
    </row>
    <row r="957" spans="1:6">
      <c r="A957" t="str">
        <f>'TARIF 2024'!B971</f>
        <v>AAKMYREBLWU00010</v>
      </c>
      <c r="B957" s="4" t="str">
        <f>'TARIF 2024'!J971</f>
        <v xml:space="preserve">Large stocks </v>
      </c>
      <c r="C957" s="134">
        <f>'TARIF 2024'!L971</f>
        <v>6.94</v>
      </c>
      <c r="D957" t="s">
        <v>1228</v>
      </c>
      <c r="E957" s="4">
        <f>'TARIF 2024'!G971</f>
        <v>5902539600353</v>
      </c>
      <c r="F957" t="s">
        <v>1228</v>
      </c>
    </row>
    <row r="958" spans="1:6">
      <c r="A958" t="str">
        <f>'TARIF 2024'!B972</f>
        <v>AKKMYREBLPG00001</v>
      </c>
      <c r="B958" s="4" t="str">
        <f>'TARIF 2024'!J972</f>
        <v xml:space="preserve">Out of stock </v>
      </c>
      <c r="C958" s="134">
        <f>'TARIF 2024'!L972</f>
        <v>4.8400000000000007</v>
      </c>
      <c r="D958" t="s">
        <v>1228</v>
      </c>
      <c r="E958" s="4">
        <f>'TARIF 2024'!G972</f>
        <v>5903111078959</v>
      </c>
      <c r="F958" t="s">
        <v>2669</v>
      </c>
    </row>
    <row r="959" spans="1:6">
      <c r="A959" t="str">
        <f>'TARIF 2024'!B973</f>
        <v>AKKMYREBLRD00003</v>
      </c>
      <c r="B959" s="4" t="str">
        <f>'TARIF 2024'!J973</f>
        <v xml:space="preserve">Low supplies </v>
      </c>
      <c r="C959" s="134">
        <f>'TARIF 2024'!L973</f>
        <v>10.809999999999999</v>
      </c>
      <c r="D959" t="s">
        <v>1228</v>
      </c>
      <c r="E959" s="4">
        <f>'TARIF 2024'!G973</f>
        <v>5902539600520</v>
      </c>
      <c r="F959" t="s">
        <v>1228</v>
      </c>
    </row>
    <row r="960" spans="1:6">
      <c r="A960" t="str">
        <f>'TARIF 2024'!B974</f>
        <v>AKKMYREBRPG00001</v>
      </c>
      <c r="B960" s="4" t="str">
        <f>'TARIF 2024'!J974</f>
        <v xml:space="preserve">In stock </v>
      </c>
      <c r="C960" s="134">
        <f>'TARIF 2024'!L974</f>
        <v>6.42</v>
      </c>
      <c r="D960" t="s">
        <v>1228</v>
      </c>
      <c r="E960" s="4">
        <f>'TARIF 2024'!G974</f>
        <v>5902539600285</v>
      </c>
      <c r="F960" t="s">
        <v>1228</v>
      </c>
    </row>
    <row r="961" spans="1:6">
      <c r="A961" t="str">
        <f>'TARIF 2024'!B975</f>
        <v>AKKSGMYSREB00015</v>
      </c>
      <c r="B961" s="4" t="str">
        <f>'TARIF 2024'!J975</f>
        <v xml:space="preserve">Out of stock </v>
      </c>
      <c r="C961" s="134">
        <f>'TARIF 2024'!L975</f>
        <v>4.96</v>
      </c>
      <c r="D961" t="s">
        <v>1228</v>
      </c>
      <c r="E961" s="4">
        <f>'TARIF 2024'!G975</f>
        <v>5902539601602</v>
      </c>
      <c r="F961" t="s">
        <v>2669</v>
      </c>
    </row>
    <row r="962" spans="1:6">
      <c r="A962" t="str">
        <f>'TARIF 2024'!B976</f>
        <v>AKKSGMYSREB00009</v>
      </c>
      <c r="B962" s="4" t="str">
        <f>'TARIF 2024'!J976</f>
        <v xml:space="preserve">Low supplies </v>
      </c>
      <c r="C962" s="134">
        <f>'TARIF 2024'!L976</f>
        <v>4.45</v>
      </c>
      <c r="D962" t="s">
        <v>1228</v>
      </c>
      <c r="E962" s="4">
        <f>'TARIF 2024'!G976</f>
        <v>5902539601411</v>
      </c>
      <c r="F962" t="s">
        <v>1228</v>
      </c>
    </row>
    <row r="963" spans="1:6">
      <c r="A963" t="str">
        <f>'TARIF 2024'!B977</f>
        <v>AKKSGMYSREB00008</v>
      </c>
      <c r="B963" s="4" t="str">
        <f>'TARIF 2024'!J977</f>
        <v xml:space="preserve">Out of stock </v>
      </c>
      <c r="C963" s="134">
        <f>'TARIF 2024'!L977</f>
        <v>4.45</v>
      </c>
      <c r="D963" t="s">
        <v>1228</v>
      </c>
      <c r="E963" s="4">
        <f>'TARIF 2024'!G977</f>
        <v>5902539601428</v>
      </c>
      <c r="F963" t="s">
        <v>2669</v>
      </c>
    </row>
    <row r="964" spans="1:6">
      <c r="A964" t="str">
        <f>'TARIF 2024'!B978</f>
        <v>AKKSGMYSREB00010</v>
      </c>
      <c r="B964" s="4" t="str">
        <f>'TARIF 2024'!J978</f>
        <v xml:space="preserve">Out of stock </v>
      </c>
      <c r="C964" s="134">
        <f>'TARIF 2024'!L978</f>
        <v>4.45</v>
      </c>
      <c r="D964" t="s">
        <v>1228</v>
      </c>
      <c r="E964" s="4">
        <f>'TARIF 2024'!G978</f>
        <v>5902539601404</v>
      </c>
      <c r="F964" t="s">
        <v>2669</v>
      </c>
    </row>
    <row r="965" spans="1:6">
      <c r="A965" t="str">
        <f>'TARIF 2024'!B979</f>
        <v>AKKSGMYSREB00019</v>
      </c>
      <c r="B965" s="4" t="str">
        <f>'TARIF 2024'!J979</f>
        <v xml:space="preserve">Large stocks </v>
      </c>
      <c r="C965" s="134">
        <f>'TARIF 2024'!L979</f>
        <v>4.9000000000000004</v>
      </c>
      <c r="D965" t="s">
        <v>1228</v>
      </c>
      <c r="E965" s="4">
        <f>'TARIF 2024'!G979</f>
        <v>5902539601626</v>
      </c>
      <c r="F965" t="s">
        <v>2669</v>
      </c>
    </row>
    <row r="966" spans="1:6">
      <c r="A966" t="str">
        <f>'TARIF 2024'!B980</f>
        <v>AKKSGMYSREB00018</v>
      </c>
      <c r="B966" s="4" t="str">
        <f>'TARIF 2024'!J980</f>
        <v xml:space="preserve">Large stocks </v>
      </c>
      <c r="C966" s="134">
        <f>'TARIF 2024'!L980</f>
        <v>4.9000000000000004</v>
      </c>
      <c r="D966" t="s">
        <v>1228</v>
      </c>
      <c r="E966" s="4">
        <f>'TARIF 2024'!G980</f>
        <v>5902539601640</v>
      </c>
      <c r="F966" t="s">
        <v>1228</v>
      </c>
    </row>
    <row r="967" spans="1:6">
      <c r="A967" t="str">
        <f>'TARIF 2024'!B981</f>
        <v>AKKSGMYSREB00017</v>
      </c>
      <c r="B967" s="4" t="str">
        <f>'TARIF 2024'!J981</f>
        <v xml:space="preserve">Large stocks </v>
      </c>
      <c r="C967" s="134">
        <f>'TARIF 2024'!L981</f>
        <v>4.9000000000000004</v>
      </c>
      <c r="D967" t="s">
        <v>1228</v>
      </c>
      <c r="E967" s="4">
        <f>'TARIF 2024'!G981</f>
        <v>5902539601633</v>
      </c>
      <c r="F967" t="s">
        <v>1228</v>
      </c>
    </row>
    <row r="968" spans="1:6">
      <c r="A968" t="str">
        <f>'TARIF 2024'!B982</f>
        <v>AKKSGMYSREB00016</v>
      </c>
      <c r="B968" s="4" t="str">
        <f>'TARIF 2024'!J982</f>
        <v xml:space="preserve">Available </v>
      </c>
      <c r="C968" s="134">
        <f>'TARIF 2024'!L982</f>
        <v>4.9000000000000004</v>
      </c>
      <c r="D968" t="s">
        <v>1228</v>
      </c>
      <c r="E968" s="4">
        <f>'TARIF 2024'!G982</f>
        <v>5902539601619</v>
      </c>
      <c r="F968" t="s">
        <v>1228</v>
      </c>
    </row>
    <row r="969" spans="1:6">
      <c r="A969" t="str">
        <f>'TARIF 2024'!B983</f>
        <v>AKKSGMYSREB00014</v>
      </c>
      <c r="B969" s="4" t="str">
        <f>'TARIF 2024'!J983</f>
        <v xml:space="preserve">Out of stock </v>
      </c>
      <c r="C969" s="134">
        <f>'TARIF 2024'!L983</f>
        <v>4.2200000000000006</v>
      </c>
      <c r="D969" t="s">
        <v>1228</v>
      </c>
      <c r="E969" s="4">
        <f>'TARIF 2024'!G983</f>
        <v>5902539601299</v>
      </c>
      <c r="F969" t="s">
        <v>2669</v>
      </c>
    </row>
    <row r="970" spans="1:6">
      <c r="A970" t="str">
        <f>'TARIF 2024'!B984</f>
        <v>AKKSGMYSREB00005</v>
      </c>
      <c r="B970" s="4" t="str">
        <f>'TARIF 2024'!J984</f>
        <v xml:space="preserve">Out of stock </v>
      </c>
      <c r="C970" s="134">
        <f>'TARIF 2024'!L984</f>
        <v>4.32</v>
      </c>
      <c r="D970" t="s">
        <v>1228</v>
      </c>
      <c r="E970" s="4">
        <f>'TARIF 2024'!G984</f>
        <v>5900495902276</v>
      </c>
      <c r="F970" t="s">
        <v>2669</v>
      </c>
    </row>
    <row r="971" spans="1:6">
      <c r="A971" t="str">
        <f>'TARIF 2024'!B985</f>
        <v>AKKSGMYSREB00013</v>
      </c>
      <c r="B971" s="4" t="str">
        <f>'TARIF 2024'!J985</f>
        <v xml:space="preserve">Out of stock </v>
      </c>
      <c r="C971" s="134">
        <f>'TARIF 2024'!L985</f>
        <v>3.3699999999999997</v>
      </c>
      <c r="D971" t="s">
        <v>1228</v>
      </c>
      <c r="E971" s="4">
        <f>'TARIF 2024'!G985</f>
        <v>5902539601473</v>
      </c>
      <c r="F971" t="s">
        <v>2669</v>
      </c>
    </row>
    <row r="972" spans="1:6">
      <c r="A972" t="str">
        <f>'TARIF 2024'!B986</f>
        <v>AKKUCREBX0000002</v>
      </c>
      <c r="B972" s="4" t="str">
        <f>'TARIF 2024'!J986</f>
        <v xml:space="preserve">Available </v>
      </c>
      <c r="C972" s="134">
        <f>'TARIF 2024'!L986</f>
        <v>7.76</v>
      </c>
      <c r="D972" t="s">
        <v>1228</v>
      </c>
      <c r="E972" s="4">
        <f>'TARIF 2024'!G986</f>
        <v>5903111078836</v>
      </c>
      <c r="F972" t="s">
        <v>2669</v>
      </c>
    </row>
    <row r="973" spans="1:6">
      <c r="A973" t="str">
        <f>'TARIF 2024'!B987</f>
        <v>AKKSGUCHREB00004</v>
      </c>
      <c r="B973" s="4" t="str">
        <f>'TARIF 2024'!J987</f>
        <v xml:space="preserve">Low supplies </v>
      </c>
      <c r="C973" s="134">
        <f>'TARIF 2024'!L987</f>
        <v>6.94</v>
      </c>
      <c r="D973" t="s">
        <v>1228</v>
      </c>
      <c r="E973" s="4">
        <f>'TARIF 2024'!G987</f>
        <v>5902539601213</v>
      </c>
      <c r="F973" t="s">
        <v>1228</v>
      </c>
    </row>
    <row r="974" spans="1:6">
      <c r="A974" t="str">
        <f>'TARIF 2024'!B988</f>
        <v>KOM000583</v>
      </c>
      <c r="B974" s="4" t="str">
        <f>'TARIF 2024'!J988</f>
        <v xml:space="preserve">Large stocks </v>
      </c>
      <c r="C974" s="134">
        <f>'TARIF 2024'!L988</f>
        <v>10.24</v>
      </c>
      <c r="D974" t="s">
        <v>1228</v>
      </c>
      <c r="E974" s="4">
        <f>'TARIF 2024'!G988</f>
        <v>619659102166</v>
      </c>
      <c r="F974" t="s">
        <v>1228</v>
      </c>
    </row>
    <row r="975" spans="1:6">
      <c r="A975" t="str">
        <f>'TARIF 2024'!B989</f>
        <v>AKKSGPENSAN00002</v>
      </c>
      <c r="B975" s="4" t="str">
        <f>'TARIF 2024'!J989</f>
        <v xml:space="preserve">Low supplies </v>
      </c>
      <c r="C975" s="134">
        <f>'TARIF 2024'!L989</f>
        <v>10.24</v>
      </c>
      <c r="D975" t="s">
        <v>1228</v>
      </c>
      <c r="E975" s="4">
        <f>'TARIF 2024'!G989</f>
        <v>619659163402</v>
      </c>
      <c r="F975" t="s">
        <v>1228</v>
      </c>
    </row>
    <row r="976" spans="1:6">
      <c r="A976" t="str">
        <f>'TARIF 2024'!B990</f>
        <v>KOM000809</v>
      </c>
      <c r="B976" s="4" t="str">
        <f>'TARIF 2024'!J990</f>
        <v xml:space="preserve">Large stocks </v>
      </c>
      <c r="C976" s="134">
        <f>'TARIF 2024'!L990</f>
        <v>11.47</v>
      </c>
      <c r="D976" t="s">
        <v>1228</v>
      </c>
      <c r="E976" s="4">
        <f>'TARIF 2024'!G990</f>
        <v>619659136703</v>
      </c>
      <c r="F976" t="s">
        <v>1228</v>
      </c>
    </row>
    <row r="977" spans="1:6">
      <c r="A977" t="str">
        <f>'TARIF 2024'!B991</f>
        <v>AKKPNSANL64G3001</v>
      </c>
      <c r="B977" s="4" t="str">
        <f>'TARIF 2024'!J991</f>
        <v xml:space="preserve">Low supplies </v>
      </c>
      <c r="C977" s="134">
        <f>'TARIF 2024'!L991</f>
        <v>11.47</v>
      </c>
      <c r="D977" t="s">
        <v>1228</v>
      </c>
      <c r="E977" s="4">
        <f>'TARIF 2024'!G991</f>
        <v>619659102197</v>
      </c>
      <c r="F977" t="s">
        <v>1228</v>
      </c>
    </row>
    <row r="978" spans="1:6">
      <c r="A978" t="str">
        <f>'TARIF 2024'!B992</f>
        <v>AKK000011</v>
      </c>
      <c r="B978" s="4" t="str">
        <f>'TARIF 2024'!J992</f>
        <v xml:space="preserve">Low supplies </v>
      </c>
      <c r="C978" s="134">
        <f>'TARIF 2024'!L992</f>
        <v>11.47</v>
      </c>
      <c r="D978" t="s">
        <v>1228</v>
      </c>
      <c r="E978" s="4">
        <f>'TARIF 2024'!G992</f>
        <v>619659097318</v>
      </c>
      <c r="F978" t="s">
        <v>1228</v>
      </c>
    </row>
    <row r="979" spans="1:6">
      <c r="A979" t="str">
        <f>'TARIF 2024'!B993</f>
        <v>AKKSGPENSAN00014</v>
      </c>
      <c r="B979" s="4" t="str">
        <f>'TARIF 2024'!J993</f>
        <v xml:space="preserve">Low supplies </v>
      </c>
      <c r="C979" s="134">
        <f>'TARIF 2024'!L993</f>
        <v>18.919999999999998</v>
      </c>
      <c r="D979" t="s">
        <v>1228</v>
      </c>
      <c r="E979" s="4">
        <f>'TARIF 2024'!G993</f>
        <v>619659163761</v>
      </c>
      <c r="F979" t="s">
        <v>2669</v>
      </c>
    </row>
    <row r="980" spans="1:6">
      <c r="A980" t="str">
        <f>'TARIF 2024'!B994</f>
        <v>AKKSGKARSAN00094</v>
      </c>
      <c r="B980" s="4" t="str">
        <f>'TARIF 2024'!J994</f>
        <v xml:space="preserve">Large stocks </v>
      </c>
      <c r="C980" s="134">
        <f>'TARIF 2024'!L994</f>
        <v>10.85</v>
      </c>
      <c r="D980" t="s">
        <v>1228</v>
      </c>
      <c r="E980" s="4">
        <f>'TARIF 2024'!G994</f>
        <v>619659200541</v>
      </c>
      <c r="F980" t="s">
        <v>1228</v>
      </c>
    </row>
    <row r="981" spans="1:6">
      <c r="A981" t="str">
        <f>'TARIF 2024'!B995</f>
        <v>AKKSGKARSAN00100</v>
      </c>
      <c r="B981" s="4" t="str">
        <f>'TARIF 2024'!J995</f>
        <v xml:space="preserve">Low supplies </v>
      </c>
      <c r="C981" s="134">
        <f>'TARIF 2024'!L995</f>
        <v>16.04</v>
      </c>
      <c r="D981" t="s">
        <v>1228</v>
      </c>
      <c r="E981" s="4">
        <f>'TARIF 2024'!G995</f>
        <v>619659196509</v>
      </c>
      <c r="F981" t="s">
        <v>1228</v>
      </c>
    </row>
    <row r="982" spans="1:6">
      <c r="A982" t="str">
        <f>'TARIF 2024'!B996</f>
        <v>GSM178790</v>
      </c>
      <c r="B982" s="4" t="str">
        <f>'TARIF 2024'!J996</f>
        <v xml:space="preserve">Large stocks </v>
      </c>
      <c r="C982" s="134">
        <f>'TARIF 2024'!L996</f>
        <v>16.04</v>
      </c>
      <c r="D982" t="s">
        <v>1228</v>
      </c>
      <c r="E982" s="4">
        <f>'TARIF 2024'!G996</f>
        <v>5907457718753</v>
      </c>
      <c r="F982" t="s">
        <v>1228</v>
      </c>
    </row>
    <row r="983" spans="1:6">
      <c r="A983" t="str">
        <f>'TARIF 2024'!B997</f>
        <v>GSM178787</v>
      </c>
      <c r="B983" s="4" t="str">
        <f>'TARIF 2024'!J997</f>
        <v xml:space="preserve">Large stocks </v>
      </c>
      <c r="C983" s="134">
        <f>'TARIF 2024'!L997</f>
        <v>16.04</v>
      </c>
      <c r="D983" t="s">
        <v>1228</v>
      </c>
      <c r="E983" s="4">
        <f>'TARIF 2024'!G997</f>
        <v>5907457718722</v>
      </c>
      <c r="F983" t="s">
        <v>1228</v>
      </c>
    </row>
    <row r="984" spans="1:6">
      <c r="A984" t="str">
        <f>'TARIF 2024'!B998</f>
        <v>GSM178788</v>
      </c>
      <c r="B984" s="4" t="str">
        <f>'TARIF 2024'!J998</f>
        <v xml:space="preserve">Large stocks </v>
      </c>
      <c r="C984" s="134">
        <f>'TARIF 2024'!L998</f>
        <v>16.04</v>
      </c>
      <c r="D984" t="s">
        <v>1228</v>
      </c>
      <c r="E984" s="4">
        <f>'TARIF 2024'!G998</f>
        <v>5907457718739</v>
      </c>
      <c r="F984" t="s">
        <v>1228</v>
      </c>
    </row>
    <row r="985" spans="1:6">
      <c r="A985" t="str">
        <f>'TARIF 2024'!B999</f>
        <v>GSM178789</v>
      </c>
      <c r="B985" s="4" t="str">
        <f>'TARIF 2024'!J999</f>
        <v xml:space="preserve">Large stocks </v>
      </c>
      <c r="C985" s="134">
        <f>'TARIF 2024'!L999</f>
        <v>16.04</v>
      </c>
      <c r="D985" t="s">
        <v>1228</v>
      </c>
      <c r="E985" s="4">
        <f>'TARIF 2024'!G999</f>
        <v>5907457718746</v>
      </c>
      <c r="F985" t="s">
        <v>1228</v>
      </c>
    </row>
    <row r="986" spans="1:6">
      <c r="A986" t="str">
        <f>'TARIF 2024'!B1000</f>
        <v>GSM179874</v>
      </c>
      <c r="B986" s="4" t="str">
        <f>'TARIF 2024'!J1000</f>
        <v xml:space="preserve">Large stocks </v>
      </c>
      <c r="C986" s="134">
        <f>'TARIF 2024'!L1000</f>
        <v>16.04</v>
      </c>
      <c r="D986" t="s">
        <v>1228</v>
      </c>
      <c r="E986" s="4">
        <f>'TARIF 2024'!G1000</f>
        <v>5907457731202</v>
      </c>
      <c r="F986" t="s">
        <v>1228</v>
      </c>
    </row>
    <row r="987" spans="1:6">
      <c r="A987" t="str">
        <f>'TARIF 2024'!B1001</f>
        <v>GSM178775</v>
      </c>
      <c r="B987" s="4" t="str">
        <f>'TARIF 2024'!J1001</f>
        <v xml:space="preserve">Large stocks </v>
      </c>
      <c r="C987" s="134">
        <f>'TARIF 2024'!L1001</f>
        <v>11.5</v>
      </c>
      <c r="D987" t="s">
        <v>1228</v>
      </c>
      <c r="E987" s="4">
        <f>'TARIF 2024'!G1001</f>
        <v>5907457718609</v>
      </c>
      <c r="F987" t="s">
        <v>1228</v>
      </c>
    </row>
    <row r="988" spans="1:6">
      <c r="A988" t="str">
        <f>'TARIF 2024'!B1002</f>
        <v>GSM178772</v>
      </c>
      <c r="B988" s="4" t="str">
        <f>'TARIF 2024'!J1002</f>
        <v xml:space="preserve">Large stocks </v>
      </c>
      <c r="C988" s="134">
        <f>'TARIF 2024'!L1002</f>
        <v>11.5</v>
      </c>
      <c r="D988" t="s">
        <v>1228</v>
      </c>
      <c r="E988" s="4">
        <f>'TARIF 2024'!G1002</f>
        <v>5907457718579</v>
      </c>
      <c r="F988" t="s">
        <v>1228</v>
      </c>
    </row>
    <row r="989" spans="1:6">
      <c r="A989" t="str">
        <f>'TARIF 2024'!B1003</f>
        <v>GSM178773</v>
      </c>
      <c r="B989" s="4" t="str">
        <f>'TARIF 2024'!J1003</f>
        <v xml:space="preserve">Large stocks </v>
      </c>
      <c r="C989" s="134">
        <f>'TARIF 2024'!L1003</f>
        <v>11.5</v>
      </c>
      <c r="D989" t="s">
        <v>1228</v>
      </c>
      <c r="E989" s="4">
        <f>'TARIF 2024'!G1003</f>
        <v>5907457718586</v>
      </c>
      <c r="F989" t="s">
        <v>1228</v>
      </c>
    </row>
    <row r="990" spans="1:6">
      <c r="A990" t="str">
        <f>'TARIF 2024'!B1004</f>
        <v>GSM178774</v>
      </c>
      <c r="B990" s="4" t="str">
        <f>'TARIF 2024'!J1004</f>
        <v xml:space="preserve">Large stocks </v>
      </c>
      <c r="C990" s="134">
        <f>'TARIF 2024'!L1004</f>
        <v>11.5</v>
      </c>
      <c r="D990" t="s">
        <v>1228</v>
      </c>
      <c r="E990" s="4">
        <f>'TARIF 2024'!G1004</f>
        <v>5907457718593</v>
      </c>
      <c r="F990" t="s">
        <v>1228</v>
      </c>
    </row>
    <row r="991" spans="1:6">
      <c r="A991" t="str">
        <f>'TARIF 2024'!B1005</f>
        <v>GSM179872</v>
      </c>
      <c r="B991" s="4" t="str">
        <f>'TARIF 2024'!J1005</f>
        <v xml:space="preserve">Large stocks </v>
      </c>
      <c r="C991" s="134">
        <f>'TARIF 2024'!L1005</f>
        <v>11.5</v>
      </c>
      <c r="D991" t="s">
        <v>1228</v>
      </c>
      <c r="E991" s="4">
        <f>'TARIF 2024'!G1005</f>
        <v>5907457731189</v>
      </c>
      <c r="F991" t="s">
        <v>1228</v>
      </c>
    </row>
    <row r="992" spans="1:6">
      <c r="A992" t="str">
        <f>'TARIF 2024'!B1006</f>
        <v>GSM178770</v>
      </c>
      <c r="B992" s="4" t="str">
        <f>'TARIF 2024'!J1006</f>
        <v>Large stocks 17,07,2025</v>
      </c>
      <c r="C992" s="134">
        <f>'TARIF 2024'!L1006</f>
        <v>7.2</v>
      </c>
      <c r="D992" t="s">
        <v>1228</v>
      </c>
      <c r="E992" s="4">
        <f>'TARIF 2024'!G1006</f>
        <v>5907457718555</v>
      </c>
      <c r="F992" t="s">
        <v>1228</v>
      </c>
    </row>
    <row r="993" spans="1:6">
      <c r="A993" t="str">
        <f>'TARIF 2024'!B1007</f>
        <v>GSM178767</v>
      </c>
      <c r="B993" s="4" t="str">
        <f>'TARIF 2024'!J1007</f>
        <v xml:space="preserve">Large stocks </v>
      </c>
      <c r="C993" s="134">
        <f>'TARIF 2024'!L1007</f>
        <v>7.2</v>
      </c>
      <c r="D993" t="s">
        <v>1228</v>
      </c>
      <c r="E993" s="4">
        <f>'TARIF 2024'!G1007</f>
        <v>5907457718524</v>
      </c>
      <c r="F993" t="s">
        <v>1228</v>
      </c>
    </row>
    <row r="994" spans="1:6">
      <c r="A994" t="str">
        <f>'TARIF 2024'!B1008</f>
        <v>GSM178768</v>
      </c>
      <c r="B994" s="4" t="str">
        <f>'TARIF 2024'!J1008</f>
        <v xml:space="preserve">Large stocks </v>
      </c>
      <c r="C994" s="134">
        <f>'TARIF 2024'!L1008</f>
        <v>7.2</v>
      </c>
      <c r="D994" t="s">
        <v>1228</v>
      </c>
      <c r="E994" s="4">
        <f>'TARIF 2024'!G1008</f>
        <v>5907457718531</v>
      </c>
      <c r="F994" t="s">
        <v>1228</v>
      </c>
    </row>
    <row r="995" spans="1:6">
      <c r="A995" t="str">
        <f>'TARIF 2024'!B1009</f>
        <v>GSM178769</v>
      </c>
      <c r="B995" s="4" t="str">
        <f>'TARIF 2024'!J1009</f>
        <v xml:space="preserve">Large stocks </v>
      </c>
      <c r="C995" s="134">
        <f>'TARIF 2024'!L1009</f>
        <v>7.2</v>
      </c>
      <c r="D995" t="s">
        <v>1228</v>
      </c>
      <c r="E995" s="4">
        <f>'TARIF 2024'!G1009</f>
        <v>5907457718548</v>
      </c>
      <c r="F995" t="s">
        <v>1228</v>
      </c>
    </row>
    <row r="996" spans="1:6">
      <c r="A996" t="str">
        <f>'TARIF 2024'!B1010</f>
        <v>GSM179869</v>
      </c>
      <c r="B996" s="4" t="str">
        <f>'TARIF 2024'!J1010</f>
        <v xml:space="preserve">Large stocks </v>
      </c>
      <c r="C996" s="134">
        <f>'TARIF 2024'!L1010</f>
        <v>7.2</v>
      </c>
      <c r="D996" t="s">
        <v>1228</v>
      </c>
      <c r="E996" s="4">
        <f>'TARIF 2024'!G1010</f>
        <v>5907457731158</v>
      </c>
      <c r="F996" t="s">
        <v>1228</v>
      </c>
    </row>
    <row r="997" spans="1:6">
      <c r="A997" t="str">
        <f>'TARIF 2024'!B1011</f>
        <v>GSM179755</v>
      </c>
      <c r="B997" s="4" t="str">
        <f>'TARIF 2024'!J1011</f>
        <v>Large stocks 17,07,2025</v>
      </c>
      <c r="C997" s="134">
        <f>'TARIF 2024'!L1011</f>
        <v>7.2</v>
      </c>
      <c r="D997" t="s">
        <v>1228</v>
      </c>
      <c r="E997" s="4">
        <f>'TARIF 2024'!G1011</f>
        <v>5907457729834</v>
      </c>
      <c r="F997" t="s">
        <v>1228</v>
      </c>
    </row>
    <row r="998" spans="1:6">
      <c r="A998" t="str">
        <f>'TARIF 2024'!B1012</f>
        <v>GSM179752</v>
      </c>
      <c r="B998" s="4" t="str">
        <f>'TARIF 2024'!J1012</f>
        <v xml:space="preserve">Large stocks </v>
      </c>
      <c r="C998" s="134">
        <f>'TARIF 2024'!L1012</f>
        <v>7.2</v>
      </c>
      <c r="D998" t="s">
        <v>1228</v>
      </c>
      <c r="E998" s="4">
        <f>'TARIF 2024'!G1012</f>
        <v>5907457729803</v>
      </c>
      <c r="F998" t="s">
        <v>1228</v>
      </c>
    </row>
    <row r="999" spans="1:6">
      <c r="A999" t="str">
        <f>'TARIF 2024'!B1013</f>
        <v>GSM179753</v>
      </c>
      <c r="B999" s="4" t="str">
        <f>'TARIF 2024'!J1013</f>
        <v xml:space="preserve">Large stocks </v>
      </c>
      <c r="C999" s="134">
        <f>'TARIF 2024'!L1013</f>
        <v>7.2</v>
      </c>
      <c r="D999" t="s">
        <v>1228</v>
      </c>
      <c r="E999" s="4">
        <f>'TARIF 2024'!G1013</f>
        <v>5907457729810</v>
      </c>
      <c r="F999" t="s">
        <v>1228</v>
      </c>
    </row>
    <row r="1000" spans="1:6">
      <c r="A1000" t="str">
        <f>'TARIF 2024'!B1014</f>
        <v>GSM179754</v>
      </c>
      <c r="B1000" s="4" t="str">
        <f>'TARIF 2024'!J1014</f>
        <v xml:space="preserve">Large stocks </v>
      </c>
      <c r="C1000" s="134">
        <f>'TARIF 2024'!L1014</f>
        <v>7.2</v>
      </c>
      <c r="D1000" t="s">
        <v>1228</v>
      </c>
      <c r="E1000" s="4">
        <f>'TARIF 2024'!G1014</f>
        <v>5907457729827</v>
      </c>
      <c r="F1000" t="s">
        <v>1228</v>
      </c>
    </row>
    <row r="1001" spans="1:6">
      <c r="A1001" t="str">
        <f>'TARIF 2024'!B1015</f>
        <v>GSM179871</v>
      </c>
      <c r="B1001" s="4" t="str">
        <f>'TARIF 2024'!J1015</f>
        <v xml:space="preserve">Large stocks </v>
      </c>
      <c r="C1001" s="134">
        <f>'TARIF 2024'!L1015</f>
        <v>7.2</v>
      </c>
      <c r="D1001" t="s">
        <v>1228</v>
      </c>
      <c r="E1001" s="4">
        <f>'TARIF 2024'!G1015</f>
        <v>5907457731172</v>
      </c>
      <c r="F1001" t="s">
        <v>1228</v>
      </c>
    </row>
    <row r="1002" spans="1:6">
      <c r="A1002" t="str">
        <f>'TARIF 2024'!B1016</f>
        <v>GSM178765</v>
      </c>
      <c r="B1002" s="4" t="str">
        <f>'TARIF 2024'!J1016</f>
        <v>Large stocks 17,07,2025</v>
      </c>
      <c r="C1002" s="134">
        <f>'TARIF 2024'!L1016</f>
        <v>7.2</v>
      </c>
      <c r="D1002" t="s">
        <v>1228</v>
      </c>
      <c r="E1002" s="4">
        <f>'TARIF 2024'!G1016</f>
        <v>5907457718500</v>
      </c>
      <c r="F1002" t="s">
        <v>1228</v>
      </c>
    </row>
    <row r="1003" spans="1:6">
      <c r="A1003" t="str">
        <f>'TARIF 2024'!B1017</f>
        <v>GSM178762</v>
      </c>
      <c r="B1003" s="4" t="str">
        <f>'TARIF 2024'!J1017</f>
        <v xml:space="preserve">Large stocks </v>
      </c>
      <c r="C1003" s="134">
        <f>'TARIF 2024'!L1017</f>
        <v>7.2</v>
      </c>
      <c r="D1003" t="s">
        <v>1228</v>
      </c>
      <c r="E1003" s="4">
        <f>'TARIF 2024'!G1017</f>
        <v>5907457718470</v>
      </c>
      <c r="F1003" t="s">
        <v>1228</v>
      </c>
    </row>
    <row r="1004" spans="1:6">
      <c r="A1004" t="str">
        <f>'TARIF 2024'!B1018</f>
        <v>GSM178763</v>
      </c>
      <c r="B1004" s="4" t="str">
        <f>'TARIF 2024'!J1018</f>
        <v xml:space="preserve">Large stocks </v>
      </c>
      <c r="C1004" s="134">
        <f>'TARIF 2024'!L1018</f>
        <v>7.2</v>
      </c>
      <c r="D1004" t="s">
        <v>1228</v>
      </c>
      <c r="E1004" s="4">
        <f>'TARIF 2024'!G1018</f>
        <v>5907457718487</v>
      </c>
      <c r="F1004" t="s">
        <v>1228</v>
      </c>
    </row>
    <row r="1005" spans="1:6">
      <c r="A1005" t="str">
        <f>'TARIF 2024'!B1019</f>
        <v>GSM178764</v>
      </c>
      <c r="B1005" s="4" t="str">
        <f>'TARIF 2024'!J1019</f>
        <v xml:space="preserve">Large stocks </v>
      </c>
      <c r="C1005" s="134">
        <f>'TARIF 2024'!L1019</f>
        <v>7.2</v>
      </c>
      <c r="D1005" t="s">
        <v>1228</v>
      </c>
      <c r="E1005" s="4">
        <f>'TARIF 2024'!G1019</f>
        <v>5907457718494</v>
      </c>
      <c r="F1005" t="s">
        <v>1228</v>
      </c>
    </row>
    <row r="1006" spans="1:6">
      <c r="A1006" t="str">
        <f>'TARIF 2024'!B1020</f>
        <v>GSM179870</v>
      </c>
      <c r="B1006" s="4" t="str">
        <f>'TARIF 2024'!J1020</f>
        <v xml:space="preserve">Large stocks </v>
      </c>
      <c r="C1006" s="134">
        <f>'TARIF 2024'!L1020</f>
        <v>7.2</v>
      </c>
      <c r="D1006" t="s">
        <v>1228</v>
      </c>
      <c r="E1006" s="4">
        <f>'TARIF 2024'!G1020</f>
        <v>5907457731165</v>
      </c>
      <c r="F1006" t="s">
        <v>1228</v>
      </c>
    </row>
    <row r="1007" spans="1:6">
      <c r="A1007" t="str">
        <f>'TARIF 2024'!B1021</f>
        <v>GSM178785</v>
      </c>
      <c r="B1007" s="4" t="str">
        <f>'TARIF 2024'!J1021</f>
        <v xml:space="preserve">Large stocks </v>
      </c>
      <c r="C1007" s="134">
        <f>'TARIF 2024'!L1021</f>
        <v>11.5</v>
      </c>
      <c r="D1007" t="s">
        <v>1228</v>
      </c>
      <c r="E1007" s="4">
        <f>'TARIF 2024'!G1021</f>
        <v>5907457718708</v>
      </c>
      <c r="F1007" t="s">
        <v>1228</v>
      </c>
    </row>
    <row r="1008" spans="1:6">
      <c r="A1008" t="str">
        <f>'TARIF 2024'!B1022</f>
        <v>GSM178782</v>
      </c>
      <c r="B1008" s="4" t="str">
        <f>'TARIF 2024'!J1022</f>
        <v xml:space="preserve">Large stocks </v>
      </c>
      <c r="C1008" s="134">
        <f>'TARIF 2024'!L1022</f>
        <v>11.5</v>
      </c>
      <c r="D1008" t="s">
        <v>1228</v>
      </c>
      <c r="E1008" s="4">
        <f>'TARIF 2024'!G1022</f>
        <v>5907457718678</v>
      </c>
      <c r="F1008" t="s">
        <v>1228</v>
      </c>
    </row>
    <row r="1009" spans="1:6">
      <c r="A1009" t="str">
        <f>'TARIF 2024'!B1023</f>
        <v>GSM178783</v>
      </c>
      <c r="B1009" s="4" t="str">
        <f>'TARIF 2024'!J1023</f>
        <v xml:space="preserve">Large stocks </v>
      </c>
      <c r="C1009" s="134">
        <f>'TARIF 2024'!L1023</f>
        <v>11.5</v>
      </c>
      <c r="D1009" t="s">
        <v>1228</v>
      </c>
      <c r="E1009" s="4">
        <f>'TARIF 2024'!G1023</f>
        <v>5907457718685</v>
      </c>
      <c r="F1009" t="s">
        <v>1228</v>
      </c>
    </row>
    <row r="1010" spans="1:6">
      <c r="A1010" t="str">
        <f>'TARIF 2024'!B1024</f>
        <v>GSM178784</v>
      </c>
      <c r="B1010" s="4" t="str">
        <f>'TARIF 2024'!J1024</f>
        <v xml:space="preserve">Large stocks </v>
      </c>
      <c r="C1010" s="134">
        <f>'TARIF 2024'!L1024</f>
        <v>11.5</v>
      </c>
      <c r="D1010" t="s">
        <v>1228</v>
      </c>
      <c r="E1010" s="4">
        <f>'TARIF 2024'!G1024</f>
        <v>5907457718692</v>
      </c>
      <c r="F1010" t="s">
        <v>1228</v>
      </c>
    </row>
    <row r="1011" spans="1:6">
      <c r="A1011" t="str">
        <f>'TARIF 2024'!B1025</f>
        <v>GSM179873</v>
      </c>
      <c r="B1011" s="4" t="str">
        <f>'TARIF 2024'!J1025</f>
        <v xml:space="preserve">Large stocks </v>
      </c>
      <c r="C1011" s="134">
        <f>'TARIF 2024'!L1025</f>
        <v>11.5</v>
      </c>
      <c r="D1011" t="s">
        <v>1228</v>
      </c>
      <c r="E1011" s="4">
        <f>'TARIF 2024'!G1025</f>
        <v>5907457731196</v>
      </c>
      <c r="F1011" t="s">
        <v>1228</v>
      </c>
    </row>
    <row r="1012" spans="1:6">
      <c r="A1012" t="str">
        <f>'TARIF 2024'!B1026</f>
        <v>RTV100549</v>
      </c>
      <c r="B1012" s="4" t="str">
        <f>'TARIF 2024'!J1026</f>
        <v xml:space="preserve">Large stocks </v>
      </c>
      <c r="C1012" s="134">
        <f>'TARIF 2024'!L1026</f>
        <v>24.549999999999997</v>
      </c>
      <c r="D1012" t="s">
        <v>1228</v>
      </c>
      <c r="E1012" s="4">
        <f>'TARIF 2024'!G1026</f>
        <v>5907457743205</v>
      </c>
      <c r="F1012" t="s">
        <v>1228</v>
      </c>
    </row>
    <row r="1013" spans="1:6">
      <c r="A1013" t="str">
        <f>'TARIF 2024'!B1027</f>
        <v>RTV100545</v>
      </c>
      <c r="B1013" s="4" t="str">
        <f>'TARIF 2024'!J1027</f>
        <v xml:space="preserve">Large stocks </v>
      </c>
      <c r="C1013" s="134">
        <f>'TARIF 2024'!L1027</f>
        <v>32.11</v>
      </c>
      <c r="D1013" t="s">
        <v>1228</v>
      </c>
      <c r="E1013" s="4">
        <f>'TARIF 2024'!G1027</f>
        <v>5907457734760</v>
      </c>
      <c r="F1013" t="s">
        <v>1228</v>
      </c>
    </row>
    <row r="1014" spans="1:6">
      <c r="A1014" t="str">
        <f>'TARIF 2024'!B1028</f>
        <v>RTV200003</v>
      </c>
      <c r="B1014" s="4" t="str">
        <f>'TARIF 2024'!J1028</f>
        <v xml:space="preserve">Available </v>
      </c>
      <c r="C1014" s="134">
        <f>'TARIF 2024'!L1028</f>
        <v>24.549999999999997</v>
      </c>
      <c r="D1014" t="s">
        <v>1228</v>
      </c>
      <c r="E1014" s="4">
        <f>'TARIF 2024'!G1028</f>
        <v>5907457734807</v>
      </c>
      <c r="F1014" t="s">
        <v>1228</v>
      </c>
    </row>
    <row r="1015" spans="1:6">
      <c r="A1015" t="str">
        <f>'TARIF 2024'!B1029</f>
        <v>RTV100546</v>
      </c>
      <c r="B1015" s="4" t="str">
        <f>'TARIF 2024'!J1029</f>
        <v xml:space="preserve">Low supplies </v>
      </c>
      <c r="C1015" s="134">
        <f>'TARIF 2024'!L1029</f>
        <v>21.86</v>
      </c>
      <c r="D1015" t="s">
        <v>1228</v>
      </c>
      <c r="E1015" s="4">
        <f>'TARIF 2024'!G1029</f>
        <v>5907457734777</v>
      </c>
      <c r="F1015" t="s">
        <v>1228</v>
      </c>
    </row>
    <row r="1016" spans="1:6">
      <c r="A1016" t="str">
        <f>'TARIF 2024'!B1030</f>
        <v>RTV100227</v>
      </c>
      <c r="B1016" s="4" t="str">
        <f>'TARIF 2024'!J1030</f>
        <v xml:space="preserve">Large stocks </v>
      </c>
      <c r="C1016" s="134">
        <f>'TARIF 2024'!L1030</f>
        <v>13.040000000000001</v>
      </c>
      <c r="D1016" t="s">
        <v>1228</v>
      </c>
      <c r="E1016" s="4">
        <f>'TARIF 2024'!G1030</f>
        <v>5900495956163</v>
      </c>
      <c r="F1016" t="s">
        <v>1228</v>
      </c>
    </row>
    <row r="1017" spans="1:6">
      <c r="A1017" t="str">
        <f>'TARIF 2024'!B1031</f>
        <v>RTV100452</v>
      </c>
      <c r="B1017" s="4" t="str">
        <f>'TARIF 2024'!J1031</f>
        <v xml:space="preserve">Low supplies </v>
      </c>
      <c r="C1017" s="134">
        <f>'TARIF 2024'!L1031</f>
        <v>22.119999999999997</v>
      </c>
      <c r="D1017" t="s">
        <v>1228</v>
      </c>
      <c r="E1017" s="4">
        <f>'TARIF 2024'!G1031</f>
        <v>5900495454348</v>
      </c>
      <c r="F1017" t="s">
        <v>1228</v>
      </c>
    </row>
    <row r="1018" spans="1:6">
      <c r="A1018" t="str">
        <f>'TARIF 2024'!B1032</f>
        <v>RTV100301</v>
      </c>
      <c r="B1018" s="4" t="str">
        <f>'TARIF 2024'!J1032</f>
        <v xml:space="preserve">Large stocks </v>
      </c>
      <c r="C1018" s="134">
        <f>'TARIF 2024'!L1032</f>
        <v>14.6</v>
      </c>
      <c r="D1018" t="s">
        <v>1228</v>
      </c>
      <c r="E1018" s="4">
        <f>'TARIF 2024'!G1032</f>
        <v>5900495059437</v>
      </c>
      <c r="F1018" t="s">
        <v>1228</v>
      </c>
    </row>
    <row r="1019" spans="1:6">
      <c r="A1019" t="str">
        <f>'TARIF 2024'!B1033</f>
        <v>RTV100277</v>
      </c>
      <c r="B1019" s="4" t="str">
        <f>'TARIF 2024'!J1033</f>
        <v xml:space="preserve">Large stocks </v>
      </c>
      <c r="C1019" s="134">
        <f>'TARIF 2024'!L1033</f>
        <v>12.02</v>
      </c>
      <c r="D1019" t="s">
        <v>1228</v>
      </c>
      <c r="E1019" s="4">
        <f>'TARIF 2024'!G1033</f>
        <v>5900495072405</v>
      </c>
      <c r="F1019" t="s">
        <v>1228</v>
      </c>
    </row>
    <row r="1020" spans="1:6">
      <c r="A1020" t="str">
        <f>'TARIF 2024'!B1034</f>
        <v>RTV100304</v>
      </c>
      <c r="B1020" s="4" t="str">
        <f>'TARIF 2024'!J1034</f>
        <v xml:space="preserve">In stock </v>
      </c>
      <c r="C1020" s="134">
        <f>'TARIF 2024'!L1034</f>
        <v>6.9700000000000006</v>
      </c>
      <c r="D1020" t="s">
        <v>1228</v>
      </c>
      <c r="E1020" s="4">
        <f>'TARIF 2024'!G1034</f>
        <v>5900495060211</v>
      </c>
      <c r="F1020" t="s">
        <v>1228</v>
      </c>
    </row>
    <row r="1021" spans="1:6">
      <c r="A1021" t="str">
        <f>'TARIF 2024'!B1035</f>
        <v>RTV100213</v>
      </c>
      <c r="B1021" s="4" t="str">
        <f>'TARIF 2024'!J1035</f>
        <v xml:space="preserve">Large stocks </v>
      </c>
      <c r="C1021" s="134">
        <f>'TARIF 2024'!L1035</f>
        <v>13.040000000000001</v>
      </c>
      <c r="D1021" t="s">
        <v>1228</v>
      </c>
      <c r="E1021" s="4">
        <f>'TARIF 2024'!G1035</f>
        <v>5900495949394</v>
      </c>
      <c r="F1021" t="s">
        <v>1228</v>
      </c>
    </row>
    <row r="1022" spans="1:6">
      <c r="A1022" t="str">
        <f>'TARIF 2024'!B1036</f>
        <v>RTV100306</v>
      </c>
      <c r="B1022" s="4" t="str">
        <f>'TARIF 2024'!J1036</f>
        <v xml:space="preserve">Large stocks </v>
      </c>
      <c r="C1022" s="134">
        <f>'TARIF 2024'!L1036</f>
        <v>12.02</v>
      </c>
      <c r="D1022" t="s">
        <v>1228</v>
      </c>
      <c r="E1022" s="4">
        <f>'TARIF 2024'!G1036</f>
        <v>5900495060235</v>
      </c>
      <c r="F1022" t="s">
        <v>1228</v>
      </c>
    </row>
    <row r="1023" spans="1:6">
      <c r="A1023" t="str">
        <f>'TARIF 2024'!B1037</f>
        <v>RTV200039</v>
      </c>
      <c r="B1023" s="4" t="str">
        <f>'TARIF 2024'!J1037</f>
        <v xml:space="preserve">Large stocks </v>
      </c>
      <c r="C1023" s="134">
        <f>'TARIF 2024'!L1037</f>
        <v>13.040000000000001</v>
      </c>
      <c r="D1023" t="s">
        <v>1228</v>
      </c>
      <c r="E1023" s="4">
        <f>'TARIF 2024'!G1037</f>
        <v>5907457773479</v>
      </c>
      <c r="F1023" t="s">
        <v>1228</v>
      </c>
    </row>
    <row r="1024" spans="1:6">
      <c r="A1024" t="str">
        <f>'TARIF 2024'!B1038</f>
        <v>RTV100209</v>
      </c>
      <c r="B1024" s="4" t="str">
        <f>'TARIF 2024'!J1038</f>
        <v xml:space="preserve">Large stocks </v>
      </c>
      <c r="C1024" s="134">
        <f>'TARIF 2024'!L1038</f>
        <v>13.040000000000001</v>
      </c>
      <c r="D1024" t="s">
        <v>1228</v>
      </c>
      <c r="E1024" s="4">
        <f>'TARIF 2024'!G1038</f>
        <v>5900495949356</v>
      </c>
      <c r="F1024" t="s">
        <v>1228</v>
      </c>
    </row>
    <row r="1025" spans="1:6">
      <c r="A1025" t="str">
        <f>'TARIF 2024'!B1039</f>
        <v>RTV100210</v>
      </c>
      <c r="B1025" s="4" t="str">
        <f>'TARIF 2024'!J1039</f>
        <v xml:space="preserve">Low supplies </v>
      </c>
      <c r="C1025" s="134">
        <f>'TARIF 2024'!L1039</f>
        <v>13.040000000000001</v>
      </c>
      <c r="D1025" t="s">
        <v>1228</v>
      </c>
      <c r="E1025" s="4">
        <f>'TARIF 2024'!G1039</f>
        <v>5900495949363</v>
      </c>
      <c r="F1025" t="s">
        <v>1228</v>
      </c>
    </row>
    <row r="1026" spans="1:6">
      <c r="A1026" t="str">
        <f>'TARIF 2024'!B1040</f>
        <v>RTV100440</v>
      </c>
      <c r="B1026" s="4" t="str">
        <f>'TARIF 2024'!J1040</f>
        <v xml:space="preserve">Large stocks </v>
      </c>
      <c r="C1026" s="134">
        <f>'TARIF 2024'!L1040</f>
        <v>16</v>
      </c>
      <c r="D1026" t="s">
        <v>1228</v>
      </c>
      <c r="E1026" s="4">
        <f>'TARIF 2024'!G1040</f>
        <v>5900495398079</v>
      </c>
      <c r="F1026" t="s">
        <v>1228</v>
      </c>
    </row>
    <row r="1027" spans="1:6">
      <c r="A1027" t="str">
        <f>'TARIF 2024'!B1041</f>
        <v>RTV200038</v>
      </c>
      <c r="B1027" s="4" t="str">
        <f>'TARIF 2024'!J1041</f>
        <v xml:space="preserve">Large stocks </v>
      </c>
      <c r="C1027" s="134">
        <f>'TARIF 2024'!L1041</f>
        <v>9.35</v>
      </c>
      <c r="D1027" t="s">
        <v>1228</v>
      </c>
      <c r="E1027" s="4">
        <f>'TARIF 2024'!G1041</f>
        <v>5907457773462</v>
      </c>
      <c r="F1027" t="s">
        <v>1228</v>
      </c>
    </row>
    <row r="1028" spans="1:6">
      <c r="A1028" t="str">
        <f>'TARIF 2024'!B1042</f>
        <v>RTV200036</v>
      </c>
      <c r="B1028" s="4" t="str">
        <f>'TARIF 2024'!J1042</f>
        <v xml:space="preserve">Large stocks </v>
      </c>
      <c r="C1028" s="134">
        <f>'TARIF 2024'!L1042</f>
        <v>20.58</v>
      </c>
      <c r="D1028" t="s">
        <v>1228</v>
      </c>
      <c r="E1028" s="4">
        <f>'TARIF 2024'!G1042</f>
        <v>5907457768864</v>
      </c>
      <c r="F1028" t="s">
        <v>1228</v>
      </c>
    </row>
    <row r="1029" spans="1:6">
      <c r="A1029" t="str">
        <f>'TARIF 2024'!B1043</f>
        <v>RTV100439</v>
      </c>
      <c r="B1029" s="4" t="str">
        <f>'TARIF 2024'!J1043</f>
        <v xml:space="preserve">In stock </v>
      </c>
      <c r="C1029" s="134">
        <f>'TARIF 2024'!L1043</f>
        <v>16</v>
      </c>
      <c r="D1029" t="s">
        <v>1228</v>
      </c>
      <c r="E1029" s="4">
        <f>'TARIF 2024'!G1043</f>
        <v>5900495396532</v>
      </c>
      <c r="F1029" t="s">
        <v>1228</v>
      </c>
    </row>
    <row r="1030" spans="1:6">
      <c r="A1030" t="str">
        <f>'TARIF 2024'!B1044</f>
        <v>RTV100303</v>
      </c>
      <c r="B1030" s="4" t="str">
        <f>'TARIF 2024'!J1044</f>
        <v xml:space="preserve">Large stocks </v>
      </c>
      <c r="C1030" s="134">
        <f>'TARIF 2024'!L1044</f>
        <v>7.46</v>
      </c>
      <c r="D1030" t="s">
        <v>1228</v>
      </c>
      <c r="E1030" s="4">
        <f>'TARIF 2024'!G1044</f>
        <v>5900495059444</v>
      </c>
      <c r="F1030" t="s">
        <v>1228</v>
      </c>
    </row>
    <row r="1031" spans="1:6">
      <c r="A1031" t="str">
        <f>'TARIF 2024'!B1045</f>
        <v>RTV100257</v>
      </c>
      <c r="B1031" s="4" t="str">
        <f>'TARIF 2024'!J1045</f>
        <v xml:space="preserve">In stock </v>
      </c>
      <c r="C1031" s="134">
        <f>'TARIF 2024'!L1045</f>
        <v>7.5</v>
      </c>
      <c r="D1031" t="s">
        <v>1228</v>
      </c>
      <c r="E1031" s="4">
        <f>'TARIF 2024'!G1045</f>
        <v>5907457702271</v>
      </c>
      <c r="F1031" t="s">
        <v>1228</v>
      </c>
    </row>
    <row r="1032" spans="1:6">
      <c r="A1032" t="str">
        <f>'TARIF 2024'!B1046</f>
        <v>RTV100262</v>
      </c>
      <c r="B1032" s="4" t="str">
        <f>'TARIF 2024'!J1046</f>
        <v xml:space="preserve">Large stocks </v>
      </c>
      <c r="C1032" s="134">
        <f>'TARIF 2024'!L1046</f>
        <v>7.5600000000000005</v>
      </c>
      <c r="D1032" t="s">
        <v>1228</v>
      </c>
      <c r="E1032" s="4">
        <f>'TARIF 2024'!G1046</f>
        <v>5907457702325</v>
      </c>
      <c r="F1032" t="s">
        <v>1228</v>
      </c>
    </row>
    <row r="1033" spans="1:6">
      <c r="A1033" t="str">
        <f>'TARIF 2024'!B1047</f>
        <v>RTV100260</v>
      </c>
      <c r="B1033" s="4" t="str">
        <f>'TARIF 2024'!J1047</f>
        <v xml:space="preserve">Available </v>
      </c>
      <c r="C1033" s="134">
        <f>'TARIF 2024'!L1047</f>
        <v>14.6</v>
      </c>
      <c r="D1033" t="s">
        <v>1228</v>
      </c>
      <c r="E1033" s="4">
        <f>'TARIF 2024'!G1047</f>
        <v>5907457702301</v>
      </c>
      <c r="F1033" t="s">
        <v>1228</v>
      </c>
    </row>
    <row r="1034" spans="1:6">
      <c r="A1034" t="str">
        <f>'TARIF 2024'!B1048</f>
        <v>RTV100263</v>
      </c>
      <c r="B1034" s="4" t="str">
        <f>'TARIF 2024'!J1048</f>
        <v xml:space="preserve">Available </v>
      </c>
      <c r="C1034" s="134">
        <f>'TARIF 2024'!L1048</f>
        <v>8.0299999999999994</v>
      </c>
      <c r="D1034" t="s">
        <v>1228</v>
      </c>
      <c r="E1034" s="4">
        <f>'TARIF 2024'!G1048</f>
        <v>5907457702332</v>
      </c>
      <c r="F1034" t="s">
        <v>1228</v>
      </c>
    </row>
    <row r="1035" spans="1:6">
      <c r="A1035" t="str">
        <f>'TARIF 2024'!B1049</f>
        <v>RTV100256</v>
      </c>
      <c r="B1035" s="4" t="str">
        <f>'TARIF 2024'!J1049</f>
        <v xml:space="preserve">Available </v>
      </c>
      <c r="C1035" s="134">
        <f>'TARIF 2024'!L1049</f>
        <v>7.42</v>
      </c>
      <c r="D1035" t="s">
        <v>1228</v>
      </c>
      <c r="E1035" s="4">
        <f>'TARIF 2024'!G1049</f>
        <v>5907457702264</v>
      </c>
      <c r="F1035" t="s">
        <v>1228</v>
      </c>
    </row>
    <row r="1036" spans="1:6">
      <c r="A1036" t="str">
        <f>'TARIF 2024'!B1050</f>
        <v>RTV100425</v>
      </c>
      <c r="B1036" s="4" t="str">
        <f>'TARIF 2024'!J1050</f>
        <v xml:space="preserve">Low supplies </v>
      </c>
      <c r="C1036" s="134">
        <f>'TARIF 2024'!L1050</f>
        <v>10.72</v>
      </c>
      <c r="D1036" t="s">
        <v>1228</v>
      </c>
      <c r="E1036" s="4">
        <f>'TARIF 2024'!G1050</f>
        <v>5900495268518</v>
      </c>
      <c r="F1036" t="s">
        <v>1228</v>
      </c>
    </row>
    <row r="1037" spans="1:6">
      <c r="A1037" t="str">
        <f>'TARIF 2024'!B1051</f>
        <v>RTV100298</v>
      </c>
      <c r="B1037" s="4" t="str">
        <f>'TARIF 2024'!J1051</f>
        <v xml:space="preserve">Large stocks </v>
      </c>
      <c r="C1037" s="134">
        <f>'TARIF 2024'!L1051</f>
        <v>6.91</v>
      </c>
      <c r="D1037" t="s">
        <v>1228</v>
      </c>
      <c r="E1037" s="4">
        <f>'TARIF 2024'!G1051</f>
        <v>5900495064097</v>
      </c>
      <c r="F1037" t="s">
        <v>1228</v>
      </c>
    </row>
    <row r="1038" spans="1:6">
      <c r="A1038" t="str">
        <f>'TARIF 2024'!B1052</f>
        <v>RTV100229</v>
      </c>
      <c r="B1038" s="4" t="str">
        <f>'TARIF 2024'!J1052</f>
        <v xml:space="preserve">Large stocks </v>
      </c>
      <c r="C1038" s="134">
        <f>'TARIF 2024'!L1052</f>
        <v>13.040000000000001</v>
      </c>
      <c r="D1038" t="s">
        <v>1228</v>
      </c>
      <c r="E1038" s="4">
        <f>'TARIF 2024'!G1052</f>
        <v>5900495956187</v>
      </c>
      <c r="F1038" t="s">
        <v>1228</v>
      </c>
    </row>
    <row r="1039" spans="1:6">
      <c r="A1039" t="str">
        <f>'TARIF 2024'!B1053</f>
        <v>RTV100299</v>
      </c>
      <c r="B1039" s="4" t="str">
        <f>'TARIF 2024'!J1053</f>
        <v xml:space="preserve">Large stocks </v>
      </c>
      <c r="C1039" s="134">
        <f>'TARIF 2024'!L1053</f>
        <v>12.02</v>
      </c>
      <c r="D1039" t="s">
        <v>1228</v>
      </c>
      <c r="E1039" s="4">
        <f>'TARIF 2024'!G1053</f>
        <v>5900495059345</v>
      </c>
      <c r="F1039" t="s">
        <v>1228</v>
      </c>
    </row>
    <row r="1040" spans="1:6">
      <c r="A1040" t="str">
        <f>'TARIF 2024'!B1054</f>
        <v>RTV100302</v>
      </c>
      <c r="B1040" s="4" t="str">
        <f>'TARIF 2024'!J1054</f>
        <v xml:space="preserve">Large stocks </v>
      </c>
      <c r="C1040" s="134">
        <f>'TARIF 2024'!L1054</f>
        <v>7.53</v>
      </c>
      <c r="D1040" t="s">
        <v>1228</v>
      </c>
      <c r="E1040" s="4">
        <f>'TARIF 2024'!G1054</f>
        <v>5900495059451</v>
      </c>
      <c r="F1040" t="s">
        <v>1228</v>
      </c>
    </row>
    <row r="1041" spans="1:6">
      <c r="A1041" t="str">
        <f>'TARIF 2024'!B1055</f>
        <v>RTV100280</v>
      </c>
      <c r="B1041" s="4" t="str">
        <f>'TARIF 2024'!J1055</f>
        <v xml:space="preserve">In stock </v>
      </c>
      <c r="C1041" s="134">
        <f>'TARIF 2024'!L1055</f>
        <v>23.569999999999997</v>
      </c>
      <c r="D1041" t="s">
        <v>1228</v>
      </c>
      <c r="E1041" s="4">
        <f>'TARIF 2024'!G1055</f>
        <v>5900495157393</v>
      </c>
      <c r="F1041" t="s">
        <v>1228</v>
      </c>
    </row>
    <row r="1042" spans="1:6">
      <c r="A1042" t="str">
        <f>'TARIF 2024'!B1056</f>
        <v>RTV100285</v>
      </c>
      <c r="B1042" s="4" t="str">
        <f>'TARIF 2024'!J1056</f>
        <v xml:space="preserve">In stock </v>
      </c>
      <c r="C1042" s="134">
        <f>'TARIF 2024'!L1056</f>
        <v>16.18</v>
      </c>
      <c r="D1042" t="s">
        <v>1228</v>
      </c>
      <c r="E1042" s="4">
        <f>'TARIF 2024'!G1056</f>
        <v>5900495059413</v>
      </c>
      <c r="F1042" t="s">
        <v>1228</v>
      </c>
    </row>
    <row r="1043" spans="1:6">
      <c r="A1043" t="str">
        <f>'TARIF 2024'!B1057</f>
        <v>RTV100214</v>
      </c>
      <c r="B1043" s="4" t="str">
        <f>'TARIF 2024'!J1057</f>
        <v xml:space="preserve">Available </v>
      </c>
      <c r="C1043" s="134">
        <f>'TARIF 2024'!L1057</f>
        <v>13.040000000000001</v>
      </c>
      <c r="D1043" t="s">
        <v>1228</v>
      </c>
      <c r="E1043" s="4">
        <f>'TARIF 2024'!G1057</f>
        <v>5900495949400</v>
      </c>
      <c r="F1043" t="s">
        <v>1228</v>
      </c>
    </row>
    <row r="1044" spans="1:6">
      <c r="A1044" t="str">
        <f>'TARIF 2024'!B1058</f>
        <v>RTV100232</v>
      </c>
      <c r="B1044" s="4" t="str">
        <f>'TARIF 2024'!J1058</f>
        <v xml:space="preserve">Available </v>
      </c>
      <c r="C1044" s="134">
        <f>'TARIF 2024'!L1058</f>
        <v>13.040000000000001</v>
      </c>
      <c r="D1044" t="s">
        <v>1228</v>
      </c>
      <c r="E1044" s="4">
        <f>'TARIF 2024'!G1058</f>
        <v>5900495956217</v>
      </c>
      <c r="F1044" t="s">
        <v>1228</v>
      </c>
    </row>
    <row r="1045" spans="1:6">
      <c r="A1045" t="str">
        <f>'TARIF 2024'!B1059</f>
        <v>RTV100300</v>
      </c>
      <c r="B1045" s="4" t="str">
        <f>'TARIF 2024'!J1059</f>
        <v xml:space="preserve">Large stocks </v>
      </c>
      <c r="C1045" s="134">
        <f>'TARIF 2024'!L1059</f>
        <v>7.4700000000000006</v>
      </c>
      <c r="D1045" t="s">
        <v>1228</v>
      </c>
      <c r="E1045" s="4">
        <f>'TARIF 2024'!G1059</f>
        <v>5900495059383</v>
      </c>
      <c r="F1045" t="s">
        <v>1228</v>
      </c>
    </row>
    <row r="1046" spans="1:6">
      <c r="A1046" t="str">
        <f>'TARIF 2024'!B1060</f>
        <v>RTV100441</v>
      </c>
      <c r="B1046" s="4" t="str">
        <f>'TARIF 2024'!J1060</f>
        <v xml:space="preserve">Large stocks </v>
      </c>
      <c r="C1046" s="134">
        <f>'TARIF 2024'!L1060</f>
        <v>16.669999999999998</v>
      </c>
      <c r="D1046" t="s">
        <v>1228</v>
      </c>
      <c r="E1046" s="4">
        <f>'TARIF 2024'!G1060</f>
        <v>5900495398161</v>
      </c>
      <c r="F1046" t="s">
        <v>1228</v>
      </c>
    </row>
    <row r="1047" spans="1:6">
      <c r="A1047" t="str">
        <f>'TARIF 2024'!B1061</f>
        <v>RTV100443</v>
      </c>
      <c r="B1047" s="4" t="str">
        <f>'TARIF 2024'!J1061</f>
        <v xml:space="preserve">Large stocks </v>
      </c>
      <c r="C1047" s="134">
        <f>'TARIF 2024'!L1061</f>
        <v>16.399999999999999</v>
      </c>
      <c r="D1047" t="s">
        <v>1228</v>
      </c>
      <c r="E1047" s="4">
        <f>'TARIF 2024'!G1061</f>
        <v>5900495399694</v>
      </c>
      <c r="F1047" t="s">
        <v>1228</v>
      </c>
    </row>
    <row r="1048" spans="1:6">
      <c r="A1048" t="str">
        <f>'TARIF 2024'!B1062</f>
        <v>RTV100442</v>
      </c>
      <c r="B1048" s="4" t="str">
        <f>'TARIF 2024'!J1062</f>
        <v xml:space="preserve">Large stocks </v>
      </c>
      <c r="C1048" s="134">
        <f>'TARIF 2024'!L1062</f>
        <v>16.399999999999999</v>
      </c>
      <c r="D1048" t="s">
        <v>1228</v>
      </c>
      <c r="E1048" s="4">
        <f>'TARIF 2024'!G1062</f>
        <v>5900495398741</v>
      </c>
      <c r="F1048" t="s">
        <v>1228</v>
      </c>
    </row>
    <row r="1049" spans="1:6">
      <c r="A1049" t="str">
        <f>'TARIF 2024'!B1063</f>
        <v>RTV100211</v>
      </c>
      <c r="B1049" s="4" t="str">
        <f>'TARIF 2024'!J1063</f>
        <v xml:space="preserve">Large stocks </v>
      </c>
      <c r="C1049" s="134">
        <f>'TARIF 2024'!L1063</f>
        <v>13.040000000000001</v>
      </c>
      <c r="D1049" t="s">
        <v>1228</v>
      </c>
      <c r="E1049" s="4">
        <f>'TARIF 2024'!G1063</f>
        <v>5900495949370</v>
      </c>
      <c r="F1049" t="s">
        <v>1228</v>
      </c>
    </row>
    <row r="1050" spans="1:6">
      <c r="A1050" t="str">
        <f>'TARIF 2024'!B1064</f>
        <v>RTV100207</v>
      </c>
      <c r="B1050" s="4" t="str">
        <f>'TARIF 2024'!J1064</f>
        <v xml:space="preserve">Low supplies </v>
      </c>
      <c r="C1050" s="134">
        <f>'TARIF 2024'!L1064</f>
        <v>13.040000000000001</v>
      </c>
      <c r="D1050" t="s">
        <v>1228</v>
      </c>
      <c r="E1050" s="4">
        <f>'TARIF 2024'!G1064</f>
        <v>5900495949332</v>
      </c>
      <c r="F1050" t="s">
        <v>1228</v>
      </c>
    </row>
    <row r="1051" spans="1:6">
      <c r="A1051" t="str">
        <f>'TARIF 2024'!B1065</f>
        <v>RTV100208</v>
      </c>
      <c r="B1051" s="4" t="str">
        <f>'TARIF 2024'!J1065</f>
        <v xml:space="preserve">Available </v>
      </c>
      <c r="C1051" s="134">
        <f>'TARIF 2024'!L1065</f>
        <v>13.040000000000001</v>
      </c>
      <c r="D1051" t="s">
        <v>1228</v>
      </c>
      <c r="E1051" s="4">
        <f>'TARIF 2024'!G1065</f>
        <v>5900495949349</v>
      </c>
      <c r="F1051" t="s">
        <v>1228</v>
      </c>
    </row>
    <row r="1052" spans="1:6">
      <c r="A1052" t="str">
        <f>'TARIF 2024'!B1066</f>
        <v>RTV100438</v>
      </c>
      <c r="B1052" s="4" t="str">
        <f>'TARIF 2024'!J1066</f>
        <v xml:space="preserve">Available </v>
      </c>
      <c r="C1052" s="134">
        <f>'TARIF 2024'!L1066</f>
        <v>16</v>
      </c>
      <c r="D1052" t="s">
        <v>1228</v>
      </c>
      <c r="E1052" s="4">
        <f>'TARIF 2024'!G1066</f>
        <v>5900495396358</v>
      </c>
      <c r="F1052" t="s">
        <v>1228</v>
      </c>
    </row>
    <row r="1053" spans="1:6">
      <c r="A1053" t="str">
        <f>'TARIF 2024'!B1067</f>
        <v>RTV100308</v>
      </c>
      <c r="B1053" s="4" t="str">
        <f>'TARIF 2024'!J1067</f>
        <v xml:space="preserve">Large stocks </v>
      </c>
      <c r="C1053" s="134">
        <f>'TARIF 2024'!L1067</f>
        <v>12.02</v>
      </c>
      <c r="D1053" t="s">
        <v>1228</v>
      </c>
      <c r="E1053" s="4">
        <f>'TARIF 2024'!G1067</f>
        <v>5900495064080</v>
      </c>
      <c r="F1053" t="s">
        <v>1228</v>
      </c>
    </row>
    <row r="1054" spans="1:6">
      <c r="A1054" t="str">
        <f>'TARIF 2024'!B1068</f>
        <v>RTV100279</v>
      </c>
      <c r="B1054" s="4" t="str">
        <f>'TARIF 2024'!J1068</f>
        <v xml:space="preserve">Large stocks </v>
      </c>
      <c r="C1054" s="134">
        <f>'TARIF 2024'!L1068</f>
        <v>7.17</v>
      </c>
      <c r="D1054" t="s">
        <v>1228</v>
      </c>
      <c r="E1054" s="4">
        <f>'TARIF 2024'!G1068</f>
        <v>5900495072382</v>
      </c>
      <c r="F1054" t="s">
        <v>1228</v>
      </c>
    </row>
    <row r="1055" spans="1:6">
      <c r="A1055" t="str">
        <f>'TARIF 2024'!B1069</f>
        <v>RTV100475</v>
      </c>
      <c r="B1055" s="4" t="str">
        <f>'TARIF 2024'!J1069</f>
        <v xml:space="preserve">Out of stock </v>
      </c>
      <c r="C1055" s="134">
        <f>'TARIF 2024'!L1069</f>
        <v>21.83</v>
      </c>
      <c r="D1055" t="s">
        <v>1228</v>
      </c>
      <c r="E1055" s="4">
        <f>'TARIF 2024'!G1069</f>
        <v>5900495546135</v>
      </c>
      <c r="F1055" t="s">
        <v>2669</v>
      </c>
    </row>
    <row r="1056" spans="1:6">
      <c r="A1056" t="str">
        <f>'TARIF 2024'!B1070</f>
        <v>RTV100446</v>
      </c>
      <c r="B1056" s="4" t="str">
        <f>'TARIF 2024'!J1070</f>
        <v xml:space="preserve">Out of stock </v>
      </c>
      <c r="C1056" s="134">
        <f>'TARIF 2024'!L1070</f>
        <v>21.83</v>
      </c>
      <c r="D1056" t="s">
        <v>1228</v>
      </c>
      <c r="E1056" s="4">
        <f>'TARIF 2024'!G1070</f>
        <v>5900495653570</v>
      </c>
      <c r="F1056" t="s">
        <v>2669</v>
      </c>
    </row>
    <row r="1057" spans="1:6">
      <c r="A1057" t="str">
        <f>'TARIF 2024'!B1071</f>
        <v>RTV200004</v>
      </c>
      <c r="B1057" s="4" t="str">
        <f>'TARIF 2024'!J1071</f>
        <v xml:space="preserve">In stock </v>
      </c>
      <c r="C1057" s="134">
        <f>'TARIF 2024'!L1071</f>
        <v>25.77</v>
      </c>
      <c r="D1057" t="s">
        <v>1228</v>
      </c>
      <c r="E1057" s="4">
        <f>'TARIF 2024'!G1071</f>
        <v>5907457743212</v>
      </c>
      <c r="F1057" t="s">
        <v>2669</v>
      </c>
    </row>
    <row r="1058" spans="1:6">
      <c r="A1058" t="str">
        <f>'TARIF 2024'!B1072</f>
        <v>RTV100275</v>
      </c>
      <c r="B1058" s="4" t="str">
        <f>'TARIF 2024'!J1072</f>
        <v xml:space="preserve">Large stocks </v>
      </c>
      <c r="C1058" s="134">
        <f>'TARIF 2024'!L1072</f>
        <v>12.02</v>
      </c>
      <c r="D1058" t="s">
        <v>1228</v>
      </c>
      <c r="E1058" s="4">
        <f>'TARIF 2024'!G1072</f>
        <v>5900495064103</v>
      </c>
      <c r="F1058" t="s">
        <v>2669</v>
      </c>
    </row>
    <row r="1059" spans="1:6">
      <c r="A1059" t="str">
        <f>'TARIF 2024'!B1073</f>
        <v>RTV200098</v>
      </c>
      <c r="B1059" s="4" t="str">
        <f>'TARIF 2024'!J1073</f>
        <v>Large stocks</v>
      </c>
      <c r="C1059" s="134">
        <f>'TARIF 2024'!L1073</f>
        <v>12.02</v>
      </c>
      <c r="D1059" t="s">
        <v>1228</v>
      </c>
      <c r="E1059" s="4">
        <f>'TARIF 2024'!G1073</f>
        <v>5900495048295</v>
      </c>
      <c r="F1059" t="s">
        <v>1228</v>
      </c>
    </row>
    <row r="1060" spans="1:6">
      <c r="A1060" t="str">
        <f>'TARIF 2024'!B1074</f>
        <v>RTV100273</v>
      </c>
      <c r="B1060" s="4" t="str">
        <f>'TARIF 2024'!J1074</f>
        <v xml:space="preserve">Large stocks </v>
      </c>
      <c r="C1060" s="134">
        <f>'TARIF 2024'!L1074</f>
        <v>16.649999999999999</v>
      </c>
      <c r="D1060" t="s">
        <v>1228</v>
      </c>
      <c r="E1060" s="4">
        <f>'TARIF 2024'!G1074</f>
        <v>5900495157256</v>
      </c>
      <c r="F1060" t="s">
        <v>1228</v>
      </c>
    </row>
    <row r="1061" spans="1:6">
      <c r="A1061" t="str">
        <f>'TARIF 2024'!B1075</f>
        <v>RTV100451</v>
      </c>
      <c r="B1061" s="4" t="str">
        <f>'TARIF 2024'!J1075</f>
        <v xml:space="preserve">Large stocks </v>
      </c>
      <c r="C1061" s="134">
        <f>'TARIF 2024'!L1075</f>
        <v>9.4500000000000011</v>
      </c>
      <c r="D1061" t="s">
        <v>1228</v>
      </c>
      <c r="E1061" s="4">
        <f>'TARIF 2024'!G1075</f>
        <v>5900495454249</v>
      </c>
      <c r="F1061" t="s">
        <v>1228</v>
      </c>
    </row>
    <row r="1062" spans="1:6">
      <c r="A1062" t="str">
        <f>'TARIF 2024'!B1076</f>
        <v>RTV100278</v>
      </c>
      <c r="B1062" s="4" t="str">
        <f>'TARIF 2024'!J1076</f>
        <v xml:space="preserve">Out of stock </v>
      </c>
      <c r="C1062" s="134">
        <f>'TARIF 2024'!L1076</f>
        <v>7.98</v>
      </c>
      <c r="D1062" t="s">
        <v>1228</v>
      </c>
      <c r="E1062" s="4">
        <f>'TARIF 2024'!G1076</f>
        <v>5900495072429</v>
      </c>
      <c r="F1062" t="s">
        <v>2669</v>
      </c>
    </row>
    <row r="1063" spans="1:6">
      <c r="A1063" t="str">
        <f>'TARIF 2024'!B1077</f>
        <v>RTV100447</v>
      </c>
      <c r="B1063" s="4" t="str">
        <f>'TARIF 2024'!J1077</f>
        <v xml:space="preserve">Out of stock </v>
      </c>
      <c r="C1063" s="134">
        <f>'TARIF 2024'!L1077</f>
        <v>21.169999999999998</v>
      </c>
      <c r="D1063" t="s">
        <v>1228</v>
      </c>
      <c r="E1063" s="4">
        <f>'TARIF 2024'!G1077</f>
        <v>5900495453716</v>
      </c>
      <c r="F1063" t="s">
        <v>2669</v>
      </c>
    </row>
    <row r="1064" spans="1:6">
      <c r="A1064" t="str">
        <f>'TARIF 2024'!B1078</f>
        <v>RTV100228</v>
      </c>
      <c r="B1064" s="4" t="str">
        <f>'TARIF 2024'!J1078</f>
        <v xml:space="preserve">In stock </v>
      </c>
      <c r="C1064" s="134">
        <f>'TARIF 2024'!L1078</f>
        <v>13.040000000000001</v>
      </c>
      <c r="D1064" t="s">
        <v>1228</v>
      </c>
      <c r="E1064" s="4">
        <f>'TARIF 2024'!G1078</f>
        <v>5900495956170</v>
      </c>
      <c r="F1064" t="s">
        <v>1228</v>
      </c>
    </row>
    <row r="1065" spans="1:6">
      <c r="A1065" t="str">
        <f>'TARIF 2024'!B1079</f>
        <v>RTV100297</v>
      </c>
      <c r="B1065" s="4" t="str">
        <f>'TARIF 2024'!J1079</f>
        <v xml:space="preserve">Large stocks </v>
      </c>
      <c r="C1065" s="134">
        <f>'TARIF 2024'!L1079</f>
        <v>16.18</v>
      </c>
      <c r="D1065" t="s">
        <v>1228</v>
      </c>
      <c r="E1065" s="4">
        <f>'TARIF 2024'!G1079</f>
        <v>5900495156563</v>
      </c>
      <c r="F1065" t="s">
        <v>2669</v>
      </c>
    </row>
    <row r="1066" spans="1:6">
      <c r="A1066" t="str">
        <f>'TARIF 2024'!B1080</f>
        <v>RTV100293</v>
      </c>
      <c r="B1066" s="4" t="str">
        <f>'TARIF 2024'!J1080</f>
        <v xml:space="preserve">Large stocks </v>
      </c>
      <c r="C1066" s="134">
        <f>'TARIF 2024'!L1080</f>
        <v>16.18</v>
      </c>
      <c r="D1066" t="s">
        <v>1228</v>
      </c>
      <c r="E1066" s="4">
        <f>'TARIF 2024'!G1080</f>
        <v>5900495156433</v>
      </c>
      <c r="F1066" t="s">
        <v>1228</v>
      </c>
    </row>
    <row r="1067" spans="1:6">
      <c r="A1067" t="str">
        <f>'TARIF 2024'!B1081</f>
        <v>RTV100428</v>
      </c>
      <c r="B1067" s="4" t="str">
        <f>'TARIF 2024'!J1081</f>
        <v xml:space="preserve">Large stocks </v>
      </c>
      <c r="C1067" s="134">
        <f>'TARIF 2024'!L1081</f>
        <v>7.54</v>
      </c>
      <c r="D1067" t="s">
        <v>1228</v>
      </c>
      <c r="E1067" s="4">
        <f>'TARIF 2024'!G1081</f>
        <v>5900495268624</v>
      </c>
      <c r="F1067" t="s">
        <v>1228</v>
      </c>
    </row>
    <row r="1068" spans="1:6">
      <c r="A1068" t="str">
        <f>'TARIF 2024'!B1082</f>
        <v>RTV100276</v>
      </c>
      <c r="B1068" s="4" t="str">
        <f>'TARIF 2024'!J1082</f>
        <v xml:space="preserve">Large stocks </v>
      </c>
      <c r="C1068" s="134">
        <f>'TARIF 2024'!L1082</f>
        <v>7.08</v>
      </c>
      <c r="D1068" t="s">
        <v>1228</v>
      </c>
      <c r="E1068" s="4">
        <f>'TARIF 2024'!G1082</f>
        <v>5900495072412</v>
      </c>
      <c r="F1068" t="s">
        <v>1228</v>
      </c>
    </row>
    <row r="1069" spans="1:6">
      <c r="A1069" t="str">
        <f>'TARIF 2024'!B1083</f>
        <v>RTV100427</v>
      </c>
      <c r="B1069" s="4" t="str">
        <f>'TARIF 2024'!J1083</f>
        <v xml:space="preserve">Low supplies </v>
      </c>
      <c r="C1069" s="134">
        <f>'TARIF 2024'!L1083</f>
        <v>7.54</v>
      </c>
      <c r="D1069" t="s">
        <v>1228</v>
      </c>
      <c r="E1069" s="4">
        <f>'TARIF 2024'!G1083</f>
        <v>5900495268617</v>
      </c>
      <c r="F1069" t="s">
        <v>1228</v>
      </c>
    </row>
    <row r="1070" spans="1:6">
      <c r="A1070" t="str">
        <f>'TARIF 2024'!B1084</f>
        <v>RTV100437</v>
      </c>
      <c r="B1070" s="4" t="str">
        <f>'TARIF 2024'!J1084</f>
        <v xml:space="preserve">Large stocks </v>
      </c>
      <c r="C1070" s="134">
        <f>'TARIF 2024'!L1084</f>
        <v>7.51</v>
      </c>
      <c r="D1070" t="s">
        <v>1228</v>
      </c>
      <c r="E1070" s="4">
        <f>'TARIF 2024'!G1084</f>
        <v>5900495340030</v>
      </c>
      <c r="F1070" t="s">
        <v>1228</v>
      </c>
    </row>
    <row r="1071" spans="1:6">
      <c r="A1071" t="str">
        <f>'TARIF 2024'!B1085</f>
        <v>RTV200040</v>
      </c>
      <c r="B1071" s="4" t="str">
        <f>'TARIF 2024'!J1085</f>
        <v xml:space="preserve">Large stocks </v>
      </c>
      <c r="C1071" s="134">
        <f>'TARIF 2024'!L1085</f>
        <v>8.4600000000000009</v>
      </c>
      <c r="D1071" t="s">
        <v>1228</v>
      </c>
      <c r="E1071" s="4">
        <f>'TARIF 2024'!G1085</f>
        <v>5907457773486</v>
      </c>
      <c r="F1071" t="s">
        <v>1228</v>
      </c>
    </row>
    <row r="1072" spans="1:6">
      <c r="A1072" t="str">
        <f>'TARIF 2024'!B1086</f>
        <v>RTV100212</v>
      </c>
      <c r="B1072" s="4" t="str">
        <f>'TARIF 2024'!J1086</f>
        <v xml:space="preserve">Low supplies </v>
      </c>
      <c r="C1072" s="134">
        <f>'TARIF 2024'!L1086</f>
        <v>13.040000000000001</v>
      </c>
      <c r="D1072" t="s">
        <v>1228</v>
      </c>
      <c r="E1072" s="4">
        <f>'TARIF 2024'!G1086</f>
        <v>5900495949387</v>
      </c>
      <c r="F1072" t="s">
        <v>1228</v>
      </c>
    </row>
    <row r="1073" spans="1:6">
      <c r="A1073" t="str">
        <f>'TARIF 2024'!B1087</f>
        <v>RTV100218</v>
      </c>
      <c r="B1073" s="4" t="str">
        <f>'TARIF 2024'!J1087</f>
        <v xml:space="preserve">Large stocks </v>
      </c>
      <c r="C1073" s="134">
        <f>'TARIF 2024'!L1087</f>
        <v>13.040000000000001</v>
      </c>
      <c r="D1073" t="s">
        <v>1228</v>
      </c>
      <c r="E1073" s="4">
        <f>'TARIF 2024'!G1087</f>
        <v>5900495949646</v>
      </c>
      <c r="F1073" t="s">
        <v>1228</v>
      </c>
    </row>
    <row r="1074" spans="1:6">
      <c r="A1074" t="str">
        <f>'TARIF 2024'!B1088</f>
        <v>RTV100259</v>
      </c>
      <c r="B1074" s="4" t="str">
        <f>'TARIF 2024'!J1088</f>
        <v xml:space="preserve">Large stocks </v>
      </c>
      <c r="C1074" s="134">
        <f>'TARIF 2024'!L1088</f>
        <v>7.1000000000000005</v>
      </c>
      <c r="D1074" t="s">
        <v>1228</v>
      </c>
      <c r="E1074" s="4">
        <f>'TARIF 2024'!G1088</f>
        <v>5907457702295</v>
      </c>
      <c r="F1074" t="s">
        <v>1228</v>
      </c>
    </row>
    <row r="1075" spans="1:6">
      <c r="A1075" t="str">
        <f>'TARIF 2024'!B1089</f>
        <v>RTV100274</v>
      </c>
      <c r="B1075" s="4" t="str">
        <f>'TARIF 2024'!J1089</f>
        <v xml:space="preserve">Large stocks </v>
      </c>
      <c r="C1075" s="134">
        <f>'TARIF 2024'!L1089</f>
        <v>11.65</v>
      </c>
      <c r="D1075" t="s">
        <v>1228</v>
      </c>
      <c r="E1075" s="4">
        <f>'TARIF 2024'!G1089</f>
        <v>5900495160737</v>
      </c>
      <c r="F1075" t="s">
        <v>1228</v>
      </c>
    </row>
    <row r="1076" spans="1:6">
      <c r="A1076" t="str">
        <f>'TARIF 2024'!B1090</f>
        <v>RTV100292</v>
      </c>
      <c r="B1076" s="4" t="str">
        <f>'TARIF 2024'!J1090</f>
        <v xml:space="preserve">Large stocks </v>
      </c>
      <c r="C1076" s="134">
        <f>'TARIF 2024'!L1090</f>
        <v>22.919999999999998</v>
      </c>
      <c r="D1076" t="s">
        <v>1228</v>
      </c>
      <c r="E1076" s="4">
        <f>'TARIF 2024'!G1090</f>
        <v>5900495064127</v>
      </c>
      <c r="F1076" t="s">
        <v>1228</v>
      </c>
    </row>
    <row r="1077" spans="1:6">
      <c r="A1077" t="str">
        <f>'TARIF 2024'!B1091</f>
        <v>RTV100453</v>
      </c>
      <c r="B1077" s="4" t="str">
        <f>'TARIF 2024'!J1091</f>
        <v xml:space="preserve">In stock </v>
      </c>
      <c r="C1077" s="134">
        <f>'TARIF 2024'!L1091</f>
        <v>22.759999999999998</v>
      </c>
      <c r="D1077" t="s">
        <v>1228</v>
      </c>
      <c r="E1077" s="4">
        <f>'TARIF 2024'!G1091</f>
        <v>5900495454423</v>
      </c>
      <c r="F1077" t="s">
        <v>1228</v>
      </c>
    </row>
    <row r="1078" spans="1:6">
      <c r="A1078" t="str">
        <f>'TARIF 2024'!B1092</f>
        <v>RTV100272</v>
      </c>
      <c r="B1078" s="4" t="str">
        <f>'TARIF 2024'!J1092</f>
        <v xml:space="preserve">Large stocks </v>
      </c>
      <c r="C1078" s="134">
        <f>'TARIF 2024'!L1092</f>
        <v>24.549999999999997</v>
      </c>
      <c r="D1078" t="s">
        <v>1228</v>
      </c>
      <c r="E1078" s="4">
        <f>'TARIF 2024'!G1092</f>
        <v>5900495064110</v>
      </c>
      <c r="F1078" t="s">
        <v>1228</v>
      </c>
    </row>
    <row r="1079" spans="1:6">
      <c r="A1079" t="str">
        <f>'TARIF 2024'!B1093</f>
        <v>RTV100476</v>
      </c>
      <c r="B1079" s="4" t="str">
        <f>'TARIF 2024'!J1093</f>
        <v xml:space="preserve">Out of stock </v>
      </c>
      <c r="C1079" s="134">
        <f>'TARIF 2024'!L1093</f>
        <v>23.06</v>
      </c>
      <c r="D1079" t="s">
        <v>1228</v>
      </c>
      <c r="E1079" s="4">
        <f>'TARIF 2024'!G1093</f>
        <v>5900495546159</v>
      </c>
      <c r="F1079" t="s">
        <v>2669</v>
      </c>
    </row>
    <row r="1080" spans="1:6">
      <c r="A1080" t="str">
        <f>'TARIF 2024'!B1094</f>
        <v>RTV100478</v>
      </c>
      <c r="B1080" s="4" t="str">
        <f>'TARIF 2024'!J1094</f>
        <v xml:space="preserve">Large stocks </v>
      </c>
      <c r="C1080" s="134">
        <f>'TARIF 2024'!L1094</f>
        <v>21.47</v>
      </c>
      <c r="D1080" t="s">
        <v>1228</v>
      </c>
      <c r="E1080" s="4">
        <f>'TARIF 2024'!G1094</f>
        <v>5900495546203</v>
      </c>
      <c r="F1080" t="s">
        <v>1228</v>
      </c>
    </row>
    <row r="1081" spans="1:6">
      <c r="A1081" t="str">
        <f>'TARIF 2024'!B1095</f>
        <v>RTV100477</v>
      </c>
      <c r="B1081" s="4" t="str">
        <f>'TARIF 2024'!J1095</f>
        <v xml:space="preserve">Large stocks </v>
      </c>
      <c r="C1081" s="134">
        <f>'TARIF 2024'!L1095</f>
        <v>21.169999999999998</v>
      </c>
      <c r="D1081" t="s">
        <v>1228</v>
      </c>
      <c r="E1081" s="4">
        <f>'TARIF 2024'!G1095</f>
        <v>5900495453716</v>
      </c>
      <c r="F1081" t="s">
        <v>1228</v>
      </c>
    </row>
    <row r="1082" spans="1:6">
      <c r="A1082" t="str">
        <f>'TARIF 2024'!B1096</f>
        <v>RTV100474</v>
      </c>
      <c r="B1082" s="4" t="str">
        <f>'TARIF 2024'!J1096</f>
        <v xml:space="preserve">Large stocks </v>
      </c>
      <c r="C1082" s="134">
        <f>'TARIF 2024'!L1096</f>
        <v>19.61</v>
      </c>
      <c r="D1082" t="s">
        <v>1228</v>
      </c>
      <c r="E1082" s="4">
        <f>'TARIF 2024'!G1096</f>
        <v>5900495545855</v>
      </c>
      <c r="F1082" t="s">
        <v>1228</v>
      </c>
    </row>
    <row r="1083" spans="1:6">
      <c r="A1083" t="str">
        <f>'TARIF 2024'!B1097</f>
        <v>RTV200019</v>
      </c>
      <c r="B1083" s="4" t="str">
        <f>'TARIF 2024'!J1097</f>
        <v xml:space="preserve">Large stocks </v>
      </c>
      <c r="C1083" s="134">
        <f>'TARIF 2024'!L1097</f>
        <v>29.74</v>
      </c>
      <c r="D1083" t="s">
        <v>1228</v>
      </c>
      <c r="E1083" s="4">
        <f>'TARIF 2024'!G1097</f>
        <v>5907457763043</v>
      </c>
      <c r="F1083" t="s">
        <v>1228</v>
      </c>
    </row>
    <row r="1084" spans="1:6">
      <c r="A1084" t="str">
        <f>'TARIF 2024'!B1098</f>
        <v>RTV200017</v>
      </c>
      <c r="B1084" s="4" t="str">
        <f>'TARIF 2024'!J1098</f>
        <v xml:space="preserve">Large stocks </v>
      </c>
      <c r="C1084" s="134">
        <f>'TARIF 2024'!L1098</f>
        <v>29.74</v>
      </c>
      <c r="D1084" t="s">
        <v>1228</v>
      </c>
      <c r="E1084" s="4">
        <f>'TARIF 2024'!G1098</f>
        <v>5907457763029</v>
      </c>
      <c r="F1084" t="s">
        <v>1228</v>
      </c>
    </row>
    <row r="1085" spans="1:6">
      <c r="A1085" t="str">
        <f>'TARIF 2024'!B1099</f>
        <v>RTV200015</v>
      </c>
      <c r="B1085" s="4" t="str">
        <f>'TARIF 2024'!J1099</f>
        <v xml:space="preserve">Large stocks </v>
      </c>
      <c r="C1085" s="134">
        <f>'TARIF 2024'!L1099</f>
        <v>29.74</v>
      </c>
      <c r="D1085" t="s">
        <v>1228</v>
      </c>
      <c r="E1085" s="4">
        <f>'TARIF 2024'!G1099</f>
        <v>5907457763005</v>
      </c>
      <c r="F1085" t="s">
        <v>1228</v>
      </c>
    </row>
    <row r="1086" spans="1:6">
      <c r="A1086" t="str">
        <f>'TARIF 2024'!B1100</f>
        <v>RTV200018</v>
      </c>
      <c r="B1086" s="4" t="str">
        <f>'TARIF 2024'!J1100</f>
        <v xml:space="preserve">Large stocks </v>
      </c>
      <c r="C1086" s="134">
        <f>'TARIF 2024'!L1100</f>
        <v>29.74</v>
      </c>
      <c r="D1086" t="s">
        <v>1228</v>
      </c>
      <c r="E1086" s="4">
        <f>'TARIF 2024'!G1100</f>
        <v>5907457763036</v>
      </c>
      <c r="F1086" t="s">
        <v>1228</v>
      </c>
    </row>
    <row r="1087" spans="1:6">
      <c r="A1087" t="str">
        <f>'TARIF 2024'!B1101</f>
        <v>GSM189319</v>
      </c>
      <c r="B1087" s="4" t="str">
        <f>'TARIF 2024'!J1101</f>
        <v xml:space="preserve">Large stocks </v>
      </c>
      <c r="C1087" s="134">
        <f>'TARIF 2024'!L1101</f>
        <v>24.139999999999997</v>
      </c>
      <c r="D1087" t="s">
        <v>1228</v>
      </c>
      <c r="E1087" s="4">
        <f>'TARIF 2024'!G1101</f>
        <v>5902983629580</v>
      </c>
      <c r="F1087" t="s">
        <v>1228</v>
      </c>
    </row>
    <row r="1088" spans="1:6">
      <c r="A1088" t="str">
        <f>'TARIF 2024'!B1102</f>
        <v>GSM189322</v>
      </c>
      <c r="B1088" s="4" t="str">
        <f>'TARIF 2024'!J1102</f>
        <v xml:space="preserve">Large stocks </v>
      </c>
      <c r="C1088" s="134">
        <f>'TARIF 2024'!L1102</f>
        <v>24.139999999999997</v>
      </c>
      <c r="D1088" t="s">
        <v>1228</v>
      </c>
      <c r="E1088" s="4">
        <f>'TARIF 2024'!G1102</f>
        <v>5902983629566</v>
      </c>
      <c r="F1088" t="s">
        <v>1228</v>
      </c>
    </row>
    <row r="1089" spans="1:6">
      <c r="A1089" t="str">
        <f>'TARIF 2024'!B1103</f>
        <v>GSM189318</v>
      </c>
      <c r="B1089" s="4" t="str">
        <f>'TARIF 2024'!J1103</f>
        <v xml:space="preserve">Large stocks </v>
      </c>
      <c r="C1089" s="134">
        <f>'TARIF 2024'!L1103</f>
        <v>24.139999999999997</v>
      </c>
      <c r="D1089" t="s">
        <v>1228</v>
      </c>
      <c r="E1089" s="4">
        <f>'TARIF 2024'!G1103</f>
        <v>5902983629474</v>
      </c>
      <c r="F1089" t="s">
        <v>1228</v>
      </c>
    </row>
    <row r="1090" spans="1:6">
      <c r="A1090" t="str">
        <f>'TARIF 2024'!B1104</f>
        <v>GSM189321</v>
      </c>
      <c r="B1090" s="4" t="str">
        <f>'TARIF 2024'!J1104</f>
        <v xml:space="preserve">Large stocks </v>
      </c>
      <c r="C1090" s="134">
        <f>'TARIF 2024'!L1104</f>
        <v>24.139999999999997</v>
      </c>
      <c r="D1090" t="s">
        <v>1228</v>
      </c>
      <c r="E1090" s="4">
        <f>'TARIF 2024'!G1104</f>
        <v>5902983629542</v>
      </c>
      <c r="F1090" t="s">
        <v>1228</v>
      </c>
    </row>
    <row r="1091" spans="1:6">
      <c r="A1091" t="str">
        <f>'TARIF 2024'!B1105</f>
        <v>GSM189320</v>
      </c>
      <c r="B1091" s="4" t="str">
        <f>'TARIF 2024'!J1105</f>
        <v xml:space="preserve">Large stocks </v>
      </c>
      <c r="C1091" s="134">
        <f>'TARIF 2024'!L1105</f>
        <v>24.139999999999997</v>
      </c>
      <c r="D1091" t="s">
        <v>1228</v>
      </c>
      <c r="E1091" s="4">
        <f>'TARIF 2024'!G1105</f>
        <v>5902983629498</v>
      </c>
      <c r="F1091" t="s">
        <v>1228</v>
      </c>
    </row>
    <row r="1092" spans="1:6">
      <c r="A1092" t="str">
        <f>'TARIF 2024'!B1106</f>
        <v>GSM189323</v>
      </c>
      <c r="B1092" s="4" t="str">
        <f>'TARIF 2024'!J1106</f>
        <v xml:space="preserve">Large stocks </v>
      </c>
      <c r="C1092" s="134">
        <f>'TARIF 2024'!L1106</f>
        <v>18.239999999999998</v>
      </c>
      <c r="D1092" t="s">
        <v>1228</v>
      </c>
      <c r="E1092" s="4">
        <f>'TARIF 2024'!G1106</f>
        <v>5902983629658</v>
      </c>
      <c r="F1092" t="s">
        <v>1228</v>
      </c>
    </row>
    <row r="1093" spans="1:6">
      <c r="A1093" t="str">
        <f>'TARIF 2024'!B1107</f>
        <v>GSM189325</v>
      </c>
      <c r="B1093" s="4" t="str">
        <f>'TARIF 2024'!J1107</f>
        <v xml:space="preserve">Large stocks </v>
      </c>
      <c r="C1093" s="134">
        <f>'TARIF 2024'!L1107</f>
        <v>18.239999999999998</v>
      </c>
      <c r="D1093" t="s">
        <v>1228</v>
      </c>
      <c r="E1093" s="4">
        <f>'TARIF 2024'!G1107</f>
        <v>5902983629726</v>
      </c>
      <c r="F1093" t="s">
        <v>1228</v>
      </c>
    </row>
    <row r="1094" spans="1:6">
      <c r="A1094" t="str">
        <f>'TARIF 2024'!B1108</f>
        <v>GSM189328</v>
      </c>
      <c r="B1094" s="4" t="str">
        <f>'TARIF 2024'!J1108</f>
        <v xml:space="preserve">Large stocks </v>
      </c>
      <c r="C1094" s="134">
        <f>'TARIF 2024'!L1108</f>
        <v>18.239999999999998</v>
      </c>
      <c r="D1094" t="s">
        <v>1228</v>
      </c>
      <c r="E1094" s="4">
        <f>'TARIF 2024'!G1108</f>
        <v>5902983629702</v>
      </c>
      <c r="F1094" t="s">
        <v>1228</v>
      </c>
    </row>
    <row r="1095" spans="1:6">
      <c r="A1095" t="str">
        <f>'TARIF 2024'!B1109</f>
        <v>GSM189324</v>
      </c>
      <c r="B1095" s="4" t="str">
        <f>'TARIF 2024'!J1109</f>
        <v xml:space="preserve">Large stocks </v>
      </c>
      <c r="C1095" s="134">
        <f>'TARIF 2024'!L1109</f>
        <v>18.239999999999998</v>
      </c>
      <c r="D1095" t="s">
        <v>1228</v>
      </c>
      <c r="E1095" s="4">
        <f>'TARIF 2024'!G1109</f>
        <v>5902983629610</v>
      </c>
      <c r="F1095" t="s">
        <v>1228</v>
      </c>
    </row>
    <row r="1096" spans="1:6">
      <c r="A1096" t="str">
        <f>'TARIF 2024'!B1110</f>
        <v>GSM189327</v>
      </c>
      <c r="B1096" s="4" t="str">
        <f>'TARIF 2024'!J1110</f>
        <v xml:space="preserve">Large stocks </v>
      </c>
      <c r="C1096" s="134">
        <f>'TARIF 2024'!L1110</f>
        <v>18.239999999999998</v>
      </c>
      <c r="D1096" t="s">
        <v>1228</v>
      </c>
      <c r="E1096" s="4">
        <f>'TARIF 2024'!G1110</f>
        <v>5902983629672</v>
      </c>
      <c r="F1096" t="s">
        <v>1228</v>
      </c>
    </row>
    <row r="1097" spans="1:6">
      <c r="A1097" t="str">
        <f>'TARIF 2024'!B1111</f>
        <v>GSM189326</v>
      </c>
      <c r="B1097" s="4" t="str">
        <f>'TARIF 2024'!J1111</f>
        <v xml:space="preserve">Large stocks </v>
      </c>
      <c r="C1097" s="134">
        <f>'TARIF 2024'!L1111</f>
        <v>18.239999999999998</v>
      </c>
      <c r="D1097" t="s">
        <v>1228</v>
      </c>
      <c r="E1097" s="4">
        <f>'TARIF 2024'!G1111</f>
        <v>5902983629634</v>
      </c>
      <c r="F1097" t="s">
        <v>1228</v>
      </c>
    </row>
    <row r="1098" spans="1:6">
      <c r="A1098" t="str">
        <f>'TARIF 2024'!B1112</f>
        <v>RTV200012</v>
      </c>
      <c r="B1098" s="4" t="str">
        <f>'TARIF 2024'!J1112</f>
        <v xml:space="preserve">Large stocks </v>
      </c>
      <c r="C1098" s="134">
        <f>'TARIF 2024'!L1112</f>
        <v>14.98</v>
      </c>
      <c r="D1098" t="s">
        <v>1228</v>
      </c>
      <c r="E1098" s="4">
        <f>'TARIF 2024'!G1112</f>
        <v>5907457752023</v>
      </c>
      <c r="F1098" t="s">
        <v>1228</v>
      </c>
    </row>
    <row r="1099" spans="1:6">
      <c r="A1099" t="str">
        <f>'TARIF 2024'!B1113</f>
        <v>RTV100563</v>
      </c>
      <c r="B1099" s="4" t="str">
        <f>'TARIF 2024'!J1113</f>
        <v xml:space="preserve">Large stocks </v>
      </c>
      <c r="C1099" s="134">
        <f>'TARIF 2024'!L1113</f>
        <v>14.98</v>
      </c>
      <c r="D1099" t="s">
        <v>1228</v>
      </c>
      <c r="E1099" s="4">
        <f>'TARIF 2024'!G1113</f>
        <v>5907457737990</v>
      </c>
      <c r="F1099" t="s">
        <v>1228</v>
      </c>
    </row>
    <row r="1100" spans="1:6">
      <c r="A1100" t="str">
        <f>'TARIF 2024'!B1114</f>
        <v>RTV100564</v>
      </c>
      <c r="B1100" s="4" t="str">
        <f>'TARIF 2024'!J1114</f>
        <v xml:space="preserve">Large stocks </v>
      </c>
      <c r="C1100" s="134">
        <f>'TARIF 2024'!L1114</f>
        <v>14.98</v>
      </c>
      <c r="D1100" t="s">
        <v>1228</v>
      </c>
      <c r="E1100" s="4">
        <f>'TARIF 2024'!G1114</f>
        <v>5907457738003</v>
      </c>
      <c r="F1100" t="s">
        <v>1228</v>
      </c>
    </row>
    <row r="1101" spans="1:6">
      <c r="A1101" t="str">
        <f>'TARIF 2024'!B1115</f>
        <v>RTV100565</v>
      </c>
      <c r="B1101" s="4" t="str">
        <f>'TARIF 2024'!J1115</f>
        <v xml:space="preserve">Large stocks </v>
      </c>
      <c r="C1101" s="134">
        <f>'TARIF 2024'!L1115</f>
        <v>14.98</v>
      </c>
      <c r="D1101" t="s">
        <v>1228</v>
      </c>
      <c r="E1101" s="4">
        <f>'TARIF 2024'!G1115</f>
        <v>5907457738010</v>
      </c>
      <c r="F1101" t="s">
        <v>1228</v>
      </c>
    </row>
    <row r="1102" spans="1:6">
      <c r="A1102" t="str">
        <f>'TARIF 2024'!B1116</f>
        <v>RTV100288</v>
      </c>
      <c r="B1102" s="4" t="str">
        <f>'TARIF 2024'!J1116</f>
        <v xml:space="preserve">Large stocks </v>
      </c>
      <c r="C1102" s="134">
        <f>'TARIF 2024'!L1116</f>
        <v>21.979999999999997</v>
      </c>
      <c r="D1102" t="s">
        <v>1228</v>
      </c>
      <c r="E1102" s="4">
        <f>'TARIF 2024'!G1116</f>
        <v>5900495064165</v>
      </c>
      <c r="F1102" t="s">
        <v>1228</v>
      </c>
    </row>
    <row r="1103" spans="1:6">
      <c r="A1103" t="str">
        <f>'TARIF 2024'!B1117</f>
        <v>RTV100239</v>
      </c>
      <c r="B1103" s="4" t="str">
        <f>'TARIF 2024'!J1117</f>
        <v xml:space="preserve">Large stocks </v>
      </c>
      <c r="C1103" s="134">
        <f>'TARIF 2024'!L1117</f>
        <v>21.979999999999997</v>
      </c>
      <c r="D1103" t="s">
        <v>1228</v>
      </c>
      <c r="E1103" s="4">
        <f>'TARIF 2024'!G1117</f>
        <v>5900495974235</v>
      </c>
      <c r="F1103" t="s">
        <v>1228</v>
      </c>
    </row>
    <row r="1104" spans="1:6">
      <c r="A1104" t="str">
        <f>'TARIF 2024'!B1118</f>
        <v>RTV100450</v>
      </c>
      <c r="B1104" s="4" t="str">
        <f>'TARIF 2024'!J1118</f>
        <v xml:space="preserve">Large stocks </v>
      </c>
      <c r="C1104" s="134">
        <f>'TARIF 2024'!L1118</f>
        <v>21.979999999999997</v>
      </c>
      <c r="D1104" t="s">
        <v>1228</v>
      </c>
      <c r="E1104" s="4">
        <f>'TARIF 2024'!G1118</f>
        <v>5900495454225</v>
      </c>
      <c r="F1104" t="s">
        <v>1228</v>
      </c>
    </row>
    <row r="1105" spans="1:6">
      <c r="A1105" t="str">
        <f>'TARIF 2024'!B1119</f>
        <v>RTV100307</v>
      </c>
      <c r="B1105" s="4" t="str">
        <f>'TARIF 2024'!J1119</f>
        <v xml:space="preserve">Large stocks </v>
      </c>
      <c r="C1105" s="134">
        <f>'TARIF 2024'!L1119</f>
        <v>21.979999999999997</v>
      </c>
      <c r="D1105" t="s">
        <v>1228</v>
      </c>
      <c r="E1105" s="4">
        <f>'TARIF 2024'!G1119</f>
        <v>5900495064073</v>
      </c>
      <c r="F1105" t="s">
        <v>1228</v>
      </c>
    </row>
    <row r="1106" spans="1:6">
      <c r="A1106" t="str">
        <f>'TARIF 2024'!B1120</f>
        <v>RTV200022</v>
      </c>
      <c r="B1106" s="4" t="str">
        <f>'TARIF 2024'!J1120</f>
        <v>Large stocks 20,05,2025</v>
      </c>
      <c r="C1106" s="134">
        <f>'TARIF 2024'!L1120</f>
        <v>17.459999999999997</v>
      </c>
      <c r="D1106" t="s">
        <v>1228</v>
      </c>
      <c r="E1106" s="4">
        <f>'TARIF 2024'!G1120</f>
        <v>5907457763241</v>
      </c>
      <c r="F1106" t="s">
        <v>1228</v>
      </c>
    </row>
    <row r="1107" spans="1:6">
      <c r="A1107" t="str">
        <f>'TARIF 2024'!B1121</f>
        <v>RTV200023</v>
      </c>
      <c r="B1107" s="4" t="str">
        <f>'TARIF 2024'!J1121</f>
        <v>Out of stock 20,05,2025</v>
      </c>
      <c r="C1107" s="134">
        <f>'TARIF 2024'!L1121</f>
        <v>17.459999999999997</v>
      </c>
      <c r="D1107" t="s">
        <v>1228</v>
      </c>
      <c r="E1107" s="4">
        <f>'TARIF 2024'!G1121</f>
        <v>5907457763258</v>
      </c>
      <c r="F1107" t="s">
        <v>2669</v>
      </c>
    </row>
    <row r="1108" spans="1:6">
      <c r="A1108" t="str">
        <f>'TARIF 2024'!B1122</f>
        <v>RTV100462</v>
      </c>
      <c r="B1108" s="4" t="str">
        <f>'TARIF 2024'!J1122</f>
        <v xml:space="preserve">Large stocks </v>
      </c>
      <c r="C1108" s="134">
        <f>'TARIF 2024'!L1122</f>
        <v>21.86</v>
      </c>
      <c r="D1108" t="s">
        <v>1228</v>
      </c>
      <c r="E1108" s="4">
        <f>'TARIF 2024'!G1122</f>
        <v>5900495528599</v>
      </c>
      <c r="F1108" t="s">
        <v>1228</v>
      </c>
    </row>
    <row r="1109" spans="1:6">
      <c r="A1109" t="str">
        <f>'TARIF 2024'!B1123</f>
        <v>RTV100464</v>
      </c>
      <c r="B1109" s="4" t="str">
        <f>'TARIF 2024'!J1123</f>
        <v xml:space="preserve">Large stocks </v>
      </c>
      <c r="C1109" s="134">
        <f>'TARIF 2024'!L1123</f>
        <v>25.79</v>
      </c>
      <c r="D1109" t="s">
        <v>1228</v>
      </c>
      <c r="E1109" s="4">
        <f>'TARIF 2024'!G1123</f>
        <v>5900495528612</v>
      </c>
      <c r="F1109" t="s">
        <v>2669</v>
      </c>
    </row>
    <row r="1110" spans="1:6">
      <c r="A1110" t="str">
        <f>'TARIF 2024'!B1124</f>
        <v>RTV100461</v>
      </c>
      <c r="B1110" s="4" t="str">
        <f>'TARIF 2024'!J1124</f>
        <v xml:space="preserve">Large stocks </v>
      </c>
      <c r="C1110" s="134">
        <f>'TARIF 2024'!L1124</f>
        <v>29.72</v>
      </c>
      <c r="D1110" t="s">
        <v>1228</v>
      </c>
      <c r="E1110" s="4">
        <f>'TARIF 2024'!G1124</f>
        <v>5900495528582</v>
      </c>
      <c r="F1110" t="s">
        <v>2669</v>
      </c>
    </row>
    <row r="1111" spans="1:6">
      <c r="A1111" t="str">
        <f>'TARIF 2024'!B1125</f>
        <v>RTV100463</v>
      </c>
      <c r="B1111" s="4" t="str">
        <f>'TARIF 2024'!J1125</f>
        <v xml:space="preserve">Large stocks </v>
      </c>
      <c r="C1111" s="134">
        <f>'TARIF 2024'!L1125</f>
        <v>29.72</v>
      </c>
      <c r="D1111" t="s">
        <v>1228</v>
      </c>
      <c r="E1111" s="4">
        <f>'TARIF 2024'!G1125</f>
        <v>5900495528605</v>
      </c>
      <c r="F1111" t="s">
        <v>1228</v>
      </c>
    </row>
    <row r="1112" spans="1:6">
      <c r="A1112" t="str">
        <f>'TARIF 2024'!B1126</f>
        <v>RTV100368</v>
      </c>
      <c r="B1112" s="4" t="str">
        <f>'TARIF 2024'!J1126</f>
        <v xml:space="preserve">Large stocks </v>
      </c>
      <c r="C1112" s="134">
        <f>'TARIF 2024'!L1126</f>
        <v>4.6331623931623929</v>
      </c>
      <c r="D1112" t="s">
        <v>1228</v>
      </c>
      <c r="E1112" s="4">
        <f>'TARIF 2024'!G1126</f>
        <v>5900495068422</v>
      </c>
      <c r="F1112" t="s">
        <v>1228</v>
      </c>
    </row>
    <row r="1113" spans="1:6">
      <c r="A1113" t="str">
        <f>'TARIF 2024'!B1127</f>
        <v>RTV100369</v>
      </c>
      <c r="B1113" s="4" t="str">
        <f>'TARIF 2024'!J1127</f>
        <v xml:space="preserve">Large stocks </v>
      </c>
      <c r="C1113" s="134">
        <f>'TARIF 2024'!L1127</f>
        <v>4.6331623931623929</v>
      </c>
      <c r="D1113" t="s">
        <v>1228</v>
      </c>
      <c r="E1113" s="4">
        <f>'TARIF 2024'!G1127</f>
        <v>5900495068439</v>
      </c>
      <c r="F1113" t="s">
        <v>1228</v>
      </c>
    </row>
    <row r="1114" spans="1:6">
      <c r="A1114" t="str">
        <f>'TARIF 2024'!B1128</f>
        <v>RTV100004</v>
      </c>
      <c r="B1114" s="4" t="str">
        <f>'TARIF 2024'!J1128</f>
        <v xml:space="preserve">Large stocks </v>
      </c>
      <c r="C1114" s="134">
        <f>'TARIF 2024'!L1128</f>
        <v>19.863931623931624</v>
      </c>
      <c r="D1114" t="s">
        <v>1228</v>
      </c>
      <c r="E1114" s="4">
        <f>'TARIF 2024'!G1128</f>
        <v>5900495883247</v>
      </c>
      <c r="F1114" t="s">
        <v>1228</v>
      </c>
    </row>
    <row r="1115" spans="1:6">
      <c r="A1115" t="str">
        <f>'TARIF 2024'!B1129</f>
        <v>RTV100322</v>
      </c>
      <c r="B1115" s="4" t="str">
        <f>'TARIF 2024'!J1129</f>
        <v xml:space="preserve">Large stocks </v>
      </c>
      <c r="C1115" s="134">
        <f>'TARIF 2024'!L1129</f>
        <v>10.957948717948717</v>
      </c>
      <c r="D1115" t="s">
        <v>1228</v>
      </c>
      <c r="E1115" s="4">
        <f>'TARIF 2024'!G1129</f>
        <v>5900495050830</v>
      </c>
      <c r="F1115" t="s">
        <v>1228</v>
      </c>
    </row>
    <row r="1116" spans="1:6">
      <c r="A1116" t="str">
        <f>'TARIF 2024'!B1130</f>
        <v>RTV100325</v>
      </c>
      <c r="B1116" s="4" t="str">
        <f>'TARIF 2024'!J1130</f>
        <v>Out of stock 23,05,2025</v>
      </c>
      <c r="C1116" s="134">
        <f>'TARIF 2024'!L1130</f>
        <v>15.026324786324787</v>
      </c>
      <c r="D1116" t="s">
        <v>1228</v>
      </c>
      <c r="E1116" s="4">
        <f>'TARIF 2024'!G1130</f>
        <v>5900495050861</v>
      </c>
      <c r="F1116" t="s">
        <v>2669</v>
      </c>
    </row>
    <row r="1117" spans="1:6">
      <c r="A1117" t="str">
        <f>'TARIF 2024'!B1131</f>
        <v>RTV100327</v>
      </c>
      <c r="B1117" s="4" t="str">
        <f>'TARIF 2024'!J1131</f>
        <v xml:space="preserve">Large stocks </v>
      </c>
      <c r="C1117" s="134">
        <f>'TARIF 2024'!L1131</f>
        <v>13.23145299145299</v>
      </c>
      <c r="D1117" t="s">
        <v>1228</v>
      </c>
      <c r="E1117" s="4">
        <f>'TARIF 2024'!G1131</f>
        <v>5900495050885</v>
      </c>
      <c r="F1117" t="s">
        <v>1228</v>
      </c>
    </row>
    <row r="1118" spans="1:6">
      <c r="A1118" t="str">
        <f>'TARIF 2024'!B1132</f>
        <v>RTV100337</v>
      </c>
      <c r="B1118" s="4" t="str">
        <f>'TARIF 2024'!J1132</f>
        <v>Low supplies 23,05,2025</v>
      </c>
      <c r="C1118" s="134">
        <f>'TARIF 2024'!L1132</f>
        <v>3.9835897435897438</v>
      </c>
      <c r="D1118" t="s">
        <v>1228</v>
      </c>
      <c r="E1118" s="4">
        <f>'TARIF 2024'!G1132</f>
        <v>5900495055453</v>
      </c>
      <c r="F1118" t="s">
        <v>1228</v>
      </c>
    </row>
    <row r="1119" spans="1:6">
      <c r="A1119" t="str">
        <f>'TARIF 2024'!B1133</f>
        <v>RTV100366</v>
      </c>
      <c r="B1119" s="4" t="str">
        <f>'TARIF 2024'!J1133</f>
        <v xml:space="preserve">Large stocks </v>
      </c>
      <c r="C1119" s="134">
        <f>'TARIF 2024'!L1133</f>
        <v>11.026324786324786</v>
      </c>
      <c r="D1119" t="s">
        <v>1228</v>
      </c>
      <c r="E1119" s="4">
        <f>'TARIF 2024'!G1133</f>
        <v>5900495068231</v>
      </c>
      <c r="F1119" t="s">
        <v>2669</v>
      </c>
    </row>
    <row r="1120" spans="1:6">
      <c r="A1120" t="str">
        <f>'TARIF 2024'!B1134</f>
        <v>RTV100365</v>
      </c>
      <c r="B1120" s="4" t="str">
        <f>'TARIF 2024'!J1134</f>
        <v xml:space="preserve">Large stocks </v>
      </c>
      <c r="C1120" s="134">
        <f>'TARIF 2024'!L1134</f>
        <v>16.188717948717947</v>
      </c>
      <c r="D1120" t="s">
        <v>1228</v>
      </c>
      <c r="E1120" s="4">
        <f>'TARIF 2024'!G1134</f>
        <v>5900495068224</v>
      </c>
      <c r="F1120" t="s">
        <v>1228</v>
      </c>
    </row>
    <row r="1121" spans="1:6">
      <c r="A1121" t="str">
        <f>'TARIF 2024'!B1135</f>
        <v>RTV100364</v>
      </c>
      <c r="B1121" s="4" t="str">
        <f>'TARIF 2024'!J1135</f>
        <v xml:space="preserve">Large stocks </v>
      </c>
      <c r="C1121" s="134">
        <f>'TARIF 2024'!L1135</f>
        <v>14.017777777777779</v>
      </c>
      <c r="D1121" t="s">
        <v>1228</v>
      </c>
      <c r="E1121" s="4">
        <f>'TARIF 2024'!G1135</f>
        <v>5900495068217</v>
      </c>
      <c r="F1121" t="s">
        <v>1228</v>
      </c>
    </row>
    <row r="1122" spans="1:6">
      <c r="A1122" t="str">
        <f>'TARIF 2024'!B1136</f>
        <v>RTV100334</v>
      </c>
      <c r="B1122" s="4" t="str">
        <f>'TARIF 2024'!J1136</f>
        <v xml:space="preserve">Large stocks </v>
      </c>
      <c r="C1122" s="134">
        <f>'TARIF 2024'!L1136</f>
        <v>8.9408547008547004</v>
      </c>
      <c r="D1122" t="s">
        <v>1228</v>
      </c>
      <c r="E1122" s="4">
        <f>'TARIF 2024'!G1136</f>
        <v>5900495055422</v>
      </c>
      <c r="F1122" t="s">
        <v>1228</v>
      </c>
    </row>
    <row r="1123" spans="1:6">
      <c r="A1123" t="str">
        <f>'TARIF 2024'!B1137</f>
        <v>RTV100336</v>
      </c>
      <c r="B1123" s="4" t="str">
        <f>'TARIF 2024'!J1137</f>
        <v xml:space="preserve">Large stocks </v>
      </c>
      <c r="C1123" s="134">
        <f>'TARIF 2024'!L1137</f>
        <v>5.5049572649572651</v>
      </c>
      <c r="D1123" t="s">
        <v>1228</v>
      </c>
      <c r="E1123" s="4">
        <f>'TARIF 2024'!G1137</f>
        <v>5900495055446</v>
      </c>
      <c r="F1123" t="s">
        <v>1228</v>
      </c>
    </row>
    <row r="1124" spans="1:6">
      <c r="A1124" t="str">
        <f>'TARIF 2024'!B1138</f>
        <v>RTV100370</v>
      </c>
      <c r="B1124" s="4" t="str">
        <f>'TARIF 2024'!J1138</f>
        <v xml:space="preserve">Large stocks </v>
      </c>
      <c r="C1124" s="134">
        <f>'TARIF 2024'!L1138</f>
        <v>9.7100854700854704</v>
      </c>
      <c r="D1124" t="s">
        <v>1228</v>
      </c>
      <c r="E1124" s="4">
        <f>'TARIF 2024'!G1138</f>
        <v>5900495068446</v>
      </c>
      <c r="F1124" t="s">
        <v>1228</v>
      </c>
    </row>
    <row r="1125" spans="1:6">
      <c r="A1125" t="str">
        <f>'TARIF 2024'!B1139</f>
        <v>RTV03600006</v>
      </c>
      <c r="B1125" s="4" t="str">
        <f>'TARIF 2024'!J1139</f>
        <v xml:space="preserve">Large stocks </v>
      </c>
      <c r="C1125" s="134">
        <f>'TARIF 2024'!L1139</f>
        <v>46.342564102564104</v>
      </c>
      <c r="D1125" t="s">
        <v>1228</v>
      </c>
      <c r="E1125" s="4">
        <f>'TARIF 2024'!G1139</f>
        <v>5900495926159</v>
      </c>
      <c r="F1125" t="s">
        <v>1228</v>
      </c>
    </row>
    <row r="1126" spans="1:6">
      <c r="A1126" t="str">
        <f>'TARIF 2024'!B1140</f>
        <v>RTV100491</v>
      </c>
      <c r="B1126" s="4" t="str">
        <f>'TARIF 2024'!J1140</f>
        <v xml:space="preserve">Large stocks </v>
      </c>
      <c r="C1126" s="134">
        <f>'TARIF 2024'!L1140</f>
        <v>5.6288888888888895</v>
      </c>
      <c r="D1126" t="s">
        <v>1228</v>
      </c>
      <c r="E1126" s="4" t="str">
        <f>'TARIF 2024'!G1140</f>
        <v>5900495632784</v>
      </c>
      <c r="F1126" t="s">
        <v>1228</v>
      </c>
    </row>
    <row r="1127" spans="1:6">
      <c r="A1127" t="str">
        <f>'TARIF 2024'!B1141</f>
        <v>RTV100493</v>
      </c>
      <c r="B1127" s="4" t="str">
        <f>'TARIF 2024'!J1141</f>
        <v xml:space="preserve">In stock </v>
      </c>
      <c r="C1127" s="134">
        <f>'TARIF 2024'!L1141</f>
        <v>6.7029629629629639</v>
      </c>
      <c r="D1127" t="s">
        <v>1228</v>
      </c>
      <c r="E1127" s="4" t="str">
        <f>'TARIF 2024'!G1141</f>
        <v>5900495632807</v>
      </c>
      <c r="F1127" t="s">
        <v>1228</v>
      </c>
    </row>
    <row r="1128" spans="1:6">
      <c r="A1128" t="str">
        <f>'TARIF 2024'!B1142</f>
        <v>RTV100528</v>
      </c>
      <c r="B1128" s="4" t="str">
        <f>'TARIF 2024'!J1142</f>
        <v xml:space="preserve">Large stocks </v>
      </c>
      <c r="C1128" s="134">
        <f>'TARIF 2024'!L1142</f>
        <v>13.165925925925928</v>
      </c>
      <c r="D1128" t="s">
        <v>1228</v>
      </c>
      <c r="E1128" s="4" t="str">
        <f>'TARIF 2024'!G1142</f>
        <v>5907457720749</v>
      </c>
      <c r="F1128" t="s">
        <v>1228</v>
      </c>
    </row>
    <row r="1129" spans="1:6">
      <c r="A1129" t="str">
        <f>'TARIF 2024'!B1143</f>
        <v>RTV100517</v>
      </c>
      <c r="B1129" s="4" t="str">
        <f>'TARIF 2024'!J1143</f>
        <v xml:space="preserve">Large stocks </v>
      </c>
      <c r="C1129" s="134">
        <f>'TARIF 2024'!L1143</f>
        <v>8.8511111111111127</v>
      </c>
      <c r="D1129" t="s">
        <v>1228</v>
      </c>
      <c r="E1129" s="4" t="str">
        <f>'TARIF 2024'!G1143</f>
        <v>5907457717466</v>
      </c>
      <c r="F1129" t="s">
        <v>1228</v>
      </c>
    </row>
    <row r="1130" spans="1:6">
      <c r="A1130" t="str">
        <f>'TARIF 2024'!B1144</f>
        <v>RTV100519</v>
      </c>
      <c r="B1130" s="4" t="str">
        <f>'TARIF 2024'!J1144</f>
        <v xml:space="preserve">Out of stock </v>
      </c>
      <c r="C1130" s="134">
        <f>'TARIF 2024'!L1144</f>
        <v>8.1288888888888877</v>
      </c>
      <c r="D1130" t="s">
        <v>1228</v>
      </c>
      <c r="E1130" s="4" t="str">
        <f>'TARIF 2024'!G1144</f>
        <v>5907457717480</v>
      </c>
      <c r="F1130" t="s">
        <v>2669</v>
      </c>
    </row>
    <row r="1131" spans="1:6">
      <c r="A1131" t="str">
        <f>'TARIF 2024'!B1145</f>
        <v>RTV100386</v>
      </c>
      <c r="B1131" s="4" t="str">
        <f>'TARIF 2024'!J1145</f>
        <v xml:space="preserve">Low supplies </v>
      </c>
      <c r="C1131" s="134">
        <f>'TARIF 2024'!L1145</f>
        <v>9.1288888888888895</v>
      </c>
      <c r="D1131" t="s">
        <v>1228</v>
      </c>
      <c r="E1131" s="4" t="str">
        <f>'TARIF 2024'!G1145</f>
        <v>5900495075468</v>
      </c>
      <c r="F1131" t="s">
        <v>1228</v>
      </c>
    </row>
    <row r="1132" spans="1:6">
      <c r="A1132" t="str">
        <f>'TARIF 2024'!B1146</f>
        <v>RTV100387</v>
      </c>
      <c r="B1132" s="4" t="str">
        <f>'TARIF 2024'!J1146</f>
        <v>Out of stock 22,05,2025</v>
      </c>
      <c r="C1132" s="134">
        <f>'TARIF 2024'!L1146</f>
        <v>8.4066666666666681</v>
      </c>
      <c r="D1132" t="s">
        <v>1228</v>
      </c>
      <c r="E1132" s="4" t="str">
        <f>'TARIF 2024'!G1146</f>
        <v>5900495075475</v>
      </c>
      <c r="F1132" t="s">
        <v>2669</v>
      </c>
    </row>
    <row r="1133" spans="1:6">
      <c r="A1133" t="str">
        <f>'TARIF 2024'!B1147</f>
        <v>RTV100390</v>
      </c>
      <c r="B1133" s="4" t="str">
        <f>'TARIF 2024'!J1147</f>
        <v>In stock 25,06,2025</v>
      </c>
      <c r="C1133" s="134">
        <f>'TARIF 2024'!L1147</f>
        <v>12.721481481481483</v>
      </c>
      <c r="D1133" t="s">
        <v>1228</v>
      </c>
      <c r="E1133" s="4" t="str">
        <f>'TARIF 2024'!G1147</f>
        <v>5900495076632</v>
      </c>
      <c r="F1133" t="s">
        <v>1228</v>
      </c>
    </row>
    <row r="1134" spans="1:6">
      <c r="A1134" t="str">
        <f>'TARIF 2024'!B1148</f>
        <v>RTV100385</v>
      </c>
      <c r="B1134" s="4" t="str">
        <f>'TARIF 2024'!J1148</f>
        <v>Large stocks 25,06,2025</v>
      </c>
      <c r="C1134" s="134">
        <f>'TARIF 2024'!L1148</f>
        <v>35.517777777777781</v>
      </c>
      <c r="D1134" t="s">
        <v>1228</v>
      </c>
      <c r="E1134" s="4" t="str">
        <f>'TARIF 2024'!G1148</f>
        <v>5900495075451</v>
      </c>
      <c r="F1134" t="s">
        <v>2669</v>
      </c>
    </row>
    <row r="1135" spans="1:6">
      <c r="A1135" t="str">
        <f>'TARIF 2024'!B1149</f>
        <v>RTV100010</v>
      </c>
      <c r="B1135" s="4" t="str">
        <f>'TARIF 2024'!J1149</f>
        <v xml:space="preserve">Large stocks </v>
      </c>
      <c r="C1135" s="134">
        <f>'TARIF 2024'!L1149</f>
        <v>4.75</v>
      </c>
      <c r="D1135" t="s">
        <v>1228</v>
      </c>
      <c r="E1135" s="4">
        <f>'TARIF 2024'!G1149</f>
        <v>5900495890115</v>
      </c>
      <c r="F1135" t="s">
        <v>1228</v>
      </c>
    </row>
    <row r="1136" spans="1:6">
      <c r="A1136" t="str">
        <f>'TARIF 2024'!B1150</f>
        <v>RTV100012</v>
      </c>
      <c r="B1136" s="4" t="str">
        <f>'TARIF 2024'!J1150</f>
        <v xml:space="preserve">Large stocks </v>
      </c>
      <c r="C1136" s="134">
        <f>'TARIF 2024'!L1150</f>
        <v>13.42</v>
      </c>
      <c r="D1136" t="s">
        <v>1228</v>
      </c>
      <c r="E1136" s="4">
        <f>'TARIF 2024'!G1150</f>
        <v>5900495890139</v>
      </c>
      <c r="F1136" t="s">
        <v>1228</v>
      </c>
    </row>
    <row r="1137" spans="1:6">
      <c r="A1137" t="str">
        <f>'TARIF 2024'!B1151</f>
        <v>RTV100526</v>
      </c>
      <c r="B1137" s="4" t="str">
        <f>'TARIF 2024'!J1151</f>
        <v>Out of stock 22,05,2025</v>
      </c>
      <c r="C1137" s="134">
        <f>'TARIF 2024'!L1151</f>
        <v>12.443703703703704</v>
      </c>
      <c r="D1137" t="s">
        <v>1228</v>
      </c>
      <c r="E1137" s="4" t="str">
        <f>'TARIF 2024'!G1151</f>
        <v>5900495076632</v>
      </c>
      <c r="F1137" t="s">
        <v>2669</v>
      </c>
    </row>
    <row r="1138" spans="1:6">
      <c r="A1138" t="str">
        <f>'TARIF 2024'!B1152</f>
        <v>RTV100527</v>
      </c>
      <c r="B1138" s="4" t="str">
        <f>'TARIF 2024'!J1152</f>
        <v xml:space="preserve">Large stocks </v>
      </c>
      <c r="C1138" s="134">
        <f>'TARIF 2024'!L1152</f>
        <v>47.610370370370369</v>
      </c>
      <c r="D1138" t="s">
        <v>1228</v>
      </c>
      <c r="E1138" s="4" t="str">
        <f>'TARIF 2024'!G1152</f>
        <v>5900495075451</v>
      </c>
      <c r="F1138" t="s">
        <v>1228</v>
      </c>
    </row>
    <row r="1139" spans="1:6">
      <c r="A1139" t="str">
        <f>'TARIF 2024'!B1153</f>
        <v>RTV100530</v>
      </c>
      <c r="B1139" s="4" t="str">
        <f>'TARIF 2024'!J1153</f>
        <v xml:space="preserve">Large stocks </v>
      </c>
      <c r="C1139" s="134">
        <f>'TARIF 2024'!L1153</f>
        <v>8.8511111111111127</v>
      </c>
      <c r="D1139" t="s">
        <v>1228</v>
      </c>
      <c r="E1139" s="4" t="str">
        <f>'TARIF 2024'!G1153</f>
        <v>5907457720763</v>
      </c>
      <c r="F1139" t="s">
        <v>1228</v>
      </c>
    </row>
    <row r="1140" spans="1:6">
      <c r="A1140" t="str">
        <f>'TARIF 2024'!B1154</f>
        <v>RTV200115</v>
      </c>
      <c r="B1140" s="4" t="str">
        <f>'TARIF 2024'!J1154</f>
        <v>Large stocks</v>
      </c>
      <c r="C1140" s="134">
        <f>'TARIF 2024'!L1154</f>
        <v>8.44</v>
      </c>
      <c r="D1140" t="s">
        <v>1228</v>
      </c>
      <c r="E1140" s="4">
        <f>'TARIF 2024'!G1154</f>
        <v>5906961946829</v>
      </c>
      <c r="F1140" t="s">
        <v>1228</v>
      </c>
    </row>
    <row r="1141" spans="1:6">
      <c r="A1141" t="str">
        <f>'TARIF 2024'!B1155</f>
        <v>RTV200121</v>
      </c>
      <c r="B1141" s="4" t="str">
        <f>'TARIF 2024'!J1155</f>
        <v>Large stocks</v>
      </c>
      <c r="C1141" s="134">
        <f>'TARIF 2024'!L1155</f>
        <v>10.76</v>
      </c>
      <c r="D1141" t="s">
        <v>1228</v>
      </c>
      <c r="E1141" s="4">
        <f>'TARIF 2024'!G1155</f>
        <v>5906961947123</v>
      </c>
      <c r="F1141" t="s">
        <v>2669</v>
      </c>
    </row>
    <row r="1142" spans="1:6">
      <c r="A1142" t="str">
        <f>'TARIF 2024'!B1156</f>
        <v>RTV100193</v>
      </c>
      <c r="B1142" s="4" t="str">
        <f>'TARIF 2024'!J1156</f>
        <v xml:space="preserve">Low supplies </v>
      </c>
      <c r="C1142" s="134">
        <f>'TARIF 2024'!L1156</f>
        <v>9.5500000000000007</v>
      </c>
      <c r="D1142" t="s">
        <v>1228</v>
      </c>
      <c r="E1142" s="4">
        <f>'TARIF 2024'!G1156</f>
        <v>5900495945914</v>
      </c>
      <c r="F1142" t="s">
        <v>1228</v>
      </c>
    </row>
    <row r="1143" spans="1:6">
      <c r="A1143" t="str">
        <f>'TARIF 2024'!B1157</f>
        <v>RTV100180</v>
      </c>
      <c r="B1143" s="4" t="str">
        <f>'TARIF 2024'!J1157</f>
        <v xml:space="preserve">Low supplies </v>
      </c>
      <c r="C1143" s="134">
        <f>'TARIF 2024'!L1157</f>
        <v>11.290000000000001</v>
      </c>
      <c r="D1143" t="s">
        <v>1228</v>
      </c>
      <c r="E1143" s="4">
        <f>'TARIF 2024'!G1157</f>
        <v>5900495945785</v>
      </c>
      <c r="F1143" t="s">
        <v>1228</v>
      </c>
    </row>
    <row r="1144" spans="1:6">
      <c r="A1144" t="str">
        <f>'TARIF 2024'!B1158</f>
        <v>RTV100459</v>
      </c>
      <c r="B1144" s="4" t="str">
        <f>'TARIF 2024'!J1158</f>
        <v xml:space="preserve">Available </v>
      </c>
      <c r="C1144" s="134">
        <f>'TARIF 2024'!L1158</f>
        <v>18.649999999999999</v>
      </c>
      <c r="D1144" t="s">
        <v>1228</v>
      </c>
      <c r="E1144" s="4">
        <f>'TARIF 2024'!G1158</f>
        <v>5900495496188</v>
      </c>
      <c r="F1144" t="s">
        <v>1228</v>
      </c>
    </row>
    <row r="1145" spans="1:6">
      <c r="A1145" t="str">
        <f>'TARIF 2024'!B1159</f>
        <v>RTV100194</v>
      </c>
      <c r="B1145" s="4" t="str">
        <f>'TARIF 2024'!J1159</f>
        <v xml:space="preserve">Available </v>
      </c>
      <c r="C1145" s="134">
        <f>'TARIF 2024'!L1159</f>
        <v>9.5500000000000007</v>
      </c>
      <c r="D1145" t="s">
        <v>1228</v>
      </c>
      <c r="E1145" s="4">
        <f>'TARIF 2024'!G1159</f>
        <v>5900495945921</v>
      </c>
      <c r="F1145" t="s">
        <v>1228</v>
      </c>
    </row>
    <row r="1146" spans="1:6">
      <c r="A1146" t="str">
        <f>'TARIF 2024'!B1160</f>
        <v>RTV100181</v>
      </c>
      <c r="B1146" s="4" t="str">
        <f>'TARIF 2024'!J1160</f>
        <v xml:space="preserve">Low supplies </v>
      </c>
      <c r="C1146" s="134">
        <f>'TARIF 2024'!L1160</f>
        <v>11.290000000000001</v>
      </c>
      <c r="D1146" t="s">
        <v>1228</v>
      </c>
      <c r="E1146" s="4">
        <f>'TARIF 2024'!G1160</f>
        <v>5900495945792</v>
      </c>
      <c r="F1146" t="s">
        <v>1228</v>
      </c>
    </row>
    <row r="1147" spans="1:6">
      <c r="A1147" t="str">
        <f>'TARIF 2024'!B1161</f>
        <v>RTV100195</v>
      </c>
      <c r="B1147" s="4" t="str">
        <f>'TARIF 2024'!J1161</f>
        <v xml:space="preserve">Available </v>
      </c>
      <c r="C1147" s="134">
        <f>'TARIF 2024'!L1161</f>
        <v>9.5500000000000007</v>
      </c>
      <c r="D1147" t="s">
        <v>1228</v>
      </c>
      <c r="E1147" s="4">
        <f>'TARIF 2024'!G1161</f>
        <v>5900495945938</v>
      </c>
      <c r="F1147" t="s">
        <v>1228</v>
      </c>
    </row>
    <row r="1148" spans="1:6">
      <c r="A1148" t="str">
        <f>'TARIF 2024'!B1162</f>
        <v>RTV100196</v>
      </c>
      <c r="B1148" s="4" t="str">
        <f>'TARIF 2024'!J1162</f>
        <v xml:space="preserve">Low supplies </v>
      </c>
      <c r="C1148" s="134">
        <f>'TARIF 2024'!L1162</f>
        <v>7.07</v>
      </c>
      <c r="D1148" t="s">
        <v>1228</v>
      </c>
      <c r="E1148" s="4">
        <f>'TARIF 2024'!G1162</f>
        <v>5900495945945</v>
      </c>
      <c r="F1148" t="s">
        <v>1228</v>
      </c>
    </row>
    <row r="1149" spans="1:6">
      <c r="A1149" t="str">
        <f>'TARIF 2024'!B1163</f>
        <v>RTV100192</v>
      </c>
      <c r="B1149" s="4" t="str">
        <f>'TARIF 2024'!J1163</f>
        <v xml:space="preserve">Available </v>
      </c>
      <c r="C1149" s="134">
        <f>'TARIF 2024'!L1163</f>
        <v>7.07</v>
      </c>
      <c r="D1149" t="s">
        <v>1228</v>
      </c>
      <c r="E1149" s="4">
        <f>'TARIF 2024'!G1163</f>
        <v>5900495945907</v>
      </c>
      <c r="F1149" t="s">
        <v>1228</v>
      </c>
    </row>
    <row r="1150" spans="1:6">
      <c r="A1150" t="str">
        <f>'TARIF 2024'!B1164</f>
        <v>RTV100189</v>
      </c>
      <c r="B1150" s="4" t="str">
        <f>'TARIF 2024'!J1164</f>
        <v xml:space="preserve">Low supplies </v>
      </c>
      <c r="C1150" s="134">
        <f>'TARIF 2024'!L1164</f>
        <v>7.07</v>
      </c>
      <c r="D1150" t="s">
        <v>1228</v>
      </c>
      <c r="E1150" s="4">
        <f>'TARIF 2024'!G1164</f>
        <v>5900495945877</v>
      </c>
      <c r="F1150" t="s">
        <v>1228</v>
      </c>
    </row>
    <row r="1151" spans="1:6">
      <c r="A1151" t="str">
        <f>'TARIF 2024'!B1165</f>
        <v>GSM112227</v>
      </c>
      <c r="B1151" s="4" t="str">
        <f>'TARIF 2024'!J1165</f>
        <v xml:space="preserve">Low supplies </v>
      </c>
      <c r="C1151" s="134">
        <f>'TARIF 2024'!L1165</f>
        <v>4.28</v>
      </c>
      <c r="D1151" t="s">
        <v>1228</v>
      </c>
      <c r="E1151" s="4">
        <f>'TARIF 2024'!G1165</f>
        <v>5900495948502</v>
      </c>
      <c r="F1151" t="s">
        <v>1228</v>
      </c>
    </row>
    <row r="1152" spans="1:6">
      <c r="A1152" t="str">
        <f>'TARIF 2024'!B1166</f>
        <v>GSM109713</v>
      </c>
      <c r="B1152" s="4" t="str">
        <f>'TARIF 2024'!J1166</f>
        <v xml:space="preserve">Out of stock </v>
      </c>
      <c r="C1152" s="134">
        <f>'TARIF 2024'!L1166</f>
        <v>3.96</v>
      </c>
      <c r="D1152" t="s">
        <v>1228</v>
      </c>
      <c r="E1152" s="4">
        <f>'TARIF 2024'!G1166</f>
        <v>5900495926623</v>
      </c>
      <c r="F1152" t="s">
        <v>2669</v>
      </c>
    </row>
    <row r="1153" spans="1:6">
      <c r="A1153" t="str">
        <f>'TARIF 2024'!B1167</f>
        <v>GSM109581</v>
      </c>
      <c r="B1153" s="4" t="str">
        <f>'TARIF 2024'!J1167</f>
        <v xml:space="preserve">Low supplies </v>
      </c>
      <c r="C1153" s="134">
        <f>'TARIF 2024'!L1167</f>
        <v>4.55</v>
      </c>
      <c r="D1153" t="s">
        <v>1228</v>
      </c>
      <c r="E1153" s="4">
        <f>'TARIF 2024'!G1167</f>
        <v>5900495925626</v>
      </c>
      <c r="F1153" t="s">
        <v>1228</v>
      </c>
    </row>
    <row r="1154" spans="1:6">
      <c r="A1154" t="str">
        <f>'TARIF 2024'!B1168</f>
        <v>GSM043225</v>
      </c>
      <c r="B1154" s="4" t="str">
        <f>'TARIF 2024'!J1168</f>
        <v xml:space="preserve">Out of stock </v>
      </c>
      <c r="C1154" s="134">
        <f>'TARIF 2024'!L1168</f>
        <v>3.7</v>
      </c>
      <c r="D1154" t="s">
        <v>1228</v>
      </c>
      <c r="E1154" s="4">
        <f>'TARIF 2024'!G1168</f>
        <v>5900495753304</v>
      </c>
      <c r="F1154" t="s">
        <v>2669</v>
      </c>
    </row>
    <row r="1155" spans="1:6">
      <c r="A1155" t="str">
        <f>'TARIF 2024'!B1169</f>
        <v>GSM171575</v>
      </c>
      <c r="B1155" s="4" t="str">
        <f>'TARIF 2024'!J1169</f>
        <v xml:space="preserve">Available </v>
      </c>
      <c r="C1155" s="134">
        <f>'TARIF 2024'!L1169</f>
        <v>4.26</v>
      </c>
      <c r="D1155" t="s">
        <v>1228</v>
      </c>
      <c r="E1155" s="4">
        <f>'TARIF 2024'!G1169</f>
        <v>5900495094162</v>
      </c>
      <c r="F1155" t="s">
        <v>1228</v>
      </c>
    </row>
    <row r="1156" spans="1:6">
      <c r="A1156" t="str">
        <f>'TARIF 2024'!B1170</f>
        <v>GSM165723</v>
      </c>
      <c r="B1156" s="4" t="str">
        <f>'TARIF 2024'!J1170</f>
        <v xml:space="preserve">Large stocks </v>
      </c>
      <c r="C1156" s="134">
        <f>'TARIF 2024'!L1170</f>
        <v>3.19</v>
      </c>
      <c r="D1156" t="s">
        <v>1228</v>
      </c>
      <c r="E1156" s="4">
        <f>'TARIF 2024'!G1170</f>
        <v>5900495032966</v>
      </c>
      <c r="F1156" t="s">
        <v>2669</v>
      </c>
    </row>
    <row r="1157" spans="1:6">
      <c r="A1157" t="str">
        <f>'TARIF 2024'!B1171</f>
        <v>GSM165725</v>
      </c>
      <c r="B1157" s="4" t="str">
        <f>'TARIF 2024'!J1171</f>
        <v xml:space="preserve">Large stocks </v>
      </c>
      <c r="C1157" s="134">
        <f>'TARIF 2024'!L1171</f>
        <v>3.19</v>
      </c>
      <c r="D1157" t="s">
        <v>1228</v>
      </c>
      <c r="E1157" s="4">
        <f>'TARIF 2024'!G1171</f>
        <v>5900495032980</v>
      </c>
      <c r="F1157" t="s">
        <v>1228</v>
      </c>
    </row>
    <row r="1158" spans="1:6">
      <c r="A1158" t="str">
        <f>'TARIF 2024'!B1172</f>
        <v>GSM165724</v>
      </c>
      <c r="B1158" s="4" t="str">
        <f>'TARIF 2024'!J1172</f>
        <v xml:space="preserve">Large stocks </v>
      </c>
      <c r="C1158" s="134">
        <f>'TARIF 2024'!L1172</f>
        <v>3.19</v>
      </c>
      <c r="D1158" t="s">
        <v>1228</v>
      </c>
      <c r="E1158" s="4">
        <f>'TARIF 2024'!G1172</f>
        <v>5900495032973</v>
      </c>
      <c r="F1158" t="s">
        <v>2669</v>
      </c>
    </row>
    <row r="1159" spans="1:6">
      <c r="A1159" t="str">
        <f>'TARIF 2024'!B1173</f>
        <v>GSM165722</v>
      </c>
      <c r="B1159" s="4" t="str">
        <f>'TARIF 2024'!J1173</f>
        <v xml:space="preserve">Large stocks </v>
      </c>
      <c r="C1159" s="134">
        <f>'TARIF 2024'!L1173</f>
        <v>3.19</v>
      </c>
      <c r="D1159" t="s">
        <v>1228</v>
      </c>
      <c r="E1159" s="4">
        <f>'TARIF 2024'!G1173</f>
        <v>5900495032959</v>
      </c>
      <c r="F1159" t="s">
        <v>1228</v>
      </c>
    </row>
    <row r="1160" spans="1:6">
      <c r="A1160" t="str">
        <f>'TARIF 2024'!B1174</f>
        <v>GSM171577</v>
      </c>
      <c r="B1160" s="4" t="str">
        <f>'TARIF 2024'!J1174</f>
        <v>Low supplies 09,06,2025</v>
      </c>
      <c r="C1160" s="134">
        <f>'TARIF 2024'!L1174</f>
        <v>3.19</v>
      </c>
      <c r="D1160" t="s">
        <v>1228</v>
      </c>
      <c r="E1160" s="4">
        <f>'TARIF 2024'!G1174</f>
        <v>5900495094193</v>
      </c>
      <c r="F1160" t="s">
        <v>1228</v>
      </c>
    </row>
    <row r="1161" spans="1:6">
      <c r="A1161" t="str">
        <f>'TARIF 2024'!B1175</f>
        <v>GSM171578</v>
      </c>
      <c r="B1161" s="4" t="str">
        <f>'TARIF 2024'!J1175</f>
        <v xml:space="preserve">In stock </v>
      </c>
      <c r="C1161" s="134">
        <f>'TARIF 2024'!L1175</f>
        <v>4.47</v>
      </c>
      <c r="D1161" t="s">
        <v>1228</v>
      </c>
      <c r="E1161" s="4">
        <f>'TARIF 2024'!G1175</f>
        <v>5900495094209</v>
      </c>
      <c r="F1161" t="s">
        <v>1228</v>
      </c>
    </row>
    <row r="1162" spans="1:6">
      <c r="A1162" t="str">
        <f>'TARIF 2024'!B1176</f>
        <v>GSM171579</v>
      </c>
      <c r="B1162" s="4" t="str">
        <f>'TARIF 2024'!J1176</f>
        <v xml:space="preserve">Out of stock </v>
      </c>
      <c r="C1162" s="134">
        <f>'TARIF 2024'!L1176</f>
        <v>3.19</v>
      </c>
      <c r="D1162" t="s">
        <v>1228</v>
      </c>
      <c r="E1162" s="4">
        <f>'TARIF 2024'!G1176</f>
        <v>5900495094216</v>
      </c>
      <c r="F1162" t="s">
        <v>2669</v>
      </c>
    </row>
    <row r="1163" spans="1:6">
      <c r="A1163" t="str">
        <f>'TARIF 2024'!B1177</f>
        <v>GSM171580</v>
      </c>
      <c r="B1163" s="4" t="str">
        <f>'TARIF 2024'!J1177</f>
        <v xml:space="preserve">Low supplies </v>
      </c>
      <c r="C1163" s="134">
        <f>'TARIF 2024'!L1177</f>
        <v>4.04</v>
      </c>
      <c r="D1163" t="s">
        <v>1228</v>
      </c>
      <c r="E1163" s="4">
        <f>'TARIF 2024'!G1177</f>
        <v>5900495094223</v>
      </c>
      <c r="F1163" t="s">
        <v>1228</v>
      </c>
    </row>
    <row r="1164" spans="1:6">
      <c r="A1164" t="str">
        <f>'TARIF 2024'!B1178</f>
        <v>GSM171771</v>
      </c>
      <c r="B1164" s="4" t="str">
        <f>'TARIF 2024'!J1178</f>
        <v xml:space="preserve">Low supplies </v>
      </c>
      <c r="C1164" s="134">
        <f>'TARIF 2024'!L1178</f>
        <v>4.47</v>
      </c>
      <c r="D1164" t="s">
        <v>1228</v>
      </c>
      <c r="E1164" s="4">
        <f>'TARIF 2024'!G1178</f>
        <v>5900495101396</v>
      </c>
      <c r="F1164" t="s">
        <v>2669</v>
      </c>
    </row>
    <row r="1165" spans="1:6">
      <c r="A1165" t="str">
        <f>'TARIF 2024'!B1179</f>
        <v>GSM171770</v>
      </c>
      <c r="B1165" s="4" t="str">
        <f>'TARIF 2024'!J1179</f>
        <v xml:space="preserve">Available </v>
      </c>
      <c r="C1165" s="134">
        <f>'TARIF 2024'!L1179</f>
        <v>4.47</v>
      </c>
      <c r="D1165" t="s">
        <v>1228</v>
      </c>
      <c r="E1165" s="4">
        <f>'TARIF 2024'!G1179</f>
        <v>5900495101389</v>
      </c>
      <c r="F1165" t="s">
        <v>1228</v>
      </c>
    </row>
    <row r="1166" spans="1:6">
      <c r="A1166" t="str">
        <f>'TARIF 2024'!B1180</f>
        <v>GSM175875</v>
      </c>
      <c r="B1166" s="4" t="str">
        <f>'TARIF 2024'!J1180</f>
        <v xml:space="preserve">Large stocks </v>
      </c>
      <c r="C1166" s="134">
        <f>'TARIF 2024'!L1180</f>
        <v>4.47</v>
      </c>
      <c r="D1166" t="s">
        <v>1228</v>
      </c>
      <c r="E1166" s="4">
        <f>'TARIF 2024'!G1180</f>
        <v>5900495608482</v>
      </c>
      <c r="F1166" t="s">
        <v>2669</v>
      </c>
    </row>
    <row r="1167" spans="1:6">
      <c r="A1167" t="str">
        <f>'TARIF 2024'!B1181</f>
        <v>GSM175876</v>
      </c>
      <c r="B1167" s="4" t="str">
        <f>'TARIF 2024'!J1181</f>
        <v xml:space="preserve">Large stocks </v>
      </c>
      <c r="C1167" s="134">
        <f>'TARIF 2024'!L1181</f>
        <v>4.47</v>
      </c>
      <c r="D1167" t="s">
        <v>1228</v>
      </c>
      <c r="E1167" s="4">
        <f>'TARIF 2024'!G1181</f>
        <v>5900495608499</v>
      </c>
      <c r="F1167" t="s">
        <v>2669</v>
      </c>
    </row>
    <row r="1168" spans="1:6">
      <c r="A1168" t="str">
        <f>'TARIF 2024'!B1182</f>
        <v>GSM109951</v>
      </c>
      <c r="B1168" s="4" t="str">
        <f>'TARIF 2024'!J1182</f>
        <v xml:space="preserve">Large stocks </v>
      </c>
      <c r="C1168" s="134">
        <f>'TARIF 2024'!L1182</f>
        <v>2.77</v>
      </c>
      <c r="D1168" t="s">
        <v>1228</v>
      </c>
      <c r="E1168" s="4">
        <f>'TARIF 2024'!G1182</f>
        <v>5900495928924</v>
      </c>
      <c r="F1168" t="s">
        <v>1228</v>
      </c>
    </row>
    <row r="1169" spans="1:6">
      <c r="A1169" t="str">
        <f>'TARIF 2024'!B1183</f>
        <v>GSM109950</v>
      </c>
      <c r="B1169" s="4" t="str">
        <f>'TARIF 2024'!J1183</f>
        <v xml:space="preserve">Large stocks </v>
      </c>
      <c r="C1169" s="134">
        <f>'TARIF 2024'!L1183</f>
        <v>4.53</v>
      </c>
      <c r="D1169" t="s">
        <v>1228</v>
      </c>
      <c r="E1169" s="4">
        <f>'TARIF 2024'!G1183</f>
        <v>5900495928917</v>
      </c>
      <c r="F1169" t="s">
        <v>1228</v>
      </c>
    </row>
    <row r="1170" spans="1:6">
      <c r="A1170" t="str">
        <f>'TARIF 2024'!B1184</f>
        <v>GSM109583</v>
      </c>
      <c r="B1170" s="4" t="str">
        <f>'TARIF 2024'!J1184</f>
        <v xml:space="preserve">Low supplies </v>
      </c>
      <c r="C1170" s="134">
        <f>'TARIF 2024'!L1184</f>
        <v>4.53</v>
      </c>
      <c r="D1170" t="s">
        <v>1228</v>
      </c>
      <c r="E1170" s="4">
        <f>'TARIF 2024'!G1184</f>
        <v>5900495925640</v>
      </c>
      <c r="F1170" t="s">
        <v>1228</v>
      </c>
    </row>
    <row r="1171" spans="1:6">
      <c r="A1171" t="str">
        <f>'TARIF 2024'!B1185</f>
        <v>GSM109582</v>
      </c>
      <c r="B1171" s="4" t="str">
        <f>'TARIF 2024'!J1185</f>
        <v xml:space="preserve">Large stocks </v>
      </c>
      <c r="C1171" s="134">
        <f>'TARIF 2024'!L1185</f>
        <v>2.77</v>
      </c>
      <c r="D1171" t="s">
        <v>1228</v>
      </c>
      <c r="E1171" s="4">
        <f>'TARIF 2024'!G1185</f>
        <v>5900495925633</v>
      </c>
      <c r="F1171" t="s">
        <v>1228</v>
      </c>
    </row>
    <row r="1172" spans="1:6">
      <c r="A1172" t="str">
        <f>'TARIF 2024'!B1186</f>
        <v>GSM113066</v>
      </c>
      <c r="B1172" s="4" t="str">
        <f>'TARIF 2024'!J1186</f>
        <v xml:space="preserve">Large stocks </v>
      </c>
      <c r="C1172" s="134">
        <f>'TARIF 2024'!L1186</f>
        <v>1.94</v>
      </c>
      <c r="D1172" t="s">
        <v>1228</v>
      </c>
      <c r="E1172" s="4">
        <f>'TARIF 2024'!G1186</f>
        <v>5900495952707</v>
      </c>
      <c r="F1172" t="s">
        <v>1228</v>
      </c>
    </row>
    <row r="1173" spans="1:6">
      <c r="A1173" t="str">
        <f>'TARIF 2024'!B1187</f>
        <v>GSM109589</v>
      </c>
      <c r="B1173" s="4" t="str">
        <f>'TARIF 2024'!J1187</f>
        <v xml:space="preserve">Large stocks </v>
      </c>
      <c r="C1173" s="134">
        <f>'TARIF 2024'!L1187</f>
        <v>1.6</v>
      </c>
      <c r="D1173" t="s">
        <v>1228</v>
      </c>
      <c r="E1173" s="4">
        <f>'TARIF 2024'!G1187</f>
        <v>5900495925701</v>
      </c>
      <c r="F1173" t="s">
        <v>1228</v>
      </c>
    </row>
    <row r="1174" spans="1:6">
      <c r="A1174" t="str">
        <f>'TARIF 2024'!B1188</f>
        <v>GSM109585</v>
      </c>
      <c r="B1174" s="4" t="str">
        <f>'TARIF 2024'!J1188</f>
        <v xml:space="preserve">Low supplies </v>
      </c>
      <c r="C1174" s="134">
        <f>'TARIF 2024'!L1188</f>
        <v>3.21</v>
      </c>
      <c r="D1174" t="s">
        <v>1228</v>
      </c>
      <c r="E1174" s="4">
        <f>'TARIF 2024'!G1188</f>
        <v>5900495925664</v>
      </c>
      <c r="F1174" t="s">
        <v>1228</v>
      </c>
    </row>
    <row r="1175" spans="1:6">
      <c r="A1175" t="str">
        <f>'TARIF 2024'!B1189</f>
        <v>GSM109584</v>
      </c>
      <c r="B1175" s="4" t="str">
        <f>'TARIF 2024'!J1189</f>
        <v xml:space="preserve">Out of stock </v>
      </c>
      <c r="C1175" s="134">
        <f>'TARIF 2024'!L1189</f>
        <v>1.94</v>
      </c>
      <c r="D1175" t="s">
        <v>1228</v>
      </c>
      <c r="E1175" s="4">
        <f>'TARIF 2024'!G1189</f>
        <v>5900495925657</v>
      </c>
      <c r="F1175" t="s">
        <v>2669</v>
      </c>
    </row>
    <row r="1176" spans="1:6">
      <c r="A1176" t="str">
        <f>'TARIF 2024'!B1190</f>
        <v>GSM108862</v>
      </c>
      <c r="B1176" s="4" t="str">
        <f>'TARIF 2024'!J1190</f>
        <v xml:space="preserve">Out of stock </v>
      </c>
      <c r="C1176" s="134">
        <f>'TARIF 2024'!L1190</f>
        <v>2.19</v>
      </c>
      <c r="D1176" t="s">
        <v>1228</v>
      </c>
      <c r="E1176" s="4">
        <f>'TARIF 2024'!G1190</f>
        <v>5900495922205</v>
      </c>
      <c r="F1176" t="s">
        <v>2669</v>
      </c>
    </row>
    <row r="1177" spans="1:6">
      <c r="A1177" t="str">
        <f>'TARIF 2024'!B1191</f>
        <v>GSM171583</v>
      </c>
      <c r="B1177" s="4" t="str">
        <f>'TARIF 2024'!J1191</f>
        <v xml:space="preserve">Low supplies </v>
      </c>
      <c r="C1177" s="134">
        <f>'TARIF 2024'!L1191</f>
        <v>4.47</v>
      </c>
      <c r="D1177" t="s">
        <v>1228</v>
      </c>
      <c r="E1177" s="4">
        <f>'TARIF 2024'!G1191</f>
        <v>5900495094254</v>
      </c>
      <c r="F1177" t="s">
        <v>1228</v>
      </c>
    </row>
    <row r="1178" spans="1:6">
      <c r="A1178" t="str">
        <f>'TARIF 2024'!B1192</f>
        <v>GSM171581</v>
      </c>
      <c r="B1178" s="4" t="str">
        <f>'TARIF 2024'!J1192</f>
        <v xml:space="preserve">Available </v>
      </c>
      <c r="C1178" s="134">
        <f>'TARIF 2024'!L1192</f>
        <v>3.19</v>
      </c>
      <c r="D1178" t="s">
        <v>1228</v>
      </c>
      <c r="E1178" s="4">
        <f>'TARIF 2024'!G1192</f>
        <v>5900495094230</v>
      </c>
      <c r="F1178" t="s">
        <v>1228</v>
      </c>
    </row>
    <row r="1179" spans="1:6">
      <c r="A1179" t="str">
        <f>'TARIF 2024'!B1193</f>
        <v>GSM171582</v>
      </c>
      <c r="B1179" s="4" t="str">
        <f>'TARIF 2024'!J1193</f>
        <v xml:space="preserve">Low supplies </v>
      </c>
      <c r="C1179" s="134">
        <f>'TARIF 2024'!L1193</f>
        <v>3.19</v>
      </c>
      <c r="D1179" t="s">
        <v>1228</v>
      </c>
      <c r="E1179" s="4">
        <f>'TARIF 2024'!G1193</f>
        <v>5900495094247</v>
      </c>
      <c r="F1179" t="s">
        <v>1228</v>
      </c>
    </row>
    <row r="1180" spans="1:6">
      <c r="A1180" t="str">
        <f>'TARIF 2024'!B1194</f>
        <v>GSM171576</v>
      </c>
      <c r="B1180" s="4" t="str">
        <f>'TARIF 2024'!J1194</f>
        <v xml:space="preserve">Available </v>
      </c>
      <c r="C1180" s="134">
        <f>'TARIF 2024'!L1194</f>
        <v>4.0999999999999996</v>
      </c>
      <c r="D1180" t="s">
        <v>1228</v>
      </c>
      <c r="E1180" s="4">
        <f>'TARIF 2024'!G1194</f>
        <v>5900495094179</v>
      </c>
      <c r="F1180" t="s">
        <v>2669</v>
      </c>
    </row>
    <row r="1181" spans="1:6">
      <c r="A1181" t="str">
        <f>'TARIF 2024'!B1195</f>
        <v>GSM165721</v>
      </c>
      <c r="B1181" s="4" t="str">
        <f>'TARIF 2024'!J1195</f>
        <v>Out of stock 09,06,2025</v>
      </c>
      <c r="C1181" s="134">
        <f>'TARIF 2024'!L1195</f>
        <v>3.19</v>
      </c>
      <c r="D1181" t="s">
        <v>1228</v>
      </c>
      <c r="E1181" s="4">
        <f>'TARIF 2024'!G1195</f>
        <v>5900495032942</v>
      </c>
      <c r="F1181" t="s">
        <v>2669</v>
      </c>
    </row>
    <row r="1182" spans="1:6">
      <c r="A1182" t="str">
        <f>'TARIF 2024'!B1196</f>
        <v>GSM165720</v>
      </c>
      <c r="B1182" s="4" t="str">
        <f>'TARIF 2024'!J1196</f>
        <v xml:space="preserve">In stock </v>
      </c>
      <c r="C1182" s="134">
        <f>'TARIF 2024'!L1196</f>
        <v>3.19</v>
      </c>
      <c r="D1182" t="s">
        <v>1228</v>
      </c>
      <c r="E1182" s="4">
        <f>'TARIF 2024'!G1196</f>
        <v>5900495032935</v>
      </c>
      <c r="F1182" t="s">
        <v>1228</v>
      </c>
    </row>
    <row r="1183" spans="1:6">
      <c r="A1183" t="str">
        <f>'TARIF 2024'!B1197</f>
        <v>GSM165719</v>
      </c>
      <c r="B1183" s="4" t="str">
        <f>'TARIF 2024'!J1197</f>
        <v xml:space="preserve">Large stocks </v>
      </c>
      <c r="C1183" s="134">
        <f>'TARIF 2024'!L1197</f>
        <v>3.19</v>
      </c>
      <c r="D1183" t="s">
        <v>1228</v>
      </c>
      <c r="E1183" s="4">
        <f>'TARIF 2024'!G1197</f>
        <v>5900495032928</v>
      </c>
      <c r="F1183" t="s">
        <v>2669</v>
      </c>
    </row>
    <row r="1184" spans="1:6">
      <c r="A1184" t="str">
        <f>'TARIF 2024'!B1198</f>
        <v>GSM165718</v>
      </c>
      <c r="B1184" s="4" t="str">
        <f>'TARIF 2024'!J1198</f>
        <v xml:space="preserve">Large stocks </v>
      </c>
      <c r="C1184" s="134">
        <f>'TARIF 2024'!L1198</f>
        <v>3.19</v>
      </c>
      <c r="D1184" t="s">
        <v>1228</v>
      </c>
      <c r="E1184" s="4">
        <f>'TARIF 2024'!G1198</f>
        <v>5900495032911</v>
      </c>
      <c r="F1184" t="s">
        <v>1228</v>
      </c>
    </row>
    <row r="1185" spans="1:6">
      <c r="A1185" t="str">
        <f>'TARIF 2024'!B1199</f>
        <v>GSM169856</v>
      </c>
      <c r="B1185" s="4" t="str">
        <f>'TARIF 2024'!J1199</f>
        <v xml:space="preserve">In stock </v>
      </c>
      <c r="C1185" s="134">
        <f>'TARIF 2024'!L1199</f>
        <v>3.19</v>
      </c>
      <c r="D1185" t="s">
        <v>1228</v>
      </c>
      <c r="E1185" s="4">
        <f>'TARIF 2024'!G1199</f>
        <v>5900495072986</v>
      </c>
      <c r="F1185" t="s">
        <v>2669</v>
      </c>
    </row>
    <row r="1186" spans="1:6">
      <c r="A1186" t="str">
        <f>'TARIF 2024'!B1200</f>
        <v>GSM109588</v>
      </c>
      <c r="B1186" s="4" t="str">
        <f>'TARIF 2024'!J1200</f>
        <v xml:space="preserve">Low supplies </v>
      </c>
      <c r="C1186" s="134">
        <f>'TARIF 2024'!L1200</f>
        <v>4.21</v>
      </c>
      <c r="D1186" t="s">
        <v>1228</v>
      </c>
      <c r="E1186" s="4">
        <f>'TARIF 2024'!G1200</f>
        <v>5900495925695</v>
      </c>
      <c r="F1186" t="s">
        <v>1228</v>
      </c>
    </row>
    <row r="1187" spans="1:6">
      <c r="A1187" t="str">
        <f>'TARIF 2024'!B1201</f>
        <v>GSM109587</v>
      </c>
      <c r="B1187" s="4" t="str">
        <f>'TARIF 2024'!J1201</f>
        <v xml:space="preserve">Large stocks </v>
      </c>
      <c r="C1187" s="134">
        <f>'TARIF 2024'!L1201</f>
        <v>2.3199999999999998</v>
      </c>
      <c r="D1187" t="s">
        <v>1228</v>
      </c>
      <c r="E1187" s="4">
        <f>'TARIF 2024'!G1201</f>
        <v>5900495925688</v>
      </c>
      <c r="F1187" t="s">
        <v>1228</v>
      </c>
    </row>
    <row r="1188" spans="1:6">
      <c r="A1188" t="str">
        <f>'TARIF 2024'!B1202</f>
        <v>GSM109586</v>
      </c>
      <c r="B1188" s="4" t="str">
        <f>'TARIF 2024'!J1202</f>
        <v xml:space="preserve">Out of stock </v>
      </c>
      <c r="C1188" s="134">
        <f>'TARIF 2024'!L1202</f>
        <v>2.3199999999999998</v>
      </c>
      <c r="D1188" t="s">
        <v>1228</v>
      </c>
      <c r="E1188" s="4">
        <f>'TARIF 2024'!G1202</f>
        <v>5900495925671</v>
      </c>
      <c r="F1188" t="s">
        <v>2669</v>
      </c>
    </row>
    <row r="1189" spans="1:6">
      <c r="A1189" t="str">
        <f>'TARIF 2024'!B1203</f>
        <v>GSM106094</v>
      </c>
      <c r="B1189" s="4" t="str">
        <f>'TARIF 2024'!J1203</f>
        <v xml:space="preserve">Large stocks </v>
      </c>
      <c r="C1189" s="134">
        <f>'TARIF 2024'!L1203</f>
        <v>2.77</v>
      </c>
      <c r="D1189" t="s">
        <v>1228</v>
      </c>
      <c r="E1189" s="4">
        <f>'TARIF 2024'!G1203</f>
        <v>5900495898883</v>
      </c>
      <c r="F1189" t="s">
        <v>1228</v>
      </c>
    </row>
    <row r="1190" spans="1:6">
      <c r="A1190" t="str">
        <f>'TARIF 2024'!B1204</f>
        <v>GSM106093</v>
      </c>
      <c r="B1190" s="4" t="str">
        <f>'TARIF 2024'!J1204</f>
        <v xml:space="preserve">Large stocks </v>
      </c>
      <c r="C1190" s="134">
        <f>'TARIF 2024'!L1204</f>
        <v>2.77</v>
      </c>
      <c r="D1190" t="s">
        <v>1228</v>
      </c>
      <c r="E1190" s="4">
        <f>'TARIF 2024'!G1204</f>
        <v>5900495898876</v>
      </c>
      <c r="F1190" t="s">
        <v>2669</v>
      </c>
    </row>
    <row r="1191" spans="1:6">
      <c r="A1191" t="str">
        <f>'TARIF 2024'!B1205</f>
        <v>GSM168167</v>
      </c>
      <c r="B1191" s="4" t="str">
        <f>'TARIF 2024'!J1205</f>
        <v xml:space="preserve">Large stocks </v>
      </c>
      <c r="C1191" s="134">
        <f>'TARIF 2024'!L1205</f>
        <v>3.19</v>
      </c>
      <c r="D1191" t="s">
        <v>1228</v>
      </c>
      <c r="E1191" s="4">
        <f>'TARIF 2024'!G1205</f>
        <v>5900495052506</v>
      </c>
      <c r="F1191" t="s">
        <v>1228</v>
      </c>
    </row>
    <row r="1192" spans="1:6">
      <c r="A1192" t="str">
        <f>'TARIF 2024'!B1206</f>
        <v>GSM168170</v>
      </c>
      <c r="B1192" s="4" t="str">
        <f>'TARIF 2024'!J1206</f>
        <v xml:space="preserve">Large stocks </v>
      </c>
      <c r="C1192" s="134">
        <f>'TARIF 2024'!L1206</f>
        <v>3.19</v>
      </c>
      <c r="D1192" t="s">
        <v>1228</v>
      </c>
      <c r="E1192" s="4">
        <f>'TARIF 2024'!G1206</f>
        <v>5900495052537</v>
      </c>
      <c r="F1192" t="s">
        <v>2669</v>
      </c>
    </row>
    <row r="1193" spans="1:6">
      <c r="A1193" t="str">
        <f>'TARIF 2024'!B1207</f>
        <v>GSM168169</v>
      </c>
      <c r="B1193" s="4" t="str">
        <f>'TARIF 2024'!J1207</f>
        <v xml:space="preserve">Large stocks </v>
      </c>
      <c r="C1193" s="134">
        <f>'TARIF 2024'!L1207</f>
        <v>3.19</v>
      </c>
      <c r="D1193" t="s">
        <v>1228</v>
      </c>
      <c r="E1193" s="4">
        <f>'TARIF 2024'!G1207</f>
        <v>5900495052520</v>
      </c>
      <c r="F1193" t="s">
        <v>1228</v>
      </c>
    </row>
    <row r="1194" spans="1:6">
      <c r="A1194" t="str">
        <f>'TARIF 2024'!B1208</f>
        <v>GSM168168</v>
      </c>
      <c r="B1194" s="4" t="str">
        <f>'TARIF 2024'!J1208</f>
        <v xml:space="preserve">Large stocks </v>
      </c>
      <c r="C1194" s="134">
        <f>'TARIF 2024'!L1208</f>
        <v>3.19</v>
      </c>
      <c r="D1194" t="s">
        <v>1228</v>
      </c>
      <c r="E1194" s="4">
        <f>'TARIF 2024'!G1208</f>
        <v>5900495052513</v>
      </c>
      <c r="F1194" t="s">
        <v>1228</v>
      </c>
    </row>
    <row r="1195" spans="1:6">
      <c r="A1195" t="str">
        <f>'TARIF 2024'!B1209</f>
        <v>GSM169855</v>
      </c>
      <c r="B1195" s="4" t="str">
        <f>'TARIF 2024'!J1209</f>
        <v xml:space="preserve">Large stocks </v>
      </c>
      <c r="C1195" s="134">
        <f>'TARIF 2024'!L1209</f>
        <v>3.19</v>
      </c>
      <c r="D1195" t="s">
        <v>1228</v>
      </c>
      <c r="E1195" s="4">
        <f>'TARIF 2024'!G1209</f>
        <v>5900495072979</v>
      </c>
      <c r="F1195" t="s">
        <v>1228</v>
      </c>
    </row>
    <row r="1196" spans="1:6">
      <c r="A1196" t="str">
        <f>'TARIF 2024'!B1210</f>
        <v>GSM106097</v>
      </c>
      <c r="B1196" s="4" t="str">
        <f>'TARIF 2024'!J1210</f>
        <v xml:space="preserve">Out of stock </v>
      </c>
      <c r="C1196" s="134">
        <f>'TARIF 2024'!L1210</f>
        <v>3.47</v>
      </c>
      <c r="D1196" t="s">
        <v>1228</v>
      </c>
      <c r="E1196" s="4">
        <f>'TARIF 2024'!G1210</f>
        <v>5900495898913</v>
      </c>
      <c r="F1196" t="s">
        <v>2669</v>
      </c>
    </row>
    <row r="1197" spans="1:6">
      <c r="A1197" t="str">
        <f>'TARIF 2024'!B1211</f>
        <v>GSM098218</v>
      </c>
      <c r="B1197" s="4" t="str">
        <f>'TARIF 2024'!J1211</f>
        <v xml:space="preserve">Large stocks </v>
      </c>
      <c r="C1197" s="134">
        <f>'TARIF 2024'!L1211</f>
        <v>5.19</v>
      </c>
      <c r="D1197" t="s">
        <v>1228</v>
      </c>
      <c r="E1197" s="4">
        <f>'TARIF 2024'!G1211</f>
        <v>5900495821454</v>
      </c>
      <c r="F1197" t="s">
        <v>1228</v>
      </c>
    </row>
    <row r="1198" spans="1:6">
      <c r="A1198" t="str">
        <f>'TARIF 2024'!B1212</f>
        <v>GSM106092</v>
      </c>
      <c r="B1198" s="4" t="str">
        <f>'TARIF 2024'!J1212</f>
        <v xml:space="preserve">Large stocks </v>
      </c>
      <c r="C1198" s="134">
        <f>'TARIF 2024'!L1212</f>
        <v>4.0599999999999996</v>
      </c>
      <c r="D1198" t="s">
        <v>1228</v>
      </c>
      <c r="E1198" s="4">
        <f>'TARIF 2024'!G1212</f>
        <v>5900495898869</v>
      </c>
      <c r="F1198" t="s">
        <v>1228</v>
      </c>
    </row>
    <row r="1199" spans="1:6">
      <c r="A1199" t="str">
        <f>'TARIF 2024'!B1213</f>
        <v>GSM094333</v>
      </c>
      <c r="B1199" s="4" t="str">
        <f>'TARIF 2024'!J1213</f>
        <v>Low supplies 09,06,2025</v>
      </c>
      <c r="C1199" s="134">
        <f>'TARIF 2024'!L1213</f>
        <v>2.15</v>
      </c>
      <c r="D1199" t="s">
        <v>1228</v>
      </c>
      <c r="E1199" s="4">
        <f>'TARIF 2024'!G1213</f>
        <v>5900495787316</v>
      </c>
      <c r="F1199" t="s">
        <v>1228</v>
      </c>
    </row>
    <row r="1200" spans="1:6">
      <c r="A1200" t="str">
        <f>'TARIF 2024'!B1214</f>
        <v>GSM043810</v>
      </c>
      <c r="B1200" s="4" t="str">
        <f>'TARIF 2024'!J1214</f>
        <v xml:space="preserve">Large stocks </v>
      </c>
      <c r="C1200" s="134">
        <f>'TARIF 2024'!L1214</f>
        <v>4.04</v>
      </c>
      <c r="D1200" t="s">
        <v>1228</v>
      </c>
      <c r="E1200" s="4">
        <f>'TARIF 2024'!G1214</f>
        <v>5900495758460</v>
      </c>
      <c r="F1200" t="s">
        <v>2669</v>
      </c>
    </row>
    <row r="1201" spans="1:6">
      <c r="A1201" t="str">
        <f>'TARIF 2024'!B1215</f>
        <v>GSM043804</v>
      </c>
      <c r="B1201" s="4" t="str">
        <f>'TARIF 2024'!J1215</f>
        <v xml:space="preserve">Available </v>
      </c>
      <c r="C1201" s="134">
        <f>'TARIF 2024'!L1215</f>
        <v>3.53</v>
      </c>
      <c r="D1201" t="s">
        <v>1228</v>
      </c>
      <c r="E1201" s="4">
        <f>'TARIF 2024'!G1215</f>
        <v>5900495758408</v>
      </c>
      <c r="F1201" t="s">
        <v>1228</v>
      </c>
    </row>
    <row r="1202" spans="1:6">
      <c r="A1202" t="str">
        <f>'TARIF 2024'!B1216</f>
        <v>GSM108842</v>
      </c>
      <c r="B1202" s="4" t="str">
        <f>'TARIF 2024'!J1216</f>
        <v xml:space="preserve">Low supplies </v>
      </c>
      <c r="C1202" s="134">
        <f>'TARIF 2024'!L1216</f>
        <v>4.49</v>
      </c>
      <c r="D1202" t="s">
        <v>1228</v>
      </c>
      <c r="E1202" s="4">
        <f>'TARIF 2024'!G1216</f>
        <v>5900495921970</v>
      </c>
      <c r="F1202" t="s">
        <v>1228</v>
      </c>
    </row>
    <row r="1203" spans="1:6">
      <c r="A1203" t="str">
        <f>'TARIF 2024'!B1217</f>
        <v>GSM108845</v>
      </c>
      <c r="B1203" s="4" t="str">
        <f>'TARIF 2024'!J1217</f>
        <v xml:space="preserve">Low supplies </v>
      </c>
      <c r="C1203" s="134">
        <f>'TARIF 2024'!L1217</f>
        <v>6.02</v>
      </c>
      <c r="D1203" t="s">
        <v>1228</v>
      </c>
      <c r="E1203" s="4">
        <f>'TARIF 2024'!G1217</f>
        <v>5900495922007</v>
      </c>
      <c r="F1203" t="s">
        <v>1228</v>
      </c>
    </row>
    <row r="1204" spans="1:6">
      <c r="A1204" t="str">
        <f>'TARIF 2024'!B1218</f>
        <v>GSM043811</v>
      </c>
      <c r="B1204" s="4" t="str">
        <f>'TARIF 2024'!J1218</f>
        <v xml:space="preserve">Large stocks </v>
      </c>
      <c r="C1204" s="134">
        <f>'TARIF 2024'!L1218</f>
        <v>6.02</v>
      </c>
      <c r="D1204" t="s">
        <v>1228</v>
      </c>
      <c r="E1204" s="4">
        <f>'TARIF 2024'!G1218</f>
        <v>5900495758477</v>
      </c>
      <c r="F1204" t="s">
        <v>1228</v>
      </c>
    </row>
    <row r="1205" spans="1:6">
      <c r="A1205" t="str">
        <f>'TARIF 2024'!B1219</f>
        <v>GSM108198</v>
      </c>
      <c r="B1205" s="4" t="str">
        <f>'TARIF 2024'!J1219</f>
        <v xml:space="preserve">In stock </v>
      </c>
      <c r="C1205" s="134">
        <f>'TARIF 2024'!L1219</f>
        <v>10.96</v>
      </c>
      <c r="D1205" t="s">
        <v>1228</v>
      </c>
      <c r="E1205" s="4">
        <f>'TARIF 2024'!G1219</f>
        <v>5900495915597</v>
      </c>
      <c r="F1205" t="s">
        <v>2669</v>
      </c>
    </row>
    <row r="1206" spans="1:6">
      <c r="A1206" t="str">
        <f>'TARIF 2024'!B1220</f>
        <v>GSM172105</v>
      </c>
      <c r="B1206" s="4" t="str">
        <f>'TARIF 2024'!J1220</f>
        <v xml:space="preserve">Large stocks </v>
      </c>
      <c r="C1206" s="134">
        <f>'TARIF 2024'!L1220</f>
        <v>6.11</v>
      </c>
      <c r="D1206" t="s">
        <v>1228</v>
      </c>
      <c r="E1206" s="4">
        <f>'TARIF 2024'!G1220</f>
        <v>5900495129383</v>
      </c>
      <c r="F1206" t="s">
        <v>2669</v>
      </c>
    </row>
    <row r="1207" spans="1:6">
      <c r="A1207" t="str">
        <f>'TARIF 2024'!B1221</f>
        <v>GSM172081</v>
      </c>
      <c r="B1207" s="4" t="str">
        <f>'TARIF 2024'!J1221</f>
        <v xml:space="preserve">Large stocks </v>
      </c>
      <c r="C1207" s="134">
        <f>'TARIF 2024'!L1221</f>
        <v>6.11</v>
      </c>
      <c r="D1207" t="s">
        <v>1228</v>
      </c>
      <c r="E1207" s="4">
        <f>'TARIF 2024'!G1221</f>
        <v>5900495123244</v>
      </c>
      <c r="F1207" t="s">
        <v>1228</v>
      </c>
    </row>
    <row r="1208" spans="1:6">
      <c r="A1208" t="str">
        <f>'TARIF 2024'!B1222</f>
        <v>GSM172083</v>
      </c>
      <c r="B1208" s="4" t="str">
        <f>'TARIF 2024'!J1222</f>
        <v xml:space="preserve">Large stocks </v>
      </c>
      <c r="C1208" s="134">
        <f>'TARIF 2024'!L1222</f>
        <v>6.11</v>
      </c>
      <c r="D1208" t="s">
        <v>1228</v>
      </c>
      <c r="E1208" s="4">
        <f>'TARIF 2024'!G1222</f>
        <v>5900495124494</v>
      </c>
      <c r="F1208" t="s">
        <v>1228</v>
      </c>
    </row>
    <row r="1209" spans="1:6">
      <c r="A1209" t="str">
        <f>'TARIF 2024'!B1223</f>
        <v>GSM172071</v>
      </c>
      <c r="B1209" s="4" t="str">
        <f>'TARIF 2024'!J1223</f>
        <v xml:space="preserve">Low supplies </v>
      </c>
      <c r="C1209" s="134">
        <f>'TARIF 2024'!L1223</f>
        <v>6.11</v>
      </c>
      <c r="D1209" t="s">
        <v>1228</v>
      </c>
      <c r="E1209" s="4">
        <f>'TARIF 2024'!G1223</f>
        <v>5900495122902</v>
      </c>
      <c r="F1209" t="s">
        <v>1228</v>
      </c>
    </row>
    <row r="1210" spans="1:6">
      <c r="A1210" t="str">
        <f>'TARIF 2024'!B1224</f>
        <v>GSM172082</v>
      </c>
      <c r="B1210" s="4" t="str">
        <f>'TARIF 2024'!J1224</f>
        <v xml:space="preserve">Low supplies </v>
      </c>
      <c r="C1210" s="134">
        <f>'TARIF 2024'!L1224</f>
        <v>6.11</v>
      </c>
      <c r="D1210" t="s">
        <v>1228</v>
      </c>
      <c r="E1210" s="4">
        <f>'TARIF 2024'!G1224</f>
        <v>5900495123657</v>
      </c>
      <c r="F1210" t="s">
        <v>1228</v>
      </c>
    </row>
    <row r="1211" spans="1:6">
      <c r="A1211" t="str">
        <f>'TARIF 2024'!B1225</f>
        <v>GSM172094</v>
      </c>
      <c r="B1211" s="4" t="str">
        <f>'TARIF 2024'!J1225</f>
        <v xml:space="preserve">In stock </v>
      </c>
      <c r="C1211" s="134">
        <f>'TARIF 2024'!L1225</f>
        <v>6.11</v>
      </c>
      <c r="D1211" t="s">
        <v>1228</v>
      </c>
      <c r="E1211" s="4">
        <f>'TARIF 2024'!G1225</f>
        <v>5900495125668</v>
      </c>
      <c r="F1211" t="s">
        <v>1228</v>
      </c>
    </row>
    <row r="1212" spans="1:6">
      <c r="A1212" t="str">
        <f>'TARIF 2024'!B1226</f>
        <v>GSM172070</v>
      </c>
      <c r="B1212" s="4" t="str">
        <f>'TARIF 2024'!J1226</f>
        <v xml:space="preserve">Large stocks </v>
      </c>
      <c r="C1212" s="134">
        <f>'TARIF 2024'!L1226</f>
        <v>6.11</v>
      </c>
      <c r="D1212" t="s">
        <v>1228</v>
      </c>
      <c r="E1212" s="4">
        <f>'TARIF 2024'!G1226</f>
        <v>5900495122896</v>
      </c>
      <c r="F1212" t="s">
        <v>1228</v>
      </c>
    </row>
    <row r="1213" spans="1:6">
      <c r="A1213" t="str">
        <f>'TARIF 2024'!B1227</f>
        <v>GSM175528</v>
      </c>
      <c r="B1213" s="4" t="str">
        <f>'TARIF 2024'!J1227</f>
        <v xml:space="preserve">Large stocks </v>
      </c>
      <c r="C1213" s="134">
        <f>'TARIF 2024'!L1227</f>
        <v>6.11</v>
      </c>
      <c r="D1213" t="s">
        <v>1228</v>
      </c>
      <c r="E1213" s="4">
        <f>'TARIF 2024'!G1227</f>
        <v>5900495603210</v>
      </c>
      <c r="F1213" t="s">
        <v>1228</v>
      </c>
    </row>
    <row r="1214" spans="1:6">
      <c r="A1214" t="str">
        <f>'TARIF 2024'!B1228</f>
        <v>GSM175520</v>
      </c>
      <c r="B1214" s="4" t="str">
        <f>'TARIF 2024'!J1228</f>
        <v xml:space="preserve">Large stocks </v>
      </c>
      <c r="C1214" s="134">
        <f>'TARIF 2024'!L1228</f>
        <v>6.11</v>
      </c>
      <c r="D1214" t="s">
        <v>1228</v>
      </c>
      <c r="E1214" s="4">
        <f>'TARIF 2024'!G1228</f>
        <v>5900495600851</v>
      </c>
      <c r="F1214" t="s">
        <v>1228</v>
      </c>
    </row>
    <row r="1215" spans="1:6">
      <c r="A1215" t="str">
        <f>'TARIF 2024'!B1229</f>
        <v>GSM175522</v>
      </c>
      <c r="B1215" s="4" t="str">
        <f>'TARIF 2024'!J1229</f>
        <v xml:space="preserve">Large stocks </v>
      </c>
      <c r="C1215" s="134">
        <f>'TARIF 2024'!L1229</f>
        <v>6.11</v>
      </c>
      <c r="D1215" t="s">
        <v>1228</v>
      </c>
      <c r="E1215" s="4">
        <f>'TARIF 2024'!G1229</f>
        <v>5900495602183</v>
      </c>
      <c r="F1215" t="s">
        <v>1228</v>
      </c>
    </row>
    <row r="1216" spans="1:6">
      <c r="A1216" t="str">
        <f>'TARIF 2024'!B1230</f>
        <v>GSM175521</v>
      </c>
      <c r="B1216" s="4" t="str">
        <f>'TARIF 2024'!J1230</f>
        <v xml:space="preserve">Large stocks </v>
      </c>
      <c r="C1216" s="134">
        <f>'TARIF 2024'!L1230</f>
        <v>6.11</v>
      </c>
      <c r="D1216" t="s">
        <v>1228</v>
      </c>
      <c r="E1216" s="4">
        <f>'TARIF 2024'!G1230</f>
        <v>5900495602114</v>
      </c>
      <c r="F1216" t="s">
        <v>1228</v>
      </c>
    </row>
    <row r="1217" spans="1:6">
      <c r="A1217" t="str">
        <f>'TARIF 2024'!B1231</f>
        <v>GSM175527</v>
      </c>
      <c r="B1217" s="4" t="str">
        <f>'TARIF 2024'!J1231</f>
        <v xml:space="preserve">Large stocks </v>
      </c>
      <c r="C1217" s="134">
        <f>'TARIF 2024'!L1231</f>
        <v>6.11</v>
      </c>
      <c r="D1217" t="s">
        <v>1228</v>
      </c>
      <c r="E1217" s="4">
        <f>'TARIF 2024'!G1231</f>
        <v>5900495603203</v>
      </c>
      <c r="F1217" t="s">
        <v>1228</v>
      </c>
    </row>
    <row r="1218" spans="1:6">
      <c r="A1218" t="str">
        <f>'TARIF 2024'!B1232</f>
        <v>GSM175531</v>
      </c>
      <c r="B1218" s="4" t="str">
        <f>'TARIF 2024'!J1232</f>
        <v xml:space="preserve">Large stocks </v>
      </c>
      <c r="C1218" s="134">
        <f>'TARIF 2024'!L1232</f>
        <v>6.11</v>
      </c>
      <c r="D1218" t="s">
        <v>1228</v>
      </c>
      <c r="E1218" s="4">
        <f>'TARIF 2024'!G1232</f>
        <v>5900495603241</v>
      </c>
      <c r="F1218" t="s">
        <v>1228</v>
      </c>
    </row>
    <row r="1219" spans="1:6">
      <c r="A1219" t="str">
        <f>'TARIF 2024'!B1233</f>
        <v>GSM178104</v>
      </c>
      <c r="B1219" s="4" t="str">
        <f>'TARIF 2024'!J1233</f>
        <v xml:space="preserve">Low supplies </v>
      </c>
      <c r="C1219" s="134">
        <f>'TARIF 2024'!L1233</f>
        <v>7.82</v>
      </c>
      <c r="D1219" t="s">
        <v>1228</v>
      </c>
      <c r="E1219" s="4">
        <f>'TARIF 2024'!G1233</f>
        <v>5907457714366</v>
      </c>
      <c r="F1219" t="s">
        <v>1228</v>
      </c>
    </row>
    <row r="1220" spans="1:6">
      <c r="A1220" t="str">
        <f>'TARIF 2024'!B1234</f>
        <v>GSM178094</v>
      </c>
      <c r="B1220" s="4" t="str">
        <f>'TARIF 2024'!J1234</f>
        <v xml:space="preserve">Large stocks </v>
      </c>
      <c r="C1220" s="134">
        <f>'TARIF 2024'!L1234</f>
        <v>7.82</v>
      </c>
      <c r="D1220" t="s">
        <v>1228</v>
      </c>
      <c r="E1220" s="4">
        <f>'TARIF 2024'!G1234</f>
        <v>5907457714267</v>
      </c>
      <c r="F1220" t="s">
        <v>1228</v>
      </c>
    </row>
    <row r="1221" spans="1:6">
      <c r="A1221" t="str">
        <f>'TARIF 2024'!B1235</f>
        <v>GSM178095</v>
      </c>
      <c r="B1221" s="4" t="str">
        <f>'TARIF 2024'!J1235</f>
        <v xml:space="preserve">Low supplies </v>
      </c>
      <c r="C1221" s="134">
        <f>'TARIF 2024'!L1235</f>
        <v>7.82</v>
      </c>
      <c r="D1221" t="s">
        <v>1228</v>
      </c>
      <c r="E1221" s="4">
        <f>'TARIF 2024'!G1235</f>
        <v>5907457714274</v>
      </c>
      <c r="F1221" t="s">
        <v>1228</v>
      </c>
    </row>
    <row r="1222" spans="1:6">
      <c r="A1222" t="str">
        <f>'TARIF 2024'!B1236</f>
        <v>GSM178080</v>
      </c>
      <c r="B1222" s="4" t="str">
        <f>'TARIF 2024'!J1236</f>
        <v xml:space="preserve">In stock </v>
      </c>
      <c r="C1222" s="134">
        <f>'TARIF 2024'!L1236</f>
        <v>7.82</v>
      </c>
      <c r="D1222" t="s">
        <v>1228</v>
      </c>
      <c r="E1222" s="4">
        <f>'TARIF 2024'!G1236</f>
        <v>5907457714120</v>
      </c>
      <c r="F1222" t="s">
        <v>1228</v>
      </c>
    </row>
    <row r="1223" spans="1:6">
      <c r="A1223" t="str">
        <f>'TARIF 2024'!B1237</f>
        <v>GSM178065</v>
      </c>
      <c r="B1223" s="4" t="str">
        <f>'TARIF 2024'!J1237</f>
        <v xml:space="preserve">Large stocks </v>
      </c>
      <c r="C1223" s="134">
        <f>'TARIF 2024'!L1237</f>
        <v>7.82</v>
      </c>
      <c r="D1223" t="s">
        <v>1228</v>
      </c>
      <c r="E1223" s="4">
        <f>'TARIF 2024'!G1237</f>
        <v>5907457713970</v>
      </c>
      <c r="F1223" t="s">
        <v>1228</v>
      </c>
    </row>
    <row r="1224" spans="1:6">
      <c r="A1224" t="str">
        <f>'TARIF 2024'!B1238</f>
        <v>GSM178067</v>
      </c>
      <c r="B1224" s="4" t="str">
        <f>'TARIF 2024'!J1238</f>
        <v xml:space="preserve">Large stocks </v>
      </c>
      <c r="C1224" s="134">
        <f>'TARIF 2024'!L1238</f>
        <v>7.82</v>
      </c>
      <c r="D1224" t="s">
        <v>1228</v>
      </c>
      <c r="E1224" s="4">
        <f>'TARIF 2024'!G1238</f>
        <v>5907457713994</v>
      </c>
      <c r="F1224" t="s">
        <v>2669</v>
      </c>
    </row>
    <row r="1225" spans="1:6">
      <c r="A1225" t="str">
        <f>'TARIF 2024'!B1239</f>
        <v>GSM178100</v>
      </c>
      <c r="B1225" s="4" t="str">
        <f>'TARIF 2024'!J1239</f>
        <v xml:space="preserve">Large stocks </v>
      </c>
      <c r="C1225" s="134">
        <f>'TARIF 2024'!L1239</f>
        <v>7.82</v>
      </c>
      <c r="D1225" t="s">
        <v>1228</v>
      </c>
      <c r="E1225" s="4">
        <f>'TARIF 2024'!G1239</f>
        <v>5907457714328</v>
      </c>
      <c r="F1225" t="s">
        <v>1228</v>
      </c>
    </row>
    <row r="1226" spans="1:6">
      <c r="A1226" t="str">
        <f>'TARIF 2024'!B1240</f>
        <v>GSM103157</v>
      </c>
      <c r="B1226" s="4" t="str">
        <f>'TARIF 2024'!J1240</f>
        <v>Available 21,05,2025</v>
      </c>
      <c r="C1226" s="134">
        <f>'TARIF 2024'!L1240</f>
        <v>4.38</v>
      </c>
      <c r="D1226" t="s">
        <v>1228</v>
      </c>
      <c r="E1226" s="4">
        <f>'TARIF 2024'!G1240</f>
        <v>5900495874375</v>
      </c>
      <c r="F1226" t="s">
        <v>1228</v>
      </c>
    </row>
    <row r="1227" spans="1:6">
      <c r="A1227" t="str">
        <f>'TARIF 2024'!B1241</f>
        <v>GSM103161</v>
      </c>
      <c r="B1227" s="4" t="str">
        <f>'TARIF 2024'!J1241</f>
        <v>Low supplies 08,05,2025</v>
      </c>
      <c r="C1227" s="134">
        <f>'TARIF 2024'!L1241</f>
        <v>4.38</v>
      </c>
      <c r="D1227" t="s">
        <v>1228</v>
      </c>
      <c r="E1227" s="4">
        <f>'TARIF 2024'!G1241</f>
        <v>5900495874412</v>
      </c>
      <c r="F1227" t="s">
        <v>1228</v>
      </c>
    </row>
    <row r="1228" spans="1:6">
      <c r="A1228" t="str">
        <f>'TARIF 2024'!B1242</f>
        <v>GSM110296</v>
      </c>
      <c r="B1228" s="4" t="str">
        <f>'TARIF 2024'!J1242</f>
        <v xml:space="preserve">Available </v>
      </c>
      <c r="C1228" s="134">
        <f>'TARIF 2024'!L1242</f>
        <v>4.38</v>
      </c>
      <c r="D1228" t="s">
        <v>1228</v>
      </c>
      <c r="E1228" s="4">
        <f>'TARIF 2024'!G1242</f>
        <v>5900495931931</v>
      </c>
      <c r="F1228" t="s">
        <v>1228</v>
      </c>
    </row>
    <row r="1229" spans="1:6">
      <c r="A1229" t="str">
        <f>'TARIF 2024'!B1243</f>
        <v>GSM110308</v>
      </c>
      <c r="B1229" s="4" t="str">
        <f>'TARIF 2024'!J1243</f>
        <v>Out of stock 08,05,2025</v>
      </c>
      <c r="C1229" s="134">
        <f>'TARIF 2024'!L1243</f>
        <v>4.38</v>
      </c>
      <c r="D1229" t="s">
        <v>1228</v>
      </c>
      <c r="E1229" s="4">
        <f>'TARIF 2024'!G1243</f>
        <v>5900495932068</v>
      </c>
      <c r="F1229" t="s">
        <v>2669</v>
      </c>
    </row>
    <row r="1230" spans="1:6">
      <c r="A1230" t="str">
        <f>'TARIF 2024'!B1244</f>
        <v>GSM110297</v>
      </c>
      <c r="B1230" s="4" t="str">
        <f>'TARIF 2024'!J1244</f>
        <v>Large stocks 21,05,2025</v>
      </c>
      <c r="C1230" s="134">
        <f>'TARIF 2024'!L1244</f>
        <v>4.38</v>
      </c>
      <c r="D1230" t="s">
        <v>1228</v>
      </c>
      <c r="E1230" s="4">
        <f>'TARIF 2024'!G1244</f>
        <v>5900495931948</v>
      </c>
      <c r="F1230" t="s">
        <v>1228</v>
      </c>
    </row>
    <row r="1231" spans="1:6">
      <c r="A1231" t="str">
        <f>'TARIF 2024'!B1245</f>
        <v>GSM114114</v>
      </c>
      <c r="B1231" s="4" t="str">
        <f>'TARIF 2024'!J1245</f>
        <v xml:space="preserve">Available </v>
      </c>
      <c r="C1231" s="134">
        <f>'TARIF 2024'!L1245</f>
        <v>4.38</v>
      </c>
      <c r="D1231" t="s">
        <v>1228</v>
      </c>
      <c r="E1231" s="4">
        <f>'TARIF 2024'!G1245</f>
        <v>5900495961761</v>
      </c>
      <c r="F1231" t="s">
        <v>1228</v>
      </c>
    </row>
    <row r="1232" spans="1:6">
      <c r="A1232" t="str">
        <f>'TARIF 2024'!B1246</f>
        <v>GSM113338</v>
      </c>
      <c r="B1232" s="4" t="str">
        <f>'TARIF 2024'!J1246</f>
        <v>Out of stock 29,05,2025</v>
      </c>
      <c r="C1232" s="134">
        <f>'TARIF 2024'!L1246</f>
        <v>4.38</v>
      </c>
      <c r="D1232" t="s">
        <v>1228</v>
      </c>
      <c r="E1232" s="4">
        <f>'TARIF 2024'!G1246</f>
        <v>5900495954978</v>
      </c>
      <c r="F1232" t="s">
        <v>2669</v>
      </c>
    </row>
    <row r="1233" spans="1:6">
      <c r="A1233" t="str">
        <f>'TARIF 2024'!B1247</f>
        <v>GSM113883</v>
      </c>
      <c r="B1233" s="4" t="str">
        <f>'TARIF 2024'!J1247</f>
        <v>Available 29,05,2025</v>
      </c>
      <c r="C1233" s="134">
        <f>'TARIF 2024'!L1247</f>
        <v>4.38</v>
      </c>
      <c r="D1233" t="s">
        <v>1228</v>
      </c>
      <c r="E1233" s="4">
        <f>'TARIF 2024'!G1247</f>
        <v>5900495959270</v>
      </c>
      <c r="F1233" t="s">
        <v>1228</v>
      </c>
    </row>
    <row r="1234" spans="1:6">
      <c r="A1234" t="str">
        <f>'TARIF 2024'!B1248</f>
        <v>GSM168832</v>
      </c>
      <c r="B1234" s="4" t="str">
        <f>'TARIF 2024'!J1248</f>
        <v xml:space="preserve">Large stocks </v>
      </c>
      <c r="C1234" s="134">
        <f>'TARIF 2024'!L1248</f>
        <v>4.38</v>
      </c>
      <c r="D1234" t="s">
        <v>1228</v>
      </c>
      <c r="E1234" s="4">
        <f>'TARIF 2024'!G1248</f>
        <v>5900495060273</v>
      </c>
      <c r="F1234" t="s">
        <v>1228</v>
      </c>
    </row>
    <row r="1235" spans="1:6">
      <c r="A1235" t="str">
        <f>'TARIF 2024'!B1249</f>
        <v>GSM113892</v>
      </c>
      <c r="B1235" s="4" t="str">
        <f>'TARIF 2024'!J1249</f>
        <v>Large stocks 08,05,2025</v>
      </c>
      <c r="C1235" s="134">
        <f>'TARIF 2024'!L1249</f>
        <v>4.38</v>
      </c>
      <c r="D1235" t="s">
        <v>1228</v>
      </c>
      <c r="E1235" s="4">
        <f>'TARIF 2024'!G1249</f>
        <v>5900495959362</v>
      </c>
      <c r="F1235" t="s">
        <v>2669</v>
      </c>
    </row>
    <row r="1236" spans="1:6">
      <c r="A1236" t="str">
        <f>'TARIF 2024'!B1250</f>
        <v>GSM184942</v>
      </c>
      <c r="B1236" s="4" t="str">
        <f>'TARIF 2024'!J1250</f>
        <v xml:space="preserve">In stock </v>
      </c>
      <c r="C1236" s="134">
        <f>'TARIF 2024'!L1250</f>
        <v>4.38</v>
      </c>
      <c r="D1236" t="s">
        <v>1228</v>
      </c>
      <c r="E1236" s="4">
        <f>'TARIF 2024'!G1250</f>
        <v>5907457780194</v>
      </c>
      <c r="F1236" t="s">
        <v>1228</v>
      </c>
    </row>
    <row r="1237" spans="1:6">
      <c r="A1237" t="str">
        <f>'TARIF 2024'!B1251</f>
        <v>GSM177816</v>
      </c>
      <c r="B1237" s="4" t="str">
        <f>'TARIF 2024'!J1251</f>
        <v xml:space="preserve">Out of stock </v>
      </c>
      <c r="C1237" s="134">
        <f>'TARIF 2024'!L1251</f>
        <v>4.62</v>
      </c>
      <c r="D1237" t="s">
        <v>1228</v>
      </c>
      <c r="E1237" s="4">
        <f>'TARIF 2024'!G1251</f>
        <v>5907457711969</v>
      </c>
      <c r="F1237" t="s">
        <v>2669</v>
      </c>
    </row>
    <row r="1238" spans="1:6">
      <c r="A1238" t="str">
        <f>'TARIF 2024'!B1252</f>
        <v>GSM177815</v>
      </c>
      <c r="B1238" s="4" t="str">
        <f>'TARIF 2024'!J1252</f>
        <v xml:space="preserve">Out of stock </v>
      </c>
      <c r="C1238" s="134">
        <f>'TARIF 2024'!L1252</f>
        <v>4.62</v>
      </c>
      <c r="D1238" t="s">
        <v>1228</v>
      </c>
      <c r="E1238" s="4">
        <f>'TARIF 2024'!G1252</f>
        <v>5907457711952</v>
      </c>
      <c r="F1238" t="s">
        <v>2669</v>
      </c>
    </row>
    <row r="1239" spans="1:6">
      <c r="A1239" t="str">
        <f>'TARIF 2024'!B1253</f>
        <v>GSM177817</v>
      </c>
      <c r="B1239" s="4" t="str">
        <f>'TARIF 2024'!J1253</f>
        <v xml:space="preserve">Available </v>
      </c>
      <c r="C1239" s="134">
        <f>'TARIF 2024'!L1253</f>
        <v>4.62</v>
      </c>
      <c r="D1239" t="s">
        <v>1228</v>
      </c>
      <c r="E1239" s="4">
        <f>'TARIF 2024'!G1253</f>
        <v>5907457711976</v>
      </c>
      <c r="F1239" t="s">
        <v>1228</v>
      </c>
    </row>
    <row r="1240" spans="1:6">
      <c r="A1240" t="str">
        <f>'TARIF 2024'!B1254</f>
        <v>GSM167860</v>
      </c>
      <c r="B1240" s="4" t="str">
        <f>'TARIF 2024'!J1254</f>
        <v xml:space="preserve">In stock </v>
      </c>
      <c r="C1240" s="134">
        <f>'TARIF 2024'!L1254</f>
        <v>4.62</v>
      </c>
      <c r="D1240" t="s">
        <v>1228</v>
      </c>
      <c r="E1240" s="4">
        <f>'TARIF 2024'!G1254</f>
        <v>5900495048882</v>
      </c>
      <c r="F1240" t="s">
        <v>1228</v>
      </c>
    </row>
    <row r="1241" spans="1:6">
      <c r="A1241" t="str">
        <f>'TARIF 2024'!B1255</f>
        <v>GSM167858</v>
      </c>
      <c r="B1241" s="4" t="str">
        <f>'TARIF 2024'!J1255</f>
        <v xml:space="preserve">Large stocks </v>
      </c>
      <c r="C1241" s="134">
        <f>'TARIF 2024'!L1255</f>
        <v>4.62</v>
      </c>
      <c r="D1241" t="s">
        <v>1228</v>
      </c>
      <c r="E1241" s="4">
        <f>'TARIF 2024'!G1255</f>
        <v>5900495048868</v>
      </c>
      <c r="F1241" t="s">
        <v>1228</v>
      </c>
    </row>
    <row r="1242" spans="1:6">
      <c r="A1242" t="str">
        <f>'TARIF 2024'!B1256</f>
        <v>GSM174966</v>
      </c>
      <c r="B1242" s="4" t="str">
        <f>'TARIF 2024'!J1256</f>
        <v xml:space="preserve">Out of stock </v>
      </c>
      <c r="C1242" s="134">
        <f>'TARIF 2024'!L1256</f>
        <v>4.62</v>
      </c>
      <c r="D1242" t="s">
        <v>1228</v>
      </c>
      <c r="E1242" s="4">
        <f>'TARIF 2024'!G1256</f>
        <v>5900495463180</v>
      </c>
      <c r="F1242" t="s">
        <v>2669</v>
      </c>
    </row>
    <row r="1243" spans="1:6">
      <c r="A1243" t="str">
        <f>'TARIF 2024'!B1257</f>
        <v>GSM113305</v>
      </c>
      <c r="B1243" s="4" t="str">
        <f>'TARIF 2024'!J1257</f>
        <v xml:space="preserve">Large stocks </v>
      </c>
      <c r="C1243" s="134">
        <f>'TARIF 2024'!L1257</f>
        <v>4.62</v>
      </c>
      <c r="D1243" t="s">
        <v>1228</v>
      </c>
      <c r="E1243" s="4">
        <f>'TARIF 2024'!G1257</f>
        <v>5900495954640</v>
      </c>
      <c r="F1243" t="s">
        <v>2669</v>
      </c>
    </row>
    <row r="1244" spans="1:6">
      <c r="A1244" t="str">
        <f>'TARIF 2024'!B1258</f>
        <v>GSM113303</v>
      </c>
      <c r="B1244" s="4" t="str">
        <f>'TARIF 2024'!J1258</f>
        <v xml:space="preserve">In stock </v>
      </c>
      <c r="C1244" s="134">
        <f>'TARIF 2024'!L1258</f>
        <v>4.62</v>
      </c>
      <c r="D1244" t="s">
        <v>1228</v>
      </c>
      <c r="E1244" s="4">
        <f>'TARIF 2024'!G1258</f>
        <v>5900495954626</v>
      </c>
      <c r="F1244" t="s">
        <v>2669</v>
      </c>
    </row>
    <row r="1245" spans="1:6">
      <c r="A1245" t="str">
        <f>'TARIF 2024'!B1259</f>
        <v>GSM115542</v>
      </c>
      <c r="B1245" s="4" t="str">
        <f>'TARIF 2024'!J1259</f>
        <v xml:space="preserve">In stock </v>
      </c>
      <c r="C1245" s="134">
        <f>'TARIF 2024'!L1259</f>
        <v>4.62</v>
      </c>
      <c r="D1245" t="s">
        <v>1228</v>
      </c>
      <c r="E1245" s="4">
        <f>'TARIF 2024'!G1259</f>
        <v>5900495980106</v>
      </c>
      <c r="F1245" t="s">
        <v>1228</v>
      </c>
    </row>
    <row r="1246" spans="1:6">
      <c r="A1246" t="str">
        <f>'TARIF 2024'!B1260</f>
        <v>GSM175154</v>
      </c>
      <c r="B1246" s="4" t="str">
        <f>'TARIF 2024'!J1260</f>
        <v xml:space="preserve">Out of stock </v>
      </c>
      <c r="C1246" s="134">
        <f>'TARIF 2024'!L1260</f>
        <v>4.62</v>
      </c>
      <c r="D1246" t="s">
        <v>1228</v>
      </c>
      <c r="E1246" s="4">
        <f>'TARIF 2024'!G1260</f>
        <v>5900495503565</v>
      </c>
      <c r="F1246" t="s">
        <v>2669</v>
      </c>
    </row>
    <row r="1247" spans="1:6">
      <c r="A1247" t="str">
        <f>'TARIF 2024'!B1261</f>
        <v>GSM117322</v>
      </c>
      <c r="B1247" s="4" t="str">
        <f>'TARIF 2024'!J1261</f>
        <v xml:space="preserve">Large stocks </v>
      </c>
      <c r="C1247" s="134">
        <f>'TARIF 2024'!L1261</f>
        <v>4.62</v>
      </c>
      <c r="D1247" t="s">
        <v>1228</v>
      </c>
      <c r="E1247" s="4">
        <f>'TARIF 2024'!G1261</f>
        <v>5900495996930</v>
      </c>
      <c r="F1247" t="s">
        <v>1228</v>
      </c>
    </row>
    <row r="1248" spans="1:6">
      <c r="A1248" t="str">
        <f>'TARIF 2024'!B1262</f>
        <v>GSM168608</v>
      </c>
      <c r="B1248" s="4" t="str">
        <f>'TARIF 2024'!J1262</f>
        <v xml:space="preserve">Low supplies </v>
      </c>
      <c r="C1248" s="134">
        <f>'TARIF 2024'!L1262</f>
        <v>4.62</v>
      </c>
      <c r="D1248" t="s">
        <v>1228</v>
      </c>
      <c r="E1248" s="4">
        <f>'TARIF 2024'!G1262</f>
        <v>5900495057143</v>
      </c>
      <c r="F1248" t="s">
        <v>2669</v>
      </c>
    </row>
    <row r="1249" spans="1:6">
      <c r="A1249" t="str">
        <f>'TARIF 2024'!B1263</f>
        <v>GSM105220</v>
      </c>
      <c r="B1249" s="4" t="str">
        <f>'TARIF 2024'!J1263</f>
        <v xml:space="preserve">Available </v>
      </c>
      <c r="C1249" s="134">
        <f>'TARIF 2024'!L1263</f>
        <v>4.62</v>
      </c>
      <c r="D1249" t="s">
        <v>1228</v>
      </c>
      <c r="E1249" s="4">
        <f>'TARIF 2024'!G1263</f>
        <v>5900495892454</v>
      </c>
      <c r="F1249" t="s">
        <v>1228</v>
      </c>
    </row>
    <row r="1250" spans="1:6">
      <c r="A1250" t="str">
        <f>'TARIF 2024'!B1264</f>
        <v>GSM097852</v>
      </c>
      <c r="B1250" s="4" t="str">
        <f>'TARIF 2024'!J1264</f>
        <v xml:space="preserve">Low supplies </v>
      </c>
      <c r="C1250" s="134">
        <f>'TARIF 2024'!L1264</f>
        <v>4.62</v>
      </c>
      <c r="D1250" t="s">
        <v>1228</v>
      </c>
      <c r="E1250" s="4">
        <f>'TARIF 2024'!G1264</f>
        <v>5900495817013</v>
      </c>
      <c r="F1250" t="s">
        <v>1228</v>
      </c>
    </row>
    <row r="1251" spans="1:6">
      <c r="A1251" t="str">
        <f>'TARIF 2024'!B1265</f>
        <v>GSM100004</v>
      </c>
      <c r="B1251" s="4" t="str">
        <f>'TARIF 2024'!J1265</f>
        <v xml:space="preserve">Available </v>
      </c>
      <c r="C1251" s="134">
        <f>'TARIF 2024'!L1265</f>
        <v>4.62</v>
      </c>
      <c r="D1251" t="s">
        <v>1228</v>
      </c>
      <c r="E1251" s="4">
        <f>'TARIF 2024'!G1265</f>
        <v>5900495836588</v>
      </c>
      <c r="F1251" t="s">
        <v>1228</v>
      </c>
    </row>
    <row r="1252" spans="1:6">
      <c r="A1252" t="str">
        <f>'TARIF 2024'!B1266</f>
        <v>GSM094974</v>
      </c>
      <c r="B1252" s="4" t="str">
        <f>'TARIF 2024'!J1266</f>
        <v xml:space="preserve">Out of stock </v>
      </c>
      <c r="C1252" s="134">
        <f>'TARIF 2024'!L1266</f>
        <v>4.62</v>
      </c>
      <c r="D1252" t="s">
        <v>1228</v>
      </c>
      <c r="E1252" s="4">
        <f>'TARIF 2024'!G1266</f>
        <v>5900495791702</v>
      </c>
      <c r="F1252" t="s">
        <v>2669</v>
      </c>
    </row>
    <row r="1253" spans="1:6">
      <c r="A1253" t="str">
        <f>'TARIF 2024'!B1267</f>
        <v>GSM178670</v>
      </c>
      <c r="B1253" s="4" t="str">
        <f>'TARIF 2024'!J1267</f>
        <v xml:space="preserve">Out of stock </v>
      </c>
      <c r="C1253" s="134">
        <f>'TARIF 2024'!L1267</f>
        <v>4.62</v>
      </c>
      <c r="D1253" t="s">
        <v>1228</v>
      </c>
      <c r="E1253" s="4">
        <f>'TARIF 2024'!G1267</f>
        <v>5907457717589</v>
      </c>
      <c r="F1253" t="s">
        <v>2669</v>
      </c>
    </row>
    <row r="1254" spans="1:6">
      <c r="A1254" t="str">
        <f>'TARIF 2024'!B1268</f>
        <v>GSM168831</v>
      </c>
      <c r="B1254" s="4" t="str">
        <f>'TARIF 2024'!J1268</f>
        <v xml:space="preserve">Low supplies </v>
      </c>
      <c r="C1254" s="134">
        <f>'TARIF 2024'!L1268</f>
        <v>4.62</v>
      </c>
      <c r="D1254" t="s">
        <v>1228</v>
      </c>
      <c r="E1254" s="4">
        <f>'TARIF 2024'!G1268</f>
        <v>5900495060266</v>
      </c>
      <c r="F1254" t="s">
        <v>1228</v>
      </c>
    </row>
    <row r="1255" spans="1:6">
      <c r="A1255" t="str">
        <f>'TARIF 2024'!B1269</f>
        <v>GSM105219</v>
      </c>
      <c r="B1255" s="4" t="str">
        <f>'TARIF 2024'!J1269</f>
        <v xml:space="preserve">Out of stock </v>
      </c>
      <c r="C1255" s="134">
        <f>'TARIF 2024'!L1269</f>
        <v>4.62</v>
      </c>
      <c r="D1255" t="s">
        <v>1228</v>
      </c>
      <c r="E1255" s="4">
        <f>'TARIF 2024'!G1269</f>
        <v>5900495892447</v>
      </c>
      <c r="F1255" t="s">
        <v>2669</v>
      </c>
    </row>
    <row r="1256" spans="1:6">
      <c r="A1256" t="str">
        <f>'TARIF 2024'!B1270</f>
        <v>GSM108010</v>
      </c>
      <c r="B1256" s="4" t="str">
        <f>'TARIF 2024'!J1270</f>
        <v xml:space="preserve">Low supplies </v>
      </c>
      <c r="C1256" s="134">
        <f>'TARIF 2024'!L1270</f>
        <v>4.62</v>
      </c>
      <c r="D1256" t="s">
        <v>1228</v>
      </c>
      <c r="E1256" s="4">
        <f>'TARIF 2024'!G1270</f>
        <v>5900495914262</v>
      </c>
      <c r="F1256" t="s">
        <v>1228</v>
      </c>
    </row>
    <row r="1257" spans="1:6">
      <c r="A1257" t="str">
        <f>'TARIF 2024'!B1271</f>
        <v>GSM179403</v>
      </c>
      <c r="B1257" s="4" t="str">
        <f>'TARIF 2024'!J1271</f>
        <v xml:space="preserve">In stock </v>
      </c>
      <c r="C1257" s="134">
        <f>'TARIF 2024'!L1271</f>
        <v>4.62</v>
      </c>
      <c r="D1257" t="s">
        <v>1228</v>
      </c>
      <c r="E1257" s="4">
        <f>'TARIF 2024'!G1271</f>
        <v>5907457726475</v>
      </c>
      <c r="F1257" t="s">
        <v>1228</v>
      </c>
    </row>
    <row r="1258" spans="1:6">
      <c r="A1258" t="str">
        <f>'TARIF 2024'!B1272</f>
        <v>GSM174967</v>
      </c>
      <c r="B1258" s="4" t="str">
        <f>'TARIF 2024'!J1272</f>
        <v xml:space="preserve">In stock </v>
      </c>
      <c r="C1258" s="134">
        <f>'TARIF 2024'!L1272</f>
        <v>4.62</v>
      </c>
      <c r="D1258" t="s">
        <v>1228</v>
      </c>
      <c r="E1258" s="4">
        <f>'TARIF 2024'!G1272</f>
        <v>5900495463197</v>
      </c>
      <c r="F1258" t="s">
        <v>2669</v>
      </c>
    </row>
    <row r="1259" spans="1:6">
      <c r="A1259" t="str">
        <f>'TARIF 2024'!B1273</f>
        <v>GSM166767</v>
      </c>
      <c r="B1259" s="4" t="str">
        <f>'TARIF 2024'!J1273</f>
        <v xml:space="preserve">Out of stock </v>
      </c>
      <c r="C1259" s="134">
        <f>'TARIF 2024'!L1273</f>
        <v>4.62</v>
      </c>
      <c r="D1259" t="s">
        <v>1228</v>
      </c>
      <c r="E1259" s="4">
        <f>'TARIF 2024'!G1273</f>
        <v>5900495041722</v>
      </c>
      <c r="F1259" t="s">
        <v>2669</v>
      </c>
    </row>
    <row r="1260" spans="1:6">
      <c r="A1260" t="str">
        <f>'TARIF 2024'!B1274</f>
        <v>GSM094977</v>
      </c>
      <c r="B1260" s="4" t="str">
        <f>'TARIF 2024'!J1274</f>
        <v xml:space="preserve">Large stocks </v>
      </c>
      <c r="C1260" s="134">
        <f>'TARIF 2024'!L1274</f>
        <v>4.62</v>
      </c>
      <c r="D1260" t="s">
        <v>1228</v>
      </c>
      <c r="E1260" s="4">
        <f>'TARIF 2024'!G1274</f>
        <v>5900495791733</v>
      </c>
      <c r="F1260" t="s">
        <v>1228</v>
      </c>
    </row>
    <row r="1261" spans="1:6">
      <c r="A1261" t="str">
        <f>'TARIF 2024'!B1275</f>
        <v>GSM177264</v>
      </c>
      <c r="B1261" s="4" t="str">
        <f>'TARIF 2024'!J1275</f>
        <v xml:space="preserve">Large stocks </v>
      </c>
      <c r="C1261" s="134">
        <f>'TARIF 2024'!L1275</f>
        <v>4.62</v>
      </c>
      <c r="D1261" t="s">
        <v>1228</v>
      </c>
      <c r="E1261" s="4">
        <f>'TARIF 2024'!G1275</f>
        <v>5900495649331</v>
      </c>
      <c r="F1261" t="s">
        <v>2669</v>
      </c>
    </row>
    <row r="1262" spans="1:6">
      <c r="A1262" t="str">
        <f>'TARIF 2024'!B1276</f>
        <v>GSM170684</v>
      </c>
      <c r="B1262" s="4" t="str">
        <f>'TARIF 2024'!J1276</f>
        <v xml:space="preserve">Large stocks </v>
      </c>
      <c r="C1262" s="134">
        <f>'TARIF 2024'!L1276</f>
        <v>4.62</v>
      </c>
      <c r="D1262" t="s">
        <v>1228</v>
      </c>
      <c r="E1262" s="4">
        <f>'TARIF 2024'!G1276</f>
        <v>5900495080363</v>
      </c>
      <c r="F1262" t="s">
        <v>1228</v>
      </c>
    </row>
    <row r="1263" spans="1:6">
      <c r="A1263" t="str">
        <f>'TARIF 2024'!B1277</f>
        <v>GSM114096</v>
      </c>
      <c r="B1263" s="4" t="str">
        <f>'TARIF 2024'!J1277</f>
        <v xml:space="preserve">Out of stock </v>
      </c>
      <c r="C1263" s="134">
        <f>'TARIF 2024'!L1277</f>
        <v>4.62</v>
      </c>
      <c r="D1263" t="s">
        <v>1228</v>
      </c>
      <c r="E1263" s="4">
        <f>'TARIF 2024'!G1277</f>
        <v>5900495961587</v>
      </c>
      <c r="F1263" t="s">
        <v>2669</v>
      </c>
    </row>
    <row r="1264" spans="1:6">
      <c r="A1264" t="str">
        <f>'TARIF 2024'!B1278</f>
        <v>GSM177092</v>
      </c>
      <c r="B1264" s="4" t="str">
        <f>'TARIF 2024'!J1278</f>
        <v xml:space="preserve">Out of stock </v>
      </c>
      <c r="C1264" s="134">
        <f>'TARIF 2024'!L1278</f>
        <v>4.62</v>
      </c>
      <c r="D1264" t="s">
        <v>1228</v>
      </c>
      <c r="E1264" s="4">
        <f>'TARIF 2024'!G1278</f>
        <v>5900495632449</v>
      </c>
      <c r="F1264" t="s">
        <v>2669</v>
      </c>
    </row>
    <row r="1265" spans="1:6">
      <c r="A1265" t="str">
        <f>'TARIF 2024'!B1279</f>
        <v>GSM094969</v>
      </c>
      <c r="B1265" s="4" t="str">
        <f>'TARIF 2024'!J1279</f>
        <v xml:space="preserve">Out of stock </v>
      </c>
      <c r="C1265" s="134">
        <f>'TARIF 2024'!L1279</f>
        <v>4.62</v>
      </c>
      <c r="D1265" t="s">
        <v>1228</v>
      </c>
      <c r="E1265" s="4">
        <f>'TARIF 2024'!G1279</f>
        <v>5900495791658</v>
      </c>
      <c r="F1265" t="s">
        <v>2669</v>
      </c>
    </row>
    <row r="1266" spans="1:6">
      <c r="A1266" t="str">
        <f>'TARIF 2024'!B1280</f>
        <v>GSM094968</v>
      </c>
      <c r="B1266" s="4" t="str">
        <f>'TARIF 2024'!J1280</f>
        <v xml:space="preserve">Large stocks </v>
      </c>
      <c r="C1266" s="134">
        <f>'TARIF 2024'!L1280</f>
        <v>4.62</v>
      </c>
      <c r="D1266" t="s">
        <v>1228</v>
      </c>
      <c r="E1266" s="4">
        <f>'TARIF 2024'!G1280</f>
        <v>5900495791641</v>
      </c>
      <c r="F1266" t="s">
        <v>1228</v>
      </c>
    </row>
    <row r="1267" spans="1:6">
      <c r="A1267" t="str">
        <f>'TARIF 2024'!B1281</f>
        <v>GSM094967</v>
      </c>
      <c r="B1267" s="4" t="str">
        <f>'TARIF 2024'!J1281</f>
        <v xml:space="preserve">Large stocks </v>
      </c>
      <c r="C1267" s="134">
        <f>'TARIF 2024'!L1281</f>
        <v>4.62</v>
      </c>
      <c r="D1267" t="s">
        <v>1228</v>
      </c>
      <c r="E1267" s="4">
        <f>'TARIF 2024'!G1281</f>
        <v>5900495791634</v>
      </c>
      <c r="F1267" t="s">
        <v>1228</v>
      </c>
    </row>
    <row r="1268" spans="1:6">
      <c r="A1268" t="str">
        <f>'TARIF 2024'!B1282</f>
        <v>GSM094966</v>
      </c>
      <c r="B1268" s="4" t="str">
        <f>'TARIF 2024'!J1282</f>
        <v xml:space="preserve">Large stocks </v>
      </c>
      <c r="C1268" s="134">
        <f>'TARIF 2024'!L1282</f>
        <v>4.62</v>
      </c>
      <c r="D1268" t="s">
        <v>1228</v>
      </c>
      <c r="E1268" s="4">
        <f>'TARIF 2024'!G1282</f>
        <v>5900495791627</v>
      </c>
      <c r="F1268" t="s">
        <v>1228</v>
      </c>
    </row>
    <row r="1269" spans="1:6">
      <c r="A1269" t="str">
        <f>'TARIF 2024'!B1283</f>
        <v>GSM094965</v>
      </c>
      <c r="B1269" s="4" t="str">
        <f>'TARIF 2024'!J1283</f>
        <v xml:space="preserve">Large stocks </v>
      </c>
      <c r="C1269" s="134">
        <f>'TARIF 2024'!L1283</f>
        <v>4.62</v>
      </c>
      <c r="D1269" t="s">
        <v>1228</v>
      </c>
      <c r="E1269" s="4">
        <f>'TARIF 2024'!G1283</f>
        <v>5900495791610</v>
      </c>
      <c r="F1269" t="s">
        <v>2669</v>
      </c>
    </row>
    <row r="1270" spans="1:6">
      <c r="A1270" t="str">
        <f>'TARIF 2024'!B1284</f>
        <v>GSM172909</v>
      </c>
      <c r="B1270" s="4" t="str">
        <f>'TARIF 2024'!J1284</f>
        <v xml:space="preserve">Large stocks </v>
      </c>
      <c r="C1270" s="134">
        <f>'TARIF 2024'!L1284</f>
        <v>4.62</v>
      </c>
      <c r="D1270" t="s">
        <v>1228</v>
      </c>
      <c r="E1270" s="4">
        <f>'TARIF 2024'!G1284</f>
        <v>5900495269263</v>
      </c>
      <c r="F1270" t="s">
        <v>2669</v>
      </c>
    </row>
    <row r="1271" spans="1:6">
      <c r="A1271" t="str">
        <f>'TARIF 2024'!B1285</f>
        <v>GSM172908</v>
      </c>
      <c r="B1271" s="4" t="str">
        <f>'TARIF 2024'!J1285</f>
        <v xml:space="preserve">Out of stock </v>
      </c>
      <c r="C1271" s="134">
        <f>'TARIF 2024'!L1285</f>
        <v>4.62</v>
      </c>
      <c r="D1271" t="s">
        <v>1228</v>
      </c>
      <c r="E1271" s="4">
        <f>'TARIF 2024'!G1285</f>
        <v>5900495269256</v>
      </c>
      <c r="F1271" t="s">
        <v>2669</v>
      </c>
    </row>
    <row r="1272" spans="1:6">
      <c r="A1272" t="str">
        <f>'TARIF 2024'!B1286</f>
        <v>GSM172910</v>
      </c>
      <c r="B1272" s="4" t="str">
        <f>'TARIF 2024'!J1286</f>
        <v xml:space="preserve">Out of stock </v>
      </c>
      <c r="C1272" s="134">
        <f>'TARIF 2024'!L1286</f>
        <v>4.62</v>
      </c>
      <c r="D1272" t="s">
        <v>1228</v>
      </c>
      <c r="E1272" s="4">
        <f>'TARIF 2024'!G1286</f>
        <v>5900495269270</v>
      </c>
      <c r="F1272" t="s">
        <v>2669</v>
      </c>
    </row>
    <row r="1273" spans="1:6">
      <c r="A1273" t="str">
        <f>'TARIF 2024'!B1287</f>
        <v>GSM172907</v>
      </c>
      <c r="B1273" s="4" t="str">
        <f>'TARIF 2024'!J1287</f>
        <v xml:space="preserve">Low supplies </v>
      </c>
      <c r="C1273" s="134">
        <f>'TARIF 2024'!L1287</f>
        <v>4.62</v>
      </c>
      <c r="D1273" t="s">
        <v>1228</v>
      </c>
      <c r="E1273" s="4">
        <f>'TARIF 2024'!G1287</f>
        <v>5900495269249</v>
      </c>
      <c r="F1273" t="s">
        <v>1228</v>
      </c>
    </row>
    <row r="1274" spans="1:6">
      <c r="A1274" t="str">
        <f>'TARIF 2024'!B1288</f>
        <v>GSM118230</v>
      </c>
      <c r="B1274" s="4" t="str">
        <f>'TARIF 2024'!J1288</f>
        <v xml:space="preserve">Large stocks </v>
      </c>
      <c r="C1274" s="134">
        <f>'TARIF 2024'!L1288</f>
        <v>4.62</v>
      </c>
      <c r="D1274" t="s">
        <v>1228</v>
      </c>
      <c r="E1274" s="4">
        <f>'TARIF 2024'!G1288</f>
        <v>5907457705111</v>
      </c>
      <c r="F1274" t="s">
        <v>1228</v>
      </c>
    </row>
    <row r="1275" spans="1:6">
      <c r="A1275" t="str">
        <f>'TARIF 2024'!B1289</f>
        <v>GSM118229</v>
      </c>
      <c r="B1275" s="4" t="str">
        <f>'TARIF 2024'!J1289</f>
        <v xml:space="preserve">Out of stock </v>
      </c>
      <c r="C1275" s="134">
        <f>'TARIF 2024'!L1289</f>
        <v>4.62</v>
      </c>
      <c r="D1275" t="s">
        <v>1228</v>
      </c>
      <c r="E1275" s="4">
        <f>'TARIF 2024'!G1289</f>
        <v>5907457705104</v>
      </c>
      <c r="F1275" t="s">
        <v>2669</v>
      </c>
    </row>
    <row r="1276" spans="1:6">
      <c r="A1276" t="str">
        <f>'TARIF 2024'!B1290</f>
        <v>GSM118231</v>
      </c>
      <c r="B1276" s="4" t="str">
        <f>'TARIF 2024'!J1290</f>
        <v xml:space="preserve">Large stocks </v>
      </c>
      <c r="C1276" s="134">
        <f>'TARIF 2024'!L1290</f>
        <v>4.62</v>
      </c>
      <c r="D1276" t="s">
        <v>1228</v>
      </c>
      <c r="E1276" s="4">
        <f>'TARIF 2024'!G1290</f>
        <v>5907457705128</v>
      </c>
      <c r="F1276" t="s">
        <v>1228</v>
      </c>
    </row>
    <row r="1277" spans="1:6">
      <c r="A1277" t="str">
        <f>'TARIF 2024'!B1291</f>
        <v>GSM118228</v>
      </c>
      <c r="B1277" s="4" t="str">
        <f>'TARIF 2024'!J1291</f>
        <v xml:space="preserve">Available </v>
      </c>
      <c r="C1277" s="134">
        <f>'TARIF 2024'!L1291</f>
        <v>4.62</v>
      </c>
      <c r="D1277" t="s">
        <v>1228</v>
      </c>
      <c r="E1277" s="4">
        <f>'TARIF 2024'!G1291</f>
        <v>5907457705098</v>
      </c>
      <c r="F1277" t="s">
        <v>2669</v>
      </c>
    </row>
    <row r="1278" spans="1:6">
      <c r="A1278" t="str">
        <f>'TARIF 2024'!B1292</f>
        <v>GSM110285</v>
      </c>
      <c r="B1278" s="4" t="str">
        <f>'TARIF 2024'!J1292</f>
        <v xml:space="preserve">Low supplies </v>
      </c>
      <c r="C1278" s="134">
        <f>'TARIF 2024'!L1292</f>
        <v>4.62</v>
      </c>
      <c r="D1278" t="s">
        <v>1228</v>
      </c>
      <c r="E1278" s="4">
        <f>'TARIF 2024'!G1292</f>
        <v>5900495931825</v>
      </c>
      <c r="F1278" t="s">
        <v>2669</v>
      </c>
    </row>
    <row r="1279" spans="1:6">
      <c r="A1279" t="str">
        <f>'TARIF 2024'!B1293</f>
        <v>GSM110288</v>
      </c>
      <c r="B1279" s="4" t="str">
        <f>'TARIF 2024'!J1293</f>
        <v xml:space="preserve">Low supplies </v>
      </c>
      <c r="C1279" s="134">
        <f>'TARIF 2024'!L1293</f>
        <v>4.62</v>
      </c>
      <c r="D1279" t="s">
        <v>1228</v>
      </c>
      <c r="E1279" s="4">
        <f>'TARIF 2024'!G1293</f>
        <v>5900495931856</v>
      </c>
      <c r="F1279" t="s">
        <v>1228</v>
      </c>
    </row>
    <row r="1280" spans="1:6">
      <c r="A1280" t="str">
        <f>'TARIF 2024'!B1294</f>
        <v>GSM103179</v>
      </c>
      <c r="B1280" s="4" t="str">
        <f>'TARIF 2024'!J1294</f>
        <v xml:space="preserve">Available </v>
      </c>
      <c r="C1280" s="134">
        <f>'TARIF 2024'!L1294</f>
        <v>4.62</v>
      </c>
      <c r="D1280" t="s">
        <v>1228</v>
      </c>
      <c r="E1280" s="4">
        <f>'TARIF 2024'!G1294</f>
        <v>5900495874597</v>
      </c>
      <c r="F1280" t="s">
        <v>1228</v>
      </c>
    </row>
    <row r="1281" spans="1:6">
      <c r="A1281" t="str">
        <f>'TARIF 2024'!B1295</f>
        <v>GSM103177</v>
      </c>
      <c r="B1281" s="4" t="str">
        <f>'TARIF 2024'!J1295</f>
        <v xml:space="preserve">Available </v>
      </c>
      <c r="C1281" s="134">
        <f>'TARIF 2024'!L1295</f>
        <v>4.62</v>
      </c>
      <c r="D1281" t="s">
        <v>1228</v>
      </c>
      <c r="E1281" s="4">
        <f>'TARIF 2024'!G1295</f>
        <v>5900495874573</v>
      </c>
      <c r="F1281" t="s">
        <v>2669</v>
      </c>
    </row>
    <row r="1282" spans="1:6">
      <c r="A1282" t="str">
        <f>'TARIF 2024'!B1296</f>
        <v>GSM103178</v>
      </c>
      <c r="B1282" s="4" t="str">
        <f>'TARIF 2024'!J1296</f>
        <v xml:space="preserve">Large stocks </v>
      </c>
      <c r="C1282" s="134">
        <f>'TARIF 2024'!L1296</f>
        <v>4.62</v>
      </c>
      <c r="D1282" t="s">
        <v>1228</v>
      </c>
      <c r="E1282" s="4">
        <f>'TARIF 2024'!G1296</f>
        <v>5900495874580</v>
      </c>
      <c r="F1282" t="s">
        <v>1228</v>
      </c>
    </row>
    <row r="1283" spans="1:6">
      <c r="A1283" t="str">
        <f>'TARIF 2024'!B1297</f>
        <v>GSM094971</v>
      </c>
      <c r="B1283" s="4" t="str">
        <f>'TARIF 2024'!J1297</f>
        <v xml:space="preserve">Large stocks </v>
      </c>
      <c r="C1283" s="134">
        <f>'TARIF 2024'!L1297</f>
        <v>4.62</v>
      </c>
      <c r="D1283" t="s">
        <v>1228</v>
      </c>
      <c r="E1283" s="4">
        <f>'TARIF 2024'!G1297</f>
        <v>5900495791672</v>
      </c>
      <c r="F1283" t="s">
        <v>1228</v>
      </c>
    </row>
    <row r="1284" spans="1:6">
      <c r="A1284" t="str">
        <f>'TARIF 2024'!B1298</f>
        <v>GSM094972</v>
      </c>
      <c r="B1284" s="4" t="str">
        <f>'TARIF 2024'!J1298</f>
        <v xml:space="preserve">Large stocks </v>
      </c>
      <c r="C1284" s="134">
        <f>'TARIF 2024'!L1298</f>
        <v>5.75</v>
      </c>
      <c r="D1284" t="s">
        <v>1228</v>
      </c>
      <c r="E1284" s="4">
        <f>'TARIF 2024'!G1298</f>
        <v>5900495791689</v>
      </c>
      <c r="F1284" t="s">
        <v>1228</v>
      </c>
    </row>
    <row r="1285" spans="1:6">
      <c r="A1285" t="str">
        <f>'TARIF 2024'!B1299</f>
        <v>GSM177286</v>
      </c>
      <c r="B1285" s="4" t="str">
        <f>'TARIF 2024'!J1299</f>
        <v xml:space="preserve">Large stocks </v>
      </c>
      <c r="C1285" s="134">
        <f>'TARIF 2024'!L1299</f>
        <v>5.75</v>
      </c>
      <c r="D1285" t="s">
        <v>1228</v>
      </c>
      <c r="E1285" s="4">
        <f>'TARIF 2024'!G1299</f>
        <v>5900495649553</v>
      </c>
      <c r="F1285" t="s">
        <v>1228</v>
      </c>
    </row>
    <row r="1286" spans="1:6">
      <c r="A1286" t="str">
        <f>'TARIF 2024'!B1300</f>
        <v>GSM108683</v>
      </c>
      <c r="B1286" s="4" t="str">
        <f>'TARIF 2024'!J1300</f>
        <v xml:space="preserve">Large stocks </v>
      </c>
      <c r="C1286" s="134">
        <f>'TARIF 2024'!L1300</f>
        <v>5.75</v>
      </c>
      <c r="D1286" t="s">
        <v>1228</v>
      </c>
      <c r="E1286" s="4">
        <f>'TARIF 2024'!G1300</f>
        <v>5900495920843</v>
      </c>
      <c r="F1286" t="s">
        <v>1228</v>
      </c>
    </row>
    <row r="1287" spans="1:6">
      <c r="A1287" t="str">
        <f>'TARIF 2024'!B1301</f>
        <v>GSM097760</v>
      </c>
      <c r="B1287" s="4" t="str">
        <f>'TARIF 2024'!J1301</f>
        <v>In stock 30,05,2025</v>
      </c>
      <c r="C1287" s="134">
        <f>'TARIF 2024'!L1301</f>
        <v>5.75</v>
      </c>
      <c r="D1287" t="s">
        <v>1228</v>
      </c>
      <c r="E1287" s="4">
        <f>'TARIF 2024'!G1301</f>
        <v>5900495816153</v>
      </c>
      <c r="F1287" t="s">
        <v>1228</v>
      </c>
    </row>
    <row r="1288" spans="1:6">
      <c r="A1288" t="str">
        <f>'TARIF 2024'!B1302</f>
        <v>GSM109163</v>
      </c>
      <c r="B1288" s="4" t="str">
        <f>'TARIF 2024'!J1302</f>
        <v xml:space="preserve">In stock </v>
      </c>
      <c r="C1288" s="134">
        <f>'TARIF 2024'!L1302</f>
        <v>5.75</v>
      </c>
      <c r="D1288" t="s">
        <v>1228</v>
      </c>
      <c r="E1288" s="4">
        <f>'TARIF 2024'!G1302</f>
        <v>5900495925091</v>
      </c>
      <c r="F1288" t="s">
        <v>1228</v>
      </c>
    </row>
    <row r="1289" spans="1:6">
      <c r="A1289" t="str">
        <f>'TARIF 2024'!B1303</f>
        <v>GSM174986</v>
      </c>
      <c r="B1289" s="4" t="str">
        <f>'TARIF 2024'!J1303</f>
        <v xml:space="preserve">Available </v>
      </c>
      <c r="C1289" s="134">
        <f>'TARIF 2024'!L1303</f>
        <v>5.75</v>
      </c>
      <c r="D1289" t="s">
        <v>1228</v>
      </c>
      <c r="E1289" s="4">
        <f>'TARIF 2024'!G1303</f>
        <v>5900495469175</v>
      </c>
      <c r="F1289" t="s">
        <v>1228</v>
      </c>
    </row>
    <row r="1290" spans="1:6">
      <c r="A1290" t="str">
        <f>'TARIF 2024'!B1304</f>
        <v>GSM177527</v>
      </c>
      <c r="B1290" s="4" t="str">
        <f>'TARIF 2024'!J1304</f>
        <v xml:space="preserve">In stock </v>
      </c>
      <c r="C1290" s="134">
        <f>'TARIF 2024'!L1304</f>
        <v>5.75</v>
      </c>
      <c r="D1290" t="s">
        <v>1228</v>
      </c>
      <c r="E1290" s="4">
        <f>'TARIF 2024'!G1304</f>
        <v>5900495659521</v>
      </c>
      <c r="F1290" t="s">
        <v>1228</v>
      </c>
    </row>
    <row r="1291" spans="1:6">
      <c r="A1291" t="str">
        <f>'TARIF 2024'!B1305</f>
        <v>GSM177526</v>
      </c>
      <c r="B1291" s="4" t="str">
        <f>'TARIF 2024'!J1305</f>
        <v xml:space="preserve">Large stocks </v>
      </c>
      <c r="C1291" s="134">
        <f>'TARIF 2024'!L1305</f>
        <v>5.75</v>
      </c>
      <c r="D1291" t="s">
        <v>1228</v>
      </c>
      <c r="E1291" s="4">
        <f>'TARIF 2024'!G1305</f>
        <v>5900495659514</v>
      </c>
      <c r="F1291" t="s">
        <v>1228</v>
      </c>
    </row>
    <row r="1292" spans="1:6">
      <c r="A1292" t="str">
        <f>'TARIF 2024'!B1306</f>
        <v>GSM177525</v>
      </c>
      <c r="B1292" s="4" t="str">
        <f>'TARIF 2024'!J1306</f>
        <v>Out of stock 05,05,2025</v>
      </c>
      <c r="C1292" s="134">
        <f>'TARIF 2024'!L1306</f>
        <v>5.75</v>
      </c>
      <c r="D1292" t="s">
        <v>1228</v>
      </c>
      <c r="E1292" s="4">
        <f>'TARIF 2024'!G1306</f>
        <v>5900495659507</v>
      </c>
      <c r="F1292" t="s">
        <v>2669</v>
      </c>
    </row>
    <row r="1293" spans="1:6">
      <c r="A1293" t="str">
        <f>'TARIF 2024'!B1307</f>
        <v>GSM177147</v>
      </c>
      <c r="B1293" s="4" t="str">
        <f>'TARIF 2024'!J1307</f>
        <v xml:space="preserve">Large stocks </v>
      </c>
      <c r="C1293" s="134">
        <f>'TARIF 2024'!L1307</f>
        <v>5.75</v>
      </c>
      <c r="D1293" t="s">
        <v>1228</v>
      </c>
      <c r="E1293" s="4">
        <f>'TARIF 2024'!G1307</f>
        <v>5900495632982</v>
      </c>
      <c r="F1293" t="s">
        <v>1228</v>
      </c>
    </row>
    <row r="1294" spans="1:6">
      <c r="A1294" t="str">
        <f>'TARIF 2024'!B1308</f>
        <v>GSM177278</v>
      </c>
      <c r="B1294" s="4" t="str">
        <f>'TARIF 2024'!J1308</f>
        <v xml:space="preserve">Available </v>
      </c>
      <c r="C1294" s="134">
        <f>'TARIF 2024'!L1308</f>
        <v>5.75</v>
      </c>
      <c r="D1294" t="s">
        <v>1228</v>
      </c>
      <c r="E1294" s="4">
        <f>'TARIF 2024'!G1308</f>
        <v>5900495649478</v>
      </c>
      <c r="F1294" t="s">
        <v>1228</v>
      </c>
    </row>
    <row r="1295" spans="1:6">
      <c r="A1295" t="str">
        <f>'TARIF 2024'!B1309</f>
        <v>GSM175145</v>
      </c>
      <c r="B1295" s="4" t="str">
        <f>'TARIF 2024'!J1309</f>
        <v xml:space="preserve">Available </v>
      </c>
      <c r="C1295" s="134">
        <f>'TARIF 2024'!L1309</f>
        <v>5.75</v>
      </c>
      <c r="D1295" t="s">
        <v>1228</v>
      </c>
      <c r="E1295" s="4">
        <f>'TARIF 2024'!G1309</f>
        <v>5900495501516</v>
      </c>
      <c r="F1295" t="s">
        <v>1228</v>
      </c>
    </row>
    <row r="1296" spans="1:6">
      <c r="A1296" t="str">
        <f>'TARIF 2024'!B1310</f>
        <v>GSM106871</v>
      </c>
      <c r="B1296" s="4" t="str">
        <f>'TARIF 2024'!J1310</f>
        <v>Low supplies 05,05,2025</v>
      </c>
      <c r="C1296" s="134">
        <f>'TARIF 2024'!L1310</f>
        <v>5.75</v>
      </c>
      <c r="D1296" t="s">
        <v>1228</v>
      </c>
      <c r="E1296" s="4">
        <f>'TARIF 2024'!G1310</f>
        <v>5900495903723</v>
      </c>
      <c r="F1296" t="s">
        <v>1228</v>
      </c>
    </row>
    <row r="1297" spans="1:6">
      <c r="A1297" t="str">
        <f>'TARIF 2024'!B1311</f>
        <v>GSM105363</v>
      </c>
      <c r="B1297" s="4" t="str">
        <f>'TARIF 2024'!J1311</f>
        <v xml:space="preserve">Large stocks </v>
      </c>
      <c r="C1297" s="134">
        <f>'TARIF 2024'!L1311</f>
        <v>5.75</v>
      </c>
      <c r="D1297" t="s">
        <v>1228</v>
      </c>
      <c r="E1297" s="4">
        <f>'TARIF 2024'!G1311</f>
        <v>5900495893895</v>
      </c>
      <c r="F1297" t="s">
        <v>1228</v>
      </c>
    </row>
    <row r="1298" spans="1:6">
      <c r="A1298" t="str">
        <f>'TARIF 2024'!B1312</f>
        <v>GSM103652</v>
      </c>
      <c r="B1298" s="4" t="str">
        <f>'TARIF 2024'!J1312</f>
        <v xml:space="preserve">Out of stock </v>
      </c>
      <c r="C1298" s="134">
        <f>'TARIF 2024'!L1312</f>
        <v>5.75</v>
      </c>
      <c r="D1298" t="s">
        <v>1228</v>
      </c>
      <c r="E1298" s="4">
        <f>'TARIF 2024'!G1312</f>
        <v>5900495877307</v>
      </c>
      <c r="F1298" t="s">
        <v>2669</v>
      </c>
    </row>
    <row r="1299" spans="1:6">
      <c r="A1299" t="str">
        <f>'TARIF 2024'!B1313</f>
        <v>GSM167900</v>
      </c>
      <c r="B1299" s="4" t="str">
        <f>'TARIF 2024'!J1313</f>
        <v>Available 05,05,2025</v>
      </c>
      <c r="C1299" s="134">
        <f>'TARIF 2024'!L1313</f>
        <v>5.75</v>
      </c>
      <c r="D1299" t="s">
        <v>1228</v>
      </c>
      <c r="E1299" s="4">
        <f>'TARIF 2024'!G1313</f>
        <v>5900495049346</v>
      </c>
      <c r="F1299" t="s">
        <v>1228</v>
      </c>
    </row>
    <row r="1300" spans="1:6">
      <c r="A1300" t="str">
        <f>'TARIF 2024'!B1314</f>
        <v>GSM167898</v>
      </c>
      <c r="B1300" s="4" t="str">
        <f>'TARIF 2024'!J1314</f>
        <v>In stock 05,05,2025</v>
      </c>
      <c r="C1300" s="134">
        <f>'TARIF 2024'!L1314</f>
        <v>5.75</v>
      </c>
      <c r="D1300" t="s">
        <v>1228</v>
      </c>
      <c r="E1300" s="4">
        <f>'TARIF 2024'!G1314</f>
        <v>5900495049322</v>
      </c>
      <c r="F1300" t="s">
        <v>1228</v>
      </c>
    </row>
    <row r="1301" spans="1:6">
      <c r="A1301" t="str">
        <f>'TARIF 2024'!B1315</f>
        <v>GSM165490</v>
      </c>
      <c r="B1301" s="4" t="str">
        <f>'TARIF 2024'!J1315</f>
        <v>Low supplies 05,05,2025</v>
      </c>
      <c r="C1301" s="134">
        <f>'TARIF 2024'!L1315</f>
        <v>5.75</v>
      </c>
      <c r="D1301" t="s">
        <v>1228</v>
      </c>
      <c r="E1301" s="4">
        <f>'TARIF 2024'!G1315</f>
        <v>5900495030900</v>
      </c>
      <c r="F1301" t="s">
        <v>1228</v>
      </c>
    </row>
    <row r="1302" spans="1:6">
      <c r="A1302" t="str">
        <f>'TARIF 2024'!B1316</f>
        <v>GSM168651</v>
      </c>
      <c r="B1302" s="4" t="str">
        <f>'TARIF 2024'!J1316</f>
        <v>In stock 30,05,2025</v>
      </c>
      <c r="C1302" s="134">
        <f>'TARIF 2024'!L1316</f>
        <v>5.75</v>
      </c>
      <c r="D1302" t="s">
        <v>1228</v>
      </c>
      <c r="E1302" s="4">
        <f>'TARIF 2024'!G1316</f>
        <v>5900495058164</v>
      </c>
      <c r="F1302" t="s">
        <v>1228</v>
      </c>
    </row>
    <row r="1303" spans="1:6">
      <c r="A1303" t="str">
        <f>'TARIF 2024'!B1317</f>
        <v>GSM168918</v>
      </c>
      <c r="B1303" s="4" t="str">
        <f>'TARIF 2024'!J1317</f>
        <v xml:space="preserve">Out of stock </v>
      </c>
      <c r="C1303" s="134">
        <f>'TARIF 2024'!L1317</f>
        <v>5.75</v>
      </c>
      <c r="D1303" t="s">
        <v>1228</v>
      </c>
      <c r="E1303" s="4">
        <f>'TARIF 2024'!G1317</f>
        <v>5900495061171</v>
      </c>
      <c r="F1303" t="s">
        <v>2669</v>
      </c>
    </row>
    <row r="1304" spans="1:6">
      <c r="A1304" t="str">
        <f>'TARIF 2024'!B1318</f>
        <v>GSM170233</v>
      </c>
      <c r="B1304" s="4" t="str">
        <f>'TARIF 2024'!J1318</f>
        <v>Available 05,05,2025</v>
      </c>
      <c r="C1304" s="134">
        <f>'TARIF 2024'!L1318</f>
        <v>5.75</v>
      </c>
      <c r="D1304" t="s">
        <v>1228</v>
      </c>
      <c r="E1304" s="4">
        <f>'TARIF 2024'!G1318</f>
        <v>5900495075567</v>
      </c>
      <c r="F1304" t="s">
        <v>2669</v>
      </c>
    </row>
    <row r="1305" spans="1:6">
      <c r="A1305" t="str">
        <f>'TARIF 2024'!B1319</f>
        <v>GSM113351</v>
      </c>
      <c r="B1305" s="4" t="str">
        <f>'TARIF 2024'!J1319</f>
        <v xml:space="preserve">Low supplies </v>
      </c>
      <c r="C1305" s="134">
        <f>'TARIF 2024'!L1319</f>
        <v>5.75</v>
      </c>
      <c r="D1305" t="s">
        <v>1228</v>
      </c>
      <c r="E1305" s="4">
        <f>'TARIF 2024'!G1319</f>
        <v>5900495955395</v>
      </c>
      <c r="F1305" t="s">
        <v>1228</v>
      </c>
    </row>
    <row r="1306" spans="1:6">
      <c r="A1306" t="str">
        <f>'TARIF 2024'!B1320</f>
        <v>GSM117262</v>
      </c>
      <c r="B1306" s="4" t="str">
        <f>'TARIF 2024'!J1320</f>
        <v xml:space="preserve">Large stocks </v>
      </c>
      <c r="C1306" s="134">
        <f>'TARIF 2024'!L1320</f>
        <v>5.75</v>
      </c>
      <c r="D1306" t="s">
        <v>1228</v>
      </c>
      <c r="E1306" s="4">
        <f>'TARIF 2024'!G1320</f>
        <v>5900495996343</v>
      </c>
      <c r="F1306" t="s">
        <v>1228</v>
      </c>
    </row>
    <row r="1307" spans="1:6">
      <c r="A1307" t="str">
        <f>'TARIF 2024'!B1321</f>
        <v>GSM115314</v>
      </c>
      <c r="B1307" s="4" t="str">
        <f>'TARIF 2024'!J1321</f>
        <v xml:space="preserve">Out of stock </v>
      </c>
      <c r="C1307" s="134">
        <f>'TARIF 2024'!L1321</f>
        <v>5.75</v>
      </c>
      <c r="D1307" t="s">
        <v>1228</v>
      </c>
      <c r="E1307" s="4">
        <f>'TARIF 2024'!G1321</f>
        <v>5900495977915</v>
      </c>
      <c r="F1307" t="s">
        <v>2669</v>
      </c>
    </row>
    <row r="1308" spans="1:6">
      <c r="A1308" t="str">
        <f>'TARIF 2024'!B1322</f>
        <v>GSM173039</v>
      </c>
      <c r="B1308" s="4" t="str">
        <f>'TARIF 2024'!J1322</f>
        <v xml:space="preserve">Out of stock </v>
      </c>
      <c r="C1308" s="134">
        <f>'TARIF 2024'!L1322</f>
        <v>5.75</v>
      </c>
      <c r="D1308" t="s">
        <v>1228</v>
      </c>
      <c r="E1308" s="4">
        <f>'TARIF 2024'!G1322</f>
        <v>5900495270665</v>
      </c>
      <c r="F1308" t="s">
        <v>2669</v>
      </c>
    </row>
    <row r="1309" spans="1:6">
      <c r="A1309" t="str">
        <f>'TARIF 2024'!B1323</f>
        <v>GSM173038</v>
      </c>
      <c r="B1309" s="4" t="str">
        <f>'TARIF 2024'!J1323</f>
        <v xml:space="preserve">Out of stock </v>
      </c>
      <c r="C1309" s="134">
        <f>'TARIF 2024'!L1323</f>
        <v>5.75</v>
      </c>
      <c r="D1309" t="s">
        <v>1228</v>
      </c>
      <c r="E1309" s="4">
        <f>'TARIF 2024'!G1323</f>
        <v>5900495270658</v>
      </c>
      <c r="F1309" t="s">
        <v>2669</v>
      </c>
    </row>
    <row r="1310" spans="1:6">
      <c r="A1310" t="str">
        <f>'TARIF 2024'!B1324</f>
        <v>GSM173037</v>
      </c>
      <c r="B1310" s="4" t="str">
        <f>'TARIF 2024'!J1324</f>
        <v>In stock 05,05,2025</v>
      </c>
      <c r="C1310" s="134">
        <f>'TARIF 2024'!L1324</f>
        <v>5.75</v>
      </c>
      <c r="D1310" t="s">
        <v>1228</v>
      </c>
      <c r="E1310" s="4">
        <f>'TARIF 2024'!G1324</f>
        <v>5900495270610</v>
      </c>
      <c r="F1310" t="s">
        <v>1228</v>
      </c>
    </row>
    <row r="1311" spans="1:6">
      <c r="A1311" t="str">
        <f>'TARIF 2024'!B1325</f>
        <v>GSM173036</v>
      </c>
      <c r="B1311" s="4" t="str">
        <f>'TARIF 2024'!J1325</f>
        <v>Low supplies 05,05,2025</v>
      </c>
      <c r="C1311" s="134">
        <f>'TARIF 2024'!L1325</f>
        <v>5.75</v>
      </c>
      <c r="D1311" t="s">
        <v>1228</v>
      </c>
      <c r="E1311" s="4">
        <f>'TARIF 2024'!G1325</f>
        <v>5900495270603</v>
      </c>
      <c r="F1311" t="s">
        <v>1228</v>
      </c>
    </row>
    <row r="1312" spans="1:6">
      <c r="A1312" t="str">
        <f>'TARIF 2024'!B1326</f>
        <v>GSM118194</v>
      </c>
      <c r="B1312" s="4" t="str">
        <f>'TARIF 2024'!J1326</f>
        <v>Available 07,05,2025</v>
      </c>
      <c r="C1312" s="134">
        <f>'TARIF 2024'!L1326</f>
        <v>5.75</v>
      </c>
      <c r="D1312" t="s">
        <v>1228</v>
      </c>
      <c r="E1312" s="4">
        <f>'TARIF 2024'!G1326</f>
        <v>5907457704497</v>
      </c>
      <c r="F1312" t="s">
        <v>1228</v>
      </c>
    </row>
    <row r="1313" spans="1:6">
      <c r="A1313" t="str">
        <f>'TARIF 2024'!B1327</f>
        <v>GSM102955</v>
      </c>
      <c r="B1313" s="4" t="str">
        <f>'TARIF 2024'!J1327</f>
        <v xml:space="preserve">Large stocks </v>
      </c>
      <c r="C1313" s="134">
        <f>'TARIF 2024'!L1327</f>
        <v>6.64</v>
      </c>
      <c r="D1313" t="s">
        <v>1228</v>
      </c>
      <c r="E1313" s="4">
        <f>'TARIF 2024'!G1327</f>
        <v>5900495871855</v>
      </c>
      <c r="F1313" t="s">
        <v>2669</v>
      </c>
    </row>
    <row r="1314" spans="1:6">
      <c r="A1314" t="str">
        <f>'TARIF 2024'!B1328</f>
        <v>GSM021698</v>
      </c>
      <c r="B1314" s="4" t="str">
        <f>'TARIF 2024'!J1328</f>
        <v>Low supplies 05,05,2025</v>
      </c>
      <c r="C1314" s="134">
        <f>'TARIF 2024'!L1328</f>
        <v>5.76</v>
      </c>
      <c r="D1314" t="s">
        <v>1228</v>
      </c>
      <c r="E1314" s="4">
        <f>'TARIF 2024'!G1328</f>
        <v>5900495482334</v>
      </c>
      <c r="F1314" t="s">
        <v>2669</v>
      </c>
    </row>
    <row r="1315" spans="1:6">
      <c r="A1315" t="str">
        <f>'TARIF 2024'!B1329</f>
        <v>GSM113929</v>
      </c>
      <c r="B1315" s="4" t="str">
        <f>'TARIF 2024'!J1329</f>
        <v>Low supplies 30,05,2025</v>
      </c>
      <c r="C1315" s="134">
        <f>'TARIF 2024'!L1329</f>
        <v>5.76</v>
      </c>
      <c r="D1315" t="s">
        <v>1228</v>
      </c>
      <c r="E1315" s="4">
        <f>'TARIF 2024'!G1329</f>
        <v>5900495959751</v>
      </c>
      <c r="F1315" t="s">
        <v>2669</v>
      </c>
    </row>
    <row r="1316" spans="1:6">
      <c r="A1316" t="str">
        <f>'TARIF 2024'!B1330</f>
        <v>GSM113366</v>
      </c>
      <c r="B1316" s="4" t="str">
        <f>'TARIF 2024'!J1330</f>
        <v xml:space="preserve">Large stocks </v>
      </c>
      <c r="C1316" s="134">
        <f>'TARIF 2024'!L1330</f>
        <v>5.76</v>
      </c>
      <c r="D1316" t="s">
        <v>1228</v>
      </c>
      <c r="E1316" s="4">
        <f>'TARIF 2024'!G1330</f>
        <v>5900495955548</v>
      </c>
      <c r="F1316" t="s">
        <v>1228</v>
      </c>
    </row>
    <row r="1317" spans="1:6">
      <c r="A1317" t="str">
        <f>'TARIF 2024'!B1331</f>
        <v>GSM114165</v>
      </c>
      <c r="B1317" s="4" t="str">
        <f>'TARIF 2024'!J1331</f>
        <v xml:space="preserve">Low supplies </v>
      </c>
      <c r="C1317" s="134">
        <f>'TARIF 2024'!L1331</f>
        <v>5.76</v>
      </c>
      <c r="D1317" t="s">
        <v>1228</v>
      </c>
      <c r="E1317" s="4">
        <f>'TARIF 2024'!G1331</f>
        <v>5900495962287</v>
      </c>
      <c r="F1317" t="s">
        <v>1228</v>
      </c>
    </row>
    <row r="1318" spans="1:6">
      <c r="A1318" t="str">
        <f>'TARIF 2024'!B1332</f>
        <v>GSM031104</v>
      </c>
      <c r="B1318" s="4" t="str">
        <f>'TARIF 2024'!J1332</f>
        <v xml:space="preserve">In stock </v>
      </c>
      <c r="C1318" s="134">
        <f>'TARIF 2024'!L1332</f>
        <v>5.76</v>
      </c>
      <c r="D1318" t="s">
        <v>1228</v>
      </c>
      <c r="E1318" s="4">
        <f>'TARIF 2024'!G1332</f>
        <v>5900495600646</v>
      </c>
      <c r="F1318" t="s">
        <v>1228</v>
      </c>
    </row>
    <row r="1319" spans="1:6">
      <c r="A1319" t="str">
        <f>'TARIF 2024'!B1333</f>
        <v>GSM031114</v>
      </c>
      <c r="B1319" s="4" t="str">
        <f>'TARIF 2024'!J1333</f>
        <v xml:space="preserve">Low supplies </v>
      </c>
      <c r="C1319" s="134">
        <f>'TARIF 2024'!L1333</f>
        <v>5.76</v>
      </c>
      <c r="D1319" t="s">
        <v>1228</v>
      </c>
      <c r="E1319" s="4">
        <f>'TARIF 2024'!G1333</f>
        <v>5900495600707</v>
      </c>
      <c r="F1319" t="s">
        <v>1228</v>
      </c>
    </row>
    <row r="1320" spans="1:6">
      <c r="A1320" t="str">
        <f>'TARIF 2024'!B1334</f>
        <v>GSM171597</v>
      </c>
      <c r="B1320" s="4" t="str">
        <f>'TARIF 2024'!J1334</f>
        <v xml:space="preserve">Low supplies </v>
      </c>
      <c r="C1320" s="134">
        <f>'TARIF 2024'!L1334</f>
        <v>3.3</v>
      </c>
      <c r="D1320" t="s">
        <v>1228</v>
      </c>
      <c r="E1320" s="4">
        <f>'TARIF 2024'!G1334</f>
        <v>5900495094728</v>
      </c>
      <c r="F1320" t="s">
        <v>1228</v>
      </c>
    </row>
    <row r="1321" spans="1:6">
      <c r="A1321" t="str">
        <f>'TARIF 2024'!B1335</f>
        <v>GSM171598</v>
      </c>
      <c r="B1321" s="4" t="str">
        <f>'TARIF 2024'!J1335</f>
        <v xml:space="preserve">Low supplies </v>
      </c>
      <c r="C1321" s="134">
        <f>'TARIF 2024'!L1335</f>
        <v>3.3</v>
      </c>
      <c r="D1321" t="s">
        <v>1228</v>
      </c>
      <c r="E1321" s="4">
        <f>'TARIF 2024'!G1335</f>
        <v>5900495094735</v>
      </c>
      <c r="F1321" t="s">
        <v>1228</v>
      </c>
    </row>
    <row r="1322" spans="1:6">
      <c r="A1322" t="str">
        <f>'TARIF 2024'!B1336</f>
        <v>GSM109908</v>
      </c>
      <c r="B1322" s="4" t="str">
        <f>'TARIF 2024'!J1336</f>
        <v xml:space="preserve">Out of stock </v>
      </c>
      <c r="C1322" s="134">
        <f>'TARIF 2024'!L1336</f>
        <v>2.66</v>
      </c>
      <c r="D1322" t="s">
        <v>1228</v>
      </c>
      <c r="E1322" s="4">
        <f>'TARIF 2024'!G1336</f>
        <v>5900495928252</v>
      </c>
      <c r="F1322" t="s">
        <v>2669</v>
      </c>
    </row>
    <row r="1323" spans="1:6">
      <c r="A1323" t="str">
        <f>'TARIF 2024'!B1337</f>
        <v>GSM109905</v>
      </c>
      <c r="B1323" s="4" t="str">
        <f>'TARIF 2024'!J1337</f>
        <v xml:space="preserve">Out of stock </v>
      </c>
      <c r="C1323" s="134">
        <f>'TARIF 2024'!L1337</f>
        <v>2.66</v>
      </c>
      <c r="D1323" t="s">
        <v>1228</v>
      </c>
      <c r="E1323" s="4">
        <f>'TARIF 2024'!G1337</f>
        <v>5900495928221</v>
      </c>
      <c r="F1323" t="s">
        <v>2669</v>
      </c>
    </row>
    <row r="1324" spans="1:6">
      <c r="A1324" t="str">
        <f>'TARIF 2024'!B1338</f>
        <v>GSM109909</v>
      </c>
      <c r="B1324" s="4" t="str">
        <f>'TARIF 2024'!J1338</f>
        <v xml:space="preserve">Out of stock </v>
      </c>
      <c r="C1324" s="134">
        <f>'TARIF 2024'!L1338</f>
        <v>2.66</v>
      </c>
      <c r="D1324" t="s">
        <v>1228</v>
      </c>
      <c r="E1324" s="4">
        <f>'TARIF 2024'!G1338</f>
        <v>5900495928269</v>
      </c>
      <c r="F1324" t="s">
        <v>2669</v>
      </c>
    </row>
    <row r="1325" spans="1:6">
      <c r="A1325" t="str">
        <f>'TARIF 2024'!B1339</f>
        <v>GSM109906</v>
      </c>
      <c r="B1325" s="4" t="str">
        <f>'TARIF 2024'!J1339</f>
        <v xml:space="preserve">In stock </v>
      </c>
      <c r="C1325" s="134">
        <f>'TARIF 2024'!L1339</f>
        <v>2.66</v>
      </c>
      <c r="D1325" t="s">
        <v>1228</v>
      </c>
      <c r="E1325" s="4">
        <f>'TARIF 2024'!G1339</f>
        <v>5900495928238</v>
      </c>
      <c r="F1325" t="s">
        <v>1228</v>
      </c>
    </row>
    <row r="1326" spans="1:6">
      <c r="A1326" t="str">
        <f>'TARIF 2024'!B1340</f>
        <v>GSM109910</v>
      </c>
      <c r="B1326" s="4" t="str">
        <f>'TARIF 2024'!J1340</f>
        <v xml:space="preserve">Out of stock </v>
      </c>
      <c r="C1326" s="134">
        <f>'TARIF 2024'!L1340</f>
        <v>2.66</v>
      </c>
      <c r="D1326" t="s">
        <v>1228</v>
      </c>
      <c r="E1326" s="4">
        <f>'TARIF 2024'!G1340</f>
        <v>5900495928276</v>
      </c>
      <c r="F1326" t="s">
        <v>2669</v>
      </c>
    </row>
    <row r="1327" spans="1:6">
      <c r="A1327" t="str">
        <f>'TARIF 2024'!B1341</f>
        <v>GSM172608</v>
      </c>
      <c r="B1327" s="4" t="str">
        <f>'TARIF 2024'!J1341</f>
        <v xml:space="preserve">Large stocks </v>
      </c>
      <c r="C1327" s="134">
        <f>'TARIF 2024'!L1341</f>
        <v>7.93</v>
      </c>
      <c r="D1327" t="s">
        <v>1228</v>
      </c>
      <c r="E1327" s="4">
        <f>'TARIF 2024'!G1341</f>
        <v>5900495227874</v>
      </c>
      <c r="F1327" t="s">
        <v>2669</v>
      </c>
    </row>
    <row r="1328" spans="1:6">
      <c r="A1328" t="str">
        <f>'TARIF 2024'!B1342</f>
        <v>GSM172606</v>
      </c>
      <c r="B1328" s="4" t="str">
        <f>'TARIF 2024'!J1342</f>
        <v xml:space="preserve">Large stocks </v>
      </c>
      <c r="C1328" s="134">
        <f>'TARIF 2024'!L1342</f>
        <v>7.93</v>
      </c>
      <c r="D1328" t="s">
        <v>1228</v>
      </c>
      <c r="E1328" s="4">
        <f>'TARIF 2024'!G1342</f>
        <v>5900495227799</v>
      </c>
      <c r="F1328" t="s">
        <v>2669</v>
      </c>
    </row>
    <row r="1329" spans="1:6">
      <c r="A1329" t="str">
        <f>'TARIF 2024'!B1343</f>
        <v>GSM172604</v>
      </c>
      <c r="B1329" s="4" t="str">
        <f>'TARIF 2024'!J1343</f>
        <v xml:space="preserve">Large stocks </v>
      </c>
      <c r="C1329" s="134">
        <f>'TARIF 2024'!L1343</f>
        <v>7.93</v>
      </c>
      <c r="D1329" t="s">
        <v>1228</v>
      </c>
      <c r="E1329" s="4">
        <f>'TARIF 2024'!G1343</f>
        <v>5900495227690</v>
      </c>
      <c r="F1329" t="s">
        <v>2669</v>
      </c>
    </row>
    <row r="1330" spans="1:6">
      <c r="A1330" t="str">
        <f>'TARIF 2024'!B1344</f>
        <v>GSM172607</v>
      </c>
      <c r="B1330" s="4" t="str">
        <f>'TARIF 2024'!J1344</f>
        <v xml:space="preserve">Large stocks </v>
      </c>
      <c r="C1330" s="134">
        <f>'TARIF 2024'!L1344</f>
        <v>7.93</v>
      </c>
      <c r="D1330" t="s">
        <v>1228</v>
      </c>
      <c r="E1330" s="4">
        <f>'TARIF 2024'!G1344</f>
        <v>5900495227829</v>
      </c>
      <c r="F1330" t="s">
        <v>1228</v>
      </c>
    </row>
    <row r="1331" spans="1:6">
      <c r="A1331" t="str">
        <f>'TARIF 2024'!B1345</f>
        <v>GSM172605</v>
      </c>
      <c r="B1331" s="4" t="str">
        <f>'TARIF 2024'!J1345</f>
        <v xml:space="preserve">Large stocks </v>
      </c>
      <c r="C1331" s="134">
        <f>'TARIF 2024'!L1345</f>
        <v>7.93</v>
      </c>
      <c r="D1331" t="s">
        <v>1228</v>
      </c>
      <c r="E1331" s="4">
        <f>'TARIF 2024'!G1345</f>
        <v>5900495227706</v>
      </c>
      <c r="F1331" t="s">
        <v>2669</v>
      </c>
    </row>
    <row r="1332" spans="1:6">
      <c r="A1332" t="str">
        <f>'TARIF 2024'!B1346</f>
        <v>GSM172603</v>
      </c>
      <c r="B1332" s="4" t="str">
        <f>'TARIF 2024'!J1346</f>
        <v xml:space="preserve">Out of stock </v>
      </c>
      <c r="C1332" s="134">
        <f>'TARIF 2024'!L1346</f>
        <v>7.93</v>
      </c>
      <c r="D1332" t="s">
        <v>1228</v>
      </c>
      <c r="E1332" s="4">
        <f>'TARIF 2024'!G1346</f>
        <v>5900495227683</v>
      </c>
      <c r="F1332" t="s">
        <v>2669</v>
      </c>
    </row>
    <row r="1333" spans="1:6">
      <c r="A1333" t="str">
        <f>'TARIF 2024'!B1347</f>
        <v>GSM115194</v>
      </c>
      <c r="B1333" s="4" t="str">
        <f>'TARIF 2024'!J1347</f>
        <v xml:space="preserve">Out of stock </v>
      </c>
      <c r="C1333" s="134">
        <f>'TARIF 2024'!L1347</f>
        <v>7.1</v>
      </c>
      <c r="D1333" t="s">
        <v>1228</v>
      </c>
      <c r="E1333" s="4">
        <f>'TARIF 2024'!G1347</f>
        <v>5900495976277</v>
      </c>
      <c r="F1333" t="s">
        <v>2669</v>
      </c>
    </row>
    <row r="1334" spans="1:6">
      <c r="A1334" t="str">
        <f>'TARIF 2024'!B1348</f>
        <v>GSM108670</v>
      </c>
      <c r="B1334" s="4" t="str">
        <f>'TARIF 2024'!J1348</f>
        <v xml:space="preserve">Large stocks </v>
      </c>
      <c r="C1334" s="134">
        <f>'TARIF 2024'!L1348</f>
        <v>4.8499999999999996</v>
      </c>
      <c r="D1334" t="s">
        <v>1228</v>
      </c>
      <c r="E1334" s="4">
        <f>'TARIF 2024'!G1348</f>
        <v>5900495920621</v>
      </c>
      <c r="F1334" t="s">
        <v>1228</v>
      </c>
    </row>
    <row r="1335" spans="1:6">
      <c r="A1335" t="str">
        <f>'TARIF 2024'!B1349</f>
        <v>GSM171589</v>
      </c>
      <c r="B1335" s="4" t="str">
        <f>'TARIF 2024'!J1349</f>
        <v xml:space="preserve">Low supplies </v>
      </c>
      <c r="C1335" s="134">
        <f>'TARIF 2024'!L1349</f>
        <v>4.26</v>
      </c>
      <c r="D1335" t="s">
        <v>1228</v>
      </c>
      <c r="E1335" s="4">
        <f>'TARIF 2024'!G1349</f>
        <v>5900495094568</v>
      </c>
      <c r="F1335" t="s">
        <v>1228</v>
      </c>
    </row>
    <row r="1336" spans="1:6">
      <c r="A1336" t="str">
        <f>'TARIF 2024'!B1350</f>
        <v>GSM108670</v>
      </c>
      <c r="B1336" s="4" t="str">
        <f>'TARIF 2024'!J1350</f>
        <v xml:space="preserve">Large stocks </v>
      </c>
      <c r="C1336" s="134">
        <f>'TARIF 2024'!L1350</f>
        <v>4.8499999999999996</v>
      </c>
      <c r="D1336" t="s">
        <v>1228</v>
      </c>
      <c r="E1336" s="4">
        <f>'TARIF 2024'!G1350</f>
        <v>5900495920621</v>
      </c>
      <c r="F1336" t="s">
        <v>1228</v>
      </c>
    </row>
    <row r="1337" spans="1:6">
      <c r="A1337" t="str">
        <f>'TARIF 2024'!B1351</f>
        <v>GSM108669</v>
      </c>
      <c r="B1337" s="4" t="str">
        <f>'TARIF 2024'!J1351</f>
        <v xml:space="preserve">Large stocks </v>
      </c>
      <c r="C1337" s="134">
        <f>'TARIF 2024'!L1351</f>
        <v>4.8499999999999996</v>
      </c>
      <c r="D1337" t="s">
        <v>1228</v>
      </c>
      <c r="E1337" s="4">
        <f>'TARIF 2024'!G1351</f>
        <v>5900495920614</v>
      </c>
      <c r="F1337" t="s">
        <v>1228</v>
      </c>
    </row>
    <row r="1338" spans="1:6">
      <c r="A1338" t="str">
        <f>'TARIF 2024'!B1352</f>
        <v>GSM099289</v>
      </c>
      <c r="B1338" s="4" t="str">
        <f>'TARIF 2024'!J1352</f>
        <v xml:space="preserve">Large stocks </v>
      </c>
      <c r="C1338" s="134">
        <f>'TARIF 2024'!L1352</f>
        <v>3.96</v>
      </c>
      <c r="D1338" t="s">
        <v>1228</v>
      </c>
      <c r="E1338" s="4">
        <f>'TARIF 2024'!G1352</f>
        <v>5900495829993</v>
      </c>
      <c r="F1338" t="s">
        <v>2669</v>
      </c>
    </row>
    <row r="1339" spans="1:6">
      <c r="A1339" t="str">
        <f>'TARIF 2024'!B1353</f>
        <v>GSM099287</v>
      </c>
      <c r="B1339" s="4" t="str">
        <f>'TARIF 2024'!J1353</f>
        <v xml:space="preserve">Large stocks </v>
      </c>
      <c r="C1339" s="134">
        <f>'TARIF 2024'!L1353</f>
        <v>3.96</v>
      </c>
      <c r="D1339" t="s">
        <v>1228</v>
      </c>
      <c r="E1339" s="4">
        <f>'TARIF 2024'!G1353</f>
        <v>5900495829976</v>
      </c>
      <c r="F1339" t="s">
        <v>1228</v>
      </c>
    </row>
    <row r="1340" spans="1:6">
      <c r="A1340" t="str">
        <f>'TARIF 2024'!B1354</f>
        <v>GSM022091</v>
      </c>
      <c r="B1340" s="4" t="str">
        <f>'TARIF 2024'!J1354</f>
        <v xml:space="preserve">Low supplies </v>
      </c>
      <c r="C1340" s="134">
        <f>'TARIF 2024'!L1354</f>
        <v>2.13</v>
      </c>
      <c r="D1340" t="s">
        <v>1228</v>
      </c>
      <c r="E1340" s="4">
        <f>'TARIF 2024'!G1354</f>
        <v>5900495487131</v>
      </c>
      <c r="F1340" t="s">
        <v>1228</v>
      </c>
    </row>
    <row r="1341" spans="1:6">
      <c r="A1341" t="str">
        <f>'TARIF 2024'!B1355</f>
        <v>GSM022089</v>
      </c>
      <c r="B1341" s="4" t="str">
        <f>'TARIF 2024'!J1355</f>
        <v>Out of stock 24,07,2025</v>
      </c>
      <c r="C1341" s="134">
        <f>'TARIF 2024'!L1355</f>
        <v>2.13</v>
      </c>
      <c r="D1341" t="s">
        <v>1228</v>
      </c>
      <c r="E1341" s="4">
        <f>'TARIF 2024'!G1355</f>
        <v>5900495487117</v>
      </c>
      <c r="F1341" t="s">
        <v>2669</v>
      </c>
    </row>
    <row r="1342" spans="1:6">
      <c r="A1342" t="str">
        <f>'TARIF 2024'!B1356</f>
        <v>GSM022088</v>
      </c>
      <c r="B1342" s="4" t="str">
        <f>'TARIF 2024'!J1356</f>
        <v xml:space="preserve">Large stocks </v>
      </c>
      <c r="C1342" s="134">
        <f>'TARIF 2024'!L1356</f>
        <v>2.13</v>
      </c>
      <c r="D1342" t="s">
        <v>1228</v>
      </c>
      <c r="E1342" s="4">
        <f>'TARIF 2024'!G1356</f>
        <v>5900495487100</v>
      </c>
      <c r="F1342" t="s">
        <v>1228</v>
      </c>
    </row>
    <row r="1343" spans="1:6">
      <c r="A1343" t="str">
        <f>'TARIF 2024'!B1357</f>
        <v>GSM022087</v>
      </c>
      <c r="B1343" s="4" t="str">
        <f>'TARIF 2024'!J1357</f>
        <v>Low supplies 24,07,2025</v>
      </c>
      <c r="C1343" s="134">
        <f>'TARIF 2024'!L1357</f>
        <v>2.13</v>
      </c>
      <c r="D1343" t="s">
        <v>1228</v>
      </c>
      <c r="E1343" s="4">
        <f>'TARIF 2024'!G1357</f>
        <v>5900495487094</v>
      </c>
      <c r="F1343" t="s">
        <v>1228</v>
      </c>
    </row>
    <row r="1344" spans="1:6">
      <c r="A1344" t="str">
        <f>'TARIF 2024'!B1358</f>
        <v>GSM165779</v>
      </c>
      <c r="B1344" s="4" t="str">
        <f>'TARIF 2024'!J1358</f>
        <v xml:space="preserve">Large stocks </v>
      </c>
      <c r="C1344" s="134">
        <f>'TARIF 2024'!L1358</f>
        <v>12.07</v>
      </c>
      <c r="D1344" t="s">
        <v>1228</v>
      </c>
      <c r="E1344" s="4">
        <f>'TARIF 2024'!G1358</f>
        <v>5900495033161</v>
      </c>
      <c r="F1344" t="s">
        <v>1228</v>
      </c>
    </row>
    <row r="1345" spans="1:6">
      <c r="A1345" t="str">
        <f>'TARIF 2024'!B1359</f>
        <v>GSM165780</v>
      </c>
      <c r="B1345" s="4" t="str">
        <f>'TARIF 2024'!J1359</f>
        <v xml:space="preserve">Out of stock </v>
      </c>
      <c r="C1345" s="134">
        <f>'TARIF 2024'!L1359</f>
        <v>12.07</v>
      </c>
      <c r="D1345" t="s">
        <v>1228</v>
      </c>
      <c r="E1345" s="4">
        <f>'TARIF 2024'!G1359</f>
        <v>5900495033178</v>
      </c>
      <c r="F1345" t="s">
        <v>2669</v>
      </c>
    </row>
    <row r="1346" spans="1:6">
      <c r="A1346" t="str">
        <f>'TARIF 2024'!B1360</f>
        <v>GSM165735</v>
      </c>
      <c r="B1346" s="4" t="str">
        <f>'TARIF 2024'!J1360</f>
        <v xml:space="preserve">Large stocks </v>
      </c>
      <c r="C1346" s="134">
        <f>'TARIF 2024'!L1360</f>
        <v>12.07</v>
      </c>
      <c r="D1346" t="s">
        <v>1228</v>
      </c>
      <c r="E1346" s="4">
        <f>'TARIF 2024'!G1360</f>
        <v>5900495033086</v>
      </c>
      <c r="F1346" t="s">
        <v>2669</v>
      </c>
    </row>
    <row r="1347" spans="1:6">
      <c r="A1347" t="str">
        <f>'TARIF 2024'!B1361</f>
        <v>GSM165734</v>
      </c>
      <c r="B1347" s="4" t="str">
        <f>'TARIF 2024'!J1361</f>
        <v xml:space="preserve">Large stocks </v>
      </c>
      <c r="C1347" s="134">
        <f>'TARIF 2024'!L1361</f>
        <v>12.07</v>
      </c>
      <c r="D1347" t="s">
        <v>1228</v>
      </c>
      <c r="E1347" s="4">
        <f>'TARIF 2024'!G1361</f>
        <v>5900495033079</v>
      </c>
      <c r="F1347" t="s">
        <v>1228</v>
      </c>
    </row>
    <row r="1348" spans="1:6">
      <c r="A1348" t="str">
        <f>'TARIF 2024'!B1362</f>
        <v>GSM171652</v>
      </c>
      <c r="B1348" s="4" t="str">
        <f>'TARIF 2024'!J1362</f>
        <v>Out of stock 09,06,2025</v>
      </c>
      <c r="C1348" s="134">
        <f>'TARIF 2024'!L1362</f>
        <v>4.0599999999999996</v>
      </c>
      <c r="D1348" t="s">
        <v>1228</v>
      </c>
      <c r="E1348" s="4">
        <f>'TARIF 2024'!G1362</f>
        <v>5900495097316</v>
      </c>
      <c r="F1348" t="s">
        <v>2669</v>
      </c>
    </row>
    <row r="1349" spans="1:6">
      <c r="A1349" t="str">
        <f>'TARIF 2024'!B1363</f>
        <v>GSM171600</v>
      </c>
      <c r="B1349" s="4" t="str">
        <f>'TARIF 2024'!J1363</f>
        <v xml:space="preserve">Low supplies </v>
      </c>
      <c r="C1349" s="134">
        <f>'TARIF 2024'!L1363</f>
        <v>6.7</v>
      </c>
      <c r="D1349" t="s">
        <v>1228</v>
      </c>
      <c r="E1349" s="4">
        <f>'TARIF 2024'!G1363</f>
        <v>5900495094766</v>
      </c>
      <c r="F1349" t="s">
        <v>2669</v>
      </c>
    </row>
    <row r="1350" spans="1:6">
      <c r="A1350" t="str">
        <f>'TARIF 2024'!B1364</f>
        <v>GSM115162</v>
      </c>
      <c r="B1350" s="4" t="str">
        <f>'TARIF 2024'!J1364</f>
        <v xml:space="preserve">Out of stock </v>
      </c>
      <c r="C1350" s="134">
        <f>'TARIF 2024'!L1364</f>
        <v>4.38</v>
      </c>
      <c r="D1350" t="s">
        <v>1228</v>
      </c>
      <c r="E1350" s="4">
        <f>'TARIF 2024'!G1364</f>
        <v>5900495976109</v>
      </c>
      <c r="F1350" t="s">
        <v>2669</v>
      </c>
    </row>
    <row r="1351" spans="1:6">
      <c r="A1351" t="str">
        <f>'TARIF 2024'!B1365</f>
        <v>GSM113214</v>
      </c>
      <c r="B1351" s="4" t="str">
        <f>'TARIF 2024'!J1365</f>
        <v xml:space="preserve">Large stocks </v>
      </c>
      <c r="C1351" s="134">
        <f>'TARIF 2024'!L1365</f>
        <v>3.53</v>
      </c>
      <c r="D1351" t="s">
        <v>1228</v>
      </c>
      <c r="E1351" s="4">
        <f>'TARIF 2024'!G1365</f>
        <v>5900495953759</v>
      </c>
      <c r="F1351" t="s">
        <v>1228</v>
      </c>
    </row>
    <row r="1352" spans="1:6">
      <c r="A1352" t="str">
        <f>'TARIF 2024'!B1366</f>
        <v>GSM113215</v>
      </c>
      <c r="B1352" s="4" t="str">
        <f>'TARIF 2024'!J1366</f>
        <v xml:space="preserve">Large stocks </v>
      </c>
      <c r="C1352" s="134">
        <f>'TARIF 2024'!L1366</f>
        <v>3.53</v>
      </c>
      <c r="D1352" t="s">
        <v>1228</v>
      </c>
      <c r="E1352" s="4">
        <f>'TARIF 2024'!G1366</f>
        <v>5900495953766</v>
      </c>
      <c r="F1352" t="s">
        <v>2669</v>
      </c>
    </row>
    <row r="1353" spans="1:6">
      <c r="A1353" t="str">
        <f>'TARIF 2024'!B1367</f>
        <v>GSM111405</v>
      </c>
      <c r="B1353" s="4" t="str">
        <f>'TARIF 2024'!J1367</f>
        <v xml:space="preserve">Large stocks </v>
      </c>
      <c r="C1353" s="134">
        <f>'TARIF 2024'!L1367</f>
        <v>11.62</v>
      </c>
      <c r="D1353" t="s">
        <v>1228</v>
      </c>
      <c r="E1353" s="4">
        <f>'TARIF 2024'!G1367</f>
        <v>5900495941367</v>
      </c>
      <c r="F1353" t="s">
        <v>1228</v>
      </c>
    </row>
    <row r="1354" spans="1:6">
      <c r="A1354" t="str">
        <f>'TARIF 2024'!B1368</f>
        <v>GSM111404</v>
      </c>
      <c r="B1354" s="4" t="str">
        <f>'TARIF 2024'!J1368</f>
        <v xml:space="preserve">Large stocks </v>
      </c>
      <c r="C1354" s="134">
        <f>'TARIF 2024'!L1368</f>
        <v>5.32</v>
      </c>
      <c r="D1354" t="s">
        <v>1228</v>
      </c>
      <c r="E1354" s="4">
        <f>'TARIF 2024'!G1368</f>
        <v>5900495941350</v>
      </c>
      <c r="F1354" t="s">
        <v>1228</v>
      </c>
    </row>
    <row r="1355" spans="1:6">
      <c r="A1355" t="str">
        <f>'TARIF 2024'!B1369</f>
        <v>GSM106705</v>
      </c>
      <c r="B1355" s="4" t="str">
        <f>'TARIF 2024'!J1369</f>
        <v xml:space="preserve">Available </v>
      </c>
      <c r="C1355" s="134">
        <f>'TARIF 2024'!L1369</f>
        <v>6.38</v>
      </c>
      <c r="D1355" t="s">
        <v>1228</v>
      </c>
      <c r="E1355" s="4">
        <f>'TARIF 2024'!G1369</f>
        <v>5900495902092</v>
      </c>
      <c r="F1355" t="s">
        <v>1228</v>
      </c>
    </row>
    <row r="1356" spans="1:6">
      <c r="A1356" t="str">
        <f>'TARIF 2024'!B1370</f>
        <v>GSM177210</v>
      </c>
      <c r="B1356" s="4" t="str">
        <f>'TARIF 2024'!J1370</f>
        <v>Large stocks</v>
      </c>
      <c r="C1356" s="134">
        <f>'TARIF 2024'!L1370</f>
        <v>4.62</v>
      </c>
      <c r="D1356" t="s">
        <v>1228</v>
      </c>
      <c r="E1356" s="4">
        <f>'TARIF 2024'!G1370</f>
        <v>5900495643186</v>
      </c>
      <c r="F1356" t="s">
        <v>1228</v>
      </c>
    </row>
    <row r="1357" spans="1:6">
      <c r="A1357" t="str">
        <f>'TARIF 2024'!B1371</f>
        <v>GSM177211</v>
      </c>
      <c r="B1357" s="4" t="str">
        <f>'TARIF 2024'!J1371</f>
        <v>Large stocks</v>
      </c>
      <c r="C1357" s="134">
        <f>'TARIF 2024'!L1371</f>
        <v>6.01</v>
      </c>
      <c r="D1357" t="s">
        <v>1228</v>
      </c>
      <c r="E1357" s="4">
        <f>'TARIF 2024'!G1371</f>
        <v>5900495643193</v>
      </c>
      <c r="F1357" t="s">
        <v>1228</v>
      </c>
    </row>
    <row r="1358" spans="1:6">
      <c r="A1358" t="str">
        <f>'TARIF 2024'!B1372</f>
        <v>GSM165040</v>
      </c>
      <c r="B1358" s="4" t="str">
        <f>'TARIF 2024'!J1372</f>
        <v>Large stocks</v>
      </c>
      <c r="C1358" s="134">
        <f>'TARIF 2024'!L1372</f>
        <v>3.28</v>
      </c>
      <c r="D1358" t="s">
        <v>1228</v>
      </c>
      <c r="E1358" s="4">
        <f>'TARIF 2024'!G1372</f>
        <v>590495010940</v>
      </c>
      <c r="F1358" t="s">
        <v>1228</v>
      </c>
    </row>
    <row r="1359" spans="1:6">
      <c r="A1359" t="str">
        <f>'TARIF 2024'!B1373</f>
        <v>GSM165729</v>
      </c>
      <c r="B1359" s="4" t="str">
        <f>'TARIF 2024'!J1373</f>
        <v xml:space="preserve">Low supplies </v>
      </c>
      <c r="C1359" s="134">
        <f>'TARIF 2024'!L1373</f>
        <v>4.47</v>
      </c>
      <c r="D1359" t="s">
        <v>1228</v>
      </c>
      <c r="E1359" s="4">
        <f>'TARIF 2024'!G1373</f>
        <v>5900495033024</v>
      </c>
      <c r="F1359" t="s">
        <v>1228</v>
      </c>
    </row>
    <row r="1360" spans="1:6">
      <c r="A1360" t="str">
        <f>'TARIF 2024'!B1374</f>
        <v>GSM165728</v>
      </c>
      <c r="B1360" s="4" t="str">
        <f>'TARIF 2024'!J1374</f>
        <v xml:space="preserve">Large stocks </v>
      </c>
      <c r="C1360" s="134">
        <f>'TARIF 2024'!L1374</f>
        <v>4.47</v>
      </c>
      <c r="D1360" t="s">
        <v>1228</v>
      </c>
      <c r="E1360" s="4">
        <f>'TARIF 2024'!G1374</f>
        <v>5900495033017</v>
      </c>
      <c r="F1360" t="s">
        <v>1228</v>
      </c>
    </row>
    <row r="1361" spans="1:6">
      <c r="A1361" t="str">
        <f>'TARIF 2024'!B1375</f>
        <v>GSM165727</v>
      </c>
      <c r="B1361" s="4" t="str">
        <f>'TARIF 2024'!J1375</f>
        <v xml:space="preserve">Low supplies </v>
      </c>
      <c r="C1361" s="134">
        <f>'TARIF 2024'!L1375</f>
        <v>4.47</v>
      </c>
      <c r="D1361" t="s">
        <v>1228</v>
      </c>
      <c r="E1361" s="4">
        <f>'TARIF 2024'!G1375</f>
        <v>5900495033000</v>
      </c>
      <c r="F1361" t="s">
        <v>1228</v>
      </c>
    </row>
    <row r="1362" spans="1:6">
      <c r="A1362" t="str">
        <f>'TARIF 2024'!B1376</f>
        <v>GSM165726</v>
      </c>
      <c r="B1362" s="4" t="str">
        <f>'TARIF 2024'!J1376</f>
        <v xml:space="preserve">Available </v>
      </c>
      <c r="C1362" s="134">
        <f>'TARIF 2024'!L1376</f>
        <v>4.47</v>
      </c>
      <c r="D1362" t="s">
        <v>1228</v>
      </c>
      <c r="E1362" s="4">
        <f>'TARIF 2024'!G1376</f>
        <v>5900495032997</v>
      </c>
      <c r="F1362" t="s">
        <v>1228</v>
      </c>
    </row>
    <row r="1363" spans="1:6">
      <c r="A1363" t="str">
        <f>'TARIF 2024'!B1377</f>
        <v>GSM043797</v>
      </c>
      <c r="B1363" s="4" t="str">
        <f>'TARIF 2024'!J1377</f>
        <v xml:space="preserve">Large stocks </v>
      </c>
      <c r="C1363" s="134">
        <f>'TARIF 2024'!L1377</f>
        <v>4.53</v>
      </c>
      <c r="D1363" t="s">
        <v>1228</v>
      </c>
      <c r="E1363" s="4">
        <f>'TARIF 2024'!G1377</f>
        <v>5900495758330</v>
      </c>
      <c r="F1363" t="s">
        <v>1228</v>
      </c>
    </row>
    <row r="1364" spans="1:6">
      <c r="A1364" t="str">
        <f>'TARIF 2024'!B1378</f>
        <v>GSM106088</v>
      </c>
      <c r="B1364" s="4" t="str">
        <f>'TARIF 2024'!J1378</f>
        <v xml:space="preserve">Out of stock </v>
      </c>
      <c r="C1364" s="134">
        <f>'TARIF 2024'!L1378</f>
        <v>5.31</v>
      </c>
      <c r="D1364" t="s">
        <v>1228</v>
      </c>
      <c r="E1364" s="4">
        <f>'TARIF 2024'!G1378</f>
        <v>5900495898821</v>
      </c>
      <c r="F1364" t="s">
        <v>2669</v>
      </c>
    </row>
    <row r="1365" spans="1:6">
      <c r="A1365" t="str">
        <f>'TARIF 2024'!B1379</f>
        <v>GSM106087</v>
      </c>
      <c r="B1365" s="4" t="str">
        <f>'TARIF 2024'!J1379</f>
        <v xml:space="preserve">Large stocks </v>
      </c>
      <c r="C1365" s="134">
        <f>'TARIF 2024'!L1379</f>
        <v>8.81</v>
      </c>
      <c r="D1365" t="s">
        <v>1228</v>
      </c>
      <c r="E1365" s="4">
        <f>'TARIF 2024'!G1379</f>
        <v>5900495898814</v>
      </c>
      <c r="F1365" t="s">
        <v>2669</v>
      </c>
    </row>
    <row r="1366" spans="1:6">
      <c r="A1366" t="str">
        <f>'TARIF 2024'!B1380</f>
        <v>GSM171591</v>
      </c>
      <c r="B1366" s="4" t="str">
        <f>'TARIF 2024'!J1380</f>
        <v xml:space="preserve">In stock </v>
      </c>
      <c r="C1366" s="134">
        <f>'TARIF 2024'!L1380</f>
        <v>6.7</v>
      </c>
      <c r="D1366" t="s">
        <v>1228</v>
      </c>
      <c r="E1366" s="4">
        <f>'TARIF 2024'!G1380</f>
        <v>5900495094643</v>
      </c>
      <c r="F1366" t="s">
        <v>2669</v>
      </c>
    </row>
    <row r="1367" spans="1:6">
      <c r="A1367" t="str">
        <f>'TARIF 2024'!B1381</f>
        <v>GSM106082</v>
      </c>
      <c r="B1367" s="4" t="str">
        <f>'TARIF 2024'!J1381</f>
        <v xml:space="preserve">Large stocks </v>
      </c>
      <c r="C1367" s="134">
        <f>'TARIF 2024'!L1381</f>
        <v>6.94</v>
      </c>
      <c r="D1367" t="s">
        <v>1228</v>
      </c>
      <c r="E1367" s="4">
        <f>'TARIF 2024'!G1381</f>
        <v>5900495898760</v>
      </c>
      <c r="F1367" t="s">
        <v>2669</v>
      </c>
    </row>
    <row r="1368" spans="1:6">
      <c r="A1368" t="str">
        <f>'TARIF 2024'!B1382</f>
        <v>GSM106083</v>
      </c>
      <c r="B1368" s="4" t="str">
        <f>'TARIF 2024'!J1382</f>
        <v xml:space="preserve">Large stocks </v>
      </c>
      <c r="C1368" s="134">
        <f>'TARIF 2024'!L1382</f>
        <v>10.64</v>
      </c>
      <c r="D1368" t="s">
        <v>1228</v>
      </c>
      <c r="E1368" s="4">
        <f>'TARIF 2024'!G1382</f>
        <v>5900495898777</v>
      </c>
      <c r="F1368" t="s">
        <v>2669</v>
      </c>
    </row>
    <row r="1369" spans="1:6">
      <c r="A1369" t="str">
        <f>'TARIF 2024'!B1383</f>
        <v>GSM106085</v>
      </c>
      <c r="B1369" s="4" t="str">
        <f>'TARIF 2024'!J1383</f>
        <v xml:space="preserve">Large stocks </v>
      </c>
      <c r="C1369" s="134">
        <f>'TARIF 2024'!L1383</f>
        <v>7.15</v>
      </c>
      <c r="D1369" t="s">
        <v>1228</v>
      </c>
      <c r="E1369" s="4">
        <f>'TARIF 2024'!G1383</f>
        <v>5900495898791</v>
      </c>
      <c r="F1369" t="s">
        <v>2669</v>
      </c>
    </row>
    <row r="1370" spans="1:6">
      <c r="A1370" t="str">
        <f>'TARIF 2024'!B1384</f>
        <v>GSM045942</v>
      </c>
      <c r="B1370" s="4" t="str">
        <f>'TARIF 2024'!J1384</f>
        <v xml:space="preserve">Large stocks </v>
      </c>
      <c r="C1370" s="134">
        <f>'TARIF 2024'!L1384</f>
        <v>6.02</v>
      </c>
      <c r="D1370" t="s">
        <v>1228</v>
      </c>
      <c r="E1370" s="4">
        <f>'TARIF 2024'!G1384</f>
        <v>5900495780638</v>
      </c>
      <c r="F1370" t="s">
        <v>2669</v>
      </c>
    </row>
    <row r="1371" spans="1:6">
      <c r="A1371" t="str">
        <f>'TARIF 2024'!B1385</f>
        <v>GSM043803</v>
      </c>
      <c r="B1371" s="4" t="str">
        <f>'TARIF 2024'!J1385</f>
        <v xml:space="preserve">Large stocks </v>
      </c>
      <c r="C1371" s="134">
        <f>'TARIF 2024'!L1385</f>
        <v>6.91</v>
      </c>
      <c r="D1371" t="s">
        <v>1228</v>
      </c>
      <c r="E1371" s="4">
        <f>'TARIF 2024'!G1385</f>
        <v>5900495758392</v>
      </c>
      <c r="F1371" t="s">
        <v>2669</v>
      </c>
    </row>
    <row r="1372" spans="1:6">
      <c r="A1372" t="str">
        <f>'TARIF 2024'!B1386</f>
        <v>GSM043798</v>
      </c>
      <c r="B1372" s="4" t="str">
        <f>'TARIF 2024'!J1386</f>
        <v>Out of stock 09,06,2025</v>
      </c>
      <c r="C1372" s="134">
        <f>'TARIF 2024'!L1386</f>
        <v>6.32</v>
      </c>
      <c r="D1372" t="s">
        <v>1228</v>
      </c>
      <c r="E1372" s="4">
        <f>'TARIF 2024'!G1386</f>
        <v>5900495758347</v>
      </c>
      <c r="F1372" t="s">
        <v>2669</v>
      </c>
    </row>
    <row r="1373" spans="1:6">
      <c r="A1373" t="str">
        <f>'TARIF 2024'!B1387</f>
        <v>GSM103949</v>
      </c>
      <c r="B1373" s="4" t="str">
        <f>'TARIF 2024'!J1387</f>
        <v xml:space="preserve">Large stocks </v>
      </c>
      <c r="C1373" s="134">
        <f>'TARIF 2024'!L1387</f>
        <v>7.04</v>
      </c>
      <c r="D1373" t="s">
        <v>1228</v>
      </c>
      <c r="E1373" s="4">
        <f>'TARIF 2024'!G1387</f>
        <v>5900495879684</v>
      </c>
      <c r="F1373" t="s">
        <v>1228</v>
      </c>
    </row>
    <row r="1374" spans="1:6">
      <c r="A1374" t="str">
        <f>'TARIF 2024'!B1388</f>
        <v>GSM171590</v>
      </c>
      <c r="B1374" s="4" t="str">
        <f>'TARIF 2024'!J1388</f>
        <v xml:space="preserve">Out of stock </v>
      </c>
      <c r="C1374" s="134">
        <f>'TARIF 2024'!L1388</f>
        <v>7.04</v>
      </c>
      <c r="D1374" t="s">
        <v>1228</v>
      </c>
      <c r="E1374" s="4">
        <f>'TARIF 2024'!G1388</f>
        <v>5900495094636</v>
      </c>
      <c r="F1374" t="s">
        <v>2669</v>
      </c>
    </row>
    <row r="1375" spans="1:6">
      <c r="A1375" t="str">
        <f>'TARIF 2024'!B1389</f>
        <v>GSM108850</v>
      </c>
      <c r="B1375" s="4" t="str">
        <f>'TARIF 2024'!J1389</f>
        <v xml:space="preserve">Large stocks </v>
      </c>
      <c r="C1375" s="134">
        <f>'TARIF 2024'!L1389</f>
        <v>7.98</v>
      </c>
      <c r="D1375" t="s">
        <v>1228</v>
      </c>
      <c r="E1375" s="4">
        <f>'TARIF 2024'!G1389</f>
        <v>5900495922052</v>
      </c>
      <c r="F1375" t="s">
        <v>1228</v>
      </c>
    </row>
    <row r="1376" spans="1:6">
      <c r="A1376" t="str">
        <f>'TARIF 2024'!B1390</f>
        <v>GSM106086</v>
      </c>
      <c r="B1376" s="4" t="str">
        <f>'TARIF 2024'!J1390</f>
        <v xml:space="preserve">Low supplies </v>
      </c>
      <c r="C1376" s="134">
        <f>'TARIF 2024'!L1390</f>
        <v>9</v>
      </c>
      <c r="D1376" t="s">
        <v>1228</v>
      </c>
      <c r="E1376" s="4">
        <f>'TARIF 2024'!G1390</f>
        <v>5900495898807</v>
      </c>
      <c r="F1376" t="s">
        <v>1228</v>
      </c>
    </row>
    <row r="1377" spans="1:6">
      <c r="A1377" t="str">
        <f>'TARIF 2024'!B1391</f>
        <v>GSM108852</v>
      </c>
      <c r="B1377" s="4" t="str">
        <f>'TARIF 2024'!J1391</f>
        <v xml:space="preserve">Low supplies </v>
      </c>
      <c r="C1377" s="134">
        <f>'TARIF 2024'!L1391</f>
        <v>8.06</v>
      </c>
      <c r="D1377" t="s">
        <v>1228</v>
      </c>
      <c r="E1377" s="4">
        <f>'TARIF 2024'!G1391</f>
        <v>5900495922076</v>
      </c>
      <c r="F1377" t="s">
        <v>1228</v>
      </c>
    </row>
    <row r="1378" spans="1:6">
      <c r="A1378" t="str">
        <f>'TARIF 2024'!B1392</f>
        <v>GSM106087</v>
      </c>
      <c r="B1378" s="4" t="str">
        <f>'TARIF 2024'!J1392</f>
        <v xml:space="preserve">Large stocks </v>
      </c>
      <c r="C1378" s="134">
        <f>'TARIF 2024'!L1392</f>
        <v>8.81</v>
      </c>
      <c r="D1378" t="s">
        <v>1228</v>
      </c>
      <c r="E1378" s="4">
        <f>'TARIF 2024'!G1392</f>
        <v>5900495898814</v>
      </c>
      <c r="F1378" t="s">
        <v>2669</v>
      </c>
    </row>
    <row r="1379" spans="1:6">
      <c r="A1379" t="str">
        <f>'TARIF 2024'!B1393</f>
        <v>GSM098216</v>
      </c>
      <c r="B1379" s="4" t="str">
        <f>'TARIF 2024'!J1393</f>
        <v>Out of stock 24,07,2025</v>
      </c>
      <c r="C1379" s="134">
        <f>'TARIF 2024'!L1393</f>
        <v>3.79</v>
      </c>
      <c r="D1379" t="s">
        <v>1228</v>
      </c>
      <c r="E1379" s="4">
        <f>'TARIF 2024'!G1393</f>
        <v>5900495821430</v>
      </c>
      <c r="F1379" t="s">
        <v>2669</v>
      </c>
    </row>
    <row r="1380" spans="1:6">
      <c r="A1380" t="str">
        <f>'TARIF 2024'!B1394</f>
        <v>GSM103262</v>
      </c>
      <c r="B1380" s="4" t="str">
        <f>'TARIF 2024'!J1394</f>
        <v xml:space="preserve">Out of stock </v>
      </c>
      <c r="C1380" s="134">
        <f>'TARIF 2024'!L1394</f>
        <v>4.3</v>
      </c>
      <c r="D1380" t="s">
        <v>1228</v>
      </c>
      <c r="E1380" s="4">
        <f>'TARIF 2024'!G1394</f>
        <v>5900495875457</v>
      </c>
      <c r="F1380" t="s">
        <v>2669</v>
      </c>
    </row>
    <row r="1381" spans="1:6">
      <c r="A1381" t="str">
        <f>'TARIF 2024'!B1395</f>
        <v>GSM103261</v>
      </c>
      <c r="B1381" s="4" t="str">
        <f>'TARIF 2024'!J1395</f>
        <v xml:space="preserve">Out of stock </v>
      </c>
      <c r="C1381" s="134">
        <f>'TARIF 2024'!L1395</f>
        <v>4.3</v>
      </c>
      <c r="D1381" t="s">
        <v>1228</v>
      </c>
      <c r="E1381" s="4">
        <f>'TARIF 2024'!G1395</f>
        <v>5900495875440</v>
      </c>
      <c r="F1381" t="s">
        <v>2669</v>
      </c>
    </row>
    <row r="1382" spans="1:6">
      <c r="A1382" t="str">
        <f>'TARIF 2024'!B1396</f>
        <v>GSM106101</v>
      </c>
      <c r="B1382" s="4" t="str">
        <f>'TARIF 2024'!J1396</f>
        <v xml:space="preserve">Large stocks </v>
      </c>
      <c r="C1382" s="134">
        <f>'TARIF 2024'!L1396</f>
        <v>9.1999999999999993</v>
      </c>
      <c r="D1382" t="s">
        <v>1228</v>
      </c>
      <c r="E1382" s="4">
        <f>'TARIF 2024'!G1396</f>
        <v>5900495898951</v>
      </c>
      <c r="F1382" t="s">
        <v>2669</v>
      </c>
    </row>
    <row r="1383" spans="1:6">
      <c r="A1383" t="str">
        <f>'TARIF 2024'!B1397</f>
        <v>GSM043159</v>
      </c>
      <c r="B1383" s="4" t="str">
        <f>'TARIF 2024'!J1397</f>
        <v xml:space="preserve">Large stocks </v>
      </c>
      <c r="C1383" s="134">
        <f>'TARIF 2024'!L1397</f>
        <v>7.99</v>
      </c>
      <c r="D1383" t="s">
        <v>1228</v>
      </c>
      <c r="E1383" s="4">
        <f>'TARIF 2024'!G1397</f>
        <v>5900495751416</v>
      </c>
      <c r="F1383" t="s">
        <v>2669</v>
      </c>
    </row>
    <row r="1384" spans="1:6">
      <c r="A1384" t="str">
        <f>'TARIF 2024'!B1398</f>
        <v>GSM106102</v>
      </c>
      <c r="B1384" s="4" t="str">
        <f>'TARIF 2024'!J1398</f>
        <v xml:space="preserve">Large stocks </v>
      </c>
      <c r="C1384" s="134">
        <f>'TARIF 2024'!L1398</f>
        <v>13.2</v>
      </c>
      <c r="D1384" t="s">
        <v>1228</v>
      </c>
      <c r="E1384" s="4">
        <f>'TARIF 2024'!G1398</f>
        <v>5900495898968</v>
      </c>
      <c r="F1384" t="s">
        <v>2669</v>
      </c>
    </row>
    <row r="1385" spans="1:6">
      <c r="A1385" t="str">
        <f>'TARIF 2024'!B1399</f>
        <v>GSM043160</v>
      </c>
      <c r="B1385" s="4" t="str">
        <f>'TARIF 2024'!J1399</f>
        <v xml:space="preserve">Out of stock </v>
      </c>
      <c r="C1385" s="134">
        <f>'TARIF 2024'!L1399</f>
        <v>12</v>
      </c>
      <c r="D1385" t="s">
        <v>1228</v>
      </c>
      <c r="E1385" s="4">
        <f>'TARIF 2024'!G1399</f>
        <v>5900495751423</v>
      </c>
      <c r="F1385" t="s">
        <v>2669</v>
      </c>
    </row>
    <row r="1386" spans="1:6">
      <c r="A1386" t="str">
        <f>'TARIF 2024'!B1400</f>
        <v>GSM043161</v>
      </c>
      <c r="B1386" s="4" t="str">
        <f>'TARIF 2024'!J1400</f>
        <v xml:space="preserve">Large stocks </v>
      </c>
      <c r="C1386" s="134">
        <f>'TARIF 2024'!L1400</f>
        <v>18</v>
      </c>
      <c r="D1386" t="s">
        <v>1228</v>
      </c>
      <c r="E1386" s="4">
        <f>'TARIF 2024'!G1400</f>
        <v>5900495751430</v>
      </c>
      <c r="F1386" t="s">
        <v>2669</v>
      </c>
    </row>
    <row r="1387" spans="1:6">
      <c r="A1387" t="str">
        <f>'TARIF 2024'!B1401</f>
        <v>GSM115778</v>
      </c>
      <c r="B1387" s="4" t="str">
        <f>'TARIF 2024'!J1401</f>
        <v xml:space="preserve">Large stocks </v>
      </c>
      <c r="C1387" s="134">
        <f>'TARIF 2024'!L1401</f>
        <v>14.9</v>
      </c>
      <c r="D1387" t="s">
        <v>1228</v>
      </c>
      <c r="E1387" s="4">
        <f>'TARIF 2024'!G1401</f>
        <v>5900495982513</v>
      </c>
      <c r="F1387" t="s">
        <v>2669</v>
      </c>
    </row>
    <row r="1388" spans="1:6">
      <c r="A1388" t="str">
        <f>'TARIF 2024'!B1402</f>
        <v>GSM116526</v>
      </c>
      <c r="B1388" s="4" t="str">
        <f>'TARIF 2024'!J1402</f>
        <v xml:space="preserve">Large stocks </v>
      </c>
      <c r="C1388" s="134">
        <f>'TARIF 2024'!L1402</f>
        <v>9.2100000000000009</v>
      </c>
      <c r="D1388" t="s">
        <v>1228</v>
      </c>
      <c r="E1388" s="4">
        <f>'TARIF 2024'!G1402</f>
        <v>5900495989161</v>
      </c>
      <c r="F1388" t="s">
        <v>1228</v>
      </c>
    </row>
    <row r="1389" spans="1:6">
      <c r="A1389" t="str">
        <f>'TARIF 2024'!B1403</f>
        <v>GSM036557</v>
      </c>
      <c r="B1389" s="4" t="str">
        <f>'TARIF 2024'!J1403</f>
        <v xml:space="preserve">Low supplies </v>
      </c>
      <c r="C1389" s="134">
        <f>'TARIF 2024'!L1403</f>
        <v>9.2100000000000009</v>
      </c>
      <c r="D1389" t="s">
        <v>1228</v>
      </c>
      <c r="E1389" s="4">
        <f>'TARIF 2024'!G1403</f>
        <v>5900495682086</v>
      </c>
      <c r="F1389" t="s">
        <v>1228</v>
      </c>
    </row>
    <row r="1390" spans="1:6">
      <c r="A1390" t="str">
        <f>'TARIF 2024'!B1404</f>
        <v>GSM036556</v>
      </c>
      <c r="B1390" s="4" t="str">
        <f>'TARIF 2024'!J1404</f>
        <v xml:space="preserve">Large stocks </v>
      </c>
      <c r="C1390" s="134">
        <f>'TARIF 2024'!L1404</f>
        <v>9.2100000000000009</v>
      </c>
      <c r="D1390" t="s">
        <v>1228</v>
      </c>
      <c r="E1390" s="4">
        <f>'TARIF 2024'!G1404</f>
        <v>5900495682062</v>
      </c>
      <c r="F1390" t="s">
        <v>1228</v>
      </c>
    </row>
    <row r="1391" spans="1:6">
      <c r="A1391" t="str">
        <f>'TARIF 2024'!B1405</f>
        <v>GSM036555</v>
      </c>
      <c r="B1391" s="4" t="str">
        <f>'TARIF 2024'!J1405</f>
        <v xml:space="preserve">Large stocks </v>
      </c>
      <c r="C1391" s="134">
        <f>'TARIF 2024'!L1405</f>
        <v>9.2100000000000009</v>
      </c>
      <c r="D1391" t="s">
        <v>1228</v>
      </c>
      <c r="E1391" s="4">
        <f>'TARIF 2024'!G1405</f>
        <v>5900495682093</v>
      </c>
      <c r="F1391" t="s">
        <v>2669</v>
      </c>
    </row>
    <row r="1392" spans="1:6">
      <c r="A1392" t="str">
        <f>'TARIF 2024'!B1406</f>
        <v>GSM036554</v>
      </c>
      <c r="B1392" s="4" t="str">
        <f>'TARIF 2024'!J1406</f>
        <v>Out of stock 03,07,2025</v>
      </c>
      <c r="C1392" s="134">
        <f>'TARIF 2024'!L1406</f>
        <v>9.2100000000000009</v>
      </c>
      <c r="D1392" t="s">
        <v>1228</v>
      </c>
      <c r="E1392" s="4">
        <f>'TARIF 2024'!G1406</f>
        <v>5900495682031</v>
      </c>
      <c r="F1392" t="s">
        <v>2669</v>
      </c>
    </row>
    <row r="1393" spans="1:6">
      <c r="A1393" t="str">
        <f>'TARIF 2024'!B1407</f>
        <v>GSM099286</v>
      </c>
      <c r="B1393" s="4" t="str">
        <f>'TARIF 2024'!J1407</f>
        <v xml:space="preserve">Large stocks </v>
      </c>
      <c r="C1393" s="134">
        <f>'TARIF 2024'!L1407</f>
        <v>12.12</v>
      </c>
      <c r="D1393" t="s">
        <v>1228</v>
      </c>
      <c r="E1393" s="4">
        <f>'TARIF 2024'!G1407</f>
        <v>5900495829962</v>
      </c>
      <c r="F1393" t="s">
        <v>1228</v>
      </c>
    </row>
    <row r="1394" spans="1:6">
      <c r="A1394" t="str">
        <f>'TARIF 2024'!B1408</f>
        <v>GSM176705</v>
      </c>
      <c r="B1394" s="4" t="str">
        <f>'TARIF 2024'!J1408</f>
        <v xml:space="preserve">Out of stock </v>
      </c>
      <c r="C1394" s="134">
        <f>'TARIF 2024'!L1408</f>
        <v>23.4</v>
      </c>
      <c r="D1394" t="s">
        <v>1228</v>
      </c>
      <c r="E1394" s="4">
        <f>'TARIF 2024'!G1408</f>
        <v>5900495628640</v>
      </c>
      <c r="F1394" t="s">
        <v>2669</v>
      </c>
    </row>
    <row r="1395" spans="1:6">
      <c r="A1395" t="str">
        <f>'TARIF 2024'!B1409</f>
        <v>GSM176704</v>
      </c>
      <c r="B1395" s="4" t="str">
        <f>'TARIF 2024'!J1409</f>
        <v xml:space="preserve">Out of stock </v>
      </c>
      <c r="C1395" s="134">
        <f>'TARIF 2024'!L1409</f>
        <v>23.4</v>
      </c>
      <c r="D1395" t="s">
        <v>1228</v>
      </c>
      <c r="E1395" s="4">
        <f>'TARIF 2024'!G1409</f>
        <v>5900495628633</v>
      </c>
      <c r="F1395" t="s">
        <v>2669</v>
      </c>
    </row>
    <row r="1396" spans="1:6">
      <c r="A1396" t="str">
        <f>'TARIF 2024'!B1410</f>
        <v>GSM171586</v>
      </c>
      <c r="B1396" s="4" t="str">
        <f>'TARIF 2024'!J1410</f>
        <v>Out of stock 30,05,2025</v>
      </c>
      <c r="C1396" s="134">
        <f>'TARIF 2024'!L1410</f>
        <v>11.28</v>
      </c>
      <c r="D1396" t="s">
        <v>1228</v>
      </c>
      <c r="E1396" s="4">
        <f>'TARIF 2024'!G1410</f>
        <v>5900495094469</v>
      </c>
      <c r="F1396" t="s">
        <v>2669</v>
      </c>
    </row>
    <row r="1397" spans="1:6">
      <c r="A1397" t="str">
        <f>'TARIF 2024'!B1411</f>
        <v>GSM171585</v>
      </c>
      <c r="B1397" s="4" t="str">
        <f>'TARIF 2024'!J1411</f>
        <v xml:space="preserve">In stock </v>
      </c>
      <c r="C1397" s="134">
        <f>'TARIF 2024'!L1411</f>
        <v>11.28</v>
      </c>
      <c r="D1397" t="s">
        <v>1228</v>
      </c>
      <c r="E1397" s="4">
        <f>'TARIF 2024'!G1411</f>
        <v>5900495094261</v>
      </c>
      <c r="F1397" t="s">
        <v>1228</v>
      </c>
    </row>
    <row r="1398" spans="1:6">
      <c r="A1398" t="str">
        <f>'TARIF 2024'!B1412</f>
        <v>GSM176702</v>
      </c>
      <c r="B1398" s="4" t="str">
        <f>'TARIF 2024'!J1412</f>
        <v xml:space="preserve">Out of stock </v>
      </c>
      <c r="C1398" s="134">
        <f>'TARIF 2024'!L1412</f>
        <v>15.5</v>
      </c>
      <c r="D1398" t="s">
        <v>1228</v>
      </c>
      <c r="E1398" s="4">
        <f>'TARIF 2024'!G1412</f>
        <v>5900495628619</v>
      </c>
      <c r="F1398" t="s">
        <v>2669</v>
      </c>
    </row>
    <row r="1399" spans="1:6">
      <c r="A1399" t="str">
        <f>'TARIF 2024'!B1413</f>
        <v>GSM176706</v>
      </c>
      <c r="B1399" s="4" t="str">
        <f>'TARIF 2024'!J1413</f>
        <v xml:space="preserve">Out of stock </v>
      </c>
      <c r="C1399" s="134">
        <f>'TARIF 2024'!L1413</f>
        <v>15.5</v>
      </c>
      <c r="D1399" t="s">
        <v>1228</v>
      </c>
      <c r="E1399" s="4">
        <f>'TARIF 2024'!G1413</f>
        <v>5900495628657</v>
      </c>
      <c r="F1399" t="s">
        <v>2669</v>
      </c>
    </row>
    <row r="1400" spans="1:6">
      <c r="A1400" t="str">
        <f>'TARIF 2024'!B1414</f>
        <v>GSM036550</v>
      </c>
      <c r="B1400" s="4" t="str">
        <f>'TARIF 2024'!J1414</f>
        <v xml:space="preserve">Out of stock </v>
      </c>
      <c r="C1400" s="134">
        <f>'TARIF 2024'!L1414</f>
        <v>6.9</v>
      </c>
      <c r="D1400" t="s">
        <v>1228</v>
      </c>
      <c r="E1400" s="4">
        <f>'TARIF 2024'!G1414</f>
        <v>5900495682109</v>
      </c>
      <c r="F1400" t="s">
        <v>2669</v>
      </c>
    </row>
    <row r="1401" spans="1:6">
      <c r="A1401" t="str">
        <f>'TARIF 2024'!B1415</f>
        <v>GSM036552</v>
      </c>
      <c r="B1401" s="4" t="str">
        <f>'TARIF 2024'!J1415</f>
        <v xml:space="preserve">Out of stock </v>
      </c>
      <c r="C1401" s="134">
        <f>'TARIF 2024'!L1415</f>
        <v>6.9</v>
      </c>
      <c r="D1401" t="s">
        <v>1228</v>
      </c>
      <c r="E1401" s="4">
        <f>'TARIF 2024'!G1415</f>
        <v>5900495682116</v>
      </c>
      <c r="F1401" t="s">
        <v>2669</v>
      </c>
    </row>
    <row r="1402" spans="1:6">
      <c r="A1402" t="str">
        <f>'TARIF 2024'!B1416</f>
        <v>GSM008718</v>
      </c>
      <c r="B1402" s="4" t="str">
        <f>'TARIF 2024'!J1416</f>
        <v xml:space="preserve">Out of stock </v>
      </c>
      <c r="C1402" s="134">
        <f>'TARIF 2024'!L1416</f>
        <v>9.7200000000000006</v>
      </c>
      <c r="D1402" t="s">
        <v>1228</v>
      </c>
      <c r="E1402" s="4">
        <f>'TARIF 2024'!G1416</f>
        <v>5900495315373</v>
      </c>
      <c r="F1402" t="s">
        <v>2669</v>
      </c>
    </row>
    <row r="1403" spans="1:6">
      <c r="A1403" t="str">
        <f>'TARIF 2024'!B1417</f>
        <v>GSM008717</v>
      </c>
      <c r="B1403" s="4" t="str">
        <f>'TARIF 2024'!J1417</f>
        <v xml:space="preserve">Out of stock </v>
      </c>
      <c r="C1403" s="134">
        <f>'TARIF 2024'!L1417</f>
        <v>9.7200000000000006</v>
      </c>
      <c r="D1403" t="s">
        <v>1228</v>
      </c>
      <c r="E1403" s="4">
        <f>'TARIF 2024'!G1417</f>
        <v>5900495315366</v>
      </c>
      <c r="F1403" t="s">
        <v>2669</v>
      </c>
    </row>
    <row r="1404" spans="1:6">
      <c r="A1404" t="str">
        <f>'TARIF 2024'!B1418</f>
        <v>GSM008716</v>
      </c>
      <c r="B1404" s="4" t="str">
        <f>'TARIF 2024'!J1418</f>
        <v xml:space="preserve">Out of stock </v>
      </c>
      <c r="C1404" s="134">
        <f>'TARIF 2024'!L1418</f>
        <v>9.7200000000000006</v>
      </c>
      <c r="D1404" t="s">
        <v>1228</v>
      </c>
      <c r="E1404" s="4">
        <f>'TARIF 2024'!G1418</f>
        <v>5900495315359</v>
      </c>
      <c r="F1404" t="s">
        <v>2669</v>
      </c>
    </row>
    <row r="1405" spans="1:6">
      <c r="A1405" t="str">
        <f>'TARIF 2024'!B1419</f>
        <v>GSM171602</v>
      </c>
      <c r="B1405" s="4" t="str">
        <f>'TARIF 2024'!J1419</f>
        <v xml:space="preserve">Low supplies </v>
      </c>
      <c r="C1405" s="134">
        <f>'TARIF 2024'!L1419</f>
        <v>4.26</v>
      </c>
      <c r="D1405" t="s">
        <v>1228</v>
      </c>
      <c r="E1405" s="4">
        <f>'TARIF 2024'!G1419</f>
        <v>5900495094803</v>
      </c>
      <c r="F1405" t="s">
        <v>2669</v>
      </c>
    </row>
    <row r="1406" spans="1:6">
      <c r="A1406" t="str">
        <f>'TARIF 2024'!B1420</f>
        <v>GSM171601</v>
      </c>
      <c r="B1406" s="4" t="str">
        <f>'TARIF 2024'!J1420</f>
        <v xml:space="preserve">Out of stock </v>
      </c>
      <c r="C1406" s="134">
        <f>'TARIF 2024'!L1420</f>
        <v>2.66</v>
      </c>
      <c r="D1406" t="s">
        <v>1228</v>
      </c>
      <c r="E1406" s="4">
        <f>'TARIF 2024'!G1420</f>
        <v>5900495094773</v>
      </c>
      <c r="F1406" t="s">
        <v>2669</v>
      </c>
    </row>
    <row r="1407" spans="1:6">
      <c r="A1407" t="str">
        <f>'TARIF 2024'!B1421</f>
        <v>GSM098226</v>
      </c>
      <c r="B1407" s="4" t="str">
        <f>'TARIF 2024'!J1421</f>
        <v xml:space="preserve">Large stocks </v>
      </c>
      <c r="C1407" s="134">
        <f>'TARIF 2024'!L1421</f>
        <v>2.2000000000000002</v>
      </c>
      <c r="D1407" t="s">
        <v>1228</v>
      </c>
      <c r="E1407" s="4">
        <f>'TARIF 2024'!G1421</f>
        <v>5900495821539</v>
      </c>
      <c r="F1407" t="s">
        <v>2669</v>
      </c>
    </row>
    <row r="1408" spans="1:6">
      <c r="A1408" t="str">
        <f>'TARIF 2024'!B1422</f>
        <v>GSM098224</v>
      </c>
      <c r="B1408" s="4" t="str">
        <f>'TARIF 2024'!J1422</f>
        <v xml:space="preserve">Out of stock </v>
      </c>
      <c r="C1408" s="134">
        <f>'TARIF 2024'!L1422</f>
        <v>2.6</v>
      </c>
      <c r="D1408" t="s">
        <v>1228</v>
      </c>
      <c r="E1408" s="4">
        <f>'TARIF 2024'!G1422</f>
        <v>5900495821515</v>
      </c>
      <c r="F1408" t="s">
        <v>2669</v>
      </c>
    </row>
    <row r="1409" spans="1:6">
      <c r="A1409" t="str">
        <f>'TARIF 2024'!B1423</f>
        <v>GSM033769</v>
      </c>
      <c r="B1409" s="4" t="str">
        <f>'TARIF 2024'!J1423</f>
        <v xml:space="preserve">Large stocks </v>
      </c>
      <c r="C1409" s="134">
        <f>'TARIF 2024'!L1423</f>
        <v>3.4</v>
      </c>
      <c r="D1409" t="s">
        <v>1228</v>
      </c>
      <c r="E1409" s="4">
        <f>'TARIF 2024'!G1423</f>
        <v>5900495643131</v>
      </c>
      <c r="F1409" t="s">
        <v>2669</v>
      </c>
    </row>
    <row r="1410" spans="1:6">
      <c r="A1410" t="str">
        <f>'TARIF 2024'!B1424</f>
        <v>GSM033412</v>
      </c>
      <c r="B1410" s="4" t="str">
        <f>'TARIF 2024'!J1424</f>
        <v xml:space="preserve">Large stocks </v>
      </c>
      <c r="C1410" s="134">
        <f>'TARIF 2024'!L1424</f>
        <v>2.25</v>
      </c>
      <c r="D1410" t="s">
        <v>1228</v>
      </c>
      <c r="E1410" s="4">
        <f>'TARIF 2024'!G1424</f>
        <v>5900495636867</v>
      </c>
      <c r="F1410" t="s">
        <v>2669</v>
      </c>
    </row>
    <row r="1411" spans="1:6">
      <c r="A1411" t="str">
        <f>'TARIF 2024'!B1425</f>
        <v>GSM028304</v>
      </c>
      <c r="B1411" s="4" t="str">
        <f>'TARIF 2024'!J1425</f>
        <v xml:space="preserve">Large stocks </v>
      </c>
      <c r="C1411" s="134">
        <f>'TARIF 2024'!L1425</f>
        <v>3</v>
      </c>
      <c r="D1411" t="s">
        <v>1228</v>
      </c>
      <c r="E1411" s="4">
        <f>'TARIF 2024'!G1425</f>
        <v>5900495562371</v>
      </c>
      <c r="F1411" t="s">
        <v>1228</v>
      </c>
    </row>
    <row r="1412" spans="1:6">
      <c r="A1412" t="str">
        <f>'TARIF 2024'!B1426</f>
        <v>GSM019263</v>
      </c>
      <c r="B1412" s="4" t="str">
        <f>'TARIF 2024'!J1426</f>
        <v>Large stocks 18,07,2025</v>
      </c>
      <c r="C1412" s="134">
        <f>'TARIF 2024'!L1426</f>
        <v>4</v>
      </c>
      <c r="D1412" t="s">
        <v>1228</v>
      </c>
      <c r="E1412" s="4">
        <f>'TARIF 2024'!G1426</f>
        <v>5900495448682</v>
      </c>
      <c r="F1412" t="s">
        <v>1228</v>
      </c>
    </row>
    <row r="1413" spans="1:6">
      <c r="A1413" t="str">
        <f>'TARIF 2024'!B1427</f>
        <v>GSM015611</v>
      </c>
      <c r="B1413" s="4" t="str">
        <f>'TARIF 2024'!J1427</f>
        <v xml:space="preserve">Large stocks </v>
      </c>
      <c r="C1413" s="134">
        <f>'TARIF 2024'!L1427</f>
        <v>2.2999999999999998</v>
      </c>
      <c r="D1413" t="s">
        <v>1228</v>
      </c>
      <c r="E1413" s="4">
        <f>'TARIF 2024'!G1427</f>
        <v>5900495406804</v>
      </c>
      <c r="F1413" t="s">
        <v>1228</v>
      </c>
    </row>
    <row r="1414" spans="1:6">
      <c r="A1414" t="str">
        <f>'TARIF 2024'!B1428</f>
        <v>GSM013485</v>
      </c>
      <c r="B1414" s="4" t="str">
        <f>'TARIF 2024'!J1428</f>
        <v xml:space="preserve">Large stocks </v>
      </c>
      <c r="C1414" s="134">
        <f>'TARIF 2024'!L1428</f>
        <v>2.8</v>
      </c>
      <c r="D1414" t="s">
        <v>1228</v>
      </c>
      <c r="E1414" s="4">
        <f>'TARIF 2024'!G1428</f>
        <v>5900495447968</v>
      </c>
      <c r="F1414" t="s">
        <v>2669</v>
      </c>
    </row>
    <row r="1415" spans="1:6">
      <c r="A1415" t="str">
        <f>'TARIF 2024'!B1429</f>
        <v>GSM171603</v>
      </c>
      <c r="B1415" s="4" t="str">
        <f>'TARIF 2024'!J1429</f>
        <v xml:space="preserve">Out of stock </v>
      </c>
      <c r="C1415" s="134">
        <f>'TARIF 2024'!L1429</f>
        <v>4.5</v>
      </c>
      <c r="D1415" t="s">
        <v>1228</v>
      </c>
      <c r="E1415" s="4">
        <f>'TARIF 2024'!G1429</f>
        <v>5900495094810</v>
      </c>
      <c r="F1415" t="s">
        <v>2669</v>
      </c>
    </row>
    <row r="1416" spans="1:6">
      <c r="A1416" t="str">
        <f>'TARIF 2024'!B1430</f>
        <v>GSM171605</v>
      </c>
      <c r="B1416" s="4" t="str">
        <f>'TARIF 2024'!J1430</f>
        <v xml:space="preserve">Out of stock </v>
      </c>
      <c r="C1416" s="134">
        <f>'TARIF 2024'!L1430</f>
        <v>4.79</v>
      </c>
      <c r="D1416" t="s">
        <v>1228</v>
      </c>
      <c r="E1416" s="4">
        <f>'TARIF 2024'!G1430</f>
        <v>5900495094841</v>
      </c>
      <c r="F1416" t="s">
        <v>2669</v>
      </c>
    </row>
    <row r="1417" spans="1:6">
      <c r="A1417" t="str">
        <f>'TARIF 2024'!B1431</f>
        <v>GSM098228</v>
      </c>
      <c r="B1417" s="4" t="str">
        <f>'TARIF 2024'!J1431</f>
        <v xml:space="preserve">Large stocks </v>
      </c>
      <c r="C1417" s="134">
        <f>'TARIF 2024'!L1431</f>
        <v>8.1999999999999993</v>
      </c>
      <c r="D1417" t="s">
        <v>1228</v>
      </c>
      <c r="E1417" s="4">
        <f>'TARIF 2024'!G1431</f>
        <v>5900495821553</v>
      </c>
      <c r="F1417" t="s">
        <v>1228</v>
      </c>
    </row>
    <row r="1418" spans="1:6">
      <c r="A1418" t="str">
        <f>'TARIF 2024'!B1432</f>
        <v>GSM108201</v>
      </c>
      <c r="B1418" s="4" t="str">
        <f>'TARIF 2024'!J1432</f>
        <v xml:space="preserve">Large stocks </v>
      </c>
      <c r="C1418" s="134">
        <f>'TARIF 2024'!L1432</f>
        <v>11</v>
      </c>
      <c r="D1418" t="s">
        <v>1228</v>
      </c>
      <c r="E1418" s="4">
        <f>'TARIF 2024'!G1432</f>
        <v>5900495915627</v>
      </c>
      <c r="F1418" t="s">
        <v>1228</v>
      </c>
    </row>
    <row r="1419" spans="1:6">
      <c r="A1419" t="str">
        <f>'TARIF 2024'!B1433</f>
        <v>GSM098221</v>
      </c>
      <c r="B1419" s="4" t="str">
        <f>'TARIF 2024'!J1433</f>
        <v xml:space="preserve">Large stocks </v>
      </c>
      <c r="C1419" s="134">
        <f>'TARIF 2024'!L1433</f>
        <v>8</v>
      </c>
      <c r="D1419" t="s">
        <v>1228</v>
      </c>
      <c r="E1419" s="4">
        <f>'TARIF 2024'!G1433</f>
        <v>5900495821485</v>
      </c>
      <c r="F1419" t="s">
        <v>1228</v>
      </c>
    </row>
    <row r="1420" spans="1:6">
      <c r="A1420" t="str">
        <f>'TARIF 2024'!B1434</f>
        <v>GSM094422</v>
      </c>
      <c r="B1420" s="4" t="str">
        <f>'TARIF 2024'!J1434</f>
        <v xml:space="preserve">Large stocks </v>
      </c>
      <c r="C1420" s="134">
        <f>'TARIF 2024'!L1434</f>
        <v>8.5</v>
      </c>
      <c r="D1420" t="s">
        <v>1228</v>
      </c>
      <c r="E1420" s="4">
        <f>'TARIF 2024'!G1434</f>
        <v>5900495788184</v>
      </c>
      <c r="F1420" t="s">
        <v>1228</v>
      </c>
    </row>
    <row r="1421" spans="1:6">
      <c r="A1421" t="str">
        <f>'TARIF 2024'!B1435</f>
        <v>GSM035802</v>
      </c>
      <c r="B1421" s="4" t="str">
        <f>'TARIF 2024'!J1435</f>
        <v xml:space="preserve">Out of stock </v>
      </c>
      <c r="C1421" s="134">
        <f>'TARIF 2024'!L1435</f>
        <v>8</v>
      </c>
      <c r="D1421" t="s">
        <v>1228</v>
      </c>
      <c r="E1421" s="4">
        <f>'TARIF 2024'!G1435</f>
        <v>5900495668158</v>
      </c>
      <c r="F1421" t="s">
        <v>2669</v>
      </c>
    </row>
    <row r="1422" spans="1:6">
      <c r="A1422" t="str">
        <f>'TARIF 2024'!B1436</f>
        <v>GSM176141</v>
      </c>
      <c r="B1422" s="4" t="str">
        <f>'TARIF 2024'!J1436</f>
        <v xml:space="preserve">Large stocks </v>
      </c>
      <c r="C1422" s="134">
        <f>'TARIF 2024'!L1436</f>
        <v>5.5200000000000005</v>
      </c>
      <c r="D1422" t="s">
        <v>1228</v>
      </c>
      <c r="E1422" s="4">
        <f>'TARIF 2024'!G1436</f>
        <v>6976195091359</v>
      </c>
      <c r="F1422" t="s">
        <v>1228</v>
      </c>
    </row>
    <row r="1423" spans="1:6">
      <c r="A1423" t="str">
        <f>'TARIF 2024'!B1437</f>
        <v>GSM176142</v>
      </c>
      <c r="B1423" s="4" t="str">
        <f>'TARIF 2024'!J1437</f>
        <v xml:space="preserve">Available </v>
      </c>
      <c r="C1423" s="134">
        <f>'TARIF 2024'!L1437</f>
        <v>10.039999999999999</v>
      </c>
      <c r="D1423" t="s">
        <v>1228</v>
      </c>
      <c r="E1423" s="4">
        <f>'TARIF 2024'!G1437</f>
        <v>6936686412520</v>
      </c>
      <c r="F1423" t="s">
        <v>1228</v>
      </c>
    </row>
    <row r="1424" spans="1:6">
      <c r="A1424" t="str">
        <f>'TARIF 2024'!B1438</f>
        <v>GSM176271</v>
      </c>
      <c r="B1424" s="4" t="str">
        <f>'TARIF 2024'!J1438</f>
        <v xml:space="preserve">Large stocks </v>
      </c>
      <c r="C1424" s="134">
        <f>'TARIF 2024'!L1438</f>
        <v>10.629999999999999</v>
      </c>
      <c r="D1424" t="s">
        <v>1228</v>
      </c>
      <c r="E1424" s="4">
        <f>'TARIF 2024'!G1438</f>
        <v>6976195090079</v>
      </c>
      <c r="F1424" t="s">
        <v>1228</v>
      </c>
    </row>
    <row r="1425" spans="1:6">
      <c r="A1425" t="str">
        <f>'TARIF 2024'!B1439</f>
        <v>GSM173818</v>
      </c>
      <c r="B1425" s="4" t="str">
        <f>'TARIF 2024'!J1439</f>
        <v xml:space="preserve">Large stocks </v>
      </c>
      <c r="C1425" s="134">
        <f>'TARIF 2024'!L1439</f>
        <v>24.099999999999998</v>
      </c>
      <c r="D1425" t="s">
        <v>1228</v>
      </c>
      <c r="E1425" s="4">
        <f>'TARIF 2024'!G1439</f>
        <v>6936686406956</v>
      </c>
      <c r="F1425" t="s">
        <v>1228</v>
      </c>
    </row>
    <row r="1426" spans="1:6">
      <c r="A1426" t="str">
        <f>'TARIF 2024'!B1440</f>
        <v>GSM174430</v>
      </c>
      <c r="B1426" s="4" t="str">
        <f>'TARIF 2024'!J1440</f>
        <v xml:space="preserve">Large stocks </v>
      </c>
      <c r="C1426" s="134">
        <f>'TARIF 2024'!L1440</f>
        <v>6.11</v>
      </c>
      <c r="D1426" t="s">
        <v>1228</v>
      </c>
      <c r="E1426" s="4">
        <f>'TARIF 2024'!G1440</f>
        <v>6936686410458</v>
      </c>
      <c r="F1426" t="s">
        <v>1228</v>
      </c>
    </row>
    <row r="1427" spans="1:6">
      <c r="A1427" t="str">
        <f>'TARIF 2024'!B1441</f>
        <v>GSM174424</v>
      </c>
      <c r="B1427" s="4" t="str">
        <f>'TARIF 2024'!J1441</f>
        <v xml:space="preserve">Large stocks </v>
      </c>
      <c r="C1427" s="134">
        <f>'TARIF 2024'!L1441</f>
        <v>4.68</v>
      </c>
      <c r="D1427" t="s">
        <v>1228</v>
      </c>
      <c r="E1427" s="4">
        <f>'TARIF 2024'!G1441</f>
        <v>6936686410380</v>
      </c>
      <c r="F1427" t="s">
        <v>2669</v>
      </c>
    </row>
    <row r="1428" spans="1:6">
      <c r="A1428" t="str">
        <f>'TARIF 2024'!B1442</f>
        <v>GSM174818</v>
      </c>
      <c r="B1428" s="4" t="str">
        <f>'TARIF 2024'!J1442</f>
        <v xml:space="preserve">Large stocks </v>
      </c>
      <c r="C1428" s="134">
        <f>'TARIF 2024'!L1442</f>
        <v>10.039999999999999</v>
      </c>
      <c r="D1428" t="s">
        <v>1228</v>
      </c>
      <c r="E1428" s="4">
        <f>'TARIF 2024'!G1442</f>
        <v>6936686412513</v>
      </c>
      <c r="F1428" t="s">
        <v>1228</v>
      </c>
    </row>
    <row r="1429" spans="1:6">
      <c r="A1429" t="str">
        <f>'TARIF 2024'!B1443</f>
        <v>AKKSGZASAKY00094</v>
      </c>
      <c r="B1429" s="4" t="str">
        <f>'TARIF 2024'!J1443</f>
        <v xml:space="preserve">Low supplies </v>
      </c>
      <c r="C1429" s="134">
        <f>'TARIF 2024'!L1443</f>
        <v>5.2</v>
      </c>
      <c r="D1429" t="s">
        <v>1228</v>
      </c>
      <c r="E1429" s="4">
        <f>'TARIF 2024'!G1443</f>
        <v>5901720136367</v>
      </c>
      <c r="F1429" t="s">
        <v>1228</v>
      </c>
    </row>
    <row r="1430" spans="1:6">
      <c r="A1430" t="str">
        <f>'TARIF 2024'!B1444</f>
        <v>GSM183110</v>
      </c>
      <c r="B1430" s="4" t="str">
        <f>'TARIF 2024'!J1444</f>
        <v xml:space="preserve">Large stocks </v>
      </c>
      <c r="C1430" s="134">
        <f>'TARIF 2024'!L1444</f>
        <v>35.04</v>
      </c>
      <c r="D1430" t="s">
        <v>1228</v>
      </c>
      <c r="E1430" s="4">
        <f>'TARIF 2024'!G1444</f>
        <v>6920680857432</v>
      </c>
      <c r="F1430" t="s">
        <v>1228</v>
      </c>
    </row>
    <row r="1431" spans="1:6">
      <c r="A1431" t="str">
        <f>'TARIF 2024'!B1445</f>
        <v>GSM183409</v>
      </c>
      <c r="B1431" s="4" t="str">
        <f>'TARIF 2024'!J1445</f>
        <v xml:space="preserve">Large stocks </v>
      </c>
      <c r="C1431" s="134">
        <f>'TARIF 2024'!L1445</f>
        <v>38.29</v>
      </c>
      <c r="D1431" t="s">
        <v>1228</v>
      </c>
      <c r="E1431" s="4">
        <f>'TARIF 2024'!G1445</f>
        <v>6920680856466</v>
      </c>
      <c r="F1431" t="s">
        <v>1228</v>
      </c>
    </row>
    <row r="1432" spans="1:6">
      <c r="A1432" t="str">
        <f>'TARIF 2024'!B1446</f>
        <v>GSM102883</v>
      </c>
      <c r="B1432" s="4" t="str">
        <f>'TARIF 2024'!J1446</f>
        <v>Large stocks 13,07,2025</v>
      </c>
      <c r="C1432" s="134">
        <f>'TARIF 2024'!L1446</f>
        <v>2.06</v>
      </c>
      <c r="D1432" t="s">
        <v>1228</v>
      </c>
      <c r="E1432" s="4">
        <f>'TARIF 2024'!G1446</f>
        <v>6920680869244</v>
      </c>
      <c r="F1432" t="s">
        <v>1228</v>
      </c>
    </row>
    <row r="1433" spans="1:6">
      <c r="A1433" t="str">
        <f>'TARIF 2024'!B1447</f>
        <v>GSM102885</v>
      </c>
      <c r="B1433" s="4" t="str">
        <f>'TARIF 2024'!J1447</f>
        <v>Out of stock 13,07,2025</v>
      </c>
      <c r="C1433" s="134">
        <f>'TARIF 2024'!L1447</f>
        <v>2.2600000000000002</v>
      </c>
      <c r="D1433" t="s">
        <v>1228</v>
      </c>
      <c r="E1433" s="4">
        <f>'TARIF 2024'!G1447</f>
        <v>6920680869213</v>
      </c>
      <c r="F1433" t="s">
        <v>2669</v>
      </c>
    </row>
    <row r="1434" spans="1:6">
      <c r="A1434" t="str">
        <f>'TARIF 2024'!B1448</f>
        <v>GSM102886</v>
      </c>
      <c r="B1434" s="4" t="str">
        <f>'TARIF 2024'!J1448</f>
        <v xml:space="preserve">Large stocks </v>
      </c>
      <c r="C1434" s="134">
        <f>'TARIF 2024'!L1448</f>
        <v>3.37</v>
      </c>
      <c r="D1434" t="s">
        <v>1228</v>
      </c>
      <c r="E1434" s="4">
        <f>'TARIF 2024'!G1448</f>
        <v>6920680869220</v>
      </c>
      <c r="F1434" t="s">
        <v>1228</v>
      </c>
    </row>
    <row r="1435" spans="1:6">
      <c r="A1435" t="str">
        <f>'TARIF 2024'!B1449</f>
        <v>GSM102887</v>
      </c>
      <c r="B1435" s="4" t="str">
        <f>'TARIF 2024'!J1449</f>
        <v>Large stocks 13,07,2025</v>
      </c>
      <c r="C1435" s="134">
        <f>'TARIF 2024'!L1449</f>
        <v>2.2600000000000002</v>
      </c>
      <c r="D1435" t="s">
        <v>1228</v>
      </c>
      <c r="E1435" s="4">
        <f>'TARIF 2024'!G1449</f>
        <v>6920680869251</v>
      </c>
      <c r="F1435" t="s">
        <v>1228</v>
      </c>
    </row>
    <row r="1436" spans="1:6">
      <c r="A1436" t="str">
        <f>'TARIF 2024'!B1450</f>
        <v>GSM102888</v>
      </c>
      <c r="B1436" s="4" t="str">
        <f>'TARIF 2024'!J1450</f>
        <v xml:space="preserve">Large stocks </v>
      </c>
      <c r="C1436" s="134">
        <f>'TARIF 2024'!L1450</f>
        <v>2.5300000000000002</v>
      </c>
      <c r="D1436" t="s">
        <v>1228</v>
      </c>
      <c r="E1436" s="4">
        <f>'TARIF 2024'!G1450</f>
        <v>6920680869268</v>
      </c>
      <c r="F1436" t="s">
        <v>1228</v>
      </c>
    </row>
    <row r="1437" spans="1:6">
      <c r="A1437" t="str">
        <f>'TARIF 2024'!B1451</f>
        <v>GSM095418</v>
      </c>
      <c r="B1437" s="4" t="str">
        <f>'TARIF 2024'!J1451</f>
        <v xml:space="preserve">Large stocks </v>
      </c>
      <c r="C1437" s="134">
        <f>'TARIF 2024'!L1451</f>
        <v>3.27</v>
      </c>
      <c r="D1437" t="s">
        <v>1228</v>
      </c>
      <c r="E1437" s="4">
        <f>'TARIF 2024'!G1451</f>
        <v>6920680862771</v>
      </c>
      <c r="F1437" t="s">
        <v>1228</v>
      </c>
    </row>
    <row r="1438" spans="1:6">
      <c r="A1438" t="str">
        <f>'TARIF 2024'!B1452</f>
        <v>GSM117356</v>
      </c>
      <c r="B1438" s="4" t="str">
        <f>'TARIF 2024'!J1452</f>
        <v xml:space="preserve">Large stocks </v>
      </c>
      <c r="C1438" s="134">
        <f>'TARIF 2024'!L1452</f>
        <v>3.12</v>
      </c>
      <c r="D1438" t="s">
        <v>1228</v>
      </c>
      <c r="E1438" s="4">
        <f>'TARIF 2024'!G1452</f>
        <v>6920680827855</v>
      </c>
      <c r="F1438" t="s">
        <v>1228</v>
      </c>
    </row>
    <row r="1439" spans="1:6">
      <c r="A1439" t="str">
        <f>'TARIF 2024'!B1453</f>
        <v>GSM117357</v>
      </c>
      <c r="B1439" s="4" t="str">
        <f>'TARIF 2024'!J1453</f>
        <v xml:space="preserve">Large stocks </v>
      </c>
      <c r="C1439" s="134">
        <f>'TARIF 2024'!L1453</f>
        <v>3.12</v>
      </c>
      <c r="D1439" t="s">
        <v>1228</v>
      </c>
      <c r="E1439" s="4">
        <f>'TARIF 2024'!G1453</f>
        <v>6920680827848</v>
      </c>
      <c r="F1439" t="s">
        <v>2669</v>
      </c>
    </row>
    <row r="1440" spans="1:6">
      <c r="A1440" t="str">
        <f>'TARIF 2024'!B1454</f>
        <v>GSM117358</v>
      </c>
      <c r="B1440" s="4" t="str">
        <f>'TARIF 2024'!J1454</f>
        <v xml:space="preserve">Large stocks </v>
      </c>
      <c r="C1440" s="134">
        <f>'TARIF 2024'!L1454</f>
        <v>3.12</v>
      </c>
      <c r="D1440" t="s">
        <v>1228</v>
      </c>
      <c r="E1440" s="4">
        <f>'TARIF 2024'!G1454</f>
        <v>6920680827824</v>
      </c>
      <c r="F1440" t="s">
        <v>1228</v>
      </c>
    </row>
    <row r="1441" spans="1:6">
      <c r="A1441" t="str">
        <f>'TARIF 2024'!B1455</f>
        <v>GSM117360</v>
      </c>
      <c r="B1441" s="4" t="str">
        <f>'TARIF 2024'!J1455</f>
        <v>Large stocks 13,07,2025</v>
      </c>
      <c r="C1441" s="134">
        <f>'TARIF 2024'!L1455</f>
        <v>3.12</v>
      </c>
      <c r="D1441" t="s">
        <v>1228</v>
      </c>
      <c r="E1441" s="4">
        <f>'TARIF 2024'!G1455</f>
        <v>6920680827817</v>
      </c>
      <c r="F1441" t="s">
        <v>1228</v>
      </c>
    </row>
    <row r="1442" spans="1:6">
      <c r="A1442" t="str">
        <f>'TARIF 2024'!B1456</f>
        <v>GSM117361</v>
      </c>
      <c r="B1442" s="4" t="str">
        <f>'TARIF 2024'!J1456</f>
        <v xml:space="preserve">Large stocks </v>
      </c>
      <c r="C1442" s="134">
        <f>'TARIF 2024'!L1456</f>
        <v>3.12</v>
      </c>
      <c r="D1442" t="s">
        <v>1228</v>
      </c>
      <c r="E1442" s="4">
        <f>'TARIF 2024'!G1456</f>
        <v>6920680827800</v>
      </c>
      <c r="F1442" t="s">
        <v>1228</v>
      </c>
    </row>
    <row r="1443" spans="1:6">
      <c r="A1443" t="str">
        <f>'TARIF 2024'!B1457</f>
        <v>GSM117362</v>
      </c>
      <c r="B1443" s="4" t="str">
        <f>'TARIF 2024'!J1457</f>
        <v xml:space="preserve">Low supplies </v>
      </c>
      <c r="C1443" s="134">
        <f>'TARIF 2024'!L1457</f>
        <v>3.12</v>
      </c>
      <c r="D1443" t="s">
        <v>1228</v>
      </c>
      <c r="E1443" s="4">
        <f>'TARIF 2024'!G1457</f>
        <v>6920680827794</v>
      </c>
      <c r="F1443" t="s">
        <v>1228</v>
      </c>
    </row>
    <row r="1444" spans="1:6">
      <c r="A1444" t="str">
        <f>'TARIF 2024'!B1458</f>
        <v>GSM108312</v>
      </c>
      <c r="B1444" s="4" t="str">
        <f>'TARIF 2024'!J1458</f>
        <v xml:space="preserve">Low supplies </v>
      </c>
      <c r="C1444" s="134">
        <f>'TARIF 2024'!L1458</f>
        <v>3.27</v>
      </c>
      <c r="D1444" t="s">
        <v>1228</v>
      </c>
      <c r="E1444" s="4">
        <f>'TARIF 2024'!G1458</f>
        <v>6920680870172</v>
      </c>
      <c r="F1444" t="s">
        <v>2669</v>
      </c>
    </row>
    <row r="1445" spans="1:6">
      <c r="A1445" t="str">
        <f>'TARIF 2024'!B1459</f>
        <v>GSM117366</v>
      </c>
      <c r="B1445" s="4" t="str">
        <f>'TARIF 2024'!J1459</f>
        <v xml:space="preserve">Large stocks </v>
      </c>
      <c r="C1445" s="134">
        <f>'TARIF 2024'!L1459</f>
        <v>3.12</v>
      </c>
      <c r="D1445" t="s">
        <v>1228</v>
      </c>
      <c r="E1445" s="4">
        <f>'TARIF 2024'!G1459</f>
        <v>6920680827763</v>
      </c>
      <c r="F1445" t="s">
        <v>1228</v>
      </c>
    </row>
    <row r="1446" spans="1:6">
      <c r="A1446" t="str">
        <f>'TARIF 2024'!B1460</f>
        <v>GSM117367</v>
      </c>
      <c r="B1446" s="4" t="str">
        <f>'TARIF 2024'!J1460</f>
        <v xml:space="preserve">Large stocks </v>
      </c>
      <c r="C1446" s="134">
        <f>'TARIF 2024'!L1460</f>
        <v>3.12</v>
      </c>
      <c r="D1446" t="s">
        <v>1228</v>
      </c>
      <c r="E1446" s="4">
        <f>'TARIF 2024'!G1460</f>
        <v>6920680827756</v>
      </c>
      <c r="F1446" t="s">
        <v>1228</v>
      </c>
    </row>
    <row r="1447" spans="1:6">
      <c r="A1447" t="str">
        <f>'TARIF 2024'!B1461</f>
        <v>GSM117370</v>
      </c>
      <c r="B1447" s="4" t="str">
        <f>'TARIF 2024'!J1461</f>
        <v xml:space="preserve">Large stocks </v>
      </c>
      <c r="C1447" s="134">
        <f>'TARIF 2024'!L1461</f>
        <v>3.12</v>
      </c>
      <c r="D1447" t="s">
        <v>1228</v>
      </c>
      <c r="E1447" s="4">
        <f>'TARIF 2024'!G1461</f>
        <v>6920680827725</v>
      </c>
      <c r="F1447" t="s">
        <v>2669</v>
      </c>
    </row>
    <row r="1448" spans="1:6">
      <c r="A1448" t="str">
        <f>'TARIF 2024'!B1462</f>
        <v>GSM095529</v>
      </c>
      <c r="B1448" s="4" t="str">
        <f>'TARIF 2024'!J1462</f>
        <v xml:space="preserve">Large stocks </v>
      </c>
      <c r="C1448" s="134">
        <f>'TARIF 2024'!L1462</f>
        <v>4.51</v>
      </c>
      <c r="D1448" t="s">
        <v>1228</v>
      </c>
      <c r="E1448" s="4">
        <f>'TARIF 2024'!G1462</f>
        <v>6920680852772</v>
      </c>
      <c r="F1448" t="s">
        <v>1228</v>
      </c>
    </row>
    <row r="1449" spans="1:6">
      <c r="A1449" t="str">
        <f>'TARIF 2024'!B1463</f>
        <v>GSM095531</v>
      </c>
      <c r="B1449" s="4" t="str">
        <f>'TARIF 2024'!J1463</f>
        <v>In stock 13,07,2025</v>
      </c>
      <c r="C1449" s="134">
        <f>'TARIF 2024'!L1463</f>
        <v>4.51</v>
      </c>
      <c r="D1449" t="s">
        <v>1228</v>
      </c>
      <c r="E1449" s="4">
        <f>'TARIF 2024'!G1463</f>
        <v>6920680852734</v>
      </c>
      <c r="F1449" t="s">
        <v>1228</v>
      </c>
    </row>
    <row r="1450" spans="1:6">
      <c r="A1450" t="str">
        <f>'TARIF 2024'!B1464</f>
        <v>GSM095532</v>
      </c>
      <c r="B1450" s="4" t="str">
        <f>'TARIF 2024'!J1464</f>
        <v xml:space="preserve">Large stocks </v>
      </c>
      <c r="C1450" s="134">
        <f>'TARIF 2024'!L1464</f>
        <v>4.51</v>
      </c>
      <c r="D1450" t="s">
        <v>1228</v>
      </c>
      <c r="E1450" s="4">
        <f>'TARIF 2024'!G1464</f>
        <v>6920680852758</v>
      </c>
      <c r="F1450" t="s">
        <v>1228</v>
      </c>
    </row>
    <row r="1451" spans="1:6">
      <c r="A1451" t="str">
        <f>'TARIF 2024'!B1465</f>
        <v>GSM172942</v>
      </c>
      <c r="B1451" s="4" t="str">
        <f>'TARIF 2024'!J1465</f>
        <v xml:space="preserve">Large stocks </v>
      </c>
      <c r="C1451" s="134">
        <f>'TARIF 2024'!L1465</f>
        <v>3.29</v>
      </c>
      <c r="D1451" t="s">
        <v>1228</v>
      </c>
      <c r="E1451" s="4">
        <f>'TARIF 2024'!G1465</f>
        <v>690680844975</v>
      </c>
      <c r="F1451" t="s">
        <v>1228</v>
      </c>
    </row>
    <row r="1452" spans="1:6">
      <c r="A1452" t="str">
        <f>'TARIF 2024'!B1466</f>
        <v>GSM172941</v>
      </c>
      <c r="B1452" s="4" t="str">
        <f>'TARIF 2024'!J1466</f>
        <v>Low supplies 13,07,2025</v>
      </c>
      <c r="C1452" s="134">
        <f>'TARIF 2024'!L1466</f>
        <v>3.29</v>
      </c>
      <c r="D1452" t="s">
        <v>1228</v>
      </c>
      <c r="E1452" s="4">
        <f>'TARIF 2024'!G1466</f>
        <v>6920680844968</v>
      </c>
      <c r="F1452" t="s">
        <v>1228</v>
      </c>
    </row>
    <row r="1453" spans="1:6">
      <c r="A1453" t="str">
        <f>'TARIF 2024'!B1467</f>
        <v>GSM103544</v>
      </c>
      <c r="B1453" s="4" t="str">
        <f>'TARIF 2024'!J1467</f>
        <v>Out of stock 13,07,2025</v>
      </c>
      <c r="C1453" s="134">
        <f>'TARIF 2024'!L1467</f>
        <v>2.81</v>
      </c>
      <c r="D1453" t="s">
        <v>1228</v>
      </c>
      <c r="E1453" s="4">
        <f>'TARIF 2024'!G1467</f>
        <v>6920680867325</v>
      </c>
      <c r="F1453" t="s">
        <v>2669</v>
      </c>
    </row>
    <row r="1454" spans="1:6">
      <c r="A1454" t="str">
        <f>'TARIF 2024'!B1468</f>
        <v>GSM109798</v>
      </c>
      <c r="B1454" s="4" t="str">
        <f>'TARIF 2024'!J1468</f>
        <v>In stock 13,07,2025</v>
      </c>
      <c r="C1454" s="134">
        <f>'TARIF 2024'!L1468</f>
        <v>3.95</v>
      </c>
      <c r="D1454" t="s">
        <v>1228</v>
      </c>
      <c r="E1454" s="4">
        <f>'TARIF 2024'!G1468</f>
        <v>6920680877935</v>
      </c>
      <c r="F1454" t="s">
        <v>1228</v>
      </c>
    </row>
    <row r="1455" spans="1:6">
      <c r="A1455" t="str">
        <f>'TARIF 2024'!B1469</f>
        <v>GSM109799</v>
      </c>
      <c r="B1455" s="4" t="str">
        <f>'TARIF 2024'!J1469</f>
        <v>Large stocks 20,06,2025</v>
      </c>
      <c r="C1455" s="134">
        <f>'TARIF 2024'!L1469</f>
        <v>3.73</v>
      </c>
      <c r="D1455" t="s">
        <v>1228</v>
      </c>
      <c r="E1455" s="4">
        <f>'TARIF 2024'!G1469</f>
        <v>6920680877942</v>
      </c>
      <c r="F1455" t="s">
        <v>1228</v>
      </c>
    </row>
  </sheetData>
  <autoFilter ref="A1:D1455" xr:uid="{00000000-0009-0000-0000-000002000000}"/>
  <phoneticPr fontId="4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A2:B13"/>
  <sheetViews>
    <sheetView workbookViewId="0">
      <selection activeCell="D7" sqref="D7:H7"/>
    </sheetView>
  </sheetViews>
  <sheetFormatPr baseColWidth="10" defaultRowHeight="16"/>
  <cols>
    <col min="2" max="2" width="44" customWidth="1"/>
  </cols>
  <sheetData>
    <row r="2" spans="1:2" ht="67" customHeight="1">
      <c r="A2" s="50" t="s">
        <v>2</v>
      </c>
      <c r="B2" s="105" t="s">
        <v>3333</v>
      </c>
    </row>
    <row r="3" spans="1:2" ht="67" customHeight="1">
      <c r="A3" s="50" t="s">
        <v>3</v>
      </c>
      <c r="B3" s="100" t="s">
        <v>3339</v>
      </c>
    </row>
    <row r="4" spans="1:2" ht="67" customHeight="1">
      <c r="A4" s="50" t="s">
        <v>27</v>
      </c>
      <c r="B4" s="101" t="s">
        <v>3338</v>
      </c>
    </row>
    <row r="5" spans="1:2" ht="67" customHeight="1">
      <c r="A5" s="50" t="s">
        <v>1212</v>
      </c>
      <c r="B5" s="102" t="s">
        <v>3334</v>
      </c>
    </row>
    <row r="6" spans="1:2" ht="67" customHeight="1">
      <c r="A6" s="50" t="s">
        <v>819</v>
      </c>
      <c r="B6" s="102" t="s">
        <v>3337</v>
      </c>
    </row>
    <row r="7" spans="1:2" ht="67" customHeight="1">
      <c r="A7" s="50" t="s">
        <v>8</v>
      </c>
      <c r="B7" s="103" t="s">
        <v>3335</v>
      </c>
    </row>
    <row r="8" spans="1:2" ht="67" customHeight="1">
      <c r="A8" s="50" t="s">
        <v>1211</v>
      </c>
      <c r="B8" s="104" t="s">
        <v>3336</v>
      </c>
    </row>
    <row r="9" spans="1:2" ht="67" customHeight="1"/>
    <row r="10" spans="1:2" ht="67" customHeight="1"/>
    <row r="11" spans="1:2" ht="67" customHeight="1"/>
    <row r="12" spans="1:2" ht="67" customHeight="1"/>
    <row r="13" spans="1:2" ht="67" customHeight="1"/>
  </sheetData>
  <pageMargins left="0.7" right="0.7" top="0.75" bottom="0.75" header="0.3" footer="0.3"/>
  <pageSetup paperSize="9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:Y1471"/>
  <sheetViews>
    <sheetView workbookViewId="0">
      <pane ySplit="1" topLeftCell="A1457" activePane="bottomLeft" state="frozen"/>
      <selection pane="bottomLeft" activeCell="Y1489" sqref="Y1489"/>
    </sheetView>
  </sheetViews>
  <sheetFormatPr baseColWidth="10" defaultRowHeight="16"/>
  <cols>
    <col min="1" max="1" width="10.83203125" style="50"/>
    <col min="3" max="3" width="15" customWidth="1"/>
    <col min="4" max="4" width="15.83203125" customWidth="1"/>
    <col min="5" max="5" width="19.1640625" customWidth="1"/>
    <col min="6" max="6" width="4.5" customWidth="1"/>
    <col min="7" max="7" width="4.6640625" customWidth="1"/>
    <col min="8" max="8" width="3.5" customWidth="1"/>
    <col min="9" max="21" width="3.1640625" customWidth="1"/>
  </cols>
  <sheetData>
    <row r="1" spans="1:25">
      <c r="A1" s="16" t="s">
        <v>13</v>
      </c>
      <c r="B1" s="63" t="s">
        <v>901</v>
      </c>
      <c r="C1" s="362" t="s">
        <v>902</v>
      </c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2" t="s">
        <v>903</v>
      </c>
      <c r="O1" s="362"/>
      <c r="P1" s="362"/>
      <c r="Q1" s="362"/>
      <c r="R1" s="362"/>
      <c r="S1" s="362"/>
      <c r="T1" s="362"/>
      <c r="U1" s="362"/>
      <c r="V1" s="362" t="s">
        <v>904</v>
      </c>
      <c r="W1" s="362"/>
      <c r="X1" s="362"/>
      <c r="Y1" s="59" t="s">
        <v>905</v>
      </c>
    </row>
    <row r="2" spans="1:25">
      <c r="A2" s="50">
        <f>'TARIF 2024'!D19</f>
        <v>0</v>
      </c>
      <c r="C2" s="4">
        <f>'TARIF 2024'!G19</f>
        <v>3662545049790</v>
      </c>
      <c r="D2" t="str">
        <f>'TARIF 2024'!K19</f>
        <v>Pack de 5 compatibles La cartouche pour Brother LC970/1000   dont 0,04 deee</v>
      </c>
      <c r="E2" s="60" t="str">
        <f>'TARIF 2024'!K19</f>
        <v>Pack de 5 compatibles La cartouche pour Brother LC970/1000   dont 0,04 deee</v>
      </c>
      <c r="V2" s="61" t="s">
        <v>906</v>
      </c>
      <c r="W2" s="64">
        <f>'TARIF 2024'!M19</f>
        <v>5.8562000000000003</v>
      </c>
      <c r="X2" s="64">
        <f>'TARIF 2024'!Q19</f>
        <v>17.989999999999998</v>
      </c>
      <c r="Y2" s="62"/>
    </row>
    <row r="3" spans="1:25">
      <c r="A3" s="50">
        <f>'TARIF 2024'!D20</f>
        <v>0</v>
      </c>
      <c r="C3" s="4">
        <f>'TARIF 2024'!G20</f>
        <v>3662545049806</v>
      </c>
      <c r="D3" t="str">
        <f>'TARIF 2024'!K20</f>
        <v>Pack de 5 Cartouches compatibles La Cartouche Brother LC980 /LC1100  dont 0,04 deee</v>
      </c>
      <c r="E3" s="60" t="str">
        <f>'TARIF 2024'!K20</f>
        <v>Pack de 5 Cartouches compatibles La Cartouche Brother LC980 /LC1100  dont 0,04 deee</v>
      </c>
      <c r="V3" s="61" t="s">
        <v>906</v>
      </c>
      <c r="W3" s="64">
        <f>'TARIF 2024'!M20</f>
        <v>5.6776</v>
      </c>
      <c r="X3" s="64">
        <f>'TARIF 2024'!Q20</f>
        <v>17.989999999999998</v>
      </c>
      <c r="Y3" s="62"/>
    </row>
    <row r="4" spans="1:25">
      <c r="A4" s="50">
        <f>'TARIF 2024'!D21</f>
        <v>0</v>
      </c>
      <c r="C4" s="4">
        <f>'TARIF 2024'!G21</f>
        <v>3662545049813</v>
      </c>
      <c r="D4" t="str">
        <f>'TARIF 2024'!K21</f>
        <v>Pack de 4 Cartouches compatibles La Cartouche Brother LC1240  dont 0,04 deee</v>
      </c>
      <c r="E4" s="60" t="str">
        <f>'TARIF 2024'!K21</f>
        <v>Pack de 4 Cartouches compatibles La Cartouche Brother LC1240  dont 0,04 deee</v>
      </c>
      <c r="V4" s="61" t="s">
        <v>906</v>
      </c>
      <c r="W4" s="64">
        <f>'TARIF 2024'!M21</f>
        <v>6.3073999999999995</v>
      </c>
      <c r="X4" s="64">
        <f>'TARIF 2024'!Q21</f>
        <v>22.99</v>
      </c>
      <c r="Y4" s="62"/>
    </row>
    <row r="5" spans="1:25">
      <c r="A5" s="50">
        <f>'TARIF 2024'!D22</f>
        <v>0</v>
      </c>
      <c r="C5" s="4">
        <f>'TARIF 2024'!G22</f>
        <v>3662545049820</v>
      </c>
      <c r="D5" t="str">
        <f>'TARIF 2024'!K22</f>
        <v>Pack de 4 Cartouches compatibles La Cartouche Brother LC123  dont 0,04 deee</v>
      </c>
      <c r="E5" s="60" t="str">
        <f>'TARIF 2024'!K22</f>
        <v>Pack de 4 Cartouches compatibles La Cartouche Brother LC123  dont 0,04 deee</v>
      </c>
      <c r="V5" s="61" t="s">
        <v>906</v>
      </c>
      <c r="W5" s="64">
        <f>'TARIF 2024'!M22</f>
        <v>8.5539999999999985</v>
      </c>
      <c r="X5" s="64">
        <f>'TARIF 2024'!Q22</f>
        <v>22.99</v>
      </c>
      <c r="Y5" s="62"/>
    </row>
    <row r="6" spans="1:25">
      <c r="A6" s="50">
        <f>'TARIF 2024'!D23</f>
        <v>0</v>
      </c>
      <c r="C6" s="4">
        <f>'TARIF 2024'!G23</f>
        <v>3662545049837</v>
      </c>
      <c r="D6" t="str">
        <f>'TARIF 2024'!K23</f>
        <v>Pack de 4 Cartouches compatibles La Cartouche Brother LC223  dont 0,04 deee</v>
      </c>
      <c r="E6" s="60" t="str">
        <f>'TARIF 2024'!K23</f>
        <v>Pack de 4 Cartouches compatibles La Cartouche Brother LC223  dont 0,04 deee</v>
      </c>
      <c r="V6" s="61" t="s">
        <v>906</v>
      </c>
      <c r="W6" s="64">
        <f>'TARIF 2024'!M23</f>
        <v>13.996599999999997</v>
      </c>
      <c r="X6" s="64">
        <f>'TARIF 2024'!Q23</f>
        <v>29.99</v>
      </c>
      <c r="Y6" s="62"/>
    </row>
    <row r="7" spans="1:25">
      <c r="A7" s="50">
        <f>'TARIF 2024'!D24</f>
        <v>0</v>
      </c>
      <c r="C7" s="4">
        <f>'TARIF 2024'!G24</f>
        <v>3662545049844</v>
      </c>
      <c r="D7" t="str">
        <f>'TARIF 2024'!K24</f>
        <v>Pack de 4 Cartouches compatibles La Cartouche Brother LC227/225XL dont 0,04 deee</v>
      </c>
      <c r="E7" s="60" t="str">
        <f>'TARIF 2024'!K24</f>
        <v>Pack de 4 Cartouches compatibles La Cartouche Brother LC227/225XL dont 0,04 deee</v>
      </c>
      <c r="V7" s="61" t="s">
        <v>906</v>
      </c>
      <c r="W7" s="64">
        <f>'TARIF 2024'!M24</f>
        <v>17.493399999999998</v>
      </c>
      <c r="X7" s="64">
        <f>'TARIF 2024'!Q24</f>
        <v>24.99</v>
      </c>
      <c r="Y7" s="62"/>
    </row>
    <row r="8" spans="1:25">
      <c r="A8" s="50">
        <f>'TARIF 2024'!D25</f>
        <v>0</v>
      </c>
      <c r="C8" s="4">
        <f>'TARIF 2024'!G25</f>
        <v>3662545049851</v>
      </c>
      <c r="D8" t="str">
        <f>'TARIF 2024'!K25</f>
        <v>Pack de 4  Cartouches compatibles La Cartouche Brother LC3219 XL  dont 0,04 deee</v>
      </c>
      <c r="E8" s="60" t="str">
        <f>'TARIF 2024'!K25</f>
        <v>Pack de 4  Cartouches compatibles La Cartouche Brother LC3219 XL  dont 0,04 deee</v>
      </c>
      <c r="V8" s="61" t="s">
        <v>906</v>
      </c>
      <c r="W8" s="64">
        <f>'TARIF 2024'!M25</f>
        <v>24.233199999999997</v>
      </c>
      <c r="X8" s="64">
        <f>'TARIF 2024'!Q25</f>
        <v>39.99</v>
      </c>
      <c r="Y8" s="62"/>
    </row>
    <row r="9" spans="1:25">
      <c r="A9" s="50">
        <f>'TARIF 2024'!D26</f>
        <v>0</v>
      </c>
      <c r="C9" s="4">
        <f>'TARIF 2024'!G26</f>
        <v>3662545049677</v>
      </c>
      <c r="D9" t="str">
        <f>'TARIF 2024'!K26</f>
        <v>Pack de 2 Cartouches compatibles La Cartouche Canon PG40 XL / CL41XL dont 0,04 deee</v>
      </c>
      <c r="E9" s="60" t="str">
        <f>'TARIF 2024'!K26</f>
        <v>Pack de 2 Cartouches compatibles La Cartouche Canon PG40 XL / CL41XL dont 0,04 deee</v>
      </c>
      <c r="V9" s="61" t="s">
        <v>906</v>
      </c>
      <c r="W9" s="64">
        <f>'TARIF 2024'!M26</f>
        <v>23.434199999999997</v>
      </c>
      <c r="X9" s="64">
        <f>'TARIF 2024'!Q26</f>
        <v>34.99</v>
      </c>
      <c r="Y9" s="62"/>
    </row>
    <row r="10" spans="1:25">
      <c r="A10" s="50">
        <f>'TARIF 2024'!D27</f>
        <v>0</v>
      </c>
      <c r="C10" s="4">
        <f>'TARIF 2024'!G27</f>
        <v>3662545049684</v>
      </c>
      <c r="D10" t="str">
        <f>'TARIF 2024'!K27</f>
        <v>Cartouche compatible Canon PG512 noire dont 0,04 deee</v>
      </c>
      <c r="E10" s="60" t="str">
        <f>'TARIF 2024'!K27</f>
        <v>Cartouche compatible Canon PG512 noire dont 0,04 deee</v>
      </c>
      <c r="V10" s="61" t="s">
        <v>906</v>
      </c>
      <c r="W10" s="64">
        <f>'TARIF 2024'!M27</f>
        <v>13.300999999999998</v>
      </c>
      <c r="X10" s="64">
        <f>'TARIF 2024'!Q27</f>
        <v>19.989999999999998</v>
      </c>
      <c r="Y10" s="62"/>
    </row>
    <row r="11" spans="1:25">
      <c r="A11" s="50">
        <f>'TARIF 2024'!D28</f>
        <v>0</v>
      </c>
      <c r="C11" s="4">
        <f>'TARIF 2024'!G28</f>
        <v>3662545049691</v>
      </c>
      <c r="D11" t="str">
        <f>'TARIF 2024'!K28</f>
        <v>Pack de 2 Cartouches compatible La Cartouche Canon PG510 / CL511 dont 0,04 deee</v>
      </c>
      <c r="E11" s="60" t="str">
        <f>'TARIF 2024'!K28</f>
        <v>Pack de 2 Cartouches compatible La Cartouche Canon PG510 / CL511 dont 0,04 deee</v>
      </c>
      <c r="V11" s="61" t="s">
        <v>906</v>
      </c>
      <c r="W11" s="64">
        <f>'TARIF 2024'!M28</f>
        <v>27.194199999999999</v>
      </c>
      <c r="X11" s="64">
        <f>'TARIF 2024'!Q28</f>
        <v>39.99</v>
      </c>
      <c r="Y11" s="62"/>
    </row>
    <row r="12" spans="1:25">
      <c r="A12" s="50">
        <f>'TARIF 2024'!D29</f>
        <v>0</v>
      </c>
      <c r="C12" s="4">
        <f>'TARIF 2024'!G29</f>
        <v>3662545049530</v>
      </c>
      <c r="D12" t="str">
        <f>'TARIF 2024'!K29</f>
        <v>Pack de 5 Cartouches compatibles La Cartouche Canon PGI520 / CLI521  dont 0,04 deee</v>
      </c>
      <c r="E12" s="60" t="str">
        <f>'TARIF 2024'!K29</f>
        <v>Pack de 5 Cartouches compatibles La Cartouche Canon PGI520 / CLI521  dont 0,04 deee</v>
      </c>
      <c r="V12" s="61" t="s">
        <v>906</v>
      </c>
      <c r="W12" s="64">
        <f>'TARIF 2024'!M29</f>
        <v>6.8243999999999998</v>
      </c>
      <c r="X12" s="64">
        <f>'TARIF 2024'!Q29</f>
        <v>19.989999999999998</v>
      </c>
      <c r="Y12" s="62"/>
    </row>
    <row r="13" spans="1:25">
      <c r="A13" s="50">
        <f>'TARIF 2024'!D30</f>
        <v>0</v>
      </c>
      <c r="C13" s="4">
        <f>'TARIF 2024'!G30</f>
        <v>3662545049523</v>
      </c>
      <c r="D13" t="str">
        <f>'TARIF 2024'!K30</f>
        <v>Pack de 5 Cartouches compatibles La Cartouche Canon PGI525 / CLI526 dont 0,04 deee</v>
      </c>
      <c r="E13" s="60" t="str">
        <f>'TARIF 2024'!K30</f>
        <v>Pack de 5 Cartouches compatibles La Cartouche Canon PGI525 / CLI526 dont 0,04 deee</v>
      </c>
      <c r="V13" s="61" t="s">
        <v>906</v>
      </c>
      <c r="W13" s="64">
        <f>'TARIF 2024'!M30</f>
        <v>6.8243999999999998</v>
      </c>
      <c r="X13" s="64">
        <f>'TARIF 2024'!Q30</f>
        <v>19.989999999999998</v>
      </c>
      <c r="Y13" s="62"/>
    </row>
    <row r="14" spans="1:25">
      <c r="A14" s="50">
        <f>'TARIF 2024'!D31</f>
        <v>0</v>
      </c>
      <c r="C14" s="4">
        <f>'TARIF 2024'!G31</f>
        <v>3662545016303</v>
      </c>
      <c r="D14" t="str">
        <f>'TARIF 2024'!K31</f>
        <v>Cartouche Francaise Canon PG540 XL noire dont 0,04 deee</v>
      </c>
      <c r="E14" s="60" t="str">
        <f>'TARIF 2024'!K31</f>
        <v>Cartouche Francaise Canon PG540 XL noire dont 0,04 deee</v>
      </c>
      <c r="V14" s="61" t="s">
        <v>906</v>
      </c>
      <c r="W14" s="64">
        <f>'TARIF 2024'!M31</f>
        <v>13.573599999999999</v>
      </c>
      <c r="X14" s="64">
        <f>'TARIF 2024'!Q31</f>
        <v>21.99</v>
      </c>
      <c r="Y14" s="62"/>
    </row>
    <row r="15" spans="1:25">
      <c r="A15" s="50">
        <f>'TARIF 2024'!D32</f>
        <v>0</v>
      </c>
      <c r="C15" s="4">
        <f>'TARIF 2024'!G32</f>
        <v>3662545016310</v>
      </c>
      <c r="D15" t="str">
        <f>'TARIF 2024'!K32</f>
        <v>Cartouche Francaise Canon CL541 XL couleurs dont 0,04 deee</v>
      </c>
      <c r="E15" s="60" t="str">
        <f>'TARIF 2024'!K32</f>
        <v>Cartouche Francaise Canon CL541 XL couleurs dont 0,04 deee</v>
      </c>
      <c r="V15" s="61" t="s">
        <v>906</v>
      </c>
      <c r="W15" s="64">
        <f>'TARIF 2024'!M32</f>
        <v>13.8744</v>
      </c>
      <c r="X15" s="64">
        <f>'TARIF 2024'!Q32</f>
        <v>21.99</v>
      </c>
      <c r="Y15" s="62"/>
    </row>
    <row r="16" spans="1:25">
      <c r="A16" s="50">
        <f>'TARIF 2024'!D33</f>
        <v>0</v>
      </c>
      <c r="C16" s="4">
        <f>'TARIF 2024'!G33</f>
        <v>3662545016297</v>
      </c>
      <c r="D16" t="str">
        <f>'TARIF 2024'!K33</f>
        <v>Pack de 2 Cartouches Francaises Canon PG540 XL / CL541 XL dont 0,04 deee</v>
      </c>
      <c r="E16" s="60" t="str">
        <f>'TARIF 2024'!K33</f>
        <v>Pack de 2 Cartouches Francaises Canon PG540 XL / CL541 XL dont 0,04 deee</v>
      </c>
      <c r="V16" s="61" t="s">
        <v>906</v>
      </c>
      <c r="W16" s="64">
        <f>'TARIF 2024'!M33</f>
        <v>25.943999999999996</v>
      </c>
      <c r="X16" s="64">
        <f>'TARIF 2024'!Q33</f>
        <v>39.99</v>
      </c>
      <c r="Y16" s="62"/>
    </row>
    <row r="17" spans="1:25">
      <c r="A17" s="50">
        <f>'TARIF 2024'!D34</f>
        <v>0</v>
      </c>
      <c r="C17" s="4">
        <f>'TARIF 2024'!G34</f>
        <v>3662545016068</v>
      </c>
      <c r="D17" t="str">
        <f>'TARIF 2024'!K34</f>
        <v>Cartouche Francaise Canon PG545 XL noire dont 0,04 deee</v>
      </c>
      <c r="E17" s="60" t="str">
        <f>'TARIF 2024'!K34</f>
        <v>Cartouche Francaise Canon PG545 XL noire dont 0,04 deee</v>
      </c>
      <c r="V17" s="61" t="s">
        <v>906</v>
      </c>
      <c r="W17" s="64">
        <f>'TARIF 2024'!M34</f>
        <v>13.573599999999999</v>
      </c>
      <c r="X17" s="64">
        <f>'TARIF 2024'!Q34</f>
        <v>19.989999999999998</v>
      </c>
      <c r="Y17" s="62"/>
    </row>
    <row r="18" spans="1:25">
      <c r="A18" s="50">
        <f>'TARIF 2024'!D35</f>
        <v>0</v>
      </c>
      <c r="C18" s="4">
        <f>'TARIF 2024'!G35</f>
        <v>3662545016075</v>
      </c>
      <c r="D18" t="str">
        <f>'TARIF 2024'!K35</f>
        <v>Cartouche Francaise Canon CL546 XL couleurs dont 0,04 deee</v>
      </c>
      <c r="E18" s="60" t="str">
        <f>'TARIF 2024'!K35</f>
        <v>Cartouche Francaise Canon CL546 XL couleurs dont 0,04 deee</v>
      </c>
      <c r="V18" s="61" t="s">
        <v>906</v>
      </c>
      <c r="W18" s="64">
        <f>'TARIF 2024'!M35</f>
        <v>15.547599999999999</v>
      </c>
      <c r="X18" s="64">
        <f>'TARIF 2024'!Q35</f>
        <v>21.99</v>
      </c>
      <c r="Y18" s="62"/>
    </row>
    <row r="19" spans="1:25">
      <c r="A19" s="50">
        <f>'TARIF 2024'!D36</f>
        <v>0</v>
      </c>
      <c r="C19" s="4">
        <f>'TARIF 2024'!G36</f>
        <v>3662545016242</v>
      </c>
      <c r="D19" t="str">
        <f>'TARIF 2024'!K36</f>
        <v>Pack de 2 Cartouches Francaises Canon PG545 XL / CL546 XL dont 0,04 deee</v>
      </c>
      <c r="E19" s="60" t="str">
        <f>'TARIF 2024'!K36</f>
        <v>Pack de 2 Cartouches Francaises Canon PG545 XL / CL546 XL dont 0,04 deee</v>
      </c>
      <c r="V19" s="61" t="s">
        <v>906</v>
      </c>
      <c r="W19" s="64">
        <f>'TARIF 2024'!M36</f>
        <v>24.759599999999999</v>
      </c>
      <c r="X19" s="64">
        <f>'TARIF 2024'!Q36</f>
        <v>37.99</v>
      </c>
      <c r="Y19" s="62"/>
    </row>
    <row r="20" spans="1:25">
      <c r="A20" s="50">
        <f>'TARIF 2024'!D37</f>
        <v>0</v>
      </c>
      <c r="C20" s="4">
        <f>'TARIF 2024'!G37</f>
        <v>3662545016563</v>
      </c>
      <c r="D20" t="str">
        <f>'TARIF 2024'!K37</f>
        <v>Cartouche Francaise Canon PG560 XL noire dont 0,04 deee</v>
      </c>
      <c r="E20" s="60" t="str">
        <f>'TARIF 2024'!K37</f>
        <v>Cartouche Francaise Canon PG560 XL noire dont 0,04 deee</v>
      </c>
      <c r="V20" s="61" t="s">
        <v>906</v>
      </c>
      <c r="W20" s="64">
        <f>'TARIF 2024'!M37</f>
        <v>17.521599999999999</v>
      </c>
      <c r="X20" s="64">
        <f>'TARIF 2024'!Q37</f>
        <v>25.99</v>
      </c>
      <c r="Y20" s="62"/>
    </row>
    <row r="21" spans="1:25">
      <c r="A21" s="50">
        <f>'TARIF 2024'!D38</f>
        <v>0</v>
      </c>
      <c r="C21" s="4">
        <f>'TARIF 2024'!G38</f>
        <v>3662545016570</v>
      </c>
      <c r="D21" t="str">
        <f>'TARIF 2024'!K38</f>
        <v>Cartouche Francaise Canon CL561 XL couleurs dont 0,04 deee</v>
      </c>
      <c r="E21" s="60" t="str">
        <f>'TARIF 2024'!K38</f>
        <v>Cartouche Francaise Canon CL561 XL couleurs dont 0,04 deee</v>
      </c>
      <c r="V21" s="61" t="s">
        <v>906</v>
      </c>
      <c r="W21" s="64">
        <f>'TARIF 2024'!M38</f>
        <v>19.119599999999998</v>
      </c>
      <c r="X21" s="64">
        <f>'TARIF 2024'!Q38</f>
        <v>26.99</v>
      </c>
      <c r="Y21" s="62"/>
    </row>
    <row r="22" spans="1:25">
      <c r="A22" s="50">
        <f>'TARIF 2024'!D39</f>
        <v>0</v>
      </c>
      <c r="C22" s="4">
        <f>'TARIF 2024'!G39</f>
        <v>3662545016587</v>
      </c>
      <c r="D22" t="str">
        <f>'TARIF 2024'!K39</f>
        <v xml:space="preserve">Pack de 2 cartouches Francaise Canon PG560 XL/ CL561 XL dont 0,04 deee </v>
      </c>
      <c r="E22" s="60" t="str">
        <f>'TARIF 2024'!K39</f>
        <v xml:space="preserve">Pack de 2 cartouches Francaise Canon PG560 XL/ CL561 XL dont 0,04 deee </v>
      </c>
      <c r="V22" s="61" t="s">
        <v>906</v>
      </c>
      <c r="W22" s="64">
        <f>'TARIF 2024'!M39</f>
        <v>36.565999999999995</v>
      </c>
      <c r="X22" s="64">
        <f>'TARIF 2024'!Q39</f>
        <v>52.99</v>
      </c>
      <c r="Y22" s="62"/>
    </row>
    <row r="23" spans="1:25">
      <c r="A23" s="50">
        <f>'TARIF 2024'!D40</f>
        <v>0</v>
      </c>
      <c r="C23" s="4">
        <f>'TARIF 2024'!G40</f>
        <v>3662545049547</v>
      </c>
      <c r="D23" t="str">
        <f>'TARIF 2024'!K40</f>
        <v>Pack de 5 Cartouches compatibles La Cartouche Canon PGI550/ CLI551XL dont 0,04 deee</v>
      </c>
      <c r="E23" s="60" t="str">
        <f>'TARIF 2024'!K40</f>
        <v>Pack de 5 Cartouches compatibles La Cartouche Canon PGI550/ CLI551XL dont 0,04 deee</v>
      </c>
      <c r="V23" s="61" t="s">
        <v>906</v>
      </c>
      <c r="W23" s="64">
        <f>'TARIF 2024'!M40</f>
        <v>9.9639999999999986</v>
      </c>
      <c r="X23" s="64">
        <f>'TARIF 2024'!Q40</f>
        <v>29.99</v>
      </c>
      <c r="Y23" s="62"/>
    </row>
    <row r="24" spans="1:25">
      <c r="A24" s="50">
        <f>'TARIF 2024'!D41</f>
        <v>0</v>
      </c>
      <c r="C24" s="4">
        <f>'TARIF 2024'!G41</f>
        <v>3662545049554</v>
      </c>
      <c r="D24" t="str">
        <f>'TARIF 2024'!K41</f>
        <v>Pack de 5 Cartouches compatibles La Cartouche Canon PGI570/CLI571XL dont 0,04 deee</v>
      </c>
      <c r="E24" s="60" t="str">
        <f>'TARIF 2024'!K41</f>
        <v>Pack de 5 Cartouches compatibles La Cartouche Canon PGI570/CLI571XL dont 0,04 deee</v>
      </c>
      <c r="V24" s="61" t="s">
        <v>906</v>
      </c>
      <c r="W24" s="64">
        <f>'TARIF 2024'!M41</f>
        <v>20.322799999999997</v>
      </c>
      <c r="X24" s="64">
        <f>'TARIF 2024'!Q41</f>
        <v>34.99</v>
      </c>
      <c r="Y24" s="62"/>
    </row>
    <row r="25" spans="1:25">
      <c r="A25" s="50">
        <f>'TARIF 2024'!D42</f>
        <v>0</v>
      </c>
      <c r="C25" s="4">
        <f>'TARIF 2024'!G42</f>
        <v>3662545049868</v>
      </c>
      <c r="D25" t="str">
        <f>'TARIF 2024'!K42</f>
        <v>Cartouche compatible La Cartouche Canon PGI570 XL noire dont 0,04 deee</v>
      </c>
      <c r="E25" s="60" t="str">
        <f>'TARIF 2024'!K42</f>
        <v>Cartouche compatible La Cartouche Canon PGI570 XL noire dont 0,04 deee</v>
      </c>
      <c r="V25" s="61" t="s">
        <v>906</v>
      </c>
      <c r="W25" s="64">
        <f>'TARIF 2024'!M42</f>
        <v>6.0911999999999997</v>
      </c>
      <c r="X25" s="64">
        <f>'TARIF 2024'!Q42</f>
        <v>9.99</v>
      </c>
      <c r="Y25" s="62"/>
    </row>
    <row r="26" spans="1:25">
      <c r="A26" s="50">
        <f>'TARIF 2024'!D43</f>
        <v>0</v>
      </c>
      <c r="C26" s="4">
        <f>'TARIF 2024'!G43</f>
        <v>3662545049875</v>
      </c>
      <c r="D26" t="str">
        <f>'TARIF 2024'!K43</f>
        <v>Pack de 4 Cartouches compatibles La Cartouche Canon CLI571 XL dont 0,04 deee</v>
      </c>
      <c r="E26" s="60" t="str">
        <f>'TARIF 2024'!K43</f>
        <v>Pack de 4 Cartouches compatibles La Cartouche Canon CLI571 XL dont 0,04 deee</v>
      </c>
      <c r="V26" s="61" t="s">
        <v>906</v>
      </c>
      <c r="W26" s="64">
        <f>'TARIF 2024'!M43</f>
        <v>15.359599999999999</v>
      </c>
      <c r="X26" s="64">
        <f>'TARIF 2024'!Q43</f>
        <v>28.99</v>
      </c>
      <c r="Y26" s="62"/>
    </row>
    <row r="27" spans="1:25">
      <c r="A27" s="50" t="str">
        <f>'TARIF 2024'!D44</f>
        <v>new</v>
      </c>
      <c r="C27" s="4">
        <f>'TARIF 2024'!G44</f>
        <v>3662545050314</v>
      </c>
      <c r="D27" t="str">
        <f>'TARIF 2024'!K44</f>
        <v>Cartouche Francaise Canon PG575 XL noire dont 0,04 deee</v>
      </c>
      <c r="E27" s="60" t="str">
        <f>'TARIF 2024'!K44</f>
        <v>Cartouche Francaise Canon PG575 XL noire dont 0,04 deee</v>
      </c>
      <c r="V27" s="61" t="s">
        <v>906</v>
      </c>
      <c r="W27" s="64">
        <f>'TARIF 2024'!M44</f>
        <v>19.7776</v>
      </c>
      <c r="X27" s="64">
        <f>'TARIF 2024'!Q44</f>
        <v>28.99</v>
      </c>
      <c r="Y27" s="62"/>
    </row>
    <row r="28" spans="1:25">
      <c r="A28" s="50" t="str">
        <f>'TARIF 2024'!D45</f>
        <v>new</v>
      </c>
      <c r="C28" s="4">
        <f>'TARIF 2024'!G45</f>
        <v>3662545050321</v>
      </c>
      <c r="D28" t="str">
        <f>'TARIF 2024'!K45</f>
        <v>Cartouche Francaise Canon CL576 XL couleurs dont 0,04 deee</v>
      </c>
      <c r="E28" s="60" t="str">
        <f>'TARIF 2024'!K45</f>
        <v>Cartouche Francaise Canon CL576 XL couleurs dont 0,04 deee</v>
      </c>
      <c r="V28" s="61" t="s">
        <v>906</v>
      </c>
      <c r="W28" s="64">
        <f>'TARIF 2024'!M45</f>
        <v>19.7776</v>
      </c>
      <c r="X28" s="64">
        <f>'TARIF 2024'!Q45</f>
        <v>28.99</v>
      </c>
      <c r="Y28" s="62"/>
    </row>
    <row r="29" spans="1:25">
      <c r="A29" s="50" t="str">
        <f>'TARIF 2024'!D46</f>
        <v>new</v>
      </c>
      <c r="C29" s="4">
        <f>'TARIF 2024'!G46</f>
        <v>3662545050338</v>
      </c>
      <c r="D29" t="str">
        <f>'TARIF 2024'!K46</f>
        <v xml:space="preserve">Pack de 2 cartouches Francaise Canon PG575 XL/ CL576 XL dont 0,04 deee </v>
      </c>
      <c r="E29" s="60" t="str">
        <f>'TARIF 2024'!K46</f>
        <v xml:space="preserve">Pack de 2 cartouches Francaise Canon PG575 XL/ CL576 XL dont 0,04 deee </v>
      </c>
      <c r="V29" s="61" t="s">
        <v>906</v>
      </c>
      <c r="W29" s="64">
        <f>'TARIF 2024'!M46</f>
        <v>38.577599999999997</v>
      </c>
      <c r="X29" s="64">
        <f>'TARIF 2024'!Q46</f>
        <v>56.99</v>
      </c>
      <c r="Y29" s="62"/>
    </row>
    <row r="30" spans="1:25">
      <c r="A30" s="50">
        <f>'TARIF 2024'!D47</f>
        <v>0</v>
      </c>
      <c r="C30" s="4">
        <f>'TARIF 2024'!G47</f>
        <v>3662545049561</v>
      </c>
      <c r="D30" t="str">
        <f>'TARIF 2024'!K47</f>
        <v>Pack de 5 Cartouches compatibles La Cartouche Canon PGI580/CLI581XXL dont 0,04 deee</v>
      </c>
      <c r="E30" s="60" t="str">
        <f>'TARIF 2024'!K47</f>
        <v>Pack de 5 Cartouches compatibles La Cartouche Canon PGI580/CLI581XXL dont 0,04 deee</v>
      </c>
      <c r="V30" s="61" t="s">
        <v>906</v>
      </c>
      <c r="W30" s="64">
        <f>'TARIF 2024'!M47</f>
        <v>30.2774</v>
      </c>
      <c r="X30" s="64">
        <f>'TARIF 2024'!Q47</f>
        <v>47.99</v>
      </c>
      <c r="Y30" s="62"/>
    </row>
    <row r="31" spans="1:25">
      <c r="A31" s="50">
        <f>'TARIF 2024'!D48</f>
        <v>0</v>
      </c>
      <c r="C31" s="4">
        <f>'TARIF 2024'!G48</f>
        <v>3662545049882</v>
      </c>
      <c r="D31" t="str">
        <f>'TARIF 2024'!K48</f>
        <v>Cartouche compatible La Cartouche Canon PGI580 XXL noire dont 0,04 deee</v>
      </c>
      <c r="E31" s="60" t="str">
        <f>'TARIF 2024'!K48</f>
        <v>Cartouche compatible La Cartouche Canon PGI580 XXL noire dont 0,04 deee</v>
      </c>
      <c r="V31" s="61" t="s">
        <v>906</v>
      </c>
      <c r="W31" s="64">
        <f>'TARIF 2024'!M48</f>
        <v>8.4693999999999985</v>
      </c>
      <c r="X31" s="64">
        <f>'TARIF 2024'!Q48</f>
        <v>14.99</v>
      </c>
      <c r="Y31" s="62"/>
    </row>
    <row r="32" spans="1:25">
      <c r="A32" s="50">
        <f>'TARIF 2024'!D49</f>
        <v>0</v>
      </c>
      <c r="C32" s="4">
        <f>'TARIF 2024'!G49</f>
        <v>3662545049899</v>
      </c>
      <c r="D32" t="str">
        <f>'TARIF 2024'!K49</f>
        <v>Pack de 4 Cartouches compatibles La Cartouche Canon CLI581 XXL  dont 0,04 deee</v>
      </c>
      <c r="E32" s="60" t="str">
        <f>'TARIF 2024'!K49</f>
        <v>Pack de 4 Cartouches compatibles La Cartouche Canon CLI581 XXL  dont 0,04 deee</v>
      </c>
      <c r="V32" s="61" t="s">
        <v>906</v>
      </c>
      <c r="W32" s="64">
        <f>'TARIF 2024'!M49</f>
        <v>24.590399999999999</v>
      </c>
      <c r="X32" s="64">
        <f>'TARIF 2024'!Q49</f>
        <v>38.99</v>
      </c>
      <c r="Y32" s="62"/>
    </row>
    <row r="33" spans="1:25">
      <c r="A33" s="50">
        <f>'TARIF 2024'!D50</f>
        <v>0</v>
      </c>
      <c r="C33" s="4">
        <f>'TARIF 2024'!G50</f>
        <v>3662545049592</v>
      </c>
      <c r="D33" t="str">
        <f>'TARIF 2024'!K50</f>
        <v>Pack de 4 Cartouches compatibles La Cartouche Epson 16 XL  dont 0,04 deee</v>
      </c>
      <c r="E33" s="60" t="str">
        <f>'TARIF 2024'!K50</f>
        <v>Pack de 4 Cartouches compatibles La Cartouche Epson 16 XL  dont 0,04 deee</v>
      </c>
      <c r="V33" s="61" t="s">
        <v>906</v>
      </c>
      <c r="W33" s="64">
        <f>'TARIF 2024'!M50</f>
        <v>7.8207999999999984</v>
      </c>
      <c r="X33" s="64">
        <f>'TARIF 2024'!Q50</f>
        <v>19.989999999999998</v>
      </c>
      <c r="Y33" s="62"/>
    </row>
    <row r="34" spans="1:25">
      <c r="A34" s="50">
        <f>'TARIF 2024'!D51</f>
        <v>0</v>
      </c>
      <c r="C34" s="4">
        <f>'TARIF 2024'!G51</f>
        <v>3662545016952</v>
      </c>
      <c r="D34" t="str">
        <f>'TARIF 2024'!K51</f>
        <v>Pack de 4 Cartouches compatibles La Cartouche Epson 18 XL  dont 0,04 deee</v>
      </c>
      <c r="E34" s="60" t="str">
        <f>'TARIF 2024'!K51</f>
        <v>Pack de 4 Cartouches compatibles La Cartouche Epson 18 XL  dont 0,04 deee</v>
      </c>
      <c r="V34" s="61" t="s">
        <v>906</v>
      </c>
      <c r="W34" s="64">
        <f>'TARIF 2024'!M51</f>
        <v>9.4093999999999998</v>
      </c>
      <c r="X34" s="64">
        <f>'TARIF 2024'!Q51</f>
        <v>19.989999999999998</v>
      </c>
      <c r="Y34" s="62"/>
    </row>
    <row r="35" spans="1:25">
      <c r="A35" s="50">
        <f>'TARIF 2024'!D52</f>
        <v>0</v>
      </c>
      <c r="C35" s="4">
        <f>'TARIF 2024'!G52</f>
        <v>3662545016884</v>
      </c>
      <c r="D35" t="str">
        <f>'TARIF 2024'!K52</f>
        <v>Cartouche compatible La Cartouche Epson 18 XL P√¢querette noire dont 0,04 deee</v>
      </c>
      <c r="E35" s="60" t="str">
        <f>'TARIF 2024'!K52</f>
        <v>Cartouche compatible La Cartouche Epson 18 XL P√¢querette noire dont 0,04 deee</v>
      </c>
      <c r="V35" s="61" t="s">
        <v>906</v>
      </c>
      <c r="W35" s="64">
        <f>'TARIF 2024'!M52</f>
        <v>3.4215999999999998</v>
      </c>
      <c r="X35" s="64">
        <f>'TARIF 2024'!Q52</f>
        <v>9.99</v>
      </c>
      <c r="Y35" s="62"/>
    </row>
    <row r="36" spans="1:25">
      <c r="A36" s="50">
        <f>'TARIF 2024'!D53</f>
        <v>0</v>
      </c>
      <c r="C36" s="4">
        <f>'TARIF 2024'!G53</f>
        <v>3662545049585</v>
      </c>
      <c r="D36" t="str">
        <f>'TARIF 2024'!K53</f>
        <v>Pack de 4 Cartouches compatibles La Cartouche Epson 26 XL  dont 0,04 deee</v>
      </c>
      <c r="E36" s="60" t="str">
        <f>'TARIF 2024'!K53</f>
        <v>Pack de 4 Cartouches compatibles La Cartouche Epson 26 XL  dont 0,04 deee</v>
      </c>
      <c r="V36" s="61" t="s">
        <v>906</v>
      </c>
      <c r="W36" s="64">
        <f>'TARIF 2024'!M53</f>
        <v>9.2307999999999986</v>
      </c>
      <c r="X36" s="64">
        <f>'TARIF 2024'!Q53</f>
        <v>29.99</v>
      </c>
      <c r="Y36" s="62"/>
    </row>
    <row r="37" spans="1:25">
      <c r="A37" s="50">
        <f>'TARIF 2024'!D54</f>
        <v>0</v>
      </c>
      <c r="C37" s="4">
        <f>'TARIF 2024'!G54</f>
        <v>3662545049370</v>
      </c>
      <c r="D37" t="str">
        <f>'TARIF 2024'!K54</f>
        <v>Pack de 4 Cartouches compatibles La Cartouche Epson 29 XL  dont 0,04 deee</v>
      </c>
      <c r="E37" s="60" t="str">
        <f>'TARIF 2024'!K54</f>
        <v>Pack de 4 Cartouches compatibles La Cartouche Epson 29 XL  dont 0,04 deee</v>
      </c>
      <c r="V37" s="61" t="s">
        <v>906</v>
      </c>
      <c r="W37" s="64">
        <f>'TARIF 2024'!M54</f>
        <v>14.137599999999999</v>
      </c>
      <c r="X37" s="64">
        <f>'TARIF 2024'!Q54</f>
        <v>27.99</v>
      </c>
      <c r="Y37" s="62"/>
    </row>
    <row r="38" spans="1:25">
      <c r="A38" s="50">
        <f>'TARIF 2024'!D55</f>
        <v>0</v>
      </c>
      <c r="C38" s="4">
        <f>'TARIF 2024'!G55</f>
        <v>3662545016976</v>
      </c>
      <c r="D38" t="str">
        <f>'TARIF 2024'!K55</f>
        <v>Cartouche Environnementale Epson 29 XL Fraise noire dont 0,04 deee</v>
      </c>
      <c r="E38" s="60" t="str">
        <f>'TARIF 2024'!K55</f>
        <v>Cartouche Environnementale Epson 29 XL Fraise noire dont 0,04 deee</v>
      </c>
      <c r="V38" s="61" t="s">
        <v>906</v>
      </c>
      <c r="W38" s="64">
        <f>'TARIF 2024'!M55</f>
        <v>4.8503999999999996</v>
      </c>
      <c r="X38" s="64">
        <f>'TARIF 2024'!Q55</f>
        <v>9.99</v>
      </c>
      <c r="Y38" s="62"/>
    </row>
    <row r="39" spans="1:25">
      <c r="A39" s="50">
        <f>'TARIF 2024'!D56</f>
        <v>0</v>
      </c>
      <c r="C39" s="4">
        <f>'TARIF 2024'!G56</f>
        <v>3662545049912</v>
      </c>
      <c r="D39" t="str">
        <f>'TARIF 2024'!K56</f>
        <v>Pack de 3 Cartouches compatibles La Cartouche Epson 29 XL "Fraise" dont 0,04 deee</v>
      </c>
      <c r="E39" s="60" t="str">
        <f>'TARIF 2024'!K56</f>
        <v>Pack de 3 Cartouches compatibles La Cartouche Epson 29 XL "Fraise" dont 0,04 deee</v>
      </c>
      <c r="V39" s="61" t="s">
        <v>906</v>
      </c>
      <c r="W39" s="64">
        <f>'TARIF 2024'!M56</f>
        <v>13.723999999999998</v>
      </c>
      <c r="X39" s="64">
        <f>'TARIF 2024'!Q56</f>
        <v>22.99</v>
      </c>
      <c r="Y39" s="62"/>
    </row>
    <row r="40" spans="1:25">
      <c r="A40" s="50">
        <f>'TARIF 2024'!D57</f>
        <v>0</v>
      </c>
      <c r="C40" s="4">
        <f>'TARIF 2024'!G57</f>
        <v>3662545049936</v>
      </c>
      <c r="D40" t="str">
        <f>'TARIF 2024'!K57</f>
        <v>Pack de 2 Cartouches compatibles La Cartouche Epson 29 XL NOIRE dont 0,04 deee</v>
      </c>
      <c r="E40" s="60" t="str">
        <f>'TARIF 2024'!K57</f>
        <v>Pack de 2 Cartouches compatibles La Cartouche Epson 29 XL NOIRE dont 0,04 deee</v>
      </c>
      <c r="V40" s="61" t="s">
        <v>906</v>
      </c>
      <c r="W40" s="64">
        <f>'TARIF 2024'!M57</f>
        <v>8.7137999999999991</v>
      </c>
      <c r="X40" s="64">
        <f>'TARIF 2024'!Q57</f>
        <v>16.989999999999998</v>
      </c>
      <c r="Y40" s="62"/>
    </row>
    <row r="41" spans="1:25">
      <c r="A41" s="50">
        <f>'TARIF 2024'!D58</f>
        <v>0</v>
      </c>
      <c r="C41" s="4">
        <f>'TARIF 2024'!G58</f>
        <v>3662545049998</v>
      </c>
      <c r="D41" t="str">
        <f>'TARIF 2024'!K58</f>
        <v>Pack de 5 Cartouches compatibles La Cartouche Epson 33 XL  dont 0,04 deee</v>
      </c>
      <c r="E41" s="60" t="str">
        <f>'TARIF 2024'!K58</f>
        <v>Pack de 5 Cartouches compatibles La Cartouche Epson 33 XL  dont 0,04 deee</v>
      </c>
      <c r="V41" s="61" t="s">
        <v>906</v>
      </c>
      <c r="W41" s="64">
        <f>'TARIF 2024'!M58</f>
        <v>18.235999999999997</v>
      </c>
      <c r="X41" s="64">
        <f>'TARIF 2024'!Q58</f>
        <v>39.99</v>
      </c>
      <c r="Y41" s="62"/>
    </row>
    <row r="42" spans="1:25">
      <c r="A42" s="50">
        <f>'TARIF 2024'!D59</f>
        <v>0</v>
      </c>
      <c r="C42" s="4">
        <f>'TARIF 2024'!G59</f>
        <v>3662545049639</v>
      </c>
      <c r="D42" t="str">
        <f>'TARIF 2024'!K59</f>
        <v>Pack de 4 Cartouches compatibles La Cartouche Epson 502 XL  dont 0,04 deee</v>
      </c>
      <c r="E42" s="60" t="str">
        <f>'TARIF 2024'!K59</f>
        <v>Pack de 4 Cartouches compatibles La Cartouche Epson 502 XL  dont 0,04 deee</v>
      </c>
      <c r="V42" s="61" t="s">
        <v>906</v>
      </c>
      <c r="W42" s="64">
        <f>'TARIF 2024'!M59</f>
        <v>27.231799999999996</v>
      </c>
      <c r="X42" s="64">
        <f>'TARIF 2024'!Q59</f>
        <v>45.99</v>
      </c>
      <c r="Y42" s="62"/>
    </row>
    <row r="43" spans="1:25">
      <c r="A43" s="50">
        <f>'TARIF 2024'!D60</f>
        <v>0</v>
      </c>
      <c r="C43" s="4">
        <f>'TARIF 2024'!G60</f>
        <v>3662545049646</v>
      </c>
      <c r="D43" t="str">
        <f>'TARIF 2024'!K60</f>
        <v>Cartouche compatible La Cartouche Epson 502 XL Jumelles noire dont 0,04 deee</v>
      </c>
      <c r="E43" s="60" t="str">
        <f>'TARIF 2024'!K60</f>
        <v>Cartouche compatible La Cartouche Epson 502 XL Jumelles noire dont 0,04 deee</v>
      </c>
      <c r="V43" s="61" t="s">
        <v>906</v>
      </c>
      <c r="W43" s="64">
        <f>'TARIF 2024'!M60</f>
        <v>12.050799999999997</v>
      </c>
      <c r="X43" s="64">
        <f>'TARIF 2024'!Q60</f>
        <v>19.989999999999998</v>
      </c>
      <c r="Y43" s="62"/>
    </row>
    <row r="44" spans="1:25">
      <c r="A44" s="50">
        <f>'TARIF 2024'!D61</f>
        <v>0</v>
      </c>
      <c r="C44" s="4">
        <f>'TARIF 2024'!G61</f>
        <v>3662545049424</v>
      </c>
      <c r="D44" t="str">
        <f>'TARIF 2024'!K61</f>
        <v>Pack de 4 Cartouches compatibles La Cartouche Epson 603 XL  dont 0,04 deee</v>
      </c>
      <c r="E44" s="60" t="str">
        <f>'TARIF 2024'!K61</f>
        <v>Pack de 4 Cartouches compatibles La Cartouche Epson 603 XL  dont 0,04 deee</v>
      </c>
      <c r="V44" s="61" t="s">
        <v>906</v>
      </c>
      <c r="W44" s="64">
        <f>'TARIF 2024'!M61</f>
        <v>30.023599999999995</v>
      </c>
      <c r="X44" s="64">
        <f>'TARIF 2024'!Q61</f>
        <v>47.99</v>
      </c>
      <c r="Y44" s="62"/>
    </row>
    <row r="45" spans="1:25">
      <c r="A45" s="50">
        <f>'TARIF 2024'!D62</f>
        <v>0</v>
      </c>
      <c r="C45" s="4">
        <f>'TARIF 2024'!G62</f>
        <v>3662545049387</v>
      </c>
      <c r="D45" t="str">
        <f>'TARIF 2024'!K62</f>
        <v>Cartouche compatible La Cartouche Epson 603 XL ""Etoile de mer"" noire dont 0,04 deee</v>
      </c>
      <c r="E45" s="60" t="str">
        <f>'TARIF 2024'!K62</f>
        <v>Cartouche compatible La Cartouche Epson 603 XL ""Etoile de mer"" noire dont 0,04 deee</v>
      </c>
      <c r="V45" s="61" t="s">
        <v>906</v>
      </c>
      <c r="W45" s="64">
        <f>'TARIF 2024'!M62</f>
        <v>11.402199999999999</v>
      </c>
      <c r="X45" s="64">
        <f>'TARIF 2024'!Q62</f>
        <v>19.989999999999998</v>
      </c>
      <c r="Y45" s="62"/>
    </row>
    <row r="46" spans="1:25">
      <c r="A46" s="50">
        <f>'TARIF 2024'!D63</f>
        <v>0</v>
      </c>
      <c r="C46" s="4">
        <f>'TARIF 2024'!G63</f>
        <v>3662545049905</v>
      </c>
      <c r="D46" t="str">
        <f>'TARIF 2024'!K63</f>
        <v>Pack de 3 Cartouches compatibles La Cartouche Epson 603 XL  dont 0,04 deee</v>
      </c>
      <c r="E46" s="60" t="str">
        <f>'TARIF 2024'!K63</f>
        <v>Pack de 3 Cartouches compatibles La Cartouche Epson 603 XL  dont 0,04 deee</v>
      </c>
      <c r="V46" s="61" t="s">
        <v>906</v>
      </c>
      <c r="W46" s="64">
        <f>'TARIF 2024'!M63</f>
        <v>22.372</v>
      </c>
      <c r="X46" s="64">
        <f>'TARIF 2024'!Q63</f>
        <v>33.99</v>
      </c>
      <c r="Y46" s="62"/>
    </row>
    <row r="47" spans="1:25">
      <c r="A47" s="50">
        <f>'TARIF 2024'!D64</f>
        <v>0</v>
      </c>
      <c r="C47" s="4">
        <f>'TARIF 2024'!G64</f>
        <v>3662545049929</v>
      </c>
      <c r="D47" t="str">
        <f>'TARIF 2024'!K64</f>
        <v>Pack de 2 Cartouches compatibles La Cartouche Epson 603 XL NOIRE dont 0,04 deee</v>
      </c>
      <c r="E47" s="60" t="str">
        <f>'TARIF 2024'!K64</f>
        <v>Pack de 2 Cartouches compatibles La Cartouche Epson 603 XL NOIRE dont 0,04 deee</v>
      </c>
      <c r="V47" s="61" t="s">
        <v>906</v>
      </c>
      <c r="W47" s="64">
        <f>'TARIF 2024'!M64</f>
        <v>22.494199999999999</v>
      </c>
      <c r="X47" s="64">
        <f>'TARIF 2024'!Q64</f>
        <v>37.99</v>
      </c>
      <c r="Y47" s="62"/>
    </row>
    <row r="48" spans="1:25">
      <c r="A48" s="50">
        <f>'TARIF 2024'!D65</f>
        <v>0</v>
      </c>
      <c r="C48" s="4">
        <f>'TARIF 2024'!G65</f>
        <v>3662545050031</v>
      </c>
      <c r="D48" t="str">
        <f>'TARIF 2024'!K65</f>
        <v>Pack de 4 Cartouches compatibles La Cartouche Epson 604 XL  dont 0,04 deee</v>
      </c>
      <c r="E48" s="60" t="str">
        <f>'TARIF 2024'!K65</f>
        <v>Pack de 4 Cartouches compatibles La Cartouche Epson 604 XL  dont 0,04 deee</v>
      </c>
      <c r="V48" s="61" t="s">
        <v>906</v>
      </c>
      <c r="W48" s="64">
        <f>'TARIF 2024'!M65</f>
        <v>36.876199999999997</v>
      </c>
      <c r="X48" s="64">
        <f>'TARIF 2024'!Q65</f>
        <v>59.99</v>
      </c>
      <c r="Y48" s="62"/>
    </row>
    <row r="49" spans="1:25">
      <c r="A49" s="50">
        <f>'TARIF 2024'!D66</f>
        <v>0</v>
      </c>
      <c r="C49" s="4">
        <f>'TARIF 2024'!G66</f>
        <v>3662545050024</v>
      </c>
      <c r="D49" t="str">
        <f>'TARIF 2024'!K66</f>
        <v>Cartouche compatible La Cartouche Epson 604 XL ""Ananas"" noire dont 0,04 deee</v>
      </c>
      <c r="E49" s="60" t="str">
        <f>'TARIF 2024'!K66</f>
        <v>Cartouche compatible La Cartouche Epson 604 XL ""Ananas"" noire dont 0,04 deee</v>
      </c>
      <c r="V49" s="61" t="s">
        <v>906</v>
      </c>
      <c r="W49" s="64">
        <f>'TARIF 2024'!M66</f>
        <v>13.507799999999998</v>
      </c>
      <c r="X49" s="64">
        <f>'TARIF 2024'!Q66</f>
        <v>23.99</v>
      </c>
      <c r="Y49" s="62"/>
    </row>
    <row r="50" spans="1:25">
      <c r="A50" s="50">
        <f>'TARIF 2024'!D67</f>
        <v>0</v>
      </c>
      <c r="C50" s="4">
        <f>'TARIF 2024'!G67</f>
        <v>3662545049608</v>
      </c>
      <c r="D50" t="str">
        <f>'TARIF 2024'!K67</f>
        <v>Pack de 4 Cartouches compatibles La Cartouche Epson T0715 XL  dont 0,04 deee</v>
      </c>
      <c r="E50" s="60" t="str">
        <f>'TARIF 2024'!K67</f>
        <v>Pack de 4 Cartouches compatibles La Cartouche Epson T0715 XL  dont 0,04 deee</v>
      </c>
      <c r="V50" s="61" t="s">
        <v>906</v>
      </c>
      <c r="W50" s="64">
        <f>'TARIF 2024'!M67</f>
        <v>6.1475999999999997</v>
      </c>
      <c r="X50" s="64">
        <f>'TARIF 2024'!Q67</f>
        <v>22.99</v>
      </c>
      <c r="Y50" s="62"/>
    </row>
    <row r="51" spans="1:25">
      <c r="A51" s="50">
        <f>'TARIF 2024'!D68</f>
        <v>0</v>
      </c>
      <c r="C51" s="4">
        <f>'TARIF 2024'!G68</f>
        <v>3662545049578</v>
      </c>
      <c r="D51" t="str">
        <f>'TARIF 2024'!K68</f>
        <v>Pack de 4 Cartouches compatibles La Cartouche Epson T1285 XL  dont 0,04 deee</v>
      </c>
      <c r="E51" s="60" t="str">
        <f>'TARIF 2024'!K68</f>
        <v>Pack de 4 Cartouches compatibles La Cartouche Epson T1285 XL  dont 0,04 deee</v>
      </c>
      <c r="V51" s="61" t="s">
        <v>906</v>
      </c>
      <c r="W51" s="64">
        <f>'TARIF 2024'!M68</f>
        <v>7.0312000000000001</v>
      </c>
      <c r="X51" s="64">
        <f>'TARIF 2024'!Q68</f>
        <v>16.989999999999998</v>
      </c>
      <c r="Y51" s="62"/>
    </row>
    <row r="52" spans="1:25">
      <c r="A52" s="50">
        <f>'TARIF 2024'!D69</f>
        <v>0</v>
      </c>
      <c r="C52" s="4">
        <f>'TARIF 2024'!G69</f>
        <v>3662545049653</v>
      </c>
      <c r="D52" t="str">
        <f>'TARIF 2024'!K69</f>
        <v>Pack de 4 Cartouches compatibles La Cartouche Epson T1295  dont 0,04 deee</v>
      </c>
      <c r="E52" s="60" t="str">
        <f>'TARIF 2024'!K69</f>
        <v>Pack de 4 Cartouches compatibles La Cartouche Epson T1295  dont 0,04 deee</v>
      </c>
      <c r="V52" s="61" t="s">
        <v>906</v>
      </c>
      <c r="W52" s="64">
        <f>'TARIF 2024'!M69</f>
        <v>7.0312000000000001</v>
      </c>
      <c r="X52" s="64">
        <f>'TARIF 2024'!Q69</f>
        <v>22.99</v>
      </c>
      <c r="Y52" s="62"/>
    </row>
    <row r="53" spans="1:25">
      <c r="A53" s="50">
        <f>'TARIF 2024'!D70</f>
        <v>0</v>
      </c>
      <c r="C53" s="4">
        <f>'TARIF 2024'!G70</f>
        <v>3662545049660</v>
      </c>
      <c r="D53" t="str">
        <f>'TARIF 2024'!K70</f>
        <v>Cartouche compatible La Cartouche Epson T1291 Pomme noire dont 0,04 deee</v>
      </c>
      <c r="E53" s="60" t="str">
        <f>'TARIF 2024'!K70</f>
        <v>Cartouche compatible La Cartouche Epson T1291 Pomme noire dont 0,04 deee</v>
      </c>
      <c r="V53" s="61" t="s">
        <v>906</v>
      </c>
      <c r="W53" s="64">
        <f>'TARIF 2024'!M70</f>
        <v>3.3839999999999999</v>
      </c>
      <c r="X53" s="64">
        <f>'TARIF 2024'!Q70</f>
        <v>8.99</v>
      </c>
      <c r="Y53" s="62"/>
    </row>
    <row r="54" spans="1:25">
      <c r="A54" s="50">
        <f>'TARIF 2024'!D71</f>
        <v>0</v>
      </c>
      <c r="C54" s="4">
        <f>'TARIF 2024'!G71</f>
        <v>3662545049707</v>
      </c>
      <c r="D54" t="str">
        <f>'TARIF 2024'!K71</f>
        <v>Pack de 2 Cartouches compatible La Cartouche Hp 21 / 22 dont 0,04 deee</v>
      </c>
      <c r="E54" s="60" t="str">
        <f>'TARIF 2024'!K71</f>
        <v>Pack de 2 Cartouches compatible La Cartouche Hp 21 / 22 dont 0,04 deee</v>
      </c>
      <c r="V54" s="61" t="s">
        <v>906</v>
      </c>
      <c r="W54" s="64">
        <f>'TARIF 2024'!M71</f>
        <v>18.367599999999999</v>
      </c>
      <c r="X54" s="64">
        <f>'TARIF 2024'!Q71</f>
        <v>29.99</v>
      </c>
      <c r="Y54" s="62"/>
    </row>
    <row r="55" spans="1:25">
      <c r="A55" s="50">
        <f>'TARIF 2024'!D72</f>
        <v>0</v>
      </c>
      <c r="C55" s="4">
        <f>'TARIF 2024'!G72</f>
        <v>3662545049714</v>
      </c>
      <c r="D55" t="str">
        <f>'TARIF 2024'!K72</f>
        <v>Pack de 2 Cartouches compatibles La Cartouche Hp 56 / 57  dont 0,04 deee</v>
      </c>
      <c r="E55" s="60" t="str">
        <f>'TARIF 2024'!K72</f>
        <v>Pack de 2 Cartouches compatibles La Cartouche Hp 56 / 57  dont 0,04 deee</v>
      </c>
      <c r="V55" s="61" t="s">
        <v>906</v>
      </c>
      <c r="W55" s="64">
        <f>'TARIF 2024'!M72</f>
        <v>15.077599999999999</v>
      </c>
      <c r="X55" s="64">
        <f>'TARIF 2024'!Q72</f>
        <v>28.99</v>
      </c>
      <c r="Y55" s="62"/>
    </row>
    <row r="56" spans="1:25">
      <c r="A56" s="50">
        <f>'TARIF 2024'!D73</f>
        <v>0</v>
      </c>
      <c r="C56" s="4">
        <f>'TARIF 2024'!G73</f>
        <v>3662545015986</v>
      </c>
      <c r="D56" t="str">
        <f>'TARIF 2024'!K73</f>
        <v>Pack de 2 Cartouches Francaises Hp 62 XL noire et couleurs dont 0,04 deee</v>
      </c>
      <c r="E56" s="60" t="str">
        <f>'TARIF 2024'!K73</f>
        <v>Pack de 2 Cartouches Francaises Hp 62 XL noire et couleurs dont 0,04 deee</v>
      </c>
      <c r="V56" s="61" t="s">
        <v>906</v>
      </c>
      <c r="W56" s="64">
        <f>'TARIF 2024'!M73</f>
        <v>35.466199999999994</v>
      </c>
      <c r="X56" s="64">
        <f>'TARIF 2024'!Q73</f>
        <v>54.99</v>
      </c>
      <c r="Y56" s="62"/>
    </row>
    <row r="57" spans="1:25">
      <c r="A57" s="50">
        <f>'TARIF 2024'!D74</f>
        <v>0</v>
      </c>
      <c r="C57" s="4">
        <f>'TARIF 2024'!G74</f>
        <v>3662545016129</v>
      </c>
      <c r="D57" t="str">
        <f>'TARIF 2024'!K74</f>
        <v>Cartouche Francaise Hp 62 XL noire dont 0,04 deee</v>
      </c>
      <c r="E57" s="60" t="str">
        <f>'TARIF 2024'!K74</f>
        <v>Cartouche Francaise Hp 62 XL noire dont 0,04 deee</v>
      </c>
      <c r="V57" s="61" t="s">
        <v>906</v>
      </c>
      <c r="W57" s="64">
        <f>'TARIF 2024'!M74</f>
        <v>18.752999999999997</v>
      </c>
      <c r="X57" s="64">
        <f>'TARIF 2024'!Q74</f>
        <v>29.99</v>
      </c>
      <c r="Y57" s="62"/>
    </row>
    <row r="58" spans="1:25">
      <c r="A58" s="50">
        <f>'TARIF 2024'!D75</f>
        <v>0</v>
      </c>
      <c r="C58" s="4">
        <f>'TARIF 2024'!G75</f>
        <v>3662545016136</v>
      </c>
      <c r="D58" t="str">
        <f>'TARIF 2024'!K75</f>
        <v>Cartouche Francaise Hp 62 XL couleurs dont 0,04 deee</v>
      </c>
      <c r="E58" s="60" t="str">
        <f>'TARIF 2024'!K75</f>
        <v>Cartouche Francaise Hp 62 XL couleurs dont 0,04 deee</v>
      </c>
      <c r="V58" s="61" t="s">
        <v>906</v>
      </c>
      <c r="W58" s="64">
        <f>'TARIF 2024'!M75</f>
        <v>19.692999999999998</v>
      </c>
      <c r="X58" s="64">
        <f>'TARIF 2024'!Q75</f>
        <v>29.99</v>
      </c>
      <c r="Y58" s="62"/>
    </row>
    <row r="59" spans="1:25">
      <c r="A59" s="50">
        <f>'TARIF 2024'!D76</f>
        <v>0</v>
      </c>
      <c r="C59" s="4">
        <f>'TARIF 2024'!G76</f>
        <v>3662545049745</v>
      </c>
      <c r="D59" t="str">
        <f>'TARIF 2024'!K76</f>
        <v>Pack de 2 Cartouches compatibles La Cartouche Hp 300 XL  dont 0,04 deee</v>
      </c>
      <c r="E59" s="60" t="str">
        <f>'TARIF 2024'!K76</f>
        <v>Pack de 2 Cartouches compatibles La Cartouche Hp 300 XL  dont 0,04 deee</v>
      </c>
      <c r="V59" s="61" t="s">
        <v>906</v>
      </c>
      <c r="W59" s="64">
        <f>'TARIF 2024'!M76</f>
        <v>25.210799999999999</v>
      </c>
      <c r="X59" s="64">
        <f>'TARIF 2024'!Q76</f>
        <v>34.99</v>
      </c>
      <c r="Y59" s="62"/>
    </row>
    <row r="60" spans="1:25">
      <c r="A60" s="50">
        <f>'TARIF 2024'!D77</f>
        <v>0</v>
      </c>
      <c r="C60" s="4">
        <f>'TARIF 2024'!G77</f>
        <v>3662545049721</v>
      </c>
      <c r="D60" t="str">
        <f>'TARIF 2024'!K77</f>
        <v>Cartouche compatible La Cartouche Hp 300 XL noire dont 0,04 deee</v>
      </c>
      <c r="E60" s="60" t="str">
        <f>'TARIF 2024'!K77</f>
        <v>Cartouche compatible La Cartouche Hp 300 XL noire dont 0,04 deee</v>
      </c>
      <c r="V60" s="61" t="s">
        <v>906</v>
      </c>
      <c r="W60" s="64">
        <f>'TARIF 2024'!M77</f>
        <v>14.3538</v>
      </c>
      <c r="X60" s="64">
        <f>'TARIF 2024'!Q77</f>
        <v>18.989999999999998</v>
      </c>
      <c r="Y60" s="62"/>
    </row>
    <row r="61" spans="1:25">
      <c r="A61" s="50">
        <f>'TARIF 2024'!D78</f>
        <v>0</v>
      </c>
      <c r="C61" s="4">
        <f>'TARIF 2024'!G78</f>
        <v>3662545049738</v>
      </c>
      <c r="D61" t="str">
        <f>'TARIF 2024'!K78</f>
        <v>Cartouche compatible La Cartouche Hp 300 XL couleurs dont 0,04 deee</v>
      </c>
      <c r="E61" s="60" t="str">
        <f>'TARIF 2024'!K78</f>
        <v>Cartouche compatible La Cartouche Hp 300 XL couleurs dont 0,04 deee</v>
      </c>
      <c r="V61" s="61" t="s">
        <v>906</v>
      </c>
      <c r="W61" s="64">
        <f>'TARIF 2024'!M78</f>
        <v>13.254</v>
      </c>
      <c r="X61" s="64">
        <f>'TARIF 2024'!Q78</f>
        <v>19.989999999999998</v>
      </c>
      <c r="Y61" s="62"/>
    </row>
    <row r="62" spans="1:25">
      <c r="A62" s="50">
        <f>'TARIF 2024'!D79</f>
        <v>0</v>
      </c>
      <c r="C62" s="4">
        <f>'TARIF 2024'!G79</f>
        <v>3662545016006</v>
      </c>
      <c r="D62" t="str">
        <f>'TARIF 2024'!K79</f>
        <v>Pack de 2 Cartouches Francaises Hp 301 XL noires et couleurs dont 0,04 deee</v>
      </c>
      <c r="E62" s="60" t="str">
        <f>'TARIF 2024'!K79</f>
        <v>Pack de 2 Cartouches Francaises Hp 301 XL noires et couleurs dont 0,04 deee</v>
      </c>
      <c r="V62" s="61" t="s">
        <v>906</v>
      </c>
      <c r="W62" s="64">
        <f>'TARIF 2024'!M79</f>
        <v>24.007599999999996</v>
      </c>
      <c r="X62" s="64">
        <f>'TARIF 2024'!Q79</f>
        <v>36.99</v>
      </c>
      <c r="Y62" s="62"/>
    </row>
    <row r="63" spans="1:25">
      <c r="A63" s="50">
        <f>'TARIF 2024'!D80</f>
        <v>0</v>
      </c>
      <c r="C63" s="4">
        <f>'TARIF 2024'!G80</f>
        <v>3662545016143</v>
      </c>
      <c r="D63" t="str">
        <f>'TARIF 2024'!K80</f>
        <v>Cartouche Francaise Hp 301 XL noire dont 0,04 deee</v>
      </c>
      <c r="E63" s="60" t="str">
        <f>'TARIF 2024'!K80</f>
        <v>Cartouche Francaise Hp 301 XL noire dont 0,04 deee</v>
      </c>
      <c r="V63" s="61" t="s">
        <v>906</v>
      </c>
      <c r="W63" s="64">
        <f>'TARIF 2024'!M80</f>
        <v>13.667599999999998</v>
      </c>
      <c r="X63" s="64">
        <f>'TARIF 2024'!Q80</f>
        <v>21.99</v>
      </c>
      <c r="Y63" s="62"/>
    </row>
    <row r="64" spans="1:25">
      <c r="A64" s="50">
        <f>'TARIF 2024'!D81</f>
        <v>0</v>
      </c>
      <c r="C64" s="4">
        <f>'TARIF 2024'!G81</f>
        <v>3662545016150</v>
      </c>
      <c r="D64" t="str">
        <f>'TARIF 2024'!K81</f>
        <v>Cartouche Francaise Hp 301 XL couleurs dont 0,04 deee</v>
      </c>
      <c r="E64" s="60" t="str">
        <f>'TARIF 2024'!K81</f>
        <v>Cartouche Francaise Hp 301 XL couleurs dont 0,04 deee</v>
      </c>
      <c r="V64" s="61" t="s">
        <v>906</v>
      </c>
      <c r="W64" s="64">
        <f>'TARIF 2024'!M81</f>
        <v>13.404399999999999</v>
      </c>
      <c r="X64" s="64">
        <f>'TARIF 2024'!Q81</f>
        <v>21.99</v>
      </c>
      <c r="Y64" s="62"/>
    </row>
    <row r="65" spans="1:25">
      <c r="A65" s="50">
        <f>'TARIF 2024'!D82</f>
        <v>0</v>
      </c>
      <c r="C65" s="4">
        <f>'TARIF 2024'!G82</f>
        <v>3662545049943</v>
      </c>
      <c r="D65" t="str">
        <f>'TARIF 2024'!K82</f>
        <v>Pack de 2 Cartouches Francaises Hp 301 XL noires dont 0,04 deee</v>
      </c>
      <c r="E65" s="60" t="str">
        <f>'TARIF 2024'!K82</f>
        <v>Pack de 2 Cartouches Francaises Hp 301 XL noires dont 0,04 deee</v>
      </c>
      <c r="V65" s="61" t="s">
        <v>906</v>
      </c>
      <c r="W65" s="64">
        <f>'TARIF 2024'!M82</f>
        <v>26.902799999999996</v>
      </c>
      <c r="X65" s="64">
        <f>'TARIF 2024'!Q82</f>
        <v>39.99</v>
      </c>
      <c r="Y65" s="62"/>
    </row>
    <row r="66" spans="1:25">
      <c r="A66" s="50">
        <f>'TARIF 2024'!D83</f>
        <v>0</v>
      </c>
      <c r="C66" s="4">
        <f>'TARIF 2024'!G83</f>
        <v>3662545015993</v>
      </c>
      <c r="D66" t="str">
        <f>'TARIF 2024'!K83</f>
        <v>Pack de 2 Cartouches Francaises Hp 302 XL noire et couleurs dont 0,04 deee</v>
      </c>
      <c r="E66" s="60" t="str">
        <f>'TARIF 2024'!K83</f>
        <v>Pack de 2 Cartouches Francaises Hp 302 XL noire et couleurs dont 0,04 deee</v>
      </c>
      <c r="V66" s="61" t="s">
        <v>906</v>
      </c>
      <c r="W66" s="64">
        <f>'TARIF 2024'!M83</f>
        <v>28.1812</v>
      </c>
      <c r="X66" s="64">
        <f>'TARIF 2024'!Q83</f>
        <v>39.99</v>
      </c>
      <c r="Y66" s="62"/>
    </row>
    <row r="67" spans="1:25">
      <c r="A67" s="50">
        <f>'TARIF 2024'!D84</f>
        <v>0</v>
      </c>
      <c r="C67" s="4">
        <f>'TARIF 2024'!G84</f>
        <v>3662545016044</v>
      </c>
      <c r="D67" t="str">
        <f>'TARIF 2024'!K84</f>
        <v>Cartouche Francaise Hp 302 XL noire dont 0,04 deee</v>
      </c>
      <c r="E67" s="60" t="str">
        <f>'TARIF 2024'!K84</f>
        <v>Cartouche Francaise Hp 302 XL noire dont 0,04 deee</v>
      </c>
      <c r="V67" s="61" t="s">
        <v>906</v>
      </c>
      <c r="W67" s="64">
        <f>'TARIF 2024'!M84</f>
        <v>14.635799999999998</v>
      </c>
      <c r="X67" s="64">
        <f>'TARIF 2024'!Q84</f>
        <v>22.99</v>
      </c>
      <c r="Y67" s="62"/>
    </row>
    <row r="68" spans="1:25">
      <c r="A68" s="50">
        <f>'TARIF 2024'!D85</f>
        <v>0</v>
      </c>
      <c r="C68" s="4">
        <f>'TARIF 2024'!G85</f>
        <v>3662545016051</v>
      </c>
      <c r="D68" t="str">
        <f>'TARIF 2024'!K85</f>
        <v>Cartouche Francaise Hp 302 XL couleurs dont 0,04 deee</v>
      </c>
      <c r="E68" s="60" t="str">
        <f>'TARIF 2024'!K85</f>
        <v>Cartouche Francaise Hp 302 XL couleurs dont 0,04 deee</v>
      </c>
      <c r="V68" s="61" t="s">
        <v>906</v>
      </c>
      <c r="W68" s="64">
        <f>'TARIF 2024'!M85</f>
        <v>15.716799999999997</v>
      </c>
      <c r="X68" s="64">
        <f>'TARIF 2024'!Q85</f>
        <v>22.99</v>
      </c>
      <c r="Y68" s="62"/>
    </row>
    <row r="69" spans="1:25">
      <c r="A69" s="50">
        <f>'TARIF 2024'!D86</f>
        <v>0</v>
      </c>
      <c r="C69" s="4">
        <f>'TARIF 2024'!G86</f>
        <v>3662545049950</v>
      </c>
      <c r="D69" t="str">
        <f>'TARIF 2024'!K86</f>
        <v>Pack de 2 Cartouches Francaises Hp 302 XL noires dont 0,04 deee</v>
      </c>
      <c r="E69" s="60" t="str">
        <f>'TARIF 2024'!K86</f>
        <v>Pack de 2 Cartouches Francaises Hp 302 XL noires dont 0,04 deee</v>
      </c>
      <c r="V69" s="61" t="s">
        <v>906</v>
      </c>
      <c r="W69" s="64">
        <f>'TARIF 2024'!M86</f>
        <v>30.925999999999998</v>
      </c>
      <c r="X69" s="64">
        <f>'TARIF 2024'!Q86</f>
        <v>46.99</v>
      </c>
      <c r="Y69" s="62"/>
    </row>
    <row r="70" spans="1:25">
      <c r="A70" s="50">
        <f>'TARIF 2024'!D87</f>
        <v>0</v>
      </c>
      <c r="C70" s="4">
        <f>'TARIF 2024'!G87</f>
        <v>3662545016365</v>
      </c>
      <c r="D70" t="str">
        <f>'TARIF 2024'!K87</f>
        <v>Pack de 2 Cartouches Francaises Hp 303 XL noire et couleurs dont 0,04 deee</v>
      </c>
      <c r="E70" s="60" t="str">
        <f>'TARIF 2024'!K87</f>
        <v>Pack de 2 Cartouches Francaises Hp 303 XL noire et couleurs dont 0,04 deee</v>
      </c>
      <c r="V70" s="61" t="s">
        <v>906</v>
      </c>
      <c r="W70" s="64">
        <f>'TARIF 2024'!M87</f>
        <v>41.312999999999995</v>
      </c>
      <c r="X70" s="64">
        <f>'TARIF 2024'!Q87</f>
        <v>56.99</v>
      </c>
      <c r="Y70" s="62"/>
    </row>
    <row r="71" spans="1:25">
      <c r="A71" s="50">
        <f>'TARIF 2024'!D88</f>
        <v>0</v>
      </c>
      <c r="C71" s="4">
        <f>'TARIF 2024'!G88</f>
        <v>3662545016341</v>
      </c>
      <c r="D71" t="str">
        <f>'TARIF 2024'!K88</f>
        <v>Cartouche Francaise HP 303 XL noire dont 0,04 deee</v>
      </c>
      <c r="E71" s="60" t="str">
        <f>'TARIF 2024'!K88</f>
        <v>Cartouche Francaise HP 303 XL noire dont 0,04 deee</v>
      </c>
      <c r="V71" s="61" t="s">
        <v>906</v>
      </c>
      <c r="W71" s="64">
        <f>'TARIF 2024'!M88</f>
        <v>20.003199999999996</v>
      </c>
      <c r="X71" s="64">
        <f>'TARIF 2024'!Q88</f>
        <v>29.99</v>
      </c>
      <c r="Y71" s="62"/>
    </row>
    <row r="72" spans="1:25">
      <c r="A72" s="50">
        <f>'TARIF 2024'!D89</f>
        <v>0</v>
      </c>
      <c r="C72" s="4">
        <f>'TARIF 2024'!G89</f>
        <v>3662545016358</v>
      </c>
      <c r="D72" t="str">
        <f>'TARIF 2024'!K89</f>
        <v>Cartouche Francaise HP 303XL couleurs dont 0,04 deee</v>
      </c>
      <c r="E72" s="60" t="str">
        <f>'TARIF 2024'!K89</f>
        <v>Cartouche Francaise HP 303XL couleurs dont 0,04 deee</v>
      </c>
      <c r="V72" s="61" t="s">
        <v>906</v>
      </c>
      <c r="W72" s="64">
        <f>'TARIF 2024'!M89</f>
        <v>20.492000000000001</v>
      </c>
      <c r="X72" s="64">
        <f>'TARIF 2024'!Q89</f>
        <v>29.99</v>
      </c>
      <c r="Y72" s="62"/>
    </row>
    <row r="73" spans="1:25">
      <c r="A73" s="50">
        <f>'TARIF 2024'!D90</f>
        <v>0</v>
      </c>
      <c r="C73" s="4">
        <f>'TARIF 2024'!G90</f>
        <v>3662545049967</v>
      </c>
      <c r="D73" t="str">
        <f>'TARIF 2024'!K90</f>
        <v>Pack de 2 Cartouches Francaises Hp 303 XL noires dont 0,04 deee</v>
      </c>
      <c r="E73" s="60" t="str">
        <f>'TARIF 2024'!K90</f>
        <v>Pack de 2 Cartouches Francaises Hp 303 XL noires dont 0,04 deee</v>
      </c>
      <c r="V73" s="61" t="s">
        <v>906</v>
      </c>
      <c r="W73" s="64">
        <f>'TARIF 2024'!M90</f>
        <v>38.596400000000003</v>
      </c>
      <c r="X73" s="64">
        <f>'TARIF 2024'!Q90</f>
        <v>56.99</v>
      </c>
      <c r="Y73" s="62"/>
    </row>
    <row r="74" spans="1:25">
      <c r="A74" s="50">
        <f>'TARIF 2024'!D91</f>
        <v>0</v>
      </c>
      <c r="C74" s="4">
        <f>'TARIF 2024'!G91</f>
        <v>3662545016235</v>
      </c>
      <c r="D74" t="str">
        <f>'TARIF 2024'!K91</f>
        <v>Pack de 2 Cartouches Francaises Hp 304 XL noires et couleurs dont 0,04 deee</v>
      </c>
      <c r="E74" s="60" t="str">
        <f>'TARIF 2024'!K91</f>
        <v>Pack de 2 Cartouches Francaises Hp 304 XL noires et couleurs dont 0,04 deee</v>
      </c>
      <c r="V74" s="61" t="s">
        <v>906</v>
      </c>
      <c r="W74" s="64">
        <f>'TARIF 2024'!M91</f>
        <v>31.659199999999998</v>
      </c>
      <c r="X74" s="64">
        <f>'TARIF 2024'!Q91</f>
        <v>49.99</v>
      </c>
      <c r="Y74" s="62"/>
    </row>
    <row r="75" spans="1:25">
      <c r="A75" s="50">
        <f>'TARIF 2024'!D92</f>
        <v>0</v>
      </c>
      <c r="C75" s="4">
        <f>'TARIF 2024'!G92</f>
        <v>3662545016013</v>
      </c>
      <c r="D75" t="str">
        <f>'TARIF 2024'!K92</f>
        <v>Cartouche Francaise Hp 304 XL noire dont 0,04 deee</v>
      </c>
      <c r="E75" s="60" t="str">
        <f>'TARIF 2024'!K92</f>
        <v>Cartouche Francaise Hp 304 XL noire dont 0,04 deee</v>
      </c>
      <c r="V75" s="61" t="s">
        <v>906</v>
      </c>
      <c r="W75" s="64">
        <f>'TARIF 2024'!M92</f>
        <v>16.45</v>
      </c>
      <c r="X75" s="64">
        <f>'TARIF 2024'!Q92</f>
        <v>24.99</v>
      </c>
      <c r="Y75" s="62"/>
    </row>
    <row r="76" spans="1:25">
      <c r="A76" s="50">
        <f>'TARIF 2024'!D93</f>
        <v>0</v>
      </c>
      <c r="C76" s="4">
        <f>'TARIF 2024'!G93</f>
        <v>3662545016020</v>
      </c>
      <c r="D76" t="str">
        <f>'TARIF 2024'!K93</f>
        <v>Cartouche Francaise Hp 304 XL couleurs dont 0,04 deee</v>
      </c>
      <c r="E76" s="60" t="str">
        <f>'TARIF 2024'!K93</f>
        <v>Cartouche Francaise Hp 304 XL couleurs dont 0,04 deee</v>
      </c>
      <c r="V76" s="61" t="s">
        <v>906</v>
      </c>
      <c r="W76" s="64">
        <f>'TARIF 2024'!M93</f>
        <v>16.45</v>
      </c>
      <c r="X76" s="64">
        <f>'TARIF 2024'!Q93</f>
        <v>24.99</v>
      </c>
      <c r="Y76" s="62"/>
    </row>
    <row r="77" spans="1:25">
      <c r="A77" s="50">
        <f>'TARIF 2024'!D94</f>
        <v>0</v>
      </c>
      <c r="C77" s="4">
        <f>'TARIF 2024'!G94</f>
        <v>3662545049974</v>
      </c>
      <c r="D77" t="str">
        <f>'TARIF 2024'!K94</f>
        <v>Pack de 2 Cartouches Francaises Hp 304 XL noires dont 0,04 deee</v>
      </c>
      <c r="E77" s="60" t="str">
        <f>'TARIF 2024'!K94</f>
        <v>Pack de 2 Cartouches Francaises Hp 304 XL noires dont 0,04 deee</v>
      </c>
      <c r="V77" s="61" t="s">
        <v>906</v>
      </c>
      <c r="W77" s="64">
        <f>'TARIF 2024'!M94</f>
        <v>32.486400000000003</v>
      </c>
      <c r="X77" s="64">
        <f>'TARIF 2024'!Q94</f>
        <v>49.99</v>
      </c>
      <c r="Y77" s="62"/>
    </row>
    <row r="78" spans="1:25">
      <c r="A78" s="50">
        <f>'TARIF 2024'!D95</f>
        <v>0</v>
      </c>
      <c r="C78" s="4">
        <f>'TARIF 2024'!G95</f>
        <v>3662545016556</v>
      </c>
      <c r="D78" t="str">
        <f>'TARIF 2024'!K95</f>
        <v>Pack de 2 Cartouches Francaises Hp 305 XL noire et couleurs dont 0,04 deee</v>
      </c>
      <c r="E78" s="60" t="str">
        <f>'TARIF 2024'!K95</f>
        <v>Pack de 2 Cartouches Francaises Hp 305 XL noire et couleurs dont 0,04 deee</v>
      </c>
      <c r="V78" s="61" t="s">
        <v>906</v>
      </c>
      <c r="W78" s="64">
        <f>'TARIF 2024'!M95</f>
        <v>30.164599999999997</v>
      </c>
      <c r="X78" s="64">
        <f>'TARIF 2024'!Q95</f>
        <v>42.9</v>
      </c>
      <c r="Y78" s="62"/>
    </row>
    <row r="79" spans="1:25">
      <c r="A79" s="50">
        <f>'TARIF 2024'!D96</f>
        <v>0</v>
      </c>
      <c r="C79" s="4">
        <f>'TARIF 2024'!G96</f>
        <v>3662545016532</v>
      </c>
      <c r="D79" t="str">
        <f>'TARIF 2024'!K96</f>
        <v>Cartouche Francaise Hp 305 XL noire dont 0,04 deee</v>
      </c>
      <c r="E79" s="60" t="str">
        <f>'TARIF 2024'!K96</f>
        <v>Cartouche Francaise Hp 305 XL noire dont 0,04 deee</v>
      </c>
      <c r="V79" s="61" t="s">
        <v>906</v>
      </c>
      <c r="W79" s="64">
        <f>'TARIF 2024'!M96</f>
        <v>15.246799999999999</v>
      </c>
      <c r="X79" s="64">
        <f>'TARIF 2024'!Q96</f>
        <v>22.9</v>
      </c>
      <c r="Y79" s="62"/>
    </row>
    <row r="80" spans="1:25">
      <c r="A80" s="50">
        <f>'TARIF 2024'!D97</f>
        <v>0</v>
      </c>
      <c r="C80" s="4">
        <f>'TARIF 2024'!G97</f>
        <v>3662545016549</v>
      </c>
      <c r="D80" t="str">
        <f>'TARIF 2024'!K97</f>
        <v>Cartouche Francaise HP 305 XL couleurs dont 0,04 deee</v>
      </c>
      <c r="E80" s="60" t="str">
        <f>'TARIF 2024'!K97</f>
        <v>Cartouche Francaise HP 305 XL couleurs dont 0,04 deee</v>
      </c>
      <c r="V80" s="61" t="s">
        <v>906</v>
      </c>
      <c r="W80" s="64">
        <f>'TARIF 2024'!M97</f>
        <v>16.534599999999998</v>
      </c>
      <c r="X80" s="64">
        <f>'TARIF 2024'!Q97</f>
        <v>24.9</v>
      </c>
      <c r="Y80" s="62"/>
    </row>
    <row r="81" spans="1:25">
      <c r="A81" s="50">
        <f>'TARIF 2024'!D98</f>
        <v>0</v>
      </c>
      <c r="C81" s="4">
        <f>'TARIF 2024'!G98</f>
        <v>3662545049981</v>
      </c>
      <c r="D81" t="str">
        <f>'TARIF 2024'!K98</f>
        <v>Pack de 2 Cartouches Francaise Hp 305 XL noires dont 0,04 deee</v>
      </c>
      <c r="E81" s="60" t="str">
        <f>'TARIF 2024'!K98</f>
        <v>Pack de 2 Cartouches Francaise Hp 305 XL noires dont 0,04 deee</v>
      </c>
      <c r="V81" s="61" t="s">
        <v>906</v>
      </c>
      <c r="W81" s="64">
        <f>'TARIF 2024'!M98</f>
        <v>30.032999999999998</v>
      </c>
      <c r="X81" s="64">
        <f>'TARIF 2024'!Q98</f>
        <v>42.9</v>
      </c>
      <c r="Y81" s="62"/>
    </row>
    <row r="82" spans="1:25">
      <c r="A82" s="50">
        <f>'TARIF 2024'!D99</f>
        <v>0</v>
      </c>
      <c r="C82" s="4">
        <f>'TARIF 2024'!G99</f>
        <v>3662545049752</v>
      </c>
      <c r="D82" t="str">
        <f>'TARIF 2024'!K99</f>
        <v>Cartouche compatible La Cartouche Hp 338 noire dont 0,04 deee</v>
      </c>
      <c r="E82" s="60" t="str">
        <f>'TARIF 2024'!K99</f>
        <v>Cartouche compatible La Cartouche Hp 338 noire dont 0,04 deee</v>
      </c>
      <c r="V82" s="61" t="s">
        <v>906</v>
      </c>
      <c r="W82" s="64">
        <f>'TARIF 2024'!M99</f>
        <v>8.2343999999999991</v>
      </c>
      <c r="X82" s="64">
        <f>'TARIF 2024'!Q99</f>
        <v>16.989999999999998</v>
      </c>
      <c r="Y82" s="62"/>
    </row>
    <row r="83" spans="1:25">
      <c r="A83" s="50">
        <f>'TARIF 2024'!D100</f>
        <v>0</v>
      </c>
      <c r="C83" s="4">
        <f>'TARIF 2024'!G100</f>
        <v>3662545049769</v>
      </c>
      <c r="D83" t="str">
        <f>'TARIF 2024'!K100</f>
        <v>Pack de 2 Cartouches compatible La Cartouche Hp 338 / 343 dont 0,04 deee</v>
      </c>
      <c r="E83" s="60" t="str">
        <f>'TARIF 2024'!K100</f>
        <v>Pack de 2 Cartouches compatible La Cartouche Hp 338 / 343 dont 0,04 deee</v>
      </c>
      <c r="V83" s="61" t="s">
        <v>906</v>
      </c>
      <c r="W83" s="64">
        <f>'TARIF 2024'!M100</f>
        <v>15.669799999999997</v>
      </c>
      <c r="X83" s="64">
        <f>'TARIF 2024'!Q100</f>
        <v>28.99</v>
      </c>
      <c r="Y83" s="62"/>
    </row>
    <row r="84" spans="1:25">
      <c r="A84" s="50">
        <f>'TARIF 2024'!D101</f>
        <v>0</v>
      </c>
      <c r="C84" s="4">
        <f>'TARIF 2024'!G101</f>
        <v>3662545049776</v>
      </c>
      <c r="D84" t="str">
        <f>'TARIF 2024'!K101</f>
        <v>Cartouche compatible La Cartouche Hp 350 XL noire dont 0,04 deee</v>
      </c>
      <c r="E84" s="60" t="str">
        <f>'TARIF 2024'!K101</f>
        <v>Cartouche compatible La Cartouche Hp 350 XL noire dont 0,04 deee</v>
      </c>
      <c r="V84" s="61" t="s">
        <v>906</v>
      </c>
      <c r="W84" s="64">
        <f>'TARIF 2024'!M101</f>
        <v>7.3507999999999996</v>
      </c>
      <c r="X84" s="64">
        <f>'TARIF 2024'!Q101</f>
        <v>13.99</v>
      </c>
      <c r="Y84" s="62"/>
    </row>
    <row r="85" spans="1:25">
      <c r="A85" s="50">
        <f>'TARIF 2024'!D102</f>
        <v>0</v>
      </c>
      <c r="C85" s="4">
        <f>'TARIF 2024'!G102</f>
        <v>3662545049783</v>
      </c>
      <c r="D85" t="str">
        <f>'TARIF 2024'!K102</f>
        <v>Pack de 2 Cartouches compatibles La Cartouche Hp 350 XL / 351 XL  dont 0,04 deee</v>
      </c>
      <c r="E85" s="60" t="str">
        <f>'TARIF 2024'!K102</f>
        <v>Pack de 2 Cartouches compatibles La Cartouche Hp 350 XL / 351 XL  dont 0,04 deee</v>
      </c>
      <c r="V85" s="61" t="s">
        <v>906</v>
      </c>
      <c r="W85" s="64">
        <f>'TARIF 2024'!M102</f>
        <v>13.5642</v>
      </c>
      <c r="X85" s="64">
        <f>'TARIF 2024'!Q102</f>
        <v>24.99</v>
      </c>
      <c r="Y85" s="62"/>
    </row>
    <row r="86" spans="1:25">
      <c r="A86" s="50">
        <f>'TARIF 2024'!D103</f>
        <v>0</v>
      </c>
      <c r="C86" s="4">
        <f>'TARIF 2024'!G103</f>
        <v>3662545049615</v>
      </c>
      <c r="D86" t="str">
        <f>'TARIF 2024'!K103</f>
        <v>Pack de 4 Cartouches compatibles La Cartouche Hp 364 XL  dont 0,04 deee</v>
      </c>
      <c r="E86" s="60" t="str">
        <f>'TARIF 2024'!K103</f>
        <v>Pack de 4 Cartouches compatibles La Cartouche Hp 364 XL  dont 0,04 deee</v>
      </c>
      <c r="V86" s="61" t="s">
        <v>906</v>
      </c>
      <c r="W86" s="64">
        <f>'TARIF 2024'!M103</f>
        <v>11.608999999999998</v>
      </c>
      <c r="X86" s="64">
        <f>'TARIF 2024'!Q103</f>
        <v>27.99</v>
      </c>
      <c r="Y86" s="62"/>
    </row>
    <row r="87" spans="1:25">
      <c r="A87" s="50">
        <f>'TARIF 2024'!D104</f>
        <v>0</v>
      </c>
      <c r="C87" s="4">
        <f>'TARIF 2024'!G104</f>
        <v>4960999273433</v>
      </c>
      <c r="D87" t="str">
        <f>'TARIF 2024'!K104</f>
        <v>CL-41 sans blister BJ Cartridge CMY dont deee 0,02</v>
      </c>
      <c r="E87" s="60" t="str">
        <f>'TARIF 2024'!K104</f>
        <v>CL-41 sans blister BJ Cartridge CMY dont deee 0,02</v>
      </c>
      <c r="V87" s="61" t="s">
        <v>906</v>
      </c>
      <c r="W87" s="64">
        <f>'TARIF 2024'!M104</f>
        <v>20.05</v>
      </c>
      <c r="X87" s="64">
        <f>'TARIF 2024'!Q104</f>
        <v>34.99</v>
      </c>
      <c r="Y87" s="62"/>
    </row>
    <row r="88" spans="1:25">
      <c r="A88" s="50">
        <f>'TARIF 2024'!D105</f>
        <v>0</v>
      </c>
      <c r="C88" s="4">
        <f>'TARIF 2024'!G105</f>
        <v>4960999617039</v>
      </c>
      <c r="D88" t="str">
        <f>'TARIF 2024'!K105</f>
        <v>CL-511 sans blister Cartridge CMY  dont deee 0,01</v>
      </c>
      <c r="E88" s="60" t="str">
        <f>'TARIF 2024'!K105</f>
        <v>CL-511 sans blister Cartridge CMY  dont deee 0,01</v>
      </c>
      <c r="V88" s="61" t="s">
        <v>906</v>
      </c>
      <c r="W88" s="64">
        <f>'TARIF 2024'!M105</f>
        <v>18.14</v>
      </c>
      <c r="X88" s="64">
        <f>'TARIF 2024'!Q105</f>
        <v>29.99</v>
      </c>
      <c r="Y88" s="62"/>
    </row>
    <row r="89" spans="1:25">
      <c r="A89" s="50">
        <f>'TARIF 2024'!D106</f>
        <v>0</v>
      </c>
      <c r="C89" s="4">
        <f>'TARIF 2024'!G106</f>
        <v>4960999782409</v>
      </c>
      <c r="D89" t="str">
        <f>'TARIF 2024'!K106</f>
        <v>PG-540 sans blister Cartridge BK dont deee 0,02</v>
      </c>
      <c r="E89" s="60" t="str">
        <f>'TARIF 2024'!K106</f>
        <v>PG-540 sans blister Cartridge BK dont deee 0,02</v>
      </c>
      <c r="V89" s="61" t="s">
        <v>906</v>
      </c>
      <c r="W89" s="64">
        <f>'TARIF 2024'!M106</f>
        <v>15.57</v>
      </c>
      <c r="X89" s="64">
        <f>'TARIF 2024'!Q106</f>
        <v>27.99</v>
      </c>
      <c r="Y89" s="62"/>
    </row>
    <row r="90" spans="1:25">
      <c r="A90" s="50">
        <f>'TARIF 2024'!D107</f>
        <v>0</v>
      </c>
      <c r="C90" s="4">
        <f>'TARIF 2024'!G107</f>
        <v>4549292192025</v>
      </c>
      <c r="D90" t="str">
        <f>'TARIF 2024'!K107</f>
        <v>PG 540 L BLISTER Black sans alarme dont deee 0,01</v>
      </c>
      <c r="E90" s="60" t="str">
        <f>'TARIF 2024'!K107</f>
        <v>PG 540 L BLISTER Black sans alarme dont deee 0,01</v>
      </c>
      <c r="V90" s="61" t="s">
        <v>906</v>
      </c>
      <c r="W90" s="64">
        <f>'TARIF 2024'!M107</f>
        <v>19.68</v>
      </c>
      <c r="X90" s="64">
        <f>'TARIF 2024'!Q107</f>
        <v>34.99</v>
      </c>
      <c r="Y90" s="62"/>
    </row>
    <row r="91" spans="1:25">
      <c r="A91" s="50">
        <f>'TARIF 2024'!D108</f>
        <v>0</v>
      </c>
      <c r="C91" s="4">
        <f>'TARIF 2024'!G108</f>
        <v>8714574679754</v>
      </c>
      <c r="D91" t="str">
        <f>'TARIF 2024'!K108</f>
        <v>Pack PG-540/CL-541  sans Blister dont deee 0,05 PGC 59,99</v>
      </c>
      <c r="E91" s="60" t="str">
        <f>'TARIF 2024'!K108</f>
        <v>Pack PG-540/CL-541  sans Blister dont deee 0,05 PGC 59,99</v>
      </c>
      <c r="V91" s="61" t="s">
        <v>906</v>
      </c>
      <c r="W91" s="64">
        <f>'TARIF 2024'!M108</f>
        <v>36.65</v>
      </c>
      <c r="X91" s="64">
        <f>'TARIF 2024'!Q108</f>
        <v>59.99</v>
      </c>
      <c r="Y91" s="62"/>
    </row>
    <row r="92" spans="1:25">
      <c r="A92" s="50">
        <f>'TARIF 2024'!D109</f>
        <v>0</v>
      </c>
      <c r="C92" s="4">
        <f>'TARIF 2024'!G109</f>
        <v>8714574679341</v>
      </c>
      <c r="D92" t="str">
        <f>'TARIF 2024'!K109</f>
        <v>Pack PG 540L + CL 541XL Value pack sans blister  Photo  dont deee 0,08</v>
      </c>
      <c r="E92" s="60" t="str">
        <f>'TARIF 2024'!K109</f>
        <v>Pack PG 540L + CL 541XL Value pack sans blister  Photo  dont deee 0,08</v>
      </c>
      <c r="V92" s="61" t="s">
        <v>906</v>
      </c>
      <c r="W92" s="64">
        <f>'TARIF 2024'!M109</f>
        <v>42.45</v>
      </c>
      <c r="X92" s="64">
        <f>'TARIF 2024'!Q109</f>
        <v>64.989999999999995</v>
      </c>
      <c r="Y92" s="62"/>
    </row>
    <row r="93" spans="1:25">
      <c r="A93" s="50">
        <f>'TARIF 2024'!D110</f>
        <v>0</v>
      </c>
      <c r="C93" s="4">
        <f>'TARIF 2024'!G110</f>
        <v>4960999782423</v>
      </c>
      <c r="D93" t="str">
        <f>'TARIF 2024'!K110</f>
        <v>CL-541 sans blister Cartridge CMY dont deee 0,01 PGC 36,99</v>
      </c>
      <c r="E93" s="60" t="str">
        <f>'TARIF 2024'!K110</f>
        <v>CL-541 sans blister Cartridge CMY dont deee 0,01 PGC 36,99</v>
      </c>
      <c r="V93" s="61" t="s">
        <v>906</v>
      </c>
      <c r="W93" s="64">
        <f>'TARIF 2024'!M110</f>
        <v>19.350000000000001</v>
      </c>
      <c r="X93" s="64">
        <f>'TARIF 2024'!Q110</f>
        <v>36.99</v>
      </c>
      <c r="Y93" s="62"/>
    </row>
    <row r="94" spans="1:25">
      <c r="A94" s="50">
        <f>'TARIF 2024'!D111</f>
        <v>0</v>
      </c>
      <c r="C94" s="4">
        <f>'TARIF 2024'!G111</f>
        <v>4960999782416</v>
      </c>
      <c r="D94" t="str">
        <f>'TARIF 2024'!K111</f>
        <v>CL-541 XL sans blister Cartridge CMY dont deee 0,01 PGC 39,99</v>
      </c>
      <c r="E94" s="60" t="str">
        <f>'TARIF 2024'!K111</f>
        <v>CL-541 XL sans blister Cartridge CMY dont deee 0,01 PGC 39,99</v>
      </c>
      <c r="V94" s="61" t="s">
        <v>906</v>
      </c>
      <c r="W94" s="64">
        <f>'TARIF 2024'!M111</f>
        <v>22.66</v>
      </c>
      <c r="X94" s="64">
        <f>'TARIF 2024'!Q111</f>
        <v>39.99</v>
      </c>
      <c r="Y94" s="62"/>
    </row>
    <row r="95" spans="1:25">
      <c r="A95" s="50">
        <f>'TARIF 2024'!D112</f>
        <v>0</v>
      </c>
      <c r="C95" s="4">
        <f>'TARIF 2024'!G112</f>
        <v>4960999974507</v>
      </c>
      <c r="D95" t="str">
        <f>'TARIF 2024'!K112</f>
        <v>PG-545 sans blister Cartridge BK  dont deee 0,01 PGC 24,99</v>
      </c>
      <c r="E95" s="60" t="str">
        <f>'TARIF 2024'!K112</f>
        <v>PG-545 sans blister Cartridge BK  dont deee 0,01 PGC 24,99</v>
      </c>
      <c r="V95" s="61" t="s">
        <v>906</v>
      </c>
      <c r="W95" s="64">
        <f>'TARIF 2024'!M112</f>
        <v>14.1</v>
      </c>
      <c r="X95" s="64">
        <f>'TARIF 2024'!Q112</f>
        <v>24.99</v>
      </c>
      <c r="Y95" s="62"/>
    </row>
    <row r="96" spans="1:25">
      <c r="A96" s="50">
        <f>'TARIF 2024'!D113</f>
        <v>0</v>
      </c>
      <c r="C96" s="4">
        <f>'TARIF 2024'!G113</f>
        <v>4960999974491</v>
      </c>
      <c r="D96" t="str">
        <f>'TARIF 2024'!K113</f>
        <v>PG-545 XL sans blister  Cartridge BK dont deee 0,01 PGC 34,99</v>
      </c>
      <c r="E96" s="60" t="str">
        <f>'TARIF 2024'!K113</f>
        <v>PG-545 XL sans blister  Cartridge BK dont deee 0,01 PGC 34,99</v>
      </c>
      <c r="V96" s="61" t="s">
        <v>906</v>
      </c>
      <c r="W96" s="64">
        <f>'TARIF 2024'!M113</f>
        <v>19.7</v>
      </c>
      <c r="X96" s="64">
        <f>'TARIF 2024'!Q113</f>
        <v>34.99</v>
      </c>
      <c r="Y96" s="62"/>
    </row>
    <row r="97" spans="1:25">
      <c r="A97" s="50">
        <f>'TARIF 2024'!D114</f>
        <v>0</v>
      </c>
      <c r="C97" s="4">
        <f>'TARIF 2024'!G114</f>
        <v>8714574680002</v>
      </c>
      <c r="D97" t="str">
        <f>'TARIF 2024'!K114</f>
        <v>Value Pack PG-545 / CL-546 sans Blister dont deee 0,05 PGC 56,99</v>
      </c>
      <c r="E97" s="60" t="str">
        <f>'TARIF 2024'!K114</f>
        <v>Value Pack PG-545 / CL-546 sans Blister dont deee 0,05 PGC 56,99</v>
      </c>
      <c r="V97" s="61" t="s">
        <v>906</v>
      </c>
      <c r="W97" s="64">
        <f>'TARIF 2024'!M114</f>
        <v>32.93</v>
      </c>
      <c r="X97" s="64">
        <f>'TARIF 2024'!Q114</f>
        <v>56.99</v>
      </c>
      <c r="Y97" s="62"/>
    </row>
    <row r="98" spans="1:25">
      <c r="A98" s="50">
        <f>'TARIF 2024'!D115</f>
        <v>0</v>
      </c>
      <c r="C98" s="4">
        <f>'TARIF 2024'!G115</f>
        <v>8714574605517</v>
      </c>
      <c r="D98" t="str">
        <f>'TARIF 2024'!K115</f>
        <v>Pack PG 545 + CL 546 BLISTER sans alarme dont deee 0,02</v>
      </c>
      <c r="E98" s="60" t="str">
        <f>'TARIF 2024'!K115</f>
        <v>Pack PG 545 + CL 546 BLISTER sans alarme dont deee 0,02</v>
      </c>
      <c r="V98" s="61" t="s">
        <v>906</v>
      </c>
      <c r="W98" s="64">
        <f>'TARIF 2024'!M115</f>
        <v>28.58</v>
      </c>
      <c r="X98" s="64">
        <f>'TARIF 2024'!Q115</f>
        <v>48.99</v>
      </c>
      <c r="Y98" s="62"/>
    </row>
    <row r="99" spans="1:25">
      <c r="A99" s="50">
        <f>'TARIF 2024'!D116</f>
        <v>0</v>
      </c>
      <c r="C99" s="4">
        <f>'TARIF 2024'!G116</f>
        <v>4960999974521</v>
      </c>
      <c r="D99" t="str">
        <f>'TARIF 2024'!K116</f>
        <v>CL-546 sans blister  Cartridge CMY dont deee 0,01 PGC 29,99</v>
      </c>
      <c r="E99" s="60" t="str">
        <f>'TARIF 2024'!K116</f>
        <v>CL-546 sans blister  Cartridge CMY dont deee 0,01 PGC 29,99</v>
      </c>
      <c r="V99" s="61" t="s">
        <v>906</v>
      </c>
      <c r="W99" s="64">
        <f>'TARIF 2024'!M116</f>
        <v>17.12</v>
      </c>
      <c r="X99" s="64">
        <f>'TARIF 2024'!Q116</f>
        <v>29.99</v>
      </c>
      <c r="Y99" s="62"/>
    </row>
    <row r="100" spans="1:25">
      <c r="A100" s="50">
        <f>'TARIF 2024'!D117</f>
        <v>0</v>
      </c>
      <c r="C100" s="4">
        <f>'TARIF 2024'!G117</f>
        <v>4960999974514</v>
      </c>
      <c r="D100" t="str">
        <f>'TARIF 2024'!K117</f>
        <v>CL-546 XL sans blister Cartridge CMYdont deee 0,02 PGC 36,99</v>
      </c>
      <c r="E100" s="60" t="str">
        <f>'TARIF 2024'!K117</f>
        <v>CL-546 XL sans blister Cartridge CMYdont deee 0,02 PGC 36,99</v>
      </c>
      <c r="V100" s="61" t="s">
        <v>906</v>
      </c>
      <c r="W100" s="64">
        <f>'TARIF 2024'!M117</f>
        <v>20.079999999999998</v>
      </c>
      <c r="X100" s="64">
        <f>'TARIF 2024'!Q117</f>
        <v>36.99</v>
      </c>
      <c r="Y100" s="62"/>
    </row>
    <row r="101" spans="1:25">
      <c r="A101" s="50">
        <f>'TARIF 2024'!D118</f>
        <v>0</v>
      </c>
      <c r="C101" s="4">
        <f>'TARIF 2024'!G118</f>
        <v>4549292144642</v>
      </c>
      <c r="D101" t="str">
        <f>'TARIF 2024'!K118</f>
        <v>PG-560 sans blister  Black Cartridge  dont deee 0,01</v>
      </c>
      <c r="E101" s="60" t="str">
        <f>'TARIF 2024'!K118</f>
        <v>PG-560 sans blister  Black Cartridge  dont deee 0,01</v>
      </c>
      <c r="V101" s="61" t="s">
        <v>906</v>
      </c>
      <c r="W101" s="64">
        <f>'TARIF 2024'!M118</f>
        <v>16.07</v>
      </c>
      <c r="X101" s="64">
        <f>'TARIF 2024'!Q118</f>
        <v>29.99</v>
      </c>
      <c r="Y101" s="62"/>
    </row>
    <row r="102" spans="1:25">
      <c r="A102" s="50">
        <f>'TARIF 2024'!D119</f>
        <v>0</v>
      </c>
      <c r="C102" s="4">
        <f>'TARIF 2024'!G119</f>
        <v>4549292144628</v>
      </c>
      <c r="D102" t="str">
        <f>'TARIF 2024'!K119</f>
        <v>PG-560 XL sans blister black Cartridge dont deee 0,02</v>
      </c>
      <c r="E102" s="60" t="str">
        <f>'TARIF 2024'!K119</f>
        <v>PG-560 XL sans blister black Cartridge dont deee 0,02</v>
      </c>
      <c r="V102" s="61" t="s">
        <v>906</v>
      </c>
      <c r="W102" s="64">
        <f>'TARIF 2024'!M119</f>
        <v>21.91</v>
      </c>
      <c r="X102" s="64">
        <f>'TARIF 2024'!Q119</f>
        <v>37.99</v>
      </c>
      <c r="Y102" s="62"/>
    </row>
    <row r="103" spans="1:25">
      <c r="A103" s="50">
        <f>'TARIF 2024'!D120</f>
        <v>0</v>
      </c>
      <c r="C103" s="4">
        <f>'TARIF 2024'!G120</f>
        <v>8714574679402</v>
      </c>
      <c r="D103" t="str">
        <f>'TARIF 2024'!K120</f>
        <v>Photo Value Pack  PG-560 XL/CL-561 XLsans blister dont deee 0,05</v>
      </c>
      <c r="E103" s="60" t="str">
        <f>'TARIF 2024'!K120</f>
        <v>Photo Value Pack  PG-560 XL/CL-561 XLsans blister dont deee 0,05</v>
      </c>
      <c r="V103" s="61" t="s">
        <v>906</v>
      </c>
      <c r="W103" s="64">
        <f>'TARIF 2024'!M120</f>
        <v>43.99</v>
      </c>
      <c r="X103" s="64">
        <f>'TARIF 2024'!Q120</f>
        <v>74.989999999999995</v>
      </c>
      <c r="Y103" s="62"/>
    </row>
    <row r="104" spans="1:25">
      <c r="A104" s="50">
        <f>'TARIF 2024'!D121</f>
        <v>0</v>
      </c>
      <c r="C104" s="4">
        <f>'TARIF 2024'!G121</f>
        <v>8714574679457</v>
      </c>
      <c r="D104" t="str">
        <f>'TARIF 2024'!K121</f>
        <v>Value Pack   PG-560/CL-561 sans blister Photo  dont deee 0,05</v>
      </c>
      <c r="E104" s="60" t="str">
        <f>'TARIF 2024'!K121</f>
        <v>Value Pack   PG-560/CL-561 sans blister Photo  dont deee 0,05</v>
      </c>
      <c r="V104" s="61" t="s">
        <v>906</v>
      </c>
      <c r="W104" s="64">
        <f>'TARIF 2024'!M121</f>
        <v>36.65</v>
      </c>
      <c r="X104" s="64">
        <f>'TARIF 2024'!Q121</f>
        <v>64.989999999999995</v>
      </c>
      <c r="Y104" s="62"/>
    </row>
    <row r="105" spans="1:25">
      <c r="A105" s="50">
        <f>'TARIF 2024'!D122</f>
        <v>0</v>
      </c>
      <c r="C105" s="4">
        <f>'TARIF 2024'!G122</f>
        <v>8714574662879</v>
      </c>
      <c r="D105" t="str">
        <f>'TARIF 2024'!K122</f>
        <v>Pack PG 560 XL + CL 561 XL blister + 50 FEUILLES GP501 A6  sans alarme dont deee 0,05</v>
      </c>
      <c r="E105" s="60" t="str">
        <f>'TARIF 2024'!K122</f>
        <v>Pack PG 560 XL + CL 561 XL blister + 50 FEUILLES GP501 A6  sans alarme dont deee 0,05</v>
      </c>
      <c r="V105" s="61" t="s">
        <v>906</v>
      </c>
      <c r="W105" s="64">
        <f>'TARIF 2024'!M122</f>
        <v>40.18</v>
      </c>
      <c r="X105" s="64">
        <f>'TARIF 2024'!Q122</f>
        <v>69.989999999999995</v>
      </c>
      <c r="Y105" s="62"/>
    </row>
    <row r="106" spans="1:25">
      <c r="A106" s="50">
        <f>'TARIF 2024'!D123</f>
        <v>0</v>
      </c>
      <c r="C106" s="4">
        <f>'TARIF 2024'!G123</f>
        <v>4549292145038</v>
      </c>
      <c r="D106" t="str">
        <f>'TARIF 2024'!K123</f>
        <v>CL-561 Color sans blister Cartridge   dont deee 0,02 PGC 34,99</v>
      </c>
      <c r="E106" s="60" t="str">
        <f>'TARIF 2024'!K123</f>
        <v>CL-561 Color sans blister Cartridge   dont deee 0,02 PGC 34,99</v>
      </c>
      <c r="V106" s="61" t="s">
        <v>906</v>
      </c>
      <c r="W106" s="64">
        <f>'TARIF 2024'!M123</f>
        <v>19.010000000000002</v>
      </c>
      <c r="X106" s="64">
        <f>'TARIF 2024'!Q123</f>
        <v>34.99</v>
      </c>
      <c r="Y106" s="62"/>
    </row>
    <row r="107" spans="1:25">
      <c r="A107" s="50">
        <f>'TARIF 2024'!D124</f>
        <v>0</v>
      </c>
      <c r="C107" s="4">
        <f>'TARIF 2024'!G124</f>
        <v>4549292145014</v>
      </c>
      <c r="D107" t="str">
        <f>'TARIF 2024'!K124</f>
        <v>CL-561 XL Color sans blister Cartridge  dont deee 0,01 PGC 37,99</v>
      </c>
      <c r="E107" s="60" t="str">
        <f>'TARIF 2024'!K124</f>
        <v>CL-561 XL Color sans blister Cartridge  dont deee 0,01 PGC 37,99</v>
      </c>
      <c r="V107" s="61" t="s">
        <v>906</v>
      </c>
      <c r="W107" s="64">
        <f>'TARIF 2024'!M124</f>
        <v>21.19</v>
      </c>
      <c r="X107" s="64">
        <f>'TARIF 2024'!Q124</f>
        <v>37.99</v>
      </c>
      <c r="Y107" s="62"/>
    </row>
    <row r="108" spans="1:25">
      <c r="A108" s="50">
        <f>'TARIF 2024'!D125</f>
        <v>0</v>
      </c>
      <c r="C108" s="4">
        <f>'TARIF 2024'!G125</f>
        <v>4549292192629</v>
      </c>
      <c r="D108" t="str">
        <f>'TARIF 2024'!K125</f>
        <v>CL-575 sans blister Cartridge CMY  dont deee 0,01 PGC 24,99</v>
      </c>
      <c r="E108" s="60" t="str">
        <f>'TARIF 2024'!K125</f>
        <v>CL-575 sans blister Cartridge CMY  dont deee 0,01 PGC 24,99</v>
      </c>
      <c r="V108" s="61" t="s">
        <v>906</v>
      </c>
      <c r="W108" s="64">
        <f>'TARIF 2024'!M125</f>
        <v>11.36</v>
      </c>
      <c r="X108" s="64">
        <f>'TARIF 2024'!Q125</f>
        <v>24.99</v>
      </c>
      <c r="Y108" s="62"/>
    </row>
    <row r="109" spans="1:25">
      <c r="A109" s="50">
        <f>'TARIF 2024'!D126</f>
        <v>0</v>
      </c>
      <c r="C109" s="4">
        <f>'TARIF 2024'!G126</f>
        <v>4549292192612</v>
      </c>
      <c r="D109" t="str">
        <f>'TARIF 2024'!K126</f>
        <v>CL-575 XL sans blister  Cartridge CMY dont deee 0,01 PGC 49,99</v>
      </c>
      <c r="E109" s="60" t="str">
        <f>'TARIF 2024'!K126</f>
        <v>CL-575 XL sans blister  Cartridge CMY dont deee 0,01 PGC 49,99</v>
      </c>
      <c r="V109" s="61" t="s">
        <v>906</v>
      </c>
      <c r="W109" s="64">
        <f>'TARIF 2024'!M126</f>
        <v>22.73</v>
      </c>
      <c r="X109" s="64">
        <f>'TARIF 2024'!Q126</f>
        <v>49.99</v>
      </c>
      <c r="Y109" s="62"/>
    </row>
    <row r="110" spans="1:25">
      <c r="A110" s="50">
        <f>'TARIF 2024'!D127</f>
        <v>0</v>
      </c>
      <c r="C110" s="4">
        <f>'TARIF 2024'!G127</f>
        <v>4549292192650</v>
      </c>
      <c r="D110" t="str">
        <f>'TARIF 2024'!K127</f>
        <v>CL-576 sans blister Cartridge CMY  dont deee 0,01 PGC 24,99</v>
      </c>
      <c r="E110" s="60" t="str">
        <f>'TARIF 2024'!K127</f>
        <v>CL-576 sans blister Cartridge CMY  dont deee 0,01 PGC 24,99</v>
      </c>
      <c r="V110" s="61" t="s">
        <v>906</v>
      </c>
      <c r="W110" s="64">
        <f>'TARIF 2024'!M127</f>
        <v>11.36</v>
      </c>
      <c r="X110" s="64">
        <f>'TARIF 2024'!Q127</f>
        <v>24.99</v>
      </c>
      <c r="Y110" s="62"/>
    </row>
    <row r="111" spans="1:25">
      <c r="A111" s="50">
        <f>'TARIF 2024'!D128</f>
        <v>0</v>
      </c>
      <c r="C111" s="4">
        <f>'TARIF 2024'!G128</f>
        <v>4549292192643</v>
      </c>
      <c r="D111" t="str">
        <f>'TARIF 2024'!K128</f>
        <v>CL-576 XL sans blister Cartridge CMY dont deee 0,01 PGC 49,99</v>
      </c>
      <c r="E111" s="60" t="str">
        <f>'TARIF 2024'!K128</f>
        <v>CL-576 XL sans blister Cartridge CMY dont deee 0,01 PGC 49,99</v>
      </c>
      <c r="V111" s="61" t="s">
        <v>906</v>
      </c>
      <c r="W111" s="64">
        <f>'TARIF 2024'!M128</f>
        <v>22.73</v>
      </c>
      <c r="X111" s="64">
        <f>'TARIF 2024'!Q128</f>
        <v>49.99</v>
      </c>
      <c r="Y111" s="62"/>
    </row>
    <row r="112" spans="1:25">
      <c r="A112" s="50">
        <f>'TARIF 2024'!D129</f>
        <v>0</v>
      </c>
      <c r="C112" s="4">
        <f>'TARIF 2024'!G129</f>
        <v>4549292223378</v>
      </c>
      <c r="D112" t="str">
        <f>'TARIF 2024'!K129</f>
        <v>PG-585 sans blister Cartridge BK dont deee 0,05</v>
      </c>
      <c r="E112" s="60" t="str">
        <f>'TARIF 2024'!K129</f>
        <v>PG-585 sans blister Cartridge BK dont deee 0,05</v>
      </c>
      <c r="V112" s="61" t="s">
        <v>906</v>
      </c>
      <c r="W112" s="64">
        <f>'TARIF 2024'!M129</f>
        <v>16.87</v>
      </c>
      <c r="X112" s="64">
        <f>'TARIF 2024'!Q129</f>
        <v>29.99</v>
      </c>
      <c r="Y112" s="62"/>
    </row>
    <row r="113" spans="1:25">
      <c r="A113" s="50">
        <f>'TARIF 2024'!D130</f>
        <v>0</v>
      </c>
      <c r="C113" s="4">
        <f>'TARIF 2024'!G130</f>
        <v>4549292223361</v>
      </c>
      <c r="D113" t="str">
        <f>'TARIF 2024'!K130</f>
        <v>PG-585 XL sans blister Cartridge BK dont deee 0,05</v>
      </c>
      <c r="E113" s="60" t="str">
        <f>'TARIF 2024'!K130</f>
        <v>PG-585 XL sans blister Cartridge BK dont deee 0,05</v>
      </c>
      <c r="V113" s="61" t="s">
        <v>906</v>
      </c>
      <c r="W113" s="64">
        <f>'TARIF 2024'!M130</f>
        <v>21.98</v>
      </c>
      <c r="X113" s="64">
        <f>'TARIF 2024'!Q130</f>
        <v>39.99</v>
      </c>
      <c r="Y113" s="62"/>
    </row>
    <row r="114" spans="1:25">
      <c r="A114" s="50">
        <f>'TARIF 2024'!D131</f>
        <v>0</v>
      </c>
      <c r="C114" s="4">
        <f>'TARIF 2024'!G131</f>
        <v>4549292223408</v>
      </c>
      <c r="D114" t="str">
        <f>'TARIF 2024'!K131</f>
        <v>CL-586 sans blister Cartridge CMY dont deee 0,05 PGC 34,99</v>
      </c>
      <c r="E114" s="60" t="str">
        <f>'TARIF 2024'!K131</f>
        <v>CL-586 sans blister Cartridge CMY dont deee 0,05 PGC 34,99</v>
      </c>
      <c r="V114" s="61" t="s">
        <v>906</v>
      </c>
      <c r="W114" s="64">
        <f>'TARIF 2024'!M131</f>
        <v>19.8</v>
      </c>
      <c r="X114" s="64">
        <f>'TARIF 2024'!Q131</f>
        <v>34.99</v>
      </c>
      <c r="Y114" s="62"/>
    </row>
    <row r="115" spans="1:25">
      <c r="A115" s="50">
        <f>'TARIF 2024'!D132</f>
        <v>0</v>
      </c>
      <c r="C115" s="4">
        <f>'TARIF 2024'!G132</f>
        <v>4549292223392</v>
      </c>
      <c r="D115" t="str">
        <f>'TARIF 2024'!K132</f>
        <v>CL-586 XL sans blister Cartridge CMY dont deee 0,05</v>
      </c>
      <c r="E115" s="60" t="str">
        <f>'TARIF 2024'!K132</f>
        <v>CL-586 XL sans blister Cartridge CMY dont deee 0,05</v>
      </c>
      <c r="V115" s="61" t="s">
        <v>906</v>
      </c>
      <c r="W115" s="64">
        <f>'TARIF 2024'!M132</f>
        <v>25.65</v>
      </c>
      <c r="X115" s="64">
        <f>'TARIF 2024'!Q132</f>
        <v>44.99</v>
      </c>
      <c r="Y115" s="62"/>
    </row>
    <row r="116" spans="1:25">
      <c r="A116" s="50">
        <f>'TARIF 2024'!D133</f>
        <v>0</v>
      </c>
      <c r="C116" s="4">
        <f>'TARIF 2024'!G133</f>
        <v>4960999669922</v>
      </c>
      <c r="D116" t="str">
        <f>'TARIF 2024'!K133</f>
        <v>PGI-525 sans blister Cartridge BK dont deee 0,01</v>
      </c>
      <c r="E116" s="60" t="str">
        <f>'TARIF 2024'!K133</f>
        <v>PGI-525 sans blister Cartridge BK dont deee 0,01</v>
      </c>
      <c r="V116" s="61" t="s">
        <v>906</v>
      </c>
      <c r="W116" s="64">
        <f>'TARIF 2024'!M133</f>
        <v>13.14</v>
      </c>
      <c r="X116" s="64">
        <f>'TARIF 2024'!Q133</f>
        <v>24.99</v>
      </c>
      <c r="Y116" s="62"/>
    </row>
    <row r="117" spans="1:25">
      <c r="A117" s="50">
        <f>'TARIF 2024'!D134</f>
        <v>0</v>
      </c>
      <c r="C117" s="4">
        <f>'TARIF 2024'!G134</f>
        <v>8714574679280</v>
      </c>
      <c r="D117" t="str">
        <f>'TARIF 2024'!K134</f>
        <v>pack CLI-526 C/M/Y  sans Blister dont deee 0,05</v>
      </c>
      <c r="E117" s="60" t="str">
        <f>'TARIF 2024'!K134</f>
        <v>pack CLI-526 C/M/Y  sans Blister dont deee 0,05</v>
      </c>
      <c r="V117" s="61" t="s">
        <v>906</v>
      </c>
      <c r="W117" s="64">
        <f>'TARIF 2024'!M134</f>
        <v>33.64</v>
      </c>
      <c r="X117" s="64">
        <f>'TARIF 2024'!Q134</f>
        <v>48.99</v>
      </c>
      <c r="Y117" s="62"/>
    </row>
    <row r="118" spans="1:25">
      <c r="A118" s="50">
        <f>'TARIF 2024'!D135</f>
        <v>0</v>
      </c>
      <c r="C118" s="4">
        <f>'TARIF 2024'!G135</f>
        <v>4960999974286</v>
      </c>
      <c r="D118" t="str">
        <f>'TARIF 2024'!K135</f>
        <v>Pack CLI 526 CMY BLISTER avec alarme dont deee 0,02</v>
      </c>
      <c r="E118" s="60" t="str">
        <f>'TARIF 2024'!K135</f>
        <v>Pack CLI 526 CMY BLISTER avec alarme dont deee 0,02</v>
      </c>
      <c r="V118" s="61" t="s">
        <v>906</v>
      </c>
      <c r="W118" s="64">
        <f>'TARIF 2024'!M135</f>
        <v>33.03</v>
      </c>
      <c r="X118" s="64">
        <f>'TARIF 2024'!Q135</f>
        <v>49.99</v>
      </c>
      <c r="Y118" s="62"/>
    </row>
    <row r="119" spans="1:25">
      <c r="A119" s="50">
        <f>'TARIF 2024'!D136</f>
        <v>0</v>
      </c>
      <c r="C119" s="4">
        <f>'TARIF 2024'!G136</f>
        <v>8714574554297</v>
      </c>
      <c r="D119" t="str">
        <f>'TARIF 2024'!K136</f>
        <v>CLI 526 Black BLISTER avec alarme dont deee 0,01</v>
      </c>
      <c r="E119" s="60" t="str">
        <f>'TARIF 2024'!K136</f>
        <v>CLI 526 Black BLISTER avec alarme dont deee 0,01</v>
      </c>
      <c r="V119" s="61" t="s">
        <v>906</v>
      </c>
      <c r="W119" s="64">
        <f>'TARIF 2024'!M136</f>
        <v>11.85</v>
      </c>
      <c r="X119" s="64">
        <f>'TARIF 2024'!Q136</f>
        <v>25.99</v>
      </c>
      <c r="Y119" s="62"/>
    </row>
    <row r="120" spans="1:25">
      <c r="A120" s="50">
        <f>'TARIF 2024'!D137</f>
        <v>0</v>
      </c>
      <c r="C120" s="4">
        <f>'TARIF 2024'!G137</f>
        <v>8714574554334</v>
      </c>
      <c r="D120" t="str">
        <f>'TARIF 2024'!K137</f>
        <v>CLI 526 Magenta BLISTER avec alarme dont deee 0,01</v>
      </c>
      <c r="E120" s="60" t="str">
        <f>'TARIF 2024'!K137</f>
        <v>CLI 526 Magenta BLISTER avec alarme dont deee 0,01</v>
      </c>
      <c r="V120" s="61" t="s">
        <v>906</v>
      </c>
      <c r="W120" s="64">
        <f>'TARIF 2024'!M137</f>
        <v>11.85</v>
      </c>
      <c r="X120" s="64">
        <f>'TARIF 2024'!Q137</f>
        <v>19.989999999999998</v>
      </c>
      <c r="Y120" s="62"/>
    </row>
    <row r="121" spans="1:25">
      <c r="A121" s="50">
        <f>'TARIF 2024'!D138</f>
        <v>0</v>
      </c>
      <c r="C121" s="4">
        <f>'TARIF 2024'!G138</f>
        <v>4960999670034</v>
      </c>
      <c r="D121" t="str">
        <f>'TARIF 2024'!K138</f>
        <v>CLI-526 CYAN sans blister dont deee 0,01</v>
      </c>
      <c r="E121" s="60" t="str">
        <f>'TARIF 2024'!K138</f>
        <v>CLI-526 CYAN sans blister dont deee 0,01</v>
      </c>
      <c r="V121" s="61" t="s">
        <v>906</v>
      </c>
      <c r="W121" s="64">
        <f>'TARIF 2024'!M138</f>
        <v>11.66</v>
      </c>
      <c r="X121" s="64">
        <f>'TARIF 2024'!Q138</f>
        <v>24.89</v>
      </c>
      <c r="Y121" s="62"/>
    </row>
    <row r="122" spans="1:25">
      <c r="A122" s="50">
        <f>'TARIF 2024'!D139</f>
        <v>0</v>
      </c>
      <c r="C122" s="4">
        <f>'TARIF 2024'!G139</f>
        <v>4960999904504</v>
      </c>
      <c r="D122" t="str">
        <f>'TARIF 2024'!K139</f>
        <v>PGI-550 XL  BK sans blister dont deee 0,01</v>
      </c>
      <c r="E122" s="60" t="str">
        <f>'TARIF 2024'!K139</f>
        <v>PGI-550 XL  BK sans blister dont deee 0,01</v>
      </c>
      <c r="V122" s="61" t="s">
        <v>906</v>
      </c>
      <c r="W122" s="64">
        <f>'TARIF 2024'!M139</f>
        <v>14.66</v>
      </c>
      <c r="X122" s="64">
        <f>'TARIF 2024'!Q139</f>
        <v>29.99</v>
      </c>
      <c r="Y122" s="62"/>
    </row>
    <row r="123" spans="1:25">
      <c r="A123" s="50">
        <f>'TARIF 2024'!D140</f>
        <v>0</v>
      </c>
      <c r="C123" s="4">
        <f>'TARIF 2024'!G140</f>
        <v>8714574623207</v>
      </c>
      <c r="D123" t="str">
        <f>'TARIF 2024'!K140</f>
        <v>Pack PGI-550+CLI-551 CMYKPkG BLISTER sans alarme dont deee 0,02</v>
      </c>
      <c r="E123" s="60" t="str">
        <f>'TARIF 2024'!K140</f>
        <v>Pack PGI-550+CLI-551 CMYKPkG BLISTER sans alarme dont deee 0,02</v>
      </c>
      <c r="V123" s="61" t="s">
        <v>906</v>
      </c>
      <c r="W123" s="64">
        <f>'TARIF 2024'!M140</f>
        <v>61.64</v>
      </c>
      <c r="X123" s="64">
        <f>'TARIF 2024'!Q140</f>
        <v>99.99</v>
      </c>
      <c r="Y123" s="62"/>
    </row>
    <row r="124" spans="1:25">
      <c r="A124" s="50">
        <f>'TARIF 2024'!D141</f>
        <v>0</v>
      </c>
      <c r="C124" s="4">
        <f>'TARIF 2024'!G141</f>
        <v>8714574679242</v>
      </c>
      <c r="D124" t="str">
        <f>'TARIF 2024'!K141</f>
        <v>Pack CLI-551 C/M/Y/BK  sans blister dont deee 0,05</v>
      </c>
      <c r="E124" s="60" t="str">
        <f>'TARIF 2024'!K141</f>
        <v>Pack CLI-551 C/M/Y/BK  sans blister dont deee 0,05</v>
      </c>
      <c r="V124" s="61" t="s">
        <v>906</v>
      </c>
      <c r="W124" s="64">
        <f>'TARIF 2024'!M141</f>
        <v>40.57</v>
      </c>
      <c r="X124" s="64">
        <f>'TARIF 2024'!Q141</f>
        <v>76.989999999999995</v>
      </c>
      <c r="Y124" s="62"/>
    </row>
    <row r="125" spans="1:25">
      <c r="A125" s="50">
        <f>'TARIF 2024'!D142</f>
        <v>0</v>
      </c>
      <c r="C125" s="4">
        <f>'TARIF 2024'!G142</f>
        <v>8714574584409</v>
      </c>
      <c r="D125" t="str">
        <f>'TARIF 2024'!K142</f>
        <v>Pack CLI 551 Black+ CMY BLISTER avec alarme dont deee 0,02</v>
      </c>
      <c r="E125" s="60" t="str">
        <f>'TARIF 2024'!K142</f>
        <v>Pack CLI 551 Black+ CMY BLISTER avec alarme dont deee 0,02</v>
      </c>
      <c r="V125" s="61" t="s">
        <v>906</v>
      </c>
      <c r="W125" s="64">
        <f>'TARIF 2024'!M142</f>
        <v>39.74</v>
      </c>
      <c r="X125" s="64">
        <f>'TARIF 2024'!Q142</f>
        <v>74.989999999999995</v>
      </c>
      <c r="Y125" s="62"/>
    </row>
    <row r="126" spans="1:25">
      <c r="A126" s="50">
        <f>'TARIF 2024'!D143</f>
        <v>0</v>
      </c>
      <c r="C126" s="4">
        <f>'TARIF 2024'!G143</f>
        <v>4960999904931</v>
      </c>
      <c r="D126" t="str">
        <f>'TARIF 2024'!K143</f>
        <v>CLI-551 XL CY sans blister dont deee 0,01</v>
      </c>
      <c r="E126" s="60" t="str">
        <f>'TARIF 2024'!K143</f>
        <v>CLI-551 XL CY sans blister dont deee 0,01</v>
      </c>
      <c r="V126" s="61" t="s">
        <v>906</v>
      </c>
      <c r="W126" s="64">
        <f>'TARIF 2024'!M143</f>
        <v>14.26</v>
      </c>
      <c r="X126" s="64">
        <f>'TARIF 2024'!Q143</f>
        <v>29.99</v>
      </c>
      <c r="Y126" s="62"/>
    </row>
    <row r="127" spans="1:25">
      <c r="A127" s="50">
        <f>'TARIF 2024'!D144</f>
        <v>0</v>
      </c>
      <c r="C127" s="4">
        <f>'TARIF 2024'!G144</f>
        <v>4960999904542</v>
      </c>
      <c r="D127" t="str">
        <f>'TARIF 2024'!K144</f>
        <v>CLI-551 XL GY sans blister dont deee 0,01</v>
      </c>
      <c r="E127" s="60" t="str">
        <f>'TARIF 2024'!K144</f>
        <v>CLI-551 XL GY sans blister dont deee 0,01</v>
      </c>
      <c r="V127" s="61" t="s">
        <v>906</v>
      </c>
      <c r="W127" s="64">
        <f>'TARIF 2024'!M144</f>
        <v>14.26</v>
      </c>
      <c r="X127" s="64">
        <f>'TARIF 2024'!Q144</f>
        <v>29.99</v>
      </c>
      <c r="Y127" s="62"/>
    </row>
    <row r="128" spans="1:25">
      <c r="A128" s="50">
        <f>'TARIF 2024'!D145</f>
        <v>0</v>
      </c>
      <c r="C128" s="4">
        <f>'TARIF 2024'!G145</f>
        <v>8714574584256</v>
      </c>
      <c r="D128" t="str">
        <f>'TARIF 2024'!K145</f>
        <v>CLI 551XL Black BLISTER avec alarme dont deee 0,01</v>
      </c>
      <c r="E128" s="60" t="str">
        <f>'TARIF 2024'!K145</f>
        <v>CLI 551XL Black BLISTER avec alarme dont deee 0,01</v>
      </c>
      <c r="V128" s="61" t="s">
        <v>906</v>
      </c>
      <c r="W128" s="64">
        <f>'TARIF 2024'!M145</f>
        <v>12.32</v>
      </c>
      <c r="X128" s="64">
        <f>'TARIF 2024'!Q145</f>
        <v>29.99</v>
      </c>
      <c r="Y128" s="62"/>
    </row>
    <row r="129" spans="1:25">
      <c r="A129" s="50">
        <f>'TARIF 2024'!D146</f>
        <v>0</v>
      </c>
      <c r="C129" s="4">
        <f>'TARIF 2024'!G146</f>
        <v>8714574584232</v>
      </c>
      <c r="D129" t="str">
        <f>'TARIF 2024'!K146</f>
        <v>CLI 551XL Magenta BLISTER avec alarme dont deee 0,01</v>
      </c>
      <c r="E129" s="60" t="str">
        <f>'TARIF 2024'!K146</f>
        <v>CLI 551XL Magenta BLISTER avec alarme dont deee 0,01</v>
      </c>
      <c r="V129" s="61" t="s">
        <v>906</v>
      </c>
      <c r="W129" s="64">
        <f>'TARIF 2024'!M146</f>
        <v>14.48</v>
      </c>
      <c r="X129" s="64">
        <f>'TARIF 2024'!Q146</f>
        <v>29.99</v>
      </c>
      <c r="Y129" s="62"/>
    </row>
    <row r="130" spans="1:25">
      <c r="A130" s="50">
        <f>'TARIF 2024'!D147</f>
        <v>0</v>
      </c>
      <c r="C130" s="4">
        <f>'TARIF 2024'!G147</f>
        <v>8714574584249</v>
      </c>
      <c r="D130" t="str">
        <f>'TARIF 2024'!K147</f>
        <v>CLI 551XL Yellow BLISTER avec alarme dont deee 0,01</v>
      </c>
      <c r="E130" s="60" t="str">
        <f>'TARIF 2024'!K147</f>
        <v>CLI 551XL Yellow BLISTER avec alarme dont deee 0,01</v>
      </c>
      <c r="V130" s="61" t="s">
        <v>906</v>
      </c>
      <c r="W130" s="64">
        <f>'TARIF 2024'!M147</f>
        <v>8.66</v>
      </c>
      <c r="X130" s="64">
        <f>'TARIF 2024'!Q147</f>
        <v>29.99</v>
      </c>
      <c r="Y130" s="62"/>
    </row>
    <row r="131" spans="1:25">
      <c r="A131" s="50">
        <f>'TARIF 2024'!D148</f>
        <v>0</v>
      </c>
      <c r="C131" s="4">
        <f>'TARIF 2024'!G148</f>
        <v>4549292032918</v>
      </c>
      <c r="D131" t="str">
        <f>'TARIF 2024'!K148</f>
        <v>PGI-570 BK sans blister dont deee 0,01</v>
      </c>
      <c r="E131" s="60" t="str">
        <f>'TARIF 2024'!K148</f>
        <v>PGI-570 BK sans blister dont deee 0,01</v>
      </c>
      <c r="V131" s="61" t="s">
        <v>906</v>
      </c>
      <c r="W131" s="64">
        <f>'TARIF 2024'!M148</f>
        <v>13.4</v>
      </c>
      <c r="X131" s="64">
        <f>'TARIF 2024'!Q148</f>
        <v>28.99</v>
      </c>
      <c r="Y131" s="62"/>
    </row>
    <row r="132" spans="1:25">
      <c r="A132" s="50">
        <f>'TARIF 2024'!D149</f>
        <v>0</v>
      </c>
      <c r="C132" s="4">
        <f>'TARIF 2024'!G149</f>
        <v>4549292032826</v>
      </c>
      <c r="D132" t="str">
        <f>'TARIF 2024'!K149</f>
        <v>PGI-570 XL  BK sans blister dont deee 0,01</v>
      </c>
      <c r="E132" s="60" t="str">
        <f>'TARIF 2024'!K149</f>
        <v>PGI-570 XL  BK sans blister dont deee 0,01</v>
      </c>
      <c r="V132" s="61" t="s">
        <v>906</v>
      </c>
      <c r="W132" s="64">
        <f>'TARIF 2024'!M149</f>
        <v>14.87</v>
      </c>
      <c r="X132" s="64">
        <f>'TARIF 2024'!Q149</f>
        <v>29.99</v>
      </c>
      <c r="Y132" s="62"/>
    </row>
    <row r="133" spans="1:25">
      <c r="A133" s="50">
        <f>'TARIF 2024'!D150</f>
        <v>0</v>
      </c>
      <c r="C133" s="4">
        <f>'TARIF 2024'!G150</f>
        <v>8714574679211</v>
      </c>
      <c r="D133" t="str">
        <f>'TARIF 2024'!K150</f>
        <v>Pack PGI-570/CLI-571 PGBK/C/M/Y/BK sans Blister dont deee 0,05</v>
      </c>
      <c r="E133" s="60" t="str">
        <f>'TARIF 2024'!K150</f>
        <v>Pack PGI-570/CLI-571 PGBK/C/M/Y/BK sans Blister dont deee 0,05</v>
      </c>
      <c r="V133" s="61" t="s">
        <v>906</v>
      </c>
      <c r="W133" s="64">
        <f>'TARIF 2024'!M150</f>
        <v>51.79</v>
      </c>
      <c r="X133" s="64">
        <f>'TARIF 2024'!Q150</f>
        <v>99.99</v>
      </c>
      <c r="Y133" s="62"/>
    </row>
    <row r="134" spans="1:25">
      <c r="A134" s="50">
        <f>'TARIF 2024'!D151</f>
        <v>0</v>
      </c>
      <c r="C134" s="4">
        <f>'TARIF 2024'!G151</f>
        <v>8714574679198</v>
      </c>
      <c r="D134" t="str">
        <f>'TARIF 2024'!K151</f>
        <v>Pack CLI-571 C/M/Y/BK  sans Blister dont deee 0,05</v>
      </c>
      <c r="E134" s="60" t="str">
        <f>'TARIF 2024'!K151</f>
        <v>Pack CLI-571 C/M/Y/BK  sans Blister dont deee 0,05</v>
      </c>
      <c r="V134" s="61" t="s">
        <v>906</v>
      </c>
      <c r="W134" s="64">
        <f>'TARIF 2024'!M151</f>
        <v>39.53</v>
      </c>
      <c r="X134" s="64">
        <f>'TARIF 2024'!Q151</f>
        <v>79.989999999999995</v>
      </c>
      <c r="Y134" s="62"/>
    </row>
    <row r="135" spans="1:25">
      <c r="A135" s="50">
        <f>'TARIF 2024'!D152</f>
        <v>0</v>
      </c>
      <c r="C135" s="4">
        <f>'TARIF 2024'!G152</f>
        <v>8714574679181</v>
      </c>
      <c r="D135" t="str">
        <f>'TARIF 2024'!K152</f>
        <v>Pack CLI 571 Black+ CMY BLISTER sans alarme dont deee 0,02</v>
      </c>
      <c r="E135" s="60" t="str">
        <f>'TARIF 2024'!K152</f>
        <v>Pack CLI 571 Black+ CMY BLISTER sans alarme dont deee 0,02</v>
      </c>
      <c r="V135" s="61" t="s">
        <v>906</v>
      </c>
      <c r="W135" s="64">
        <f>'TARIF 2024'!M152</f>
        <v>39.39</v>
      </c>
      <c r="X135" s="64">
        <f>'TARIF 2024'!Q152</f>
        <v>79.989999999999995</v>
      </c>
      <c r="Y135" s="62"/>
    </row>
    <row r="136" spans="1:25">
      <c r="A136" s="50">
        <f>'TARIF 2024'!D153</f>
        <v>0</v>
      </c>
      <c r="C136" s="4">
        <f>'TARIF 2024'!G153</f>
        <v>4549292032857</v>
      </c>
      <c r="D136" t="str">
        <f>'TARIF 2024'!K153</f>
        <v>CLI-571XL CY sans blister dont deee 0,01</v>
      </c>
      <c r="E136" s="60" t="str">
        <f>'TARIF 2024'!K153</f>
        <v>CLI-571XL CY sans blister dont deee 0,01</v>
      </c>
      <c r="V136" s="61" t="s">
        <v>906</v>
      </c>
      <c r="W136" s="64">
        <f>'TARIF 2024'!M153</f>
        <v>14.1</v>
      </c>
      <c r="X136" s="64">
        <f>'TARIF 2024'!Q153</f>
        <v>29.99</v>
      </c>
      <c r="Y136" s="62"/>
    </row>
    <row r="137" spans="1:25">
      <c r="A137" s="50">
        <f>'TARIF 2024'!D154</f>
        <v>0</v>
      </c>
      <c r="C137" s="4">
        <f>'TARIF 2024'!G154</f>
        <v>4549292032901</v>
      </c>
      <c r="D137" t="str">
        <f>'TARIF 2024'!K154</f>
        <v>CLI-571XL GY sans blister dont deee 0,01</v>
      </c>
      <c r="E137" s="60" t="str">
        <f>'TARIF 2024'!K154</f>
        <v>CLI-571XL GY sans blister dont deee 0,01</v>
      </c>
      <c r="V137" s="61" t="s">
        <v>906</v>
      </c>
      <c r="W137" s="64">
        <f>'TARIF 2024'!M154</f>
        <v>14.1</v>
      </c>
      <c r="X137" s="64">
        <f>'TARIF 2024'!Q154</f>
        <v>29.99</v>
      </c>
      <c r="Y137" s="62"/>
    </row>
    <row r="138" spans="1:25">
      <c r="A138" s="50">
        <f>'TARIF 2024'!D155</f>
        <v>0</v>
      </c>
      <c r="C138" s="4">
        <f>'TARIF 2024'!G155</f>
        <v>4549292032888</v>
      </c>
      <c r="D138" t="str">
        <f>'TARIF 2024'!K155</f>
        <v>CLI-571XL YL sans blister dont deee 0,01</v>
      </c>
      <c r="E138" s="60" t="str">
        <f>'TARIF 2024'!K155</f>
        <v>CLI-571XL YL sans blister dont deee 0,01</v>
      </c>
      <c r="V138" s="61" t="s">
        <v>906</v>
      </c>
      <c r="W138" s="64">
        <f>'TARIF 2024'!M155</f>
        <v>14.1</v>
      </c>
      <c r="X138" s="64">
        <f>'TARIF 2024'!Q155</f>
        <v>29.99</v>
      </c>
      <c r="Y138" s="62"/>
    </row>
    <row r="139" spans="1:25">
      <c r="A139" s="50">
        <f>'TARIF 2024'!D156</f>
        <v>0</v>
      </c>
      <c r="C139" s="4">
        <f>'TARIF 2024'!G156</f>
        <v>8714574631769</v>
      </c>
      <c r="D139" t="str">
        <f>'TARIF 2024'!K156</f>
        <v>CLI 571XL Magenta BLISTER avec alarme dont deee 0,01</v>
      </c>
      <c r="E139" s="60" t="str">
        <f>'TARIF 2024'!K156</f>
        <v>CLI 571XL Magenta BLISTER avec alarme dont deee 0,01</v>
      </c>
      <c r="V139" s="61" t="s">
        <v>906</v>
      </c>
      <c r="W139" s="64">
        <f>'TARIF 2024'!M156</f>
        <v>14.31</v>
      </c>
      <c r="X139" s="64">
        <f>'TARIF 2024'!Q156</f>
        <v>29.99</v>
      </c>
      <c r="Y139" s="62"/>
    </row>
    <row r="140" spans="1:25">
      <c r="A140" s="50">
        <f>'TARIF 2024'!D157</f>
        <v>0</v>
      </c>
      <c r="C140" s="4">
        <f>'TARIF 2024'!G157</f>
        <v>4549292087062</v>
      </c>
      <c r="D140" t="str">
        <f>'TARIF 2024'!K157</f>
        <v>PGI-580 BK sans blister dont deee 0,01</v>
      </c>
      <c r="E140" s="60" t="str">
        <f>'TARIF 2024'!K157</f>
        <v>PGI-580 BK sans blister dont deee 0,01</v>
      </c>
      <c r="V140" s="61" t="s">
        <v>906</v>
      </c>
      <c r="W140" s="64">
        <f>'TARIF 2024'!M157</f>
        <v>10.82</v>
      </c>
      <c r="X140" s="64">
        <f>'TARIF 2024'!Q157</f>
        <v>23.99</v>
      </c>
      <c r="Y140" s="62"/>
    </row>
    <row r="141" spans="1:25">
      <c r="A141" s="50">
        <f>'TARIF 2024'!D158</f>
        <v>0</v>
      </c>
      <c r="C141" s="4">
        <f>'TARIF 2024'!G158</f>
        <v>8714574679143</v>
      </c>
      <c r="D141" t="str">
        <f>'TARIF 2024'!K158</f>
        <v>value Pack PGI-580BK/CLI-581 BK/C/M/Y sans Blister dont deee 0,05</v>
      </c>
      <c r="E141" s="60" t="str">
        <f>'TARIF 2024'!K158</f>
        <v>value Pack PGI-580BK/CLI-581 BK/C/M/Y sans Blister dont deee 0,05</v>
      </c>
      <c r="V141" s="61" t="s">
        <v>906</v>
      </c>
      <c r="W141" s="64">
        <f>'TARIF 2024'!M158</f>
        <v>46.1</v>
      </c>
      <c r="X141" s="64">
        <f>'TARIF 2024'!Q158</f>
        <v>89.99</v>
      </c>
      <c r="Y141" s="62"/>
    </row>
    <row r="142" spans="1:25">
      <c r="A142" s="50">
        <f>'TARIF 2024'!D159</f>
        <v>0</v>
      </c>
      <c r="C142" s="4">
        <f>'TARIF 2024'!G159</f>
        <v>8714574679150</v>
      </c>
      <c r="D142" t="str">
        <f>'TARIF 2024'!K159</f>
        <v>Pack CLI-581 C/M/Y/BK  sans Blister dont deee 0,05</v>
      </c>
      <c r="E142" s="60" t="str">
        <f>'TARIF 2024'!K159</f>
        <v>Pack CLI-581 C/M/Y/BK  sans Blister dont deee 0,05</v>
      </c>
      <c r="V142" s="61" t="s">
        <v>906</v>
      </c>
      <c r="W142" s="64">
        <f>'TARIF 2024'!M159</f>
        <v>37.01</v>
      </c>
      <c r="X142" s="64">
        <f>'TARIF 2024'!Q159</f>
        <v>74.989999999999995</v>
      </c>
      <c r="Y142" s="62"/>
    </row>
    <row r="143" spans="1:25">
      <c r="A143" s="50">
        <f>'TARIF 2024'!D160</f>
        <v>0</v>
      </c>
      <c r="C143" s="4">
        <f>'TARIF 2024'!G160</f>
        <v>4549292087017</v>
      </c>
      <c r="D143" t="str">
        <f>'TARIF 2024'!K160</f>
        <v>CLI-581XL  CY sans blister dont deee 0,01</v>
      </c>
      <c r="E143" s="60" t="str">
        <f>'TARIF 2024'!K160</f>
        <v>CLI-581XL  CY sans blister dont deee 0,01</v>
      </c>
      <c r="V143" s="61" t="s">
        <v>906</v>
      </c>
      <c r="W143" s="64">
        <f>'TARIF 2024'!M160</f>
        <v>13.1</v>
      </c>
      <c r="X143" s="64">
        <f>'TARIF 2024'!Q160</f>
        <v>26.99</v>
      </c>
      <c r="Y143" s="62"/>
    </row>
    <row r="144" spans="1:25">
      <c r="A144" s="50">
        <f>'TARIF 2024'!D161</f>
        <v>0</v>
      </c>
      <c r="C144" s="4">
        <f>'TARIF 2024'!G161</f>
        <v>8714574652252</v>
      </c>
      <c r="D144" t="str">
        <f>'TARIF 2024'!K161</f>
        <v>Pack CLI 581 Black + CMY BLISTER avec alarme dont deee 0,02</v>
      </c>
      <c r="E144" s="60" t="str">
        <f>'TARIF 2024'!K161</f>
        <v>Pack CLI 581 Black + CMY BLISTER avec alarme dont deee 0,02</v>
      </c>
      <c r="V144" s="61" t="s">
        <v>906</v>
      </c>
      <c r="W144" s="64">
        <f>'TARIF 2024'!M161</f>
        <v>36.15</v>
      </c>
      <c r="X144" s="64">
        <f>'TARIF 2024'!Q161</f>
        <v>79.989999999999995</v>
      </c>
      <c r="Y144" s="62"/>
    </row>
    <row r="145" spans="1:25">
      <c r="A145" s="50">
        <f>'TARIF 2024'!D162</f>
        <v>0</v>
      </c>
      <c r="C145" s="4">
        <f>'TARIF 2024'!G162</f>
        <v>8714574652214</v>
      </c>
      <c r="D145" t="str">
        <f>'TARIF 2024'!K162</f>
        <v>Pack CLI 581 Black + CMY BLISTER sans alarme dont deee 0,02</v>
      </c>
      <c r="E145" s="60" t="str">
        <f>'TARIF 2024'!K162</f>
        <v>Pack CLI 581 Black + CMY BLISTER sans alarme dont deee 0,02</v>
      </c>
      <c r="V145" s="61" t="s">
        <v>906</v>
      </c>
      <c r="W145" s="64">
        <f>'TARIF 2024'!M162</f>
        <v>35.93</v>
      </c>
      <c r="X145" s="64">
        <f>'TARIF 2024'!Q162</f>
        <v>74.989999999999995</v>
      </c>
      <c r="Y145" s="62"/>
    </row>
    <row r="146" spans="1:25">
      <c r="A146" s="50">
        <f>'TARIF 2024'!D163</f>
        <v>0</v>
      </c>
      <c r="C146" s="4">
        <f>'TARIF 2024'!G163</f>
        <v>8714574652221</v>
      </c>
      <c r="D146" t="str">
        <f>'TARIF 2024'!K163</f>
        <v>CLI 581XL Bleu Photo BLISTER avec alarme dont deee 0,01</v>
      </c>
      <c r="E146" s="60" t="str">
        <f>'TARIF 2024'!K163</f>
        <v>CLI 581XL Bleu Photo BLISTER avec alarme dont deee 0,01</v>
      </c>
      <c r="V146" s="61" t="s">
        <v>906</v>
      </c>
      <c r="W146" s="64">
        <f>'TARIF 2024'!M163</f>
        <v>7.98</v>
      </c>
      <c r="X146" s="64">
        <f>'TARIF 2024'!Q163</f>
        <v>26.99</v>
      </c>
      <c r="Y146" s="62"/>
    </row>
    <row r="147" spans="1:25">
      <c r="A147" s="50">
        <f>'TARIF 2024'!D164</f>
        <v>0</v>
      </c>
      <c r="C147" s="4">
        <f>'TARIF 2024'!G164</f>
        <v>4960999577470</v>
      </c>
      <c r="D147" t="str">
        <f>'TARIF 2024'!K164</f>
        <v>CLI-521  BK sans blister dont deee 0,01</v>
      </c>
      <c r="E147" s="60" t="str">
        <f>'TARIF 2024'!K164</f>
        <v>CLI-521  BK sans blister dont deee 0,01</v>
      </c>
      <c r="V147" s="61" t="s">
        <v>906</v>
      </c>
      <c r="W147" s="64">
        <f>'TARIF 2024'!M164</f>
        <v>10.85</v>
      </c>
      <c r="X147" s="64">
        <f>'TARIF 2024'!Q164</f>
        <v>18.989999999999998</v>
      </c>
      <c r="Y147" s="62"/>
    </row>
    <row r="148" spans="1:25">
      <c r="A148" s="50">
        <f>'TARIF 2024'!D165</f>
        <v>0</v>
      </c>
      <c r="C148" s="4">
        <f>'TARIF 2024'!G165</f>
        <v>8714574679303</v>
      </c>
      <c r="D148" t="str">
        <f>'TARIF 2024'!K165</f>
        <v>Pack CLI-521 C/M/Y  sans Blister dont deee 0,05</v>
      </c>
      <c r="E148" s="60" t="str">
        <f>'TARIF 2024'!K165</f>
        <v>Pack CLI-521 C/M/Y  sans Blister dont deee 0,05</v>
      </c>
      <c r="V148" s="61" t="s">
        <v>906</v>
      </c>
      <c r="W148" s="64">
        <f>'TARIF 2024'!M165</f>
        <v>31.42</v>
      </c>
      <c r="X148" s="64">
        <f>'TARIF 2024'!Q165</f>
        <v>49.99</v>
      </c>
      <c r="Y148" s="62"/>
    </row>
    <row r="149" spans="1:25">
      <c r="A149" s="50">
        <f>'TARIF 2024'!D166</f>
        <v>0</v>
      </c>
      <c r="C149" s="4">
        <f>'TARIF 2024'!G166</f>
        <v>4960999974279</v>
      </c>
      <c r="D149" t="str">
        <f>'TARIF 2024'!K166</f>
        <v>Pack CLI 521 CMY BLISTER avec alarme dont deee 0,01</v>
      </c>
      <c r="E149" s="60" t="str">
        <f>'TARIF 2024'!K166</f>
        <v>Pack CLI 521 CMY BLISTER avec alarme dont deee 0,01</v>
      </c>
      <c r="V149" s="61" t="s">
        <v>906</v>
      </c>
      <c r="W149" s="64">
        <f>'TARIF 2024'!M166</f>
        <v>30.79</v>
      </c>
      <c r="X149" s="64">
        <f>'TARIF 2024'!Q166</f>
        <v>54.99</v>
      </c>
      <c r="Y149" s="62"/>
    </row>
    <row r="150" spans="1:25">
      <c r="A150" s="50">
        <f>'TARIF 2024'!D167</f>
        <v>0</v>
      </c>
      <c r="C150" s="4">
        <f>'TARIF 2024'!G167</f>
        <v>8714574525808</v>
      </c>
      <c r="D150" t="str">
        <f>'TARIF 2024'!K167</f>
        <v>Pack CLI 521 CMY BLISTER sans alarme dont deee 0,02</v>
      </c>
      <c r="E150" s="60" t="str">
        <f>'TARIF 2024'!K167</f>
        <v>Pack CLI 521 CMY BLISTER sans alarme dont deee 0,02</v>
      </c>
      <c r="V150" s="61" t="s">
        <v>906</v>
      </c>
      <c r="W150" s="64">
        <f>'TARIF 2024'!M167</f>
        <v>30.59</v>
      </c>
      <c r="X150" s="64">
        <f>'TARIF 2024'!Q167</f>
        <v>52.99</v>
      </c>
      <c r="Y150" s="62"/>
    </row>
    <row r="151" spans="1:25">
      <c r="A151" s="50">
        <f>'TARIF 2024'!D168</f>
        <v>0</v>
      </c>
      <c r="C151" s="4">
        <f>'TARIF 2024'!G168</f>
        <v>4960999577456</v>
      </c>
      <c r="D151" t="str">
        <f>'TARIF 2024'!K168</f>
        <v>PGI-520  BK sans blister dont deee 0,01</v>
      </c>
      <c r="E151" s="60" t="str">
        <f>'TARIF 2024'!K168</f>
        <v>PGI-520  BK sans blister dont deee 0,01</v>
      </c>
      <c r="V151" s="61" t="s">
        <v>906</v>
      </c>
      <c r="W151" s="64">
        <f>'TARIF 2024'!M168</f>
        <v>12.31</v>
      </c>
      <c r="X151" s="64">
        <f>'TARIF 2024'!Q168</f>
        <v>19.989999999999998</v>
      </c>
      <c r="Y151" s="62"/>
    </row>
    <row r="152" spans="1:25">
      <c r="A152" s="50">
        <f>'TARIF 2024'!D169</f>
        <v>0</v>
      </c>
      <c r="C152" s="4">
        <f>'TARIF 2024'!G169</f>
        <v>4549292074710</v>
      </c>
      <c r="D152" t="str">
        <f>'TARIF 2024'!K169</f>
        <v>GI 590 Black Ink Bottle dont deee 0,02</v>
      </c>
      <c r="E152" s="60" t="str">
        <f>'TARIF 2024'!K169</f>
        <v>GI 590 Black Ink Bottle dont deee 0,02</v>
      </c>
      <c r="V152" s="61" t="s">
        <v>906</v>
      </c>
      <c r="W152" s="64">
        <f>'TARIF 2024'!M169</f>
        <v>9.84</v>
      </c>
      <c r="X152" s="64">
        <f>'TARIF 2024'!Q169</f>
        <v>20.99</v>
      </c>
      <c r="Y152" s="62"/>
    </row>
    <row r="153" spans="1:25">
      <c r="A153" s="50">
        <f>'TARIF 2024'!D170</f>
        <v>0</v>
      </c>
      <c r="C153" s="4">
        <f>'TARIF 2024'!G170</f>
        <v>4549292074727</v>
      </c>
      <c r="D153" t="str">
        <f>'TARIF 2024'!K170</f>
        <v>GI 590 Cyan Ink Bottle dont deee 0,02</v>
      </c>
      <c r="E153" s="60" t="str">
        <f>'TARIF 2024'!K170</f>
        <v>GI 590 Cyan Ink Bottle dont deee 0,02</v>
      </c>
      <c r="V153" s="61" t="s">
        <v>906</v>
      </c>
      <c r="W153" s="64">
        <f>'TARIF 2024'!M170</f>
        <v>7.03</v>
      </c>
      <c r="X153" s="64">
        <f>'TARIF 2024'!Q170</f>
        <v>15.99</v>
      </c>
      <c r="Y153" s="62"/>
    </row>
    <row r="154" spans="1:25">
      <c r="A154" s="50">
        <f>'TARIF 2024'!D171</f>
        <v>0</v>
      </c>
      <c r="C154" s="4">
        <f>'TARIF 2024'!G171</f>
        <v>4549292074734</v>
      </c>
      <c r="D154" t="str">
        <f>'TARIF 2024'!K171</f>
        <v>GI 590 Magenta Ink Bottle dont deee 0,02</v>
      </c>
      <c r="E154" s="60" t="str">
        <f>'TARIF 2024'!K171</f>
        <v>GI 590 Magenta Ink Bottle dont deee 0,02</v>
      </c>
      <c r="V154" s="61" t="s">
        <v>906</v>
      </c>
      <c r="W154" s="64">
        <f>'TARIF 2024'!M171</f>
        <v>7.03</v>
      </c>
      <c r="X154" s="64">
        <f>'TARIF 2024'!Q171</f>
        <v>15.99</v>
      </c>
      <c r="Y154" s="62"/>
    </row>
    <row r="155" spans="1:25">
      <c r="A155" s="50">
        <f>'TARIF 2024'!D172</f>
        <v>0</v>
      </c>
      <c r="C155" s="4">
        <f>'TARIF 2024'!G172</f>
        <v>4549292074758</v>
      </c>
      <c r="D155" t="str">
        <f>'TARIF 2024'!K172</f>
        <v>GI 590 Yellow Ink Bottle dont deee 0,02</v>
      </c>
      <c r="E155" s="60" t="str">
        <f>'TARIF 2024'!K172</f>
        <v>GI 590 Yellow Ink Bottle dont deee 0,02</v>
      </c>
      <c r="V155" s="61" t="s">
        <v>906</v>
      </c>
      <c r="W155" s="64">
        <f>'TARIF 2024'!M172</f>
        <v>7.03</v>
      </c>
      <c r="X155" s="64">
        <f>'TARIF 2024'!Q172</f>
        <v>15.99</v>
      </c>
      <c r="Y155" s="62"/>
    </row>
    <row r="156" spans="1:25">
      <c r="A156" s="50">
        <f>'TARIF 2024'!D173</f>
        <v>0</v>
      </c>
      <c r="C156" s="4">
        <f>'TARIF 2024'!G173</f>
        <v>8714574679020</v>
      </c>
      <c r="D156" t="str">
        <f>'TARIF 2024'!K173</f>
        <v>Pack PGI-1500 BK/C/M/Y sans Blister dont deee 0,05</v>
      </c>
      <c r="E156" s="60" t="str">
        <f>'TARIF 2024'!K173</f>
        <v>Pack PGI-1500 BK/C/M/Y sans Blister dont deee 0,05</v>
      </c>
      <c r="V156" s="61" t="s">
        <v>906</v>
      </c>
      <c r="W156" s="64">
        <f>'TARIF 2024'!M173</f>
        <v>42.09</v>
      </c>
      <c r="X156" s="64">
        <f>'TARIF 2024'!Q173</f>
        <v>69.989999999999995</v>
      </c>
      <c r="Y156" s="62"/>
    </row>
    <row r="157" spans="1:25">
      <c r="A157" s="50">
        <f>'TARIF 2024'!D174</f>
        <v>0</v>
      </c>
      <c r="C157" s="4">
        <f>'TARIF 2024'!G174</f>
        <v>8714574679037</v>
      </c>
      <c r="D157" t="str">
        <f>'TARIF 2024'!K174</f>
        <v>Pack PGI-1500XL BK/C/M/Y  sans Blister dont deee 0,05</v>
      </c>
      <c r="E157" s="60" t="str">
        <f>'TARIF 2024'!K174</f>
        <v>Pack PGI-1500XL BK/C/M/Y  sans Blister dont deee 0,05</v>
      </c>
      <c r="V157" s="61" t="s">
        <v>906</v>
      </c>
      <c r="W157" s="64">
        <f>'TARIF 2024'!M174</f>
        <v>55.04</v>
      </c>
      <c r="X157" s="64">
        <f>'TARIF 2024'!Q174</f>
        <v>89.99</v>
      </c>
      <c r="Y157" s="62"/>
    </row>
    <row r="158" spans="1:25">
      <c r="A158" s="50">
        <f>'TARIF 2024'!D175</f>
        <v>0</v>
      </c>
      <c r="C158" s="4">
        <f>'TARIF 2024'!G175</f>
        <v>8714574679006</v>
      </c>
      <c r="D158" t="str">
        <f>'TARIF 2024'!K175</f>
        <v>Pack PGI-2500XL BK/C/M/Y sans Blister dont deee 0,05</v>
      </c>
      <c r="E158" s="60" t="str">
        <f>'TARIF 2024'!K175</f>
        <v>Pack PGI-2500XL BK/C/M/Y sans Blister dont deee 0,05</v>
      </c>
      <c r="V158" s="61" t="s">
        <v>906</v>
      </c>
      <c r="W158" s="64">
        <f>'TARIF 2024'!M175</f>
        <v>72.52</v>
      </c>
      <c r="X158" s="64">
        <f>'TARIF 2024'!Q175</f>
        <v>109.99</v>
      </c>
      <c r="Y158" s="62"/>
    </row>
    <row r="159" spans="1:25">
      <c r="A159" s="50">
        <f>'TARIF 2024'!D176</f>
        <v>0</v>
      </c>
      <c r="C159" s="4">
        <f>'TARIF 2024'!G176</f>
        <v>8714574577647</v>
      </c>
      <c r="D159" t="str">
        <f>'TARIF 2024'!K176</f>
        <v>Pack  PG 510 + CL 511 BLISTER sans alarme dont deee 0,02</v>
      </c>
      <c r="E159" s="60" t="str">
        <f>'TARIF 2024'!K176</f>
        <v>Pack  PG 510 + CL 511 BLISTER sans alarme dont deee 0,02</v>
      </c>
      <c r="V159" s="61" t="s">
        <v>906</v>
      </c>
      <c r="W159" s="64">
        <f>'TARIF 2024'!M176</f>
        <v>29.32</v>
      </c>
      <c r="X159" s="64">
        <f>'TARIF 2024'!Q176</f>
        <v>49.99</v>
      </c>
      <c r="Y159" s="62"/>
    </row>
    <row r="160" spans="1:25">
      <c r="A160" s="50">
        <f>'TARIF 2024'!D177</f>
        <v>0</v>
      </c>
      <c r="C160" s="4">
        <f>'TARIF 2024'!G177</f>
        <v>4960999974224</v>
      </c>
      <c r="D160" t="str">
        <f>'TARIF 2024'!K177</f>
        <v>Pack PG 40 + CL 41 BLISTER avec alarme dont deee 0,02</v>
      </c>
      <c r="E160" s="60" t="str">
        <f>'TARIF 2024'!K177</f>
        <v>Pack PG 40 + CL 41 BLISTER avec alarme dont deee 0,02</v>
      </c>
      <c r="V160" s="61" t="s">
        <v>906</v>
      </c>
      <c r="W160" s="64">
        <f>'TARIF 2024'!M177</f>
        <v>34.520000000000003</v>
      </c>
      <c r="X160" s="64">
        <f>'TARIF 2024'!Q177</f>
        <v>59.99</v>
      </c>
      <c r="Y160" s="62"/>
    </row>
    <row r="161" spans="1:25">
      <c r="A161" s="50">
        <f>'TARIF 2024'!D178</f>
        <v>0</v>
      </c>
      <c r="C161" s="4">
        <f>'TARIF 2024'!G178</f>
        <v>8714574679648</v>
      </c>
      <c r="D161" t="str">
        <f>'TARIF 2024'!K178</f>
        <v>Pack PG-510/CL-511 PVP sans blister dont deee 0,05</v>
      </c>
      <c r="E161" s="60" t="str">
        <f>'TARIF 2024'!K178</f>
        <v>Pack PG-510/CL-511 PVP sans blister dont deee 0,05</v>
      </c>
      <c r="V161" s="61" t="s">
        <v>906</v>
      </c>
      <c r="W161" s="64">
        <f>'TARIF 2024'!M178</f>
        <v>35.19</v>
      </c>
      <c r="X161" s="64">
        <f>'TARIF 2024'!Q178</f>
        <v>54.99</v>
      </c>
      <c r="Y161" s="62"/>
    </row>
    <row r="162" spans="1:25">
      <c r="A162" s="50">
        <f>'TARIF 2024'!D179</f>
        <v>0</v>
      </c>
      <c r="C162" s="4">
        <f>'TARIF 2024'!G179</f>
        <v>4960999273372</v>
      </c>
      <c r="D162" t="str">
        <f>'TARIF 2024'!K179</f>
        <v>PG-40 BJ Cartridge BK sans blister dont deee 0,02</v>
      </c>
      <c r="E162" s="60" t="str">
        <f>'TARIF 2024'!K179</f>
        <v>PG-40 BJ Cartridge BK sans blister dont deee 0,02</v>
      </c>
      <c r="V162" s="61" t="s">
        <v>906</v>
      </c>
      <c r="W162" s="64">
        <f>'TARIF 2024'!M179</f>
        <v>16.32</v>
      </c>
      <c r="X162" s="64">
        <f>'TARIF 2024'!Q179</f>
        <v>29.99</v>
      </c>
      <c r="Y162" s="62"/>
    </row>
    <row r="163" spans="1:25">
      <c r="A163" s="50">
        <f>'TARIF 2024'!D180</f>
        <v>0</v>
      </c>
      <c r="C163" s="4">
        <f>'TARIF 2024'!G180</f>
        <v>4960999617015</v>
      </c>
      <c r="D163" t="str">
        <f>'TARIF 2024'!K180</f>
        <v>PG-510 Cartridge BK sans blister dont deee 0,01</v>
      </c>
      <c r="E163" s="60" t="str">
        <f>'TARIF 2024'!K180</f>
        <v>PG-510 Cartridge BK sans blister dont deee 0,01</v>
      </c>
      <c r="V163" s="61" t="s">
        <v>906</v>
      </c>
      <c r="W163" s="64">
        <f>'TARIF 2024'!M180</f>
        <v>14.08</v>
      </c>
      <c r="X163" s="64">
        <f>'TARIF 2024'!Q180</f>
        <v>24.99</v>
      </c>
      <c r="Y163" s="62"/>
    </row>
    <row r="164" spans="1:25">
      <c r="A164" s="50">
        <f>'TARIF 2024'!D181</f>
        <v>0</v>
      </c>
      <c r="C164" s="4">
        <f>'TARIF 2024'!G181</f>
        <v>8715946684895</v>
      </c>
      <c r="D164" t="str">
        <f>'TARIF 2024'!K181</f>
        <v>102 EcoTank 4-colour Multipack dont deee 0,05</v>
      </c>
      <c r="E164" s="60" t="str">
        <f>'TARIF 2024'!K181</f>
        <v>102 EcoTank 4-colour Multipack dont deee 0,05</v>
      </c>
      <c r="V164" s="61" t="s">
        <v>906</v>
      </c>
      <c r="W164" s="64">
        <f>'TARIF 2024'!M181</f>
        <v>31.97</v>
      </c>
      <c r="X164" s="64">
        <f>'TARIF 2024'!Q181</f>
        <v>49.99</v>
      </c>
      <c r="Y164" s="62"/>
    </row>
    <row r="165" spans="1:25">
      <c r="A165" s="50">
        <f>'TARIF 2024'!D182</f>
        <v>0</v>
      </c>
      <c r="C165" s="4">
        <f>'TARIF 2024'!G182</f>
        <v>8715946643342</v>
      </c>
      <c r="D165" t="str">
        <f>'TARIF 2024'!K182</f>
        <v>102 ECOTANK NOIR dont deee 0,02</v>
      </c>
      <c r="E165" s="60" t="str">
        <f>'TARIF 2024'!K182</f>
        <v>102 ECOTANK NOIR dont deee 0,02</v>
      </c>
      <c r="V165" s="61" t="s">
        <v>906</v>
      </c>
      <c r="W165" s="64">
        <f>'TARIF 2024'!M182</f>
        <v>12.24</v>
      </c>
      <c r="X165" s="64">
        <f>'TARIF 2024'!Q182</f>
        <v>19.989999999999998</v>
      </c>
      <c r="Y165" s="62"/>
    </row>
    <row r="166" spans="1:25">
      <c r="A166" s="50">
        <f>'TARIF 2024'!D183</f>
        <v>0</v>
      </c>
      <c r="C166" s="4">
        <f>'TARIF 2024'!G183</f>
        <v>8715946643359</v>
      </c>
      <c r="D166" t="str">
        <f>'TARIF 2024'!K183</f>
        <v>102 ECOTANK CYAN dont deee 0,02</v>
      </c>
      <c r="E166" s="60" t="str">
        <f>'TARIF 2024'!K183</f>
        <v>102 ECOTANK CYAN dont deee 0,02</v>
      </c>
      <c r="V166" s="61" t="s">
        <v>906</v>
      </c>
      <c r="W166" s="64">
        <f>'TARIF 2024'!M183</f>
        <v>6.98</v>
      </c>
      <c r="X166" s="64">
        <f>'TARIF 2024'!Q183</f>
        <v>13.99</v>
      </c>
      <c r="Y166" s="62"/>
    </row>
    <row r="167" spans="1:25">
      <c r="A167" s="50">
        <f>'TARIF 2024'!D184</f>
        <v>0</v>
      </c>
      <c r="C167" s="4">
        <f>'TARIF 2024'!G184</f>
        <v>8715946643366</v>
      </c>
      <c r="D167" t="str">
        <f>'TARIF 2024'!K184</f>
        <v>102 ECOTANK MAGENTA dont deee 0,02</v>
      </c>
      <c r="E167" s="60" t="str">
        <f>'TARIF 2024'!K184</f>
        <v>102 ECOTANK MAGENTA dont deee 0,02</v>
      </c>
      <c r="V167" s="61" t="s">
        <v>906</v>
      </c>
      <c r="W167" s="64">
        <f>'TARIF 2024'!M184</f>
        <v>6.98</v>
      </c>
      <c r="X167" s="64">
        <f>'TARIF 2024'!Q184</f>
        <v>13.99</v>
      </c>
      <c r="Y167" s="62"/>
    </row>
    <row r="168" spans="1:25">
      <c r="A168" s="50">
        <f>'TARIF 2024'!D185</f>
        <v>0</v>
      </c>
      <c r="C168" s="4">
        <f>'TARIF 2024'!G185</f>
        <v>8715946643373</v>
      </c>
      <c r="D168" t="str">
        <f>'TARIF 2024'!K185</f>
        <v>102 ECOTANK YELLOW dont deee 0,02</v>
      </c>
      <c r="E168" s="60" t="str">
        <f>'TARIF 2024'!K185</f>
        <v>102 ECOTANK YELLOW dont deee 0,02</v>
      </c>
      <c r="V168" s="61" t="s">
        <v>906</v>
      </c>
      <c r="W168" s="64">
        <f>'TARIF 2024'!M185</f>
        <v>6.98</v>
      </c>
      <c r="X168" s="64">
        <f>'TARIF 2024'!Q185</f>
        <v>13.99</v>
      </c>
      <c r="Y168" s="62"/>
    </row>
    <row r="169" spans="1:25">
      <c r="A169" s="50">
        <f>'TARIF 2024'!D186</f>
        <v>0</v>
      </c>
      <c r="C169" s="4">
        <f>'TARIF 2024'!G186</f>
        <v>8715946684888</v>
      </c>
      <c r="D169" t="str">
        <f>'TARIF 2024'!K186</f>
        <v>104 EcoTank 4-colour Multipack dont deee 0,05</v>
      </c>
      <c r="E169" s="60" t="str">
        <f>'TARIF 2024'!K186</f>
        <v>104 EcoTank 4-colour Multipack dont deee 0,05</v>
      </c>
      <c r="V169" s="61" t="s">
        <v>906</v>
      </c>
      <c r="W169" s="64">
        <f>'TARIF 2024'!M186</f>
        <v>27.84</v>
      </c>
      <c r="X169" s="64">
        <f>'TARIF 2024'!Q186</f>
        <v>44.99</v>
      </c>
      <c r="Y169" s="62"/>
    </row>
    <row r="170" spans="1:25">
      <c r="A170" s="50">
        <f>'TARIF 2024'!D187</f>
        <v>0</v>
      </c>
      <c r="C170" s="4">
        <f>'TARIF 2024'!G187</f>
        <v>8715946655802</v>
      </c>
      <c r="D170" t="str">
        <f>'TARIF 2024'!K187</f>
        <v>104 ECOTANK NOIR dont deee 0,02</v>
      </c>
      <c r="E170" s="60" t="str">
        <f>'TARIF 2024'!K187</f>
        <v>104 ECOTANK NOIR dont deee 0,02</v>
      </c>
      <c r="V170" s="61" t="s">
        <v>906</v>
      </c>
      <c r="W170" s="64">
        <f>'TARIF 2024'!M187</f>
        <v>6.99</v>
      </c>
      <c r="X170" s="64">
        <f>'TARIF 2024'!Q187</f>
        <v>12.99</v>
      </c>
      <c r="Y170" s="62"/>
    </row>
    <row r="171" spans="1:25">
      <c r="A171" s="50">
        <f>'TARIF 2024'!D188</f>
        <v>0</v>
      </c>
      <c r="C171" s="4">
        <f>'TARIF 2024'!G188</f>
        <v>8715946655819</v>
      </c>
      <c r="D171" t="str">
        <f>'TARIF 2024'!K188</f>
        <v>104 ECOTANK CYAN dont deee 0,02</v>
      </c>
      <c r="E171" s="60" t="str">
        <f>'TARIF 2024'!K188</f>
        <v>104 ECOTANK CYAN dont deee 0,02</v>
      </c>
      <c r="V171" s="61" t="s">
        <v>906</v>
      </c>
      <c r="W171" s="64">
        <f>'TARIF 2024'!M188</f>
        <v>6.99</v>
      </c>
      <c r="X171" s="64">
        <f>'TARIF 2024'!Q188</f>
        <v>12.99</v>
      </c>
      <c r="Y171" s="62"/>
    </row>
    <row r="172" spans="1:25">
      <c r="A172" s="50">
        <f>'TARIF 2024'!D189</f>
        <v>0</v>
      </c>
      <c r="C172" s="4">
        <f>'TARIF 2024'!G189</f>
        <v>8715946655826</v>
      </c>
      <c r="D172" t="str">
        <f>'TARIF 2024'!K189</f>
        <v>104 ECOTANK MAGENTA dont deee 0,02</v>
      </c>
      <c r="E172" s="60" t="str">
        <f>'TARIF 2024'!K189</f>
        <v>104 ECOTANK MAGENTA dont deee 0,02</v>
      </c>
      <c r="V172" s="61" t="s">
        <v>906</v>
      </c>
      <c r="W172" s="64">
        <f>'TARIF 2024'!M189</f>
        <v>6.99</v>
      </c>
      <c r="X172" s="64">
        <f>'TARIF 2024'!Q189</f>
        <v>12.99</v>
      </c>
      <c r="Y172" s="62"/>
    </row>
    <row r="173" spans="1:25">
      <c r="A173" s="50">
        <f>'TARIF 2024'!D190</f>
        <v>0</v>
      </c>
      <c r="C173" s="4">
        <f>'TARIF 2024'!G190</f>
        <v>8715946655833</v>
      </c>
      <c r="D173" t="str">
        <f>'TARIF 2024'!K190</f>
        <v>104 ECOTANK JAUNE dont deee 0,02</v>
      </c>
      <c r="E173" s="60" t="str">
        <f>'TARIF 2024'!K190</f>
        <v>104 ECOTANK JAUNE dont deee 0,02</v>
      </c>
      <c r="V173" s="61" t="s">
        <v>906</v>
      </c>
      <c r="W173" s="64">
        <f>'TARIF 2024'!M190</f>
        <v>6.99</v>
      </c>
      <c r="X173" s="64">
        <f>'TARIF 2024'!Q190</f>
        <v>12.99</v>
      </c>
      <c r="Y173" s="62"/>
    </row>
    <row r="174" spans="1:25">
      <c r="A174" s="50">
        <f>'TARIF 2024'!D191</f>
        <v>0</v>
      </c>
      <c r="C174" s="4">
        <f>'TARIF 2024'!G191</f>
        <v>8715946685205</v>
      </c>
      <c r="D174" t="str">
        <f>'TARIF 2024'!K191</f>
        <v>664 EcoTank 4-colour Multipack dont deee 0,05</v>
      </c>
      <c r="E174" s="60" t="str">
        <f>'TARIF 2024'!K191</f>
        <v>664 EcoTank 4-colour Multipack dont deee 0,05</v>
      </c>
      <c r="V174" s="61" t="s">
        <v>906</v>
      </c>
      <c r="W174" s="64">
        <f>'TARIF 2024'!M191</f>
        <v>30.71</v>
      </c>
      <c r="X174" s="64">
        <f>'TARIF 2024'!Q191</f>
        <v>49.99</v>
      </c>
      <c r="Y174" s="62"/>
    </row>
    <row r="175" spans="1:25">
      <c r="A175" s="50">
        <f>'TARIF 2024'!D192</f>
        <v>0</v>
      </c>
      <c r="C175" s="4">
        <f>'TARIF 2024'!G192</f>
        <v>8715946540979</v>
      </c>
      <c r="D175" t="str">
        <f>'TARIF 2024'!K192</f>
        <v>664 ECOTANK NOIR dont deee 0,02</v>
      </c>
      <c r="E175" s="60" t="str">
        <f>'TARIF 2024'!K192</f>
        <v>664 ECOTANK NOIR dont deee 0,02</v>
      </c>
      <c r="V175" s="61" t="s">
        <v>906</v>
      </c>
      <c r="W175" s="64">
        <f>'TARIF 2024'!M192</f>
        <v>7.67</v>
      </c>
      <c r="X175" s="64">
        <f>'TARIF 2024'!Q192</f>
        <v>12.99</v>
      </c>
      <c r="Y175" s="62"/>
    </row>
    <row r="176" spans="1:25">
      <c r="A176" s="50">
        <f>'TARIF 2024'!D193</f>
        <v>0</v>
      </c>
      <c r="C176" s="4">
        <f>'TARIF 2024'!G193</f>
        <v>8715946540986</v>
      </c>
      <c r="D176" t="str">
        <f>'TARIF 2024'!K193</f>
        <v>664 ECOTANK CYAN dont deee 0,02</v>
      </c>
      <c r="E176" s="60" t="str">
        <f>'TARIF 2024'!K193</f>
        <v>664 ECOTANK CYAN dont deee 0,02</v>
      </c>
      <c r="V176" s="61" t="s">
        <v>906</v>
      </c>
      <c r="W176" s="64">
        <f>'TARIF 2024'!M193</f>
        <v>7.67</v>
      </c>
      <c r="X176" s="64">
        <f>'TARIF 2024'!Q193</f>
        <v>12.99</v>
      </c>
      <c r="Y176" s="62"/>
    </row>
    <row r="177" spans="1:25">
      <c r="A177" s="50">
        <f>'TARIF 2024'!D194</f>
        <v>0</v>
      </c>
      <c r="C177" s="4">
        <f>'TARIF 2024'!G194</f>
        <v>8715946540993</v>
      </c>
      <c r="D177" t="str">
        <f>'TARIF 2024'!K194</f>
        <v>664 ECOTANK MAGENTA dont deee 0,02</v>
      </c>
      <c r="E177" s="60" t="str">
        <f>'TARIF 2024'!K194</f>
        <v>664 ECOTANK MAGENTA dont deee 0,02</v>
      </c>
      <c r="V177" s="61" t="s">
        <v>906</v>
      </c>
      <c r="W177" s="64">
        <f>'TARIF 2024'!M194</f>
        <v>7.67</v>
      </c>
      <c r="X177" s="64">
        <f>'TARIF 2024'!Q194</f>
        <v>12.99</v>
      </c>
      <c r="Y177" s="62"/>
    </row>
    <row r="178" spans="1:25">
      <c r="A178" s="50">
        <f>'TARIF 2024'!D195</f>
        <v>0</v>
      </c>
      <c r="C178" s="4">
        <f>'TARIF 2024'!G195</f>
        <v>8715946541006</v>
      </c>
      <c r="D178" t="str">
        <f>'TARIF 2024'!K195</f>
        <v>664 ECOTANK YELLOW dont deee 0,02</v>
      </c>
      <c r="E178" s="60" t="str">
        <f>'TARIF 2024'!K195</f>
        <v>664 ECOTANK YELLOW dont deee 0,02</v>
      </c>
      <c r="V178" s="61" t="s">
        <v>906</v>
      </c>
      <c r="W178" s="64">
        <f>'TARIF 2024'!M195</f>
        <v>7.67</v>
      </c>
      <c r="X178" s="64">
        <f>'TARIF 2024'!Q195</f>
        <v>12.99</v>
      </c>
      <c r="Y178" s="62"/>
    </row>
    <row r="179" spans="1:25">
      <c r="A179" s="50">
        <f>'TARIF 2024'!D196</f>
        <v>0</v>
      </c>
      <c r="C179" s="4">
        <f>'TARIF 2024'!G196</f>
        <v>8715946707785</v>
      </c>
      <c r="D179" t="str">
        <f>'TARIF 2024'!K196</f>
        <v xml:space="preserve">Ananas Black 604  BLISTER avec alarme dont deee 0,01 </v>
      </c>
      <c r="E179" s="60" t="str">
        <f>'TARIF 2024'!K196</f>
        <v xml:space="preserve">Ananas Black 604  BLISTER avec alarme dont deee 0,01 </v>
      </c>
      <c r="V179" s="61" t="s">
        <v>906</v>
      </c>
      <c r="W179" s="64">
        <f>'TARIF 2024'!M196</f>
        <v>13.47</v>
      </c>
      <c r="X179" s="64">
        <f>'TARIF 2024'!Q196</f>
        <v>18.989999999999998</v>
      </c>
      <c r="Y179" s="62"/>
    </row>
    <row r="180" spans="1:25">
      <c r="A180" s="50">
        <f>'TARIF 2024'!D197</f>
        <v>0</v>
      </c>
      <c r="C180" s="4">
        <f>'TARIF 2024'!G197</f>
        <v>8715946707952</v>
      </c>
      <c r="D180" t="str">
        <f>'TARIF 2024'!K197</f>
        <v xml:space="preserve">Ananas Black 604 XL BLISTER avec alarme dont deee 0,01 </v>
      </c>
      <c r="E180" s="60" t="str">
        <f>'TARIF 2024'!K197</f>
        <v xml:space="preserve">Ananas Black 604 XL BLISTER avec alarme dont deee 0,01 </v>
      </c>
      <c r="V180" s="61" t="s">
        <v>906</v>
      </c>
      <c r="W180" s="64">
        <f>'TARIF 2024'!M197</f>
        <v>25.44</v>
      </c>
      <c r="X180" s="64">
        <f>'TARIF 2024'!Q197</f>
        <v>37.99</v>
      </c>
      <c r="Y180" s="62"/>
    </row>
    <row r="181" spans="1:25">
      <c r="A181" s="50">
        <f>'TARIF 2024'!D198</f>
        <v>0</v>
      </c>
      <c r="C181" s="4">
        <f>'TARIF 2024'!G198</f>
        <v>8715946707815</v>
      </c>
      <c r="D181" t="str">
        <f>'TARIF 2024'!K198</f>
        <v xml:space="preserve">Ananas Cyan 604  BLISTER avec alarme dont deee 0,01 </v>
      </c>
      <c r="E181" s="60" t="str">
        <f>'TARIF 2024'!K198</f>
        <v xml:space="preserve">Ananas Cyan 604  BLISTER avec alarme dont deee 0,01 </v>
      </c>
      <c r="V181" s="61" t="s">
        <v>906</v>
      </c>
      <c r="W181" s="64">
        <f>'TARIF 2024'!M198</f>
        <v>7.97</v>
      </c>
      <c r="X181" s="64">
        <f>'TARIF 2024'!Q198</f>
        <v>10.99</v>
      </c>
      <c r="Y181" s="62"/>
    </row>
    <row r="182" spans="1:25">
      <c r="A182" s="50">
        <f>'TARIF 2024'!D199</f>
        <v>0</v>
      </c>
      <c r="C182" s="4">
        <f>'TARIF 2024'!G199</f>
        <v>8715946707983</v>
      </c>
      <c r="D182" t="str">
        <f>'TARIF 2024'!K199</f>
        <v xml:space="preserve">Ananas Cyan 604 XL BLISTER avec alarme dont deee 0,01 </v>
      </c>
      <c r="E182" s="60" t="str">
        <f>'TARIF 2024'!K199</f>
        <v xml:space="preserve">Ananas Cyan 604 XL BLISTER avec alarme dont deee 0,01 </v>
      </c>
      <c r="V182" s="61" t="s">
        <v>906</v>
      </c>
      <c r="W182" s="64">
        <f>'TARIF 2024'!M199</f>
        <v>14</v>
      </c>
      <c r="X182" s="64">
        <f>'TARIF 2024'!Q199</f>
        <v>22.99</v>
      </c>
      <c r="Y182" s="62"/>
    </row>
    <row r="183" spans="1:25">
      <c r="A183" s="50">
        <f>'TARIF 2024'!D200</f>
        <v>0</v>
      </c>
      <c r="C183" s="4">
        <f>'TARIF 2024'!G200</f>
        <v>8715946707846</v>
      </c>
      <c r="D183" t="str">
        <f>'TARIF 2024'!K200</f>
        <v xml:space="preserve">Ananas Magenta 604 BLISTER avec alarme dont deee 0,01 </v>
      </c>
      <c r="E183" s="60" t="str">
        <f>'TARIF 2024'!K200</f>
        <v xml:space="preserve">Ananas Magenta 604 BLISTER avec alarme dont deee 0,01 </v>
      </c>
      <c r="V183" s="61" t="s">
        <v>906</v>
      </c>
      <c r="W183" s="64">
        <f>'TARIF 2024'!M200</f>
        <v>7.97</v>
      </c>
      <c r="X183" s="64">
        <f>'TARIF 2024'!Q200</f>
        <v>10.99</v>
      </c>
      <c r="Y183" s="62"/>
    </row>
    <row r="184" spans="1:25">
      <c r="A184" s="50">
        <f>'TARIF 2024'!D201</f>
        <v>0</v>
      </c>
      <c r="C184" s="4">
        <f>'TARIF 2024'!G201</f>
        <v>8715946708010</v>
      </c>
      <c r="D184" t="str">
        <f>'TARIF 2024'!K201</f>
        <v xml:space="preserve">Ananas Magenta 604 XL BLISTER avec alarme dont deee 0,01 </v>
      </c>
      <c r="E184" s="60" t="str">
        <f>'TARIF 2024'!K201</f>
        <v xml:space="preserve">Ananas Magenta 604 XL BLISTER avec alarme dont deee 0,01 </v>
      </c>
      <c r="V184" s="61" t="s">
        <v>906</v>
      </c>
      <c r="W184" s="64">
        <f>'TARIF 2024'!M201</f>
        <v>14</v>
      </c>
      <c r="X184" s="64">
        <f>'TARIF 2024'!Q201</f>
        <v>22.99</v>
      </c>
      <c r="Y184" s="62"/>
    </row>
    <row r="185" spans="1:25">
      <c r="A185" s="50">
        <f>'TARIF 2024'!D202</f>
        <v>0</v>
      </c>
      <c r="C185" s="4">
        <f>'TARIF 2024'!G202</f>
        <v>8715946707877</v>
      </c>
      <c r="D185" t="str">
        <f>'TARIF 2024'!K202</f>
        <v xml:space="preserve">Ananas Yellow 604 BLISTER avec alarme dont deee 0,01 </v>
      </c>
      <c r="E185" s="60" t="str">
        <f>'TARIF 2024'!K202</f>
        <v xml:space="preserve">Ananas Yellow 604 BLISTER avec alarme dont deee 0,01 </v>
      </c>
      <c r="V185" s="61" t="s">
        <v>906</v>
      </c>
      <c r="W185" s="64">
        <f>'TARIF 2024'!M202</f>
        <v>7.97</v>
      </c>
      <c r="X185" s="64">
        <f>'TARIF 2024'!Q202</f>
        <v>10.99</v>
      </c>
      <c r="Y185" s="62"/>
    </row>
    <row r="186" spans="1:25">
      <c r="A186" s="50">
        <f>'TARIF 2024'!D203</f>
        <v>0</v>
      </c>
      <c r="C186" s="4">
        <f>'TARIF 2024'!G203</f>
        <v>8715946708041</v>
      </c>
      <c r="D186" t="str">
        <f>'TARIF 2024'!K203</f>
        <v xml:space="preserve">Ananas Yellow 604 XL BLISTER avec alarme dont deee 0,01 </v>
      </c>
      <c r="E186" s="60" t="str">
        <f>'TARIF 2024'!K203</f>
        <v xml:space="preserve">Ananas Yellow 604 XL BLISTER avec alarme dont deee 0,01 </v>
      </c>
      <c r="V186" s="61" t="s">
        <v>906</v>
      </c>
      <c r="W186" s="64">
        <f>'TARIF 2024'!M203</f>
        <v>14</v>
      </c>
      <c r="X186" s="64">
        <f>'TARIF 2024'!Q203</f>
        <v>22.99</v>
      </c>
      <c r="Y186" s="62"/>
    </row>
    <row r="187" spans="1:25">
      <c r="A187" s="50">
        <f>'TARIF 2024'!D204</f>
        <v>0</v>
      </c>
      <c r="C187" s="4">
        <f>'TARIF 2024'!G204</f>
        <v>8715946707907</v>
      </c>
      <c r="D187" t="str">
        <f>'TARIF 2024'!K204</f>
        <v>Ananas Multipack 4-colours 604 BLISTER avec alarme dont deee 0,04</v>
      </c>
      <c r="E187" s="60" t="str">
        <f>'TARIF 2024'!K204</f>
        <v>Ananas Multipack 4-colours 604 BLISTER avec alarme dont deee 0,04</v>
      </c>
      <c r="V187" s="61" t="s">
        <v>906</v>
      </c>
      <c r="W187" s="64">
        <f>'TARIF 2024'!M204</f>
        <v>37.1</v>
      </c>
      <c r="X187" s="64">
        <f>'TARIF 2024'!Q204</f>
        <v>54.99</v>
      </c>
      <c r="Y187" s="62"/>
    </row>
    <row r="188" spans="1:25">
      <c r="A188" s="50">
        <f>'TARIF 2024'!D205</f>
        <v>0</v>
      </c>
      <c r="C188" s="4">
        <f>'TARIF 2024'!G205</f>
        <v>8715946708126</v>
      </c>
      <c r="D188" t="str">
        <f>'TARIF 2024'!K205</f>
        <v>Ananas Multipack 4-colours 604 XL Black / Std. CMY BLISTER avec alarme dont deee 0,02 PGC 64,99</v>
      </c>
      <c r="E188" s="60" t="str">
        <f>'TARIF 2024'!K205</f>
        <v>Ananas Multipack 4-colours 604 XL Black / Std. CMY BLISTER avec alarme dont deee 0,02 PGC 64,99</v>
      </c>
      <c r="V188" s="61" t="s">
        <v>906</v>
      </c>
      <c r="W188" s="64">
        <f>'TARIF 2024'!M205</f>
        <v>52.82</v>
      </c>
      <c r="X188" s="64">
        <f>'TARIF 2024'!Q205</f>
        <v>69.989999999999995</v>
      </c>
      <c r="Y188" s="62"/>
    </row>
    <row r="189" spans="1:25">
      <c r="A189" s="50">
        <f>'TARIF 2024'!D206</f>
        <v>0</v>
      </c>
      <c r="C189" s="4">
        <f>'TARIF 2024'!G206</f>
        <v>8715946708072</v>
      </c>
      <c r="D189" t="str">
        <f>'TARIF 2024'!K206</f>
        <v xml:space="preserve">Ananas Multipack 4-colours 604XL Blister avec alarme dont deee 0,02 </v>
      </c>
      <c r="E189" s="60" t="str">
        <f>'TARIF 2024'!K206</f>
        <v xml:space="preserve">Ananas Multipack 4-colours 604XL Blister avec alarme dont deee 0,02 </v>
      </c>
      <c r="V189" s="61" t="s">
        <v>906</v>
      </c>
      <c r="W189" s="64">
        <f>'TARIF 2024'!M206</f>
        <v>66.599999999999994</v>
      </c>
      <c r="X189" s="64">
        <f>'TARIF 2024'!Q206</f>
        <v>99.99</v>
      </c>
      <c r="Y189" s="62"/>
    </row>
    <row r="190" spans="1:25">
      <c r="A190" s="50">
        <f>'TARIF 2024'!D207</f>
        <v>0</v>
      </c>
      <c r="C190" s="4">
        <f>'TARIF 2024'!G207</f>
        <v>8715946493053</v>
      </c>
      <c r="D190" t="str">
        <f>'TARIF 2024'!K207</f>
        <v xml:space="preserve">Babouin T0891 Noir BLISTER avec alarme dont deee 0,01 </v>
      </c>
      <c r="E190" s="60" t="str">
        <f>'TARIF 2024'!K207</f>
        <v xml:space="preserve">Babouin T0891 Noir BLISTER avec alarme dont deee 0,01 </v>
      </c>
      <c r="V190" s="61" t="s">
        <v>906</v>
      </c>
      <c r="W190" s="64">
        <f>'TARIF 2024'!M207</f>
        <v>7.42</v>
      </c>
      <c r="X190" s="64">
        <f>'TARIF 2024'!Q207</f>
        <v>14.99</v>
      </c>
      <c r="Y190" s="62"/>
    </row>
    <row r="191" spans="1:25">
      <c r="A191" s="50">
        <f>'TARIF 2024'!D208</f>
        <v>0</v>
      </c>
      <c r="C191" s="4">
        <f>'TARIF 2024'!G208</f>
        <v>8715946507231</v>
      </c>
      <c r="D191" t="str">
        <f>'TARIF 2024'!K208</f>
        <v>Pack Babouin T0895 NCMY BLISTER avec alarme dont deee 0,02</v>
      </c>
      <c r="E191" s="60" t="str">
        <f>'TARIF 2024'!K208</f>
        <v>Pack Babouin T0895 NCMY BLISTER avec alarme dont deee 0,02</v>
      </c>
      <c r="V191" s="61" t="s">
        <v>906</v>
      </c>
      <c r="W191" s="64">
        <f>'TARIF 2024'!M208</f>
        <v>26.26</v>
      </c>
      <c r="X191" s="64">
        <f>'TARIF 2024'!Q208</f>
        <v>44.99</v>
      </c>
      <c r="Y191" s="62"/>
    </row>
    <row r="192" spans="1:25">
      <c r="A192" s="50">
        <f>'TARIF 2024'!D209</f>
        <v>0</v>
      </c>
      <c r="C192" s="4">
        <f>'TARIF 2024'!G209</f>
        <v>8715946632049</v>
      </c>
      <c r="D192" t="str">
        <f>'TARIF 2024'!K209</f>
        <v xml:space="preserve">Balle de Golf 34 Black BLISTER avec alarme dont deee 0,01 </v>
      </c>
      <c r="E192" s="60" t="str">
        <f>'TARIF 2024'!K209</f>
        <v xml:space="preserve">Balle de Golf 34 Black BLISTER avec alarme dont deee 0,01 </v>
      </c>
      <c r="V192" s="61" t="s">
        <v>906</v>
      </c>
      <c r="W192" s="64">
        <f>'TARIF 2024'!M209</f>
        <v>17.55</v>
      </c>
      <c r="X192" s="64">
        <f>'TARIF 2024'!Q209</f>
        <v>29.99</v>
      </c>
      <c r="Y192" s="62"/>
    </row>
    <row r="193" spans="1:25">
      <c r="A193" s="50">
        <f>'TARIF 2024'!D210</f>
        <v>0</v>
      </c>
      <c r="C193" s="4">
        <f>'TARIF 2024'!G210</f>
        <v>8715946632124</v>
      </c>
      <c r="D193" t="str">
        <f>'TARIF 2024'!K210</f>
        <v>Pack Balle de Golf 34 NCMY BLISTER avec alarme dont deee 0,02</v>
      </c>
      <c r="E193" s="60" t="str">
        <f>'TARIF 2024'!K210</f>
        <v>Pack Balle de Golf 34 NCMY BLISTER avec alarme dont deee 0,02</v>
      </c>
      <c r="V193" s="61" t="s">
        <v>906</v>
      </c>
      <c r="W193" s="64">
        <f>'TARIF 2024'!M210</f>
        <v>44.78</v>
      </c>
      <c r="X193" s="64">
        <f>'TARIF 2024'!Q210</f>
        <v>74.989999999999995</v>
      </c>
      <c r="Y193" s="62"/>
    </row>
    <row r="194" spans="1:25">
      <c r="A194" s="50">
        <f>'TARIF 2024'!D211</f>
        <v>0</v>
      </c>
      <c r="C194" s="4">
        <f>'TARIF 2024'!G211</f>
        <v>8715946666747</v>
      </c>
      <c r="D194" t="str">
        <f>'TARIF 2024'!K211</f>
        <v>Etoile de Mer 603 Black BLISTER avec alarme dont deee 0,02</v>
      </c>
      <c r="E194" s="60" t="str">
        <f>'TARIF 2024'!K211</f>
        <v>Etoile de Mer 603 Black BLISTER avec alarme dont deee 0,02</v>
      </c>
      <c r="V194" s="61" t="s">
        <v>906</v>
      </c>
      <c r="W194" s="64">
        <f>'TARIF 2024'!M211</f>
        <v>11.9</v>
      </c>
      <c r="X194" s="64">
        <f>'TARIF 2024'!Q211</f>
        <v>18.989999999999998</v>
      </c>
      <c r="Y194" s="62"/>
    </row>
    <row r="195" spans="1:25">
      <c r="A195" s="50">
        <f>'TARIF 2024'!D212</f>
        <v>0</v>
      </c>
      <c r="C195" s="4">
        <f>'TARIF 2024'!G212</f>
        <v>8715946666365</v>
      </c>
      <c r="D195" t="str">
        <f>'TARIF 2024'!K212</f>
        <v>Etoile de Mer 603 XL Noir BLISTER avec alarme dont deee 0,02</v>
      </c>
      <c r="E195" s="60" t="str">
        <f>'TARIF 2024'!K212</f>
        <v>Etoile de Mer 603 XL Noir BLISTER avec alarme dont deee 0,02</v>
      </c>
      <c r="V195" s="61" t="s">
        <v>906</v>
      </c>
      <c r="W195" s="64">
        <f>'TARIF 2024'!M212</f>
        <v>23.14</v>
      </c>
      <c r="X195" s="64">
        <f>'TARIF 2024'!Q212</f>
        <v>36.99</v>
      </c>
      <c r="Y195" s="62"/>
    </row>
    <row r="196" spans="1:25">
      <c r="A196" s="50">
        <f>'TARIF 2024'!D213</f>
        <v>0</v>
      </c>
      <c r="C196" s="4">
        <f>'TARIF 2024'!G213</f>
        <v>8715946666761</v>
      </c>
      <c r="D196" t="str">
        <f>'TARIF 2024'!K213</f>
        <v xml:space="preserve">Etoile de Mer 603 Cyan BLISTER avec alarme dont deee 0,01 </v>
      </c>
      <c r="E196" s="60" t="str">
        <f>'TARIF 2024'!K213</f>
        <v xml:space="preserve">Etoile de Mer 603 Cyan BLISTER avec alarme dont deee 0,01 </v>
      </c>
      <c r="V196" s="61" t="s">
        <v>906</v>
      </c>
      <c r="W196" s="64">
        <f>'TARIF 2024'!M213</f>
        <v>7.02</v>
      </c>
      <c r="X196" s="64">
        <f>'TARIF 2024'!Q213</f>
        <v>10.99</v>
      </c>
      <c r="Y196" s="62"/>
    </row>
    <row r="197" spans="1:25">
      <c r="A197" s="50">
        <f>'TARIF 2024'!D214</f>
        <v>0</v>
      </c>
      <c r="C197" s="4">
        <f>'TARIF 2024'!G214</f>
        <v>8715946666389</v>
      </c>
      <c r="D197" t="str">
        <f>'TARIF 2024'!K214</f>
        <v>Etoile de Mer 603 XL Cyan BLISTER avec alarme dont deee 0,01</v>
      </c>
      <c r="E197" s="60" t="str">
        <f>'TARIF 2024'!K214</f>
        <v>Etoile de Mer 603 XL Cyan BLISTER avec alarme dont deee 0,01</v>
      </c>
      <c r="V197" s="61" t="s">
        <v>906</v>
      </c>
      <c r="W197" s="64">
        <f>'TARIF 2024'!M214</f>
        <v>13.36</v>
      </c>
      <c r="X197" s="64">
        <f>'TARIF 2024'!Q214</f>
        <v>22.99</v>
      </c>
      <c r="Y197" s="62"/>
    </row>
    <row r="198" spans="1:25">
      <c r="A198" s="50">
        <f>'TARIF 2024'!D215</f>
        <v>0</v>
      </c>
      <c r="C198" s="4">
        <f>'TARIF 2024'!G215</f>
        <v>8715946666785</v>
      </c>
      <c r="D198" t="str">
        <f>'TARIF 2024'!K215</f>
        <v>Etoile de Mer 603 Magenta BLISTER avec alarme dont deee 0,02</v>
      </c>
      <c r="E198" s="60" t="str">
        <f>'TARIF 2024'!K215</f>
        <v>Etoile de Mer 603 Magenta BLISTER avec alarme dont deee 0,02</v>
      </c>
      <c r="V198" s="61" t="s">
        <v>906</v>
      </c>
      <c r="W198" s="64">
        <f>'TARIF 2024'!M215</f>
        <v>7.02</v>
      </c>
      <c r="X198" s="64">
        <f>'TARIF 2024'!Q215</f>
        <v>10.99</v>
      </c>
      <c r="Y198" s="62"/>
    </row>
    <row r="199" spans="1:25">
      <c r="A199" s="50">
        <f>'TARIF 2024'!D216</f>
        <v>0</v>
      </c>
      <c r="C199" s="4">
        <f>'TARIF 2024'!G216</f>
        <v>8715946666709</v>
      </c>
      <c r="D199" t="str">
        <f>'TARIF 2024'!K216</f>
        <v>Etoile de Mer 603 XL Magenta BLISTER avec alarme dont deee 0,01</v>
      </c>
      <c r="E199" s="60" t="str">
        <f>'TARIF 2024'!K216</f>
        <v>Etoile de Mer 603 XL Magenta BLISTER avec alarme dont deee 0,01</v>
      </c>
      <c r="V199" s="61" t="s">
        <v>906</v>
      </c>
      <c r="W199" s="64">
        <f>'TARIF 2024'!M216</f>
        <v>13.36</v>
      </c>
      <c r="X199" s="64">
        <f>'TARIF 2024'!Q216</f>
        <v>22.99</v>
      </c>
      <c r="Y199" s="62"/>
    </row>
    <row r="200" spans="1:25">
      <c r="A200" s="50">
        <f>'TARIF 2024'!D217</f>
        <v>0</v>
      </c>
      <c r="C200" s="4">
        <f>'TARIF 2024'!G217</f>
        <v>8715946666808</v>
      </c>
      <c r="D200" t="str">
        <f>'TARIF 2024'!K217</f>
        <v>Etoile de Mer 603 Yellow BLISTER avec alarme dont deee 0,02</v>
      </c>
      <c r="E200" s="60" t="str">
        <f>'TARIF 2024'!K217</f>
        <v>Etoile de Mer 603 Yellow BLISTER avec alarme dont deee 0,02</v>
      </c>
      <c r="V200" s="61" t="s">
        <v>906</v>
      </c>
      <c r="W200" s="64">
        <f>'TARIF 2024'!M217</f>
        <v>7.02</v>
      </c>
      <c r="X200" s="64">
        <f>'TARIF 2024'!Q217</f>
        <v>10.99</v>
      </c>
      <c r="Y200" s="62"/>
    </row>
    <row r="201" spans="1:25">
      <c r="A201" s="50">
        <f>'TARIF 2024'!D218</f>
        <v>0</v>
      </c>
      <c r="C201" s="4">
        <f>'TARIF 2024'!G218</f>
        <v>8715946666723</v>
      </c>
      <c r="D201" t="str">
        <f>'TARIF 2024'!K218</f>
        <v>Etoile de Mer 603 XL Yellow BLISTER avec alarme dont deee 0,01</v>
      </c>
      <c r="E201" s="60" t="str">
        <f>'TARIF 2024'!K218</f>
        <v>Etoile de Mer 603 XL Yellow BLISTER avec alarme dont deee 0,01</v>
      </c>
      <c r="V201" s="61" t="s">
        <v>906</v>
      </c>
      <c r="W201" s="64">
        <f>'TARIF 2024'!M218</f>
        <v>13.36</v>
      </c>
      <c r="X201" s="64">
        <f>'TARIF 2024'!Q218</f>
        <v>22.99</v>
      </c>
      <c r="Y201" s="62"/>
    </row>
    <row r="202" spans="1:25">
      <c r="A202" s="50">
        <f>'TARIF 2024'!D219</f>
        <v>0</v>
      </c>
      <c r="C202" s="4">
        <f>'TARIF 2024'!G219</f>
        <v>8715946668253</v>
      </c>
      <c r="D202" t="str">
        <f>'TARIF 2024'!K219</f>
        <v>Pack Etoile de Mer 603 NCMY BLISTER avec alarme dont deee 0,04</v>
      </c>
      <c r="E202" s="60" t="str">
        <f>'TARIF 2024'!K219</f>
        <v>Pack Etoile de Mer 603 NCMY BLISTER avec alarme dont deee 0,04</v>
      </c>
      <c r="V202" s="61" t="s">
        <v>906</v>
      </c>
      <c r="W202" s="64">
        <f>'TARIF 2024'!M219</f>
        <v>32.700000000000003</v>
      </c>
      <c r="X202" s="64">
        <f>'TARIF 2024'!Q219</f>
        <v>54.99</v>
      </c>
      <c r="Y202" s="62"/>
    </row>
    <row r="203" spans="1:25">
      <c r="A203" s="50">
        <f>'TARIF 2024'!D220</f>
        <v>0</v>
      </c>
      <c r="C203" s="4">
        <f>'TARIF 2024'!G220</f>
        <v>8715946668215</v>
      </c>
      <c r="D203" t="str">
        <f>'TARIF 2024'!K220</f>
        <v>Pack Etoile de Mer 603 XL NCMY BLISTER avec alarme dont deee 0,02</v>
      </c>
      <c r="E203" s="60" t="str">
        <f>'TARIF 2024'!K220</f>
        <v>Pack Etoile de Mer 603 XL NCMY BLISTER avec alarme dont deee 0,02</v>
      </c>
      <c r="V203" s="61" t="s">
        <v>906</v>
      </c>
      <c r="W203" s="64">
        <f>'TARIF 2024'!M220</f>
        <v>66.77</v>
      </c>
      <c r="X203" s="64">
        <f>'TARIF 2024'!Q220</f>
        <v>99.99</v>
      </c>
      <c r="Y203" s="62"/>
    </row>
    <row r="204" spans="1:25">
      <c r="A204" s="50">
        <f>'TARIF 2024'!D221</f>
        <v>0</v>
      </c>
      <c r="C204" s="4">
        <f>'TARIF 2024'!G221</f>
        <v>8715946674155</v>
      </c>
      <c r="D204" t="str">
        <f>'TARIF 2024'!K221</f>
        <v>Pack Etoile de Mer 603- 3-colours CMY  BLISTER avec alarme dont deee 0,02</v>
      </c>
      <c r="E204" s="60" t="str">
        <f>'TARIF 2024'!K221</f>
        <v>Pack Etoile de Mer 603- 3-colours CMY  BLISTER avec alarme dont deee 0,02</v>
      </c>
      <c r="V204" s="61" t="s">
        <v>906</v>
      </c>
      <c r="W204" s="64">
        <f>'TARIF 2024'!M221</f>
        <v>18.95</v>
      </c>
      <c r="X204" s="64">
        <f>'TARIF 2024'!Q221</f>
        <v>32.99</v>
      </c>
      <c r="Y204" s="62"/>
    </row>
    <row r="205" spans="1:25">
      <c r="A205" s="50">
        <f>'TARIF 2024'!D222</f>
        <v>0</v>
      </c>
      <c r="C205" s="4">
        <f>'TARIF 2024'!G222</f>
        <v>8715946625973</v>
      </c>
      <c r="D205" t="str">
        <f>'TARIF 2024'!K222</f>
        <v xml:space="preserve">Fraise 29 Noir BLISTER avec alarme dont deee 0,02 </v>
      </c>
      <c r="E205" s="60" t="str">
        <f>'TARIF 2024'!K222</f>
        <v xml:space="preserve">Fraise 29 Noir BLISTER avec alarme dont deee 0,02 </v>
      </c>
      <c r="V205" s="61" t="s">
        <v>906</v>
      </c>
      <c r="W205" s="64">
        <f>'TARIF 2024'!M222</f>
        <v>12.95</v>
      </c>
      <c r="X205" s="64">
        <f>'TARIF 2024'!Q222</f>
        <v>19.989999999999998</v>
      </c>
      <c r="Y205" s="62"/>
    </row>
    <row r="206" spans="1:25">
      <c r="A206" s="50">
        <f>'TARIF 2024'!D223</f>
        <v>0</v>
      </c>
      <c r="C206" s="4">
        <f>'TARIF 2024'!G223</f>
        <v>8715946626079</v>
      </c>
      <c r="D206" t="str">
        <f>'TARIF 2024'!K223</f>
        <v>Fraise 29 XL Noir BLISTER avec alarme dont deee 0,05</v>
      </c>
      <c r="E206" s="60" t="str">
        <f>'TARIF 2024'!K223</f>
        <v>Fraise 29 XL Noir BLISTER avec alarme dont deee 0,05</v>
      </c>
      <c r="V206" s="61" t="s">
        <v>906</v>
      </c>
      <c r="W206" s="64">
        <f>'TARIF 2024'!M223</f>
        <v>21.67</v>
      </c>
      <c r="X206" s="64">
        <f>'TARIF 2024'!Q223</f>
        <v>32.99</v>
      </c>
      <c r="Y206" s="62"/>
    </row>
    <row r="207" spans="1:25">
      <c r="A207" s="50">
        <f>'TARIF 2024'!D224</f>
        <v>0</v>
      </c>
      <c r="C207" s="4">
        <f>'TARIF 2024'!G224</f>
        <v>8715946625997</v>
      </c>
      <c r="D207" t="str">
        <f>'TARIF 2024'!K224</f>
        <v xml:space="preserve">Fraise 29 Cyan BLISTER avec alarme dont deee 0,02 </v>
      </c>
      <c r="E207" s="60" t="str">
        <f>'TARIF 2024'!K224</f>
        <v xml:space="preserve">Fraise 29 Cyan BLISTER avec alarme dont deee 0,02 </v>
      </c>
      <c r="V207" s="61" t="s">
        <v>906</v>
      </c>
      <c r="W207" s="64">
        <f>'TARIF 2024'!M224</f>
        <v>8.44</v>
      </c>
      <c r="X207" s="64">
        <f>'TARIF 2024'!Q224</f>
        <v>13.99</v>
      </c>
      <c r="Y207" s="62"/>
    </row>
    <row r="208" spans="1:25">
      <c r="A208" s="50">
        <f>'TARIF 2024'!D225</f>
        <v>0</v>
      </c>
      <c r="C208" s="4">
        <f>'TARIF 2024'!G225</f>
        <v>8715946626093</v>
      </c>
      <c r="D208" t="str">
        <f>'TARIF 2024'!K225</f>
        <v>Fraise 29 XL Cyan BLISTER avec alarme dont deee 0,01</v>
      </c>
      <c r="E208" s="60" t="str">
        <f>'TARIF 2024'!K225</f>
        <v>Fraise 29 XL Cyan BLISTER avec alarme dont deee 0,01</v>
      </c>
      <c r="V208" s="61" t="s">
        <v>906</v>
      </c>
      <c r="W208" s="64">
        <f>'TARIF 2024'!M225</f>
        <v>16.07</v>
      </c>
      <c r="X208" s="64">
        <f>'TARIF 2024'!Q225</f>
        <v>24.99</v>
      </c>
      <c r="Y208" s="62"/>
    </row>
    <row r="209" spans="1:25">
      <c r="A209" s="50">
        <f>'TARIF 2024'!D226</f>
        <v>0</v>
      </c>
      <c r="C209" s="4">
        <f>'TARIF 2024'!G226</f>
        <v>8715946626017</v>
      </c>
      <c r="D209" t="str">
        <f>'TARIF 2024'!K226</f>
        <v xml:space="preserve">Fraise 29 Magenta BLISTER avec alarme dont deee 0,02 </v>
      </c>
      <c r="E209" s="60" t="str">
        <f>'TARIF 2024'!K226</f>
        <v xml:space="preserve">Fraise 29 Magenta BLISTER avec alarme dont deee 0,02 </v>
      </c>
      <c r="V209" s="61" t="s">
        <v>906</v>
      </c>
      <c r="W209" s="64">
        <f>'TARIF 2024'!M226</f>
        <v>8.44</v>
      </c>
      <c r="X209" s="64">
        <f>'TARIF 2024'!Q226</f>
        <v>13.99</v>
      </c>
      <c r="Y209" s="62"/>
    </row>
    <row r="210" spans="1:25">
      <c r="A210" s="50">
        <f>'TARIF 2024'!D227</f>
        <v>0</v>
      </c>
      <c r="C210" s="4">
        <f>'TARIF 2024'!G227</f>
        <v>8715946626116</v>
      </c>
      <c r="D210" t="str">
        <f>'TARIF 2024'!K227</f>
        <v>Fraise 29 XL Magenta BLISTER avec alarme dont deee 0,01</v>
      </c>
      <c r="E210" s="60" t="str">
        <f>'TARIF 2024'!K227</f>
        <v>Fraise 29 XL Magenta BLISTER avec alarme dont deee 0,01</v>
      </c>
      <c r="V210" s="61" t="s">
        <v>906</v>
      </c>
      <c r="W210" s="64">
        <f>'TARIF 2024'!M227</f>
        <v>16.07</v>
      </c>
      <c r="X210" s="64">
        <f>'TARIF 2024'!Q227</f>
        <v>24.99</v>
      </c>
      <c r="Y210" s="62"/>
    </row>
    <row r="211" spans="1:25">
      <c r="A211" s="50">
        <f>'TARIF 2024'!D228</f>
        <v>0</v>
      </c>
      <c r="C211" s="4">
        <f>'TARIF 2024'!G228</f>
        <v>8715946626031</v>
      </c>
      <c r="D211" t="str">
        <f>'TARIF 2024'!K228</f>
        <v xml:space="preserve">Fraise 29 Yellow BLISTER avec alarme dont deee 0,02 </v>
      </c>
      <c r="E211" s="60" t="str">
        <f>'TARIF 2024'!K228</f>
        <v xml:space="preserve">Fraise 29 Yellow BLISTER avec alarme dont deee 0,02 </v>
      </c>
      <c r="V211" s="61" t="s">
        <v>906</v>
      </c>
      <c r="W211" s="64">
        <f>'TARIF 2024'!M228</f>
        <v>8.44</v>
      </c>
      <c r="X211" s="64">
        <f>'TARIF 2024'!Q228</f>
        <v>13.99</v>
      </c>
      <c r="Y211" s="62"/>
    </row>
    <row r="212" spans="1:25">
      <c r="A212" s="50">
        <f>'TARIF 2024'!D229</f>
        <v>0</v>
      </c>
      <c r="C212" s="4">
        <f>'TARIF 2024'!G229</f>
        <v>8715946626130</v>
      </c>
      <c r="D212" t="str">
        <f>'TARIF 2024'!K229</f>
        <v>Fraise 29 XL Yellow BLISTER avec alarme dont deee 0,01</v>
      </c>
      <c r="E212" s="60" t="str">
        <f>'TARIF 2024'!K229</f>
        <v>Fraise 29 XL Yellow BLISTER avec alarme dont deee 0,01</v>
      </c>
      <c r="V212" s="61" t="s">
        <v>906</v>
      </c>
      <c r="W212" s="64">
        <f>'TARIF 2024'!M229</f>
        <v>16.07</v>
      </c>
      <c r="X212" s="64">
        <f>'TARIF 2024'!Q229</f>
        <v>24.99</v>
      </c>
      <c r="Y212" s="62"/>
    </row>
    <row r="213" spans="1:25">
      <c r="A213" s="50">
        <f>'TARIF 2024'!D230</f>
        <v>0</v>
      </c>
      <c r="C213" s="4">
        <f>'TARIF 2024'!G230</f>
        <v>8715946626055</v>
      </c>
      <c r="D213" t="str">
        <f>'TARIF 2024'!K230</f>
        <v>Pack Fraise 29 NCMY BLISTER avec alarme dont deee 0,04</v>
      </c>
      <c r="E213" s="60" t="str">
        <f>'TARIF 2024'!K230</f>
        <v>Pack Fraise 29 NCMY BLISTER avec alarme dont deee 0,04</v>
      </c>
      <c r="V213" s="61" t="s">
        <v>906</v>
      </c>
      <c r="W213" s="64">
        <f>'TARIF 2024'!M230</f>
        <v>37.950000000000003</v>
      </c>
      <c r="X213" s="64">
        <f>'TARIF 2024'!Q230</f>
        <v>59.99</v>
      </c>
      <c r="Y213" s="62"/>
    </row>
    <row r="214" spans="1:25">
      <c r="A214" s="50">
        <f>'TARIF 2024'!D231</f>
        <v>0</v>
      </c>
      <c r="C214" s="4">
        <f>'TARIF 2024'!G231</f>
        <v>8715946626154</v>
      </c>
      <c r="D214" t="str">
        <f>'TARIF 2024'!K231</f>
        <v>Pack Fraise 29 XL NCMY BLISTER avec alarme dont deee 0,02</v>
      </c>
      <c r="E214" s="60" t="str">
        <f>'TARIF 2024'!K231</f>
        <v>Pack Fraise 29 XL NCMY BLISTER avec alarme dont deee 0,02</v>
      </c>
      <c r="V214" s="61" t="s">
        <v>906</v>
      </c>
      <c r="W214" s="64">
        <f>'TARIF 2024'!M231</f>
        <v>64.37</v>
      </c>
      <c r="X214" s="64">
        <f>'TARIF 2024'!Q231</f>
        <v>99.99</v>
      </c>
      <c r="Y214" s="62"/>
    </row>
    <row r="215" spans="1:25">
      <c r="A215" s="50">
        <f>'TARIF 2024'!D232</f>
        <v>0</v>
      </c>
      <c r="C215" s="4">
        <f>'TARIF 2024'!G232</f>
        <v>8715946622996</v>
      </c>
      <c r="D215" t="str">
        <f>'TARIF 2024'!K232</f>
        <v>Guépard T0711  Noir BLISTER avec alarme dont deee 0,01</v>
      </c>
      <c r="E215" s="60" t="str">
        <f>'TARIF 2024'!K232</f>
        <v>Guépard T0711  Noir BLISTER avec alarme dont deee 0,01</v>
      </c>
      <c r="V215" s="61" t="s">
        <v>906</v>
      </c>
      <c r="W215" s="64">
        <f>'TARIF 2024'!M232</f>
        <v>11.2</v>
      </c>
      <c r="X215" s="64">
        <f>'TARIF 2024'!Q232</f>
        <v>16.989999999999998</v>
      </c>
      <c r="Y215" s="62"/>
    </row>
    <row r="216" spans="1:25">
      <c r="A216" s="50">
        <f>'TARIF 2024'!D233</f>
        <v>0</v>
      </c>
      <c r="C216" s="4">
        <f>'TARIF 2024'!G233</f>
        <v>8715946624518</v>
      </c>
      <c r="D216" t="str">
        <f>'TARIF 2024'!K233</f>
        <v>Guépard T0712  Cyan BLISTER avec alarme dont deee 0,01</v>
      </c>
      <c r="E216" s="60" t="str">
        <f>'TARIF 2024'!K233</f>
        <v>Guépard T0712  Cyan BLISTER avec alarme dont deee 0,01</v>
      </c>
      <c r="V216" s="61" t="s">
        <v>906</v>
      </c>
      <c r="W216" s="64">
        <f>'TARIF 2024'!M233</f>
        <v>11.2</v>
      </c>
      <c r="X216" s="64">
        <f>'TARIF 2024'!Q233</f>
        <v>16.989999999999998</v>
      </c>
      <c r="Y216" s="62"/>
    </row>
    <row r="217" spans="1:25">
      <c r="A217" s="50">
        <f>'TARIF 2024'!D234</f>
        <v>0</v>
      </c>
      <c r="C217" s="4">
        <f>'TARIF 2024'!G234</f>
        <v>8715946624532</v>
      </c>
      <c r="D217" t="str">
        <f>'TARIF 2024'!K234</f>
        <v>Guépard T0713  Magenta BLISTER avec alarme dont deee 0,01</v>
      </c>
      <c r="E217" s="60" t="str">
        <f>'TARIF 2024'!K234</f>
        <v>Guépard T0713  Magenta BLISTER avec alarme dont deee 0,01</v>
      </c>
      <c r="V217" s="61" t="s">
        <v>906</v>
      </c>
      <c r="W217" s="64">
        <f>'TARIF 2024'!M234</f>
        <v>11.2</v>
      </c>
      <c r="X217" s="64">
        <f>'TARIF 2024'!Q234</f>
        <v>16.989999999999998</v>
      </c>
      <c r="Y217" s="62"/>
    </row>
    <row r="218" spans="1:25">
      <c r="A218" s="50">
        <f>'TARIF 2024'!D235</f>
        <v>0</v>
      </c>
      <c r="C218" s="4">
        <f>'TARIF 2024'!G235</f>
        <v>8715946624556</v>
      </c>
      <c r="D218" t="str">
        <f>'TARIF 2024'!K235</f>
        <v>Guépard T0714 Yellow BLISTER avec alarme dont deee 0,01</v>
      </c>
      <c r="E218" s="60" t="str">
        <f>'TARIF 2024'!K235</f>
        <v>Guépard T0714 Yellow BLISTER avec alarme dont deee 0,01</v>
      </c>
      <c r="V218" s="61" t="s">
        <v>906</v>
      </c>
      <c r="W218" s="64">
        <f>'TARIF 2024'!M235</f>
        <v>11.2</v>
      </c>
      <c r="X218" s="64">
        <f>'TARIF 2024'!Q235</f>
        <v>16.989999999999998</v>
      </c>
      <c r="Y218" s="62"/>
    </row>
    <row r="219" spans="1:25">
      <c r="A219" s="50">
        <f>'TARIF 2024'!D236</f>
        <v>0</v>
      </c>
      <c r="C219" s="4">
        <f>'TARIF 2024'!G236</f>
        <v>8715946624570</v>
      </c>
      <c r="D219" t="str">
        <f>'TARIF 2024'!K236</f>
        <v>Pack Guépard TO715 NCMY BLISTER avec alarme dont deee 0,04</v>
      </c>
      <c r="E219" s="60" t="str">
        <f>'TARIF 2024'!K236</f>
        <v>Pack Guépard TO715 NCMY BLISTER avec alarme dont deee 0,04</v>
      </c>
      <c r="V219" s="61" t="s">
        <v>906</v>
      </c>
      <c r="W219" s="64">
        <f>'TARIF 2024'!M236</f>
        <v>44.55</v>
      </c>
      <c r="X219" s="64">
        <f>'TARIF 2024'!Q236</f>
        <v>64.989999999999995</v>
      </c>
      <c r="Y219" s="62"/>
    </row>
    <row r="220" spans="1:25">
      <c r="A220" s="50">
        <f>'TARIF 2024'!D237</f>
        <v>0</v>
      </c>
      <c r="C220" s="4">
        <f>'TARIF 2024'!G237</f>
        <v>8715946652733</v>
      </c>
      <c r="D220" t="str">
        <f>'TARIF 2024'!K237</f>
        <v>Jumelle 502 Black BLISTER avec alarme dont deee 0,01</v>
      </c>
      <c r="E220" s="60" t="str">
        <f>'TARIF 2024'!K237</f>
        <v>Jumelle 502 Black BLISTER avec alarme dont deee 0,01</v>
      </c>
      <c r="V220" s="61" t="s">
        <v>906</v>
      </c>
      <c r="W220" s="64">
        <f>'TARIF 2024'!M237</f>
        <v>16.760000000000002</v>
      </c>
      <c r="X220" s="64">
        <f>'TARIF 2024'!Q237</f>
        <v>24.99</v>
      </c>
      <c r="Y220" s="62"/>
    </row>
    <row r="221" spans="1:25">
      <c r="A221" s="50">
        <f>'TARIF 2024'!D238</f>
        <v>0</v>
      </c>
      <c r="C221" s="4">
        <f>'TARIF 2024'!G238</f>
        <v>8715946652818</v>
      </c>
      <c r="D221" t="str">
        <f>'TARIF 2024'!K238</f>
        <v>Jumelle 502 XL Black BLISTER avec alarme dont deee 0,01</v>
      </c>
      <c r="E221" s="60" t="str">
        <f>'TARIF 2024'!K238</f>
        <v>Jumelle 502 XL Black BLISTER avec alarme dont deee 0,01</v>
      </c>
      <c r="V221" s="61" t="s">
        <v>906</v>
      </c>
      <c r="W221" s="64">
        <f>'TARIF 2024'!M238</f>
        <v>25.95</v>
      </c>
      <c r="X221" s="64">
        <f>'TARIF 2024'!Q238</f>
        <v>39.99</v>
      </c>
      <c r="Y221" s="62"/>
    </row>
    <row r="222" spans="1:25">
      <c r="A222" s="50">
        <f>'TARIF 2024'!D239</f>
        <v>0</v>
      </c>
      <c r="C222" s="4">
        <f>'TARIF 2024'!G239</f>
        <v>8715946652757</v>
      </c>
      <c r="D222" t="str">
        <f>'TARIF 2024'!K239</f>
        <v>Jumelle 502 Cyan BLISTER avec alarme dont deee 0,01</v>
      </c>
      <c r="E222" s="60" t="str">
        <f>'TARIF 2024'!K239</f>
        <v>Jumelle 502 Cyan BLISTER avec alarme dont deee 0,01</v>
      </c>
      <c r="V222" s="61" t="s">
        <v>906</v>
      </c>
      <c r="W222" s="64">
        <f>'TARIF 2024'!M239</f>
        <v>6.71</v>
      </c>
      <c r="X222" s="64">
        <f>'TARIF 2024'!Q239</f>
        <v>10.99</v>
      </c>
      <c r="Y222" s="62"/>
    </row>
    <row r="223" spans="1:25">
      <c r="A223" s="50">
        <f>'TARIF 2024'!D240</f>
        <v>0</v>
      </c>
      <c r="C223" s="4">
        <f>'TARIF 2024'!G240</f>
        <v>8715946652771</v>
      </c>
      <c r="D223" t="str">
        <f>'TARIF 2024'!K240</f>
        <v>Jumelle 502 Magenta BLISTER avec alarme dont deee 0,01</v>
      </c>
      <c r="E223" s="60" t="str">
        <f>'TARIF 2024'!K240</f>
        <v>Jumelle 502 Magenta BLISTER avec alarme dont deee 0,01</v>
      </c>
      <c r="V223" s="61" t="s">
        <v>906</v>
      </c>
      <c r="W223" s="64">
        <f>'TARIF 2024'!M240</f>
        <v>6.71</v>
      </c>
      <c r="X223" s="64">
        <f>'TARIF 2024'!Q240</f>
        <v>10.99</v>
      </c>
      <c r="Y223" s="62"/>
    </row>
    <row r="224" spans="1:25">
      <c r="A224" s="50">
        <f>'TARIF 2024'!D241</f>
        <v>0</v>
      </c>
      <c r="C224" s="4">
        <f>'TARIF 2024'!G241</f>
        <v>8715946652795</v>
      </c>
      <c r="D224" t="str">
        <f>'TARIF 2024'!K241</f>
        <v>Jumelle 502 Yellow BLISTER avec alarme dont deee 0,01</v>
      </c>
      <c r="E224" s="60" t="str">
        <f>'TARIF 2024'!K241</f>
        <v>Jumelle 502 Yellow BLISTER avec alarme dont deee 0,01</v>
      </c>
      <c r="V224" s="61" t="s">
        <v>906</v>
      </c>
      <c r="W224" s="64">
        <f>'TARIF 2024'!M241</f>
        <v>6.71</v>
      </c>
      <c r="X224" s="64">
        <f>'TARIF 2024'!Q241</f>
        <v>10.99</v>
      </c>
      <c r="Y224" s="62"/>
    </row>
    <row r="225" spans="1:25">
      <c r="A225" s="50">
        <f>'TARIF 2024'!D242</f>
        <v>0</v>
      </c>
      <c r="C225" s="4">
        <f>'TARIF 2024'!G242</f>
        <v>8715946653174</v>
      </c>
      <c r="D225" t="str">
        <f>'TARIF 2024'!K242</f>
        <v>Pack Jumelle 502 NCMY BLISTER avec alarme dont deee 0,02</v>
      </c>
      <c r="E225" s="60" t="str">
        <f>'TARIF 2024'!K242</f>
        <v>Pack Jumelle 502 NCMY BLISTER avec alarme dont deee 0,02</v>
      </c>
      <c r="V225" s="61" t="s">
        <v>906</v>
      </c>
      <c r="W225" s="64">
        <f>'TARIF 2024'!M242</f>
        <v>37.590000000000003</v>
      </c>
      <c r="X225" s="64">
        <f>'TARIF 2024'!Q242</f>
        <v>54.99</v>
      </c>
      <c r="Y225" s="62"/>
    </row>
    <row r="226" spans="1:25">
      <c r="A226" s="50">
        <f>'TARIF 2024'!D243</f>
        <v>0</v>
      </c>
      <c r="C226" s="4">
        <f>'TARIF 2024'!G243</f>
        <v>8715946653211</v>
      </c>
      <c r="D226" t="str">
        <f>'TARIF 2024'!K243</f>
        <v>Pack Jumelle 502 XL NCMY BLISTER avec alarme dont deee 0,02</v>
      </c>
      <c r="E226" s="60" t="str">
        <f>'TARIF 2024'!K243</f>
        <v>Pack Jumelle 502 XL NCMY BLISTER avec alarme dont deee 0,02</v>
      </c>
      <c r="V226" s="61" t="s">
        <v>906</v>
      </c>
      <c r="W226" s="64">
        <f>'TARIF 2024'!M243</f>
        <v>67.849999999999994</v>
      </c>
      <c r="X226" s="64">
        <f>'TARIF 2024'!Q243</f>
        <v>99.99</v>
      </c>
      <c r="Y226" s="62"/>
    </row>
    <row r="227" spans="1:25">
      <c r="A227" s="50">
        <f>'TARIF 2024'!D244</f>
        <v>0</v>
      </c>
      <c r="C227" s="4">
        <f>'TARIF 2024'!G244</f>
        <v>8715946646190</v>
      </c>
      <c r="D227" t="str">
        <f>'TARIF 2024'!K244</f>
        <v>Kiwi 202 Noir BLISTER avec alarme dont deee 0,01</v>
      </c>
      <c r="E227" s="60" t="str">
        <f>'TARIF 2024'!K244</f>
        <v>Kiwi 202 Noir BLISTER avec alarme dont deee 0,01</v>
      </c>
      <c r="V227" s="61" t="s">
        <v>906</v>
      </c>
      <c r="W227" s="64">
        <f>'TARIF 2024'!M244</f>
        <v>14.04</v>
      </c>
      <c r="X227" s="64">
        <f>'TARIF 2024'!Q244</f>
        <v>24.99</v>
      </c>
      <c r="Y227" s="62"/>
    </row>
    <row r="228" spans="1:25">
      <c r="A228" s="50">
        <f>'TARIF 2024'!D245</f>
        <v>0</v>
      </c>
      <c r="C228" s="4">
        <f>'TARIF 2024'!G245</f>
        <v>8715946646299</v>
      </c>
      <c r="D228" t="str">
        <f>'TARIF 2024'!K245</f>
        <v>Kiwi 202 XL Noir BLISTER avec alarme dont deee 0,01</v>
      </c>
      <c r="E228" s="60" t="str">
        <f>'TARIF 2024'!K245</f>
        <v>Kiwi 202 XL Noir BLISTER avec alarme dont deee 0,01</v>
      </c>
      <c r="V228" s="61" t="s">
        <v>906</v>
      </c>
      <c r="W228" s="64">
        <f>'TARIF 2024'!M245</f>
        <v>22.44</v>
      </c>
      <c r="X228" s="64">
        <f>'TARIF 2024'!Q245</f>
        <v>37.99</v>
      </c>
      <c r="Y228" s="62"/>
    </row>
    <row r="229" spans="1:25">
      <c r="A229" s="50">
        <f>'TARIF 2024'!D246</f>
        <v>0</v>
      </c>
      <c r="C229" s="4">
        <f>'TARIF 2024'!G246</f>
        <v>8715946646213</v>
      </c>
      <c r="D229" t="str">
        <f>'TARIF 2024'!K246</f>
        <v>Kiwi 202 Photo  Noir BLISTER avec alarme dont deee 0,01</v>
      </c>
      <c r="E229" s="60" t="str">
        <f>'TARIF 2024'!K246</f>
        <v>Kiwi 202 Photo  Noir BLISTER avec alarme dont deee 0,01</v>
      </c>
      <c r="V229" s="61" t="s">
        <v>906</v>
      </c>
      <c r="W229" s="64">
        <f>'TARIF 2024'!M246</f>
        <v>10.220000000000001</v>
      </c>
      <c r="X229" s="64">
        <f>'TARIF 2024'!Q246</f>
        <v>16.989999999999998</v>
      </c>
      <c r="Y229" s="62"/>
    </row>
    <row r="230" spans="1:25">
      <c r="A230" s="50">
        <f>'TARIF 2024'!D247</f>
        <v>0</v>
      </c>
      <c r="C230" s="4">
        <f>'TARIF 2024'!G247</f>
        <v>8715946646237</v>
      </c>
      <c r="D230" t="str">
        <f>'TARIF 2024'!K247</f>
        <v>Kiwi 202 Cyan BLISTER avec alarme dont deee 0,01</v>
      </c>
      <c r="E230" s="60" t="str">
        <f>'TARIF 2024'!K247</f>
        <v>Kiwi 202 Cyan BLISTER avec alarme dont deee 0,01</v>
      </c>
      <c r="V230" s="61" t="s">
        <v>906</v>
      </c>
      <c r="W230" s="64">
        <f>'TARIF 2024'!M247</f>
        <v>10.220000000000001</v>
      </c>
      <c r="X230" s="64">
        <f>'TARIF 2024'!Q247</f>
        <v>16.989999999999998</v>
      </c>
      <c r="Y230" s="62"/>
    </row>
    <row r="231" spans="1:25">
      <c r="A231" s="50">
        <f>'TARIF 2024'!D248</f>
        <v>0</v>
      </c>
      <c r="C231" s="4">
        <f>'TARIF 2024'!G248</f>
        <v>8715946646251</v>
      </c>
      <c r="D231" t="str">
        <f>'TARIF 2024'!K248</f>
        <v>Kiwi 202 Magenta BLISTER avec alarme dont deee 0,01</v>
      </c>
      <c r="E231" s="60" t="str">
        <f>'TARIF 2024'!K248</f>
        <v>Kiwi 202 Magenta BLISTER avec alarme dont deee 0,01</v>
      </c>
      <c r="V231" s="61" t="s">
        <v>906</v>
      </c>
      <c r="W231" s="64">
        <f>'TARIF 2024'!M248</f>
        <v>10.220000000000001</v>
      </c>
      <c r="X231" s="64">
        <f>'TARIF 2024'!Q248</f>
        <v>16.989999999999998</v>
      </c>
      <c r="Y231" s="62"/>
    </row>
    <row r="232" spans="1:25">
      <c r="A232" s="50">
        <f>'TARIF 2024'!D249</f>
        <v>0</v>
      </c>
      <c r="C232" s="4">
        <f>'TARIF 2024'!G249</f>
        <v>8715946646275</v>
      </c>
      <c r="D232" t="str">
        <f>'TARIF 2024'!K249</f>
        <v>Kiwi 202 Yellow BLISTER avec alarme dont deee 0,01</v>
      </c>
      <c r="E232" s="60" t="str">
        <f>'TARIF 2024'!K249</f>
        <v>Kiwi 202 Yellow BLISTER avec alarme dont deee 0,01</v>
      </c>
      <c r="V232" s="61" t="s">
        <v>906</v>
      </c>
      <c r="W232" s="64">
        <f>'TARIF 2024'!M249</f>
        <v>10.220000000000001</v>
      </c>
      <c r="X232" s="64">
        <f>'TARIF 2024'!Q249</f>
        <v>16.989999999999998</v>
      </c>
      <c r="Y232" s="62"/>
    </row>
    <row r="233" spans="1:25">
      <c r="A233" s="50">
        <f>'TARIF 2024'!D250</f>
        <v>0</v>
      </c>
      <c r="C233" s="4">
        <f>'TARIF 2024'!G250</f>
        <v>8715946646442</v>
      </c>
      <c r="D233" t="str">
        <f>'TARIF 2024'!K250</f>
        <v>Pack Kiwi 202 NCMY+NPH BLISTER avec alarme dont deee 0,02</v>
      </c>
      <c r="E233" s="60" t="str">
        <f>'TARIF 2024'!K250</f>
        <v>Pack Kiwi 202 NCMY+NPH BLISTER avec alarme dont deee 0,02</v>
      </c>
      <c r="V233" s="61" t="s">
        <v>906</v>
      </c>
      <c r="W233" s="64">
        <f>'TARIF 2024'!M250</f>
        <v>54.56</v>
      </c>
      <c r="X233" s="64">
        <f>'TARIF 2024'!Q250</f>
        <v>84.99</v>
      </c>
      <c r="Y233" s="62"/>
    </row>
    <row r="234" spans="1:25">
      <c r="A234" s="50">
        <f>'TARIF 2024'!D251</f>
        <v>0</v>
      </c>
      <c r="C234" s="4">
        <f>'TARIF 2024'!G251</f>
        <v>8715946646466</v>
      </c>
      <c r="D234" t="str">
        <f>'TARIF 2024'!K251</f>
        <v>Pack Kiw  202 XL NCMY+NPH BLISTER avec alarme dont deee 0,02</v>
      </c>
      <c r="E234" s="60" t="str">
        <f>'TARIF 2024'!K251</f>
        <v>Pack Kiw  202 XL NCMY+NPH BLISTER avec alarme dont deee 0,02</v>
      </c>
      <c r="V234" s="61" t="s">
        <v>906</v>
      </c>
      <c r="W234" s="64">
        <f>'TARIF 2024'!M251</f>
        <v>87.43</v>
      </c>
      <c r="X234" s="64">
        <f>'TARIF 2024'!Q251</f>
        <v>129.99</v>
      </c>
      <c r="Y234" s="62"/>
    </row>
    <row r="235" spans="1:25">
      <c r="A235" s="50">
        <f>'TARIF 2024'!D252</f>
        <v>0</v>
      </c>
      <c r="C235" s="4">
        <f>'TARIF 2024'!G252</f>
        <v>8715946707464</v>
      </c>
      <c r="D235" t="str">
        <f>'TARIF 2024'!K252</f>
        <v xml:space="preserve"> PIMENT 502 NOIR BLISTER 4.6ml BK dont 0,01 deee    </v>
      </c>
      <c r="E235" s="60" t="str">
        <f>'TARIF 2024'!K252</f>
        <v xml:space="preserve"> PIMENT 502 NOIR BLISTER 4.6ml BK dont 0,01 deee    </v>
      </c>
      <c r="V235" s="61" t="s">
        <v>906</v>
      </c>
      <c r="W235" s="64">
        <f>'TARIF 2024'!M252</f>
        <v>16.8</v>
      </c>
      <c r="X235" s="64">
        <f>'TARIF 2024'!Q252</f>
        <v>25.9</v>
      </c>
      <c r="Y235" s="62"/>
    </row>
    <row r="236" spans="1:25">
      <c r="A236" s="50">
        <f>'TARIF 2024'!D253</f>
        <v>0</v>
      </c>
      <c r="C236" s="4">
        <f>'TARIF 2024'!G253</f>
        <v>8715946626178</v>
      </c>
      <c r="D236" t="str">
        <f>'TARIF 2024'!K253</f>
        <v xml:space="preserve">Oranges 33 Black BLISTER avec alarme dont deee 0,01 </v>
      </c>
      <c r="E236" s="60" t="str">
        <f>'TARIF 2024'!K253</f>
        <v xml:space="preserve">Oranges 33 Black BLISTER avec alarme dont deee 0,01 </v>
      </c>
      <c r="V236" s="61" t="s">
        <v>906</v>
      </c>
      <c r="W236" s="64">
        <f>'TARIF 2024'!M253</f>
        <v>14.04</v>
      </c>
      <c r="X236" s="64">
        <f>'TARIF 2024'!Q253</f>
        <v>24.99</v>
      </c>
      <c r="Y236" s="62"/>
    </row>
    <row r="237" spans="1:25">
      <c r="A237" s="50">
        <f>'TARIF 2024'!D254</f>
        <v>0</v>
      </c>
      <c r="C237" s="4">
        <f>'TARIF 2024'!G254</f>
        <v>8715946626277</v>
      </c>
      <c r="D237" t="str">
        <f>'TARIF 2024'!K254</f>
        <v>Oranges 33 XL Black BLISTER avec alarme dont deee 0,01</v>
      </c>
      <c r="E237" s="60" t="str">
        <f>'TARIF 2024'!K254</f>
        <v>Oranges 33 XL Black BLISTER avec alarme dont deee 0,01</v>
      </c>
      <c r="V237" s="61" t="s">
        <v>906</v>
      </c>
      <c r="W237" s="64">
        <f>'TARIF 2024'!M254</f>
        <v>21.05</v>
      </c>
      <c r="X237" s="64">
        <f>'TARIF 2024'!Q254</f>
        <v>34.99</v>
      </c>
      <c r="Y237" s="62"/>
    </row>
    <row r="238" spans="1:25">
      <c r="A238" s="50">
        <f>'TARIF 2024'!D255</f>
        <v>0</v>
      </c>
      <c r="C238" s="4">
        <f>'TARIF 2024'!G255</f>
        <v>8715946626192</v>
      </c>
      <c r="D238" t="str">
        <f>'TARIF 2024'!K255</f>
        <v>Oranges 33 Photo Noir BLISTER avec alarme dont deee 0,01</v>
      </c>
      <c r="E238" s="60" t="str">
        <f>'TARIF 2024'!K255</f>
        <v>Oranges 33 Photo Noir BLISTER avec alarme dont deee 0,01</v>
      </c>
      <c r="V238" s="61" t="s">
        <v>906</v>
      </c>
      <c r="W238" s="64">
        <f>'TARIF 2024'!M255</f>
        <v>10.56</v>
      </c>
      <c r="X238" s="64">
        <f>'TARIF 2024'!Q255</f>
        <v>17.989999999999998</v>
      </c>
      <c r="Y238" s="62"/>
    </row>
    <row r="239" spans="1:25">
      <c r="A239" s="50">
        <f>'TARIF 2024'!D256</f>
        <v>0</v>
      </c>
      <c r="C239" s="4">
        <f>'TARIF 2024'!G256</f>
        <v>8715946626215</v>
      </c>
      <c r="D239" t="str">
        <f>'TARIF 2024'!K256</f>
        <v>Oranges 33 Cyan BLISTER avec alarme dont deee 0,01</v>
      </c>
      <c r="E239" s="60" t="str">
        <f>'TARIF 2024'!K256</f>
        <v>Oranges 33 Cyan BLISTER avec alarme dont deee 0,01</v>
      </c>
      <c r="V239" s="61" t="s">
        <v>906</v>
      </c>
      <c r="W239" s="64">
        <f>'TARIF 2024'!M256</f>
        <v>10.56</v>
      </c>
      <c r="X239" s="64">
        <f>'TARIF 2024'!Q256</f>
        <v>17.989999999999998</v>
      </c>
      <c r="Y239" s="62"/>
    </row>
    <row r="240" spans="1:25">
      <c r="A240" s="50">
        <f>'TARIF 2024'!D257</f>
        <v>0</v>
      </c>
      <c r="C240" s="4">
        <f>'TARIF 2024'!G257</f>
        <v>8715946626239</v>
      </c>
      <c r="D240" t="str">
        <f>'TARIF 2024'!K257</f>
        <v>Oranges 33 Magenta BLISTER avec alarme dont deee 0,01</v>
      </c>
      <c r="E240" s="60" t="str">
        <f>'TARIF 2024'!K257</f>
        <v>Oranges 33 Magenta BLISTER avec alarme dont deee 0,01</v>
      </c>
      <c r="V240" s="61" t="s">
        <v>906</v>
      </c>
      <c r="W240" s="64">
        <f>'TARIF 2024'!M257</f>
        <v>10.56</v>
      </c>
      <c r="X240" s="64">
        <f>'TARIF 2024'!Q257</f>
        <v>17.989999999999998</v>
      </c>
      <c r="Y240" s="62"/>
    </row>
    <row r="241" spans="1:25">
      <c r="A241" s="50">
        <f>'TARIF 2024'!D258</f>
        <v>0</v>
      </c>
      <c r="C241" s="4">
        <f>'TARIF 2024'!G258</f>
        <v>8715946626253</v>
      </c>
      <c r="D241" t="str">
        <f>'TARIF 2024'!K258</f>
        <v>Oranges 33 Yellow BLISTER avec alarme dont deee 0,01</v>
      </c>
      <c r="E241" s="60" t="str">
        <f>'TARIF 2024'!K258</f>
        <v>Oranges 33 Yellow BLISTER avec alarme dont deee 0,01</v>
      </c>
      <c r="V241" s="61" t="s">
        <v>906</v>
      </c>
      <c r="W241" s="64">
        <f>'TARIF 2024'!M258</f>
        <v>10.56</v>
      </c>
      <c r="X241" s="64">
        <f>'TARIF 2024'!Q258</f>
        <v>17.989999999999998</v>
      </c>
      <c r="Y241" s="62"/>
    </row>
    <row r="242" spans="1:25">
      <c r="A242" s="50">
        <f>'TARIF 2024'!D259</f>
        <v>0</v>
      </c>
      <c r="C242" s="4">
        <f>'TARIF 2024'!G259</f>
        <v>8715946645285</v>
      </c>
      <c r="D242" t="str">
        <f>'TARIF 2024'!K259</f>
        <v>Pack Oranges 33 NCMY+NPH BLISTER avec alarme dont deee 0,02</v>
      </c>
      <c r="E242" s="60" t="str">
        <f>'TARIF 2024'!K259</f>
        <v>Pack Oranges 33 NCMY+NPH BLISTER avec alarme dont deee 0,02</v>
      </c>
      <c r="V242" s="61" t="s">
        <v>906</v>
      </c>
      <c r="W242" s="64">
        <f>'TARIF 2024'!M259</f>
        <v>55.97</v>
      </c>
      <c r="X242" s="64">
        <f>'TARIF 2024'!Q259</f>
        <v>89.99</v>
      </c>
      <c r="Y242" s="62"/>
    </row>
    <row r="243" spans="1:25">
      <c r="A243" s="50">
        <f>'TARIF 2024'!D260</f>
        <v>0</v>
      </c>
      <c r="C243" s="4">
        <f>'TARIF 2024'!G260</f>
        <v>8715946625553</v>
      </c>
      <c r="D243" t="str">
        <f>'TARIF 2024'!K260</f>
        <v>Ours Polaire 26 Noir BLISTER avec alarme dont deee 0,01</v>
      </c>
      <c r="E243" s="60" t="str">
        <f>'TARIF 2024'!K260</f>
        <v>Ours Polaire 26 Noir BLISTER avec alarme dont deee 0,01</v>
      </c>
      <c r="V243" s="61" t="s">
        <v>906</v>
      </c>
      <c r="W243" s="64">
        <f>'TARIF 2024'!M260</f>
        <v>13.29</v>
      </c>
      <c r="X243" s="64">
        <f>'TARIF 2024'!Q260</f>
        <v>19.989999999999998</v>
      </c>
      <c r="Y243" s="62"/>
    </row>
    <row r="244" spans="1:25">
      <c r="A244" s="50">
        <f>'TARIF 2024'!D261</f>
        <v>0</v>
      </c>
      <c r="C244" s="4">
        <f>'TARIF 2024'!G261</f>
        <v>8715946625577</v>
      </c>
      <c r="D244" t="str">
        <f>'TARIF 2024'!K261</f>
        <v>Ours Polaire 26 Photo Noir BLISTER avec alarme dont deee 0,01</v>
      </c>
      <c r="E244" s="60" t="str">
        <f>'TARIF 2024'!K261</f>
        <v>Ours Polaire 26 Photo Noir BLISTER avec alarme dont deee 0,01</v>
      </c>
      <c r="V244" s="61" t="s">
        <v>906</v>
      </c>
      <c r="W244" s="64">
        <f>'TARIF 2024'!M261</f>
        <v>10.56</v>
      </c>
      <c r="X244" s="64">
        <f>'TARIF 2024'!Q261</f>
        <v>17.989999999999998</v>
      </c>
      <c r="Y244" s="62"/>
    </row>
    <row r="245" spans="1:25">
      <c r="A245" s="50">
        <f>'TARIF 2024'!D262</f>
        <v>0</v>
      </c>
      <c r="C245" s="4">
        <f>'TARIF 2024'!G262</f>
        <v>8715946519876</v>
      </c>
      <c r="D245" t="str">
        <f>'TARIF 2024'!K262</f>
        <v>Pack Ours Polaire 26 NCMY BLISTER avec alarme dont deee 0,02</v>
      </c>
      <c r="E245" s="60" t="str">
        <f>'TARIF 2024'!K262</f>
        <v>Pack Ours Polaire 26 NCMY BLISTER avec alarme dont deee 0,02</v>
      </c>
      <c r="V245" s="61" t="s">
        <v>906</v>
      </c>
      <c r="W245" s="64">
        <f>'TARIF 2024'!M262</f>
        <v>46.62</v>
      </c>
      <c r="X245" s="64">
        <f>'TARIF 2024'!Q262</f>
        <v>69.989999999999995</v>
      </c>
      <c r="Y245" s="62"/>
    </row>
    <row r="246" spans="1:25">
      <c r="A246" s="50">
        <f>'TARIF 2024'!D263</f>
        <v>0</v>
      </c>
      <c r="C246" s="4">
        <f>'TARIF 2024'!G263</f>
        <v>8715946625195</v>
      </c>
      <c r="D246" t="str">
        <f>'TARIF 2024'!K263</f>
        <v>Pack Paquerette 18 NCMY BLISTER avec alarme dont deee 0,04</v>
      </c>
      <c r="E246" s="60" t="str">
        <f>'TARIF 2024'!K263</f>
        <v>Pack Paquerette 18 NCMY BLISTER avec alarme dont deee 0,04</v>
      </c>
      <c r="V246" s="61" t="s">
        <v>906</v>
      </c>
      <c r="W246" s="64">
        <f>'TARIF 2024'!M263</f>
        <v>40.369999999999997</v>
      </c>
      <c r="X246" s="64">
        <f>'TARIF 2024'!Q263</f>
        <v>59.99</v>
      </c>
      <c r="Y246" s="62"/>
    </row>
    <row r="247" spans="1:25">
      <c r="A247" s="50">
        <f>'TARIF 2024'!D264</f>
        <v>0</v>
      </c>
      <c r="C247" s="4">
        <f>'TARIF 2024'!G264</f>
        <v>8715946625294</v>
      </c>
      <c r="D247" t="str">
        <f>'TARIF 2024'!K264</f>
        <v>Pack Paquerette 18XL NCMY BLISTER avec alarme dont deee 0,02</v>
      </c>
      <c r="E247" s="60" t="str">
        <f>'TARIF 2024'!K264</f>
        <v>Pack Paquerette 18XL NCMY BLISTER avec alarme dont deee 0,02</v>
      </c>
      <c r="V247" s="61" t="s">
        <v>906</v>
      </c>
      <c r="W247" s="64">
        <f>'TARIF 2024'!M264</f>
        <v>62.98</v>
      </c>
      <c r="X247" s="64">
        <f>'TARIF 2024'!Q264</f>
        <v>94.99</v>
      </c>
      <c r="Y247" s="62"/>
    </row>
    <row r="248" spans="1:25">
      <c r="A248" s="50">
        <f>'TARIF 2024'!D265</f>
        <v>0</v>
      </c>
      <c r="C248" s="4">
        <f>'TARIF 2024'!G265</f>
        <v>8715946625119</v>
      </c>
      <c r="D248" t="str">
        <f>'TARIF 2024'!K265</f>
        <v>Paquerette 18 Noir BLISTER avec alarme dont deee 0,02</v>
      </c>
      <c r="E248" s="60" t="str">
        <f>'TARIF 2024'!K265</f>
        <v>Paquerette 18 Noir BLISTER avec alarme dont deee 0,02</v>
      </c>
      <c r="V248" s="61" t="s">
        <v>906</v>
      </c>
      <c r="W248" s="64">
        <f>'TARIF 2024'!M265</f>
        <v>11.21</v>
      </c>
      <c r="X248" s="64">
        <f>'TARIF 2024'!Q265</f>
        <v>16.989999999999998</v>
      </c>
      <c r="Y248" s="62"/>
    </row>
    <row r="249" spans="1:25">
      <c r="A249" s="50">
        <f>'TARIF 2024'!D266</f>
        <v>0</v>
      </c>
      <c r="C249" s="4">
        <f>'TARIF 2024'!G266</f>
        <v>8715946625218</v>
      </c>
      <c r="D249" t="str">
        <f>'TARIF 2024'!K266</f>
        <v>Paquerette 18XL Noir BLISTER avec alarme dont deee 0,02</v>
      </c>
      <c r="E249" s="60" t="str">
        <f>'TARIF 2024'!K266</f>
        <v>Paquerette 18XL Noir BLISTER avec alarme dont deee 0,02</v>
      </c>
      <c r="V249" s="61" t="s">
        <v>906</v>
      </c>
      <c r="W249" s="64">
        <f>'TARIF 2024'!M266</f>
        <v>18.96</v>
      </c>
      <c r="X249" s="64">
        <f>'TARIF 2024'!Q266</f>
        <v>29.99</v>
      </c>
      <c r="Y249" s="62"/>
    </row>
    <row r="250" spans="1:25">
      <c r="A250" s="50">
        <f>'TARIF 2024'!D267</f>
        <v>0</v>
      </c>
      <c r="C250" s="4">
        <f>'TARIF 2024'!G267</f>
        <v>8715946625133</v>
      </c>
      <c r="D250" t="str">
        <f>'TARIF 2024'!K267</f>
        <v>Paquerette 18 Cyan BLISTER avec alarme dont deee 0,02</v>
      </c>
      <c r="E250" s="60" t="str">
        <f>'TARIF 2024'!K267</f>
        <v>Paquerette 18 Cyan BLISTER avec alarme dont deee 0,02</v>
      </c>
      <c r="V250" s="61" t="s">
        <v>906</v>
      </c>
      <c r="W250" s="64">
        <f>'TARIF 2024'!M267</f>
        <v>9.16</v>
      </c>
      <c r="X250" s="64">
        <f>'TARIF 2024'!Q267</f>
        <v>14.99</v>
      </c>
      <c r="Y250" s="62"/>
    </row>
    <row r="251" spans="1:25">
      <c r="A251" s="50">
        <f>'TARIF 2024'!D268</f>
        <v>0</v>
      </c>
      <c r="C251" s="4">
        <f>'TARIF 2024'!G268</f>
        <v>8715946625157</v>
      </c>
      <c r="D251" t="str">
        <f>'TARIF 2024'!K268</f>
        <v>Paquerette 18 Magenta BLISTER avec alarme dont deee 0,02</v>
      </c>
      <c r="E251" s="60" t="str">
        <f>'TARIF 2024'!K268</f>
        <v>Paquerette 18 Magenta BLISTER avec alarme dont deee 0,02</v>
      </c>
      <c r="V251" s="61" t="s">
        <v>906</v>
      </c>
      <c r="W251" s="64">
        <f>'TARIF 2024'!M268</f>
        <v>9.16</v>
      </c>
      <c r="X251" s="64">
        <f>'TARIF 2024'!Q268</f>
        <v>14.99</v>
      </c>
      <c r="Y251" s="62"/>
    </row>
    <row r="252" spans="1:25">
      <c r="A252" s="50">
        <f>'TARIF 2024'!D269</f>
        <v>0</v>
      </c>
      <c r="C252" s="4">
        <f>'TARIF 2024'!G269</f>
        <v>8715946625171</v>
      </c>
      <c r="D252" t="str">
        <f>'TARIF 2024'!K269</f>
        <v>Paquerette 18 Yellow BLISTER avec alarme dont deee 0,02</v>
      </c>
      <c r="E252" s="60" t="str">
        <f>'TARIF 2024'!K269</f>
        <v>Paquerette 18 Yellow BLISTER avec alarme dont deee 0,02</v>
      </c>
      <c r="V252" s="61" t="s">
        <v>906</v>
      </c>
      <c r="W252" s="64">
        <f>'TARIF 2024'!M269</f>
        <v>9.16</v>
      </c>
      <c r="X252" s="64">
        <f>'TARIF 2024'!Q269</f>
        <v>14.99</v>
      </c>
      <c r="Y252" s="62"/>
    </row>
    <row r="253" spans="1:25">
      <c r="A253" s="50">
        <f>'TARIF 2024'!D270</f>
        <v>0</v>
      </c>
      <c r="C253" s="4">
        <f>'TARIF 2024'!G270</f>
        <v>8715946624976</v>
      </c>
      <c r="D253" t="str">
        <f>'TARIF 2024'!K270</f>
        <v>Pack Stylo Plume 16 NCMY BLISTER avec alarme dont deee 0,04</v>
      </c>
      <c r="E253" s="60" t="str">
        <f>'TARIF 2024'!K270</f>
        <v>Pack Stylo Plume 16 NCMY BLISTER avec alarme dont deee 0,04</v>
      </c>
      <c r="V253" s="61" t="s">
        <v>906</v>
      </c>
      <c r="W253" s="64">
        <f>'TARIF 2024'!M270</f>
        <v>38.979999999999997</v>
      </c>
      <c r="X253" s="64">
        <f>'TARIF 2024'!Q270</f>
        <v>59.99</v>
      </c>
      <c r="Y253" s="62"/>
    </row>
    <row r="254" spans="1:25">
      <c r="A254" s="50">
        <f>'TARIF 2024'!D271</f>
        <v>0</v>
      </c>
      <c r="C254" s="4">
        <f>'TARIF 2024'!G271</f>
        <v>8715946625072</v>
      </c>
      <c r="D254" t="str">
        <f>'TARIF 2024'!K271</f>
        <v>Pack Stylo Plume 16XL NCMY BLISTER avec alarme dont deee 0,02</v>
      </c>
      <c r="E254" s="60" t="str">
        <f>'TARIF 2024'!K271</f>
        <v>Pack Stylo Plume 16XL NCMY BLISTER avec alarme dont deee 0,02</v>
      </c>
      <c r="V254" s="61" t="s">
        <v>906</v>
      </c>
      <c r="W254" s="64">
        <f>'TARIF 2024'!M271</f>
        <v>63.68</v>
      </c>
      <c r="X254" s="64">
        <f>'TARIF 2024'!Q271</f>
        <v>99.99</v>
      </c>
      <c r="Y254" s="62"/>
    </row>
    <row r="255" spans="1:25">
      <c r="A255" s="50">
        <f>'TARIF 2024'!D272</f>
        <v>0</v>
      </c>
      <c r="C255" s="4">
        <f>'TARIF 2024'!G272</f>
        <v>8715946624891</v>
      </c>
      <c r="D255" t="str">
        <f>'TARIF 2024'!K272</f>
        <v>Stylo Plume 16 Noir BLISTER avec alarme dont deee 0,02</v>
      </c>
      <c r="E255" s="60" t="str">
        <f>'TARIF 2024'!K272</f>
        <v>Stylo Plume 16 Noir BLISTER avec alarme dont deee 0,02</v>
      </c>
      <c r="V255" s="61" t="s">
        <v>906</v>
      </c>
      <c r="W255" s="64">
        <f>'TARIF 2024'!M272</f>
        <v>11.9</v>
      </c>
      <c r="X255" s="64">
        <f>'TARIF 2024'!Q272</f>
        <v>19.989999999999998</v>
      </c>
      <c r="Y255" s="62"/>
    </row>
    <row r="256" spans="1:25">
      <c r="A256" s="50">
        <f>'TARIF 2024'!D273</f>
        <v>0</v>
      </c>
      <c r="C256" s="4">
        <f>'TARIF 2024'!G273</f>
        <v>8715946624990</v>
      </c>
      <c r="D256" t="str">
        <f>'TARIF 2024'!K273</f>
        <v>Stylo Plume 16XL Noir BLISTER avec alarme dont deee 0,01</v>
      </c>
      <c r="E256" s="60" t="str">
        <f>'TARIF 2024'!K273</f>
        <v>Stylo Plume 16XL Noir BLISTER avec alarme dont deee 0,01</v>
      </c>
      <c r="V256" s="61" t="s">
        <v>906</v>
      </c>
      <c r="W256" s="64">
        <f>'TARIF 2024'!M273</f>
        <v>19.649999999999999</v>
      </c>
      <c r="X256" s="64">
        <f>'TARIF 2024'!Q273</f>
        <v>29.99</v>
      </c>
      <c r="Y256" s="62"/>
    </row>
    <row r="257" spans="1:25">
      <c r="A257" s="50">
        <f>'TARIF 2024'!D274</f>
        <v>0</v>
      </c>
      <c r="C257" s="4">
        <f>'TARIF 2024'!G274</f>
        <v>8715946624914</v>
      </c>
      <c r="D257" t="str">
        <f>'TARIF 2024'!K274</f>
        <v>Stylo Plume 16 Cyan BLISTER avec alarme dont deee 0,02</v>
      </c>
      <c r="E257" s="60" t="str">
        <f>'TARIF 2024'!K274</f>
        <v>Stylo Plume 16 Cyan BLISTER avec alarme dont deee 0,02</v>
      </c>
      <c r="V257" s="61" t="s">
        <v>906</v>
      </c>
      <c r="W257" s="64">
        <f>'TARIF 2024'!M274</f>
        <v>8.4600000000000009</v>
      </c>
      <c r="X257" s="64">
        <f>'TARIF 2024'!Q274</f>
        <v>13.99</v>
      </c>
      <c r="Y257" s="62"/>
    </row>
    <row r="258" spans="1:25">
      <c r="A258" s="50">
        <f>'TARIF 2024'!D275</f>
        <v>0</v>
      </c>
      <c r="C258" s="4">
        <f>'TARIF 2024'!G275</f>
        <v>8715946624938</v>
      </c>
      <c r="D258" t="str">
        <f>'TARIF 2024'!K275</f>
        <v>Stylo Plume 16 Magenta BLISTER avec alarme dont deee 0,02</v>
      </c>
      <c r="E258" s="60" t="str">
        <f>'TARIF 2024'!K275</f>
        <v>Stylo Plume 16 Magenta BLISTER avec alarme dont deee 0,02</v>
      </c>
      <c r="V258" s="61" t="s">
        <v>906</v>
      </c>
      <c r="W258" s="64">
        <f>'TARIF 2024'!M275</f>
        <v>8.4600000000000009</v>
      </c>
      <c r="X258" s="64">
        <f>'TARIF 2024'!Q275</f>
        <v>13.99</v>
      </c>
      <c r="Y258" s="62"/>
    </row>
    <row r="259" spans="1:25">
      <c r="A259" s="50">
        <f>'TARIF 2024'!D276</f>
        <v>0</v>
      </c>
      <c r="C259" s="4">
        <f>'TARIF 2024'!G276</f>
        <v>8715946624952</v>
      </c>
      <c r="D259" t="str">
        <f>'TARIF 2024'!K276</f>
        <v>Stylo Plume 16 Yellow BLISTER avec alarme dont deee 0,02</v>
      </c>
      <c r="E259" s="60" t="str">
        <f>'TARIF 2024'!K276</f>
        <v>Stylo Plume 16 Yellow BLISTER avec alarme dont deee 0,02</v>
      </c>
      <c r="V259" s="61" t="s">
        <v>906</v>
      </c>
      <c r="W259" s="64">
        <f>'TARIF 2024'!M276</f>
        <v>8.4600000000000009</v>
      </c>
      <c r="X259" s="64">
        <f>'TARIF 2024'!Q276</f>
        <v>13.99</v>
      </c>
      <c r="Y259" s="62"/>
    </row>
    <row r="260" spans="1:25">
      <c r="A260" s="50">
        <f>'TARIF 2024'!D277</f>
        <v>0</v>
      </c>
      <c r="C260" s="4">
        <f>'TARIF 2024'!G277</f>
        <v>8715946624778</v>
      </c>
      <c r="D260" t="str">
        <f>'TARIF 2024'!K277</f>
        <v>Pack Pomme T1295 NCMY BLISTER avec alarme dont deee 0,02</v>
      </c>
      <c r="E260" s="60" t="str">
        <f>'TARIF 2024'!K277</f>
        <v>Pack Pomme T1295 NCMY BLISTER avec alarme dont deee 0,02</v>
      </c>
      <c r="V260" s="61" t="s">
        <v>906</v>
      </c>
      <c r="W260" s="64">
        <f>'TARIF 2024'!M277</f>
        <v>53.16</v>
      </c>
      <c r="X260" s="64">
        <f>'TARIF 2024'!Q277</f>
        <v>79.989999999999995</v>
      </c>
      <c r="Y260" s="62"/>
    </row>
    <row r="261" spans="1:25">
      <c r="A261" s="50">
        <f>'TARIF 2024'!D278</f>
        <v>0</v>
      </c>
      <c r="C261" s="4">
        <f>'TARIF 2024'!G278</f>
        <v>8715946624693</v>
      </c>
      <c r="D261" t="str">
        <f>'TARIF 2024'!K278</f>
        <v>Pomme T1291 Noir BLISTER avec alarme dont deee 0,02</v>
      </c>
      <c r="E261" s="60" t="str">
        <f>'TARIF 2024'!K278</f>
        <v>Pomme T1291 Noir BLISTER avec alarme dont deee 0,02</v>
      </c>
      <c r="V261" s="61" t="s">
        <v>906</v>
      </c>
      <c r="W261" s="64">
        <f>'TARIF 2024'!M278</f>
        <v>13.36</v>
      </c>
      <c r="X261" s="64">
        <f>'TARIF 2024'!Q278</f>
        <v>24.99</v>
      </c>
      <c r="Y261" s="62"/>
    </row>
    <row r="262" spans="1:25">
      <c r="A262" s="50">
        <f>'TARIF 2024'!D279</f>
        <v>0</v>
      </c>
      <c r="C262" s="4">
        <f>'TARIF 2024'!G279</f>
        <v>8715946624679</v>
      </c>
      <c r="D262" t="str">
        <f>'TARIF 2024'!K279</f>
        <v>Pack Renard T1285 NCMY BLISTER avec alarme dont deee 0,04</v>
      </c>
      <c r="E262" s="60" t="str">
        <f>'TARIF 2024'!K279</f>
        <v>Pack Renard T1285 NCMY BLISTER avec alarme dont deee 0,04</v>
      </c>
      <c r="V262" s="61" t="s">
        <v>906</v>
      </c>
      <c r="W262" s="64">
        <f>'TARIF 2024'!M279</f>
        <v>37.58</v>
      </c>
      <c r="X262" s="64">
        <f>'TARIF 2024'!Q279</f>
        <v>54.99</v>
      </c>
      <c r="Y262" s="62"/>
    </row>
    <row r="263" spans="1:25">
      <c r="A263" s="50">
        <f>'TARIF 2024'!D280</f>
        <v>0</v>
      </c>
      <c r="C263" s="4">
        <f>'TARIF 2024'!G280</f>
        <v>8715946624594</v>
      </c>
      <c r="D263" t="str">
        <f>'TARIF 2024'!K280</f>
        <v>Renard T1281 Noir BLISTER avec alarme dont deee 0,02</v>
      </c>
      <c r="E263" s="60" t="str">
        <f>'TARIF 2024'!K280</f>
        <v>Renard T1281 Noir BLISTER avec alarme dont deee 0,02</v>
      </c>
      <c r="V263" s="61" t="s">
        <v>906</v>
      </c>
      <c r="W263" s="64">
        <f>'TARIF 2024'!M280</f>
        <v>10.51</v>
      </c>
      <c r="X263" s="64">
        <f>'TARIF 2024'!Q280</f>
        <v>16.989999999999998</v>
      </c>
      <c r="Y263" s="62"/>
    </row>
    <row r="264" spans="1:25">
      <c r="A264" s="50">
        <f>'TARIF 2024'!D281</f>
        <v>0</v>
      </c>
      <c r="C264" s="4">
        <f>'TARIF 2024'!G281</f>
        <v>8715946625836</v>
      </c>
      <c r="D264" t="str">
        <f>'TARIF 2024'!K281</f>
        <v>Pack Réveil T2705 CMY BLISTER avec alarme dont deee 0,04</v>
      </c>
      <c r="E264" s="60" t="str">
        <f>'TARIF 2024'!K281</f>
        <v>Pack Réveil T2705 CMY BLISTER avec alarme dont deee 0,04</v>
      </c>
      <c r="V264" s="61" t="s">
        <v>906</v>
      </c>
      <c r="W264" s="64">
        <f>'TARIF 2024'!M281</f>
        <v>27.32</v>
      </c>
      <c r="X264" s="64">
        <f>'TARIF 2024'!Q281</f>
        <v>49.99</v>
      </c>
      <c r="Y264" s="62"/>
    </row>
    <row r="265" spans="1:25">
      <c r="A265" s="50">
        <f>'TARIF 2024'!D282</f>
        <v>0</v>
      </c>
      <c r="C265" s="4">
        <f>'TARIF 2024'!G282</f>
        <v>8715946625751</v>
      </c>
      <c r="D265" t="str">
        <f>'TARIF 2024'!K282</f>
        <v>Reveil T2701 Black  BLISTER avec alarme dont deee 0,02</v>
      </c>
      <c r="E265" s="60" t="str">
        <f>'TARIF 2024'!K282</f>
        <v>Reveil T2701 Black  BLISTER avec alarme dont deee 0,02</v>
      </c>
      <c r="V265" s="61" t="s">
        <v>906</v>
      </c>
      <c r="W265" s="64">
        <f>'TARIF 2024'!M282</f>
        <v>15.1</v>
      </c>
      <c r="X265" s="64">
        <f>'TARIF 2024'!Q282</f>
        <v>24.99</v>
      </c>
      <c r="Y265" s="62"/>
    </row>
    <row r="266" spans="1:25">
      <c r="A266" s="50">
        <f>'TARIF 2024'!D283</f>
        <v>0</v>
      </c>
      <c r="C266" s="4">
        <f>'TARIF 2024'!G283</f>
        <v>884962780749</v>
      </c>
      <c r="D266" t="str">
        <f>'TARIF 2024'!K283</f>
        <v>21 Small Black Print Cartridge sans blister dont deee 0,02</v>
      </c>
      <c r="E266" s="60" t="str">
        <f>'TARIF 2024'!K283</f>
        <v>21 Small Black Print Cartridge sans blister dont deee 0,02</v>
      </c>
      <c r="V266" s="61" t="s">
        <v>906</v>
      </c>
      <c r="W266" s="64">
        <f>'TARIF 2024'!M283</f>
        <v>23.84</v>
      </c>
      <c r="X266" s="64">
        <f>'TARIF 2024'!Q283</f>
        <v>34.99</v>
      </c>
      <c r="Y266" s="62"/>
    </row>
    <row r="267" spans="1:25">
      <c r="A267" s="50">
        <f>'TARIF 2024'!D284</f>
        <v>0</v>
      </c>
      <c r="C267" s="4">
        <f>'TARIF 2024'!G284</f>
        <v>884962780787</v>
      </c>
      <c r="D267" t="str">
        <f>'TARIF 2024'!K284</f>
        <v>22 Small Tri-colour Print Cartridge sans blister dont deee 0,02</v>
      </c>
      <c r="E267" s="60" t="str">
        <f>'TARIF 2024'!K284</f>
        <v>22 Small Tri-colour Print Cartridge sans blister dont deee 0,02</v>
      </c>
      <c r="V267" s="61" t="s">
        <v>906</v>
      </c>
      <c r="W267" s="64">
        <f>'TARIF 2024'!M284</f>
        <v>33.53</v>
      </c>
      <c r="X267" s="64">
        <f>'TARIF 2024'!Q284</f>
        <v>49.99</v>
      </c>
      <c r="Y267" s="62"/>
    </row>
    <row r="268" spans="1:25">
      <c r="A268" s="50">
        <f>'TARIF 2024'!D285</f>
        <v>0</v>
      </c>
      <c r="C268" s="4">
        <f>'TARIF 2024'!G285</f>
        <v>884962780473</v>
      </c>
      <c r="D268" t="str">
        <f>'TARIF 2024'!K285</f>
        <v>300 Black  with Vivera Ink sans blister dont deee 0,02</v>
      </c>
      <c r="E268" s="60" t="str">
        <f>'TARIF 2024'!K285</f>
        <v>300 Black  with Vivera Ink sans blister dont deee 0,02</v>
      </c>
      <c r="V268" s="61" t="s">
        <v>906</v>
      </c>
      <c r="W268" s="64">
        <f>'TARIF 2024'!M285</f>
        <v>20.02</v>
      </c>
      <c r="X268" s="64">
        <f>'TARIF 2024'!Q285</f>
        <v>34.99</v>
      </c>
      <c r="Y268" s="62"/>
    </row>
    <row r="269" spans="1:25">
      <c r="A269" s="50">
        <f>'TARIF 2024'!D286</f>
        <v>0</v>
      </c>
      <c r="C269" s="4">
        <f>'TARIF 2024'!G286</f>
        <v>884962838983</v>
      </c>
      <c r="D269" t="str">
        <f>'TARIF 2024'!K286</f>
        <v>300 Pack BK/CL  HP Blister alarm_ dont deee 0,04</v>
      </c>
      <c r="E269" s="60" t="str">
        <f>'TARIF 2024'!K286</f>
        <v>300 Pack BK/CL  HP Blister alarm_ dont deee 0,04</v>
      </c>
      <c r="V269" s="61" t="s">
        <v>906</v>
      </c>
      <c r="W269" s="64">
        <f>'TARIF 2024'!M286</f>
        <v>45.77</v>
      </c>
      <c r="X269" s="64">
        <f>'TARIF 2024'!Q286</f>
        <v>69.989999999999995</v>
      </c>
      <c r="Y269" s="62"/>
    </row>
    <row r="270" spans="1:25">
      <c r="A270" s="50">
        <f>'TARIF 2024'!D287</f>
        <v>0</v>
      </c>
      <c r="C270" s="4">
        <f>'TARIF 2024'!G287</f>
        <v>884962780497</v>
      </c>
      <c r="D270" t="str">
        <f>'TARIF 2024'!K287</f>
        <v>300 Tri-colour  with Vivera Inks sans blister dont deee 0,02</v>
      </c>
      <c r="E270" s="60" t="str">
        <f>'TARIF 2024'!K287</f>
        <v>300 Tri-colour  with Vivera Inks sans blister dont deee 0,02</v>
      </c>
      <c r="V270" s="61" t="s">
        <v>906</v>
      </c>
      <c r="W270" s="64">
        <f>'TARIF 2024'!M287</f>
        <v>24.34</v>
      </c>
      <c r="X270" s="64">
        <f>'TARIF 2024'!Q287</f>
        <v>39.99</v>
      </c>
      <c r="Y270" s="62"/>
    </row>
    <row r="271" spans="1:25">
      <c r="A271" s="50">
        <f>'TARIF 2024'!D288</f>
        <v>0</v>
      </c>
      <c r="C271" s="4">
        <f>'TARIF 2024'!G288</f>
        <v>889894419392</v>
      </c>
      <c r="D271" t="str">
        <f>'TARIF 2024'!K288</f>
        <v>301 Pack BK/CL HP Blister alarm dont deee 0,04</v>
      </c>
      <c r="E271" s="60" t="str">
        <f>'TARIF 2024'!K288</f>
        <v>301 Pack BK/CL HP Blister alarm dont deee 0,04</v>
      </c>
      <c r="V271" s="61" t="s">
        <v>906</v>
      </c>
      <c r="W271" s="64">
        <f>'TARIF 2024'!M288</f>
        <v>39.119999999999997</v>
      </c>
      <c r="X271" s="64">
        <f>'TARIF 2024'!Q288</f>
        <v>59.99</v>
      </c>
      <c r="Y271" s="62"/>
    </row>
    <row r="272" spans="1:25">
      <c r="A272" s="50">
        <f>'TARIF 2024'!D289</f>
        <v>0</v>
      </c>
      <c r="C272" s="4">
        <f>'TARIF 2024'!G289</f>
        <v>884962894422</v>
      </c>
      <c r="D272" t="str">
        <f>'TARIF 2024'!K289</f>
        <v>301 Noir HP Blister alarm_ dont deee 0,02</v>
      </c>
      <c r="E272" s="60" t="str">
        <f>'TARIF 2024'!K289</f>
        <v>301 Noir HP Blister alarm_ dont deee 0,02</v>
      </c>
      <c r="V272" s="61" t="s">
        <v>906</v>
      </c>
      <c r="W272" s="64">
        <f>'TARIF 2024'!M289</f>
        <v>18.14</v>
      </c>
      <c r="X272" s="64">
        <f>'TARIF 2024'!Q289</f>
        <v>28.99</v>
      </c>
      <c r="Y272" s="62"/>
    </row>
    <row r="273" spans="1:25">
      <c r="A273" s="50">
        <f>'TARIF 2024'!D290</f>
        <v>0</v>
      </c>
      <c r="C273" s="4">
        <f>'TARIF 2024'!G290</f>
        <v>884962894521</v>
      </c>
      <c r="D273" t="str">
        <f>'TARIF 2024'!K290</f>
        <v>301 Couleurs HP Blister alarm_ dont deee 0,02</v>
      </c>
      <c r="E273" s="60" t="str">
        <f>'TARIF 2024'!K290</f>
        <v>301 Couleurs HP Blister alarm_ dont deee 0,02</v>
      </c>
      <c r="V273" s="61" t="s">
        <v>906</v>
      </c>
      <c r="W273" s="64">
        <f>'TARIF 2024'!M290</f>
        <v>21.46</v>
      </c>
      <c r="X273" s="64">
        <f>'TARIF 2024'!Q290</f>
        <v>34.99</v>
      </c>
      <c r="Y273" s="62"/>
    </row>
    <row r="274" spans="1:25">
      <c r="A274" s="50">
        <f>'TARIF 2024'!D291</f>
        <v>0</v>
      </c>
      <c r="C274" s="4">
        <f>'TARIF 2024'!G291</f>
        <v>884962894477</v>
      </c>
      <c r="D274" t="str">
        <f>'TARIF 2024'!K291</f>
        <v>301 XL Noir HP Blister alarm dont deee 0,02</v>
      </c>
      <c r="E274" s="60" t="str">
        <f>'TARIF 2024'!K291</f>
        <v>301 XL Noir HP Blister alarm dont deee 0,02</v>
      </c>
      <c r="V274" s="61" t="s">
        <v>906</v>
      </c>
      <c r="W274" s="64">
        <f>'TARIF 2024'!M291</f>
        <v>37.35</v>
      </c>
      <c r="X274" s="64">
        <f>'TARIF 2024'!Q291</f>
        <v>54.99</v>
      </c>
      <c r="Y274" s="62"/>
    </row>
    <row r="275" spans="1:25">
      <c r="A275" s="50">
        <f>'TARIF 2024'!D292</f>
        <v>0</v>
      </c>
      <c r="C275" s="4">
        <f>'TARIF 2024'!G292</f>
        <v>884962894576</v>
      </c>
      <c r="D275" t="str">
        <f>'TARIF 2024'!K292</f>
        <v>301 XL Couleurs HP Blister alarm dont deee 0,02</v>
      </c>
      <c r="E275" s="60" t="str">
        <f>'TARIF 2024'!K292</f>
        <v>301 XL Couleurs HP Blister alarm dont deee 0,02</v>
      </c>
      <c r="V275" s="61" t="s">
        <v>906</v>
      </c>
      <c r="W275" s="64">
        <f>'TARIF 2024'!M292</f>
        <v>37.68</v>
      </c>
      <c r="X275" s="64">
        <f>'TARIF 2024'!Q292</f>
        <v>54.99</v>
      </c>
      <c r="Y275" s="62"/>
    </row>
    <row r="276" spans="1:25">
      <c r="A276" s="50">
        <f>'TARIF 2024'!D293</f>
        <v>0</v>
      </c>
      <c r="C276" s="4">
        <f>'TARIF 2024'!G293</f>
        <v>190780475904</v>
      </c>
      <c r="D276" t="str">
        <f>'TARIF 2024'!K293</f>
        <v>302 Pack BK/CL HP Blister alarm dont deee 0,04</v>
      </c>
      <c r="E276" s="60" t="str">
        <f>'TARIF 2024'!K293</f>
        <v>302 Pack BK/CL HP Blister alarm dont deee 0,04</v>
      </c>
      <c r="V276" s="61" t="s">
        <v>906</v>
      </c>
      <c r="W276" s="64">
        <f>'TARIF 2024'!M293</f>
        <v>35.56</v>
      </c>
      <c r="X276" s="64">
        <f>'TARIF 2024'!Q293</f>
        <v>52.99</v>
      </c>
      <c r="Y276" s="62"/>
    </row>
    <row r="277" spans="1:25">
      <c r="A277" s="50">
        <f>'TARIF 2024'!D294</f>
        <v>0</v>
      </c>
      <c r="C277" s="4">
        <f>'TARIF 2024'!G294</f>
        <v>888793803011</v>
      </c>
      <c r="D277" t="str">
        <f>'TARIF 2024'!K294</f>
        <v>302 Noir HP Blister alarm dont deee 0,02</v>
      </c>
      <c r="E277" s="60" t="str">
        <f>'TARIF 2024'!K294</f>
        <v>302 Noir HP Blister alarm dont deee 0,02</v>
      </c>
      <c r="V277" s="61" t="s">
        <v>906</v>
      </c>
      <c r="W277" s="64">
        <f>'TARIF 2024'!M294</f>
        <v>15.94</v>
      </c>
      <c r="X277" s="64">
        <f>'TARIF 2024'!Q294</f>
        <v>25.99</v>
      </c>
      <c r="Y277" s="62"/>
    </row>
    <row r="278" spans="1:25">
      <c r="A278" s="50">
        <f>'TARIF 2024'!D295</f>
        <v>0</v>
      </c>
      <c r="C278" s="4">
        <f>'TARIF 2024'!G295</f>
        <v>888793802960</v>
      </c>
      <c r="D278" t="str">
        <f>'TARIF 2024'!K295</f>
        <v>302 Couleurs HP Blister alarm dont deee 0,02</v>
      </c>
      <c r="E278" s="60" t="str">
        <f>'TARIF 2024'!K295</f>
        <v>302 Couleurs HP Blister alarm dont deee 0,02</v>
      </c>
      <c r="V278" s="61" t="s">
        <v>906</v>
      </c>
      <c r="W278" s="64">
        <f>'TARIF 2024'!M295</f>
        <v>20.239999999999998</v>
      </c>
      <c r="X278" s="64">
        <f>'TARIF 2024'!Q295</f>
        <v>29.99</v>
      </c>
      <c r="Y278" s="62"/>
    </row>
    <row r="279" spans="1:25">
      <c r="A279" s="50">
        <f>'TARIF 2024'!D296</f>
        <v>0</v>
      </c>
      <c r="C279" s="4">
        <f>'TARIF 2024'!G296</f>
        <v>888793803110</v>
      </c>
      <c r="D279" t="str">
        <f>'TARIF 2024'!K296</f>
        <v>302 XL Noir HP Blister alarm dont deee 0,02</v>
      </c>
      <c r="E279" s="60" t="str">
        <f>'TARIF 2024'!K296</f>
        <v>302 XL Noir HP Blister alarm dont deee 0,02</v>
      </c>
      <c r="V279" s="61" t="s">
        <v>906</v>
      </c>
      <c r="W279" s="64">
        <f>'TARIF 2024'!M296</f>
        <v>33.97</v>
      </c>
      <c r="X279" s="64">
        <f>'TARIF 2024'!Q296</f>
        <v>49.99</v>
      </c>
      <c r="Y279" s="62"/>
    </row>
    <row r="280" spans="1:25">
      <c r="A280" s="50">
        <f>'TARIF 2024'!D297</f>
        <v>0</v>
      </c>
      <c r="C280" s="4">
        <f>'TARIF 2024'!G297</f>
        <v>888793803066</v>
      </c>
      <c r="D280" t="str">
        <f>'TARIF 2024'!K297</f>
        <v>302 XL Couleurs HP Blister alarm dont deee 0,01</v>
      </c>
      <c r="E280" s="60" t="str">
        <f>'TARIF 2024'!K297</f>
        <v>302 XL Couleurs HP Blister alarm dont deee 0,01</v>
      </c>
      <c r="V280" s="61" t="s">
        <v>906</v>
      </c>
      <c r="W280" s="64">
        <f>'TARIF 2024'!M297</f>
        <v>33.08</v>
      </c>
      <c r="X280" s="64">
        <f>'TARIF 2024'!Q297</f>
        <v>49.99</v>
      </c>
      <c r="Y280" s="62"/>
    </row>
    <row r="281" spans="1:25">
      <c r="A281" s="50">
        <f>'TARIF 2024'!D298</f>
        <v>0</v>
      </c>
      <c r="C281" s="4">
        <f>'TARIF 2024'!G298</f>
        <v>192545863988</v>
      </c>
      <c r="D281" t="str">
        <f>'TARIF 2024'!K298</f>
        <v>303 Pack BK/CL HP Blister alarm dont deee 0,02</v>
      </c>
      <c r="E281" s="60" t="str">
        <f>'TARIF 2024'!K298</f>
        <v>303 Pack BK/CL HP Blister alarm dont deee 0,02</v>
      </c>
      <c r="V281" s="61" t="s">
        <v>906</v>
      </c>
      <c r="W281" s="64">
        <f>'TARIF 2024'!M298</f>
        <v>33.549999999999997</v>
      </c>
      <c r="X281" s="64">
        <f>'TARIF 2024'!Q298</f>
        <v>49.99</v>
      </c>
      <c r="Y281" s="62"/>
    </row>
    <row r="282" spans="1:25">
      <c r="A282" s="50">
        <f>'TARIF 2024'!D299</f>
        <v>0</v>
      </c>
      <c r="C282" s="4">
        <f>'TARIF 2024'!G299</f>
        <v>190780571019</v>
      </c>
      <c r="D282" t="str">
        <f>'TARIF 2024'!K299</f>
        <v>303 Noir HP Blister alarm dont deee 0,02</v>
      </c>
      <c r="E282" s="60" t="str">
        <f>'TARIF 2024'!K299</f>
        <v>303 Noir HP Blister alarm dont deee 0,02</v>
      </c>
      <c r="V282" s="61" t="s">
        <v>906</v>
      </c>
      <c r="W282" s="64">
        <f>'TARIF 2024'!M299</f>
        <v>14.97</v>
      </c>
      <c r="X282" s="64">
        <f>'TARIF 2024'!Q299</f>
        <v>24.99</v>
      </c>
      <c r="Y282" s="62"/>
    </row>
    <row r="283" spans="1:25">
      <c r="A283" s="50">
        <f>'TARIF 2024'!D300</f>
        <v>0</v>
      </c>
      <c r="C283" s="4">
        <f>'TARIF 2024'!G300</f>
        <v>190780570975</v>
      </c>
      <c r="D283" t="str">
        <f>'TARIF 2024'!K300</f>
        <v>303 Couleurs HP Blister alarm dont deee 0,02</v>
      </c>
      <c r="E283" s="60" t="str">
        <f>'TARIF 2024'!K300</f>
        <v>303 Couleurs HP Blister alarm dont deee 0,02</v>
      </c>
      <c r="V283" s="61" t="s">
        <v>906</v>
      </c>
      <c r="W283" s="64">
        <f>'TARIF 2024'!M300</f>
        <v>19.18</v>
      </c>
      <c r="X283" s="64">
        <f>'TARIF 2024'!Q300</f>
        <v>29.99</v>
      </c>
      <c r="Y283" s="62"/>
    </row>
    <row r="284" spans="1:25">
      <c r="A284" s="50">
        <f>'TARIF 2024'!D301</f>
        <v>0</v>
      </c>
      <c r="C284" s="4">
        <f>'TARIF 2024'!G301</f>
        <v>190780571095</v>
      </c>
      <c r="D284" t="str">
        <f>'TARIF 2024'!K301</f>
        <v>303 XL Noir HP Blister alarm dont deee 0,02</v>
      </c>
      <c r="E284" s="60" t="str">
        <f>'TARIF 2024'!K301</f>
        <v>303 XL Noir HP Blister alarm dont deee 0,02</v>
      </c>
      <c r="V284" s="61" t="s">
        <v>906</v>
      </c>
      <c r="W284" s="64">
        <f>'TARIF 2024'!M301</f>
        <v>34.33</v>
      </c>
      <c r="X284" s="64">
        <f>'TARIF 2024'!Q301</f>
        <v>52.99</v>
      </c>
      <c r="Y284" s="62"/>
    </row>
    <row r="285" spans="1:25">
      <c r="A285" s="50">
        <f>'TARIF 2024'!D302</f>
        <v>0</v>
      </c>
      <c r="C285" s="4">
        <f>'TARIF 2024'!G302</f>
        <v>190780571057</v>
      </c>
      <c r="D285" t="str">
        <f>'TARIF 2024'!K302</f>
        <v>303 XL Couleurs HP Blister alarm_ dont deee 0,02</v>
      </c>
      <c r="E285" s="60" t="str">
        <f>'TARIF 2024'!K302</f>
        <v>303 XL Couleurs HP Blister alarm_ dont deee 0,02</v>
      </c>
      <c r="V285" s="61" t="s">
        <v>906</v>
      </c>
      <c r="W285" s="64">
        <f>'TARIF 2024'!M302</f>
        <v>39.159999999999997</v>
      </c>
      <c r="X285" s="64">
        <f>'TARIF 2024'!Q302</f>
        <v>58.99</v>
      </c>
      <c r="Y285" s="62"/>
    </row>
    <row r="286" spans="1:25">
      <c r="A286" s="50">
        <f>'TARIF 2024'!D303</f>
        <v>0</v>
      </c>
      <c r="C286" s="4">
        <f>'TARIF 2024'!G303</f>
        <v>889894860705</v>
      </c>
      <c r="D286" t="str">
        <f>'TARIF 2024'!K303</f>
        <v>304 Couleurs HP Blister alarm dont deee 0,02</v>
      </c>
      <c r="E286" s="60" t="str">
        <f>'TARIF 2024'!K303</f>
        <v>304 Couleurs HP Blister alarm dont deee 0,02</v>
      </c>
      <c r="V286" s="61" t="s">
        <v>906</v>
      </c>
      <c r="W286" s="64">
        <f>'TARIF 2024'!M303</f>
        <v>14.16</v>
      </c>
      <c r="X286" s="64">
        <f>'TARIF 2024'!Q303</f>
        <v>20.99</v>
      </c>
      <c r="Y286" s="62"/>
    </row>
    <row r="287" spans="1:25">
      <c r="A287" s="50">
        <f>'TARIF 2024'!D304</f>
        <v>0</v>
      </c>
      <c r="C287" s="4">
        <f>'TARIF 2024'!G304</f>
        <v>889894860743</v>
      </c>
      <c r="D287" t="str">
        <f>'TARIF 2024'!K304</f>
        <v>304 Noir HP Blister alarm_ dont deee 0,02</v>
      </c>
      <c r="E287" s="60" t="str">
        <f>'TARIF 2024'!K304</f>
        <v>304 Noir HP Blister alarm_ dont deee 0,02</v>
      </c>
      <c r="V287" s="61" t="s">
        <v>906</v>
      </c>
      <c r="W287" s="64">
        <f>'TARIF 2024'!M304</f>
        <v>13.21</v>
      </c>
      <c r="X287" s="64">
        <f>'TARIF 2024'!Q304</f>
        <v>20.99</v>
      </c>
      <c r="Y287" s="62"/>
    </row>
    <row r="288" spans="1:25">
      <c r="A288" s="50">
        <f>'TARIF 2024'!D305</f>
        <v>0</v>
      </c>
      <c r="C288" s="4">
        <f>'TARIF 2024'!G305</f>
        <v>192545177016</v>
      </c>
      <c r="D288" t="str">
        <f>'TARIF 2024'!K305</f>
        <v>304 Pack BK/CL HP Blister alarm_ dont deee 0,04</v>
      </c>
      <c r="E288" s="60" t="str">
        <f>'TARIF 2024'!K305</f>
        <v>304 Pack BK/CL HP Blister alarm_ dont deee 0,04</v>
      </c>
      <c r="V288" s="61" t="s">
        <v>906</v>
      </c>
      <c r="W288" s="64">
        <f>'TARIF 2024'!M305</f>
        <v>25.45</v>
      </c>
      <c r="X288" s="64">
        <f>'TARIF 2024'!Q305</f>
        <v>38.99</v>
      </c>
      <c r="Y288" s="62"/>
    </row>
    <row r="289" spans="1:25">
      <c r="A289" s="50">
        <f>'TARIF 2024'!D306</f>
        <v>0</v>
      </c>
      <c r="C289" s="4">
        <f>'TARIF 2024'!G306</f>
        <v>889894860781</v>
      </c>
      <c r="D289" t="str">
        <f>'TARIF 2024'!K306</f>
        <v>304 XL Couleurs HP Blister alarm_ dont deee 0,02</v>
      </c>
      <c r="E289" s="60" t="str">
        <f>'TARIF 2024'!K306</f>
        <v>304 XL Couleurs HP Blister alarm_ dont deee 0,02</v>
      </c>
      <c r="V289" s="61" t="s">
        <v>906</v>
      </c>
      <c r="W289" s="64">
        <f>'TARIF 2024'!M306</f>
        <v>30.3</v>
      </c>
      <c r="X289" s="64">
        <f>'TARIF 2024'!Q306</f>
        <v>44.99</v>
      </c>
      <c r="Y289" s="62"/>
    </row>
    <row r="290" spans="1:25">
      <c r="A290" s="50">
        <f>'TARIF 2024'!D307</f>
        <v>0</v>
      </c>
      <c r="C290" s="4">
        <f>'TARIF 2024'!G307</f>
        <v>889894860828</v>
      </c>
      <c r="D290" t="str">
        <f>'TARIF 2024'!K307</f>
        <v>304 XL Noir HP Blister alarm_ dont deee 0,02</v>
      </c>
      <c r="E290" s="60" t="str">
        <f>'TARIF 2024'!K307</f>
        <v>304 XL Noir HP Blister alarm_ dont deee 0,02</v>
      </c>
      <c r="V290" s="61" t="s">
        <v>906</v>
      </c>
      <c r="W290" s="64">
        <f>'TARIF 2024'!M307</f>
        <v>27.74</v>
      </c>
      <c r="X290" s="64">
        <f>'TARIF 2024'!Q307</f>
        <v>42.99</v>
      </c>
      <c r="Y290" s="62"/>
    </row>
    <row r="291" spans="1:25">
      <c r="A291" s="50">
        <f>'TARIF 2024'!D308</f>
        <v>0</v>
      </c>
      <c r="C291" s="4">
        <f>'TARIF 2024'!G308</f>
        <v>193905429202</v>
      </c>
      <c r="D291" t="str">
        <f>'TARIF 2024'!K308</f>
        <v>305 Couleurs HP Blister alarm_ dont deee 0,02</v>
      </c>
      <c r="E291" s="60" t="str">
        <f>'TARIF 2024'!K308</f>
        <v>305 Couleurs HP Blister alarm_ dont deee 0,02</v>
      </c>
      <c r="V291" s="61" t="s">
        <v>906</v>
      </c>
      <c r="W291" s="64">
        <f>'TARIF 2024'!M308</f>
        <v>10.18</v>
      </c>
      <c r="X291" s="64">
        <f>'TARIF 2024'!Q308</f>
        <v>16.989999999999998</v>
      </c>
      <c r="Y291" s="62"/>
    </row>
    <row r="292" spans="1:25">
      <c r="A292" s="50">
        <f>'TARIF 2024'!D309</f>
        <v>0</v>
      </c>
      <c r="C292" s="4">
        <f>'TARIF 2024'!G309</f>
        <v>193905429233</v>
      </c>
      <c r="D292" t="str">
        <f>'TARIF 2024'!K309</f>
        <v>305 Noir HP Blister alarm_ dont deee 0,02</v>
      </c>
      <c r="E292" s="60" t="str">
        <f>'TARIF 2024'!K309</f>
        <v>305 Noir HP Blister alarm_ dont deee 0,02</v>
      </c>
      <c r="V292" s="61" t="s">
        <v>906</v>
      </c>
      <c r="W292" s="64">
        <f>'TARIF 2024'!M309</f>
        <v>10.18</v>
      </c>
      <c r="X292" s="64">
        <f>'TARIF 2024'!Q309</f>
        <v>16.989999999999998</v>
      </c>
      <c r="Y292" s="62"/>
    </row>
    <row r="293" spans="1:25">
      <c r="A293" s="50">
        <f>'TARIF 2024'!D310</f>
        <v>0</v>
      </c>
      <c r="C293" s="4">
        <f>'TARIF 2024'!G310</f>
        <v>195161227042</v>
      </c>
      <c r="D293" t="str">
        <f>'TARIF 2024'!K310</f>
        <v>305 Pack BK/CL HP Blister alarm_ dont deee 0,04</v>
      </c>
      <c r="E293" s="60" t="str">
        <f>'TARIF 2024'!K310</f>
        <v>305 Pack BK/CL HP Blister alarm_ dont deee 0,04</v>
      </c>
      <c r="V293" s="61" t="s">
        <v>906</v>
      </c>
      <c r="W293" s="64">
        <f>'TARIF 2024'!M310</f>
        <v>20.25</v>
      </c>
      <c r="X293" s="64">
        <f>'TARIF 2024'!Q310</f>
        <v>31.99</v>
      </c>
      <c r="Y293" s="62"/>
    </row>
    <row r="294" spans="1:25">
      <c r="A294" s="50">
        <f>'TARIF 2024'!D311</f>
        <v>0</v>
      </c>
      <c r="C294" s="4">
        <f>'TARIF 2024'!G311</f>
        <v>193905429295</v>
      </c>
      <c r="D294" t="str">
        <f>'TARIF 2024'!K311</f>
        <v>305 XL Couleurs HP Blister alarm dont deee 0,02</v>
      </c>
      <c r="E294" s="60" t="str">
        <f>'TARIF 2024'!K311</f>
        <v>305 XL Couleurs HP Blister alarm dont deee 0,02</v>
      </c>
      <c r="V294" s="61" t="s">
        <v>906</v>
      </c>
      <c r="W294" s="64">
        <f>'TARIF 2024'!M311</f>
        <v>17.73</v>
      </c>
      <c r="X294" s="64">
        <f>'TARIF 2024'!Q311</f>
        <v>27.99</v>
      </c>
      <c r="Y294" s="62"/>
    </row>
    <row r="295" spans="1:25">
      <c r="A295" s="50">
        <f>'TARIF 2024'!D312</f>
        <v>0</v>
      </c>
      <c r="C295" s="4">
        <f>'TARIF 2024'!G312</f>
        <v>193905429264</v>
      </c>
      <c r="D295" t="str">
        <f>'TARIF 2024'!K312</f>
        <v>305 XL Noir HP Blister alarm dont deee 0,02</v>
      </c>
      <c r="E295" s="60" t="str">
        <f>'TARIF 2024'!K312</f>
        <v>305 XL Noir HP Blister alarm dont deee 0,02</v>
      </c>
      <c r="V295" s="61" t="s">
        <v>906</v>
      </c>
      <c r="W295" s="64">
        <f>'TARIF 2024'!M312</f>
        <v>18.649999999999999</v>
      </c>
      <c r="X295" s="64">
        <f>'TARIF 2024'!Q312</f>
        <v>27.99</v>
      </c>
      <c r="Y295" s="62"/>
    </row>
    <row r="296" spans="1:25">
      <c r="A296" s="50" t="str">
        <f>'TARIF 2024'!D313</f>
        <v>new</v>
      </c>
      <c r="C296" s="4">
        <f>'TARIF 2024'!G313</f>
        <v>196786390449</v>
      </c>
      <c r="D296" t="str">
        <f>'TARIF 2024'!K313</f>
        <v>HP 308 Noir  Blister alarmé dont 0,02 deee</v>
      </c>
      <c r="E296" s="60" t="str">
        <f>'TARIF 2024'!K313</f>
        <v>HP 308 Noir  Blister alarmé dont 0,02 deee</v>
      </c>
      <c r="V296" s="61" t="s">
        <v>906</v>
      </c>
      <c r="W296" s="64">
        <f>'TARIF 2024'!M313</f>
        <v>0</v>
      </c>
      <c r="X296" s="64">
        <f>'TARIF 2024'!Q313</f>
        <v>21.99</v>
      </c>
      <c r="Y296" s="62"/>
    </row>
    <row r="297" spans="1:25">
      <c r="A297" s="50" t="str">
        <f>'TARIF 2024'!D314</f>
        <v>new</v>
      </c>
      <c r="C297" s="4">
        <f>'TARIF 2024'!G314</f>
        <v>196786390340</v>
      </c>
      <c r="D297" t="str">
        <f>'TARIF 2024'!K314</f>
        <v>HP 308 Couleurs  Blister alarmé dont 0,02 deee</v>
      </c>
      <c r="E297" s="60" t="str">
        <f>'TARIF 2024'!K314</f>
        <v>HP 308 Couleurs  Blister alarmé dont 0,02 deee</v>
      </c>
      <c r="V297" s="61" t="s">
        <v>906</v>
      </c>
      <c r="W297" s="64">
        <f>'TARIF 2024'!M314</f>
        <v>0</v>
      </c>
      <c r="X297" s="64">
        <f>'TARIF 2024'!Q314</f>
        <v>19.989999999999998</v>
      </c>
      <c r="Y297" s="62"/>
    </row>
    <row r="298" spans="1:25">
      <c r="A298" s="50" t="str">
        <f>'TARIF 2024'!D315</f>
        <v>new</v>
      </c>
      <c r="C298" s="4">
        <f>'TARIF 2024'!G315</f>
        <v>196786390142</v>
      </c>
      <c r="D298" t="str">
        <f>'TARIF 2024'!K315</f>
        <v>HP 308 Pack BK/CL Blister alarmé  dont 0,04 deee</v>
      </c>
      <c r="E298" s="60" t="str">
        <f>'TARIF 2024'!K315</f>
        <v>HP 308 Pack BK/CL Blister alarmé  dont 0,04 deee</v>
      </c>
      <c r="V298" s="61" t="s">
        <v>906</v>
      </c>
      <c r="W298" s="64">
        <f>'TARIF 2024'!M315</f>
        <v>0</v>
      </c>
      <c r="X298" s="64">
        <f>'TARIF 2024'!Q315</f>
        <v>39.99</v>
      </c>
      <c r="Y298" s="62"/>
    </row>
    <row r="299" spans="1:25">
      <c r="A299" s="50">
        <f>'TARIF 2024'!D316</f>
        <v>0</v>
      </c>
      <c r="C299" s="4">
        <f>'TARIF 2024'!G316</f>
        <v>884962780589</v>
      </c>
      <c r="D299" t="str">
        <f>'TARIF 2024'!K316</f>
        <v>350 Black Inkjet Print Cartridge with Vivera Ink sans blister dont deee 0,02</v>
      </c>
      <c r="E299" s="60" t="str">
        <f>'TARIF 2024'!K316</f>
        <v>350 Black Inkjet Print Cartridge with Vivera Ink sans blister dont deee 0,02</v>
      </c>
      <c r="V299" s="61" t="s">
        <v>906</v>
      </c>
      <c r="W299" s="64">
        <f>'TARIF 2024'!M316</f>
        <v>22.28</v>
      </c>
      <c r="X299" s="64">
        <f>'TARIF 2024'!Q316</f>
        <v>35.99</v>
      </c>
      <c r="Y299" s="62"/>
    </row>
    <row r="300" spans="1:25">
      <c r="A300" s="50">
        <f>'TARIF 2024'!D317</f>
        <v>0</v>
      </c>
      <c r="C300" s="4">
        <f>'TARIF 2024'!G317</f>
        <v>884962780602</v>
      </c>
      <c r="D300" t="str">
        <f>'TARIF 2024'!K317</f>
        <v>351 Tri-colour Inkjet Print Cartridge with Vivera Inks sans blister dont deee 0,02</v>
      </c>
      <c r="E300" s="60" t="str">
        <f>'TARIF 2024'!K317</f>
        <v>351 Tri-colour Inkjet Print Cartridge with Vivera Inks sans blister dont deee 0,02</v>
      </c>
      <c r="V300" s="61" t="s">
        <v>906</v>
      </c>
      <c r="W300" s="64">
        <f>'TARIF 2024'!M317</f>
        <v>29.1</v>
      </c>
      <c r="X300" s="64">
        <f>'TARIF 2024'!Q317</f>
        <v>45.99</v>
      </c>
      <c r="Y300" s="62"/>
    </row>
    <row r="301" spans="1:25">
      <c r="A301" s="50">
        <f>'TARIF 2024'!D318</f>
        <v>0</v>
      </c>
      <c r="C301" s="4">
        <f>'TARIF 2024'!G318</f>
        <v>884962754481</v>
      </c>
      <c r="D301" t="str">
        <f>'TARIF 2024'!K318</f>
        <v>364 Cyan HP Blister alarm dont deee 0,02</v>
      </c>
      <c r="E301" s="60" t="str">
        <f>'TARIF 2024'!K318</f>
        <v>364 Cyan HP Blister alarm dont deee 0,02</v>
      </c>
      <c r="V301" s="61" t="s">
        <v>906</v>
      </c>
      <c r="W301" s="64">
        <f>'TARIF 2024'!M318</f>
        <v>12.57</v>
      </c>
      <c r="X301" s="64">
        <f>'TARIF 2024'!Q318</f>
        <v>20.99</v>
      </c>
      <c r="Y301" s="62"/>
    </row>
    <row r="302" spans="1:25">
      <c r="A302" s="50">
        <f>'TARIF 2024'!D319</f>
        <v>0</v>
      </c>
      <c r="C302" s="4">
        <f>'TARIF 2024'!G319</f>
        <v>884962754498</v>
      </c>
      <c r="D302" t="str">
        <f>'TARIF 2024'!K319</f>
        <v>364 Magenta HP Blister alarm dont deee 0,02</v>
      </c>
      <c r="E302" s="60" t="str">
        <f>'TARIF 2024'!K319</f>
        <v>364 Magenta HP Blister alarm dont deee 0,02</v>
      </c>
      <c r="V302" s="61" t="s">
        <v>906</v>
      </c>
      <c r="W302" s="64">
        <f>'TARIF 2024'!M319</f>
        <v>12.57</v>
      </c>
      <c r="X302" s="64">
        <f>'TARIF 2024'!Q319</f>
        <v>20.99</v>
      </c>
      <c r="Y302" s="62"/>
    </row>
    <row r="303" spans="1:25">
      <c r="A303" s="50">
        <f>'TARIF 2024'!D320</f>
        <v>0</v>
      </c>
      <c r="C303" s="4">
        <f>'TARIF 2024'!G320</f>
        <v>884962754504</v>
      </c>
      <c r="D303" t="str">
        <f>'TARIF 2024'!K320</f>
        <v>364 Yellow HP Blister alarm dont deee 0,02</v>
      </c>
      <c r="E303" s="60" t="str">
        <f>'TARIF 2024'!K320</f>
        <v>364 Yellow HP Blister alarm dont deee 0,02</v>
      </c>
      <c r="V303" s="61" t="s">
        <v>906</v>
      </c>
      <c r="W303" s="64">
        <f>'TARIF 2024'!M320</f>
        <v>12.57</v>
      </c>
      <c r="X303" s="64">
        <f>'TARIF 2024'!Q320</f>
        <v>20.99</v>
      </c>
      <c r="Y303" s="62"/>
    </row>
    <row r="304" spans="1:25">
      <c r="A304" s="50">
        <f>'TARIF 2024'!D321</f>
        <v>0</v>
      </c>
      <c r="C304" s="4">
        <f>'TARIF 2024'!G321</f>
        <v>884962754467</v>
      </c>
      <c r="D304" t="str">
        <f>'TARIF 2024'!K321</f>
        <v>364 Noir HP Blister alarm dont deee 0,02</v>
      </c>
      <c r="E304" s="60" t="str">
        <f>'TARIF 2024'!K321</f>
        <v>364 Noir HP Blister alarm dont deee 0,02</v>
      </c>
      <c r="V304" s="61" t="s">
        <v>906</v>
      </c>
      <c r="W304" s="64">
        <f>'TARIF 2024'!M321</f>
        <v>14.19</v>
      </c>
      <c r="X304" s="64">
        <f>'TARIF 2024'!Q321</f>
        <v>22.99</v>
      </c>
      <c r="Y304" s="62"/>
    </row>
    <row r="305" spans="1:25">
      <c r="A305" s="50">
        <f>'TARIF 2024'!D322</f>
        <v>0</v>
      </c>
      <c r="C305" s="4">
        <f>'TARIF 2024'!G322</f>
        <v>884962754474</v>
      </c>
      <c r="D305" t="str">
        <f>'TARIF 2024'!K322</f>
        <v>364 Noir photo HP Blister alarm dont deee 0,02</v>
      </c>
      <c r="E305" s="60" t="str">
        <f>'TARIF 2024'!K322</f>
        <v>364 Noir photo HP Blister alarm dont deee 0,02</v>
      </c>
      <c r="V305" s="61" t="s">
        <v>906</v>
      </c>
      <c r="W305" s="64">
        <f>'TARIF 2024'!M322</f>
        <v>13.13</v>
      </c>
      <c r="X305" s="64">
        <f>'TARIF 2024'!Q322</f>
        <v>22.99</v>
      </c>
      <c r="Y305" s="62"/>
    </row>
    <row r="306" spans="1:25">
      <c r="A306" s="50">
        <f>'TARIF 2024'!D323</f>
        <v>0</v>
      </c>
      <c r="C306" s="4">
        <f>'TARIF 2024'!G323</f>
        <v>889894419408</v>
      </c>
      <c r="D306" t="str">
        <f>'TARIF 2024'!K323</f>
        <v>364 Pack BK/C/M/Y HP Blister alarm dont deee 0,02</v>
      </c>
      <c r="E306" s="60" t="str">
        <f>'TARIF 2024'!K323</f>
        <v>364 Pack BK/C/M/Y HP Blister alarm dont deee 0,02</v>
      </c>
      <c r="V306" s="61" t="s">
        <v>906</v>
      </c>
      <c r="W306" s="64">
        <f>'TARIF 2024'!M323</f>
        <v>48.23</v>
      </c>
      <c r="X306" s="64">
        <f>'TARIF 2024'!Q323</f>
        <v>74.989999999999995</v>
      </c>
      <c r="Y306" s="62"/>
    </row>
    <row r="307" spans="1:25">
      <c r="A307" s="50">
        <f>'TARIF 2024'!D324</f>
        <v>0</v>
      </c>
      <c r="C307" s="4">
        <f>'TARIF 2024'!G324</f>
        <v>885631873700</v>
      </c>
      <c r="D307" t="str">
        <f>'TARIF 2024'!K324</f>
        <v>364 XL Noir HP Blister alarm dont deee 0,01</v>
      </c>
      <c r="E307" s="60" t="str">
        <f>'TARIF 2024'!K324</f>
        <v>364 XL Noir HP Blister alarm dont deee 0,01</v>
      </c>
      <c r="V307" s="61" t="s">
        <v>906</v>
      </c>
      <c r="W307" s="64">
        <f>'TARIF 2024'!M324</f>
        <v>25.2</v>
      </c>
      <c r="X307" s="64">
        <f>'TARIF 2024'!Q324</f>
        <v>39.99</v>
      </c>
      <c r="Y307" s="62"/>
    </row>
    <row r="308" spans="1:25">
      <c r="A308" s="50">
        <f>'TARIF 2024'!D325</f>
        <v>0</v>
      </c>
      <c r="C308" s="4">
        <f>'TARIF 2024'!G325</f>
        <v>888182461976</v>
      </c>
      <c r="D308" t="str">
        <f>'TARIF 2024'!K325</f>
        <v>62 Couleurs HP Blister alarm dont deee 0,01</v>
      </c>
      <c r="E308" s="60" t="str">
        <f>'TARIF 2024'!K325</f>
        <v>62 Couleurs HP Blister alarm dont deee 0,01</v>
      </c>
      <c r="V308" s="61" t="s">
        <v>906</v>
      </c>
      <c r="W308" s="64">
        <f>'TARIF 2024'!M325</f>
        <v>20.91</v>
      </c>
      <c r="X308" s="64">
        <f>'TARIF 2024'!Q325</f>
        <v>34.99</v>
      </c>
      <c r="Y308" s="62"/>
    </row>
    <row r="309" spans="1:25">
      <c r="A309" s="50">
        <f>'TARIF 2024'!D326</f>
        <v>0</v>
      </c>
      <c r="C309" s="4">
        <f>'TARIF 2024'!G326</f>
        <v>888182461938</v>
      </c>
      <c r="D309" t="str">
        <f>'TARIF 2024'!K326</f>
        <v>62 Noir HP Blister alarm_ dont deee 0,01</v>
      </c>
      <c r="E309" s="60" t="str">
        <f>'TARIF 2024'!K326</f>
        <v>62 Noir HP Blister alarm_ dont deee 0,01</v>
      </c>
      <c r="V309" s="61" t="s">
        <v>906</v>
      </c>
      <c r="W309" s="64">
        <f>'TARIF 2024'!M326</f>
        <v>17.63</v>
      </c>
      <c r="X309" s="64">
        <f>'TARIF 2024'!Q326</f>
        <v>29.99</v>
      </c>
      <c r="Y309" s="62"/>
    </row>
    <row r="310" spans="1:25">
      <c r="A310" s="50">
        <f>'TARIF 2024'!D327</f>
        <v>0</v>
      </c>
      <c r="C310" s="4">
        <f>'TARIF 2024'!G327</f>
        <v>889894419385</v>
      </c>
      <c r="D310" t="str">
        <f>'TARIF 2024'!K327</f>
        <v>62 Pack BK/CL HP Blister alarm dont deee 0,04</v>
      </c>
      <c r="E310" s="60" t="str">
        <f>'TARIF 2024'!K327</f>
        <v>62 Pack BK/CL HP Blister alarm dont deee 0,04</v>
      </c>
      <c r="V310" s="61" t="s">
        <v>906</v>
      </c>
      <c r="W310" s="64">
        <f>'TARIF 2024'!M327</f>
        <v>38.67</v>
      </c>
      <c r="X310" s="64">
        <f>'TARIF 2024'!Q327</f>
        <v>59.99</v>
      </c>
      <c r="Y310" s="62"/>
    </row>
    <row r="311" spans="1:25">
      <c r="A311" s="50">
        <f>'TARIF 2024'!D328</f>
        <v>0</v>
      </c>
      <c r="C311" s="4">
        <f>'TARIF 2024'!G328</f>
        <v>888182461990</v>
      </c>
      <c r="D311" t="str">
        <f>'TARIF 2024'!K328</f>
        <v>62 XL Couleurs HP Blister alarm dont deee 0,01 PGC 69,99</v>
      </c>
      <c r="E311" s="60" t="str">
        <f>'TARIF 2024'!K328</f>
        <v>62 XL Couleurs HP Blister alarm dont deee 0,01 PGC 69,99</v>
      </c>
      <c r="V311" s="61" t="s">
        <v>906</v>
      </c>
      <c r="W311" s="64">
        <f>'TARIF 2024'!M328</f>
        <v>45.05</v>
      </c>
      <c r="X311" s="64">
        <f>'TARIF 2024'!Q328</f>
        <v>69.989999999999995</v>
      </c>
      <c r="Y311" s="62"/>
    </row>
    <row r="312" spans="1:25">
      <c r="A312" s="50">
        <f>'TARIF 2024'!D329</f>
        <v>0</v>
      </c>
      <c r="C312" s="4">
        <f>'TARIF 2024'!G329</f>
        <v>888182461952</v>
      </c>
      <c r="D312" t="str">
        <f>'TARIF 2024'!K329</f>
        <v>62 XL Noir HP Blister alarm dont deee 0,01 PGC 62,99</v>
      </c>
      <c r="E312" s="60" t="str">
        <f>'TARIF 2024'!K329</f>
        <v>62 XL Noir HP Blister alarm dont deee 0,01 PGC 62,99</v>
      </c>
      <c r="V312" s="61" t="s">
        <v>906</v>
      </c>
      <c r="W312" s="64">
        <f>'TARIF 2024'!M329</f>
        <v>41.96</v>
      </c>
      <c r="X312" s="64">
        <f>'TARIF 2024'!Q329</f>
        <v>62.99</v>
      </c>
      <c r="Y312" s="62"/>
    </row>
    <row r="313" spans="1:25">
      <c r="A313" s="50">
        <f>'TARIF 2024'!D330</f>
        <v>0</v>
      </c>
      <c r="C313" s="4">
        <f>'TARIF 2024'!G330</f>
        <v>195122352288</v>
      </c>
      <c r="D313" t="str">
        <f>'TARIF 2024'!K330</f>
        <v>903 Pack BK/C/M/Y HP Blister alarm_ dont deee 0,02</v>
      </c>
      <c r="E313" s="60" t="str">
        <f>'TARIF 2024'!K330</f>
        <v>903 Pack BK/C/M/Y HP Blister alarm_ dont deee 0,02</v>
      </c>
      <c r="V313" s="61" t="s">
        <v>906</v>
      </c>
      <c r="W313" s="64">
        <f>'TARIF 2024'!M330</f>
        <v>45.48</v>
      </c>
      <c r="X313" s="64">
        <f>'TARIF 2024'!Q330</f>
        <v>74.989999999999995</v>
      </c>
      <c r="Y313" s="62"/>
    </row>
    <row r="314" spans="1:25">
      <c r="A314" s="50">
        <f>'TARIF 2024'!D331</f>
        <v>0</v>
      </c>
      <c r="C314" s="4">
        <f>'TARIF 2024'!G331</f>
        <v>889894728890</v>
      </c>
      <c r="D314" t="str">
        <f>'TARIF 2024'!K331</f>
        <v>903 XL Cyan HP Blister alarm_ dont deee 0,01</v>
      </c>
      <c r="E314" s="60" t="str">
        <f>'TARIF 2024'!K331</f>
        <v>903 XL Cyan HP Blister alarm_ dont deee 0,01</v>
      </c>
      <c r="V314" s="61" t="s">
        <v>906</v>
      </c>
      <c r="W314" s="64">
        <f>'TARIF 2024'!M331</f>
        <v>18.73</v>
      </c>
      <c r="X314" s="64">
        <f>'TARIF 2024'!Q331</f>
        <v>29.99</v>
      </c>
      <c r="Y314" s="62"/>
    </row>
    <row r="315" spans="1:25">
      <c r="A315" s="50">
        <f>'TARIF 2024'!D332</f>
        <v>0</v>
      </c>
      <c r="C315" s="4">
        <f>'TARIF 2024'!G332</f>
        <v>889894728920</v>
      </c>
      <c r="D315" t="str">
        <f>'TARIF 2024'!K332</f>
        <v>903 XL Magenta HP Blister alarm_ dont deee 0,01</v>
      </c>
      <c r="E315" s="60" t="str">
        <f>'TARIF 2024'!K332</f>
        <v>903 XL Magenta HP Blister alarm_ dont deee 0,01</v>
      </c>
      <c r="V315" s="61" t="s">
        <v>906</v>
      </c>
      <c r="W315" s="64">
        <f>'TARIF 2024'!M332</f>
        <v>18.73</v>
      </c>
      <c r="X315" s="64">
        <f>'TARIF 2024'!Q332</f>
        <v>29.99</v>
      </c>
      <c r="Y315" s="62"/>
    </row>
    <row r="316" spans="1:25">
      <c r="A316" s="50">
        <f>'TARIF 2024'!D333</f>
        <v>0</v>
      </c>
      <c r="C316" s="4">
        <f>'TARIF 2024'!G333</f>
        <v>889894728982</v>
      </c>
      <c r="D316" t="str">
        <f>'TARIF 2024'!K333</f>
        <v>903 XL Noir HP Blister alarm_ dont deee 0,01</v>
      </c>
      <c r="E316" s="60" t="str">
        <f>'TARIF 2024'!K333</f>
        <v>903 XL Noir HP Blister alarm_ dont deee 0,01</v>
      </c>
      <c r="V316" s="61" t="s">
        <v>906</v>
      </c>
      <c r="W316" s="64">
        <f>'TARIF 2024'!M333</f>
        <v>37.380000000000003</v>
      </c>
      <c r="X316" s="64">
        <f>'TARIF 2024'!Q333</f>
        <v>56.99</v>
      </c>
      <c r="Y316" s="62"/>
    </row>
    <row r="317" spans="1:25">
      <c r="A317" s="50">
        <f>'TARIF 2024'!D334</f>
        <v>0</v>
      </c>
      <c r="C317" s="4">
        <f>'TARIF 2024'!G334</f>
        <v>889894728951</v>
      </c>
      <c r="D317" t="str">
        <f>'TARIF 2024'!K334</f>
        <v>903 XL Yellow HP Blister alarm_ dont deee 0,01</v>
      </c>
      <c r="E317" s="60" t="str">
        <f>'TARIF 2024'!K334</f>
        <v>903 XL Yellow HP Blister alarm_ dont deee 0,01</v>
      </c>
      <c r="V317" s="61" t="s">
        <v>906</v>
      </c>
      <c r="W317" s="64">
        <f>'TARIF 2024'!M334</f>
        <v>18.73</v>
      </c>
      <c r="X317" s="64">
        <f>'TARIF 2024'!Q334</f>
        <v>29.99</v>
      </c>
      <c r="Y317" s="62"/>
    </row>
    <row r="318" spans="1:25">
      <c r="A318" s="50">
        <f>'TARIF 2024'!D335</f>
        <v>0</v>
      </c>
      <c r="C318" s="4">
        <f>'TARIF 2024'!G335</f>
        <v>195122352301</v>
      </c>
      <c r="D318" t="str">
        <f>'TARIF 2024'!K335</f>
        <v>912 Pack BK/C/M/Y HP Blister alarm_ dont deee 0,02</v>
      </c>
      <c r="E318" s="60" t="str">
        <f>'TARIF 2024'!K335</f>
        <v>912 Pack BK/C/M/Y HP Blister alarm_ dont deee 0,02</v>
      </c>
      <c r="V318" s="61" t="s">
        <v>906</v>
      </c>
      <c r="W318" s="64">
        <f>'TARIF 2024'!M335</f>
        <v>37.03</v>
      </c>
      <c r="X318" s="64">
        <f>'TARIF 2024'!Q335</f>
        <v>59.99</v>
      </c>
      <c r="Y318" s="62"/>
    </row>
    <row r="319" spans="1:25">
      <c r="A319" s="50">
        <f>'TARIF 2024'!D336</f>
        <v>0</v>
      </c>
      <c r="C319" s="4">
        <f>'TARIF 2024'!G336</f>
        <v>192545866880</v>
      </c>
      <c r="D319" t="str">
        <f>'TARIF 2024'!K336</f>
        <v>912 XL Cyan HP Blister alarm_ dont deee 0,01</v>
      </c>
      <c r="E319" s="60" t="str">
        <f>'TARIF 2024'!K336</f>
        <v>912 XL Cyan HP Blister alarm_ dont deee 0,01</v>
      </c>
      <c r="V319" s="61" t="s">
        <v>906</v>
      </c>
      <c r="W319" s="64">
        <f>'TARIF 2024'!M336</f>
        <v>16.78</v>
      </c>
      <c r="X319" s="64">
        <f>'TARIF 2024'!Q336</f>
        <v>26.99</v>
      </c>
      <c r="Y319" s="62"/>
    </row>
    <row r="320" spans="1:25">
      <c r="A320" s="50">
        <f>'TARIF 2024'!D337</f>
        <v>0</v>
      </c>
      <c r="C320" s="4">
        <f>'TARIF 2024'!G337</f>
        <v>192545866927</v>
      </c>
      <c r="D320" t="str">
        <f>'TARIF 2024'!K337</f>
        <v>912 XL Magenta HP Blister alarm_ dont deee 0,01</v>
      </c>
      <c r="E320" s="60" t="str">
        <f>'TARIF 2024'!K337</f>
        <v>912 XL Magenta HP Blister alarm_ dont deee 0,01</v>
      </c>
      <c r="V320" s="61" t="s">
        <v>906</v>
      </c>
      <c r="W320" s="64">
        <f>'TARIF 2024'!M337</f>
        <v>16.78</v>
      </c>
      <c r="X320" s="64">
        <f>'TARIF 2024'!Q337</f>
        <v>26.99</v>
      </c>
      <c r="Y320" s="62"/>
    </row>
    <row r="321" spans="1:25">
      <c r="A321" s="50">
        <f>'TARIF 2024'!D338</f>
        <v>0</v>
      </c>
      <c r="C321" s="4">
        <f>'TARIF 2024'!G338</f>
        <v>192545867009</v>
      </c>
      <c r="D321" t="str">
        <f>'TARIF 2024'!K338</f>
        <v>912 XL Noir HP Blister alarm_ dont deee 0,01</v>
      </c>
      <c r="E321" s="60" t="str">
        <f>'TARIF 2024'!K338</f>
        <v>912 XL Noir HP Blister alarm_ dont deee 0,01</v>
      </c>
      <c r="V321" s="61" t="s">
        <v>906</v>
      </c>
      <c r="W321" s="64">
        <f>'TARIF 2024'!M338</f>
        <v>31.59</v>
      </c>
      <c r="X321" s="64">
        <f>'TARIF 2024'!Q338</f>
        <v>48.99</v>
      </c>
      <c r="Y321" s="62"/>
    </row>
    <row r="322" spans="1:25">
      <c r="A322" s="50">
        <f>'TARIF 2024'!D339</f>
        <v>0</v>
      </c>
      <c r="C322" s="4">
        <f>'TARIF 2024'!G339</f>
        <v>192545866965</v>
      </c>
      <c r="D322" t="str">
        <f>'TARIF 2024'!K339</f>
        <v>912 XL Yellow HP Blister alarm_ dont deee 0,01</v>
      </c>
      <c r="E322" s="60" t="str">
        <f>'TARIF 2024'!K339</f>
        <v>912 XL Yellow HP Blister alarm_ dont deee 0,01</v>
      </c>
      <c r="V322" s="61" t="s">
        <v>906</v>
      </c>
      <c r="W322" s="64">
        <f>'TARIF 2024'!M339</f>
        <v>16.78</v>
      </c>
      <c r="X322" s="64">
        <f>'TARIF 2024'!Q339</f>
        <v>26.99</v>
      </c>
      <c r="Y322" s="62"/>
    </row>
    <row r="323" spans="1:25">
      <c r="A323" s="50">
        <f>'TARIF 2024'!D340</f>
        <v>0</v>
      </c>
      <c r="C323" s="4">
        <f>'TARIF 2024'!G340</f>
        <v>886111615278</v>
      </c>
      <c r="D323" t="str">
        <f>'TARIF 2024'!K340</f>
        <v>950 XL Noir HP Blister alarm_ dont deee 0,01</v>
      </c>
      <c r="E323" s="60" t="str">
        <f>'TARIF 2024'!K340</f>
        <v>950 XL Noir HP Blister alarm_ dont deee 0,01</v>
      </c>
      <c r="V323" s="61" t="s">
        <v>906</v>
      </c>
      <c r="W323" s="64">
        <f>'TARIF 2024'!M340</f>
        <v>47.57</v>
      </c>
      <c r="X323" s="64">
        <f>'TARIF 2024'!Q340</f>
        <v>72.989999999999995</v>
      </c>
      <c r="Y323" s="62"/>
    </row>
    <row r="324" spans="1:25">
      <c r="A324" s="50">
        <f>'TARIF 2024'!D341</f>
        <v>0</v>
      </c>
      <c r="C324" s="4">
        <f>'TARIF 2024'!G341</f>
        <v>195122139919</v>
      </c>
      <c r="D324" t="str">
        <f>'TARIF 2024'!K341</f>
        <v>950-951 Pack BK/C/M/Y HP Blister alarm_ dont deee 0,05</v>
      </c>
      <c r="E324" s="60" t="str">
        <f>'TARIF 2024'!K341</f>
        <v>950-951 Pack BK/C/M/Y HP Blister alarm_ dont deee 0,05</v>
      </c>
      <c r="V324" s="61" t="s">
        <v>906</v>
      </c>
      <c r="W324" s="64">
        <f>'TARIF 2024'!M341</f>
        <v>87.7</v>
      </c>
      <c r="X324" s="64">
        <f>'TARIF 2024'!Q341</f>
        <v>149.99</v>
      </c>
      <c r="Y324" s="62"/>
    </row>
    <row r="325" spans="1:25">
      <c r="A325" s="50">
        <f>'TARIF 2024'!D342</f>
        <v>0</v>
      </c>
      <c r="C325" s="4">
        <f>'TARIF 2024'!G342</f>
        <v>195122352202</v>
      </c>
      <c r="D325" t="str">
        <f>'TARIF 2024'!K342</f>
        <v>953 Pack BK/C/M/Y HP Blister alarm_ dont deee 0,05</v>
      </c>
      <c r="E325" s="60" t="str">
        <f>'TARIF 2024'!K342</f>
        <v>953 Pack BK/C/M/Y HP Blister alarm_ dont deee 0,05</v>
      </c>
      <c r="V325" s="61" t="s">
        <v>906</v>
      </c>
      <c r="W325" s="64">
        <f>'TARIF 2024'!M342</f>
        <v>91.33</v>
      </c>
      <c r="X325" s="64">
        <f>'TARIF 2024'!Q342</f>
        <v>144.99</v>
      </c>
      <c r="Y325" s="62"/>
    </row>
    <row r="326" spans="1:25">
      <c r="A326" s="50">
        <f>'TARIF 2024'!D343</f>
        <v>0</v>
      </c>
      <c r="C326" s="4">
        <f>'TARIF 2024'!G343</f>
        <v>725184104114</v>
      </c>
      <c r="D326" t="str">
        <f>'TARIF 2024'!K343</f>
        <v>953 XL Cyan HP Blister alarm_ dont deee 0,01</v>
      </c>
      <c r="E326" s="60" t="str">
        <f>'TARIF 2024'!K343</f>
        <v>953 XL Cyan HP Blister alarm_ dont deee 0,01</v>
      </c>
      <c r="V326" s="61" t="s">
        <v>906</v>
      </c>
      <c r="W326" s="64">
        <f>'TARIF 2024'!M343</f>
        <v>35.159999999999997</v>
      </c>
      <c r="X326" s="64">
        <f>'TARIF 2024'!Q343</f>
        <v>54.99</v>
      </c>
      <c r="Y326" s="62"/>
    </row>
    <row r="327" spans="1:25">
      <c r="A327" s="50">
        <f>'TARIF 2024'!D344</f>
        <v>0</v>
      </c>
      <c r="C327" s="4">
        <f>'TARIF 2024'!G344</f>
        <v>725184104176</v>
      </c>
      <c r="D327" t="str">
        <f>'TARIF 2024'!K344</f>
        <v>953 XL jaune Blister alarm_ dont deee 0,01</v>
      </c>
      <c r="E327" s="60" t="str">
        <f>'TARIF 2024'!K344</f>
        <v>953 XL jaune Blister alarm_ dont deee 0,01</v>
      </c>
      <c r="V327" s="61" t="s">
        <v>906</v>
      </c>
      <c r="W327" s="64">
        <f>'TARIF 2024'!M344</f>
        <v>35.159999999999997</v>
      </c>
      <c r="X327" s="64">
        <f>'TARIF 2024'!Q344</f>
        <v>54.99</v>
      </c>
      <c r="Y327" s="62"/>
    </row>
    <row r="328" spans="1:25">
      <c r="A328" s="50">
        <f>'TARIF 2024'!D345</f>
        <v>0</v>
      </c>
      <c r="C328" s="4">
        <f>'TARIF 2024'!G345</f>
        <v>725184104145</v>
      </c>
      <c r="D328" t="str">
        <f>'TARIF 2024'!K345</f>
        <v>953 XL magenta Blister alarm_ dont deee 0,01</v>
      </c>
      <c r="E328" s="60" t="str">
        <f>'TARIF 2024'!K345</f>
        <v>953 XL magenta Blister alarm_ dont deee 0,01</v>
      </c>
      <c r="V328" s="61" t="s">
        <v>906</v>
      </c>
      <c r="W328" s="64">
        <f>'TARIF 2024'!M345</f>
        <v>35.159999999999997</v>
      </c>
      <c r="X328" s="64">
        <f>'TARIF 2024'!Q345</f>
        <v>54.99</v>
      </c>
      <c r="Y328" s="62"/>
    </row>
    <row r="329" spans="1:25">
      <c r="A329" s="50">
        <f>'TARIF 2024'!D346</f>
        <v>0</v>
      </c>
      <c r="C329" s="4">
        <f>'TARIF 2024'!G346</f>
        <v>725184104206</v>
      </c>
      <c r="D329" t="str">
        <f>'TARIF 2024'!K346</f>
        <v>953 XL Noir HP Blister alarm_ dont deee 0,01</v>
      </c>
      <c r="E329" s="60" t="str">
        <f>'TARIF 2024'!K346</f>
        <v>953 XL Noir HP Blister alarm_ dont deee 0,01</v>
      </c>
      <c r="V329" s="61" t="s">
        <v>906</v>
      </c>
      <c r="W329" s="64">
        <f>'TARIF 2024'!M346</f>
        <v>49.58</v>
      </c>
      <c r="X329" s="64">
        <f>'TARIF 2024'!Q346</f>
        <v>74.989999999999995</v>
      </c>
      <c r="Y329" s="62"/>
    </row>
    <row r="330" spans="1:25">
      <c r="A330" s="50">
        <f>'TARIF 2024'!D347</f>
        <v>0</v>
      </c>
      <c r="C330" s="4">
        <f>'TARIF 2024'!G347</f>
        <v>195122352226</v>
      </c>
      <c r="D330" t="str">
        <f>'TARIF 2024'!K347</f>
        <v>963 Pack  BK/C/M/Y HP Blister alarm_ dont deee 0,05</v>
      </c>
      <c r="E330" s="60" t="str">
        <f>'TARIF 2024'!K347</f>
        <v>963 Pack  BK/C/M/Y HP Blister alarm_ dont deee 0,05</v>
      </c>
      <c r="V330" s="61" t="s">
        <v>906</v>
      </c>
      <c r="W330" s="64">
        <f>'TARIF 2024'!M347</f>
        <v>77.06</v>
      </c>
      <c r="X330" s="64">
        <f>'TARIF 2024'!Q347</f>
        <v>119.99</v>
      </c>
      <c r="Y330" s="62"/>
    </row>
    <row r="331" spans="1:25">
      <c r="A331" s="50">
        <f>'TARIF 2024'!D348</f>
        <v>0</v>
      </c>
      <c r="C331" s="4">
        <f>'TARIF 2024'!G348</f>
        <v>192545866521</v>
      </c>
      <c r="D331" t="str">
        <f>'TARIF 2024'!K348</f>
        <v>963 XL Cyan HP Blister alarm_ dont deee 0,01</v>
      </c>
      <c r="E331" s="60" t="str">
        <f>'TARIF 2024'!K348</f>
        <v>963 XL Cyan HP Blister alarm_ dont deee 0,01</v>
      </c>
      <c r="V331" s="61" t="s">
        <v>906</v>
      </c>
      <c r="W331" s="64">
        <f>'TARIF 2024'!M348</f>
        <v>29.74</v>
      </c>
      <c r="X331" s="64">
        <f>'TARIF 2024'!Q348</f>
        <v>44.99</v>
      </c>
      <c r="Y331" s="62"/>
    </row>
    <row r="332" spans="1:25">
      <c r="A332" s="50">
        <f>'TARIF 2024'!D349</f>
        <v>0</v>
      </c>
      <c r="C332" s="4">
        <f>'TARIF 2024'!G349</f>
        <v>192545866569</v>
      </c>
      <c r="D332" t="str">
        <f>'TARIF 2024'!K349</f>
        <v>963 XL Magenta HP Blister alarm_ dont deee 0,01</v>
      </c>
      <c r="E332" s="60" t="str">
        <f>'TARIF 2024'!K349</f>
        <v>963 XL Magenta HP Blister alarm_ dont deee 0,01</v>
      </c>
      <c r="V332" s="61" t="s">
        <v>906</v>
      </c>
      <c r="W332" s="64">
        <f>'TARIF 2024'!M349</f>
        <v>29.74</v>
      </c>
      <c r="X332" s="64">
        <f>'TARIF 2024'!Q349</f>
        <v>44.99</v>
      </c>
      <c r="Y332" s="62"/>
    </row>
    <row r="333" spans="1:25">
      <c r="A333" s="50">
        <f>'TARIF 2024'!D350</f>
        <v>0</v>
      </c>
      <c r="C333" s="4">
        <f>'TARIF 2024'!G350</f>
        <v>192545866644</v>
      </c>
      <c r="D333" t="str">
        <f>'TARIF 2024'!K350</f>
        <v>963 XL Noir HP Blister alarm_ dont deee 0,01</v>
      </c>
      <c r="E333" s="60" t="str">
        <f>'TARIF 2024'!K350</f>
        <v>963 XL Noir HP Blister alarm_ dont deee 0,01</v>
      </c>
      <c r="V333" s="61" t="s">
        <v>906</v>
      </c>
      <c r="W333" s="64">
        <f>'TARIF 2024'!M350</f>
        <v>39.6</v>
      </c>
      <c r="X333" s="64">
        <f>'TARIF 2024'!Q350</f>
        <v>58.99</v>
      </c>
      <c r="Y333" s="62"/>
    </row>
    <row r="334" spans="1:25">
      <c r="A334" s="50">
        <f>'TARIF 2024'!D351</f>
        <v>0</v>
      </c>
      <c r="C334" s="4">
        <f>'TARIF 2024'!G351</f>
        <v>192545866606</v>
      </c>
      <c r="D334" t="str">
        <f>'TARIF 2024'!K351</f>
        <v>963 XL Yellow HP Blister alarm_ dont deee 0,01</v>
      </c>
      <c r="E334" s="60" t="str">
        <f>'TARIF 2024'!K351</f>
        <v>963 XL Yellow HP Blister alarm_ dont deee 0,01</v>
      </c>
      <c r="V334" s="61" t="s">
        <v>906</v>
      </c>
      <c r="W334" s="64">
        <f>'TARIF 2024'!M351</f>
        <v>29.74</v>
      </c>
      <c r="X334" s="64">
        <f>'TARIF 2024'!Q351</f>
        <v>44.99</v>
      </c>
      <c r="Y334" s="62"/>
    </row>
    <row r="335" spans="1:25">
      <c r="A335" s="50">
        <f>'TARIF 2024'!D352</f>
        <v>0</v>
      </c>
      <c r="C335" s="4">
        <f>'TARIF 2024'!G352</f>
        <v>191628349487</v>
      </c>
      <c r="D335" t="str">
        <f>'TARIF 2024'!K352</f>
        <v>HP 31 Cyan Original Ink Bottle TANK dont deee 0,02</v>
      </c>
      <c r="E335" s="60" t="str">
        <f>'TARIF 2024'!K352</f>
        <v>HP 31 Cyan Original Ink Bottle TANK dont deee 0,02</v>
      </c>
      <c r="V335" s="61" t="s">
        <v>906</v>
      </c>
      <c r="W335" s="64">
        <f>'TARIF 2024'!M352</f>
        <v>8.7799999999999994</v>
      </c>
      <c r="X335" s="64">
        <f>'TARIF 2024'!Q352</f>
        <v>15.99</v>
      </c>
      <c r="Y335" s="62"/>
    </row>
    <row r="336" spans="1:25">
      <c r="A336" s="50">
        <f>'TARIF 2024'!D353</f>
        <v>0</v>
      </c>
      <c r="C336" s="4">
        <f>'TARIF 2024'!G353</f>
        <v>191628349494</v>
      </c>
      <c r="D336" t="str">
        <f>'TARIF 2024'!K353</f>
        <v>HP 31 Magenta Original Ink Bottle TANK dont deee 0,02</v>
      </c>
      <c r="E336" s="60" t="str">
        <f>'TARIF 2024'!K353</f>
        <v>HP 31 Magenta Original Ink Bottle TANK dont deee 0,02</v>
      </c>
      <c r="V336" s="61" t="s">
        <v>906</v>
      </c>
      <c r="W336" s="64">
        <f>'TARIF 2024'!M353</f>
        <v>8.7799999999999994</v>
      </c>
      <c r="X336" s="64">
        <f>'TARIF 2024'!Q353</f>
        <v>15.99</v>
      </c>
      <c r="Y336" s="62"/>
    </row>
    <row r="337" spans="1:25">
      <c r="A337" s="50">
        <f>'TARIF 2024'!D354</f>
        <v>0</v>
      </c>
      <c r="C337" s="4">
        <f>'TARIF 2024'!G354</f>
        <v>191628349500</v>
      </c>
      <c r="D337" t="str">
        <f>'TARIF 2024'!K354</f>
        <v>HP 31 Yellow Original Ink Bottle TANK dont deee 0,02</v>
      </c>
      <c r="E337" s="60" t="str">
        <f>'TARIF 2024'!K354</f>
        <v>HP 31 Yellow Original Ink Bottle TANK dont deee 0,02</v>
      </c>
      <c r="V337" s="61" t="s">
        <v>906</v>
      </c>
      <c r="W337" s="64">
        <f>'TARIF 2024'!M354</f>
        <v>8.7799999999999994</v>
      </c>
      <c r="X337" s="64">
        <f>'TARIF 2024'!Q354</f>
        <v>15.99</v>
      </c>
      <c r="Y337" s="62"/>
    </row>
    <row r="338" spans="1:25">
      <c r="A338" s="50">
        <f>'TARIF 2024'!D355</f>
        <v>0</v>
      </c>
      <c r="C338" s="4">
        <f>'TARIF 2024'!G355</f>
        <v>192545270687</v>
      </c>
      <c r="D338" t="str">
        <f>'TARIF 2024'!K355</f>
        <v>HP 32XL Black 135ml Original  Ink Bottle TANK dont deee 0,01</v>
      </c>
      <c r="E338" s="60" t="str">
        <f>'TARIF 2024'!K355</f>
        <v>HP 32XL Black 135ml Original  Ink Bottle TANK dont deee 0,01</v>
      </c>
      <c r="V338" s="61" t="s">
        <v>906</v>
      </c>
      <c r="W338" s="64">
        <f>'TARIF 2024'!M355</f>
        <v>10.39</v>
      </c>
      <c r="X338" s="64">
        <f>'TARIF 2024'!Q355</f>
        <v>17.989999999999998</v>
      </c>
      <c r="Y338" s="62"/>
    </row>
    <row r="339" spans="1:25">
      <c r="A339" s="50">
        <f>'TARIF 2024'!D356</f>
        <v>0</v>
      </c>
      <c r="C339" s="4">
        <f>'TARIF 2024'!G356</f>
        <v>6938595324550</v>
      </c>
      <c r="D339" t="str">
        <f>'TARIF 2024'!K356</f>
        <v>Devia adapter Smart jack 3,5mm - Lightning white dont 0,04 deee</v>
      </c>
      <c r="E339" s="60" t="str">
        <f>'TARIF 2024'!K356</f>
        <v>Devia adapter Smart jack 3,5mm - Lightning white dont 0,04 deee</v>
      </c>
      <c r="V339" s="61" t="s">
        <v>906</v>
      </c>
      <c r="W339" s="64">
        <f>'TARIF 2024'!M356</f>
        <v>8.1403999999999979</v>
      </c>
      <c r="X339" s="64">
        <f>'TARIF 2024'!Q356</f>
        <v>16.989999999999998</v>
      </c>
      <c r="Y339" s="62"/>
    </row>
    <row r="340" spans="1:25">
      <c r="A340" s="50" t="str">
        <f>'TARIF 2024'!D357</f>
        <v>new</v>
      </c>
      <c r="C340" s="4">
        <f>'TARIF 2024'!G357</f>
        <v>6942297108769</v>
      </c>
      <c r="D340" t="str">
        <f>'TARIF 2024'!K357</f>
        <v>Devia wired earphones Kintone A3 Digital USB-C white dont 0,04 deee</v>
      </c>
      <c r="E340" s="60" t="str">
        <f>'TARIF 2024'!K357</f>
        <v>Devia wired earphones Kintone A3 Digital USB-C white dont 0,04 deee</v>
      </c>
      <c r="V340" s="61" t="s">
        <v>906</v>
      </c>
      <c r="W340" s="64">
        <f>'TARIF 2024'!M357</f>
        <v>5.0195999999999996</v>
      </c>
      <c r="X340" s="64">
        <f>'TARIF 2024'!Q357</f>
        <v>9.99</v>
      </c>
      <c r="Y340" s="62"/>
    </row>
    <row r="341" spans="1:25">
      <c r="A341" s="50" t="str">
        <f>'TARIF 2024'!D358</f>
        <v>new</v>
      </c>
      <c r="C341" s="4">
        <f>'TARIF 2024'!G358</f>
        <v>6942297108776</v>
      </c>
      <c r="D341" t="str">
        <f>'TARIF 2024'!K358</f>
        <v>Devia wired earphones Smart M1 Digital Metal USB-C black dont 0,04 deee</v>
      </c>
      <c r="E341" s="60" t="str">
        <f>'TARIF 2024'!K358</f>
        <v>Devia wired earphones Smart M1 Digital Metal USB-C black dont 0,04 deee</v>
      </c>
      <c r="V341" s="61" t="s">
        <v>906</v>
      </c>
      <c r="W341" s="64">
        <f>'TARIF 2024'!M358</f>
        <v>5.6776</v>
      </c>
      <c r="X341" s="64">
        <f>'TARIF 2024'!Q358</f>
        <v>12.99</v>
      </c>
      <c r="Y341" s="62"/>
    </row>
    <row r="342" spans="1:25">
      <c r="A342" s="50" t="str">
        <f>'TARIF 2024'!D359</f>
        <v>new</v>
      </c>
      <c r="C342" s="4">
        <f>'TARIF 2024'!G359</f>
        <v>6942297108783</v>
      </c>
      <c r="D342" t="str">
        <f>'TARIF 2024'!K359</f>
        <v>Devia wired earphones Smart M1 Digital Metal USB-C silver dont 0,04 deee</v>
      </c>
      <c r="E342" s="60" t="str">
        <f>'TARIF 2024'!K359</f>
        <v>Devia wired earphones Smart M1 Digital Metal USB-C silver dont 0,04 deee</v>
      </c>
      <c r="V342" s="61" t="s">
        <v>906</v>
      </c>
      <c r="W342" s="64">
        <f>'TARIF 2024'!M359</f>
        <v>5.6776</v>
      </c>
      <c r="X342" s="64">
        <f>'TARIF 2024'!Q359</f>
        <v>12.99</v>
      </c>
      <c r="Y342" s="62"/>
    </row>
    <row r="343" spans="1:25">
      <c r="A343" s="50" t="str">
        <f>'TARIF 2024'!D360</f>
        <v>new</v>
      </c>
      <c r="C343" s="4">
        <f>'TARIF 2024'!G360</f>
        <v>6938595324550</v>
      </c>
      <c r="D343" t="str">
        <f>'TARIF 2024'!K360</f>
        <v>Devia adapter EC090 jack 3,5mm - Lightning white dont 0,04 deee</v>
      </c>
      <c r="E343" s="60" t="str">
        <f>'TARIF 2024'!K360</f>
        <v>Devia adapter EC090 jack 3,5mm - Lightning white dont 0,04 deee</v>
      </c>
      <c r="V343" s="61" t="s">
        <v>906</v>
      </c>
      <c r="W343" s="64">
        <f>'TARIF 2024'!M360</f>
        <v>6.6175999999999995</v>
      </c>
      <c r="X343" s="64">
        <f>'TARIF 2024'!Q360</f>
        <v>12.99</v>
      </c>
      <c r="Y343" s="62"/>
    </row>
    <row r="344" spans="1:25">
      <c r="A344" s="50" t="str">
        <f>'TARIF 2024'!D361</f>
        <v>new</v>
      </c>
      <c r="C344" s="4">
        <f>'TARIF 2024'!G361</f>
        <v>6938595354113</v>
      </c>
      <c r="D344" t="str">
        <f>'TARIF 2024'!K361</f>
        <v>Devia adapter EC608 USB-C - jack 3,5mm white dont 0,04 deee</v>
      </c>
      <c r="E344" s="60" t="str">
        <f>'TARIF 2024'!K361</f>
        <v>Devia adapter EC608 USB-C - jack 3,5mm white dont 0,04 deee</v>
      </c>
      <c r="V344" s="61" t="s">
        <v>906</v>
      </c>
      <c r="W344" s="64">
        <f>'TARIF 2024'!M361</f>
        <v>6.6175999999999995</v>
      </c>
      <c r="X344" s="64">
        <f>'TARIF 2024'!Q361</f>
        <v>12.99</v>
      </c>
      <c r="Y344" s="62"/>
    </row>
    <row r="345" spans="1:25">
      <c r="A345" s="50" t="str">
        <f>'TARIF 2024'!D362</f>
        <v>new</v>
      </c>
      <c r="C345" s="4">
        <f>'TARIF 2024'!G362</f>
        <v>6938595354137</v>
      </c>
      <c r="D345" t="str">
        <f>'TARIF 2024'!K362</f>
        <v>Devia adapter EC609 USB-C - USB-C (port) + USB-C (port) white dont 0,04 deee</v>
      </c>
      <c r="E345" s="60" t="str">
        <f>'TARIF 2024'!K362</f>
        <v>Devia adapter EC609 USB-C - USB-C (port) + USB-C (port) white dont 0,04 deee</v>
      </c>
      <c r="V345" s="61" t="s">
        <v>906</v>
      </c>
      <c r="W345" s="64">
        <f>'TARIF 2024'!M362</f>
        <v>11.787599999999999</v>
      </c>
      <c r="X345" s="64">
        <f>'TARIF 2024'!Q362</f>
        <v>22.99</v>
      </c>
      <c r="Y345" s="62"/>
    </row>
    <row r="346" spans="1:25">
      <c r="A346" s="50" t="str">
        <f>'TARIF 2024'!D363</f>
        <v>new</v>
      </c>
      <c r="C346" s="4">
        <f>'TARIF 2024'!G363</f>
        <v>6938595384882</v>
      </c>
      <c r="D346" t="str">
        <f>'TARIF 2024'!K363</f>
        <v>Devia adapter HUB 5in1 EC135 USB-C 3.1 to 3x USB 3.0 + SD/TF + PD deep gray dont 0,04 deee</v>
      </c>
      <c r="E346" s="60" t="str">
        <f>'TARIF 2024'!K363</f>
        <v>Devia adapter HUB 5in1 EC135 USB-C 3.1 to 3x USB 3.0 + SD/TF + PD deep gray dont 0,04 deee</v>
      </c>
      <c r="V346" s="61" t="s">
        <v>906</v>
      </c>
      <c r="W346" s="64">
        <f>'TARIF 2024'!M363</f>
        <v>16.017599999999998</v>
      </c>
      <c r="X346" s="64">
        <f>'TARIF 2024'!Q363</f>
        <v>29.99</v>
      </c>
      <c r="Y346" s="62"/>
    </row>
    <row r="347" spans="1:25">
      <c r="A347" s="50" t="str">
        <f>'TARIF 2024'!D364</f>
        <v>new</v>
      </c>
      <c r="C347" s="4">
        <f>'TARIF 2024'!G364</f>
        <v>6942297111943</v>
      </c>
      <c r="D347" t="str">
        <f>'TARIF 2024'!K364</f>
        <v>Devia cable audio Ipure EC620 USB-C - jack 3,5 mm 1,0 m black dont 0,04 deee</v>
      </c>
      <c r="E347" s="60" t="str">
        <f>'TARIF 2024'!K364</f>
        <v>Devia cable audio Ipure EC620 USB-C - jack 3,5 mm 1,0 m black dont 0,04 deee</v>
      </c>
      <c r="V347" s="61" t="s">
        <v>906</v>
      </c>
      <c r="W347" s="64">
        <f>'TARIF 2024'!M364</f>
        <v>4.7375999999999996</v>
      </c>
      <c r="X347" s="64">
        <f>'TARIF 2024'!Q364</f>
        <v>8.99</v>
      </c>
      <c r="Y347" s="62"/>
    </row>
    <row r="348" spans="1:25">
      <c r="A348" s="50" t="str">
        <f>'TARIF 2024'!D365</f>
        <v>new</v>
      </c>
      <c r="C348" s="4">
        <f>'TARIF 2024'!G365</f>
        <v>6942297111936</v>
      </c>
      <c r="D348" t="str">
        <f>'TARIF 2024'!K365</f>
        <v>Devia cable audio Ipure EC618 jack 3,5 mm - jack 3,5 mm 1,0 m black dont 0,04 deee</v>
      </c>
      <c r="E348" s="60" t="str">
        <f>'TARIF 2024'!K365</f>
        <v>Devia cable audio Ipure EC618 jack 3,5 mm - jack 3,5 mm 1,0 m black dont 0,04 deee</v>
      </c>
      <c r="V348" s="61" t="s">
        <v>906</v>
      </c>
      <c r="W348" s="64">
        <f>'TARIF 2024'!M365</f>
        <v>4.7375999999999996</v>
      </c>
      <c r="X348" s="64">
        <f>'TARIF 2024'!Q365</f>
        <v>8.99</v>
      </c>
      <c r="Y348" s="62"/>
    </row>
    <row r="349" spans="1:25">
      <c r="A349" s="50" t="str">
        <f>'TARIF 2024'!D366</f>
        <v>new</v>
      </c>
      <c r="C349" s="4">
        <f>'TARIF 2024'!G366</f>
        <v>6938595399145</v>
      </c>
      <c r="D349" t="str">
        <f>'TARIF 2024'!K366</f>
        <v>Devia cable Storm EC084 USB-C - HDMI 4K 60 Hz 2,0 m black dont 0,04 deee</v>
      </c>
      <c r="E349" s="60" t="str">
        <f>'TARIF 2024'!K366</f>
        <v>Devia cable Storm EC084 USB-C - HDMI 4K 60 Hz 2,0 m black dont 0,04 deee</v>
      </c>
      <c r="V349" s="61" t="s">
        <v>906</v>
      </c>
      <c r="W349" s="64">
        <f>'TARIF 2024'!M366</f>
        <v>16.017599999999998</v>
      </c>
      <c r="X349" s="64">
        <f>'TARIF 2024'!Q366</f>
        <v>29.99</v>
      </c>
      <c r="Y349" s="62"/>
    </row>
    <row r="350" spans="1:25">
      <c r="A350" s="50" t="str">
        <f>'TARIF 2024'!D367</f>
        <v>new</v>
      </c>
      <c r="C350" s="4">
        <f>'TARIF 2024'!G367</f>
        <v>6942297111943</v>
      </c>
      <c r="D350" t="str">
        <f>'TARIF 2024'!K367</f>
        <v>Devia cable audio Ipure EC620 USB-C - jack 3,5 mm 1,0 m black dont 0,04 deee</v>
      </c>
      <c r="E350" s="60" t="str">
        <f>'TARIF 2024'!K367</f>
        <v>Devia cable audio Ipure EC620 USB-C - jack 3,5 mm 1,0 m black dont 0,04 deee</v>
      </c>
      <c r="V350" s="61" t="s">
        <v>906</v>
      </c>
      <c r="W350" s="64">
        <f>'TARIF 2024'!M367</f>
        <v>4.7375999999999996</v>
      </c>
      <c r="X350" s="64">
        <f>'TARIF 2024'!Q367</f>
        <v>8.99</v>
      </c>
      <c r="Y350" s="62"/>
    </row>
    <row r="351" spans="1:25">
      <c r="A351" s="50">
        <f>'TARIF 2024'!D368</f>
        <v>0</v>
      </c>
      <c r="C351" s="4">
        <f>'TARIF 2024'!G368</f>
        <v>6952897986650</v>
      </c>
      <c r="D351" t="str">
        <f>'TARIF 2024'!K368</f>
        <v>Devia Smart USB - C√¢ble Lightning 1.0 m 2.1A blanc dont 0,04 deee</v>
      </c>
      <c r="E351" s="60" t="str">
        <f>'TARIF 2024'!K368</f>
        <v>Devia Smart USB - C√¢ble Lightning 1.0 m 2.1A blanc dont 0,04 deee</v>
      </c>
      <c r="V351" s="61" t="s">
        <v>906</v>
      </c>
      <c r="W351" s="64">
        <f>'TARIF 2024'!M368</f>
        <v>4.2017999999999995</v>
      </c>
      <c r="X351" s="64">
        <f>'TARIF 2024'!Q368</f>
        <v>9.99</v>
      </c>
      <c r="Y351" s="62"/>
    </row>
    <row r="352" spans="1:25">
      <c r="A352" s="50">
        <f>'TARIF 2024'!D369</f>
        <v>0</v>
      </c>
      <c r="C352" s="4">
        <f>'TARIF 2024'!G369</f>
        <v>6938595348686</v>
      </c>
      <c r="D352" t="str">
        <f>'TARIF 2024'!K369</f>
        <v>C√¢ble Devia Kintone USB - Lightning 1.0 m 2.1A blanc dont 0,04 deee</v>
      </c>
      <c r="E352" s="60" t="str">
        <f>'TARIF 2024'!K369</f>
        <v>C√¢ble Devia Kintone USB - Lightning 1.0 m 2.1A blanc dont 0,04 deee</v>
      </c>
      <c r="V352" s="61" t="s">
        <v>906</v>
      </c>
      <c r="W352" s="64">
        <f>'TARIF 2024'!M369</f>
        <v>3.7787999999999995</v>
      </c>
      <c r="X352" s="64">
        <f>'TARIF 2024'!Q369</f>
        <v>8.99</v>
      </c>
      <c r="Y352" s="62"/>
    </row>
    <row r="353" spans="1:25">
      <c r="A353" s="50">
        <f>'TARIF 2024'!D370</f>
        <v>0</v>
      </c>
      <c r="C353" s="4">
        <f>'TARIF 2024'!G370</f>
        <v>6938595338670</v>
      </c>
      <c r="D353" t="str">
        <f>'TARIF 2024'!K370</f>
        <v>Devia Bluetooth headphones Kintone black dont 0,04 deee</v>
      </c>
      <c r="E353" s="60" t="str">
        <f>'TARIF 2024'!K370</f>
        <v>Devia Bluetooth headphones Kintone black dont 0,04 deee</v>
      </c>
      <c r="V353" s="61" t="s">
        <v>906</v>
      </c>
      <c r="W353" s="64">
        <f>'TARIF 2024'!M370</f>
        <v>19.833999999999996</v>
      </c>
      <c r="X353" s="64">
        <f>'TARIF 2024'!Q370</f>
        <v>39.99</v>
      </c>
      <c r="Y353" s="62"/>
    </row>
    <row r="354" spans="1:25">
      <c r="A354" s="50">
        <f>'TARIF 2024'!D371</f>
        <v>0</v>
      </c>
      <c r="C354" s="4">
        <f>'TARIF 2024'!G371</f>
        <v>6938595310447</v>
      </c>
      <c r="D354" t="str">
        <f>'TARIF 2024'!K371</f>
        <v>Devia wired earphones Kintone jack 3,5mm white dont 0,04 deee</v>
      </c>
      <c r="E354" s="60" t="str">
        <f>'TARIF 2024'!K371</f>
        <v>Devia wired earphones Kintone jack 3,5mm white dont 0,04 deee</v>
      </c>
      <c r="V354" s="61" t="s">
        <v>906</v>
      </c>
      <c r="W354" s="64">
        <f>'TARIF 2024'!M371</f>
        <v>3.5156000000000001</v>
      </c>
      <c r="X354" s="64">
        <f>'TARIF 2024'!Q371</f>
        <v>8.99</v>
      </c>
      <c r="Y354" s="62"/>
    </row>
    <row r="355" spans="1:25">
      <c r="A355" s="50">
        <f>'TARIF 2024'!D372</f>
        <v>0</v>
      </c>
      <c r="C355" s="4">
        <f>'TARIF 2024'!G372</f>
        <v>6952897987077</v>
      </c>
      <c r="D355" t="str">
        <f>'TARIF 2024'!K372</f>
        <v>Casque filaire Devia Smart EarPods, ecouteurs, jack 3,5 mm, ecouteurs blanc dont 0,04 deee</v>
      </c>
      <c r="E355" s="60" t="str">
        <f>'TARIF 2024'!K372</f>
        <v>Casque filaire Devia Smart EarPods, ecouteurs, jack 3,5 mm, ecouteurs blanc dont 0,04 deee</v>
      </c>
      <c r="V355" s="61" t="s">
        <v>906</v>
      </c>
      <c r="W355" s="64">
        <f>'TARIF 2024'!M372</f>
        <v>4.4180000000000001</v>
      </c>
      <c r="X355" s="64">
        <f>'TARIF 2024'!Q372</f>
        <v>9.99</v>
      </c>
      <c r="Y355" s="62"/>
    </row>
    <row r="356" spans="1:25">
      <c r="A356" s="50">
        <f>'TARIF 2024'!D373</f>
        <v>0</v>
      </c>
      <c r="C356" s="4">
        <f>'TARIF 2024'!G373</f>
        <v>6938595310430</v>
      </c>
      <c r="D356" t="str">
        <f>'TARIF 2024'!K373</f>
        <v>Casque filaire Devia Kintone jack 3,5 mm noir dont 0,04 deee</v>
      </c>
      <c r="E356" s="60" t="str">
        <f>'TARIF 2024'!K373</f>
        <v>Casque filaire Devia Kintone jack 3,5 mm noir dont 0,04 deee</v>
      </c>
      <c r="V356" s="61" t="s">
        <v>906</v>
      </c>
      <c r="W356" s="64">
        <f>'TARIF 2024'!M373</f>
        <v>3.5156000000000001</v>
      </c>
      <c r="X356" s="64">
        <f>'TARIF 2024'!Q373</f>
        <v>8.99</v>
      </c>
      <c r="Y356" s="62"/>
    </row>
    <row r="357" spans="1:25">
      <c r="A357" s="50" t="e">
        <f>'TARIF 2024'!#REF!</f>
        <v>#REF!</v>
      </c>
      <c r="C357" s="4" t="e">
        <f>'TARIF 2024'!#REF!</f>
        <v>#REF!</v>
      </c>
      <c r="D357" t="e">
        <f>'TARIF 2024'!#REF!</f>
        <v>#REF!</v>
      </c>
      <c r="E357" s="60" t="e">
        <f>'TARIF 2024'!#REF!</f>
        <v>#REF!</v>
      </c>
      <c r="V357" s="61" t="s">
        <v>906</v>
      </c>
      <c r="W357" s="64" t="e">
        <f>'TARIF 2024'!#REF!</f>
        <v>#REF!</v>
      </c>
      <c r="X357" s="64" t="e">
        <f>'TARIF 2024'!#REF!</f>
        <v>#REF!</v>
      </c>
      <c r="Y357" s="62"/>
    </row>
    <row r="358" spans="1:25">
      <c r="A358" s="50" t="str">
        <f>'TARIF 2024'!D374</f>
        <v>new</v>
      </c>
      <c r="C358" s="4">
        <f>'TARIF 2024'!G374</f>
        <v>5902983612469</v>
      </c>
      <c r="D358" t="str">
        <f>'TARIF 2024'!K374</f>
        <v>telephone myphone 2220 noir dont 0,5 sorecop et dont 2,44 deee</v>
      </c>
      <c r="E358" s="60" t="str">
        <f>'TARIF 2024'!K374</f>
        <v>telephone myphone 2220 noir dont 0,5 sorecop et dont 2,44 deee</v>
      </c>
      <c r="V358" s="61" t="s">
        <v>906</v>
      </c>
      <c r="W358" s="64">
        <f>'TARIF 2024'!M374</f>
        <v>14.238000000000001</v>
      </c>
      <c r="X358" s="64">
        <f>'TARIF 2024'!Q374</f>
        <v>17.989999999999998</v>
      </c>
      <c r="Y358" s="62"/>
    </row>
    <row r="359" spans="1:25">
      <c r="A359" s="50" t="str">
        <f>'TARIF 2024'!D375</f>
        <v>new</v>
      </c>
      <c r="C359" s="4">
        <f>'TARIF 2024'!G375</f>
        <v>5902983624974</v>
      </c>
      <c r="D359" t="str">
        <f>'TARIF 2024'!K375</f>
        <v>telephone myphone 2240 LTE noir dont 0,5 sorecop et dont 2,44 deee</v>
      </c>
      <c r="E359" s="60" t="str">
        <f>'TARIF 2024'!K375</f>
        <v>telephone myphone 2240 LTE noir dont 0,5 sorecop et dont 2,44 deee</v>
      </c>
      <c r="V359" s="61" t="s">
        <v>906</v>
      </c>
      <c r="W359" s="64">
        <f>'TARIF 2024'!M375</f>
        <v>25.434000000000001</v>
      </c>
      <c r="X359" s="64">
        <f>'TARIF 2024'!Q375</f>
        <v>34.99</v>
      </c>
      <c r="Y359" s="62"/>
    </row>
    <row r="360" spans="1:25">
      <c r="A360" s="50" t="str">
        <f>'TARIF 2024'!D376</f>
        <v>new</v>
      </c>
      <c r="C360" s="4">
        <f>'TARIF 2024'!G376</f>
        <v>5902983622741</v>
      </c>
      <c r="D360" t="str">
        <f>'TARIF 2024'!K376</f>
        <v>telephone myphone 6410 LTE noir dont 0,5 sorecop et dont 2,44 deee</v>
      </c>
      <c r="E360" s="60" t="str">
        <f>'TARIF 2024'!K376</f>
        <v>telephone myphone 6410 LTE noir dont 0,5 sorecop et dont 2,44 deee</v>
      </c>
      <c r="V360" s="61" t="s">
        <v>906</v>
      </c>
      <c r="W360" s="64">
        <f>'TARIF 2024'!M376</f>
        <v>28.683</v>
      </c>
      <c r="X360" s="64">
        <f>'TARIF 2024'!Q376</f>
        <v>36.99</v>
      </c>
      <c r="Y360" s="62"/>
    </row>
    <row r="361" spans="1:25">
      <c r="A361" s="50" t="str">
        <f>'TARIF 2024'!D377</f>
        <v>new</v>
      </c>
      <c r="C361" s="4">
        <f>'TARIF 2024'!G377</f>
        <v>5902983624042</v>
      </c>
      <c r="D361" t="str">
        <f>'TARIF 2024'!K377</f>
        <v>telephone myphone Halo A LTE noir dont 0,5 sorecop et dont 2,44 deee</v>
      </c>
      <c r="E361" s="60" t="str">
        <f>'TARIF 2024'!K377</f>
        <v>telephone myphone Halo A LTE noir dont 0,5 sorecop et dont 2,44 deee</v>
      </c>
      <c r="V361" s="61" t="s">
        <v>906</v>
      </c>
      <c r="W361" s="64">
        <f>'TARIF 2024'!M377</f>
        <v>28.683</v>
      </c>
      <c r="X361" s="64">
        <f>'TARIF 2024'!Q377</f>
        <v>39.9</v>
      </c>
      <c r="Y361" s="62"/>
    </row>
    <row r="362" spans="1:25">
      <c r="A362" s="50" t="str">
        <f>'TARIF 2024'!D378</f>
        <v>new</v>
      </c>
      <c r="C362" s="4">
        <f>'TARIF 2024'!G378</f>
        <v>5902983622635</v>
      </c>
      <c r="D362" t="str">
        <f>'TARIF 2024'!K378</f>
        <v>telephone myphone Halo 3 LTE noir dont 0,5 sorecop et dont 2,44 deee</v>
      </c>
      <c r="E362" s="60" t="str">
        <f>'TARIF 2024'!K378</f>
        <v>telephone myphone Halo 3 LTE noir dont 0,5 sorecop et dont 2,44 deee</v>
      </c>
      <c r="V362" s="61" t="s">
        <v>906</v>
      </c>
      <c r="W362" s="64">
        <f>'TARIF 2024'!M378</f>
        <v>35.19</v>
      </c>
      <c r="X362" s="64">
        <f>'TARIF 2024'!Q378</f>
        <v>49.99</v>
      </c>
      <c r="Y362" s="62"/>
    </row>
    <row r="363" spans="1:25">
      <c r="A363" s="50" t="str">
        <f>'TARIF 2024'!D379</f>
        <v>new</v>
      </c>
      <c r="C363" s="4">
        <f>'TARIF 2024'!G379</f>
        <v>5902983624998</v>
      </c>
      <c r="D363" t="str">
        <f>'TARIF 2024'!K379</f>
        <v>telephone myphone FLIP LTE noir dont 0,5 sorecop et dont 2,44 deee</v>
      </c>
      <c r="E363" s="60" t="str">
        <f>'TARIF 2024'!K379</f>
        <v>telephone myphone FLIP LTE noir dont 0,5 sorecop et dont 2,44 deee</v>
      </c>
      <c r="V363" s="61" t="s">
        <v>906</v>
      </c>
      <c r="W363" s="64">
        <f>'TARIF 2024'!M379</f>
        <v>38.439</v>
      </c>
      <c r="X363" s="64">
        <f>'TARIF 2024'!Q379</f>
        <v>54.99</v>
      </c>
      <c r="Y363" s="62"/>
    </row>
    <row r="364" spans="1:25">
      <c r="A364" s="50" t="str">
        <f>'TARIF 2024'!D380</f>
        <v>new</v>
      </c>
      <c r="C364" s="4">
        <f>'TARIF 2024'!G380</f>
        <v>5902983626374</v>
      </c>
      <c r="D364" t="str">
        <f>'TARIF 2024'!K380</f>
        <v>telephone myphone Halo 4 LTE noir dont 0,5 sorecop et dont 2,44 deee</v>
      </c>
      <c r="E364" s="60" t="str">
        <f>'TARIF 2024'!K380</f>
        <v>telephone myphone Halo 4 LTE noir dont 0,5 sorecop et dont 2,44 deee</v>
      </c>
      <c r="V364" s="61" t="s">
        <v>906</v>
      </c>
      <c r="W364" s="64">
        <f>'TARIF 2024'!M380</f>
        <v>41.886000000000003</v>
      </c>
      <c r="X364" s="64">
        <f>'TARIF 2024'!Q380</f>
        <v>55.99</v>
      </c>
      <c r="Y364" s="62"/>
    </row>
    <row r="365" spans="1:25">
      <c r="A365" s="50" t="str">
        <f>'TARIF 2024'!D381</f>
        <v>new</v>
      </c>
      <c r="C365" s="4">
        <f>'TARIF 2024'!G381</f>
        <v>5902983617280</v>
      </c>
      <c r="D365" t="str">
        <f>'TARIF 2024'!K381</f>
        <v>telephone myphone TANGO LTE noir dont 0,5 sorecop et dont 2,44 deee</v>
      </c>
      <c r="E365" s="60" t="str">
        <f>'TARIF 2024'!K381</f>
        <v>telephone myphone TANGO LTE noir dont 0,5 sorecop et dont 2,44 deee</v>
      </c>
      <c r="V365" s="61" t="s">
        <v>906</v>
      </c>
      <c r="W365" s="64">
        <f>'TARIF 2024'!M381</f>
        <v>45.512999999999998</v>
      </c>
      <c r="X365" s="64">
        <f>'TARIF 2024'!Q381</f>
        <v>64.989999999999995</v>
      </c>
      <c r="Y365" s="62"/>
    </row>
    <row r="366" spans="1:25">
      <c r="A366" s="50" t="str">
        <f>'TARIF 2024'!D382</f>
        <v>new</v>
      </c>
      <c r="C366" s="4">
        <f>'TARIF 2024'!G382</f>
        <v>5902983615934</v>
      </c>
      <c r="D366" t="str">
        <f>'TARIF 2024'!K382</f>
        <v>telephone myphone FUN 9 noir dont 8 sorecop et dont 2,44 deee</v>
      </c>
      <c r="E366" s="60" t="str">
        <f>'TARIF 2024'!K382</f>
        <v>telephone myphone FUN 9 noir dont 8 sorecop et dont 2,44 deee</v>
      </c>
      <c r="V366" s="61" t="s">
        <v>906</v>
      </c>
      <c r="W366" s="64">
        <f>'TARIF 2024'!M382</f>
        <v>62.198999999999998</v>
      </c>
      <c r="X366" s="64">
        <f>'TARIF 2024'!Q382</f>
        <v>89.99</v>
      </c>
      <c r="Y366" s="62"/>
    </row>
    <row r="367" spans="1:25">
      <c r="A367" s="50" t="str">
        <f>'TARIF 2024'!D383</f>
        <v>new</v>
      </c>
      <c r="C367" s="4">
        <f>'TARIF 2024'!G383</f>
        <v>5902983605997</v>
      </c>
      <c r="D367" t="str">
        <f>'TARIF 2024'!K383</f>
        <v>hammer car express car holder dont 0,04 deee</v>
      </c>
      <c r="E367" s="60" t="str">
        <f>'TARIF 2024'!K383</f>
        <v>hammer car express car holder dont 0,04 deee</v>
      </c>
      <c r="V367" s="61" t="s">
        <v>906</v>
      </c>
      <c r="W367" s="64">
        <f>'TARIF 2024'!M383</f>
        <v>7.9920000000000009</v>
      </c>
      <c r="X367" s="64">
        <f>'TARIF 2024'!Q383</f>
        <v>13.99</v>
      </c>
      <c r="Y367" s="62"/>
    </row>
    <row r="368" spans="1:25">
      <c r="A368" s="50" t="str">
        <f>'TARIF 2024'!D384</f>
        <v>new</v>
      </c>
      <c r="C368" s="4">
        <f>'TARIF 2024'!G384</f>
        <v>5902983606291</v>
      </c>
      <c r="D368" t="str">
        <f>'TARIF 2024'!K384</f>
        <v>hammer car express charger dont 0,04 deee</v>
      </c>
      <c r="E368" s="60" t="str">
        <f>'TARIF 2024'!K384</f>
        <v>hammer car express charger dont 0,04 deee</v>
      </c>
      <c r="V368" s="61" t="s">
        <v>906</v>
      </c>
      <c r="W368" s="64">
        <f>'TARIF 2024'!M384</f>
        <v>8.0280000000000005</v>
      </c>
      <c r="X368" s="64">
        <f>'TARIF 2024'!Q384</f>
        <v>13.99</v>
      </c>
      <c r="Y368" s="62"/>
    </row>
    <row r="369" spans="1:25">
      <c r="A369" s="50" t="str">
        <f>'TARIF 2024'!D385</f>
        <v>new</v>
      </c>
      <c r="C369" s="4">
        <f>'TARIF 2024'!G385</f>
        <v>5902983623229</v>
      </c>
      <c r="D369" t="str">
        <f>'TARIF 2024'!K385</f>
        <v>hammer rapide charge duo dont 0,04 deee</v>
      </c>
      <c r="E369" s="60" t="str">
        <f>'TARIF 2024'!K385</f>
        <v>hammer rapide charge duo dont 0,04 deee</v>
      </c>
      <c r="V369" s="61" t="s">
        <v>906</v>
      </c>
      <c r="W369" s="64">
        <f>'TARIF 2024'!M385</f>
        <v>11.276999999999999</v>
      </c>
      <c r="X369" s="64">
        <f>'TARIF 2024'!Q385</f>
        <v>19.989999999999998</v>
      </c>
      <c r="Y369" s="62"/>
    </row>
    <row r="370" spans="1:25">
      <c r="A370" s="50" t="str">
        <f>'TARIF 2024'!D386</f>
        <v>new</v>
      </c>
      <c r="C370" s="4">
        <f>'TARIF 2024'!G386</f>
        <v>5902983626541</v>
      </c>
      <c r="D370" t="str">
        <f>'TARIF 2024'!K386</f>
        <v>hammer ironV case</v>
      </c>
      <c r="E370" s="60" t="str">
        <f>'TARIF 2024'!K386</f>
        <v>hammer ironV case</v>
      </c>
      <c r="V370" s="61" t="s">
        <v>906</v>
      </c>
      <c r="W370" s="64">
        <f>'TARIF 2024'!M386</f>
        <v>14.994</v>
      </c>
      <c r="X370" s="64">
        <f>'TARIF 2024'!Q386</f>
        <v>24.9</v>
      </c>
      <c r="Y370" s="62"/>
    </row>
    <row r="371" spans="1:25">
      <c r="A371" s="50" t="str">
        <f>'TARIF 2024'!D387</f>
        <v>new</v>
      </c>
      <c r="C371" s="4">
        <f>'TARIF 2024'!G387</f>
        <v>5902983609537</v>
      </c>
      <c r="D371" t="str">
        <f>'TARIF 2024'!K387</f>
        <v>hammer mount holder</v>
      </c>
      <c r="E371" s="60" t="str">
        <f>'TARIF 2024'!K387</f>
        <v>hammer mount holder</v>
      </c>
      <c r="V371" s="61" t="s">
        <v>906</v>
      </c>
      <c r="W371" s="64">
        <f>'TARIF 2024'!M387</f>
        <v>18.747</v>
      </c>
      <c r="X371" s="64">
        <f>'TARIF 2024'!Q387</f>
        <v>29.99</v>
      </c>
      <c r="Y371" s="62"/>
    </row>
    <row r="372" spans="1:25">
      <c r="A372" s="50" t="str">
        <f>'TARIF 2024'!D388</f>
        <v>new</v>
      </c>
      <c r="C372" s="4">
        <f>'TARIF 2024'!G388</f>
        <v>5902983631095</v>
      </c>
      <c r="D372" t="str">
        <f>'TARIF 2024'!K388</f>
        <v>montre hammer WATCH 2 LTE dont 0,04 deee</v>
      </c>
      <c r="E372" s="60" t="str">
        <f>'TARIF 2024'!K388</f>
        <v>montre hammer WATCH 2 LTE dont 0,04 deee</v>
      </c>
      <c r="V372" s="61" t="s">
        <v>906</v>
      </c>
      <c r="W372" s="64">
        <f>'TARIF 2024'!M388</f>
        <v>55.278000000000006</v>
      </c>
      <c r="X372" s="64">
        <f>'TARIF 2024'!Q388</f>
        <v>89.99</v>
      </c>
      <c r="Y372" s="62"/>
    </row>
    <row r="373" spans="1:25">
      <c r="A373" s="50" t="str">
        <f>'TARIF 2024'!D389</f>
        <v>new</v>
      </c>
      <c r="C373" s="4">
        <f>'TARIF 2024'!G389</f>
        <v>5902983620709</v>
      </c>
      <c r="D373" t="str">
        <f>'TARIF 2024'!K389</f>
        <v>montre hammer WATCH PLUS dont 0,04 deee</v>
      </c>
      <c r="E373" s="60" t="str">
        <f>'TARIF 2024'!K389</f>
        <v>montre hammer WATCH PLUS dont 0,04 deee</v>
      </c>
      <c r="V373" s="61" t="s">
        <v>906</v>
      </c>
      <c r="W373" s="64">
        <f>'TARIF 2024'!M389</f>
        <v>60.03</v>
      </c>
      <c r="X373" s="64">
        <f>'TARIF 2024'!Q389</f>
        <v>99</v>
      </c>
      <c r="Y373" s="62"/>
    </row>
    <row r="374" spans="1:25">
      <c r="A374" s="50" t="str">
        <f>'TARIF 2024'!D390</f>
        <v>new</v>
      </c>
      <c r="C374" s="4">
        <f>'TARIF 2024'!G390</f>
        <v>5902983617747</v>
      </c>
      <c r="D374" t="str">
        <f>'TARIF 2024'!K390</f>
        <v>telephone hammer ROCK dont 0,5 sorecop et dont 2,44 deee</v>
      </c>
      <c r="E374" s="60" t="str">
        <f>'TARIF 2024'!K390</f>
        <v>telephone hammer ROCK dont 0,5 sorecop et dont 2,44 deee</v>
      </c>
      <c r="V374" s="61" t="s">
        <v>906</v>
      </c>
      <c r="W374" s="64">
        <f>'TARIF 2024'!M390</f>
        <v>35.514000000000003</v>
      </c>
      <c r="X374" s="64">
        <f>'TARIF 2024'!Q390</f>
        <v>49.99</v>
      </c>
      <c r="Y374" s="62"/>
    </row>
    <row r="375" spans="1:25">
      <c r="A375" s="50" t="str">
        <f>'TARIF 2024'!D391</f>
        <v>new</v>
      </c>
      <c r="C375" s="4">
        <f>'TARIF 2024'!G391</f>
        <v>5902983626558</v>
      </c>
      <c r="D375" t="str">
        <f>'TARIF 2024'!K391</f>
        <v>telephone hammer HAMMER 6 dont 0,5 sorecop et dont 2,44 deee</v>
      </c>
      <c r="E375" s="60" t="str">
        <f>'TARIF 2024'!K391</f>
        <v>telephone hammer HAMMER 6 dont 0,5 sorecop et dont 2,44 deee</v>
      </c>
      <c r="V375" s="61" t="s">
        <v>906</v>
      </c>
      <c r="W375" s="64">
        <f>'TARIF 2024'!M391</f>
        <v>51.435000000000002</v>
      </c>
      <c r="X375" s="64">
        <f>'TARIF 2024'!Q391</f>
        <v>70</v>
      </c>
      <c r="Y375" s="62"/>
    </row>
    <row r="376" spans="1:25">
      <c r="A376" s="50" t="str">
        <f>'TARIF 2024'!D392</f>
        <v>new</v>
      </c>
      <c r="C376" s="4">
        <f>'TARIF 2024'!G392</f>
        <v>5902983617778</v>
      </c>
      <c r="D376" t="str">
        <f>'TARIF 2024'!K392</f>
        <v>telephone hammer BOOST dont 1,5 sorecop et dont 2,44 deee</v>
      </c>
      <c r="E376" s="60" t="str">
        <f>'TARIF 2024'!K392</f>
        <v>telephone hammer BOOST dont 1,5 sorecop et dont 2,44 deee</v>
      </c>
      <c r="V376" s="61" t="s">
        <v>906</v>
      </c>
      <c r="W376" s="64">
        <f>'TARIF 2024'!M392</f>
        <v>64.197000000000003</v>
      </c>
      <c r="X376" s="64">
        <f>'TARIF 2024'!Q392</f>
        <v>89.99</v>
      </c>
      <c r="Y376" s="62"/>
    </row>
    <row r="377" spans="1:25">
      <c r="A377" s="50" t="str">
        <f>'TARIF 2024'!D393</f>
        <v>new</v>
      </c>
      <c r="C377" s="4">
        <f>'TARIF 2024'!G393</f>
        <v>5902983626176</v>
      </c>
      <c r="D377" t="str">
        <f>'TARIF 2024'!K393</f>
        <v>telephone hammer BOW LTE dont 0,5 sorecop et dont 2,44 deee</v>
      </c>
      <c r="E377" s="60" t="str">
        <f>'TARIF 2024'!K393</f>
        <v>telephone hammer BOW LTE dont 0,5 sorecop et dont 2,44 deee</v>
      </c>
      <c r="V377" s="61" t="s">
        <v>906</v>
      </c>
      <c r="W377" s="64">
        <f>'TARIF 2024'!M393</f>
        <v>70.685999999999993</v>
      </c>
      <c r="X377" s="64">
        <f>'TARIF 2024'!Q393</f>
        <v>99.99</v>
      </c>
      <c r="Y377" s="62"/>
    </row>
    <row r="378" spans="1:25">
      <c r="A378" s="50" t="str">
        <f>'TARIF 2024'!D394</f>
        <v>new</v>
      </c>
      <c r="C378" s="4">
        <f>'TARIF 2024'!G394</f>
        <v>5902983621959</v>
      </c>
      <c r="D378" t="str">
        <f>'TARIF 2024'!K394</f>
        <v>telephone hammer Energy X orange dont 12 sorecop et dont 2,44 deee</v>
      </c>
      <c r="E378" s="60" t="str">
        <f>'TARIF 2024'!K394</f>
        <v>telephone hammer Energy X orange dont 12 sorecop et dont 2,44 deee</v>
      </c>
      <c r="V378" s="61" t="s">
        <v>906</v>
      </c>
      <c r="W378" s="64">
        <f>'TARIF 2024'!M394</f>
        <v>160.18199999999999</v>
      </c>
      <c r="X378" s="64">
        <f>'TARIF 2024'!Q394</f>
        <v>219</v>
      </c>
      <c r="Y378" s="62"/>
    </row>
    <row r="379" spans="1:25">
      <c r="A379" s="50" t="str">
        <f>'TARIF 2024'!D395</f>
        <v>new</v>
      </c>
      <c r="C379" s="4">
        <f>'TARIF 2024'!G395</f>
        <v>5902983626305</v>
      </c>
      <c r="D379" t="str">
        <f>'TARIF 2024'!K395</f>
        <v>telephone hammer Iron V orange dont 12 sorecop et dont 2,44 deee</v>
      </c>
      <c r="E379" s="60" t="str">
        <f>'TARIF 2024'!K395</f>
        <v>telephone hammer Iron V orange dont 12 sorecop et dont 2,44 deee</v>
      </c>
      <c r="V379" s="61" t="s">
        <v>906</v>
      </c>
      <c r="W379" s="64">
        <f>'TARIF 2024'!M395</f>
        <v>182.196</v>
      </c>
      <c r="X379" s="64">
        <f>'TARIF 2024'!Q395</f>
        <v>249.99</v>
      </c>
      <c r="Y379" s="62"/>
    </row>
    <row r="380" spans="1:25">
      <c r="A380" s="50" t="str">
        <f>'TARIF 2024'!D396</f>
        <v>new</v>
      </c>
      <c r="C380" s="4">
        <f>'TARIF 2024'!G396</f>
        <v>5902983625520</v>
      </c>
      <c r="D380" t="str">
        <f>'TARIF 2024'!K396</f>
        <v>telephone hammer Iron V noir dont 12 sorecop et dont 2,44 deee</v>
      </c>
      <c r="E380" s="60" t="str">
        <f>'TARIF 2024'!K396</f>
        <v>telephone hammer Iron V noir dont 12 sorecop et dont 2,44 deee</v>
      </c>
      <c r="V380" s="61" t="s">
        <v>906</v>
      </c>
      <c r="W380" s="64">
        <f>'TARIF 2024'!M396</f>
        <v>182.196</v>
      </c>
      <c r="X380" s="64">
        <f>'TARIF 2024'!Q396</f>
        <v>249.99</v>
      </c>
      <c r="Y380" s="62"/>
    </row>
    <row r="381" spans="1:25">
      <c r="A381" s="50" t="str">
        <f>'TARIF 2024'!D397</f>
        <v>new</v>
      </c>
      <c r="C381" s="4">
        <f>'TARIF 2024'!G397</f>
        <v>5902983625766</v>
      </c>
      <c r="D381" t="str">
        <f>'TARIF 2024'!K397</f>
        <v>telephone hammer BLADE V 5G dont 14 sorecop et dont 2,44 deee</v>
      </c>
      <c r="E381" s="60" t="str">
        <f>'TARIF 2024'!K397</f>
        <v>telephone hammer BLADE V 5G dont 14 sorecop et dont 2,44 deee</v>
      </c>
      <c r="V381" s="61" t="s">
        <v>906</v>
      </c>
      <c r="W381" s="64">
        <f>'TARIF 2024'!M397</f>
        <v>316.44900000000001</v>
      </c>
      <c r="X381" s="64">
        <f>'TARIF 2024'!Q397</f>
        <v>419.99</v>
      </c>
      <c r="Y381" s="62"/>
    </row>
    <row r="382" spans="1:25">
      <c r="A382" s="50" t="str">
        <f>'TARIF 2024'!D398</f>
        <v>new</v>
      </c>
      <c r="C382" s="4">
        <f>'TARIF 2024'!G398</f>
        <v>5902983627333</v>
      </c>
      <c r="D382" t="str">
        <f>'TARIF 2024'!K398</f>
        <v>telephone hammer BLADE Va 5G dont 14 sorecop et dont 2,44 deee</v>
      </c>
      <c r="E382" s="60" t="str">
        <f>'TARIF 2024'!K398</f>
        <v>telephone hammer BLADE Va 5G dont 14 sorecop et dont 2,44 deee</v>
      </c>
      <c r="V382" s="61" t="s">
        <v>906</v>
      </c>
      <c r="W382" s="64">
        <f>'TARIF 2024'!M398</f>
        <v>221.19300000000001</v>
      </c>
      <c r="X382" s="64">
        <f>'TARIF 2024'!Q398</f>
        <v>299</v>
      </c>
      <c r="Y382" s="62"/>
    </row>
    <row r="383" spans="1:25">
      <c r="A383" s="50" t="str">
        <f>'TARIF 2024'!D399</f>
        <v>new</v>
      </c>
      <c r="C383" s="4">
        <f>'TARIF 2024'!G399</f>
        <v>5902983620365</v>
      </c>
      <c r="D383" t="str">
        <f>'TARIF 2024'!K399</f>
        <v>telephone Hammer construction dont 14 sorecop et dont 2,44 deee</v>
      </c>
      <c r="E383" s="60" t="str">
        <f>'TARIF 2024'!K399</f>
        <v>telephone Hammer construction dont 14 sorecop et dont 2,44 deee</v>
      </c>
      <c r="V383" s="61" t="s">
        <v>906</v>
      </c>
      <c r="W383" s="64">
        <f>'TARIF 2024'!M399</f>
        <v>256.44600000000003</v>
      </c>
      <c r="X383" s="64">
        <f>'TARIF 2024'!Q399</f>
        <v>339</v>
      </c>
      <c r="Y383" s="62"/>
    </row>
    <row r="384" spans="1:25">
      <c r="A384" s="50" t="str">
        <f>'TARIF 2024'!D400</f>
        <v>new</v>
      </c>
      <c r="C384" s="4">
        <f>'TARIF 2024'!G400</f>
        <v>5902983629276</v>
      </c>
      <c r="D384" t="str">
        <f>'TARIF 2024'!K400</f>
        <v>telephone hammer CONSTRUCTION 2 5G dont 14 sorecop et dont 2,44 deee</v>
      </c>
      <c r="E384" s="60" t="str">
        <f>'TARIF 2024'!K400</f>
        <v>telephone hammer CONSTRUCTION 2 5G dont 14 sorecop et dont 2,44 deee</v>
      </c>
      <c r="V384" s="61" t="s">
        <v>906</v>
      </c>
      <c r="W384" s="64">
        <f>'TARIF 2024'!M400</f>
        <v>303.69600000000003</v>
      </c>
      <c r="X384" s="64">
        <f>'TARIF 2024'!Q400</f>
        <v>379.99</v>
      </c>
      <c r="Y384" s="62"/>
    </row>
    <row r="385" spans="1:25">
      <c r="A385" s="50" t="str">
        <f>'TARIF 2024'!D401</f>
        <v>new</v>
      </c>
      <c r="C385" s="4">
        <f>'TARIF 2024'!G401</f>
        <v>5902983628842</v>
      </c>
      <c r="D385" t="str">
        <f>'TARIF 2024'!K401</f>
        <v>telephone hammer CONSTRUCTION TERMINAL dont 14 sorecop et dont 2,44 deee</v>
      </c>
      <c r="E385" s="60" t="str">
        <f>'TARIF 2024'!K401</f>
        <v>telephone hammer CONSTRUCTION TERMINAL dont 14 sorecop et dont 2,44 deee</v>
      </c>
      <c r="V385" s="61" t="s">
        <v>906</v>
      </c>
      <c r="W385" s="64">
        <f>'TARIF 2024'!M401</f>
        <v>432.19799999999998</v>
      </c>
      <c r="X385" s="64">
        <f>'TARIF 2024'!Q401</f>
        <v>599.99</v>
      </c>
      <c r="Y385" s="62"/>
    </row>
    <row r="386" spans="1:25">
      <c r="A386" s="50" t="e">
        <f>'TARIF 2024'!#REF!</f>
        <v>#REF!</v>
      </c>
      <c r="C386" s="4" t="e">
        <f>'TARIF 2024'!#REF!</f>
        <v>#REF!</v>
      </c>
      <c r="D386" t="e">
        <f>'TARIF 2024'!#REF!</f>
        <v>#REF!</v>
      </c>
      <c r="E386" s="60" t="e">
        <f>'TARIF 2024'!#REF!</f>
        <v>#REF!</v>
      </c>
      <c r="V386" s="61" t="s">
        <v>906</v>
      </c>
      <c r="W386" s="64" t="e">
        <f>'TARIF 2024'!#REF!</f>
        <v>#REF!</v>
      </c>
      <c r="X386" s="64" t="e">
        <f>'TARIF 2024'!#REF!</f>
        <v>#REF!</v>
      </c>
      <c r="Y386" s="62"/>
    </row>
    <row r="387" spans="1:25">
      <c r="A387" s="50">
        <f>'TARIF 2024'!D402</f>
        <v>0</v>
      </c>
      <c r="C387" s="4">
        <f>'TARIF 2024'!G402</f>
        <v>3760024829120</v>
      </c>
      <c r="D387" t="str">
        <f>'TARIF 2024'!K402</f>
        <v>power station 200 watts inovalley dont 0,21 deee</v>
      </c>
      <c r="E387" s="60" t="str">
        <f>'TARIF 2024'!K402</f>
        <v>power station 200 watts inovalley dont 0,21 deee</v>
      </c>
      <c r="V387" s="61" t="s">
        <v>906</v>
      </c>
      <c r="W387" s="64">
        <f>'TARIF 2024'!M402</f>
        <v>96.979799999999997</v>
      </c>
      <c r="X387" s="64">
        <f>'TARIF 2024'!Q402</f>
        <v>149.99</v>
      </c>
      <c r="Y387" s="62"/>
    </row>
    <row r="388" spans="1:25">
      <c r="A388" s="50" t="e">
        <f>'TARIF 2024'!#REF!</f>
        <v>#REF!</v>
      </c>
      <c r="C388" s="4" t="e">
        <f>'TARIF 2024'!#REF!</f>
        <v>#REF!</v>
      </c>
      <c r="D388" t="e">
        <f>'TARIF 2024'!#REF!</f>
        <v>#REF!</v>
      </c>
      <c r="E388" s="60" t="e">
        <f>'TARIF 2024'!#REF!</f>
        <v>#REF!</v>
      </c>
      <c r="V388" s="61" t="s">
        <v>906</v>
      </c>
      <c r="W388" s="64" t="e">
        <f>'TARIF 2024'!#REF!</f>
        <v>#REF!</v>
      </c>
      <c r="X388" s="64" t="e">
        <f>'TARIF 2024'!#REF!</f>
        <v>#REF!</v>
      </c>
      <c r="Y388" s="62"/>
    </row>
    <row r="389" spans="1:25">
      <c r="A389" s="50" t="e">
        <f>'TARIF 2024'!#REF!</f>
        <v>#REF!</v>
      </c>
      <c r="C389" s="4" t="e">
        <f>'TARIF 2024'!#REF!</f>
        <v>#REF!</v>
      </c>
      <c r="D389" t="e">
        <f>'TARIF 2024'!#REF!</f>
        <v>#REF!</v>
      </c>
      <c r="E389" s="60" t="e">
        <f>'TARIF 2024'!#REF!</f>
        <v>#REF!</v>
      </c>
      <c r="V389" s="61" t="s">
        <v>906</v>
      </c>
      <c r="W389" s="64" t="e">
        <f>'TARIF 2024'!#REF!</f>
        <v>#REF!</v>
      </c>
      <c r="X389" s="64" t="e">
        <f>'TARIF 2024'!#REF!</f>
        <v>#REF!</v>
      </c>
      <c r="Y389" s="62"/>
    </row>
    <row r="390" spans="1:25">
      <c r="A390" s="50">
        <f>'TARIF 2024'!D403</f>
        <v>0</v>
      </c>
      <c r="C390" s="4">
        <f>'TARIF 2024'!G403</f>
        <v>3760024829144</v>
      </c>
      <c r="D390" t="str">
        <f>'TARIF 2024'!K403</f>
        <v>panneau solaire portable 200 watts inovalley dont 0,42 deee</v>
      </c>
      <c r="E390" s="60" t="str">
        <f>'TARIF 2024'!K403</f>
        <v>panneau solaire portable 200 watts inovalley dont 0,42 deee</v>
      </c>
      <c r="V390" s="61" t="s">
        <v>906</v>
      </c>
      <c r="W390" s="64">
        <f>'TARIF 2024'!M403</f>
        <v>196.45999999999998</v>
      </c>
      <c r="X390" s="64">
        <f>'TARIF 2024'!Q403</f>
        <v>299.99</v>
      </c>
      <c r="Y390" s="62"/>
    </row>
    <row r="391" spans="1:25">
      <c r="A391" s="50">
        <f>'TARIF 2024'!D404</f>
        <v>0</v>
      </c>
      <c r="C391" s="4">
        <f>'TARIF 2024'!G404</f>
        <v>3760024829106</v>
      </c>
      <c r="D391" t="str">
        <f>'TARIF 2024'!K404</f>
        <v>table de mixage audio bluetooth inovalley dont 0,62 deee</v>
      </c>
      <c r="E391" s="60" t="str">
        <f>'TARIF 2024'!K404</f>
        <v>table de mixage audio bluetooth inovalley dont 0,62 deee</v>
      </c>
      <c r="V391" s="61" t="s">
        <v>906</v>
      </c>
      <c r="W391" s="64">
        <f>'TARIF 2024'!M404</f>
        <v>28.914400000000001</v>
      </c>
      <c r="X391" s="64">
        <f>'TARIF 2024'!Q404</f>
        <v>49.99</v>
      </c>
      <c r="Y391" s="62"/>
    </row>
    <row r="392" spans="1:25">
      <c r="A392" s="50">
        <f>'TARIF 2024'!D405</f>
        <v>0</v>
      </c>
      <c r="C392" s="4">
        <f>'TARIF 2024'!G405</f>
        <v>3760024822749</v>
      </c>
      <c r="D392" t="str">
        <f>'TARIF 2024'!K405</f>
        <v>Casque led bluetooth 5.1 Bleu dont 0,02 deee dim 170*145*76mm</v>
      </c>
      <c r="E392" s="60" t="str">
        <f>'TARIF 2024'!K405</f>
        <v>Casque led bluetooth 5.1 Bleu dont 0,02 deee dim 170*145*76mm</v>
      </c>
      <c r="V392" s="61" t="s">
        <v>906</v>
      </c>
      <c r="W392" s="64">
        <f>'TARIF 2024'!M405</f>
        <v>18.743600000000001</v>
      </c>
      <c r="X392" s="64">
        <f>'TARIF 2024'!Q405</f>
        <v>29.99</v>
      </c>
      <c r="Y392" s="62"/>
    </row>
    <row r="393" spans="1:25">
      <c r="A393" s="50">
        <f>'TARIF 2024'!D406</f>
        <v>0</v>
      </c>
      <c r="C393" s="4">
        <f>'TARIF 2024'!G406</f>
        <v>3760024825795</v>
      </c>
      <c r="D393" t="str">
        <f>'TARIF 2024'!K406</f>
        <v>Enceinte lumineuse karaoke bluetooth 5.0 400 Watts dont 0,21 deee dim 381*210*210mm</v>
      </c>
      <c r="E393" s="60" t="str">
        <f>'TARIF 2024'!K406</f>
        <v>Enceinte lumineuse karaoke bluetooth 5.0 400 Watts dont 0,21 deee dim 381*210*210mm</v>
      </c>
      <c r="V393" s="61" t="s">
        <v>906</v>
      </c>
      <c r="W393" s="64">
        <f>'TARIF 2024'!M406</f>
        <v>20.153600000000001</v>
      </c>
      <c r="X393" s="64">
        <f>'TARIF 2024'!Q406</f>
        <v>29.99</v>
      </c>
      <c r="Y393" s="62"/>
    </row>
    <row r="394" spans="1:25">
      <c r="A394" s="50">
        <f>'TARIF 2024'!D407</f>
        <v>0</v>
      </c>
      <c r="C394" s="4">
        <f>'TARIF 2024'!G407</f>
        <v>3760024828925</v>
      </c>
      <c r="D394" t="str">
        <f>'TARIF 2024'!K407</f>
        <v>Enceinte lumineuse + micro sans fil dont 0,02 deee dim 160*82*138mm</v>
      </c>
      <c r="E394" s="60" t="str">
        <f>'TARIF 2024'!K407</f>
        <v>Enceinte lumineuse + micro sans fil dont 0,02 deee dim 160*82*138mm</v>
      </c>
      <c r="V394" s="61" t="s">
        <v>906</v>
      </c>
      <c r="W394" s="64">
        <f>'TARIF 2024'!M407</f>
        <v>21.497799999999998</v>
      </c>
      <c r="X394" s="64">
        <f>'TARIF 2024'!Q407</f>
        <v>34.99</v>
      </c>
      <c r="Y394" s="62"/>
    </row>
    <row r="395" spans="1:25">
      <c r="A395" s="50">
        <f>'TARIF 2024'!D408</f>
        <v>0</v>
      </c>
      <c r="C395" s="4">
        <f>'TARIF 2024'!G408</f>
        <v>3760024825755</v>
      </c>
      <c r="D395" t="str">
        <f>'TARIF 2024'!K408</f>
        <v>enceinte karaoke lumineuse dont 0,21 deeePGC 39,9</v>
      </c>
      <c r="E395" s="60" t="str">
        <f>'TARIF 2024'!K408</f>
        <v>enceinte karaoke lumineuse dont 0,21 deeePGC 39,9</v>
      </c>
      <c r="V395" s="61" t="s">
        <v>906</v>
      </c>
      <c r="W395" s="64">
        <f>'TARIF 2024'!M408</f>
        <v>20.886799999999997</v>
      </c>
      <c r="X395" s="64">
        <f>'TARIF 2024'!Q408</f>
        <v>39.99</v>
      </c>
      <c r="Y395" s="62"/>
    </row>
    <row r="396" spans="1:25">
      <c r="A396" s="50">
        <f>'TARIF 2024'!D409</f>
        <v>0</v>
      </c>
      <c r="C396" s="4">
        <f>'TARIF 2024'!G409</f>
        <v>3760024827874</v>
      </c>
      <c r="D396" t="str">
        <f>'TARIF 2024'!K409</f>
        <v>Enceinte lumineuse karaoke bluetooth 5.0 400 Watts dont 0,21 deee dim 448*195*152</v>
      </c>
      <c r="E396" s="60" t="str">
        <f>'TARIF 2024'!K409</f>
        <v>Enceinte lumineuse karaoke bluetooth 5.0 400 Watts dont 0,21 deee dim 448*195*152</v>
      </c>
      <c r="V396" s="61" t="s">
        <v>906</v>
      </c>
      <c r="W396" s="64">
        <f>'TARIF 2024'!M409</f>
        <v>20.585999999999999</v>
      </c>
      <c r="X396" s="64">
        <f>'TARIF 2024'!Q409</f>
        <v>39.99</v>
      </c>
      <c r="Y396" s="62"/>
    </row>
    <row r="397" spans="1:25">
      <c r="A397" s="50">
        <f>'TARIF 2024'!D410</f>
        <v>0</v>
      </c>
      <c r="C397" s="4">
        <f>'TARIF 2024'!G410</f>
        <v>3760024826716</v>
      </c>
      <c r="D397" t="str">
        <f>'TARIF 2024'!K410</f>
        <v>Enceinte karaoke lumineuse 400w dont 0,21 deee PGC 54,9</v>
      </c>
      <c r="E397" s="60" t="str">
        <f>'TARIF 2024'!K410</f>
        <v>Enceinte karaoke lumineuse 400w dont 0,21 deee PGC 54,9</v>
      </c>
      <c r="V397" s="61" t="s">
        <v>906</v>
      </c>
      <c r="W397" s="64">
        <f>'TARIF 2024'!M410</f>
        <v>29.412599999999998</v>
      </c>
      <c r="X397" s="64">
        <f>'TARIF 2024'!Q410</f>
        <v>54.9</v>
      </c>
      <c r="Y397" s="62"/>
    </row>
    <row r="398" spans="1:25">
      <c r="A398" s="50">
        <f>'TARIF 2024'!D411</f>
        <v>0</v>
      </c>
      <c r="C398" s="4">
        <f>'TARIF 2024'!G411</f>
        <v>3760024827058</v>
      </c>
      <c r="D398" t="str">
        <f>'TARIF 2024'!K411</f>
        <v>Enceinte Karaoke lumineuse 800 watts dont 0,42 deee</v>
      </c>
      <c r="E398" s="60" t="str">
        <f>'TARIF 2024'!K411</f>
        <v>Enceinte Karaoke lumineuse 800 watts dont 0,42 deee</v>
      </c>
      <c r="V398" s="61" t="s">
        <v>906</v>
      </c>
      <c r="W398" s="64">
        <f>'TARIF 2024'!M411</f>
        <v>54.63247863247863</v>
      </c>
      <c r="X398" s="64">
        <f>'TARIF 2024'!Q411</f>
        <v>89.9</v>
      </c>
      <c r="Y398" s="62"/>
    </row>
    <row r="399" spans="1:25">
      <c r="A399" s="50">
        <f>'TARIF 2024'!D412</f>
        <v>0</v>
      </c>
      <c r="C399" s="4">
        <f>'TARIF 2024'!G412</f>
        <v>3760024825832</v>
      </c>
      <c r="D399" t="str">
        <f>'TARIF 2024'!K412</f>
        <v>enceinte karaoke lumineuse trolley 450w dont 0,42 deeePGC 89,9</v>
      </c>
      <c r="E399" s="60" t="str">
        <f>'TARIF 2024'!K412</f>
        <v>enceinte karaoke lumineuse trolley 450w dont 0,42 deeePGC 89,9</v>
      </c>
      <c r="V399" s="61" t="s">
        <v>906</v>
      </c>
      <c r="W399" s="64">
        <f>'TARIF 2024'!M412</f>
        <v>46.821399999999997</v>
      </c>
      <c r="X399" s="64">
        <f>'TARIF 2024'!Q412</f>
        <v>89.9</v>
      </c>
      <c r="Y399" s="62"/>
    </row>
    <row r="400" spans="1:25">
      <c r="A400" s="50">
        <f>'TARIF 2024'!D413</f>
        <v>0</v>
      </c>
      <c r="C400" s="4">
        <f>'TARIF 2024'!G413</f>
        <v>3760024827034</v>
      </c>
      <c r="D400" t="str">
        <f>'TARIF 2024'!K413</f>
        <v>enceinte karaoke lumineuse 600w dont 0,42 deee PGC 89,9</v>
      </c>
      <c r="E400" s="60" t="str">
        <f>'TARIF 2024'!K413</f>
        <v>enceinte karaoke lumineuse 600w dont 0,42 deee PGC 89,9</v>
      </c>
      <c r="V400" s="61" t="s">
        <v>906</v>
      </c>
      <c r="W400" s="64">
        <f>'TARIF 2024'!M413</f>
        <v>46.821399999999997</v>
      </c>
      <c r="X400" s="64">
        <f>'TARIF 2024'!Q413</f>
        <v>89.99</v>
      </c>
      <c r="Y400" s="62"/>
    </row>
    <row r="401" spans="1:25">
      <c r="A401" s="50">
        <f>'TARIF 2024'!D414</f>
        <v>0</v>
      </c>
      <c r="C401" s="4">
        <f>'TARIF 2024'!G414</f>
        <v>3760024827805</v>
      </c>
      <c r="D401" t="str">
        <f>'TARIF 2024'!K414</f>
        <v>enceinte lumineuse karaoke 800w dont 0,42 deee PGC99,9</v>
      </c>
      <c r="E401" s="60" t="str">
        <f>'TARIF 2024'!K414</f>
        <v>enceinte lumineuse karaoke 800w dont 0,42 deee PGC99,9</v>
      </c>
      <c r="V401" s="61" t="s">
        <v>906</v>
      </c>
      <c r="W401" s="64">
        <f>'TARIF 2024'!M414</f>
        <v>49.537999999999997</v>
      </c>
      <c r="X401" s="64">
        <f>'TARIF 2024'!Q414</f>
        <v>99.9</v>
      </c>
      <c r="Y401" s="62"/>
    </row>
    <row r="402" spans="1:25">
      <c r="A402" s="50">
        <f>'TARIF 2024'!D415</f>
        <v>0</v>
      </c>
      <c r="C402" s="4">
        <f>'TARIF 2024'!G415</f>
        <v>3760024826464</v>
      </c>
      <c r="D402" t="str">
        <f>'TARIF 2024'!K415</f>
        <v>Enceinte lumineuse Karaoke dont 1,00 deee</v>
      </c>
      <c r="E402" s="60" t="str">
        <f>'TARIF 2024'!K415</f>
        <v>Enceinte lumineuse Karaoke dont 1,00 deee</v>
      </c>
      <c r="V402" s="61" t="s">
        <v>906</v>
      </c>
      <c r="W402" s="64">
        <f>'TARIF 2024'!M415</f>
        <v>56.239316239316238</v>
      </c>
      <c r="X402" s="64">
        <f>'TARIF 2024'!Q415</f>
        <v>99.9</v>
      </c>
      <c r="Y402" s="62"/>
    </row>
    <row r="403" spans="1:25">
      <c r="A403" s="50">
        <f>'TARIF 2024'!D416</f>
        <v>0</v>
      </c>
      <c r="C403" s="4">
        <f>'TARIF 2024'!G416</f>
        <v>3760024828932</v>
      </c>
      <c r="D403" t="str">
        <f>'TARIF 2024'!K416</f>
        <v xml:space="preserve">enceinte trolley lumineuse karaoke 700w dont 0,71 deee </v>
      </c>
      <c r="E403" s="60" t="str">
        <f>'TARIF 2024'!K416</f>
        <v xml:space="preserve">enceinte trolley lumineuse karaoke 700w dont 0,71 deee </v>
      </c>
      <c r="V403" s="61" t="s">
        <v>906</v>
      </c>
      <c r="W403" s="64">
        <f>'TARIF 2024'!M416</f>
        <v>69.625799999999984</v>
      </c>
      <c r="X403" s="64">
        <f>'TARIF 2024'!Q416</f>
        <v>129.9</v>
      </c>
      <c r="Y403" s="62"/>
    </row>
    <row r="404" spans="1:25">
      <c r="A404" s="50">
        <f>'TARIF 2024'!D417</f>
        <v>0</v>
      </c>
      <c r="C404" s="4">
        <f>'TARIF 2024'!G417</f>
        <v>3760024823562</v>
      </c>
      <c r="D404" t="str">
        <f>'TARIF 2024'!K417</f>
        <v xml:space="preserve">enceinte karaoke trolley 800w dont 1,33 deee </v>
      </c>
      <c r="E404" s="60" t="str">
        <f>'TARIF 2024'!K417</f>
        <v xml:space="preserve">enceinte karaoke trolley 800w dont 1,33 deee </v>
      </c>
      <c r="V404" s="61" t="s">
        <v>906</v>
      </c>
      <c r="W404" s="64">
        <f>'TARIF 2024'!M417</f>
        <v>102.883</v>
      </c>
      <c r="X404" s="64">
        <f>'TARIF 2024'!Q417</f>
        <v>189</v>
      </c>
      <c r="Y404" s="62"/>
    </row>
    <row r="405" spans="1:25">
      <c r="A405" s="50">
        <f>'TARIF 2024'!D418</f>
        <v>0</v>
      </c>
      <c r="C405" s="4">
        <f>'TARIF 2024'!G418</f>
        <v>376002482140</v>
      </c>
      <c r="D405" t="str">
        <f>'TARIF 2024'!K418</f>
        <v xml:space="preserve">enceinte lumineuse avec lecteur de cd dont 1,00 deee </v>
      </c>
      <c r="E405" s="60" t="str">
        <f>'TARIF 2024'!K418</f>
        <v xml:space="preserve">enceinte lumineuse avec lecteur de cd dont 1,00 deee </v>
      </c>
      <c r="V405" s="61" t="s">
        <v>906</v>
      </c>
      <c r="W405" s="64">
        <f>'TARIF 2024'!M418</f>
        <v>126.82479999999998</v>
      </c>
      <c r="X405" s="64">
        <f>'TARIF 2024'!Q418</f>
        <v>229.9</v>
      </c>
      <c r="Y405" s="62"/>
    </row>
    <row r="406" spans="1:25">
      <c r="A406" s="50">
        <f>'TARIF 2024'!D419</f>
        <v>0</v>
      </c>
      <c r="C406" s="4">
        <f>'TARIF 2024'!G419</f>
        <v>3760024827867</v>
      </c>
      <c r="D406" t="str">
        <f>'TARIF 2024'!K419</f>
        <v>Enceinte karaoke trolley 1000w dont 1,33 deee</v>
      </c>
      <c r="E406" s="60" t="str">
        <f>'TARIF 2024'!K419</f>
        <v>Enceinte karaoke trolley 1000w dont 1,33 deee</v>
      </c>
      <c r="V406" s="61" t="s">
        <v>906</v>
      </c>
      <c r="W406" s="64">
        <f>'TARIF 2024'!M419</f>
        <v>134.97435897435898</v>
      </c>
      <c r="X406" s="64">
        <f>'TARIF 2024'!Q419</f>
        <v>229.9</v>
      </c>
      <c r="Y406" s="62"/>
    </row>
    <row r="407" spans="1:25">
      <c r="A407" s="50">
        <f>'TARIF 2024'!D420</f>
        <v>0</v>
      </c>
      <c r="C407" s="4">
        <f>'TARIF 2024'!G420</f>
        <v>3760024821971</v>
      </c>
      <c r="D407" t="str">
        <f>'TARIF 2024'!K420</f>
        <v>Barre de son et caisson basse dont 0,42 deee</v>
      </c>
      <c r="E407" s="60" t="str">
        <f>'TARIF 2024'!K420</f>
        <v>Barre de son et caisson basse dont 0,42 deee</v>
      </c>
      <c r="V407" s="61" t="s">
        <v>906</v>
      </c>
      <c r="W407" s="64">
        <f>'TARIF 2024'!M420</f>
        <v>57.84615384615384</v>
      </c>
      <c r="X407" s="64">
        <f>'TARIF 2024'!Q420</f>
        <v>94.9</v>
      </c>
      <c r="Y407" s="62"/>
    </row>
    <row r="408" spans="1:25">
      <c r="A408" s="50">
        <f>'TARIF 2024'!D421</f>
        <v>0</v>
      </c>
      <c r="C408" s="4">
        <f>'TARIF 2024'!G421</f>
        <v>3760024829076</v>
      </c>
      <c r="D408" t="str">
        <f>'TARIF 2024'!K421</f>
        <v>Barre de son lumineuse dont 0,21 deee</v>
      </c>
      <c r="E408" s="60" t="str">
        <f>'TARIF 2024'!K421</f>
        <v>Barre de son lumineuse dont 0,21 deee</v>
      </c>
      <c r="V408" s="61" t="s">
        <v>906</v>
      </c>
      <c r="W408" s="64">
        <f>'TARIF 2024'!M421</f>
        <v>30.529914529914528</v>
      </c>
      <c r="X408" s="64">
        <f>'TARIF 2024'!Q421</f>
        <v>49.9</v>
      </c>
      <c r="Y408" s="62"/>
    </row>
    <row r="409" spans="1:25">
      <c r="A409" s="50">
        <f>'TARIF 2024'!D422</f>
        <v>0</v>
      </c>
      <c r="C409" s="4">
        <f>'TARIF 2024'!G422</f>
        <v>3760024828079</v>
      </c>
      <c r="D409" t="str">
        <f>'TARIF 2024'!K422</f>
        <v>mini projecteur 150 lumens dont 0,59 deee dim210*143*68mm</v>
      </c>
      <c r="E409" s="60" t="str">
        <f>'TARIF 2024'!K422</f>
        <v>mini projecteur 150 lumens dont 0,59 deee dim210*143*68mm</v>
      </c>
      <c r="V409" s="61" t="s">
        <v>906</v>
      </c>
      <c r="W409" s="64">
        <f>'TARIF 2024'!M422</f>
        <v>45.956599999999995</v>
      </c>
      <c r="X409" s="64">
        <f>'TARIF 2024'!Q422</f>
        <v>69.989999999999995</v>
      </c>
      <c r="Y409" s="62"/>
    </row>
    <row r="410" spans="1:25">
      <c r="A410" s="50">
        <f>'TARIF 2024'!D423</f>
        <v>0</v>
      </c>
      <c r="C410" s="4">
        <f>'TARIF 2024'!G423</f>
        <v>3760024828741</v>
      </c>
      <c r="D410" t="str">
        <f>'TARIF 2024'!K423</f>
        <v>projecteur 7500 lumens compact dont 0,59 deee dim 215*210*200mm</v>
      </c>
      <c r="E410" s="60" t="str">
        <f>'TARIF 2024'!K423</f>
        <v>projecteur 7500 lumens compact dont 0,59 deee dim 215*210*200mm</v>
      </c>
      <c r="V410" s="61" t="s">
        <v>906</v>
      </c>
      <c r="W410" s="64">
        <f>'TARIF 2024'!M423</f>
        <v>146.22639999999998</v>
      </c>
      <c r="X410" s="64">
        <f>'TARIF 2024'!Q423</f>
        <v>249.99</v>
      </c>
      <c r="Y410" s="62"/>
    </row>
    <row r="411" spans="1:25">
      <c r="A411" s="50">
        <f>'TARIF 2024'!D424</f>
        <v>0</v>
      </c>
      <c r="C411" s="4">
        <f>'TARIF 2024'!G424</f>
        <v>3760024827584</v>
      </c>
      <c r="D411" t="str">
        <f>'TARIF 2024'!K424</f>
        <v xml:space="preserve">fauteuil gamer avec connectivité bluetooth dont 2,50 deee </v>
      </c>
      <c r="E411" s="60" t="str">
        <f>'TARIF 2024'!K424</f>
        <v xml:space="preserve">fauteuil gamer avec connectivité bluetooth dont 2,50 deee </v>
      </c>
      <c r="V411" s="61" t="s">
        <v>906</v>
      </c>
      <c r="W411" s="64">
        <f>'TARIF 2024'!M424</f>
        <v>135.77359999999999</v>
      </c>
      <c r="X411" s="64">
        <f>'TARIF 2024'!Q424</f>
        <v>229</v>
      </c>
      <c r="Y411" s="62"/>
    </row>
    <row r="412" spans="1:25">
      <c r="A412" s="50">
        <f>'TARIF 2024'!D425</f>
        <v>0</v>
      </c>
      <c r="C412" s="4">
        <f>'TARIF 2024'!G425</f>
        <v>3760024827607</v>
      </c>
      <c r="D412" t="str">
        <f>'TARIF 2024'!K425</f>
        <v xml:space="preserve">fauteuil gamer avec connectivité bluetooth dont 2,50 deee </v>
      </c>
      <c r="E412" s="60" t="str">
        <f>'TARIF 2024'!K425</f>
        <v xml:space="preserve">fauteuil gamer avec connectivité bluetooth dont 2,50 deee </v>
      </c>
      <c r="V412" s="61" t="s">
        <v>906</v>
      </c>
      <c r="W412" s="64">
        <f>'TARIF 2024'!M425</f>
        <v>135.77359999999999</v>
      </c>
      <c r="X412" s="64">
        <f>'TARIF 2024'!Q425</f>
        <v>229</v>
      </c>
      <c r="Y412" s="62"/>
    </row>
    <row r="413" spans="1:25">
      <c r="A413" s="50">
        <f>'TARIF 2024'!D426</f>
        <v>0</v>
      </c>
      <c r="C413" s="4">
        <f>'TARIF 2024'!G426</f>
        <v>3760024827591</v>
      </c>
      <c r="D413" t="str">
        <f>'TARIF 2024'!K426</f>
        <v xml:space="preserve">fauteuil gamer avec connectivité bluetooth dont 2,50 deee </v>
      </c>
      <c r="E413" s="60" t="str">
        <f>'TARIF 2024'!K426</f>
        <v xml:space="preserve">fauteuil gamer avec connectivité bluetooth dont 2,50 deee </v>
      </c>
      <c r="V413" s="61" t="s">
        <v>906</v>
      </c>
      <c r="W413" s="64">
        <f>'TARIF 2024'!M426</f>
        <v>135.77359999999999</v>
      </c>
      <c r="X413" s="64">
        <f>'TARIF 2024'!Q426</f>
        <v>229</v>
      </c>
      <c r="Y413" s="62"/>
    </row>
    <row r="414" spans="1:25">
      <c r="A414" s="50">
        <f>'TARIF 2024'!D427</f>
        <v>0</v>
      </c>
      <c r="C414" s="4">
        <f>'TARIF 2024'!G427</f>
        <v>3760024827638</v>
      </c>
      <c r="D414" t="str">
        <f>'TARIF 2024'!K427</f>
        <v xml:space="preserve">fauteuil gamer dont 2,5 deee </v>
      </c>
      <c r="E414" s="60" t="str">
        <f>'TARIF 2024'!K427</f>
        <v xml:space="preserve">fauteuil gamer dont 2,5 deee </v>
      </c>
      <c r="V414" s="61" t="s">
        <v>906</v>
      </c>
      <c r="W414" s="64">
        <f>'TARIF 2024'!M427</f>
        <v>86.5364</v>
      </c>
      <c r="X414" s="64">
        <f>'TARIF 2024'!Q427</f>
        <v>159.9</v>
      </c>
      <c r="Y414" s="62"/>
    </row>
    <row r="415" spans="1:25">
      <c r="A415" s="50">
        <f>'TARIF 2024'!D428</f>
        <v>0</v>
      </c>
      <c r="C415" s="4">
        <f>'TARIF 2024'!G428</f>
        <v>3760024827621</v>
      </c>
      <c r="D415" t="str">
        <f>'TARIF 2024'!K428</f>
        <v xml:space="preserve">fauteuil gamer dont 2,5 deee </v>
      </c>
      <c r="E415" s="60" t="str">
        <f>'TARIF 2024'!K428</f>
        <v xml:space="preserve">fauteuil gamer dont 2,5 deee </v>
      </c>
      <c r="V415" s="61" t="s">
        <v>906</v>
      </c>
      <c r="W415" s="64">
        <f>'TARIF 2024'!M428</f>
        <v>86.5364</v>
      </c>
      <c r="X415" s="64">
        <f>'TARIF 2024'!Q428</f>
        <v>159.9</v>
      </c>
      <c r="Y415" s="62"/>
    </row>
    <row r="416" spans="1:25">
      <c r="A416" s="50">
        <f>'TARIF 2024'!D429</f>
        <v>0</v>
      </c>
      <c r="C416" s="4">
        <f>'TARIF 2024'!G429</f>
        <v>3760024827614</v>
      </c>
      <c r="D416" t="str">
        <f>'TARIF 2024'!K429</f>
        <v xml:space="preserve">fauteuil gamer dont 2,5 deee </v>
      </c>
      <c r="E416" s="60" t="str">
        <f>'TARIF 2024'!K429</f>
        <v xml:space="preserve">fauteuil gamer dont 2,5 deee </v>
      </c>
      <c r="V416" s="61" t="s">
        <v>906</v>
      </c>
      <c r="W416" s="64">
        <f>'TARIF 2024'!M429</f>
        <v>86.5364</v>
      </c>
      <c r="X416" s="64">
        <f>'TARIF 2024'!Q429</f>
        <v>159.9</v>
      </c>
      <c r="Y416" s="62"/>
    </row>
    <row r="417" spans="1:25">
      <c r="A417" s="50">
        <f>'TARIF 2024'!D430</f>
        <v>0</v>
      </c>
      <c r="C417" s="4">
        <f>'TARIF 2024'!G430</f>
        <v>3760024828420</v>
      </c>
      <c r="D417" t="str">
        <f>'TARIF 2024'!K430</f>
        <v xml:space="preserve">fauteuil gamer dont 2,5 deee </v>
      </c>
      <c r="E417" s="60" t="str">
        <f>'TARIF 2024'!K430</f>
        <v xml:space="preserve">fauteuil gamer dont 2,5 deee </v>
      </c>
      <c r="V417" s="61" t="s">
        <v>906</v>
      </c>
      <c r="W417" s="64">
        <f>'TARIF 2024'!M430</f>
        <v>86.5364</v>
      </c>
      <c r="X417" s="64">
        <f>'TARIF 2024'!Q430</f>
        <v>159.9</v>
      </c>
      <c r="Y417" s="62"/>
    </row>
    <row r="418" spans="1:25">
      <c r="A418" s="50">
        <f>'TARIF 2024'!D431</f>
        <v>0</v>
      </c>
      <c r="C418" s="4">
        <f>'TARIF 2024'!G431</f>
        <v>3760024827522</v>
      </c>
      <c r="D418" t="str">
        <f>'TARIF 2024'!K431</f>
        <v>console de jeux d'arcade ecran 19 pouces dont 5,00 deee  dim1420*590*550mm</v>
      </c>
      <c r="E418" s="60" t="str">
        <f>'TARIF 2024'!K431</f>
        <v>console de jeux d'arcade ecran 19 pouces dont 5,00 deee  dim1420*590*550mm</v>
      </c>
      <c r="V418" s="61" t="s">
        <v>906</v>
      </c>
      <c r="W418" s="64">
        <f>'TARIF 2024'!M431</f>
        <v>521.17360000000008</v>
      </c>
      <c r="X418" s="64">
        <f>'TARIF 2024'!Q431</f>
        <v>699.99</v>
      </c>
      <c r="Y418" s="62"/>
    </row>
    <row r="419" spans="1:25">
      <c r="A419" s="50">
        <f>'TARIF 2024'!D432</f>
        <v>0</v>
      </c>
      <c r="C419" s="4">
        <f>'TARIF 2024'!G432</f>
        <v>0</v>
      </c>
      <c r="D419" t="str">
        <f>'TARIF 2024'!K432</f>
        <v>talkie-walkie porté 6 kms dont 0,05 deee</v>
      </c>
      <c r="E419" s="60" t="str">
        <f>'TARIF 2024'!K432</f>
        <v>talkie-walkie porté 6 kms dont 0,05 deee</v>
      </c>
      <c r="V419" s="61" t="s">
        <v>906</v>
      </c>
      <c r="W419" s="64">
        <f>'TARIF 2024'!M432</f>
        <v>27.147199999999998</v>
      </c>
      <c r="X419" s="64">
        <f>'TARIF 2024'!Q432</f>
        <v>44.99</v>
      </c>
      <c r="Y419" s="62"/>
    </row>
    <row r="420" spans="1:25">
      <c r="A420" s="50">
        <f>'TARIF 2024'!D433</f>
        <v>0</v>
      </c>
      <c r="C420" s="4">
        <f>'TARIF 2024'!G433</f>
        <v>0</v>
      </c>
      <c r="D420" t="str">
        <f>'TARIF 2024'!K433</f>
        <v>console de jeu portable CJ02 avec 380 jeux inclus dim 150*70*20 mm</v>
      </c>
      <c r="E420" s="60" t="str">
        <f>'TARIF 2024'!K433</f>
        <v>console de jeu portable CJ02 avec 380 jeux inclus dim 150*70*20 mm</v>
      </c>
      <c r="V420" s="61" t="s">
        <v>906</v>
      </c>
      <c r="W420" s="64">
        <f>'TARIF 2024'!M433</f>
        <v>19.739999999999998</v>
      </c>
      <c r="X420" s="64">
        <f>'TARIF 2024'!Q433</f>
        <v>34.99</v>
      </c>
      <c r="Y420" s="62"/>
    </row>
    <row r="421" spans="1:25">
      <c r="A421" s="50">
        <f>'TARIF 2024'!D434</f>
        <v>0</v>
      </c>
      <c r="C421" s="4">
        <f>'TARIF 2024'!G434</f>
        <v>3760024829564</v>
      </c>
      <c r="D421" t="str">
        <f>'TARIF 2024'!K434</f>
        <v>console de jeux portable CJ03 avec 256 jeux inclus  dim 115*79*20 mm</v>
      </c>
      <c r="E421" s="60" t="str">
        <f>'TARIF 2024'!K434</f>
        <v>console de jeux portable CJ03 avec 256 jeux inclus  dim 115*79*20 mm</v>
      </c>
      <c r="V421" s="61" t="s">
        <v>906</v>
      </c>
      <c r="W421" s="64">
        <f>'TARIF 2024'!M434</f>
        <v>17.39</v>
      </c>
      <c r="X421" s="64">
        <f>'TARIF 2024'!Q434</f>
        <v>29.99</v>
      </c>
      <c r="Y421" s="62"/>
    </row>
    <row r="422" spans="1:25">
      <c r="A422" s="50">
        <f>'TARIF 2024'!D435</f>
        <v>0</v>
      </c>
      <c r="C422" s="4">
        <f>'TARIF 2024'!G435</f>
        <v>0</v>
      </c>
      <c r="D422" t="str">
        <f>'TARIF 2024'!K435</f>
        <v>borne arcade portable CJ04 avec 240 jeux inclus  dim 155*95*96 mm</v>
      </c>
      <c r="E422" s="60" t="str">
        <f>'TARIF 2024'!K435</f>
        <v>borne arcade portable CJ04 avec 240 jeux inclus  dim 155*95*96 mm</v>
      </c>
      <c r="V422" s="61" t="s">
        <v>906</v>
      </c>
      <c r="W422" s="64">
        <f>'TARIF 2024'!M435</f>
        <v>18.329999999999998</v>
      </c>
      <c r="X422" s="64">
        <f>'TARIF 2024'!Q435</f>
        <v>32.99</v>
      </c>
      <c r="Y422" s="62"/>
    </row>
    <row r="423" spans="1:25">
      <c r="A423" s="50">
        <f>'TARIF 2024'!D436</f>
        <v>0</v>
      </c>
      <c r="C423" s="4">
        <f>'TARIF 2024'!G436</f>
        <v>3760024820288</v>
      </c>
      <c r="D423" t="str">
        <f>'TARIF 2024'!K436</f>
        <v>Tourne disque numerique dont 0,21 deee</v>
      </c>
      <c r="E423" s="60" t="str">
        <f>'TARIF 2024'!K436</f>
        <v>Tourne disque numerique dont 0,21 deee</v>
      </c>
      <c r="V423" s="61" t="s">
        <v>906</v>
      </c>
      <c r="W423" s="64">
        <f>'TARIF 2024'!M436</f>
        <v>42.581999999999994</v>
      </c>
      <c r="X423" s="64">
        <f>'TARIF 2024'!Q436</f>
        <v>69.989999999999995</v>
      </c>
      <c r="Y423" s="62"/>
    </row>
    <row r="424" spans="1:25">
      <c r="A424" s="50">
        <f>'TARIF 2024'!D437</f>
        <v>0</v>
      </c>
      <c r="C424" s="4">
        <f>'TARIF 2024'!G437</f>
        <v>3760024820271</v>
      </c>
      <c r="D424" t="str">
        <f>'TARIF 2024'!K437</f>
        <v>Chaine Hifi dont 0,71 deee</v>
      </c>
      <c r="E424" s="60" t="str">
        <f>'TARIF 2024'!K437</f>
        <v>Chaine Hifi dont 0,71 deee</v>
      </c>
      <c r="V424" s="61" t="s">
        <v>906</v>
      </c>
      <c r="W424" s="64">
        <f>'TARIF 2024'!M437</f>
        <v>133.3672</v>
      </c>
      <c r="X424" s="64">
        <f>'TARIF 2024'!Q437</f>
        <v>219.99</v>
      </c>
      <c r="Y424" s="62"/>
    </row>
    <row r="425" spans="1:25">
      <c r="A425" s="50">
        <f>'TARIF 2024'!D438</f>
        <v>0</v>
      </c>
      <c r="C425" s="4">
        <f>'TARIF 2024'!G438</f>
        <v>3760024823814</v>
      </c>
      <c r="D425" t="str">
        <f>'TARIF 2024'!K438</f>
        <v>Jukebox vinyl/cd/radioFM bluetooth 2,1 60 watts dont 1,33 deee</v>
      </c>
      <c r="E425" s="60" t="str">
        <f>'TARIF 2024'!K438</f>
        <v>Jukebox vinyl/cd/radioFM bluetooth 2,1 60 watts dont 1,33 deee</v>
      </c>
      <c r="V425" s="61" t="s">
        <v>906</v>
      </c>
      <c r="W425" s="64">
        <f>'TARIF 2024'!M438</f>
        <v>192.46499999999997</v>
      </c>
      <c r="X425" s="64">
        <f>'TARIF 2024'!Q438</f>
        <v>299</v>
      </c>
      <c r="Y425" s="62"/>
    </row>
    <row r="426" spans="1:25">
      <c r="A426" s="50">
        <f>'TARIF 2024'!D439</f>
        <v>0</v>
      </c>
      <c r="C426" s="4">
        <f>'TARIF 2024'!G439</f>
        <v>3760024823814</v>
      </c>
      <c r="D426" t="str">
        <f>'TARIF 2024'!K439</f>
        <v>Chaine hifi retro dont 0,71 deee</v>
      </c>
      <c r="E426" s="60" t="str">
        <f>'TARIF 2024'!K439</f>
        <v>Chaine hifi retro dont 0,71 deee</v>
      </c>
      <c r="V426" s="61" t="s">
        <v>906</v>
      </c>
      <c r="W426" s="64">
        <f>'TARIF 2024'!M439</f>
        <v>130.96079999999998</v>
      </c>
      <c r="X426" s="64">
        <f>'TARIF 2024'!Q439</f>
        <v>219.99</v>
      </c>
      <c r="Y426" s="62"/>
    </row>
    <row r="427" spans="1:25">
      <c r="A427" s="50">
        <f>'TARIF 2024'!D440</f>
        <v>0</v>
      </c>
      <c r="C427" s="4">
        <f>'TARIF 2024'!G440</f>
        <v>3760024822879</v>
      </c>
      <c r="D427" t="str">
        <f>'TARIF 2024'!K440</f>
        <v>Radio vintage vanille dont 0,11 deee</v>
      </c>
      <c r="E427" s="60" t="str">
        <f>'TARIF 2024'!K440</f>
        <v>Radio vintage vanille dont 0,11 deee</v>
      </c>
      <c r="V427" s="61" t="s">
        <v>906</v>
      </c>
      <c r="W427" s="64">
        <f>'TARIF 2024'!M440</f>
        <v>22.813799999999997</v>
      </c>
      <c r="X427" s="64">
        <f>'TARIF 2024'!Q440</f>
        <v>39.99</v>
      </c>
      <c r="Y427" s="62"/>
    </row>
    <row r="428" spans="1:25">
      <c r="A428" s="50">
        <f>'TARIF 2024'!D441</f>
        <v>0</v>
      </c>
      <c r="C428" s="4">
        <f>'TARIF 2024'!G441</f>
        <v>3760024822886</v>
      </c>
      <c r="D428" t="str">
        <f>'TARIF 2024'!K441</f>
        <v>Radio vintage blue dont 0,11 deee</v>
      </c>
      <c r="E428" s="60" t="str">
        <f>'TARIF 2024'!K441</f>
        <v>Radio vintage blue dont 0,11 deee</v>
      </c>
      <c r="V428" s="61" t="s">
        <v>906</v>
      </c>
      <c r="W428" s="64">
        <f>'TARIF 2024'!M441</f>
        <v>22.813799999999997</v>
      </c>
      <c r="X428" s="64">
        <f>'TARIF 2024'!Q441</f>
        <v>39.99</v>
      </c>
      <c r="Y428" s="62"/>
    </row>
    <row r="429" spans="1:25">
      <c r="A429" s="50">
        <f>'TARIF 2024'!D442</f>
        <v>0</v>
      </c>
      <c r="C429" s="4">
        <f>'TARIF 2024'!G442</f>
        <v>3760024824743</v>
      </c>
      <c r="D429" t="str">
        <f>'TARIF 2024'!K442</f>
        <v>Lecteur casette enregistreur dont0,11 deee</v>
      </c>
      <c r="E429" s="60" t="str">
        <f>'TARIF 2024'!K442</f>
        <v>Lecteur casette enregistreur dont0,11 deee</v>
      </c>
      <c r="V429" s="61" t="s">
        <v>906</v>
      </c>
      <c r="W429" s="64">
        <f>'TARIF 2024'!M442</f>
        <v>28.115399999999998</v>
      </c>
      <c r="X429" s="64">
        <f>'TARIF 2024'!Q442</f>
        <v>49.99</v>
      </c>
      <c r="Y429" s="62"/>
    </row>
    <row r="430" spans="1:25">
      <c r="A430" s="50">
        <f>'TARIF 2024'!D443</f>
        <v>0</v>
      </c>
      <c r="C430" s="4">
        <f>'TARIF 2024'!G443</f>
        <v>3760024821810</v>
      </c>
      <c r="D430" t="str">
        <f>'TARIF 2024'!K443</f>
        <v>Radio casette enregistreur dont 0,21 deee</v>
      </c>
      <c r="E430" s="60" t="str">
        <f>'TARIF 2024'!K443</f>
        <v>Radio casette enregistreur dont 0,21 deee</v>
      </c>
      <c r="V430" s="61" t="s">
        <v>906</v>
      </c>
      <c r="W430" s="64">
        <f>'TARIF 2024'!M443</f>
        <v>28.115399999999998</v>
      </c>
      <c r="X430" s="64">
        <f>'TARIF 2024'!Q443</f>
        <v>49.99</v>
      </c>
      <c r="Y430" s="62"/>
    </row>
    <row r="431" spans="1:25">
      <c r="A431" s="50">
        <f>'TARIF 2024'!D444</f>
        <v>0</v>
      </c>
      <c r="C431" s="4">
        <f>'TARIF 2024'!G444</f>
        <v>3760024826709</v>
      </c>
      <c r="D431" t="str">
        <f>'TARIF 2024'!K444</f>
        <v>chaine hifi retro bluetooth 5.0 40 watts dont 1,33 deee dim555*385*263mm</v>
      </c>
      <c r="E431" s="60" t="str">
        <f>'TARIF 2024'!K444</f>
        <v>chaine hifi retro bluetooth 5.0 40 watts dont 1,33 deee dim555*385*263mm</v>
      </c>
      <c r="V431" s="61" t="s">
        <v>906</v>
      </c>
      <c r="W431" s="64">
        <f>'TARIF 2024'!M444</f>
        <v>131.29919999999998</v>
      </c>
      <c r="X431" s="64">
        <f>'TARIF 2024'!Q444</f>
        <v>169.99</v>
      </c>
      <c r="Y431" s="62"/>
    </row>
    <row r="432" spans="1:25">
      <c r="A432" s="50">
        <f>'TARIF 2024'!D445</f>
        <v>0</v>
      </c>
      <c r="C432" s="4">
        <f>'TARIF 2024'!G445</f>
        <v>3760024820295</v>
      </c>
      <c r="D432" t="str">
        <f>'TARIF 2024'!K445</f>
        <v>Boombox Radio-cd / MP3 dont 0,21 deee</v>
      </c>
      <c r="E432" s="60" t="str">
        <f>'TARIF 2024'!K445</f>
        <v>Boombox Radio-cd / MP3 dont 0,21 deee</v>
      </c>
      <c r="V432" s="61" t="s">
        <v>906</v>
      </c>
      <c r="W432" s="64">
        <f>'TARIF 2024'!M445</f>
        <v>39.367199999999997</v>
      </c>
      <c r="X432" s="64">
        <f>'TARIF 2024'!Q445</f>
        <v>69.989999999999995</v>
      </c>
      <c r="Y432" s="62"/>
    </row>
    <row r="433" spans="1:25">
      <c r="A433" s="50">
        <f>'TARIF 2024'!D446</f>
        <v>0</v>
      </c>
      <c r="C433" s="4">
        <f>'TARIF 2024'!G446</f>
        <v>3760024828680</v>
      </c>
      <c r="D433" t="str">
        <f>'TARIF 2024'!K446</f>
        <v>Chaine Hifi lecteur de cd/dvd avec écran de 12 pouces dont 0,21 DEEE dim 480*195*280mm</v>
      </c>
      <c r="E433" s="60" t="str">
        <f>'TARIF 2024'!K446</f>
        <v>Chaine Hifi lecteur de cd/dvd avec écran de 12 pouces dont 0,21 DEEE dim 480*195*280mm</v>
      </c>
      <c r="V433" s="61" t="s">
        <v>906</v>
      </c>
      <c r="W433" s="64">
        <f>'TARIF 2024'!M446</f>
        <v>126.81539999999998</v>
      </c>
      <c r="X433" s="64">
        <f>'TARIF 2024'!Q446</f>
        <v>199.99</v>
      </c>
      <c r="Y433" s="62"/>
    </row>
    <row r="434" spans="1:25">
      <c r="A434" s="50">
        <f>'TARIF 2024'!D447</f>
        <v>0</v>
      </c>
      <c r="C434" s="4">
        <f>'TARIF 2024'!G447</f>
        <v>3760024828901</v>
      </c>
      <c r="D434" t="str">
        <f>'TARIF 2024'!K447</f>
        <v>reveil avec projecteur lcd dont 0,02 deee dim 206*44*80mm</v>
      </c>
      <c r="E434" s="60" t="str">
        <f>'TARIF 2024'!K447</f>
        <v>reveil avec projecteur lcd dont 0,02 deee dim 206*44*80mm</v>
      </c>
      <c r="V434" s="61" t="s">
        <v>906</v>
      </c>
      <c r="W434" s="64">
        <f>'TARIF 2024'!M447</f>
        <v>13.0566</v>
      </c>
      <c r="X434" s="64">
        <f>'TARIF 2024'!Q447</f>
        <v>21.9</v>
      </c>
      <c r="Y434" s="62"/>
    </row>
    <row r="435" spans="1:25">
      <c r="A435" s="50">
        <f>'TARIF 2024'!D448</f>
        <v>0</v>
      </c>
      <c r="C435" s="4">
        <f>'TARIF 2024'!G448</f>
        <v>0</v>
      </c>
      <c r="D435" t="str">
        <f>'TARIF 2024'!K448</f>
        <v>Reveil avec chargeur induction dont 0,02 deee</v>
      </c>
      <c r="E435" s="60" t="str">
        <f>'TARIF 2024'!K448</f>
        <v>Reveil avec chargeur induction dont 0,02 deee</v>
      </c>
      <c r="V435" s="61" t="s">
        <v>906</v>
      </c>
      <c r="W435" s="64">
        <f>'TARIF 2024'!M448</f>
        <v>12.7652</v>
      </c>
      <c r="X435" s="64">
        <f>'TARIF 2024'!Q448</f>
        <v>29.99</v>
      </c>
      <c r="Y435" s="62"/>
    </row>
    <row r="436" spans="1:25">
      <c r="A436" s="50">
        <f>'TARIF 2024'!D449</f>
        <v>0</v>
      </c>
      <c r="C436" s="4">
        <f>'TARIF 2024'!G449</f>
        <v>3760024814034</v>
      </c>
      <c r="D436" t="str">
        <f>'TARIF 2024'!K449</f>
        <v>station meteo avec projecteur heure dont 0,02 deee dim 204*124*84</v>
      </c>
      <c r="E436" s="60" t="str">
        <f>'TARIF 2024'!K449</f>
        <v>station meteo avec projecteur heure dont 0,02 deee dim 204*124*84</v>
      </c>
      <c r="V436" s="61" t="s">
        <v>906</v>
      </c>
      <c r="W436" s="64">
        <f>'TARIF 2024'!M449</f>
        <v>20.877399999999998</v>
      </c>
      <c r="X436" s="64">
        <f>'TARIF 2024'!Q449</f>
        <v>29.99</v>
      </c>
      <c r="Y436" s="62"/>
    </row>
    <row r="437" spans="1:25">
      <c r="A437" s="50">
        <f>'TARIF 2024'!D450</f>
        <v>0</v>
      </c>
      <c r="C437" s="4">
        <f>'TARIF 2024'!G450</f>
        <v>0</v>
      </c>
      <c r="D437" t="str">
        <f>'TARIF 2024'!K450</f>
        <v xml:space="preserve">combi testeur de sol </v>
      </c>
      <c r="E437" s="60" t="str">
        <f>'TARIF 2024'!K450</f>
        <v xml:space="preserve">combi testeur de sol </v>
      </c>
      <c r="V437" s="61" t="s">
        <v>906</v>
      </c>
      <c r="W437" s="64">
        <f>'TARIF 2024'!M450</f>
        <v>8.008799999999999</v>
      </c>
      <c r="X437" s="64">
        <f>'TARIF 2024'!Q450</f>
        <v>14.9</v>
      </c>
      <c r="Y437" s="62"/>
    </row>
    <row r="438" spans="1:25">
      <c r="A438" s="50">
        <f>'TARIF 2024'!D451</f>
        <v>0</v>
      </c>
      <c r="C438" s="4">
        <f>'TARIF 2024'!G451</f>
        <v>3760024810937</v>
      </c>
      <c r="D438" t="str">
        <f>'TARIF 2024'!K451</f>
        <v xml:space="preserve">Pluviometre </v>
      </c>
      <c r="E438" s="60" t="str">
        <f>'TARIF 2024'!K451</f>
        <v xml:space="preserve">Pluviometre </v>
      </c>
      <c r="V438" s="61" t="s">
        <v>906</v>
      </c>
      <c r="W438" s="64">
        <f>'TARIF 2024'!M451</f>
        <v>3.008</v>
      </c>
      <c r="X438" s="64">
        <f>'TARIF 2024'!Q451</f>
        <v>5.9</v>
      </c>
      <c r="Y438" s="62"/>
    </row>
    <row r="439" spans="1:25">
      <c r="A439" s="50">
        <f>'TARIF 2024'!D452</f>
        <v>0</v>
      </c>
      <c r="C439" s="4">
        <f>'TARIF 2024'!G452</f>
        <v>3760024812214</v>
      </c>
      <c r="D439" t="str">
        <f>'TARIF 2024'!K452</f>
        <v>Chasse taupe solair dont 0,03 deee</v>
      </c>
      <c r="E439" s="60" t="str">
        <f>'TARIF 2024'!K452</f>
        <v>Chasse taupe solair dont 0,03 deee</v>
      </c>
      <c r="V439" s="61" t="s">
        <v>906</v>
      </c>
      <c r="W439" s="64">
        <f>'TARIF 2024'!M452</f>
        <v>8.6950000000000003</v>
      </c>
      <c r="X439" s="64">
        <f>'TARIF 2024'!Q452</f>
        <v>15.9</v>
      </c>
      <c r="Y439" s="62"/>
    </row>
    <row r="440" spans="1:25">
      <c r="A440" s="50">
        <f>'TARIF 2024'!D453</f>
        <v>0</v>
      </c>
      <c r="C440" s="4">
        <f>'TARIF 2024'!G453</f>
        <v>3760024816342</v>
      </c>
      <c r="D440" t="str">
        <f>'TARIF 2024'!K453</f>
        <v>Thermometre vert mini maxi electronique int/ext dont 0,02 deee dim 120*60mm</v>
      </c>
      <c r="E440" s="60" t="str">
        <f>'TARIF 2024'!K453</f>
        <v>Thermometre vert mini maxi electronique int/ext dont 0,02 deee dim 120*60mm</v>
      </c>
      <c r="V440" s="61" t="s">
        <v>906</v>
      </c>
      <c r="W440" s="64">
        <f>'TARIF 2024'!M453</f>
        <v>11.120199999999999</v>
      </c>
      <c r="X440" s="64">
        <f>'TARIF 2024'!Q453</f>
        <v>18.989999999999998</v>
      </c>
      <c r="Y440" s="62"/>
    </row>
    <row r="441" spans="1:25">
      <c r="A441" s="50">
        <f>'TARIF 2024'!D454</f>
        <v>0</v>
      </c>
      <c r="C441" s="4">
        <f>'TARIF 2024'!G454</f>
        <v>3760024816335</v>
      </c>
      <c r="D441" t="str">
        <f>'TARIF 2024'!K454</f>
        <v>Thermometre Blanc mini maxi electronique int/ext dont 0,02 deee dim 120*60mm</v>
      </c>
      <c r="E441" s="60" t="str">
        <f>'TARIF 2024'!K454</f>
        <v>Thermometre Blanc mini maxi electronique int/ext dont 0,02 deee dim 120*60mm</v>
      </c>
      <c r="V441" s="61" t="s">
        <v>906</v>
      </c>
      <c r="W441" s="64">
        <f>'TARIF 2024'!M454</f>
        <v>11.120199999999999</v>
      </c>
      <c r="X441" s="64">
        <f>'TARIF 2024'!Q454</f>
        <v>18.989999999999998</v>
      </c>
      <c r="Y441" s="62"/>
    </row>
    <row r="442" spans="1:25">
      <c r="A442" s="50">
        <f>'TARIF 2024'!D455</f>
        <v>0</v>
      </c>
      <c r="C442" s="4">
        <f>'TARIF 2024'!G455</f>
        <v>3760024816991</v>
      </c>
      <c r="D442" t="str">
        <f>'TARIF 2024'!K455</f>
        <v>Thermometre vert mini maxi electronique int/ext dont 0,02 deee dim 273*128*43mm</v>
      </c>
      <c r="E442" s="60" t="str">
        <f>'TARIF 2024'!K455</f>
        <v>Thermometre vert mini maxi electronique int/ext dont 0,02 deee dim 273*128*43mm</v>
      </c>
      <c r="V442" s="61" t="s">
        <v>906</v>
      </c>
      <c r="W442" s="64">
        <f>'TARIF 2024'!M455</f>
        <v>15.6698</v>
      </c>
      <c r="X442" s="64">
        <f>'TARIF 2024'!Q455</f>
        <v>24.99</v>
      </c>
      <c r="Y442" s="62"/>
    </row>
    <row r="443" spans="1:25">
      <c r="A443" s="50">
        <f>'TARIF 2024'!D456</f>
        <v>0</v>
      </c>
      <c r="C443" s="4">
        <f>'TARIF 2024'!G456</f>
        <v>3760024816939</v>
      </c>
      <c r="D443" t="str">
        <f>'TARIF 2024'!K456</f>
        <v>Thermometre blanc mini maxi electronique int/ext dont 0,02 deee dim 273*128*43mm</v>
      </c>
      <c r="E443" s="60" t="str">
        <f>'TARIF 2024'!K456</f>
        <v>Thermometre blanc mini maxi electronique int/ext dont 0,02 deee dim 273*128*43mm</v>
      </c>
      <c r="V443" s="61" t="s">
        <v>906</v>
      </c>
      <c r="W443" s="64">
        <f>'TARIF 2024'!M456</f>
        <v>15.6698</v>
      </c>
      <c r="X443" s="64">
        <f>'TARIF 2024'!Q456</f>
        <v>24.99</v>
      </c>
      <c r="Y443" s="62"/>
    </row>
    <row r="444" spans="1:25">
      <c r="A444" s="50">
        <f>'TARIF 2024'!D457</f>
        <v>0</v>
      </c>
      <c r="C444" s="4">
        <f>'TARIF 2024'!G457</f>
        <v>3760024821780</v>
      </c>
      <c r="D444" t="str">
        <f>'TARIF 2024'!K457</f>
        <v>Station meteo sans fil sm104 dont 0,08 deee dim 217*39*383mm</v>
      </c>
      <c r="E444" s="60" t="str">
        <f>'TARIF 2024'!K457</f>
        <v>Station meteo sans fil sm104 dont 0,08 deee dim 217*39*383mm</v>
      </c>
      <c r="V444" s="61" t="s">
        <v>906</v>
      </c>
      <c r="W444" s="64">
        <f>'TARIF 2024'!M457</f>
        <v>25.069800000000001</v>
      </c>
      <c r="X444" s="64">
        <f>'TARIF 2024'!Q457</f>
        <v>37.99</v>
      </c>
      <c r="Y444" s="62"/>
    </row>
    <row r="445" spans="1:25">
      <c r="A445" s="50">
        <f>'TARIF 2024'!D458</f>
        <v>0</v>
      </c>
      <c r="C445" s="4">
        <f>'TARIF 2024'!G458</f>
        <v>3760024824002</v>
      </c>
      <c r="D445" t="str">
        <f>'TARIF 2024'!K458</f>
        <v>station meteo sans fil radio pilotee dont 0,08 deee dim 198*63*133 mm</v>
      </c>
      <c r="E445" s="60" t="str">
        <f>'TARIF 2024'!K458</f>
        <v>station meteo sans fil radio pilotee dont 0,08 deee dim 198*63*133 mm</v>
      </c>
      <c r="V445" s="61" t="s">
        <v>906</v>
      </c>
      <c r="W445" s="64">
        <f>'TARIF 2024'!M458</f>
        <v>37.073599999999999</v>
      </c>
      <c r="X445" s="64">
        <f>'TARIF 2024'!Q458</f>
        <v>57.99</v>
      </c>
      <c r="Y445" s="62"/>
    </row>
    <row r="446" spans="1:25">
      <c r="A446" s="50">
        <f>'TARIF 2024'!D459</f>
        <v>0</v>
      </c>
      <c r="C446" s="4">
        <f>'TARIF 2024'!G459</f>
        <v>3760024822077</v>
      </c>
      <c r="D446" t="str">
        <f>'TARIF 2024'!K459</f>
        <v>Station meteo sans fil dont 0,08 deee dim 225*155*45mm</v>
      </c>
      <c r="E446" s="60" t="str">
        <f>'TARIF 2024'!K459</f>
        <v>Station meteo sans fil dont 0,08 deee dim 225*155*45mm</v>
      </c>
      <c r="V446" s="61" t="s">
        <v>906</v>
      </c>
      <c r="W446" s="64">
        <f>'TARIF 2024'!M459</f>
        <v>26.113199999999999</v>
      </c>
      <c r="X446" s="64">
        <f>'TARIF 2024'!Q459</f>
        <v>39.950000000000003</v>
      </c>
      <c r="Y446" s="62"/>
    </row>
    <row r="447" spans="1:25">
      <c r="A447" s="50">
        <f>'TARIF 2024'!D460</f>
        <v>0</v>
      </c>
      <c r="C447" s="4">
        <f>'TARIF 2024'!G460</f>
        <v>3760024825023</v>
      </c>
      <c r="D447" t="str">
        <f>'TARIF 2024'!K460</f>
        <v>Station meteo sans fil sm108  dont 0,08 deee dim 158*130*64mm</v>
      </c>
      <c r="E447" s="60" t="str">
        <f>'TARIF 2024'!K460</f>
        <v>Station meteo sans fil sm108  dont 0,08 deee dim 158*130*64mm</v>
      </c>
      <c r="V447" s="61" t="s">
        <v>906</v>
      </c>
      <c r="W447" s="64">
        <f>'TARIF 2024'!M460</f>
        <v>20.877399999999998</v>
      </c>
      <c r="X447" s="64">
        <f>'TARIF 2024'!Q460</f>
        <v>29.99</v>
      </c>
      <c r="Y447" s="62"/>
    </row>
    <row r="448" spans="1:25">
      <c r="A448" s="50">
        <f>'TARIF 2024'!D461</f>
        <v>0</v>
      </c>
      <c r="C448" s="4">
        <f>'TARIF 2024'!G461</f>
        <v>3760024827195</v>
      </c>
      <c r="D448" t="str">
        <f>'TARIF 2024'!K461</f>
        <v>Station meteo sans fil blanche dont 0,08 deee sm108 dim158*130*64mm</v>
      </c>
      <c r="E448" s="60" t="str">
        <f>'TARIF 2024'!K461</f>
        <v>Station meteo sans fil blanche dont 0,08 deee sm108 dim158*130*64mm</v>
      </c>
      <c r="V448" s="61" t="s">
        <v>906</v>
      </c>
      <c r="W448" s="64">
        <f>'TARIF 2024'!M461</f>
        <v>20.877399999999998</v>
      </c>
      <c r="X448" s="64">
        <f>'TARIF 2024'!Q461</f>
        <v>29.99</v>
      </c>
      <c r="Y448" s="62"/>
    </row>
    <row r="449" spans="1:25">
      <c r="A449" s="50">
        <f>'TARIF 2024'!D462</f>
        <v>0</v>
      </c>
      <c r="C449" s="4">
        <f>'TARIF 2024'!G462</f>
        <v>3760024826532</v>
      </c>
      <c r="D449" t="str">
        <f>'TARIF 2024'!K462</f>
        <v>Station meteo sans fil Sm109  dont 0,08 deee dim 175*62*153mm</v>
      </c>
      <c r="E449" s="60" t="str">
        <f>'TARIF 2024'!K462</f>
        <v>Station meteo sans fil Sm109  dont 0,08 deee dim 175*62*153mm</v>
      </c>
      <c r="V449" s="61" t="s">
        <v>906</v>
      </c>
      <c r="W449" s="64">
        <f>'TARIF 2024'!M462</f>
        <v>31.0764</v>
      </c>
      <c r="X449" s="64">
        <f>'TARIF 2024'!Q462</f>
        <v>44.99</v>
      </c>
      <c r="Y449" s="62"/>
    </row>
    <row r="450" spans="1:25">
      <c r="A450" s="50">
        <f>'TARIF 2024'!D463</f>
        <v>0</v>
      </c>
      <c r="C450" s="4">
        <f>'TARIF 2024'!G463</f>
        <v>3760024828437</v>
      </c>
      <c r="D450" t="str">
        <f>'TARIF 2024'!K463</f>
        <v>Station meteo sans fil Blanche Sm109 dont 0,08 deee dim 175*62*153mm</v>
      </c>
      <c r="E450" s="60" t="str">
        <f>'TARIF 2024'!K463</f>
        <v>Station meteo sans fil Blanche Sm109 dont 0,08 deee dim 175*62*153mm</v>
      </c>
      <c r="V450" s="61" t="s">
        <v>906</v>
      </c>
      <c r="W450" s="64">
        <f>'TARIF 2024'!M463</f>
        <v>31.0764</v>
      </c>
      <c r="X450" s="64">
        <f>'TARIF 2024'!Q463</f>
        <v>44.99</v>
      </c>
      <c r="Y450" s="62"/>
    </row>
    <row r="451" spans="1:25">
      <c r="A451" s="50">
        <f>'TARIF 2024'!D464</f>
        <v>0</v>
      </c>
      <c r="C451" s="4">
        <f>'TARIF 2024'!G464</f>
        <v>3760024810890</v>
      </c>
      <c r="D451" t="str">
        <f>'TARIF 2024'!K464</f>
        <v>station meteo radio pilotee dont 0,08 deee dim142*40*272</v>
      </c>
      <c r="E451" s="60" t="str">
        <f>'TARIF 2024'!K464</f>
        <v>station meteo radio pilotee dont 0,08 deee dim142*40*272</v>
      </c>
      <c r="V451" s="61" t="s">
        <v>906</v>
      </c>
      <c r="W451" s="64">
        <f>'TARIF 2024'!M464</f>
        <v>25.849999999999998</v>
      </c>
      <c r="X451" s="64">
        <f>'TARIF 2024'!Q464</f>
        <v>39.99</v>
      </c>
      <c r="Y451" s="62"/>
    </row>
    <row r="452" spans="1:25">
      <c r="A452" s="50">
        <f>'TARIF 2024'!D465</f>
        <v>0</v>
      </c>
      <c r="C452" s="4">
        <f>'TARIF 2024'!G465</f>
        <v>3760024812665</v>
      </c>
      <c r="D452" t="str">
        <f>'TARIF 2024'!K465</f>
        <v>station meteo radio pilotee dont 0,08 deee dim 142*40*272</v>
      </c>
      <c r="E452" s="60" t="str">
        <f>'TARIF 2024'!K465</f>
        <v>station meteo radio pilotee dont 0,08 deee dim 142*40*272</v>
      </c>
      <c r="V452" s="61" t="s">
        <v>906</v>
      </c>
      <c r="W452" s="64">
        <f>'TARIF 2024'!M465</f>
        <v>22.926600000000001</v>
      </c>
      <c r="X452" s="64">
        <f>'TARIF 2024'!Q465</f>
        <v>39.99</v>
      </c>
      <c r="Y452" s="62"/>
    </row>
    <row r="453" spans="1:25">
      <c r="A453" s="50">
        <f>'TARIF 2024'!D466</f>
        <v>0</v>
      </c>
      <c r="C453" s="4">
        <f>'TARIF 2024'!G466</f>
        <v>3760024816403</v>
      </c>
      <c r="D453" t="str">
        <f>'TARIF 2024'!K466</f>
        <v>station meteo sans fil  dont 0,08 deee dim 159*59*184mm</v>
      </c>
      <c r="E453" s="60" t="str">
        <f>'TARIF 2024'!K466</f>
        <v>station meteo sans fil  dont 0,08 deee dim 159*59*184mm</v>
      </c>
      <c r="V453" s="61" t="s">
        <v>906</v>
      </c>
      <c r="W453" s="64">
        <f>'TARIF 2024'!M466</f>
        <v>25.069800000000001</v>
      </c>
      <c r="X453" s="64">
        <f>'TARIF 2024'!Q466</f>
        <v>39.99</v>
      </c>
      <c r="Y453" s="62"/>
    </row>
    <row r="454" spans="1:25">
      <c r="A454" s="50">
        <f>'TARIF 2024'!D467</f>
        <v>0</v>
      </c>
      <c r="C454" s="4">
        <f>'TARIF 2024'!G467</f>
        <v>3760024825290</v>
      </c>
      <c r="D454" t="str">
        <f>'TARIF 2024'!K467</f>
        <v>Station meteo pro sm57 pro dont 0,02 deee dim 369*141*319mm</v>
      </c>
      <c r="E454" s="60" t="str">
        <f>'TARIF 2024'!K467</f>
        <v>Station meteo pro sm57 pro dont 0,02 deee dim 369*141*319mm</v>
      </c>
      <c r="V454" s="61" t="s">
        <v>906</v>
      </c>
      <c r="W454" s="64">
        <f>'TARIF 2024'!M467</f>
        <v>102.3566</v>
      </c>
      <c r="X454" s="64">
        <f>'TARIF 2024'!Q467</f>
        <v>149</v>
      </c>
      <c r="Y454" s="62"/>
    </row>
    <row r="455" spans="1:25">
      <c r="A455" s="50">
        <f>'TARIF 2024'!D468</f>
        <v>0</v>
      </c>
      <c r="C455" s="4">
        <f>'TARIF 2024'!G468</f>
        <v>3760024817059</v>
      </c>
      <c r="D455" t="str">
        <f>'TARIF 2024'!K468</f>
        <v>Thermometre fenetre solaire int/ext dont 0,02 deee dim 120*150*26mm</v>
      </c>
      <c r="E455" s="60" t="str">
        <f>'TARIF 2024'!K468</f>
        <v>Thermometre fenetre solaire int/ext dont 0,02 deee dim 120*150*26mm</v>
      </c>
      <c r="V455" s="61" t="s">
        <v>906</v>
      </c>
      <c r="W455" s="64">
        <f>'TARIF 2024'!M468</f>
        <v>10.180199999999999</v>
      </c>
      <c r="X455" s="64">
        <f>'TARIF 2024'!Q468</f>
        <v>16.95</v>
      </c>
      <c r="Y455" s="62"/>
    </row>
    <row r="456" spans="1:25">
      <c r="A456" s="50">
        <f>'TARIF 2024'!D469</f>
        <v>0</v>
      </c>
      <c r="C456" s="4">
        <f>'TARIF 2024'!G469</f>
        <v>3760024822466</v>
      </c>
      <c r="D456" t="str">
        <f>'TARIF 2024'!K469</f>
        <v>lampe bureau led haut parleur blanche dont 0,11 deee</v>
      </c>
      <c r="E456" s="60" t="str">
        <f>'TARIF 2024'!K469</f>
        <v>lampe bureau led haut parleur blanche dont 0,11 deee</v>
      </c>
      <c r="V456" s="61" t="s">
        <v>906</v>
      </c>
      <c r="W456" s="64">
        <f>'TARIF 2024'!M469</f>
        <v>14.2692</v>
      </c>
      <c r="X456" s="64">
        <f>'TARIF 2024'!Q469</f>
        <v>29.9</v>
      </c>
      <c r="Y456" s="62"/>
    </row>
    <row r="457" spans="1:25">
      <c r="A457" s="50">
        <f>'TARIF 2024'!D470</f>
        <v>0</v>
      </c>
      <c r="C457" s="4">
        <f>'TARIF 2024'!G470</f>
        <v>3760024824866</v>
      </c>
      <c r="D457" t="str">
        <f>'TARIF 2024'!K470</f>
        <v>lampe bureau led haut parleur noire dont 0,11 deee</v>
      </c>
      <c r="E457" s="60" t="str">
        <f>'TARIF 2024'!K470</f>
        <v>lampe bureau led haut parleur noire dont 0,11 deee</v>
      </c>
      <c r="V457" s="61" t="s">
        <v>906</v>
      </c>
      <c r="W457" s="64">
        <f>'TARIF 2024'!M470</f>
        <v>14.2692</v>
      </c>
      <c r="X457" s="64">
        <f>'TARIF 2024'!Q470</f>
        <v>29.9</v>
      </c>
      <c r="Y457" s="62"/>
    </row>
    <row r="458" spans="1:25">
      <c r="A458" s="50">
        <f>'TARIF 2024'!D471</f>
        <v>0</v>
      </c>
      <c r="C458" s="4">
        <f>'TARIF 2024'!G471</f>
        <v>3760024828918</v>
      </c>
      <c r="D458" t="str">
        <f>'TARIF 2024'!K471</f>
        <v>enceinte lumineuse avec chargeur induction dont 0,11 deee</v>
      </c>
      <c r="E458" s="60" t="str">
        <f>'TARIF 2024'!K471</f>
        <v>enceinte lumineuse avec chargeur induction dont 0,11 deee</v>
      </c>
      <c r="V458" s="61" t="s">
        <v>906</v>
      </c>
      <c r="W458" s="64">
        <f>'TARIF 2024'!M471</f>
        <v>16.534599999999998</v>
      </c>
      <c r="X458" s="64">
        <f>'TARIF 2024'!Q471</f>
        <v>29.9</v>
      </c>
      <c r="Y458" s="62"/>
    </row>
    <row r="459" spans="1:25">
      <c r="A459" s="50">
        <f>'TARIF 2024'!D472</f>
        <v>0</v>
      </c>
      <c r="C459" s="4">
        <f>'TARIF 2024'!G472</f>
        <v>3760024817400</v>
      </c>
      <c r="D459" t="str">
        <f>'TARIF 2024'!K472</f>
        <v>Camera sport+boitier etanche dont 0,02 deee</v>
      </c>
      <c r="E459" s="60" t="str">
        <f>'TARIF 2024'!K472</f>
        <v>Camera sport+boitier etanche dont 0,02 deee</v>
      </c>
      <c r="V459" s="61" t="s">
        <v>906</v>
      </c>
      <c r="W459" s="64">
        <f>'TARIF 2024'!M472</f>
        <v>16.550427350427352</v>
      </c>
      <c r="X459" s="64">
        <f>'TARIF 2024'!Q472</f>
        <v>29.9</v>
      </c>
      <c r="Y459" s="62"/>
    </row>
    <row r="460" spans="1:25">
      <c r="A460" s="50">
        <f>'TARIF 2024'!D473</f>
        <v>0</v>
      </c>
      <c r="C460" s="4">
        <f>'TARIF 2024'!G473</f>
        <v>3760024821742</v>
      </c>
      <c r="D460" t="str">
        <f>'TARIF 2024'!K473</f>
        <v>Camera sport+boitier etanche 4K dont 0,02 deee</v>
      </c>
      <c r="E460" s="60" t="str">
        <f>'TARIF 2024'!K473</f>
        <v>Camera sport+boitier etanche 4K dont 0,02 deee</v>
      </c>
      <c r="V460" s="61" t="s">
        <v>906</v>
      </c>
      <c r="W460" s="64">
        <f>'TARIF 2024'!M473</f>
        <v>41.456410256410251</v>
      </c>
      <c r="X460" s="64">
        <f>'TARIF 2024'!Q473</f>
        <v>69.900000000000006</v>
      </c>
      <c r="Y460" s="62"/>
    </row>
    <row r="461" spans="1:25">
      <c r="A461" s="50">
        <f>'TARIF 2024'!D474</f>
        <v>0</v>
      </c>
      <c r="C461" s="4">
        <f>'TARIF 2024'!G474</f>
        <v>3760024824057</v>
      </c>
      <c r="D461" t="str">
        <f>'TARIF 2024'!K474</f>
        <v>Camera sport+boitier etanche 4K dont 0,02 deee</v>
      </c>
      <c r="E461" s="60" t="str">
        <f>'TARIF 2024'!K474</f>
        <v>Camera sport+boitier etanche 4K dont 0,02 deee</v>
      </c>
      <c r="V461" s="61" t="s">
        <v>906</v>
      </c>
      <c r="W461" s="64">
        <f>'TARIF 2024'!M474</f>
        <v>27.316239316239315</v>
      </c>
      <c r="X461" s="64">
        <f>'TARIF 2024'!Q474</f>
        <v>44.9</v>
      </c>
      <c r="Y461" s="62"/>
    </row>
    <row r="462" spans="1:25">
      <c r="A462" s="50">
        <f>'TARIF 2024'!D475</f>
        <v>0</v>
      </c>
      <c r="C462" s="4">
        <f>'TARIF 2024'!G475</f>
        <v>3760024824286</v>
      </c>
      <c r="D462" t="str">
        <f>'TARIF 2024'!K475</f>
        <v>Camera sport+boitier etanche 4K avec ecran amovible dont 0,02 deee</v>
      </c>
      <c r="E462" s="60" t="str">
        <f>'TARIF 2024'!K475</f>
        <v>Camera sport+boitier etanche 4K avec ecran amovible dont 0,02 deee</v>
      </c>
      <c r="V462" s="61" t="s">
        <v>906</v>
      </c>
      <c r="W462" s="64">
        <f>'TARIF 2024'!M475</f>
        <v>35.350427350427353</v>
      </c>
      <c r="X462" s="64">
        <f>'TARIF 2024'!Q475</f>
        <v>59.9</v>
      </c>
      <c r="Y462" s="62"/>
    </row>
    <row r="463" spans="1:25">
      <c r="A463" s="50">
        <f>'TARIF 2024'!D476</f>
        <v>0</v>
      </c>
      <c r="C463" s="4">
        <f>'TARIF 2024'!G476</f>
        <v>3760024827683</v>
      </c>
      <c r="D463" t="str">
        <f>'TARIF 2024'!K476</f>
        <v>Camera sport ultra HD 4 K boitier étanche/ wifi / double écrans / étanche jusqu'à 30 mètres / micro intégré / avec accessoire / dim 65*42*31mm dont 0,02 deee</v>
      </c>
      <c r="E463" s="60" t="str">
        <f>'TARIF 2024'!K476</f>
        <v>Camera sport ultra HD 4 K boitier étanche/ wifi / double écrans / étanche jusqu'à 30 mètres / micro intégré / avec accessoire / dim 65*42*31mm dont 0,02 deee</v>
      </c>
      <c r="V463" s="61" t="s">
        <v>906</v>
      </c>
      <c r="W463" s="64">
        <f>'TARIF 2024'!M476</f>
        <v>48.738999999999997</v>
      </c>
      <c r="X463" s="64">
        <f>'TARIF 2024'!Q476</f>
        <v>79.989999999999995</v>
      </c>
      <c r="Y463" s="62"/>
    </row>
    <row r="464" spans="1:25">
      <c r="A464" s="50">
        <f>'TARIF 2024'!D477</f>
        <v>0</v>
      </c>
      <c r="C464" s="4">
        <f>'TARIF 2024'!G477</f>
        <v>3760024828376</v>
      </c>
      <c r="D464" t="str">
        <f>'TARIF 2024'!K477</f>
        <v>Ruban LED RGB 5 metres dont 0,02 deee</v>
      </c>
      <c r="E464" s="60" t="str">
        <f>'TARIF 2024'!K477</f>
        <v>Ruban LED RGB 5 metres dont 0,02 deee</v>
      </c>
      <c r="V464" s="61" t="s">
        <v>906</v>
      </c>
      <c r="W464" s="64">
        <f>'TARIF 2024'!M477</f>
        <v>7.7128205128205121</v>
      </c>
      <c r="X464" s="64">
        <f>'TARIF 2024'!Q477</f>
        <v>14.9</v>
      </c>
      <c r="Y464" s="62"/>
    </row>
    <row r="465" spans="1:25">
      <c r="A465" s="50">
        <f>'TARIF 2024'!D478</f>
        <v>0</v>
      </c>
      <c r="C465" s="4">
        <f>'TARIF 2024'!G478</f>
        <v>3760024828383</v>
      </c>
      <c r="D465" t="str">
        <f>'TARIF 2024'!K478</f>
        <v>Ruban LED RGB 10 metres dont 0,02 deee</v>
      </c>
      <c r="E465" s="60" t="str">
        <f>'TARIF 2024'!K478</f>
        <v>Ruban LED RGB 10 metres dont 0,02 deee</v>
      </c>
      <c r="V465" s="61" t="s">
        <v>906</v>
      </c>
      <c r="W465" s="64">
        <f>'TARIF 2024'!M478</f>
        <v>14.46153846153846</v>
      </c>
      <c r="X465" s="64">
        <f>'TARIF 2024'!Q478</f>
        <v>24.9</v>
      </c>
      <c r="Y465" s="62"/>
    </row>
    <row r="466" spans="1:25">
      <c r="A466" s="50">
        <f>'TARIF 2024'!D479</f>
        <v>0</v>
      </c>
      <c r="C466" s="4">
        <f>'TARIF 2024'!G479</f>
        <v>3760024827256</v>
      </c>
      <c r="D466" t="str">
        <f>'TARIF 2024'!K479</f>
        <v>Anneau led selfie blanc dont 0,02 deee</v>
      </c>
      <c r="E466" s="60" t="str">
        <f>'TARIF 2024'!K479</f>
        <v>Anneau led selfie blanc dont 0,02 deee</v>
      </c>
      <c r="V466" s="61" t="s">
        <v>906</v>
      </c>
      <c r="W466" s="64">
        <f>'TARIF 2024'!M479</f>
        <v>3.0529914529914524</v>
      </c>
      <c r="X466" s="64">
        <f>'TARIF 2024'!Q479</f>
        <v>7.9</v>
      </c>
      <c r="Y466" s="62"/>
    </row>
    <row r="467" spans="1:25">
      <c r="A467" s="50">
        <f>'TARIF 2024'!D480</f>
        <v>0</v>
      </c>
      <c r="C467" s="4">
        <f>'TARIF 2024'!G480</f>
        <v>3760024827263</v>
      </c>
      <c r="D467" t="str">
        <f>'TARIF 2024'!K480</f>
        <v>Anneau led selfie noir dont 0,02 deee</v>
      </c>
      <c r="E467" s="60" t="str">
        <f>'TARIF 2024'!K480</f>
        <v>Anneau led selfie noir dont 0,02 deee</v>
      </c>
      <c r="V467" s="61" t="s">
        <v>906</v>
      </c>
      <c r="W467" s="64">
        <f>'TARIF 2024'!M480</f>
        <v>3.0529914529914524</v>
      </c>
      <c r="X467" s="64">
        <f>'TARIF 2024'!Q480</f>
        <v>7.9</v>
      </c>
      <c r="Y467" s="62"/>
    </row>
    <row r="468" spans="1:25">
      <c r="A468" s="50">
        <f>'TARIF 2024'!D481</f>
        <v>0</v>
      </c>
      <c r="C468" s="4">
        <f>'TARIF 2024'!G481</f>
        <v>0</v>
      </c>
      <c r="D468" t="str">
        <f>'TARIF 2024'!K481</f>
        <v>detecteur de CO2 dont 0,02 deee</v>
      </c>
      <c r="E468" s="60" t="str">
        <f>'TARIF 2024'!K481</f>
        <v>detecteur de CO2 dont 0,02 deee</v>
      </c>
      <c r="V468" s="61" t="s">
        <v>906</v>
      </c>
      <c r="W468" s="64">
        <f>'TARIF 2024'!M481</f>
        <v>15.0024</v>
      </c>
      <c r="X468" s="64">
        <f>'TARIF 2024'!Q481</f>
        <v>24.99</v>
      </c>
      <c r="Y468" s="62"/>
    </row>
    <row r="469" spans="1:25">
      <c r="A469" s="50">
        <f>'TARIF 2024'!D482</f>
        <v>0</v>
      </c>
      <c r="C469" s="4">
        <f>'TARIF 2024'!G482</f>
        <v>3760024825078</v>
      </c>
      <c r="D469" t="str">
        <f>'TARIF 2024'!K482</f>
        <v>Oxymetre - pulsometre dont 0,02 deee  dim 65*75*40</v>
      </c>
      <c r="E469" s="60" t="str">
        <f>'TARIF 2024'!K482</f>
        <v>Oxymetre - pulsometre dont 0,02 deee  dim 65*75*40</v>
      </c>
      <c r="V469" s="61" t="s">
        <v>906</v>
      </c>
      <c r="W469" s="64">
        <f>'TARIF 2024'!M482</f>
        <v>10.358799999999999</v>
      </c>
      <c r="X469" s="64">
        <f>'TARIF 2024'!Q482</f>
        <v>15.99</v>
      </c>
      <c r="Y469" s="62"/>
    </row>
    <row r="470" spans="1:25">
      <c r="A470" s="50">
        <f>'TARIF 2024'!D483</f>
        <v>0</v>
      </c>
      <c r="C470" s="4">
        <f>'TARIF 2024'!G483</f>
        <v>3760024825221</v>
      </c>
      <c r="D470" t="str">
        <f>'TARIF 2024'!K483</f>
        <v xml:space="preserve">tensiometre poignet dont 0,02 deee </v>
      </c>
      <c r="E470" s="60" t="str">
        <f>'TARIF 2024'!K483</f>
        <v xml:space="preserve">tensiometre poignet dont 0,02 deee </v>
      </c>
      <c r="V470" s="61" t="s">
        <v>906</v>
      </c>
      <c r="W470" s="64">
        <f>'TARIF 2024'!M483</f>
        <v>16.068376068376068</v>
      </c>
      <c r="X470" s="64">
        <f>'TARIF 2024'!Q483</f>
        <v>29.9</v>
      </c>
      <c r="Y470" s="62"/>
    </row>
    <row r="471" spans="1:25">
      <c r="A471" s="50">
        <f>'TARIF 2024'!D484</f>
        <v>0</v>
      </c>
      <c r="C471" s="4">
        <f>'TARIF 2024'!G484</f>
        <v>3760024825306</v>
      </c>
      <c r="D471" t="str">
        <f>'TARIF 2024'!K484</f>
        <v>Tensiometre poignet parlant dont 0,02 deee</v>
      </c>
      <c r="E471" s="60" t="str">
        <f>'TARIF 2024'!K484</f>
        <v>Tensiometre poignet parlant dont 0,02 deee</v>
      </c>
      <c r="V471" s="61" t="s">
        <v>906</v>
      </c>
      <c r="W471" s="64">
        <f>'TARIF 2024'!M484</f>
        <v>20.728205128205126</v>
      </c>
      <c r="X471" s="64">
        <f>'TARIF 2024'!Q484</f>
        <v>34.9</v>
      </c>
      <c r="Y471" s="62"/>
    </row>
    <row r="472" spans="1:25">
      <c r="A472" s="50">
        <f>'TARIF 2024'!D485</f>
        <v>0</v>
      </c>
      <c r="C472" s="4">
        <f>'TARIF 2024'!G485</f>
        <v>3760024825238</v>
      </c>
      <c r="D472" t="str">
        <f>'TARIF 2024'!K485</f>
        <v>Tensometre brassard parlant dont 0,02 deee</v>
      </c>
      <c r="E472" s="60" t="str">
        <f>'TARIF 2024'!K485</f>
        <v>Tensometre brassard parlant dont 0,02 deee</v>
      </c>
      <c r="V472" s="61" t="s">
        <v>906</v>
      </c>
      <c r="W472" s="64">
        <f>'TARIF 2024'!M485</f>
        <v>25.709401709401703</v>
      </c>
      <c r="X472" s="64">
        <f>'TARIF 2024'!Q485</f>
        <v>44.9</v>
      </c>
      <c r="Y472" s="62"/>
    </row>
    <row r="473" spans="1:25">
      <c r="A473" s="50">
        <f>'TARIF 2024'!D486</f>
        <v>0</v>
      </c>
      <c r="C473" s="4">
        <f>'TARIF 2024'!G486</f>
        <v>3760024825269</v>
      </c>
      <c r="D473" t="str">
        <f>'TARIF 2024'!K486</f>
        <v>Thermometre electronique sans contact dont 0,02 deee dim170*90*46mm</v>
      </c>
      <c r="E473" s="60" t="str">
        <f>'TARIF 2024'!K486</f>
        <v>Thermometre electronique sans contact dont 0,02 deee dim170*90*46mm</v>
      </c>
      <c r="V473" s="61" t="s">
        <v>906</v>
      </c>
      <c r="W473" s="64">
        <f>'TARIF 2024'!M486</f>
        <v>13.911999999999999</v>
      </c>
      <c r="X473" s="64">
        <f>'TARIF 2024'!Q486</f>
        <v>19.989999999999998</v>
      </c>
      <c r="Y473" s="62"/>
    </row>
    <row r="474" spans="1:25">
      <c r="A474" s="50" t="e">
        <f>'TARIF 2024'!#REF!</f>
        <v>#REF!</v>
      </c>
      <c r="C474" s="4" t="e">
        <f>'TARIF 2024'!#REF!</f>
        <v>#REF!</v>
      </c>
      <c r="D474" t="e">
        <f>'TARIF 2024'!#REF!</f>
        <v>#REF!</v>
      </c>
      <c r="E474" s="60" t="e">
        <f>'TARIF 2024'!#REF!</f>
        <v>#REF!</v>
      </c>
      <c r="V474" s="61" t="s">
        <v>906</v>
      </c>
      <c r="W474" s="64" t="e">
        <f>'TARIF 2024'!#REF!</f>
        <v>#REF!</v>
      </c>
      <c r="X474" s="64" t="e">
        <f>'TARIF 2024'!#REF!</f>
        <v>#REF!</v>
      </c>
      <c r="Y474" s="62"/>
    </row>
    <row r="475" spans="1:25">
      <c r="A475" s="50">
        <f>'TARIF 2024'!D487</f>
        <v>0</v>
      </c>
      <c r="C475" s="4">
        <f>'TARIF 2024'!G487</f>
        <v>3540493116071</v>
      </c>
      <c r="D475" t="str">
        <f>'TARIF 2024'!K487</f>
        <v xml:space="preserve"> Adaptateur HDMI / Mini HDMI - HDMI A Femelle / Mini HDMI A Male - contacts or deee inclue 0,02</v>
      </c>
      <c r="E475" s="60" t="str">
        <f>'TARIF 2024'!K487</f>
        <v xml:space="preserve"> Adaptateur HDMI / Mini HDMI - HDMI A Femelle / Mini HDMI A Male - contacts or deee inclue 0,02</v>
      </c>
      <c r="V475" s="61" t="s">
        <v>906</v>
      </c>
      <c r="W475" s="64">
        <f>'TARIF 2024'!M487</f>
        <v>6.1757999999999997</v>
      </c>
      <c r="X475" s="64">
        <f>'TARIF 2024'!Q487</f>
        <v>12.99</v>
      </c>
      <c r="Y475" s="62"/>
    </row>
    <row r="476" spans="1:25">
      <c r="A476" s="50">
        <f>'TARIF 2024'!D488</f>
        <v>0</v>
      </c>
      <c r="C476" s="4">
        <f>'TARIF 2024'!G488</f>
        <v>3540493116057</v>
      </c>
      <c r="D476" t="str">
        <f>'TARIF 2024'!K488</f>
        <v xml:space="preserve"> Adaptateur HDMI Male        &gt; HDMI Femelle - coude 90 - contacts or deee inclue 0,02</v>
      </c>
      <c r="E476" s="60" t="str">
        <f>'TARIF 2024'!K488</f>
        <v xml:space="preserve"> Adaptateur HDMI Male        &gt; HDMI Femelle - coude 90 - contacts or deee inclue 0,02</v>
      </c>
      <c r="V476" s="61" t="s">
        <v>906</v>
      </c>
      <c r="W476" s="64">
        <f>'TARIF 2024'!M488</f>
        <v>6.016</v>
      </c>
      <c r="X476" s="64">
        <f>'TARIF 2024'!Q488</f>
        <v>12.99</v>
      </c>
      <c r="Y476" s="62"/>
    </row>
    <row r="477" spans="1:25">
      <c r="A477" s="50">
        <f>'TARIF 2024'!D489</f>
        <v>0</v>
      </c>
      <c r="C477" s="4">
        <f>'TARIF 2024'!G489</f>
        <v>3540493116002</v>
      </c>
      <c r="D477" t="str">
        <f>'TARIF 2024'!K489</f>
        <v xml:space="preserve"> coupleur HDMI - HDMI Femelle         &gt; HDMI Femelle contact or deee inclue 0,02</v>
      </c>
      <c r="E477" s="60" t="str">
        <f>'TARIF 2024'!K489</f>
        <v xml:space="preserve"> coupleur HDMI - HDMI Femelle         &gt; HDMI Femelle contact or deee inclue 0,02</v>
      </c>
      <c r="V477" s="61" t="s">
        <v>906</v>
      </c>
      <c r="W477" s="64">
        <f>'TARIF 2024'!M489</f>
        <v>4.521399999999999</v>
      </c>
      <c r="X477" s="64">
        <f>'TARIF 2024'!Q489</f>
        <v>9.99</v>
      </c>
      <c r="Y477" s="62"/>
    </row>
    <row r="478" spans="1:25">
      <c r="A478" s="50">
        <f>'TARIF 2024'!D490</f>
        <v>0</v>
      </c>
      <c r="C478" s="4">
        <f>'TARIF 2024'!G490</f>
        <v>3540493113117</v>
      </c>
      <c r="D478" t="str">
        <f>'TARIF 2024'!K490</f>
        <v>Te de derivation - 2 x 9,5mm Femelle         &gt; 1 x 9,5mm Male deee inclue 0,02</v>
      </c>
      <c r="E478" s="60" t="str">
        <f>'TARIF 2024'!K490</f>
        <v>Te de derivation - 2 x 9,5mm Femelle         &gt; 1 x 9,5mm Male deee inclue 0,02</v>
      </c>
      <c r="V478" s="61" t="s">
        <v>906</v>
      </c>
      <c r="W478" s="64">
        <f>'TARIF 2024'!M490</f>
        <v>1.8235999999999999</v>
      </c>
      <c r="X478" s="64">
        <f>'TARIF 2024'!Q490</f>
        <v>4.99</v>
      </c>
      <c r="Y478" s="62"/>
    </row>
    <row r="479" spans="1:25">
      <c r="A479" s="50">
        <f>'TARIF 2024'!D491</f>
        <v>0</v>
      </c>
      <c r="C479" s="4">
        <f>'TARIF 2024'!G491</f>
        <v>3540493113018</v>
      </c>
      <c r="D479" t="str">
        <f>'TARIF 2024'!K491</f>
        <v>Te de derivation - 2 x 9,0mm Femelle        &gt; 1 x 9,0mm Male deee inclue 0,02</v>
      </c>
      <c r="E479" s="60" t="str">
        <f>'TARIF 2024'!K491</f>
        <v>Te de derivation - 2 x 9,0mm Femelle        &gt; 1 x 9,0mm Male deee inclue 0,02</v>
      </c>
      <c r="V479" s="61" t="s">
        <v>906</v>
      </c>
      <c r="W479" s="64">
        <f>'TARIF 2024'!M491</f>
        <v>2.1619999999999999</v>
      </c>
      <c r="X479" s="64">
        <f>'TARIF 2024'!Q491</f>
        <v>4.99</v>
      </c>
      <c r="Y479" s="62"/>
    </row>
    <row r="480" spans="1:25">
      <c r="A480" s="50">
        <f>'TARIF 2024'!D492</f>
        <v>0</v>
      </c>
      <c r="C480" s="4">
        <f>'TARIF 2024'!G492</f>
        <v>3540493112202</v>
      </c>
      <c r="D480" t="str">
        <f>'TARIF 2024'!K492</f>
        <v xml:space="preserve"> Adaptateur antenne TV/Sat - coaxial 9,5mm Male         &gt; Fiche F Male deee inclue 0,02</v>
      </c>
      <c r="E480" s="60" t="str">
        <f>'TARIF 2024'!K492</f>
        <v xml:space="preserve"> Adaptateur antenne TV/Sat - coaxial 9,5mm Male         &gt; Fiche F Male deee inclue 0,02</v>
      </c>
      <c r="V480" s="61" t="s">
        <v>906</v>
      </c>
      <c r="W480" s="64">
        <f>'TARIF 2024'!M492</f>
        <v>2.1243999999999996</v>
      </c>
      <c r="X480" s="64">
        <f>'TARIF 2024'!Q492</f>
        <v>4.99</v>
      </c>
      <c r="Y480" s="62"/>
    </row>
    <row r="481" spans="1:25">
      <c r="A481" s="50">
        <f>'TARIF 2024'!D493</f>
        <v>0</v>
      </c>
      <c r="C481" s="4">
        <f>'TARIF 2024'!G493</f>
        <v>3540493112127</v>
      </c>
      <c r="D481" t="str">
        <f>'TARIF 2024'!K493</f>
        <v xml:space="preserve"> Adaptateur 9,5mm Male        &gt; 9,5mm Male deee inclue 0,02</v>
      </c>
      <c r="E481" s="60" t="str">
        <f>'TARIF 2024'!K493</f>
        <v xml:space="preserve"> Adaptateur 9,5mm Male        &gt; 9,5mm Male deee inclue 0,02</v>
      </c>
      <c r="V481" s="61" t="s">
        <v>906</v>
      </c>
      <c r="W481" s="64">
        <f>'TARIF 2024'!M493</f>
        <v>1.4194</v>
      </c>
      <c r="X481" s="64">
        <f>'TARIF 2024'!Q493</f>
        <v>4.99</v>
      </c>
      <c r="Y481" s="62"/>
    </row>
    <row r="482" spans="1:25">
      <c r="A482" s="50">
        <f>'TARIF 2024'!D494</f>
        <v>0</v>
      </c>
      <c r="C482" s="4">
        <f>'TARIF 2024'!G494</f>
        <v>3540493112110</v>
      </c>
      <c r="D482" t="str">
        <f>'TARIF 2024'!K494</f>
        <v xml:space="preserve"> Adaptateur 9,5mm Femelle        &gt; 9,5mm Femelle deee inclue 0,02</v>
      </c>
      <c r="E482" s="60" t="str">
        <f>'TARIF 2024'!K494</f>
        <v xml:space="preserve"> Adaptateur 9,5mm Femelle        &gt; 9,5mm Femelle deee inclue 0,02</v>
      </c>
      <c r="V482" s="61" t="s">
        <v>906</v>
      </c>
      <c r="W482" s="64">
        <f>'TARIF 2024'!M494</f>
        <v>1.9927999999999999</v>
      </c>
      <c r="X482" s="64">
        <f>'TARIF 2024'!Q494</f>
        <v>4.99</v>
      </c>
      <c r="Y482" s="62"/>
    </row>
    <row r="483" spans="1:25">
      <c r="A483" s="50">
        <f>'TARIF 2024'!D495</f>
        <v>0</v>
      </c>
      <c r="C483" s="4">
        <f>'TARIF 2024'!G495</f>
        <v>3540493138219</v>
      </c>
      <c r="D483" t="str">
        <f>'TARIF 2024'!K495</f>
        <v>Cordon antenne coaxial 75 Ohms Male / Fiche F Male - 3,00m deee inclue 0,02</v>
      </c>
      <c r="E483" s="60" t="str">
        <f>'TARIF 2024'!K495</f>
        <v>Cordon antenne coaxial 75 Ohms Male / Fiche F Male - 3,00m deee inclue 0,02</v>
      </c>
      <c r="V483" s="61" t="s">
        <v>906</v>
      </c>
      <c r="W483" s="64">
        <f>'TARIF 2024'!M495</f>
        <v>3.9573999999999998</v>
      </c>
      <c r="X483" s="64">
        <f>'TARIF 2024'!Q495</f>
        <v>7.99</v>
      </c>
      <c r="Y483" s="62"/>
    </row>
    <row r="484" spans="1:25">
      <c r="A484" s="50">
        <f>'TARIF 2024'!D496</f>
        <v>0</v>
      </c>
      <c r="C484" s="4">
        <f>'TARIF 2024'!G496</f>
        <v>3540493137267</v>
      </c>
      <c r="D484" t="str">
        <f>'TARIF 2024'!K496</f>
        <v xml:space="preserve"> Rouleau cable TV/SAT Coaxial - Blanc - 10,00m deee inclue 0,02</v>
      </c>
      <c r="E484" s="60" t="str">
        <f>'TARIF 2024'!K496</f>
        <v xml:space="preserve"> Rouleau cable TV/SAT Coaxial - Blanc - 10,00m deee inclue 0,02</v>
      </c>
      <c r="V484" s="61" t="s">
        <v>906</v>
      </c>
      <c r="W484" s="64">
        <f>'TARIF 2024'!M496</f>
        <v>7.7174000000000005</v>
      </c>
      <c r="X484" s="64">
        <f>'TARIF 2024'!Q496</f>
        <v>14.99</v>
      </c>
      <c r="Y484" s="62"/>
    </row>
    <row r="485" spans="1:25">
      <c r="A485" s="50">
        <f>'TARIF 2024'!D497</f>
        <v>0</v>
      </c>
      <c r="C485" s="4">
        <f>'TARIF 2024'!G497</f>
        <v>3540493137182</v>
      </c>
      <c r="D485" t="str">
        <f>'TARIF 2024'!K497</f>
        <v>Cordon/rallonge antenne coaxial 100Hz Ferrites - 9,5mm Male/Femelle - 1,50m deee inclue 0,02</v>
      </c>
      <c r="E485" s="60" t="str">
        <f>'TARIF 2024'!K497</f>
        <v>Cordon/rallonge antenne coaxial 100Hz Ferrites - 9,5mm Male/Femelle - 1,50m deee inclue 0,02</v>
      </c>
      <c r="V485" s="61" t="s">
        <v>906</v>
      </c>
      <c r="W485" s="64">
        <f>'TARIF 2024'!M497</f>
        <v>8.0181999999999984</v>
      </c>
      <c r="X485" s="64">
        <f>'TARIF 2024'!Q497</f>
        <v>15.99</v>
      </c>
      <c r="Y485" s="62"/>
    </row>
    <row r="486" spans="1:25">
      <c r="A486" s="50">
        <f>'TARIF 2024'!D498</f>
        <v>0</v>
      </c>
      <c r="C486" s="4">
        <f>'TARIF 2024'!G498</f>
        <v>3540493137151</v>
      </c>
      <c r="D486" t="str">
        <f>'TARIF 2024'!K498</f>
        <v xml:space="preserve"> Cordon/rallonge antenne coaxial 75Ohms - 9,5mm Male-Femelle - 10,00m deee inclue 0,02</v>
      </c>
      <c r="E486" s="60" t="str">
        <f>'TARIF 2024'!K498</f>
        <v xml:space="preserve"> Cordon/rallonge antenne coaxial 75Ohms - 9,5mm Male-Femelle - 10,00m deee inclue 0,02</v>
      </c>
      <c r="V486" s="61" t="s">
        <v>906</v>
      </c>
      <c r="W486" s="64">
        <f>'TARIF 2024'!M498</f>
        <v>6.7773999999999992</v>
      </c>
      <c r="X486" s="64">
        <f>'TARIF 2024'!Q498</f>
        <v>13.99</v>
      </c>
      <c r="Y486" s="62"/>
    </row>
    <row r="487" spans="1:25">
      <c r="A487" s="50">
        <f>'TARIF 2024'!D499</f>
        <v>0</v>
      </c>
      <c r="C487" s="4">
        <f>'TARIF 2024'!G499</f>
        <v>3540493137144</v>
      </c>
      <c r="D487" t="str">
        <f>'TARIF 2024'!K499</f>
        <v xml:space="preserve"> Cordon/rallonge antenne coaxial 75Ohms - 9,5mm Male/Femelle  - 5,00m deee inclue 0,02</v>
      </c>
      <c r="E487" s="60" t="str">
        <f>'TARIF 2024'!K499</f>
        <v xml:space="preserve"> Cordon/rallonge antenne coaxial 75Ohms - 9,5mm Male/Femelle  - 5,00m deee inclue 0,02</v>
      </c>
      <c r="V487" s="61" t="s">
        <v>906</v>
      </c>
      <c r="W487" s="64">
        <f>'TARIF 2024'!M499</f>
        <v>7.0030000000000001</v>
      </c>
      <c r="X487" s="64">
        <f>'TARIF 2024'!Q499</f>
        <v>12.99</v>
      </c>
      <c r="Y487" s="62"/>
    </row>
    <row r="488" spans="1:25">
      <c r="A488" s="50">
        <f>'TARIF 2024'!D500</f>
        <v>0</v>
      </c>
      <c r="C488" s="4">
        <f>'TARIF 2024'!G500</f>
        <v>3540493137137</v>
      </c>
      <c r="D488" t="str">
        <f>'TARIF 2024'!K500</f>
        <v>Cordon/rallonge antenne coaxial 75Ohms - 9,5mm Male/Femelle  - 3,00m deee inclue 0,02</v>
      </c>
      <c r="E488" s="60" t="str">
        <f>'TARIF 2024'!K500</f>
        <v>Cordon/rallonge antenne coaxial 75Ohms - 9,5mm Male/Femelle  - 3,00m deee inclue 0,02</v>
      </c>
      <c r="V488" s="61" t="s">
        <v>906</v>
      </c>
      <c r="W488" s="64">
        <f>'TARIF 2024'!M500</f>
        <v>5.2921999999999993</v>
      </c>
      <c r="X488" s="64">
        <f>'TARIF 2024'!Q500</f>
        <v>9.99</v>
      </c>
      <c r="Y488" s="62"/>
    </row>
    <row r="489" spans="1:25">
      <c r="A489" s="50">
        <f>'TARIF 2024'!D501</f>
        <v>0</v>
      </c>
      <c r="C489" s="4">
        <f>'TARIF 2024'!G501</f>
        <v>3540493137120</v>
      </c>
      <c r="D489" t="str">
        <f>'TARIF 2024'!K501</f>
        <v xml:space="preserve"> Cordon/rallonge antenne coaxial 75Ohms - 9,5mm Male/Femelle  - 2,00m deee inclue 0,02</v>
      </c>
      <c r="E489" s="60" t="str">
        <f>'TARIF 2024'!K501</f>
        <v xml:space="preserve"> Cordon/rallonge antenne coaxial 75Ohms - 9,5mm Male/Femelle  - 2,00m deee inclue 0,02</v>
      </c>
      <c r="V489" s="61" t="s">
        <v>906</v>
      </c>
      <c r="W489" s="64">
        <f>'TARIF 2024'!M501</f>
        <v>4.3427999999999995</v>
      </c>
      <c r="X489" s="64">
        <f>'TARIF 2024'!Q501</f>
        <v>9.99</v>
      </c>
      <c r="Y489" s="62"/>
    </row>
    <row r="490" spans="1:25">
      <c r="A490" s="50">
        <f>'TARIF 2024'!D502</f>
        <v>0</v>
      </c>
      <c r="C490" s="4">
        <f>'TARIF 2024'!G502</f>
        <v>3540493123123</v>
      </c>
      <c r="D490" t="str">
        <f>'TARIF 2024'!K502</f>
        <v xml:space="preserve"> Lot de 2 Fiches type F Male 6,4mm a visser deee inclue 0,02</v>
      </c>
      <c r="E490" s="60" t="str">
        <f>'TARIF 2024'!K502</f>
        <v xml:space="preserve"> Lot de 2 Fiches type F Male 6,4mm a visser deee inclue 0,02</v>
      </c>
      <c r="V490" s="61" t="s">
        <v>906</v>
      </c>
      <c r="W490" s="64">
        <f>'TARIF 2024'!M502</f>
        <v>1.7202</v>
      </c>
      <c r="X490" s="64">
        <f>'TARIF 2024'!Q502</f>
        <v>4.99</v>
      </c>
      <c r="Y490" s="62"/>
    </row>
    <row r="491" spans="1:25">
      <c r="A491" s="50">
        <f>'TARIF 2024'!D503</f>
        <v>0</v>
      </c>
      <c r="C491" s="4">
        <f>'TARIF 2024'!G503</f>
        <v>3540493122034</v>
      </c>
      <c r="D491" t="str">
        <f>'TARIF 2024'!K503</f>
        <v>Lot de 2 Fiches TV coaxiales droites (1 Male + 1 Femelle) a vis 9,5mm deee inclue 0,02</v>
      </c>
      <c r="E491" s="60" t="str">
        <f>'TARIF 2024'!K503</f>
        <v>Lot de 2 Fiches TV coaxiales droites (1 Male + 1 Femelle) a vis 9,5mm deee inclue 0,02</v>
      </c>
      <c r="V491" s="61" t="s">
        <v>906</v>
      </c>
      <c r="W491" s="64">
        <f>'TARIF 2024'!M503</f>
        <v>2.6037999999999997</v>
      </c>
      <c r="X491" s="64">
        <f>'TARIF 2024'!Q503</f>
        <v>5.99</v>
      </c>
      <c r="Y491" s="62"/>
    </row>
    <row r="492" spans="1:25">
      <c r="A492" s="50">
        <f>'TARIF 2024'!D504</f>
        <v>0</v>
      </c>
      <c r="C492" s="4">
        <f>'TARIF 2024'!G504</f>
        <v>3540493122027</v>
      </c>
      <c r="D492" t="str">
        <f>'TARIF 2024'!K504</f>
        <v xml:space="preserve"> Lot de 2 Fiches TV Femelle a visser 9,5mm deee inclue 0,02</v>
      </c>
      <c r="E492" s="60" t="str">
        <f>'TARIF 2024'!K504</f>
        <v xml:space="preserve"> Lot de 2 Fiches TV Femelle a visser 9,5mm deee inclue 0,02</v>
      </c>
      <c r="V492" s="61" t="s">
        <v>906</v>
      </c>
      <c r="W492" s="64">
        <f>'TARIF 2024'!M504</f>
        <v>1.8612</v>
      </c>
      <c r="X492" s="64">
        <f>'TARIF 2024'!Q504</f>
        <v>4.99</v>
      </c>
      <c r="Y492" s="62"/>
    </row>
    <row r="493" spans="1:25">
      <c r="A493" s="50">
        <f>'TARIF 2024'!D505</f>
        <v>0</v>
      </c>
      <c r="C493" s="4">
        <f>'TARIF 2024'!G505</f>
        <v>3540493122010</v>
      </c>
      <c r="D493" t="str">
        <f>'TARIF 2024'!K505</f>
        <v xml:space="preserve"> Lot de 2 Fiches TV Male a vis 9,5mm deee inclue 0,02</v>
      </c>
      <c r="E493" s="60" t="str">
        <f>'TARIF 2024'!K505</f>
        <v xml:space="preserve"> Lot de 2 Fiches TV Male a vis 9,5mm deee inclue 0,02</v>
      </c>
      <c r="V493" s="61" t="s">
        <v>906</v>
      </c>
      <c r="W493" s="64">
        <f>'TARIF 2024'!M505</f>
        <v>3.1959999999999997</v>
      </c>
      <c r="X493" s="64">
        <f>'TARIF 2024'!Q505</f>
        <v>6.98</v>
      </c>
      <c r="Y493" s="62"/>
    </row>
    <row r="494" spans="1:25">
      <c r="A494" s="50" t="e">
        <f>'TARIF 2024'!#REF!</f>
        <v>#REF!</v>
      </c>
      <c r="C494" s="4" t="e">
        <f>'TARIF 2024'!#REF!</f>
        <v>#REF!</v>
      </c>
      <c r="D494" t="e">
        <f>'TARIF 2024'!#REF!</f>
        <v>#REF!</v>
      </c>
      <c r="E494" s="60" t="e">
        <f>'TARIF 2024'!#REF!</f>
        <v>#REF!</v>
      </c>
      <c r="V494" s="61" t="s">
        <v>906</v>
      </c>
      <c r="W494" s="64" t="e">
        <f>'TARIF 2024'!#REF!</f>
        <v>#REF!</v>
      </c>
      <c r="X494" s="64" t="e">
        <f>'TARIF 2024'!#REF!</f>
        <v>#REF!</v>
      </c>
      <c r="Y494" s="62"/>
    </row>
    <row r="495" spans="1:25">
      <c r="A495" s="50">
        <f>'TARIF 2024'!D506</f>
        <v>0</v>
      </c>
      <c r="C495" s="4">
        <f>'TARIF 2024'!G506</f>
        <v>3540493111106</v>
      </c>
      <c r="D495" t="str">
        <f>'TARIF 2024'!K506</f>
        <v xml:space="preserve"> Adaptateur Jack 3.5mm stereo Femelle         &gt; 2 x RCA stereo Male - 0.20m deee inclue 0,02</v>
      </c>
      <c r="E495" s="60" t="str">
        <f>'TARIF 2024'!K506</f>
        <v xml:space="preserve"> Adaptateur Jack 3.5mm stereo Femelle         &gt; 2 x RCA stereo Male - 0.20m deee inclue 0,02</v>
      </c>
      <c r="V495" s="61" t="s">
        <v>906</v>
      </c>
      <c r="W495" s="64">
        <f>'TARIF 2024'!M506</f>
        <v>2.6225999999999998</v>
      </c>
      <c r="X495" s="64">
        <f>'TARIF 2024'!Q506</f>
        <v>5.99</v>
      </c>
      <c r="Y495" s="62"/>
    </row>
    <row r="496" spans="1:25">
      <c r="A496" s="50">
        <f>'TARIF 2024'!D507</f>
        <v>0</v>
      </c>
      <c r="C496" s="4">
        <f>'TARIF 2024'!G507</f>
        <v>3540493111090</v>
      </c>
      <c r="D496" t="str">
        <f>'TARIF 2024'!K507</f>
        <v xml:space="preserve"> Adaptateur Jack 3.5mm Stereo Male        &gt; 2,5mm Stereo Femelle deee inclue 0,02</v>
      </c>
      <c r="E496" s="60" t="str">
        <f>'TARIF 2024'!K507</f>
        <v xml:space="preserve"> Adaptateur Jack 3.5mm Stereo Male        &gt; 2,5mm Stereo Femelle deee inclue 0,02</v>
      </c>
      <c r="V496" s="61" t="s">
        <v>906</v>
      </c>
      <c r="W496" s="64">
        <f>'TARIF 2024'!M507</f>
        <v>2.3218000000000001</v>
      </c>
      <c r="X496" s="64">
        <f>'TARIF 2024'!Q507</f>
        <v>4.99</v>
      </c>
      <c r="Y496" s="62"/>
    </row>
    <row r="497" spans="1:25">
      <c r="A497" s="50">
        <f>'TARIF 2024'!D508</f>
        <v>0</v>
      </c>
      <c r="C497" s="4">
        <f>'TARIF 2024'!G508</f>
        <v>3540493111069</v>
      </c>
      <c r="D497" t="str">
        <f>'TARIF 2024'!K508</f>
        <v xml:space="preserve"> Adaptateur Jack 3.5mm stereo Femelle        &gt; 2,5mm stereo Male deee inclue 0,02</v>
      </c>
      <c r="E497" s="60" t="str">
        <f>'TARIF 2024'!K508</f>
        <v xml:space="preserve"> Adaptateur Jack 3.5mm stereo Femelle        &gt; 2,5mm stereo Male deee inclue 0,02</v>
      </c>
      <c r="V497" s="61" t="s">
        <v>906</v>
      </c>
      <c r="W497" s="64">
        <f>'TARIF 2024'!M508</f>
        <v>1.8612</v>
      </c>
      <c r="X497" s="64">
        <f>'TARIF 2024'!Q508</f>
        <v>4.99</v>
      </c>
      <c r="Y497" s="62"/>
    </row>
    <row r="498" spans="1:25">
      <c r="A498" s="50">
        <f>'TARIF 2024'!D509</f>
        <v>0</v>
      </c>
      <c r="C498" s="4">
        <f>'TARIF 2024'!G509</f>
        <v>3540493111052</v>
      </c>
      <c r="D498" t="str">
        <f>'TARIF 2024'!K509</f>
        <v xml:space="preserve"> Adaptateur 2 x RCA Femelle         &gt; Jack 3,5mm Male deee inclue 0,02</v>
      </c>
      <c r="E498" s="60" t="str">
        <f>'TARIF 2024'!K509</f>
        <v xml:space="preserve"> Adaptateur 2 x RCA Femelle         &gt; Jack 3,5mm Male deee inclue 0,02</v>
      </c>
      <c r="V498" s="61" t="s">
        <v>906</v>
      </c>
      <c r="W498" s="64">
        <f>'TARIF 2024'!M509</f>
        <v>1.8612</v>
      </c>
      <c r="X498" s="64">
        <f>'TARIF 2024'!Q509</f>
        <v>4.99</v>
      </c>
      <c r="Y498" s="62"/>
    </row>
    <row r="499" spans="1:25">
      <c r="A499" s="50">
        <f>'TARIF 2024'!D510</f>
        <v>0</v>
      </c>
      <c r="C499" s="4">
        <f>'TARIF 2024'!G510</f>
        <v>3540493111045</v>
      </c>
      <c r="D499" t="str">
        <f>'TARIF 2024'!K510</f>
        <v xml:space="preserve"> Adaptateur 2 x RCA Femelle        &gt; 1 x RCA Male deee inclue 0,02</v>
      </c>
      <c r="E499" s="60" t="str">
        <f>'TARIF 2024'!K510</f>
        <v xml:space="preserve"> Adaptateur 2 x RCA Femelle        &gt; 1 x RCA Male deee inclue 0,02</v>
      </c>
      <c r="V499" s="61" t="s">
        <v>906</v>
      </c>
      <c r="W499" s="64">
        <f>'TARIF 2024'!M510</f>
        <v>1.8235999999999999</v>
      </c>
      <c r="X499" s="64">
        <f>'TARIF 2024'!Q510</f>
        <v>4.99</v>
      </c>
      <c r="Y499" s="62"/>
    </row>
    <row r="500" spans="1:25">
      <c r="A500" s="50">
        <f>'TARIF 2024'!D511</f>
        <v>0</v>
      </c>
      <c r="C500" s="4">
        <f>'TARIF 2024'!G511</f>
        <v>3540493111038</v>
      </c>
      <c r="D500" t="str">
        <f>'TARIF 2024'!K511</f>
        <v>Adaptateur Jack 3.5mm stereo Femelle         &gt; 6,35mm stereo Male deee inclue 0,02</v>
      </c>
      <c r="E500" s="60" t="str">
        <f>'TARIF 2024'!K511</f>
        <v>Adaptateur Jack 3.5mm stereo Femelle         &gt; 6,35mm stereo Male deee inclue 0,02</v>
      </c>
      <c r="V500" s="61" t="s">
        <v>906</v>
      </c>
      <c r="W500" s="64">
        <f>'TARIF 2024'!M511</f>
        <v>2.1995999999999998</v>
      </c>
      <c r="X500" s="64">
        <f>'TARIF 2024'!Q511</f>
        <v>4.99</v>
      </c>
      <c r="Y500" s="62"/>
    </row>
    <row r="501" spans="1:25">
      <c r="A501" s="50">
        <f>'TARIF 2024'!D512</f>
        <v>0</v>
      </c>
      <c r="C501" s="4">
        <f>'TARIF 2024'!G512</f>
        <v>3540493131609</v>
      </c>
      <c r="D501" t="str">
        <f>'TARIF 2024'!K512</f>
        <v xml:space="preserve"> Cordon audio video - Jack 3,5mm Male 3 contacts        &gt; 3 x RCA Male - 1,00m deee inclue 0,02</v>
      </c>
      <c r="E501" s="60" t="str">
        <f>'TARIF 2024'!K512</f>
        <v xml:space="preserve"> Cordon audio video - Jack 3,5mm Male 3 contacts        &gt; 3 x RCA Male - 1,00m deee inclue 0,02</v>
      </c>
      <c r="V501" s="61" t="s">
        <v>906</v>
      </c>
      <c r="W501" s="64">
        <f>'TARIF 2024'!M512</f>
        <v>6.0629999999999997</v>
      </c>
      <c r="X501" s="64">
        <f>'TARIF 2024'!Q512</f>
        <v>12.99</v>
      </c>
      <c r="Y501" s="62"/>
    </row>
    <row r="502" spans="1:25">
      <c r="A502" s="50">
        <f>'TARIF 2024'!D513</f>
        <v>0</v>
      </c>
      <c r="C502" s="4">
        <f>'TARIF 2024'!G513</f>
        <v>3540493131593</v>
      </c>
      <c r="D502" t="str">
        <f>'TARIF 2024'!K513</f>
        <v xml:space="preserve"> Cordon Audio Stereo - Jack 3,5mm Male        &gt; 2 x RCA Male - Contacts  or - 10,00m deee inclue 0,02</v>
      </c>
      <c r="E502" s="60" t="str">
        <f>'TARIF 2024'!K513</f>
        <v xml:space="preserve"> Cordon Audio Stereo - Jack 3,5mm Male        &gt; 2 x RCA Male - Contacts  or - 10,00m deee inclue 0,02</v>
      </c>
      <c r="V502" s="61" t="s">
        <v>906</v>
      </c>
      <c r="W502" s="64">
        <f>'TARIF 2024'!M513</f>
        <v>7.2567999999999993</v>
      </c>
      <c r="X502" s="64">
        <f>'TARIF 2024'!Q513</f>
        <v>14.99</v>
      </c>
      <c r="Y502" s="62"/>
    </row>
    <row r="503" spans="1:25">
      <c r="A503" s="50">
        <f>'TARIF 2024'!D514</f>
        <v>0</v>
      </c>
      <c r="C503" s="4">
        <f>'TARIF 2024'!G514</f>
        <v>3540493131586</v>
      </c>
      <c r="D503" t="str">
        <f>'TARIF 2024'!K514</f>
        <v xml:space="preserve"> Cordon Audio Stereo - Jack 3,5mm Male        &gt; 2 x RCA Male - Contacts or - 5,00m deee inclue 0,02</v>
      </c>
      <c r="E503" s="60" t="str">
        <f>'TARIF 2024'!K514</f>
        <v xml:space="preserve"> Cordon Audio Stereo - Jack 3,5mm Male        &gt; 2 x RCA Male - Contacts or - 5,00m deee inclue 0,02</v>
      </c>
      <c r="V503" s="61" t="s">
        <v>906</v>
      </c>
      <c r="W503" s="64">
        <f>'TARIF 2024'!M514</f>
        <v>5.2921999999999993</v>
      </c>
      <c r="X503" s="64">
        <f>'TARIF 2024'!Q514</f>
        <v>8.99</v>
      </c>
      <c r="Y503" s="62"/>
    </row>
    <row r="504" spans="1:25">
      <c r="A504" s="50">
        <f>'TARIF 2024'!D515</f>
        <v>0</v>
      </c>
      <c r="C504" s="4">
        <f>'TARIF 2024'!G515</f>
        <v>3540493131524</v>
      </c>
      <c r="D504" t="str">
        <f>'TARIF 2024'!K515</f>
        <v xml:space="preserve"> Liaison PC / Chaine Hi-Fi Stereo - Jack 3,5mm Male / 2 x RCA Male - 2,00m deee inclue 0,02</v>
      </c>
      <c r="E504" s="60" t="str">
        <f>'TARIF 2024'!K515</f>
        <v xml:space="preserve"> Liaison PC / Chaine Hi-Fi Stereo - Jack 3,5mm Male / 2 x RCA Male - 2,00m deee inclue 0,02</v>
      </c>
      <c r="V504" s="61" t="s">
        <v>906</v>
      </c>
      <c r="W504" s="64">
        <f>'TARIF 2024'!M515</f>
        <v>2.8763999999999998</v>
      </c>
      <c r="X504" s="64">
        <f>'TARIF 2024'!Q515</f>
        <v>5.99</v>
      </c>
      <c r="Y504" s="62"/>
    </row>
    <row r="505" spans="1:25">
      <c r="A505" s="50">
        <f>'TARIF 2024'!D516</f>
        <v>0</v>
      </c>
      <c r="C505" s="4">
        <f>'TARIF 2024'!G516</f>
        <v>3540493131326</v>
      </c>
      <c r="D505" t="str">
        <f>'TARIF 2024'!K516</f>
        <v xml:space="preserve"> Cable audio stereo - 2 x RCA Male         &gt; 2 x RCA Male - 2,00m deee inclue 0,02</v>
      </c>
      <c r="E505" s="60" t="str">
        <f>'TARIF 2024'!K516</f>
        <v xml:space="preserve"> Cable audio stereo - 2 x RCA Male         &gt; 2 x RCA Male - 2,00m deee inclue 0,02</v>
      </c>
      <c r="V505" s="61" t="s">
        <v>906</v>
      </c>
      <c r="W505" s="64">
        <f>'TARIF 2024'!M516</f>
        <v>2.7635999999999998</v>
      </c>
      <c r="X505" s="64">
        <f>'TARIF 2024'!Q516</f>
        <v>5.99</v>
      </c>
      <c r="Y505" s="62"/>
    </row>
    <row r="506" spans="1:25">
      <c r="A506" s="50">
        <f>'TARIF 2024'!D517</f>
        <v>0</v>
      </c>
      <c r="C506" s="4">
        <f>'TARIF 2024'!G517</f>
        <v>3540493131241</v>
      </c>
      <c r="D506" t="str">
        <f>'TARIF 2024'!K517</f>
        <v xml:space="preserve"> Rallonge audio stereo - Jack 3,5mm Male         &gt; Jack 3,5mm Femelle - 5,00m deee inclue 0,02</v>
      </c>
      <c r="E506" s="60" t="str">
        <f>'TARIF 2024'!K517</f>
        <v xml:space="preserve"> Rallonge audio stereo - Jack 3,5mm Male         &gt; Jack 3,5mm Femelle - 5,00m deee inclue 0,02</v>
      </c>
      <c r="V506" s="61" t="s">
        <v>906</v>
      </c>
      <c r="W506" s="64">
        <f>'TARIF 2024'!M517</f>
        <v>5.1512000000000002</v>
      </c>
      <c r="X506" s="64">
        <f>'TARIF 2024'!Q517</f>
        <v>8.99</v>
      </c>
      <c r="Y506" s="62"/>
    </row>
    <row r="507" spans="1:25">
      <c r="A507" s="50">
        <f>'TARIF 2024'!D518</f>
        <v>0</v>
      </c>
      <c r="C507" s="4">
        <f>'TARIF 2024'!G518</f>
        <v>3540493131227</v>
      </c>
      <c r="D507" t="str">
        <f>'TARIF 2024'!K518</f>
        <v xml:space="preserve"> Rallonge audio stereo - Jack 3,5mm Male          &gt; Jack 3,5mm Femelle - 2,00m deee inclue 0,02</v>
      </c>
      <c r="E507" s="60" t="str">
        <f>'TARIF 2024'!K518</f>
        <v xml:space="preserve"> Rallonge audio stereo - Jack 3,5mm Male          &gt; Jack 3,5mm Femelle - 2,00m deee inclue 0,02</v>
      </c>
      <c r="V507" s="61" t="s">
        <v>906</v>
      </c>
      <c r="W507" s="64">
        <f>'TARIF 2024'!M518</f>
        <v>4.2017999999999995</v>
      </c>
      <c r="X507" s="64">
        <f>'TARIF 2024'!Q518</f>
        <v>7.99</v>
      </c>
      <c r="Y507" s="62"/>
    </row>
    <row r="508" spans="1:25">
      <c r="A508" s="50">
        <f>'TARIF 2024'!D519</f>
        <v>0</v>
      </c>
      <c r="C508" s="4">
        <f>'TARIF 2024'!G519</f>
        <v>3540493131159</v>
      </c>
      <c r="D508" t="str">
        <f>'TARIF 2024'!K519</f>
        <v xml:space="preserve"> Cordon audio stereo - PREMIUM - Jack 3,5mm Male         &gt; Jack 3,5mm Male - 1,00m deee inclue 0,02</v>
      </c>
      <c r="E508" s="60" t="str">
        <f>'TARIF 2024'!K519</f>
        <v xml:space="preserve"> Cordon audio stereo - PREMIUM - Jack 3,5mm Male         &gt; Jack 3,5mm Male - 1,00m deee inclue 0,02</v>
      </c>
      <c r="V508" s="61" t="s">
        <v>906</v>
      </c>
      <c r="W508" s="64">
        <f>'TARIF 2024'!M519</f>
        <v>6.0629999999999997</v>
      </c>
      <c r="X508" s="64">
        <f>'TARIF 2024'!Q519</f>
        <v>12.99</v>
      </c>
      <c r="Y508" s="62"/>
    </row>
    <row r="509" spans="1:25">
      <c r="A509" s="50">
        <f>'TARIF 2024'!D520</f>
        <v>0</v>
      </c>
      <c r="C509" s="4">
        <f>'TARIF 2024'!G520</f>
        <v>3540493131135</v>
      </c>
      <c r="D509" t="str">
        <f>'TARIF 2024'!K520</f>
        <v xml:space="preserve"> Cordon audio stereo - Jack 3,5mm Male        &gt; Jack 3,5mm Male - 5,00m+F70:F71 deee inclue 0,02</v>
      </c>
      <c r="E509" s="60" t="str">
        <f>'TARIF 2024'!K520</f>
        <v xml:space="preserve"> Cordon audio stereo - Jack 3,5mm Male        &gt; Jack 3,5mm Male - 5,00m+F70:F71 deee inclue 0,02</v>
      </c>
      <c r="V509" s="61" t="s">
        <v>906</v>
      </c>
      <c r="W509" s="64">
        <f>'TARIF 2024'!M520</f>
        <v>4.6059999999999999</v>
      </c>
      <c r="X509" s="64">
        <f>'TARIF 2024'!Q520</f>
        <v>9.99</v>
      </c>
      <c r="Y509" s="62"/>
    </row>
    <row r="510" spans="1:25">
      <c r="A510" s="50">
        <f>'TARIF 2024'!D521</f>
        <v>0</v>
      </c>
      <c r="C510" s="4">
        <f>'TARIF 2024'!G521</f>
        <v>3540493131128</v>
      </c>
      <c r="D510" t="str">
        <f>'TARIF 2024'!K521</f>
        <v xml:space="preserve"> Cordon audio stereo - Jack 3,5mm Male          &gt; Jack 3,5mm Male - 2,00m deee inclue 0,02</v>
      </c>
      <c r="E510" s="60" t="str">
        <f>'TARIF 2024'!K521</f>
        <v xml:space="preserve"> Cordon audio stereo - Jack 3,5mm Male          &gt; Jack 3,5mm Male - 2,00m deee inclue 0,02</v>
      </c>
      <c r="V510" s="61" t="s">
        <v>906</v>
      </c>
      <c r="W510" s="64">
        <f>'TARIF 2024'!M521</f>
        <v>2.6602000000000001</v>
      </c>
      <c r="X510" s="64">
        <f>'TARIF 2024'!Q521</f>
        <v>5.99</v>
      </c>
      <c r="Y510" s="62"/>
    </row>
    <row r="511" spans="1:25">
      <c r="A511" s="50">
        <f>'TARIF 2024'!D522</f>
        <v>0</v>
      </c>
      <c r="C511" s="4">
        <f>'TARIF 2024'!G522</f>
        <v>3540493131111</v>
      </c>
      <c r="D511" t="str">
        <f>'TARIF 2024'!K522</f>
        <v xml:space="preserve"> Cordon audio stereo - Jack 3,5mm Male         &gt; Jack 3,5mm Male - 1,20m deee inclue 0,02</v>
      </c>
      <c r="E511" s="60" t="str">
        <f>'TARIF 2024'!K522</f>
        <v xml:space="preserve"> Cordon audio stereo - Jack 3,5mm Male         &gt; Jack 3,5mm Male - 1,20m deee inclue 0,02</v>
      </c>
      <c r="V511" s="61" t="s">
        <v>906</v>
      </c>
      <c r="W511" s="64">
        <f>'TARIF 2024'!M522</f>
        <v>3.1959999999999997</v>
      </c>
      <c r="X511" s="64">
        <f>'TARIF 2024'!Q522</f>
        <v>6.99</v>
      </c>
      <c r="Y511" s="62"/>
    </row>
    <row r="512" spans="1:25">
      <c r="A512" s="50">
        <f>'TARIF 2024'!D523</f>
        <v>0</v>
      </c>
      <c r="C512" s="4">
        <f>'TARIF 2024'!G523</f>
        <v>3540493131104</v>
      </c>
      <c r="D512" t="str">
        <f>'TARIF 2024'!K523</f>
        <v xml:space="preserve"> Cordon audio stereo - Jack 3,5mm Male         &gt; Jack 3,5mm Male - 0,50m deee inclue 0,02</v>
      </c>
      <c r="E512" s="60" t="str">
        <f>'TARIF 2024'!K523</f>
        <v xml:space="preserve"> Cordon audio stereo - Jack 3,5mm Male         &gt; Jack 3,5mm Male - 0,50m deee inclue 0,02</v>
      </c>
      <c r="V512" s="61" t="s">
        <v>906</v>
      </c>
      <c r="W512" s="64">
        <f>'TARIF 2024'!M523</f>
        <v>2.3218000000000001</v>
      </c>
      <c r="X512" s="64">
        <f>'TARIF 2024'!Q523</f>
        <v>4.99</v>
      </c>
      <c r="Y512" s="62"/>
    </row>
    <row r="513" spans="1:25">
      <c r="A513" s="50">
        <f>'TARIF 2024'!D524</f>
        <v>0</v>
      </c>
      <c r="C513" s="4">
        <f>'TARIF 2024'!G524</f>
        <v>3540493111014</v>
      </c>
      <c r="D513" t="str">
        <f>'TARIF 2024'!K524</f>
        <v xml:space="preserve"> Doubleur Jack Stereo - 2 x 3,5mm femelle         &gt; 3,5mm Male deee inclue 0,02</v>
      </c>
      <c r="E513" s="60" t="str">
        <f>'TARIF 2024'!K524</f>
        <v xml:space="preserve"> Doubleur Jack Stereo - 2 x 3,5mm femelle         &gt; 3,5mm Male deee inclue 0,02</v>
      </c>
      <c r="V513" s="61" t="s">
        <v>906</v>
      </c>
      <c r="W513" s="64">
        <f>'TARIF 2024'!M524</f>
        <v>3.9386000000000001</v>
      </c>
      <c r="X513" s="64">
        <f>'TARIF 2024'!Q524</f>
        <v>7.99</v>
      </c>
      <c r="Y513" s="62"/>
    </row>
    <row r="514" spans="1:25">
      <c r="A514" s="50">
        <f>'TARIF 2024'!D525</f>
        <v>0</v>
      </c>
      <c r="C514" s="4">
        <f>'TARIF 2024'!G525</f>
        <v>3540493111007</v>
      </c>
      <c r="D514" t="str">
        <f>'TARIF 2024'!K525</f>
        <v xml:space="preserve"> Doubleur Jack Stereo - 2x3,5 mm femelle        &gt; 3,5mm Male deee inclue 0,02</v>
      </c>
      <c r="E514" s="60" t="str">
        <f>'TARIF 2024'!K525</f>
        <v xml:space="preserve"> Doubleur Jack Stereo - 2x3,5 mm femelle        &gt; 3,5mm Male deee inclue 0,02</v>
      </c>
      <c r="V514" s="61" t="s">
        <v>906</v>
      </c>
      <c r="W514" s="64">
        <f>'TARIF 2024'!M525</f>
        <v>3.4215999999999998</v>
      </c>
      <c r="X514" s="64">
        <f>'TARIF 2024'!Q525</f>
        <v>6.99</v>
      </c>
      <c r="Y514" s="62"/>
    </row>
    <row r="515" spans="1:25">
      <c r="A515" s="50">
        <f>'TARIF 2024'!D526</f>
        <v>0</v>
      </c>
      <c r="C515" s="4">
        <f>'TARIF 2024'!G526</f>
        <v>3540493020200</v>
      </c>
      <c r="D515" t="str">
        <f>'TARIF 2024'!K526</f>
        <v xml:space="preserve"> Cable Alimentation Secteur avec prise de terre - 1.80m deee inclue 0,02</v>
      </c>
      <c r="E515" s="60" t="str">
        <f>'TARIF 2024'!K526</f>
        <v xml:space="preserve"> Cable Alimentation Secteur avec prise de terre - 1.80m deee inclue 0,02</v>
      </c>
      <c r="V515" s="61" t="s">
        <v>906</v>
      </c>
      <c r="W515" s="64">
        <f>'TARIF 2024'!M526</f>
        <v>8.3002000000000002</v>
      </c>
      <c r="X515" s="64">
        <f>'TARIF 2024'!Q526</f>
        <v>15.99</v>
      </c>
      <c r="Y515" s="62"/>
    </row>
    <row r="516" spans="1:25">
      <c r="A516" s="50">
        <f>'TARIF 2024'!D527</f>
        <v>0</v>
      </c>
      <c r="C516" s="4">
        <f>'TARIF 2024'!G527</f>
        <v>3540493136611</v>
      </c>
      <c r="D516" t="str">
        <f>'TARIF 2024'!K527</f>
        <v>Cordon HDMI High Speed + Ethernet Male/Male - Plat - 1,00m deee inclue 0,02</v>
      </c>
      <c r="E516" s="60" t="str">
        <f>'TARIF 2024'!K527</f>
        <v>Cordon HDMI High Speed + Ethernet Male/Male - Plat - 1,00m deee inclue 0,02</v>
      </c>
      <c r="V516" s="61" t="s">
        <v>906</v>
      </c>
      <c r="W516" s="64">
        <f>'TARIF 2024'!M527</f>
        <v>8.4975999999999985</v>
      </c>
      <c r="X516" s="64">
        <f>'TARIF 2024'!Q527</f>
        <v>16.989999999999998</v>
      </c>
      <c r="Y516" s="62"/>
    </row>
    <row r="517" spans="1:25">
      <c r="A517" s="50">
        <f>'TARIF 2024'!D528</f>
        <v>0</v>
      </c>
      <c r="C517" s="4">
        <f>'TARIF 2024'!G528</f>
        <v>3540493136338</v>
      </c>
      <c r="D517" t="str">
        <f>'TARIF 2024'!K528</f>
        <v xml:space="preserve"> Cordon HDMI High Speed + Ethernet Male / Male - contacts or - 3,00m deee inclue 0,02</v>
      </c>
      <c r="E517" s="60" t="str">
        <f>'TARIF 2024'!K528</f>
        <v xml:space="preserve"> Cordon HDMI High Speed + Ethernet Male / Male - contacts or - 3,00m deee inclue 0,02</v>
      </c>
      <c r="V517" s="61" t="s">
        <v>906</v>
      </c>
      <c r="W517" s="64">
        <f>'TARIF 2024'!M528</f>
        <v>9.663199999999998</v>
      </c>
      <c r="X517" s="64">
        <f>'TARIF 2024'!Q528</f>
        <v>19.989999999999998</v>
      </c>
      <c r="Y517" s="62"/>
    </row>
    <row r="518" spans="1:25">
      <c r="A518" s="50">
        <f>'TARIF 2024'!D529</f>
        <v>0</v>
      </c>
      <c r="C518" s="4">
        <f>'TARIF 2024'!G529</f>
        <v>3540493136321</v>
      </c>
      <c r="D518" t="str">
        <f>'TARIF 2024'!K529</f>
        <v>Cordon HDMI High Speed + Ethernet Male / Male - contacts or - 2,00m deee inclue 0,02</v>
      </c>
      <c r="E518" s="60" t="str">
        <f>'TARIF 2024'!K529</f>
        <v>Cordon HDMI High Speed + Ethernet Male / Male - contacts or - 2,00m deee inclue 0,02</v>
      </c>
      <c r="V518" s="61" t="s">
        <v>906</v>
      </c>
      <c r="W518" s="64">
        <f>'TARIF 2024'!M529</f>
        <v>7.6516000000000002</v>
      </c>
      <c r="X518" s="64">
        <f>'TARIF 2024'!Q529</f>
        <v>14.99</v>
      </c>
      <c r="Y518" s="62"/>
    </row>
    <row r="519" spans="1:25">
      <c r="A519" s="50">
        <f>'TARIF 2024'!D530</f>
        <v>0</v>
      </c>
      <c r="C519" s="4">
        <f>'TARIF 2024'!G530</f>
        <v>3540493136314</v>
      </c>
      <c r="D519" t="str">
        <f>'TARIF 2024'!K530</f>
        <v xml:space="preserve"> Cordon HDMI High Speed + Ethernet Male / Male - contacts or - 1,00m deee inclue 0,02</v>
      </c>
      <c r="E519" s="60" t="str">
        <f>'TARIF 2024'!K530</f>
        <v xml:space="preserve"> Cordon HDMI High Speed + Ethernet Male / Male - contacts or - 1,00m deee inclue 0,02</v>
      </c>
      <c r="V519" s="61" t="s">
        <v>906</v>
      </c>
      <c r="W519" s="64">
        <f>'TARIF 2024'!M530</f>
        <v>7.0030000000000001</v>
      </c>
      <c r="X519" s="64">
        <f>'TARIF 2024'!Q530</f>
        <v>14.99</v>
      </c>
      <c r="Y519" s="62"/>
    </row>
    <row r="520" spans="1:25">
      <c r="A520" s="50">
        <f>'TARIF 2024'!D531</f>
        <v>0</v>
      </c>
      <c r="C520" s="4">
        <f>'TARIF 2024'!G531</f>
        <v>3540493136147</v>
      </c>
      <c r="D520" t="str">
        <f>'TARIF 2024'!K531</f>
        <v xml:space="preserve"> Cordon HDMI/Micro HDMI High Speed + Ethernet Male/Male - 1.80m deee inclue 0,02</v>
      </c>
      <c r="E520" s="60" t="str">
        <f>'TARIF 2024'!K531</f>
        <v xml:space="preserve"> Cordon HDMI/Micro HDMI High Speed + Ethernet Male/Male - 1.80m deee inclue 0,02</v>
      </c>
      <c r="V520" s="61" t="s">
        <v>906</v>
      </c>
      <c r="W520" s="64">
        <f>'TARIF 2024'!M531</f>
        <v>9.8229999999999986</v>
      </c>
      <c r="X520" s="64">
        <f>'TARIF 2024'!Q531</f>
        <v>19.989999999999998</v>
      </c>
      <c r="Y520" s="62"/>
    </row>
    <row r="521" spans="1:25">
      <c r="A521" s="50">
        <f>'TARIF 2024'!D532</f>
        <v>0</v>
      </c>
      <c r="C521" s="4">
        <f>'TARIF 2024'!G532</f>
        <v>3540493136123</v>
      </c>
      <c r="D521" t="str">
        <f>'TARIF 2024'!K532</f>
        <v>Cordon HDMI/Mini HDMI Standard Male/Male - 1.50m deee inclue 0,02</v>
      </c>
      <c r="E521" s="60" t="str">
        <f>'TARIF 2024'!K532</f>
        <v>Cordon HDMI/Mini HDMI Standard Male/Male - 1.50m deee inclue 0,02</v>
      </c>
      <c r="V521" s="61" t="s">
        <v>906</v>
      </c>
      <c r="W521" s="64">
        <f>'TARIF 2024'!M532</f>
        <v>8.1967999999999996</v>
      </c>
      <c r="X521" s="64">
        <f>'TARIF 2024'!Q532</f>
        <v>14.99</v>
      </c>
      <c r="Y521" s="62"/>
    </row>
    <row r="522" spans="1:25">
      <c r="A522" s="50">
        <f>'TARIF 2024'!D533</f>
        <v>0</v>
      </c>
      <c r="C522" s="4">
        <f>'TARIF 2024'!G533</f>
        <v>3540493136048</v>
      </c>
      <c r="D522" t="str">
        <f>'TARIF 2024'!K533</f>
        <v xml:space="preserve"> Cordon HDMI Standard Male/Male - 5,00m deee inclue 0,02</v>
      </c>
      <c r="E522" s="60" t="str">
        <f>'TARIF 2024'!K533</f>
        <v xml:space="preserve"> Cordon HDMI Standard Male/Male - 5,00m deee inclue 0,02</v>
      </c>
      <c r="V522" s="61" t="s">
        <v>906</v>
      </c>
      <c r="W522" s="64">
        <f>'TARIF 2024'!M533</f>
        <v>10.6972</v>
      </c>
      <c r="X522" s="64">
        <f>'TARIF 2024'!Q533</f>
        <v>19.989999999999998</v>
      </c>
      <c r="Y522" s="62"/>
    </row>
    <row r="523" spans="1:25">
      <c r="A523" s="50" t="e">
        <f>'TARIF 2024'!#REF!</f>
        <v>#REF!</v>
      </c>
      <c r="C523" s="4" t="e">
        <f>'TARIF 2024'!#REF!</f>
        <v>#REF!</v>
      </c>
      <c r="D523" t="e">
        <f>'TARIF 2024'!#REF!</f>
        <v>#REF!</v>
      </c>
      <c r="E523" s="60" t="e">
        <f>'TARIF 2024'!#REF!</f>
        <v>#REF!</v>
      </c>
      <c r="V523" s="61" t="s">
        <v>906</v>
      </c>
      <c r="W523" s="64" t="e">
        <f>'TARIF 2024'!#REF!</f>
        <v>#REF!</v>
      </c>
      <c r="X523" s="64" t="e">
        <f>'TARIF 2024'!#REF!</f>
        <v>#REF!</v>
      </c>
      <c r="Y523" s="62"/>
    </row>
    <row r="524" spans="1:25">
      <c r="A524" s="50" t="e">
        <f>'TARIF 2024'!#REF!</f>
        <v>#REF!</v>
      </c>
      <c r="C524" s="4" t="e">
        <f>'TARIF 2024'!#REF!</f>
        <v>#REF!</v>
      </c>
      <c r="D524" t="e">
        <f>'TARIF 2024'!#REF!</f>
        <v>#REF!</v>
      </c>
      <c r="E524" s="60" t="e">
        <f>'TARIF 2024'!#REF!</f>
        <v>#REF!</v>
      </c>
      <c r="V524" s="61" t="s">
        <v>906</v>
      </c>
      <c r="W524" s="64" t="e">
        <f>'TARIF 2024'!#REF!</f>
        <v>#REF!</v>
      </c>
      <c r="X524" s="64" t="e">
        <f>'TARIF 2024'!#REF!</f>
        <v>#REF!</v>
      </c>
      <c r="Y524" s="62"/>
    </row>
    <row r="525" spans="1:25">
      <c r="A525" s="50" t="e">
        <f>'TARIF 2024'!#REF!</f>
        <v>#REF!</v>
      </c>
      <c r="C525" s="4" t="e">
        <f>'TARIF 2024'!#REF!</f>
        <v>#REF!</v>
      </c>
      <c r="D525" t="e">
        <f>'TARIF 2024'!#REF!</f>
        <v>#REF!</v>
      </c>
      <c r="E525" s="60" t="e">
        <f>'TARIF 2024'!#REF!</f>
        <v>#REF!</v>
      </c>
      <c r="V525" s="61" t="s">
        <v>906</v>
      </c>
      <c r="W525" s="64" t="e">
        <f>'TARIF 2024'!#REF!</f>
        <v>#REF!</v>
      </c>
      <c r="X525" s="64" t="e">
        <f>'TARIF 2024'!#REF!</f>
        <v>#REF!</v>
      </c>
      <c r="Y525" s="62"/>
    </row>
    <row r="526" spans="1:25">
      <c r="A526" s="50">
        <f>'TARIF 2024'!D534</f>
        <v>0</v>
      </c>
      <c r="C526" s="4">
        <f>'TARIF 2024'!G534</f>
        <v>3540493136420</v>
      </c>
      <c r="D526" t="str">
        <f>'TARIF 2024'!K534</f>
        <v>Cable Haut parleurs 2 x 1,50mm - 5,00m deee inclue 0,02</v>
      </c>
      <c r="E526" s="60" t="str">
        <f>'TARIF 2024'!K534</f>
        <v>Cable Haut parleurs 2 x 1,50mm - 5,00m deee inclue 0,02</v>
      </c>
      <c r="V526" s="61" t="s">
        <v>906</v>
      </c>
      <c r="W526" s="64">
        <f>'TARIF 2024'!M534</f>
        <v>7.3225999999999996</v>
      </c>
      <c r="X526" s="64">
        <f>'TARIF 2024'!Q534</f>
        <v>14.99</v>
      </c>
      <c r="Y526" s="62"/>
    </row>
    <row r="527" spans="1:25">
      <c r="A527" s="50">
        <f>'TARIF 2024'!D535</f>
        <v>0</v>
      </c>
      <c r="C527" s="4">
        <f>'TARIF 2024'!G535</f>
        <v>3540493131777</v>
      </c>
      <c r="D527" t="str">
        <f>'TARIF 2024'!K535</f>
        <v xml:space="preserve"> Cordon audio numerique optique - PREMIUM - Toslink        &gt; Toslink - 1,50m deee inclue 0,02</v>
      </c>
      <c r="E527" s="60" t="str">
        <f>'TARIF 2024'!K535</f>
        <v xml:space="preserve"> Cordon audio numerique optique - PREMIUM - Toslink        &gt; Toslink - 1,50m deee inclue 0,02</v>
      </c>
      <c r="V527" s="61" t="s">
        <v>906</v>
      </c>
      <c r="W527" s="64">
        <f>'TARIF 2024'!M535</f>
        <v>12.445599999999999</v>
      </c>
      <c r="X527" s="64">
        <f>'TARIF 2024'!Q535</f>
        <v>24.99</v>
      </c>
      <c r="Y527" s="62"/>
    </row>
    <row r="528" spans="1:25">
      <c r="A528" s="50">
        <f>'TARIF 2024'!D536</f>
        <v>0</v>
      </c>
      <c r="C528" s="4">
        <f>'TARIF 2024'!G536</f>
        <v>3540493131739</v>
      </c>
      <c r="D528" t="str">
        <f>'TARIF 2024'!K536</f>
        <v xml:space="preserve"> Cordon audio numerique optique - PREMIUM - Toslink        &gt; Toslink - 1,50m deee inclue 0,02</v>
      </c>
      <c r="E528" s="60" t="str">
        <f>'TARIF 2024'!K536</f>
        <v xml:space="preserve"> Cordon audio numerique optique - PREMIUM - Toslink        &gt; Toslink - 1,50m deee inclue 0,02</v>
      </c>
      <c r="V528" s="61" t="s">
        <v>906</v>
      </c>
      <c r="W528" s="64">
        <f>'TARIF 2024'!M536</f>
        <v>5.2358000000000002</v>
      </c>
      <c r="X528" s="64">
        <f>'TARIF 2024'!Q536</f>
        <v>10.99</v>
      </c>
      <c r="Y528" s="62"/>
    </row>
    <row r="529" spans="1:25">
      <c r="A529" s="50">
        <f>'TARIF 2024'!D537</f>
        <v>0</v>
      </c>
      <c r="C529" s="4">
        <f>'TARIF 2024'!G537</f>
        <v>3540493134112</v>
      </c>
      <c r="D529" t="str">
        <f>'TARIF 2024'!K537</f>
        <v xml:space="preserve"> Cordon Peritel - Male/Male - 21 broches cablees - 1,00m deee inclue 0,02</v>
      </c>
      <c r="E529" s="60" t="str">
        <f>'TARIF 2024'!K537</f>
        <v xml:space="preserve"> Cordon Peritel - Male/Male - 21 broches cablees - 1,00m deee inclue 0,02</v>
      </c>
      <c r="V529" s="61" t="s">
        <v>906</v>
      </c>
      <c r="W529" s="64">
        <f>'TARIF 2024'!M537</f>
        <v>4.3427999999999995</v>
      </c>
      <c r="X529" s="64">
        <f>'TARIF 2024'!Q537</f>
        <v>9.99</v>
      </c>
      <c r="Y529" s="62"/>
    </row>
    <row r="530" spans="1:25">
      <c r="A530" s="50">
        <f>'TARIF 2024'!D538</f>
        <v>0</v>
      </c>
      <c r="C530" s="4">
        <f>'TARIF 2024'!G538</f>
        <v>3540493051273</v>
      </c>
      <c r="D530" t="str">
        <f>'TARIF 2024'!K538</f>
        <v xml:space="preserve"> Cordon RJ11 4C Male - RJ45 8C Male - 5,00m deee inclue 0,02</v>
      </c>
      <c r="E530" s="60" t="str">
        <f>'TARIF 2024'!K538</f>
        <v xml:space="preserve"> Cordon RJ11 4C Male - RJ45 8C Male - 5,00m deee inclue 0,02</v>
      </c>
      <c r="V530" s="61" t="s">
        <v>906</v>
      </c>
      <c r="W530" s="64">
        <f>'TARIF 2024'!M538</f>
        <v>4.2582000000000004</v>
      </c>
      <c r="X530" s="64">
        <f>'TARIF 2024'!Q538</f>
        <v>8.99</v>
      </c>
      <c r="Y530" s="62"/>
    </row>
    <row r="531" spans="1:25">
      <c r="A531" s="50">
        <f>'TARIF 2024'!D539</f>
        <v>0</v>
      </c>
      <c r="C531" s="4">
        <f>'TARIF 2024'!G539</f>
        <v>3540493051259</v>
      </c>
      <c r="D531" t="str">
        <f>'TARIF 2024'!K539</f>
        <v xml:space="preserve"> Cordon RJ11 4C Male - RJ45 8C Male - 2,00m deee inclue 0,02</v>
      </c>
      <c r="E531" s="60" t="str">
        <f>'TARIF 2024'!K539</f>
        <v xml:space="preserve"> Cordon RJ11 4C Male - RJ45 8C Male - 2,00m deee inclue 0,02</v>
      </c>
      <c r="V531" s="61" t="s">
        <v>906</v>
      </c>
      <c r="W531" s="64">
        <f>'TARIF 2024'!M539</f>
        <v>3.5156000000000001</v>
      </c>
      <c r="X531" s="64">
        <f>'TARIF 2024'!Q539</f>
        <v>7.99</v>
      </c>
      <c r="Y531" s="62"/>
    </row>
    <row r="532" spans="1:25">
      <c r="A532" s="50">
        <f>'TARIF 2024'!D540</f>
        <v>0</v>
      </c>
      <c r="C532" s="4">
        <f>'TARIF 2024'!G540</f>
        <v>3540493051204</v>
      </c>
      <c r="D532" t="str">
        <f>'TARIF 2024'!K540</f>
        <v xml:space="preserve"> - Cordon telephonique RJ11 Male 4C        &gt; 5m deee inclue 0,02</v>
      </c>
      <c r="E532" s="60" t="str">
        <f>'TARIF 2024'!K540</f>
        <v xml:space="preserve"> - Cordon telephonique RJ11 Male 4C        &gt; 5m deee inclue 0,02</v>
      </c>
      <c r="V532" s="61" t="s">
        <v>906</v>
      </c>
      <c r="W532" s="64">
        <f>'TARIF 2024'!M540</f>
        <v>4.1171999999999995</v>
      </c>
      <c r="X532" s="64">
        <f>'TARIF 2024'!Q540</f>
        <v>8.99</v>
      </c>
      <c r="Y532" s="62"/>
    </row>
    <row r="533" spans="1:25">
      <c r="A533" s="50">
        <f>'TARIF 2024'!D541</f>
        <v>0</v>
      </c>
      <c r="C533" s="4">
        <f>'TARIF 2024'!G541</f>
        <v>3540493051198</v>
      </c>
      <c r="D533" t="str">
        <f>'TARIF 2024'!K541</f>
        <v xml:space="preserve"> Cordon telephonique RJ11 - RJ11 Male 4C         &gt; RJ11 Male 4C - 2,00m deee inclue 0,02</v>
      </c>
      <c r="E533" s="60" t="str">
        <f>'TARIF 2024'!K541</f>
        <v xml:space="preserve"> Cordon telephonique RJ11 - RJ11 Male 4C         &gt; RJ11 Male 4C - 2,00m deee inclue 0,02</v>
      </c>
      <c r="V533" s="61" t="s">
        <v>906</v>
      </c>
      <c r="W533" s="64">
        <f>'TARIF 2024'!M541</f>
        <v>4.0608000000000004</v>
      </c>
      <c r="X533" s="64">
        <f>'TARIF 2024'!Q541</f>
        <v>8.99</v>
      </c>
      <c r="Y533" s="62"/>
    </row>
    <row r="534" spans="1:25">
      <c r="A534" s="50">
        <f>'TARIF 2024'!D542</f>
        <v>0</v>
      </c>
      <c r="C534" s="4">
        <f>'TARIF 2024'!G542</f>
        <v>3540493053192</v>
      </c>
      <c r="D534" t="str">
        <f>'TARIF 2024'!K542</f>
        <v xml:space="preserve"> Cordon reseau droit Cat.6 - RJ45 Male/Male - UTP 1000 Base T - 20.00m deee inclue 0,02</v>
      </c>
      <c r="E534" s="60" t="str">
        <f>'TARIF 2024'!K542</f>
        <v xml:space="preserve"> Cordon reseau droit Cat.6 - RJ45 Male/Male - UTP 1000 Base T - 20.00m deee inclue 0,02</v>
      </c>
      <c r="V534" s="61" t="s">
        <v>906</v>
      </c>
      <c r="W534" s="64">
        <f>'TARIF 2024'!M542</f>
        <v>12.981399999999999</v>
      </c>
      <c r="X534" s="64">
        <f>'TARIF 2024'!Q542</f>
        <v>24.99</v>
      </c>
      <c r="Y534" s="62"/>
    </row>
    <row r="535" spans="1:25">
      <c r="A535" s="50">
        <f>'TARIF 2024'!D543</f>
        <v>0</v>
      </c>
      <c r="C535" s="4">
        <f>'TARIF 2024'!G543</f>
        <v>3540493053116</v>
      </c>
      <c r="D535" t="str">
        <f>'TARIF 2024'!K543</f>
        <v xml:space="preserve"> Cordon reseau droit Cat.6 - RJ45 Male / Male - UTP 1000 Base T - 5.00m deee inclue 0,02</v>
      </c>
      <c r="E535" s="60" t="str">
        <f>'TARIF 2024'!K543</f>
        <v xml:space="preserve"> Cordon reseau droit Cat.6 - RJ45 Male / Male - UTP 1000 Base T - 5.00m deee inclue 0,02</v>
      </c>
      <c r="V535" s="61" t="s">
        <v>906</v>
      </c>
      <c r="W535" s="64">
        <f>'TARIF 2024'!M543</f>
        <v>4.5777999999999999</v>
      </c>
      <c r="X535" s="64">
        <f>'TARIF 2024'!Q543</f>
        <v>9.99</v>
      </c>
      <c r="Y535" s="62"/>
    </row>
    <row r="536" spans="1:25">
      <c r="A536" s="50">
        <f>'TARIF 2024'!D544</f>
        <v>0</v>
      </c>
      <c r="C536" s="4">
        <f>'TARIF 2024'!G544</f>
        <v>3540493053093</v>
      </c>
      <c r="D536" t="str">
        <f>'TARIF 2024'!K544</f>
        <v xml:space="preserve"> Cordon reseau droit Cat.6 - RJ45 male/ Male - UTP 1000 Base T - 2.00m deee inclue 0,02</v>
      </c>
      <c r="E536" s="60" t="str">
        <f>'TARIF 2024'!K544</f>
        <v xml:space="preserve"> Cordon reseau droit Cat.6 - RJ45 male/ Male - UTP 1000 Base T - 2.00m deee inclue 0,02</v>
      </c>
      <c r="V536" s="61" t="s">
        <v>906</v>
      </c>
      <c r="W536" s="64">
        <f>'TARIF 2024'!M544</f>
        <v>3.1583999999999999</v>
      </c>
      <c r="X536" s="64">
        <f>'TARIF 2024'!Q544</f>
        <v>6.99</v>
      </c>
      <c r="Y536" s="62"/>
    </row>
    <row r="537" spans="1:25">
      <c r="A537" s="50">
        <f>'TARIF 2024'!D545</f>
        <v>0</v>
      </c>
      <c r="C537" s="4">
        <f>'TARIF 2024'!G545</f>
        <v>3540493053086</v>
      </c>
      <c r="D537" t="str">
        <f>'TARIF 2024'!K545</f>
        <v xml:space="preserve"> Cordon droit RJ45 Cat 6 UTP 1000 Base T - 2 x RJ45M - 1,00m deee inclue 0,02</v>
      </c>
      <c r="E537" s="60" t="str">
        <f>'TARIF 2024'!K545</f>
        <v xml:space="preserve"> Cordon droit RJ45 Cat 6 UTP 1000 Base T - 2 x RJ45M - 1,00m deee inclue 0,02</v>
      </c>
      <c r="V537" s="61" t="s">
        <v>906</v>
      </c>
      <c r="W537" s="64">
        <f>'TARIF 2024'!M545</f>
        <v>2.8669999999999995</v>
      </c>
      <c r="X537" s="64">
        <f>'TARIF 2024'!Q545</f>
        <v>6.99</v>
      </c>
      <c r="Y537" s="62"/>
    </row>
    <row r="538" spans="1:25">
      <c r="A538" s="50">
        <f>'TARIF 2024'!D546</f>
        <v>0</v>
      </c>
      <c r="C538" s="4">
        <f>'TARIF 2024'!G546</f>
        <v>3540493038205</v>
      </c>
      <c r="D538" t="str">
        <f>'TARIF 2024'!K546</f>
        <v xml:space="preserve"> Hub 4 ports USB 2.0 - Auto-Alimente - Nouveau modele deee inclue 0,02</v>
      </c>
      <c r="E538" s="60" t="str">
        <f>'TARIF 2024'!K546</f>
        <v xml:space="preserve"> Hub 4 ports USB 2.0 - Auto-Alimente - Nouveau modele deee inclue 0,02</v>
      </c>
      <c r="V538" s="61" t="s">
        <v>906</v>
      </c>
      <c r="W538" s="64">
        <f>'TARIF 2024'!M546</f>
        <v>8.4787999999999997</v>
      </c>
      <c r="X538" s="64">
        <f>'TARIF 2024'!Q546</f>
        <v>16.989999999999998</v>
      </c>
      <c r="Y538" s="62"/>
    </row>
    <row r="539" spans="1:25">
      <c r="A539" s="50">
        <f>'TARIF 2024'!D547</f>
        <v>0</v>
      </c>
      <c r="C539" s="4">
        <f>'TARIF 2024'!G547</f>
        <v>3540493038076</v>
      </c>
      <c r="D539" t="str">
        <f>'TARIF 2024'!K547</f>
        <v>Rallonge USB 2.0 Type A Male / A Femelle - 5,00m deee inclue 0,02</v>
      </c>
      <c r="E539" s="60" t="str">
        <f>'TARIF 2024'!K547</f>
        <v>Rallonge USB 2.0 Type A Male / A Femelle - 5,00m deee inclue 0,02</v>
      </c>
      <c r="V539" s="61" t="s">
        <v>906</v>
      </c>
      <c r="W539" s="64">
        <f>'TARIF 2024'!M547</f>
        <v>5.7997999999999994</v>
      </c>
      <c r="X539" s="64">
        <f>'TARIF 2024'!Q547</f>
        <v>10.99</v>
      </c>
      <c r="Y539" s="62"/>
    </row>
    <row r="540" spans="1:25">
      <c r="A540" s="50">
        <f>'TARIF 2024'!D548</f>
        <v>0</v>
      </c>
      <c r="C540" s="4">
        <f>'TARIF 2024'!G548</f>
        <v>3540493038069</v>
      </c>
      <c r="D540" t="str">
        <f>'TARIF 2024'!K548</f>
        <v>Rallonge USB 2.0 Type A Male / A Femelle - 3,00m deee inclue 0,02</v>
      </c>
      <c r="E540" s="60" t="str">
        <f>'TARIF 2024'!K548</f>
        <v>Rallonge USB 2.0 Type A Male / A Femelle - 3,00m deee inclue 0,02</v>
      </c>
      <c r="V540" s="61" t="s">
        <v>906</v>
      </c>
      <c r="W540" s="64">
        <f>'TARIF 2024'!M548</f>
        <v>4.8786000000000005</v>
      </c>
      <c r="X540" s="64">
        <f>'TARIF 2024'!Q548</f>
        <v>9.99</v>
      </c>
      <c r="Y540" s="62"/>
    </row>
    <row r="541" spans="1:25">
      <c r="A541" s="50">
        <f>'TARIF 2024'!D549</f>
        <v>0</v>
      </c>
      <c r="C541" s="4">
        <f>'TARIF 2024'!G549</f>
        <v>3540493038052</v>
      </c>
      <c r="D541" t="str">
        <f>'TARIF 2024'!K549</f>
        <v xml:space="preserve"> Rallonge USB 2.0 Type A Male / A Femelle - 0,60m deee inclue 0,02</v>
      </c>
      <c r="E541" s="60" t="str">
        <f>'TARIF 2024'!K549</f>
        <v xml:space="preserve"> Rallonge USB 2.0 Type A Male / A Femelle - 0,60m deee inclue 0,02</v>
      </c>
      <c r="V541" s="61" t="s">
        <v>906</v>
      </c>
      <c r="W541" s="64">
        <f>'TARIF 2024'!M549</f>
        <v>2.9233999999999996</v>
      </c>
      <c r="X541" s="64">
        <f>'TARIF 2024'!Q549</f>
        <v>6.99</v>
      </c>
      <c r="Y541" s="62"/>
    </row>
    <row r="542" spans="1:25">
      <c r="A542" s="50">
        <f>'TARIF 2024'!D550</f>
        <v>0</v>
      </c>
      <c r="C542" s="4">
        <f>'TARIF 2024'!G550</f>
        <v>3540493038038</v>
      </c>
      <c r="D542" t="str">
        <f>'TARIF 2024'!K550</f>
        <v xml:space="preserve"> Cordon USB 2.0 High Speed - A Male / B Male - 3,00m deee inclue 0,02</v>
      </c>
      <c r="E542" s="60" t="str">
        <f>'TARIF 2024'!K550</f>
        <v xml:space="preserve"> Cordon USB 2.0 High Speed - A Male / B Male - 3,00m deee inclue 0,02</v>
      </c>
      <c r="V542" s="61" t="s">
        <v>906</v>
      </c>
      <c r="W542" s="64">
        <f>'TARIF 2024'!M550</f>
        <v>4.521399999999999</v>
      </c>
      <c r="X542" s="64">
        <f>'TARIF 2024'!Q550</f>
        <v>10.99</v>
      </c>
      <c r="Y542" s="62"/>
    </row>
    <row r="543" spans="1:25">
      <c r="A543" s="50">
        <f>'TARIF 2024'!D551</f>
        <v>0</v>
      </c>
      <c r="C543" s="4">
        <f>'TARIF 2024'!G551</f>
        <v>3540493038021</v>
      </c>
      <c r="D543" t="str">
        <f>'TARIF 2024'!K551</f>
        <v>Cordon USB 2.0 High Speed - A Male / B Male - 5,00m deee inclue 0,02</v>
      </c>
      <c r="E543" s="60" t="str">
        <f>'TARIF 2024'!K551</f>
        <v>Cordon USB 2.0 High Speed - A Male / B Male - 5,00m deee inclue 0,02</v>
      </c>
      <c r="V543" s="61" t="s">
        <v>906</v>
      </c>
      <c r="W543" s="64">
        <f>'TARIF 2024'!M551</f>
        <v>5.5460000000000003</v>
      </c>
      <c r="X543" s="64">
        <f>'TARIF 2024'!Q551</f>
        <v>10.99</v>
      </c>
      <c r="Y543" s="62"/>
    </row>
    <row r="544" spans="1:25">
      <c r="A544" s="50">
        <f>'TARIF 2024'!D552</f>
        <v>0</v>
      </c>
      <c r="C544" s="4">
        <f>'TARIF 2024'!G552</f>
        <v>3540493038014</v>
      </c>
      <c r="D544" t="str">
        <f>'TARIF 2024'!K552</f>
        <v xml:space="preserve"> Cordon USB 2.0 Type A Male / Type A Male - 1,80m deee inclue 0,02</v>
      </c>
      <c r="E544" s="60" t="str">
        <f>'TARIF 2024'!K552</f>
        <v xml:space="preserve"> Cordon USB 2.0 Type A Male / Type A Male - 1,80m deee inclue 0,02</v>
      </c>
      <c r="V544" s="61" t="s">
        <v>906</v>
      </c>
      <c r="W544" s="64">
        <f>'TARIF 2024'!M552</f>
        <v>3.7975999999999996</v>
      </c>
      <c r="X544" s="64">
        <f>'TARIF 2024'!Q552</f>
        <v>7.99</v>
      </c>
      <c r="Y544" s="62"/>
    </row>
    <row r="545" spans="1:25">
      <c r="A545" s="50">
        <f>'TARIF 2024'!D553</f>
        <v>0</v>
      </c>
      <c r="C545" s="4">
        <f>'TARIF 2024'!G553</f>
        <v>3540493038007</v>
      </c>
      <c r="D545" t="str">
        <f>'TARIF 2024'!K553</f>
        <v>Cordon USB 2.0 High Speed - A Male / B Male - 1,80m deee inclue 0,02</v>
      </c>
      <c r="E545" s="60" t="str">
        <f>'TARIF 2024'!K553</f>
        <v>Cordon USB 2.0 High Speed - A Male / B Male - 1,80m deee inclue 0,02</v>
      </c>
      <c r="V545" s="61" t="s">
        <v>906</v>
      </c>
      <c r="W545" s="64">
        <f>'TARIF 2024'!M553</f>
        <v>3.6753999999999998</v>
      </c>
      <c r="X545" s="64">
        <f>'TARIF 2024'!Q553</f>
        <v>6.99</v>
      </c>
      <c r="Y545" s="62"/>
    </row>
    <row r="546" spans="1:25">
      <c r="A546" s="50">
        <f>'TARIF 2024'!D554</f>
        <v>0</v>
      </c>
      <c r="C546" s="4">
        <f>'TARIF 2024'!G554</f>
        <v>3540493037994</v>
      </c>
      <c r="D546" t="str">
        <f>'TARIF 2024'!K554</f>
        <v>Cordon USB 2.0 High Speed - A Male / B Male - 1,00m deee inclue 0,02</v>
      </c>
      <c r="E546" s="60" t="str">
        <f>'TARIF 2024'!K554</f>
        <v>Cordon USB 2.0 High Speed - A Male / B Male - 1,00m deee inclue 0,02</v>
      </c>
      <c r="V546" s="61" t="s">
        <v>906</v>
      </c>
      <c r="W546" s="64">
        <f>'TARIF 2024'!M554</f>
        <v>3.3275999999999999</v>
      </c>
      <c r="X546" s="64">
        <f>'TARIF 2024'!Q554</f>
        <v>7.99</v>
      </c>
      <c r="Y546" s="62"/>
    </row>
    <row r="547" spans="1:25">
      <c r="A547" s="50">
        <f>'TARIF 2024'!D555</f>
        <v>0</v>
      </c>
      <c r="C547" s="4">
        <f>'TARIF 2024'!G555</f>
        <v>3540493037314</v>
      </c>
      <c r="D547" t="str">
        <f>'TARIF 2024'!K555</f>
        <v xml:space="preserve"> Changeur de genre USB - USB A Femelle         &gt; USB A Femelle deee inclue 0,02</v>
      </c>
      <c r="E547" s="60" t="str">
        <f>'TARIF 2024'!K555</f>
        <v xml:space="preserve"> Changeur de genre USB - USB A Femelle         &gt; USB A Femelle deee inclue 0,02</v>
      </c>
      <c r="V547" s="61" t="s">
        <v>906</v>
      </c>
      <c r="W547" s="64">
        <f>'TARIF 2024'!M555</f>
        <v>2.3218000000000001</v>
      </c>
      <c r="X547" s="64">
        <f>'TARIF 2024'!Q555</f>
        <v>4.99</v>
      </c>
      <c r="Y547" s="62"/>
    </row>
    <row r="548" spans="1:25">
      <c r="A548" s="50">
        <f>'TARIF 2024'!D556</f>
        <v>0</v>
      </c>
      <c r="C548" s="4">
        <f>'TARIF 2024'!G556</f>
        <v>3540493158019</v>
      </c>
      <c r="D548" t="str">
        <f>'TARIF 2024'!K556</f>
        <v xml:space="preserve"> Telecommande universelle TV-139F deee inclue 0,02</v>
      </c>
      <c r="E548" s="60" t="str">
        <f>'TARIF 2024'!K556</f>
        <v xml:space="preserve"> Telecommande universelle TV-139F deee inclue 0,02</v>
      </c>
      <c r="V548" s="61" t="s">
        <v>906</v>
      </c>
      <c r="W548" s="64">
        <f>'TARIF 2024'!M556</f>
        <v>13.018999999999998</v>
      </c>
      <c r="X548" s="64">
        <f>'TARIF 2024'!Q556</f>
        <v>24.99</v>
      </c>
      <c r="Y548" s="62"/>
    </row>
    <row r="549" spans="1:25">
      <c r="A549" s="50">
        <f>'TARIF 2024'!D557</f>
        <v>0</v>
      </c>
      <c r="C549" s="4">
        <f>'TARIF 2024'!G557</f>
        <v>5907691901164</v>
      </c>
      <c r="D549" t="str">
        <f>'TARIF 2024'!K557</f>
        <v xml:space="preserve">Liocat mousepad PD 306S black dont 0,11 deee </v>
      </c>
      <c r="E549" s="60" t="str">
        <f>'TARIF 2024'!K557</f>
        <v xml:space="preserve">Liocat mousepad PD 306S black dont 0,11 deee </v>
      </c>
      <c r="V549" s="61" t="s">
        <v>906</v>
      </c>
      <c r="W549" s="64">
        <f>'TARIF 2024'!M557</f>
        <v>2.7145111111111109</v>
      </c>
      <c r="X549" s="64">
        <f>'TARIF 2024'!Q557</f>
        <v>4.99</v>
      </c>
      <c r="Y549" s="62"/>
    </row>
    <row r="550" spans="1:25">
      <c r="A550" s="50">
        <f>'TARIF 2024'!D558</f>
        <v>0</v>
      </c>
      <c r="C550" s="4">
        <f>'TARIF 2024'!G558</f>
        <v>5907691901096</v>
      </c>
      <c r="D550" t="str">
        <f>'TARIF 2024'!K558</f>
        <v xml:space="preserve">Liocat gaming headphones 585C black dont 0,11 deee </v>
      </c>
      <c r="E550" s="60" t="str">
        <f>'TARIF 2024'!K558</f>
        <v xml:space="preserve">Liocat gaming headphones 585C black dont 0,11 deee </v>
      </c>
      <c r="V550" s="61" t="s">
        <v>906</v>
      </c>
      <c r="W550" s="64">
        <f>'TARIF 2024'!M558</f>
        <v>10.025622222222221</v>
      </c>
      <c r="X550" s="64">
        <f>'TARIF 2024'!Q558</f>
        <v>19.989999999999998</v>
      </c>
      <c r="Y550" s="62"/>
    </row>
    <row r="551" spans="1:25">
      <c r="A551" s="50">
        <f>'TARIF 2024'!D559</f>
        <v>0</v>
      </c>
      <c r="C551" s="4">
        <f>'TARIF 2024'!G559</f>
        <v>5907691901034</v>
      </c>
      <c r="D551" t="str">
        <f>'TARIF 2024'!K559</f>
        <v xml:space="preserve">Liocat gaming mouse MX 557C black dont 0,11 deee </v>
      </c>
      <c r="E551" s="60" t="str">
        <f>'TARIF 2024'!K559</f>
        <v xml:space="preserve">Liocat gaming mouse MX 557C black dont 0,11 deee </v>
      </c>
      <c r="V551" s="61" t="s">
        <v>906</v>
      </c>
      <c r="W551" s="64">
        <f>'TARIF 2024'!M559</f>
        <v>8.4589555555555549</v>
      </c>
      <c r="X551" s="64">
        <f>'TARIF 2024'!Q559</f>
        <v>14.99</v>
      </c>
      <c r="Y551" s="62"/>
    </row>
    <row r="552" spans="1:25">
      <c r="A552" s="50">
        <f>'TARIF 2024'!D560</f>
        <v>0</v>
      </c>
      <c r="C552" s="4">
        <f>'TARIF 2024'!G560</f>
        <v>5907691901010</v>
      </c>
      <c r="D552" t="str">
        <f>'TARIF 2024'!K560</f>
        <v xml:space="preserve">Liocat gaiming mouse MX 357C black dont 0,11 deee </v>
      </c>
      <c r="E552" s="60" t="str">
        <f>'TARIF 2024'!K560</f>
        <v xml:space="preserve">Liocat gaiming mouse MX 357C black dont 0,11 deee </v>
      </c>
      <c r="V552" s="61" t="s">
        <v>906</v>
      </c>
      <c r="W552" s="64">
        <f>'TARIF 2024'!M560</f>
        <v>7.4145111111111106</v>
      </c>
      <c r="X552" s="64">
        <f>'TARIF 2024'!Q560</f>
        <v>14.99</v>
      </c>
      <c r="Y552" s="62"/>
    </row>
    <row r="553" spans="1:25">
      <c r="A553" s="50">
        <f>'TARIF 2024'!D561</f>
        <v>0</v>
      </c>
      <c r="C553" s="4">
        <f>'TARIF 2024'!G561</f>
        <v>5907691901102</v>
      </c>
      <c r="D553" t="str">
        <f>'TARIF 2024'!K561</f>
        <v xml:space="preserve">Liocat gaming headphones HP 785C black dont 0,11 deee </v>
      </c>
      <c r="E553" s="60" t="str">
        <f>'TARIF 2024'!K561</f>
        <v xml:space="preserve">Liocat gaming headphones HP 785C black dont 0,11 deee </v>
      </c>
      <c r="V553" s="61" t="s">
        <v>906</v>
      </c>
      <c r="W553" s="64">
        <f>'TARIF 2024'!M561</f>
        <v>13.681177777777776</v>
      </c>
      <c r="X553" s="64">
        <f>'TARIF 2024'!Q561</f>
        <v>22.99</v>
      </c>
      <c r="Y553" s="62"/>
    </row>
    <row r="554" spans="1:25">
      <c r="A554" s="50">
        <f>'TARIF 2024'!D562</f>
        <v>0</v>
      </c>
      <c r="C554" s="4">
        <f>'TARIF 2024'!G562</f>
        <v>5907691901164</v>
      </c>
      <c r="D554" t="str">
        <f>'TARIF 2024'!K562</f>
        <v xml:space="preserve">Liocat mousepad PD 683 XXL black dont 0,11 deee </v>
      </c>
      <c r="E554" s="60" t="str">
        <f>'TARIF 2024'!K562</f>
        <v xml:space="preserve">Liocat mousepad PD 683 XXL black dont 0,11 deee </v>
      </c>
      <c r="V554" s="61" t="s">
        <v>906</v>
      </c>
      <c r="W554" s="64">
        <f>'TARIF 2024'!M562</f>
        <v>7.4145111111111106</v>
      </c>
      <c r="X554" s="64">
        <f>'TARIF 2024'!Q562</f>
        <v>14.99</v>
      </c>
      <c r="Y554" s="62"/>
    </row>
    <row r="555" spans="1:25">
      <c r="A555" s="50">
        <f>'TARIF 2024'!D563</f>
        <v>0</v>
      </c>
      <c r="C555" s="4">
        <f>'TARIF 2024'!G563</f>
        <v>5907691901171</v>
      </c>
      <c r="D555" t="str">
        <f>'TARIF 2024'!K563</f>
        <v xml:space="preserve">Liocat mousepad PD 684 XXXL black dont 0,11 deee </v>
      </c>
      <c r="E555" s="60" t="str">
        <f>'TARIF 2024'!K563</f>
        <v xml:space="preserve">Liocat mousepad PD 684 XXXL black dont 0,11 deee </v>
      </c>
      <c r="V555" s="61" t="s">
        <v>906</v>
      </c>
      <c r="W555" s="64">
        <f>'TARIF 2024'!M563</f>
        <v>5.8478444444444442</v>
      </c>
      <c r="X555" s="64">
        <f>'TARIF 2024'!Q563</f>
        <v>9.99</v>
      </c>
      <c r="Y555" s="62"/>
    </row>
    <row r="556" spans="1:25">
      <c r="A556" s="50">
        <f>'TARIF 2024'!D564</f>
        <v>0</v>
      </c>
      <c r="C556" s="4">
        <f>'TARIF 2024'!G564</f>
        <v>5907691901058</v>
      </c>
      <c r="D556" t="str">
        <f>'TARIF 2024'!K564</f>
        <v xml:space="preserve">Liocat gaming mouse MX 757C black dont 0,11 deee </v>
      </c>
      <c r="E556" s="60" t="str">
        <f>'TARIF 2024'!K564</f>
        <v xml:space="preserve">Liocat gaming mouse MX 757C black dont 0,11 deee </v>
      </c>
      <c r="V556" s="61" t="s">
        <v>906</v>
      </c>
      <c r="W556" s="64">
        <f>'TARIF 2024'!M564</f>
        <v>12.427844444444442</v>
      </c>
      <c r="X556" s="64">
        <f>'TARIF 2024'!Q564</f>
        <v>19.989999999999998</v>
      </c>
      <c r="Y556" s="62"/>
    </row>
    <row r="557" spans="1:25">
      <c r="A557" s="50">
        <f>'TARIF 2024'!D565</f>
        <v>0</v>
      </c>
      <c r="C557" s="4">
        <f>'TARIF 2024'!G565</f>
        <v>5907691901270</v>
      </c>
      <c r="D557" t="str">
        <f>'TARIF 2024'!K565</f>
        <v xml:space="preserve">Liocat gaming keyboard KX 366+ CM mechanical black dont 0,11 deee </v>
      </c>
      <c r="E557" s="60" t="str">
        <f>'TARIF 2024'!K565</f>
        <v xml:space="preserve">Liocat gaming keyboard KX 366+ CM mechanical black dont 0,11 deee </v>
      </c>
      <c r="V557" s="61" t="s">
        <v>906</v>
      </c>
      <c r="W557" s="64">
        <f>'TARIF 2024'!M565</f>
        <v>20.470066666666668</v>
      </c>
      <c r="X557" s="64">
        <f>'TARIF 2024'!Q565</f>
        <v>34.99</v>
      </c>
      <c r="Y557" s="62"/>
    </row>
    <row r="558" spans="1:25">
      <c r="A558" s="50">
        <f>'TARIF 2024'!D566</f>
        <v>0</v>
      </c>
      <c r="C558" s="4">
        <f>'TARIF 2024'!G566</f>
        <v>5907691901263</v>
      </c>
      <c r="D558" t="str">
        <f>'TARIF 2024'!K566</f>
        <v xml:space="preserve">Liocat gaming keyboard KX 365+ C mechanical qwerty outemu blue black dont 0,11 deee </v>
      </c>
      <c r="E558" s="60" t="str">
        <f>'TARIF 2024'!K566</f>
        <v xml:space="preserve">Liocat gaming keyboard KX 365+ C mechanical qwerty outemu blue black dont 0,11 deee </v>
      </c>
      <c r="V558" s="61" t="s">
        <v>906</v>
      </c>
      <c r="W558" s="64">
        <f>'TARIF 2024'!M566</f>
        <v>20.470066666666668</v>
      </c>
      <c r="X558" s="64">
        <f>'TARIF 2024'!Q566</f>
        <v>21.67</v>
      </c>
      <c r="Y558" s="62"/>
    </row>
    <row r="559" spans="1:25">
      <c r="A559" s="50">
        <f>'TARIF 2024'!D567</f>
        <v>0</v>
      </c>
      <c r="C559" s="4">
        <f>'TARIF 2024'!G567</f>
        <v>5907691901188</v>
      </c>
      <c r="D559" t="str">
        <f>'TARIF 2024'!K567</f>
        <v xml:space="preserve">Liocat gaming keyboard KX 365 CM mechanical qwerty black dont 0,11 deee </v>
      </c>
      <c r="E559" s="60" t="str">
        <f>'TARIF 2024'!K567</f>
        <v xml:space="preserve">Liocat gaming keyboard KX 365 CM mechanical qwerty black dont 0,11 deee </v>
      </c>
      <c r="V559" s="61" t="s">
        <v>906</v>
      </c>
      <c r="W559" s="64">
        <f>'TARIF 2024'!M567</f>
        <v>27.781177777777774</v>
      </c>
      <c r="X559" s="64">
        <f>'TARIF 2024'!Q567</f>
        <v>44.99</v>
      </c>
      <c r="Y559" s="62"/>
    </row>
    <row r="560" spans="1:25">
      <c r="A560" s="50">
        <f>'TARIF 2024'!D568</f>
        <v>0</v>
      </c>
      <c r="C560" s="4">
        <f>'TARIF 2024'!G568</f>
        <v>5907691901195</v>
      </c>
      <c r="D560" t="str">
        <f>'TARIF 2024'!K568</f>
        <v xml:space="preserve">Liocat gaming keyboard KX 375 CM mechanical qwerty black dont 0,11 deee </v>
      </c>
      <c r="E560" s="60" t="str">
        <f>'TARIF 2024'!K568</f>
        <v xml:space="preserve">Liocat gaming keyboard KX 375 CM mechanical qwerty black dont 0,11 deee </v>
      </c>
      <c r="V560" s="61" t="s">
        <v>906</v>
      </c>
      <c r="W560" s="64">
        <f>'TARIF 2024'!M568</f>
        <v>27.781177777777774</v>
      </c>
      <c r="X560" s="64">
        <f>'TARIF 2024'!Q568</f>
        <v>44.99</v>
      </c>
      <c r="Y560" s="62"/>
    </row>
    <row r="561" spans="1:25">
      <c r="A561" s="50" t="str">
        <f>'TARIF 2024'!D569</f>
        <v>new</v>
      </c>
      <c r="C561" s="4">
        <f>'TARIF 2024'!G569</f>
        <v>6975222044498</v>
      </c>
      <c r="D561" t="str">
        <f>'TARIF 2024'!K569</f>
        <v>Riversong smartring Trinity black SR01 size 10 diameter inside 20mm dont 0,04 deee</v>
      </c>
      <c r="E561" s="60" t="str">
        <f>'TARIF 2024'!K569</f>
        <v>Riversong smartring Trinity black SR01 size 10 diameter inside 20mm dont 0,04 deee</v>
      </c>
      <c r="V561" s="61" t="s">
        <v>906</v>
      </c>
      <c r="W561" s="64">
        <f>'TARIF 2024'!M569</f>
        <v>32.937599999999996</v>
      </c>
      <c r="X561" s="64">
        <f>'TARIF 2024'!Q569</f>
        <v>49.99</v>
      </c>
      <c r="Y561" s="62"/>
    </row>
    <row r="562" spans="1:25">
      <c r="A562" s="50" t="str">
        <f>'TARIF 2024'!D570</f>
        <v>new</v>
      </c>
      <c r="C562" s="4">
        <f>'TARIF 2024'!G570</f>
        <v>6975222044474</v>
      </c>
      <c r="D562" t="str">
        <f>'TARIF 2024'!K570</f>
        <v>Riversong smartring Trinity white SR01 size 8 diameter inside 18mm dont 0,04 deee</v>
      </c>
      <c r="E562" s="60" t="str">
        <f>'TARIF 2024'!K570</f>
        <v>Riversong smartring Trinity white SR01 size 8 diameter inside 18mm dont 0,04 deee</v>
      </c>
      <c r="V562" s="61" t="s">
        <v>906</v>
      </c>
      <c r="W562" s="64">
        <f>'TARIF 2024'!M570</f>
        <v>32.937599999999996</v>
      </c>
      <c r="X562" s="64">
        <f>'TARIF 2024'!Q570</f>
        <v>49.99</v>
      </c>
      <c r="Y562" s="62"/>
    </row>
    <row r="563" spans="1:25">
      <c r="A563" s="50" t="str">
        <f>'TARIF 2024'!D571</f>
        <v>new</v>
      </c>
      <c r="C563" s="4">
        <f>'TARIF 2024'!G571</f>
        <v>6975222044450</v>
      </c>
      <c r="D563" t="str">
        <f>'TARIF 2024'!K571</f>
        <v>Riversong smartwatch GLOW silver SW906 AMOLED double strap dont 0,04 deee</v>
      </c>
      <c r="E563" s="60" t="str">
        <f>'TARIF 2024'!K571</f>
        <v>Riversong smartwatch GLOW silver SW906 AMOLED double strap dont 0,04 deee</v>
      </c>
      <c r="V563" s="61" t="s">
        <v>906</v>
      </c>
      <c r="W563" s="64">
        <f>'TARIF 2024'!M571</f>
        <v>42.675999999999995</v>
      </c>
      <c r="X563" s="64">
        <f>'TARIF 2024'!Q571</f>
        <v>69.989999999999995</v>
      </c>
      <c r="Y563" s="62"/>
    </row>
    <row r="564" spans="1:25">
      <c r="A564" s="50" t="str">
        <f>'TARIF 2024'!D572</f>
        <v>new</v>
      </c>
      <c r="C564" s="4">
        <f>'TARIF 2024'!G572</f>
        <v>6975222042616</v>
      </c>
      <c r="D564" t="str">
        <f>'TARIF 2024'!K572</f>
        <v>Riversong smartwatch Motive 9 Pro space gray SW901 AMOLED dont 0,04 deee</v>
      </c>
      <c r="E564" s="60" t="str">
        <f>'TARIF 2024'!K572</f>
        <v>Riversong smartwatch Motive 9 Pro space gray SW901 AMOLED dont 0,04 deee</v>
      </c>
      <c r="V564" s="61" t="s">
        <v>906</v>
      </c>
      <c r="W564" s="64">
        <f>'TARIF 2024'!M572</f>
        <v>32.411199999999994</v>
      </c>
      <c r="X564" s="64">
        <f>'TARIF 2024'!Q572</f>
        <v>59.99</v>
      </c>
      <c r="Y564" s="62"/>
    </row>
    <row r="565" spans="1:25">
      <c r="A565" s="50" t="str">
        <f>'TARIF 2024'!D573</f>
        <v>new</v>
      </c>
      <c r="C565" s="4">
        <f>'TARIF 2024'!G573</f>
        <v>6975222041916</v>
      </c>
      <c r="D565" t="str">
        <f>'TARIF 2024'!K573</f>
        <v>Riversong smartwatch Motive 6 Pro space gray SW62 dont 0,04 deee</v>
      </c>
      <c r="E565" s="60" t="str">
        <f>'TARIF 2024'!K573</f>
        <v>Riversong smartwatch Motive 6 Pro space gray SW62 dont 0,04 deee</v>
      </c>
      <c r="V565" s="61" t="s">
        <v>906</v>
      </c>
      <c r="W565" s="64">
        <f>'TARIF 2024'!M573</f>
        <v>20.924399999999999</v>
      </c>
      <c r="X565" s="64">
        <f>'TARIF 2024'!Q573</f>
        <v>39.99</v>
      </c>
      <c r="Y565" s="62"/>
    </row>
    <row r="566" spans="1:25">
      <c r="A566" s="50" t="str">
        <f>'TARIF 2024'!D574</f>
        <v>new</v>
      </c>
      <c r="C566" s="4">
        <f>'TARIF 2024'!G574</f>
        <v>6975222041923</v>
      </c>
      <c r="D566" t="str">
        <f>'TARIF 2024'!K574</f>
        <v>Riversong smartwatch Motive 6 Pro rose gold SW62 dont 0,04 deee</v>
      </c>
      <c r="E566" s="60" t="str">
        <f>'TARIF 2024'!K574</f>
        <v>Riversong smartwatch Motive 6 Pro rose gold SW62 dont 0,04 deee</v>
      </c>
      <c r="V566" s="61" t="s">
        <v>906</v>
      </c>
      <c r="W566" s="64">
        <f>'TARIF 2024'!M574</f>
        <v>20.924399999999999</v>
      </c>
      <c r="X566" s="64">
        <f>'TARIF 2024'!Q574</f>
        <v>39.99</v>
      </c>
      <c r="Y566" s="62"/>
    </row>
    <row r="567" spans="1:25">
      <c r="A567" s="50" t="str">
        <f>'TARIF 2024'!D575</f>
        <v>new</v>
      </c>
      <c r="C567" s="4">
        <f>'TARIF 2024'!G575</f>
        <v>6975222042135</v>
      </c>
      <c r="D567" t="str">
        <f>'TARIF 2024'!K575</f>
        <v>Riversong smartwatch Motive 6C Pro space gray SW64 dont 0,04 deee</v>
      </c>
      <c r="E567" s="60" t="str">
        <f>'TARIF 2024'!K575</f>
        <v>Riversong smartwatch Motive 6C Pro space gray SW64 dont 0,04 deee</v>
      </c>
      <c r="V567" s="61" t="s">
        <v>906</v>
      </c>
      <c r="W567" s="64">
        <f>'TARIF 2024'!M575</f>
        <v>26.141399999999997</v>
      </c>
      <c r="X567" s="64">
        <f>'TARIF 2024'!Q575</f>
        <v>49.99</v>
      </c>
      <c r="Y567" s="62"/>
    </row>
    <row r="568" spans="1:25">
      <c r="A568" s="50" t="str">
        <f>'TARIF 2024'!D576</f>
        <v>new</v>
      </c>
      <c r="C568" s="4">
        <f>'TARIF 2024'!G576</f>
        <v>6975222043279</v>
      </c>
      <c r="D568" t="str">
        <f>'TARIF 2024'!K576</f>
        <v>Riversong smartwatch Motive 9E space gray SW905 AMOLED dont 0,04 deee</v>
      </c>
      <c r="E568" s="60" t="str">
        <f>'TARIF 2024'!K576</f>
        <v>Riversong smartwatch Motive 9E space gray SW905 AMOLED dont 0,04 deee</v>
      </c>
      <c r="V568" s="61" t="s">
        <v>906</v>
      </c>
      <c r="W568" s="64">
        <f>'TARIF 2024'!M576</f>
        <v>32.411199999999994</v>
      </c>
      <c r="X568" s="64">
        <f>'TARIF 2024'!Q576</f>
        <v>59.99</v>
      </c>
      <c r="Y568" s="62"/>
    </row>
    <row r="569" spans="1:25">
      <c r="A569" s="50">
        <f>'TARIF 2024'!D577</f>
        <v>0</v>
      </c>
      <c r="C569" s="4">
        <f>'TARIF 2024'!G577</f>
        <v>5900495072283</v>
      </c>
      <c r="D569" t="str">
        <f>'TARIF 2024'!K577</f>
        <v>Smartwatch Forever Colorum CW-300 xPurple dont 0,04 deee</v>
      </c>
      <c r="E569" s="60" t="str">
        <f>'TARIF 2024'!K577</f>
        <v>Smartwatch Forever Colorum CW-300 xPurple dont 0,04 deee</v>
      </c>
      <c r="V569" s="61" t="s">
        <v>906</v>
      </c>
      <c r="W569" s="64">
        <f>'TARIF 2024'!M577</f>
        <v>39.837200000000003</v>
      </c>
      <c r="X569" s="64">
        <f>'TARIF 2024'!Q577</f>
        <v>69.989999999999995</v>
      </c>
      <c r="Y569" s="62"/>
    </row>
    <row r="570" spans="1:25">
      <c r="A570" s="50">
        <f>'TARIF 2024'!D578</f>
        <v>0</v>
      </c>
      <c r="C570" s="4">
        <f>'TARIF 2024'!G578</f>
        <v>5900495072269</v>
      </c>
      <c r="D570" t="str">
        <f>'TARIF 2024'!K578</f>
        <v>Smartwatch Forever Colorum CW-300 xOrange dont 0,04 deee</v>
      </c>
      <c r="E570" s="60" t="str">
        <f>'TARIF 2024'!K578</f>
        <v>Smartwatch Forever Colorum CW-300 xOrange dont 0,04 deee</v>
      </c>
      <c r="V570" s="61" t="s">
        <v>906</v>
      </c>
      <c r="W570" s="64">
        <f>'TARIF 2024'!M578</f>
        <v>39.837200000000003</v>
      </c>
      <c r="X570" s="64">
        <f>'TARIF 2024'!Q578</f>
        <v>69.989999999999995</v>
      </c>
      <c r="Y570" s="62"/>
    </row>
    <row r="571" spans="1:25">
      <c r="A571" s="50">
        <f>'TARIF 2024'!D579</f>
        <v>0</v>
      </c>
      <c r="C571" s="4">
        <f>'TARIF 2024'!G579</f>
        <v>5900495072290</v>
      </c>
      <c r="D571" t="str">
        <f>'TARIF 2024'!K579</f>
        <v>Smartwatch Forever Colorum CW-300 xGreen dont 0,04 deee</v>
      </c>
      <c r="E571" s="60" t="str">
        <f>'TARIF 2024'!K579</f>
        <v>Smartwatch Forever Colorum CW-300 xGreen dont 0,04 deee</v>
      </c>
      <c r="V571" s="61" t="s">
        <v>906</v>
      </c>
      <c r="W571" s="64">
        <f>'TARIF 2024'!M579</f>
        <v>39.837200000000003</v>
      </c>
      <c r="X571" s="64">
        <f>'TARIF 2024'!Q579</f>
        <v>69.989999999999995</v>
      </c>
      <c r="Y571" s="62"/>
    </row>
    <row r="572" spans="1:25">
      <c r="A572" s="50">
        <f>'TARIF 2024'!D580</f>
        <v>0</v>
      </c>
      <c r="C572" s="4">
        <f>'TARIF 2024'!G580</f>
        <v>5900495072276</v>
      </c>
      <c r="D572" t="str">
        <f>'TARIF 2024'!K580</f>
        <v>Smartwatch Forever Colorum CW-300 xMagenta dont 0,04 deee</v>
      </c>
      <c r="E572" s="60" t="str">
        <f>'TARIF 2024'!K580</f>
        <v>Smartwatch Forever Colorum CW-300 xMagenta dont 0,04 deee</v>
      </c>
      <c r="V572" s="61" t="s">
        <v>906</v>
      </c>
      <c r="W572" s="64">
        <f>'TARIF 2024'!M580</f>
        <v>39.837200000000003</v>
      </c>
      <c r="X572" s="64">
        <f>'TARIF 2024'!Q580</f>
        <v>69.989999999999995</v>
      </c>
      <c r="Y572" s="62"/>
    </row>
    <row r="573" spans="1:25">
      <c r="A573" s="50">
        <f>'TARIF 2024'!D581</f>
        <v>0</v>
      </c>
      <c r="C573" s="4">
        <f>'TARIF 2024'!G581</f>
        <v>5900495072252</v>
      </c>
      <c r="D573" t="str">
        <f>'TARIF 2024'!K581</f>
        <v>Smartwatch Forever Colorum CW-300 xYellow dont 0,04 deee</v>
      </c>
      <c r="E573" s="60" t="str">
        <f>'TARIF 2024'!K581</f>
        <v>Smartwatch Forever Colorum CW-300 xYellow dont 0,04 deee</v>
      </c>
      <c r="V573" s="61" t="s">
        <v>906</v>
      </c>
      <c r="W573" s="64">
        <f>'TARIF 2024'!M581</f>
        <v>39.837200000000003</v>
      </c>
      <c r="X573" s="64">
        <f>'TARIF 2024'!Q581</f>
        <v>69.989999999999995</v>
      </c>
      <c r="Y573" s="62"/>
    </row>
    <row r="574" spans="1:25">
      <c r="A574" s="50">
        <f>'TARIF 2024'!D582</f>
        <v>0</v>
      </c>
      <c r="C574" s="4">
        <f>'TARIF 2024'!G582</f>
        <v>5900495222374</v>
      </c>
      <c r="D574" t="str">
        <f>'TARIF 2024'!K582</f>
        <v>Ensemble d'adaptateurs Forever pour la carte SIM</v>
      </c>
      <c r="E574" s="60" t="str">
        <f>'TARIF 2024'!K582</f>
        <v>Ensemble d'adaptateurs Forever pour la carte SIM</v>
      </c>
      <c r="V574" s="61" t="s">
        <v>906</v>
      </c>
      <c r="W574" s="64">
        <f>'TARIF 2024'!M582</f>
        <v>2.4909999999999997</v>
      </c>
      <c r="X574" s="64">
        <f>'TARIF 2024'!Q582</f>
        <v>5.99</v>
      </c>
      <c r="Y574" s="62"/>
    </row>
    <row r="575" spans="1:25">
      <c r="A575" s="50">
        <f>'TARIF 2024'!D583</f>
        <v>0</v>
      </c>
      <c r="C575" s="4">
        <f>'TARIF 2024'!G583</f>
        <v>5900495620248</v>
      </c>
      <c r="D575" t="str">
        <f>'TARIF 2024'!K583</f>
        <v>Forever 3in1 cable USB - Lightning + USB-C + microUSB 1,0 m 1,5A black dont 0,04 deee</v>
      </c>
      <c r="E575" s="60" t="str">
        <f>'TARIF 2024'!K583</f>
        <v>Forever 3in1 cable USB - Lightning + USB-C + microUSB 1,0 m 1,5A black dont 0,04 deee</v>
      </c>
      <c r="V575" s="61" t="s">
        <v>906</v>
      </c>
      <c r="W575" s="64">
        <f>'TARIF 2024'!M583</f>
        <v>4.1829999999999998</v>
      </c>
      <c r="X575" s="64">
        <f>'TARIF 2024'!Q583</f>
        <v>8.99</v>
      </c>
      <c r="Y575" s="62"/>
    </row>
    <row r="576" spans="1:25">
      <c r="A576" s="50">
        <f>'TARIF 2024'!D584</f>
        <v>0</v>
      </c>
      <c r="C576" s="4">
        <f>'TARIF 2024'!G584</f>
        <v>5900495620224</v>
      </c>
      <c r="D576" t="str">
        <f>'TARIF 2024'!K584</f>
        <v>Forever 3in1 cable USB - Lightning + USB-C + microUSB 1,0 m 1,5A white dont 0,04 deee</v>
      </c>
      <c r="E576" s="60" t="str">
        <f>'TARIF 2024'!K584</f>
        <v>Forever 3in1 cable USB - Lightning + USB-C + microUSB 1,0 m 1,5A white dont 0,04 deee</v>
      </c>
      <c r="V576" s="61" t="s">
        <v>906</v>
      </c>
      <c r="W576" s="64">
        <f>'TARIF 2024'!M584</f>
        <v>4.1829999999999998</v>
      </c>
      <c r="X576" s="64">
        <f>'TARIF 2024'!Q584</f>
        <v>8.99</v>
      </c>
      <c r="Y576" s="62"/>
    </row>
    <row r="577" spans="1:25">
      <c r="A577" s="50">
        <f>'TARIF 2024'!D585</f>
        <v>0</v>
      </c>
      <c r="C577" s="4">
        <f>'TARIF 2024'!G585</f>
        <v>5900495900210</v>
      </c>
      <c r="D577" t="str">
        <f>'TARIF 2024'!K585</f>
        <v>Forever 3en1 cÃ¢ble USB - Lightning + USB-C + microUSB 1,0 m 2A noir dont 0,04 deee</v>
      </c>
      <c r="E577" s="60" t="str">
        <f>'TARIF 2024'!K585</f>
        <v>Forever 3en1 cÃ¢ble USB - Lightning + USB-C + microUSB 1,0 m 2A noir dont 0,04 deee</v>
      </c>
      <c r="V577" s="61" t="s">
        <v>906</v>
      </c>
      <c r="W577" s="64">
        <f>'TARIF 2024'!M585</f>
        <v>4.6812000000000005</v>
      </c>
      <c r="X577" s="64">
        <f>'TARIF 2024'!Q585</f>
        <v>9.99</v>
      </c>
      <c r="Y577" s="62"/>
    </row>
    <row r="578" spans="1:25">
      <c r="A578" s="50">
        <f>'TARIF 2024'!D586</f>
        <v>0</v>
      </c>
      <c r="C578" s="4">
        <f>'TARIF 2024'!G586</f>
        <v>5900495452719</v>
      </c>
      <c r="D578" t="str">
        <f>'TARIF 2024'!K586</f>
        <v>Forever cable USB - Lightning 3,0 m 1A white dont 0,04 deee</v>
      </c>
      <c r="E578" s="60" t="str">
        <f>'TARIF 2024'!K586</f>
        <v>Forever cable USB - Lightning 3,0 m 1A white dont 0,04 deee</v>
      </c>
      <c r="V578" s="61" t="s">
        <v>906</v>
      </c>
      <c r="W578" s="64">
        <f>'TARIF 2024'!M586</f>
        <v>2.8106</v>
      </c>
      <c r="X578" s="64">
        <f>'TARIF 2024'!Q586</f>
        <v>5.99</v>
      </c>
      <c r="Y578" s="62"/>
    </row>
    <row r="579" spans="1:25">
      <c r="A579" s="50">
        <f>'TARIF 2024'!D587</f>
        <v>0</v>
      </c>
      <c r="C579" s="4">
        <f>'TARIF 2024'!G587</f>
        <v>5900495323767</v>
      </c>
      <c r="D579" t="str">
        <f>'TARIF 2024'!K587</f>
        <v>Forever cable USB - Lightning 1,0 m 1A white dont 0,04 deee</v>
      </c>
      <c r="E579" s="60" t="str">
        <f>'TARIF 2024'!K587</f>
        <v>Forever cable USB - Lightning 1,0 m 1A white dont 0,04 deee</v>
      </c>
      <c r="V579" s="61" t="s">
        <v>906</v>
      </c>
      <c r="W579" s="64">
        <f>'TARIF 2024'!M587</f>
        <v>1.88</v>
      </c>
      <c r="X579" s="64">
        <f>'TARIF 2024'!Q587</f>
        <v>4.99</v>
      </c>
      <c r="Y579" s="62"/>
    </row>
    <row r="580" spans="1:25">
      <c r="A580" s="50">
        <f>'TARIF 2024'!D588</f>
        <v>0</v>
      </c>
      <c r="C580" s="4">
        <f>'TARIF 2024'!G588</f>
        <v>5900495811417</v>
      </c>
      <c r="D580" t="str">
        <f>'TARIF 2024'!K588</f>
        <v>Forever Tornado cable USB - Lightning 1,0 m 3A red dont 0,04 deee</v>
      </c>
      <c r="E580" s="60" t="str">
        <f>'TARIF 2024'!K588</f>
        <v>Forever Tornado cable USB - Lightning 1,0 m 3A red dont 0,04 deee</v>
      </c>
      <c r="V580" s="61" t="s">
        <v>906</v>
      </c>
      <c r="W580" s="64">
        <f>'TARIF 2024'!M588</f>
        <v>4.1641999999999992</v>
      </c>
      <c r="X580" s="64">
        <f>'TARIF 2024'!Q588</f>
        <v>9.99</v>
      </c>
      <c r="Y580" s="62"/>
    </row>
    <row r="581" spans="1:25">
      <c r="A581" s="50">
        <f>'TARIF 2024'!D589</f>
        <v>0</v>
      </c>
      <c r="C581" s="4">
        <f>'TARIF 2024'!G589</f>
        <v>5900495811400</v>
      </c>
      <c r="D581" t="str">
        <f>'TARIF 2024'!K589</f>
        <v>Forever Tornado cable USB - Lightning 1,0 m 3A navy blue dont 0,04 deee</v>
      </c>
      <c r="E581" s="60" t="str">
        <f>'TARIF 2024'!K589</f>
        <v>Forever Tornado cable USB - Lightning 1,0 m 3A navy blue dont 0,04 deee</v>
      </c>
      <c r="V581" s="61" t="s">
        <v>906</v>
      </c>
      <c r="W581" s="64">
        <f>'TARIF 2024'!M589</f>
        <v>4.1641999999999992</v>
      </c>
      <c r="X581" s="64">
        <f>'TARIF 2024'!Q589</f>
        <v>9.99</v>
      </c>
      <c r="Y581" s="62"/>
    </row>
    <row r="582" spans="1:25">
      <c r="A582" s="50">
        <f>'TARIF 2024'!D590</f>
        <v>0</v>
      </c>
      <c r="C582" s="4">
        <f>'TARIF 2024'!G590</f>
        <v>5900495811394</v>
      </c>
      <c r="D582" t="str">
        <f>'TARIF 2024'!K590</f>
        <v>Forever Tornado cable USB - Lightning 1,0 m 3A black dont 0,04 deee</v>
      </c>
      <c r="E582" s="60" t="str">
        <f>'TARIF 2024'!K590</f>
        <v>Forever Tornado cable USB - Lightning 1,0 m 3A black dont 0,04 deee</v>
      </c>
      <c r="V582" s="61" t="s">
        <v>906</v>
      </c>
      <c r="W582" s="64">
        <f>'TARIF 2024'!M590</f>
        <v>4.1641999999999992</v>
      </c>
      <c r="X582" s="64">
        <f>'TARIF 2024'!Q590</f>
        <v>9.99</v>
      </c>
      <c r="Y582" s="62"/>
    </row>
    <row r="583" spans="1:25">
      <c r="A583" s="50">
        <f>'TARIF 2024'!D591</f>
        <v>0</v>
      </c>
      <c r="C583" s="4">
        <f>'TARIF 2024'!G591</f>
        <v>5900495679345</v>
      </c>
      <c r="D583" t="str">
        <f>'TARIF 2024'!K591</f>
        <v>Forever Shark cable USB - Lightning 1,0 m 2A black dont 0,04 deee</v>
      </c>
      <c r="E583" s="60" t="str">
        <f>'TARIF 2024'!K591</f>
        <v>Forever Shark cable USB - Lightning 1,0 m 2A black dont 0,04 deee</v>
      </c>
      <c r="V583" s="61" t="s">
        <v>906</v>
      </c>
      <c r="W583" s="64">
        <f>'TARIF 2024'!M591</f>
        <v>2.8106</v>
      </c>
      <c r="X583" s="64">
        <f>'TARIF 2024'!Q591</f>
        <v>7.99</v>
      </c>
      <c r="Y583" s="62"/>
    </row>
    <row r="584" spans="1:25">
      <c r="A584" s="50">
        <f>'TARIF 2024'!D592</f>
        <v>0</v>
      </c>
      <c r="C584" s="4">
        <f>'TARIF 2024'!G592</f>
        <v>5900495621412</v>
      </c>
      <c r="D584" t="str">
        <f>'TARIF 2024'!K592</f>
        <v>Forever Modern cable USB - Lightning 1,0 m 2A black dont 0,04 deee</v>
      </c>
      <c r="E584" s="60" t="str">
        <f>'TARIF 2024'!K592</f>
        <v>Forever Modern cable USB - Lightning 1,0 m 2A black dont 0,04 deee</v>
      </c>
      <c r="V584" s="61" t="s">
        <v>906</v>
      </c>
      <c r="W584" s="64">
        <f>'TARIF 2024'!M592</f>
        <v>3.2429999999999999</v>
      </c>
      <c r="X584" s="64">
        <f>'TARIF 2024'!Q592</f>
        <v>7.99</v>
      </c>
      <c r="Y584" s="62"/>
    </row>
    <row r="585" spans="1:25">
      <c r="A585" s="50">
        <f>'TARIF 2024'!D593</f>
        <v>0</v>
      </c>
      <c r="C585" s="4">
        <f>'TARIF 2024'!G593</f>
        <v>5900495082732</v>
      </c>
      <c r="D585" t="str">
        <f>'TARIF 2024'!K593</f>
        <v>Forever LCD cable USB-C - Lightning 1,0 m 27W black dont 0,04 deee</v>
      </c>
      <c r="E585" s="60" t="str">
        <f>'TARIF 2024'!K593</f>
        <v>Forever LCD cable USB-C - Lightning 1,0 m 27W black dont 0,04 deee</v>
      </c>
      <c r="V585" s="61" t="s">
        <v>906</v>
      </c>
      <c r="W585" s="64">
        <f>'TARIF 2024'!M593</f>
        <v>9.0333999999999985</v>
      </c>
      <c r="X585" s="64">
        <f>'TARIF 2024'!Q593</f>
        <v>19.989999999999998</v>
      </c>
      <c r="Y585" s="62"/>
    </row>
    <row r="586" spans="1:25">
      <c r="A586" s="50">
        <f>'TARIF 2024'!D594</f>
        <v>0</v>
      </c>
      <c r="C586" s="4">
        <f>'TARIF 2024'!G594</f>
        <v>5900495978400</v>
      </c>
      <c r="D586" t="str">
        <f>'TARIF 2024'!K594</f>
        <v>Forever Flexible cable USB - Lightning 1,0 m 2.4A white dont 0,04 deee</v>
      </c>
      <c r="E586" s="60" t="str">
        <f>'TARIF 2024'!K594</f>
        <v>Forever Flexible cable USB - Lightning 1,0 m 2.4A white dont 0,04 deee</v>
      </c>
      <c r="V586" s="61" t="s">
        <v>906</v>
      </c>
      <c r="W586" s="64">
        <f>'TARIF 2024'!M594</f>
        <v>4.2017999999999995</v>
      </c>
      <c r="X586" s="64">
        <f>'TARIF 2024'!Q594</f>
        <v>9.99</v>
      </c>
      <c r="Y586" s="62"/>
    </row>
    <row r="587" spans="1:25">
      <c r="A587" s="50">
        <f>'TARIF 2024'!D595</f>
        <v>0</v>
      </c>
      <c r="C587" s="4">
        <f>'TARIF 2024'!G595</f>
        <v>5900495978516</v>
      </c>
      <c r="D587" t="str">
        <f>'TARIF 2024'!K595</f>
        <v>Forever Flexible cable USB-C - Lightning 2,0 m 20W white dont 0,04 deee</v>
      </c>
      <c r="E587" s="60" t="str">
        <f>'TARIF 2024'!K595</f>
        <v>Forever Flexible cable USB-C - Lightning 2,0 m 20W white dont 0,04 deee</v>
      </c>
      <c r="V587" s="61" t="s">
        <v>906</v>
      </c>
      <c r="W587" s="64">
        <f>'TARIF 2024'!M595</f>
        <v>4.8879999999999999</v>
      </c>
      <c r="X587" s="64">
        <f>'TARIF 2024'!Q595</f>
        <v>12.99</v>
      </c>
      <c r="Y587" s="62"/>
    </row>
    <row r="588" spans="1:25">
      <c r="A588" s="50">
        <f>'TARIF 2024'!D596</f>
        <v>0</v>
      </c>
      <c r="C588" s="4">
        <f>'TARIF 2024'!G596</f>
        <v>5900495978509</v>
      </c>
      <c r="D588" t="str">
        <f>'TARIF 2024'!K596</f>
        <v>Forever Flexible cable USB-C - Lightning 1,0 m 20W white dont 0,04 deee</v>
      </c>
      <c r="E588" s="60" t="str">
        <f>'TARIF 2024'!K596</f>
        <v>Forever Flexible cable USB-C - Lightning 1,0 m 20W white dont 0,04 deee</v>
      </c>
      <c r="V588" s="61" t="s">
        <v>906</v>
      </c>
      <c r="W588" s="64">
        <f>'TARIF 2024'!M596</f>
        <v>4.1829999999999998</v>
      </c>
      <c r="X588" s="64">
        <f>'TARIF 2024'!Q596</f>
        <v>9.99</v>
      </c>
      <c r="Y588" s="62"/>
    </row>
    <row r="589" spans="1:25">
      <c r="A589" s="50">
        <f>'TARIF 2024'!D597</f>
        <v>0</v>
      </c>
      <c r="C589" s="4">
        <f>'TARIF 2024'!G597</f>
        <v>5900495323750</v>
      </c>
      <c r="D589" t="str">
        <f>'TARIF 2024'!K597</f>
        <v>Forever cable USB - microUSB 1,0 m 1A black dont 0,04 deee</v>
      </c>
      <c r="E589" s="60" t="str">
        <f>'TARIF 2024'!K597</f>
        <v>Forever cable USB - microUSB 1,0 m 1A black dont 0,04 deee</v>
      </c>
      <c r="V589" s="61" t="s">
        <v>906</v>
      </c>
      <c r="W589" s="64">
        <f>'TARIF 2024'!M597</f>
        <v>1.88</v>
      </c>
      <c r="X589" s="64">
        <f>'TARIF 2024'!Q597</f>
        <v>3.99</v>
      </c>
      <c r="Y589" s="62"/>
    </row>
    <row r="590" spans="1:25">
      <c r="A590" s="50">
        <f>'TARIF 2024'!D598</f>
        <v>0</v>
      </c>
      <c r="C590" s="4">
        <f>'TARIF 2024'!G598</f>
        <v>5900495811424</v>
      </c>
      <c r="D590" t="str">
        <f>'TARIF 2024'!K598</f>
        <v>Forever Tornado cable USB - microUSB 1,0 m 3A black dont 0,04 deee</v>
      </c>
      <c r="E590" s="60" t="str">
        <f>'TARIF 2024'!K598</f>
        <v>Forever Tornado cable USB - microUSB 1,0 m 3A black dont 0,04 deee</v>
      </c>
      <c r="V590" s="61" t="s">
        <v>906</v>
      </c>
      <c r="W590" s="64">
        <f>'TARIF 2024'!M598</f>
        <v>4.1641999999999992</v>
      </c>
      <c r="X590" s="64">
        <f>'TARIF 2024'!Q598</f>
        <v>9.99</v>
      </c>
      <c r="Y590" s="62"/>
    </row>
    <row r="591" spans="1:25">
      <c r="A591" s="50">
        <f>'TARIF 2024'!D599</f>
        <v>0</v>
      </c>
      <c r="C591" s="4">
        <f>'TARIF 2024'!G599</f>
        <v>5900495679321</v>
      </c>
      <c r="D591" t="str">
        <f>'TARIF 2024'!K599</f>
        <v>Forever Shark cable USB - microUSB 1,0 m 2A black dont 0,04 deee</v>
      </c>
      <c r="E591" s="60" t="str">
        <f>'TARIF 2024'!K599</f>
        <v>Forever Shark cable USB - microUSB 1,0 m 2A black dont 0,04 deee</v>
      </c>
      <c r="V591" s="61" t="s">
        <v>906</v>
      </c>
      <c r="W591" s="64">
        <f>'TARIF 2024'!M599</f>
        <v>3.0832000000000002</v>
      </c>
      <c r="X591" s="64">
        <f>'TARIF 2024'!Q599</f>
        <v>7.99</v>
      </c>
      <c r="Y591" s="62"/>
    </row>
    <row r="592" spans="1:25">
      <c r="A592" s="50" t="e">
        <f>'TARIF 2024'!#REF!</f>
        <v>#REF!</v>
      </c>
      <c r="C592" s="4" t="e">
        <f>'TARIF 2024'!#REF!</f>
        <v>#REF!</v>
      </c>
      <c r="D592" t="e">
        <f>'TARIF 2024'!#REF!</f>
        <v>#REF!</v>
      </c>
      <c r="E592" s="60" t="e">
        <f>'TARIF 2024'!#REF!</f>
        <v>#REF!</v>
      </c>
      <c r="V592" s="61" t="s">
        <v>906</v>
      </c>
      <c r="W592" s="64" t="e">
        <f>'TARIF 2024'!#REF!</f>
        <v>#REF!</v>
      </c>
      <c r="X592" s="64" t="e">
        <f>'TARIF 2024'!#REF!</f>
        <v>#REF!</v>
      </c>
      <c r="Y592" s="62"/>
    </row>
    <row r="593" spans="1:25">
      <c r="A593" s="50">
        <f>'TARIF 2024'!D600</f>
        <v>0</v>
      </c>
      <c r="C593" s="4">
        <f>'TARIF 2024'!G600</f>
        <v>5900495598530</v>
      </c>
      <c r="D593" t="str">
        <f>'TARIF 2024'!K600</f>
        <v>Forever cable USB - USB-C 1,0 m 2A white dont 0,04 deee</v>
      </c>
      <c r="E593" s="60" t="str">
        <f>'TARIF 2024'!K600</f>
        <v>Forever cable USB - USB-C 1,0 m 2A white dont 0,04 deee</v>
      </c>
      <c r="V593" s="61" t="s">
        <v>906</v>
      </c>
      <c r="W593" s="64">
        <f>'TARIF 2024'!M600</f>
        <v>3.2429999999999999</v>
      </c>
      <c r="X593" s="64">
        <f>'TARIF 2024'!Q600</f>
        <v>7.99</v>
      </c>
      <c r="Y593" s="62"/>
    </row>
    <row r="594" spans="1:25">
      <c r="A594" s="50">
        <f>'TARIF 2024'!D601</f>
        <v>0</v>
      </c>
      <c r="C594" s="4">
        <f>'TARIF 2024'!G601</f>
        <v>5900495427915</v>
      </c>
      <c r="D594" t="str">
        <f>'TARIF 2024'!K601</f>
        <v>Forever cable USB - USB-C 1,0 m 1A black dont 0,04 deee</v>
      </c>
      <c r="E594" s="60" t="str">
        <f>'TARIF 2024'!K601</f>
        <v>Forever cable USB - USB-C 1,0 m 1A black dont 0,04 deee</v>
      </c>
      <c r="V594" s="61" t="s">
        <v>906</v>
      </c>
      <c r="W594" s="64">
        <f>'TARIF 2024'!M601</f>
        <v>1.88</v>
      </c>
      <c r="X594" s="64">
        <f>'TARIF 2024'!Q601</f>
        <v>4.99</v>
      </c>
      <c r="Y594" s="62"/>
    </row>
    <row r="595" spans="1:25">
      <c r="A595" s="50">
        <f>'TARIF 2024'!D602</f>
        <v>0</v>
      </c>
      <c r="C595" s="4">
        <f>'TARIF 2024'!G602</f>
        <v>5900495900173</v>
      </c>
      <c r="D595" t="str">
        <f>'TARIF 2024'!K602</f>
        <v>Forever cable USB - USB-C 1,0 m 3A black dont 0,04 deee</v>
      </c>
      <c r="E595" s="60" t="str">
        <f>'TARIF 2024'!K602</f>
        <v>Forever cable USB - USB-C 1,0 m 3A black dont 0,04 deee</v>
      </c>
      <c r="V595" s="61" t="s">
        <v>906</v>
      </c>
      <c r="W595" s="64">
        <f>'TARIF 2024'!M602</f>
        <v>3.6847999999999996</v>
      </c>
      <c r="X595" s="64">
        <f>'TARIF 2024'!Q602</f>
        <v>8.99</v>
      </c>
      <c r="Y595" s="62"/>
    </row>
    <row r="596" spans="1:25">
      <c r="A596" s="50">
        <f>'TARIF 2024'!D603</f>
        <v>0</v>
      </c>
      <c r="C596" s="4">
        <f>'TARIF 2024'!G603</f>
        <v>5900495754639</v>
      </c>
      <c r="D596" t="str">
        <f>'TARIF 2024'!K603</f>
        <v>Forever cable USB - USB-C 1,0 m 6A white dont 0,04 deee</v>
      </c>
      <c r="E596" s="60" t="str">
        <f>'TARIF 2024'!K603</f>
        <v>Forever cable USB - USB-C 1,0 m 6A white dont 0,04 deee</v>
      </c>
      <c r="V596" s="61" t="s">
        <v>906</v>
      </c>
      <c r="W596" s="64">
        <f>'TARIF 2024'!M603</f>
        <v>5.028999999999999</v>
      </c>
      <c r="X596" s="64">
        <f>'TARIF 2024'!Q603</f>
        <v>12.99</v>
      </c>
      <c r="Y596" s="62"/>
    </row>
    <row r="597" spans="1:25">
      <c r="A597" s="50">
        <f>'TARIF 2024'!D604</f>
        <v>0</v>
      </c>
      <c r="C597" s="4">
        <f>'TARIF 2024'!G604</f>
        <v>5900495084309</v>
      </c>
      <c r="D597" t="str">
        <f>'TARIF 2024'!K604</f>
        <v>Forever Sleek cable USB-C - USB-C 1,0 m 60W white dont 0,04 deee</v>
      </c>
      <c r="E597" s="60" t="str">
        <f>'TARIF 2024'!K604</f>
        <v>Forever Sleek cable USB-C - USB-C 1,0 m 60W white dont 0,04 deee</v>
      </c>
      <c r="V597" s="61" t="s">
        <v>906</v>
      </c>
      <c r="W597" s="64">
        <f>'TARIF 2024'!M604</f>
        <v>5.028999999999999</v>
      </c>
      <c r="X597" s="64">
        <f>'TARIF 2024'!Q604</f>
        <v>12.99</v>
      </c>
      <c r="Y597" s="62"/>
    </row>
    <row r="598" spans="1:25">
      <c r="A598" s="50">
        <f>'TARIF 2024'!D605</f>
        <v>0</v>
      </c>
      <c r="C598" s="4">
        <f>'TARIF 2024'!G605</f>
        <v>5900495082718</v>
      </c>
      <c r="D598" t="str">
        <f>'TARIF 2024'!K605</f>
        <v>Forever Sleek cable USB-C - USB-C 1,0 m 60W black dont 0,04 deee</v>
      </c>
      <c r="E598" s="60" t="str">
        <f>'TARIF 2024'!K605</f>
        <v>Forever Sleek cable USB-C - USB-C 1,0 m 60W black dont 0,04 deee</v>
      </c>
      <c r="V598" s="61" t="s">
        <v>906</v>
      </c>
      <c r="W598" s="64">
        <f>'TARIF 2024'!M605</f>
        <v>5.028999999999999</v>
      </c>
      <c r="X598" s="64">
        <f>'TARIF 2024'!Q605</f>
        <v>12.99</v>
      </c>
      <c r="Y598" s="62"/>
    </row>
    <row r="599" spans="1:25">
      <c r="A599" s="50">
        <f>'TARIF 2024'!D606</f>
        <v>0</v>
      </c>
      <c r="C599" s="4">
        <f>'TARIF 2024'!G606</f>
        <v>5900495084293</v>
      </c>
      <c r="D599" t="str">
        <f>'TARIF 2024'!K606</f>
        <v xml:space="preserve">Forever Sleek cable USB - USB-C 1,0 m 3A white dont 0,04 deee </v>
      </c>
      <c r="E599" s="60" t="str">
        <f>'TARIF 2024'!K606</f>
        <v xml:space="preserve">Forever Sleek cable USB - USB-C 1,0 m 3A white dont 0,04 deee </v>
      </c>
      <c r="V599" s="61" t="s">
        <v>906</v>
      </c>
      <c r="W599" s="64">
        <f>'TARIF 2024'!M606</f>
        <v>5.028999999999999</v>
      </c>
      <c r="X599" s="64">
        <f>'TARIF 2024'!Q606</f>
        <v>12.99</v>
      </c>
      <c r="Y599" s="62"/>
    </row>
    <row r="600" spans="1:25">
      <c r="A600" s="50">
        <f>'TARIF 2024'!D607</f>
        <v>0</v>
      </c>
      <c r="C600" s="4">
        <f>'TARIF 2024'!G607</f>
        <v>5900495082725</v>
      </c>
      <c r="D600" t="str">
        <f>'TARIF 2024'!K607</f>
        <v xml:space="preserve">Forever Sleek cable USB-C - USB-C 1,0 m 100W black dont 0,04 deee </v>
      </c>
      <c r="E600" s="60" t="str">
        <f>'TARIF 2024'!K607</f>
        <v xml:space="preserve">Forever Sleek cable USB-C - USB-C 1,0 m 100W black dont 0,04 deee </v>
      </c>
      <c r="V600" s="61" t="s">
        <v>906</v>
      </c>
      <c r="W600" s="64">
        <f>'TARIF 2024'!M607</f>
        <v>5.028999999999999</v>
      </c>
      <c r="X600" s="64">
        <f>'TARIF 2024'!Q607</f>
        <v>12.99</v>
      </c>
      <c r="Y600" s="62"/>
    </row>
    <row r="601" spans="1:25">
      <c r="A601" s="50">
        <f>'TARIF 2024'!D608</f>
        <v>0</v>
      </c>
      <c r="C601" s="4">
        <f>'TARIF 2024'!G608</f>
        <v>5900495082695</v>
      </c>
      <c r="D601" t="str">
        <f>'TARIF 2024'!K608</f>
        <v xml:space="preserve">Forever Sleek cable USB - USB-C 1,0 m 3A black dont 0,04 deee </v>
      </c>
      <c r="E601" s="60" t="str">
        <f>'TARIF 2024'!K608</f>
        <v xml:space="preserve">Forever Sleek cable USB - USB-C 1,0 m 3A black dont 0,04 deee </v>
      </c>
      <c r="V601" s="61" t="s">
        <v>906</v>
      </c>
      <c r="W601" s="64">
        <f>'TARIF 2024'!M608</f>
        <v>5.028999999999999</v>
      </c>
      <c r="X601" s="64">
        <f>'TARIF 2024'!Q608</f>
        <v>12.99</v>
      </c>
      <c r="Y601" s="62"/>
    </row>
    <row r="602" spans="1:25">
      <c r="A602" s="50">
        <f>'TARIF 2024'!D609</f>
        <v>0</v>
      </c>
      <c r="C602" s="4">
        <f>'TARIF 2024'!G609</f>
        <v>5900495082701</v>
      </c>
      <c r="D602" t="str">
        <f>'TARIF 2024'!K609</f>
        <v xml:space="preserve">Forever Sleek cable USB-C - Lightning 1,0 m 27W white dont 0,04 deee </v>
      </c>
      <c r="E602" s="60" t="str">
        <f>'TARIF 2024'!K609</f>
        <v xml:space="preserve">Forever Sleek cable USB-C - Lightning 1,0 m 27W white dont 0,04 deee </v>
      </c>
      <c r="V602" s="61" t="s">
        <v>906</v>
      </c>
      <c r="W602" s="64">
        <f>'TARIF 2024'!M609</f>
        <v>5.028999999999999</v>
      </c>
      <c r="X602" s="64">
        <f>'TARIF 2024'!Q609</f>
        <v>12.99</v>
      </c>
      <c r="Y602" s="62"/>
    </row>
    <row r="603" spans="1:25">
      <c r="A603" s="50">
        <f>'TARIF 2024'!D610</f>
        <v>0</v>
      </c>
      <c r="C603" s="4">
        <f>'TARIF 2024'!G610</f>
        <v>5900495082688</v>
      </c>
      <c r="D603" t="str">
        <f>'TARIF 2024'!K610</f>
        <v xml:space="preserve">Forever Sleek cable USB - Lightning 1,0 m 2.4A white dont 0,04 deee </v>
      </c>
      <c r="E603" s="60" t="str">
        <f>'TARIF 2024'!K610</f>
        <v xml:space="preserve">Forever Sleek cable USB - Lightning 1,0 m 2.4A white dont 0,04 deee </v>
      </c>
      <c r="V603" s="61" t="s">
        <v>906</v>
      </c>
      <c r="W603" s="64">
        <f>'TARIF 2024'!M610</f>
        <v>5.2451999999999996</v>
      </c>
      <c r="X603" s="64">
        <f>'TARIF 2024'!Q610</f>
        <v>12.99</v>
      </c>
      <c r="Y603" s="62"/>
    </row>
    <row r="604" spans="1:25">
      <c r="A604" s="50">
        <f>'TARIF 2024'!D611</f>
        <v>0</v>
      </c>
      <c r="C604" s="4">
        <f>'TARIF 2024'!G611</f>
        <v>5900495900166</v>
      </c>
      <c r="D604" t="str">
        <f>'TARIF 2024'!K611</f>
        <v>Forever cable USB - USB-C 1,0 m 3A white dont 0,04 deee</v>
      </c>
      <c r="E604" s="60" t="str">
        <f>'TARIF 2024'!K611</f>
        <v>Forever cable USB - USB-C 1,0 m 3A white dont 0,04 deee</v>
      </c>
      <c r="V604" s="61" t="s">
        <v>906</v>
      </c>
      <c r="W604" s="64">
        <f>'TARIF 2024'!M611</f>
        <v>4.0795999999999992</v>
      </c>
      <c r="X604" s="64">
        <f>'TARIF 2024'!Q611</f>
        <v>8.99</v>
      </c>
      <c r="Y604" s="62"/>
    </row>
    <row r="605" spans="1:25">
      <c r="A605" s="50">
        <f>'TARIF 2024'!D612</f>
        <v>0</v>
      </c>
      <c r="C605" s="4">
        <f>'TARIF 2024'!G612</f>
        <v>5900495811479</v>
      </c>
      <c r="D605" t="str">
        <f>'TARIF 2024'!K612</f>
        <v>Forever Tornado cable USB - USB-C 1,0 m 3A red dont 0,04 deee</v>
      </c>
      <c r="E605" s="60" t="str">
        <f>'TARIF 2024'!K612</f>
        <v>Forever Tornado cable USB - USB-C 1,0 m 3A red dont 0,04 deee</v>
      </c>
      <c r="V605" s="61" t="s">
        <v>906</v>
      </c>
      <c r="W605" s="64">
        <f>'TARIF 2024'!M612</f>
        <v>3.6095999999999995</v>
      </c>
      <c r="X605" s="64">
        <f>'TARIF 2024'!Q612</f>
        <v>9.99</v>
      </c>
      <c r="Y605" s="62"/>
    </row>
    <row r="606" spans="1:25">
      <c r="A606" s="50">
        <f>'TARIF 2024'!D613</f>
        <v>0</v>
      </c>
      <c r="C606" s="4">
        <f>'TARIF 2024'!G613</f>
        <v>5900495811462</v>
      </c>
      <c r="D606" t="str">
        <f>'TARIF 2024'!K613</f>
        <v>Forever Tornado cable USB - USB-C 1,0 m 3A navy blue dont 0,04 deee</v>
      </c>
      <c r="E606" s="60" t="str">
        <f>'TARIF 2024'!K613</f>
        <v>Forever Tornado cable USB - USB-C 1,0 m 3A navy blue dont 0,04 deee</v>
      </c>
      <c r="V606" s="61" t="s">
        <v>906</v>
      </c>
      <c r="W606" s="64">
        <f>'TARIF 2024'!M613</f>
        <v>4.1641999999999992</v>
      </c>
      <c r="X606" s="64">
        <f>'TARIF 2024'!Q613</f>
        <v>9.99</v>
      </c>
      <c r="Y606" s="62"/>
    </row>
    <row r="607" spans="1:25">
      <c r="A607" s="50">
        <f>'TARIF 2024'!D614</f>
        <v>0</v>
      </c>
      <c r="C607" s="4">
        <f>'TARIF 2024'!G614</f>
        <v>5900495811455</v>
      </c>
      <c r="D607" t="str">
        <f>'TARIF 2024'!K614</f>
        <v>Forever Tornado cable USB - USB-C 1,0 m 3A black dont 0,04 deee</v>
      </c>
      <c r="E607" s="60" t="str">
        <f>'TARIF 2024'!K614</f>
        <v>Forever Tornado cable USB - USB-C 1,0 m 3A black dont 0,04 deee</v>
      </c>
      <c r="V607" s="61" t="s">
        <v>906</v>
      </c>
      <c r="W607" s="64">
        <f>'TARIF 2024'!M614</f>
        <v>4.1641999999999992</v>
      </c>
      <c r="X607" s="64">
        <f>'TARIF 2024'!Q614</f>
        <v>9.99</v>
      </c>
      <c r="Y607" s="62"/>
    </row>
    <row r="608" spans="1:25">
      <c r="A608" s="50">
        <f>'TARIF 2024'!D615</f>
        <v>0</v>
      </c>
      <c r="C608" s="4">
        <f>'TARIF 2024'!G615</f>
        <v>5900495679369</v>
      </c>
      <c r="D608" t="str">
        <f>'TARIF 2024'!K615</f>
        <v>Forever Shark cable USB - USB-C 1,0 m 2A black dont 0,04 deee</v>
      </c>
      <c r="E608" s="60" t="str">
        <f>'TARIF 2024'!K615</f>
        <v>Forever Shark cable USB - USB-C 1,0 m 2A black dont 0,04 deee</v>
      </c>
      <c r="V608" s="61" t="s">
        <v>906</v>
      </c>
      <c r="W608" s="64">
        <f>'TARIF 2024'!M615</f>
        <v>3.3087999999999997</v>
      </c>
      <c r="X608" s="64">
        <f>'TARIF 2024'!Q615</f>
        <v>7.99</v>
      </c>
      <c r="Y608" s="62"/>
    </row>
    <row r="609" spans="1:25">
      <c r="A609" s="50">
        <f>'TARIF 2024'!D616</f>
        <v>0</v>
      </c>
      <c r="C609" s="4">
        <f>'TARIF 2024'!G616</f>
        <v>5900495621429</v>
      </c>
      <c r="D609" t="str">
        <f>'TARIF 2024'!K616</f>
        <v>Forever Modern cable USB - USB-C 1,0 m 2A black dont 0,04 deee</v>
      </c>
      <c r="E609" s="60" t="str">
        <f>'TARIF 2024'!K616</f>
        <v>Forever Modern cable USB - USB-C 1,0 m 2A black dont 0,04 deee</v>
      </c>
      <c r="V609" s="61" t="s">
        <v>906</v>
      </c>
      <c r="W609" s="64">
        <f>'TARIF 2024'!M616</f>
        <v>3.2429999999999999</v>
      </c>
      <c r="X609" s="64">
        <f>'TARIF 2024'!Q616</f>
        <v>7.99</v>
      </c>
      <c r="Y609" s="62"/>
    </row>
    <row r="610" spans="1:25">
      <c r="A610" s="50">
        <f>'TARIF 2024'!D617</f>
        <v>0</v>
      </c>
      <c r="C610" s="4">
        <f>'TARIF 2024'!G617</f>
        <v>5900495900203</v>
      </c>
      <c r="D610" t="str">
        <f>'TARIF 2024'!K617</f>
        <v>Forever cable USB-C - Lightning 1,0 m 3A white dont 0,04 deee</v>
      </c>
      <c r="E610" s="60" t="str">
        <f>'TARIF 2024'!K617</f>
        <v>Forever cable USB-C - Lightning 1,0 m 3A white dont 0,04 deee</v>
      </c>
      <c r="V610" s="61" t="s">
        <v>906</v>
      </c>
      <c r="W610" s="64">
        <f>'TARIF 2024'!M617</f>
        <v>4.0795999999999992</v>
      </c>
      <c r="X610" s="64">
        <f>'TARIF 2024'!Q617</f>
        <v>9.99</v>
      </c>
      <c r="Y610" s="62"/>
    </row>
    <row r="611" spans="1:25">
      <c r="A611" s="50">
        <f>'TARIF 2024'!D618</f>
        <v>0</v>
      </c>
      <c r="C611" s="4">
        <f>'TARIF 2024'!G618</f>
        <v>5900495978486</v>
      </c>
      <c r="D611" t="str">
        <f>'TARIF 2024'!K618</f>
        <v>Forever Flexible cable USB - USB-C 1,0 m 3A black dont 0,04 deee</v>
      </c>
      <c r="E611" s="60" t="str">
        <f>'TARIF 2024'!K618</f>
        <v>Forever Flexible cable USB - USB-C 1,0 m 3A black dont 0,04 deee</v>
      </c>
      <c r="V611" s="61" t="s">
        <v>906</v>
      </c>
      <c r="W611" s="64">
        <f>'TARIF 2024'!M618</f>
        <v>3.9855999999999998</v>
      </c>
      <c r="X611" s="64">
        <f>'TARIF 2024'!Q618</f>
        <v>9.99</v>
      </c>
      <c r="Y611" s="62"/>
    </row>
    <row r="612" spans="1:25">
      <c r="A612" s="50">
        <f>'TARIF 2024'!D619</f>
        <v>0</v>
      </c>
      <c r="C612" s="4">
        <f>'TARIF 2024'!G619</f>
        <v>5900495978448</v>
      </c>
      <c r="D612" t="str">
        <f>'TARIF 2024'!K619</f>
        <v>Forever Flexible cable USB - USB-C 1,0 m 3A white dont 0,04 deee</v>
      </c>
      <c r="E612" s="60" t="str">
        <f>'TARIF 2024'!K619</f>
        <v>Forever Flexible cable USB - USB-C 1,0 m 3A white dont 0,04 deee</v>
      </c>
      <c r="V612" s="61" t="s">
        <v>906</v>
      </c>
      <c r="W612" s="64">
        <f>'TARIF 2024'!M619</f>
        <v>3.9855999999999998</v>
      </c>
      <c r="X612" s="64">
        <f>'TARIF 2024'!Q619</f>
        <v>9.99</v>
      </c>
      <c r="Y612" s="62"/>
    </row>
    <row r="613" spans="1:25">
      <c r="A613" s="50">
        <f>'TARIF 2024'!D620</f>
        <v>0</v>
      </c>
      <c r="C613" s="4">
        <f>'TARIF 2024'!G620</f>
        <v>5900495082749</v>
      </c>
      <c r="D613" t="str">
        <f>'TARIF 2024'!K620</f>
        <v>Forever LCD cable USB-C - USB-C 1,0 m 100W black dont 0,04 deee</v>
      </c>
      <c r="E613" s="60" t="str">
        <f>'TARIF 2024'!K620</f>
        <v>Forever LCD cable USB-C - USB-C 1,0 m 100W black dont 0,04 deee</v>
      </c>
      <c r="V613" s="61" t="s">
        <v>906</v>
      </c>
      <c r="W613" s="64">
        <f>'TARIF 2024'!M620</f>
        <v>9.0333999999999985</v>
      </c>
      <c r="X613" s="64">
        <f>'TARIF 2024'!Q620</f>
        <v>19.989999999999998</v>
      </c>
      <c r="Y613" s="62"/>
    </row>
    <row r="614" spans="1:25">
      <c r="A614" s="50">
        <f>'TARIF 2024'!D621</f>
        <v>0</v>
      </c>
      <c r="C614" s="4">
        <f>'TARIF 2024'!G621</f>
        <v>5900495978554</v>
      </c>
      <c r="D614" t="str">
        <f>'TARIF 2024'!K621</f>
        <v>Forever Flexible cable USB-C - USB-C 2,0 m 100W white dont 0,04 deee</v>
      </c>
      <c r="E614" s="60" t="str">
        <f>'TARIF 2024'!K621</f>
        <v>Forever Flexible cable USB-C - USB-C 2,0 m 100W white dont 0,04 deee</v>
      </c>
      <c r="V614" s="61" t="s">
        <v>906</v>
      </c>
      <c r="W614" s="64">
        <f>'TARIF 2024'!M621</f>
        <v>5.64</v>
      </c>
      <c r="X614" s="64">
        <f>'TARIF 2024'!Q621</f>
        <v>12.99</v>
      </c>
      <c r="Y614" s="62"/>
    </row>
    <row r="615" spans="1:25">
      <c r="A615" s="50">
        <f>'TARIF 2024'!D622</f>
        <v>0</v>
      </c>
      <c r="C615" s="4">
        <f>'TARIF 2024'!G622</f>
        <v>5900495978530</v>
      </c>
      <c r="D615" t="str">
        <f>'TARIF 2024'!K622</f>
        <v>Forever Flexible cable USB-C - USB-C 2,0 m 60W white dont 0,04 deee</v>
      </c>
      <c r="E615" s="60" t="str">
        <f>'TARIF 2024'!K622</f>
        <v>Forever Flexible cable USB-C - USB-C 2,0 m 60W white dont 0,04 deee</v>
      </c>
      <c r="V615" s="61" t="s">
        <v>906</v>
      </c>
      <c r="W615" s="64">
        <f>'TARIF 2024'!M622</f>
        <v>4.6341999999999999</v>
      </c>
      <c r="X615" s="64">
        <f>'TARIF 2024'!Q622</f>
        <v>10.99</v>
      </c>
      <c r="Y615" s="62"/>
    </row>
    <row r="616" spans="1:25">
      <c r="A616" s="50">
        <f>'TARIF 2024'!D623</f>
        <v>0</v>
      </c>
      <c r="C616" s="4">
        <f>'TARIF 2024'!G623</f>
        <v>5900495978523</v>
      </c>
      <c r="D616" t="str">
        <f>'TARIF 2024'!K623</f>
        <v>Forever Flexible cable USB-C - USB-C 1,0 m 60W white dont 0,04 deee</v>
      </c>
      <c r="E616" s="60" t="str">
        <f>'TARIF 2024'!K623</f>
        <v>Forever Flexible cable USB-C - USB-C 1,0 m 60W white dont 0,04 deee</v>
      </c>
      <c r="V616" s="61" t="s">
        <v>906</v>
      </c>
      <c r="W616" s="64">
        <f>'TARIF 2024'!M623</f>
        <v>4.1829999999999998</v>
      </c>
      <c r="X616" s="64">
        <f>'TARIF 2024'!Q623</f>
        <v>9.99</v>
      </c>
      <c r="Y616" s="62"/>
    </row>
    <row r="617" spans="1:25">
      <c r="A617" s="50">
        <f>'TARIF 2024'!D624</f>
        <v>0</v>
      </c>
      <c r="C617" s="4">
        <f>'TARIF 2024'!G624</f>
        <v>5900495900197</v>
      </c>
      <c r="D617" t="str">
        <f>'TARIF 2024'!K624</f>
        <v>Forever cable USB-C - USB-C 1,0 m 3A black dont 0,04 deee</v>
      </c>
      <c r="E617" s="60" t="str">
        <f>'TARIF 2024'!K624</f>
        <v>Forever cable USB-C - USB-C 1,0 m 3A black dont 0,04 deee</v>
      </c>
      <c r="V617" s="61" t="s">
        <v>906</v>
      </c>
      <c r="W617" s="64">
        <f>'TARIF 2024'!M624</f>
        <v>4.0795999999999992</v>
      </c>
      <c r="X617" s="64">
        <f>'TARIF 2024'!Q624</f>
        <v>9.99</v>
      </c>
      <c r="Y617" s="62"/>
    </row>
    <row r="618" spans="1:25">
      <c r="A618" s="50">
        <f>'TARIF 2024'!D625</f>
        <v>0</v>
      </c>
      <c r="C618" s="4">
        <f>'TARIF 2024'!G625</f>
        <v>5900495900180</v>
      </c>
      <c r="D618" t="str">
        <f>'TARIF 2024'!K625</f>
        <v>Forever cable USB-C - USB-C 1,0 m 3A white dont 0,04 deee</v>
      </c>
      <c r="E618" s="60" t="str">
        <f>'TARIF 2024'!K625</f>
        <v>Forever cable USB-C - USB-C 1,0 m 3A white dont 0,04 deee</v>
      </c>
      <c r="V618" s="61" t="s">
        <v>906</v>
      </c>
      <c r="W618" s="64">
        <f>'TARIF 2024'!M625</f>
        <v>4.0795999999999992</v>
      </c>
      <c r="X618" s="64">
        <f>'TARIF 2024'!Q625</f>
        <v>9.99</v>
      </c>
      <c r="Y618" s="62"/>
    </row>
    <row r="619" spans="1:25">
      <c r="A619" s="50">
        <f>'TARIF 2024'!D626</f>
        <v>0</v>
      </c>
      <c r="C619" s="4">
        <f>'TARIF 2024'!G626</f>
        <v>5900495826992</v>
      </c>
      <c r="D619" t="str">
        <f>'TARIF 2024'!K626</f>
        <v>Forever CC-03 car charger 2x USB 3,6A black dont 0,04 deee</v>
      </c>
      <c r="E619" s="60" t="str">
        <f>'TARIF 2024'!K626</f>
        <v>Forever CC-03 car charger 2x USB 3,6A black dont 0,04 deee</v>
      </c>
      <c r="V619" s="61" t="s">
        <v>906</v>
      </c>
      <c r="W619" s="64">
        <f>'TARIF 2024'!M626</f>
        <v>5.2921999999999993</v>
      </c>
      <c r="X619" s="64">
        <f>'TARIF 2024'!Q626</f>
        <v>8.99</v>
      </c>
      <c r="Y619" s="62"/>
    </row>
    <row r="620" spans="1:25">
      <c r="A620" s="50">
        <f>'TARIF 2024'!D627</f>
        <v>0</v>
      </c>
      <c r="C620" s="4">
        <f>'TARIF 2024'!G627</f>
        <v>5900495648952</v>
      </c>
      <c r="D620" t="str">
        <f>'TARIF 2024'!K627</f>
        <v>Forever CC-04 car charger 2x USB 3.1A black dont 0,04 deee</v>
      </c>
      <c r="E620" s="60" t="str">
        <f>'TARIF 2024'!K627</f>
        <v>Forever CC-04 car charger 2x USB 3.1A black dont 0,04 deee</v>
      </c>
      <c r="V620" s="61" t="s">
        <v>906</v>
      </c>
      <c r="W620" s="64">
        <f>'TARIF 2024'!M627</f>
        <v>5.9971999999999994</v>
      </c>
      <c r="X620" s="64">
        <f>'TARIF 2024'!Q627</f>
        <v>10.99</v>
      </c>
      <c r="Y620" s="62"/>
    </row>
    <row r="621" spans="1:25">
      <c r="A621" s="50">
        <f>'TARIF 2024'!D628</f>
        <v>0</v>
      </c>
      <c r="C621" s="4">
        <f>'TARIF 2024'!G628</f>
        <v>5900495648945</v>
      </c>
      <c r="D621" t="str">
        <f>'TARIF 2024'!K628</f>
        <v>Forever CC-03 car charger 2x USB 2,4A black dont 0,04 deee</v>
      </c>
      <c r="E621" s="60" t="str">
        <f>'TARIF 2024'!K628</f>
        <v>Forever CC-03 car charger 2x USB 2,4A black dont 0,04 deee</v>
      </c>
      <c r="V621" s="61" t="s">
        <v>906</v>
      </c>
      <c r="W621" s="64">
        <f>'TARIF 2024'!M628</f>
        <v>4.8503999999999996</v>
      </c>
      <c r="X621" s="64">
        <f>'TARIF 2024'!Q628</f>
        <v>6.99</v>
      </c>
      <c r="Y621" s="62"/>
    </row>
    <row r="622" spans="1:25">
      <c r="A622" s="50">
        <f>'TARIF 2024'!D629</f>
        <v>0</v>
      </c>
      <c r="C622" s="4">
        <f>'TARIF 2024'!G629</f>
        <v>5900495647139</v>
      </c>
      <c r="D622" t="str">
        <f>'TARIF 2024'!K629</f>
        <v>Forever CC-02 car charger 2x USB 3A black with microUSB cable 0,2 m dont 0,04 deee</v>
      </c>
      <c r="E622" s="60" t="str">
        <f>'TARIF 2024'!K629</f>
        <v>Forever CC-02 car charger 2x USB 3A black with microUSB cable 0,2 m dont 0,04 deee</v>
      </c>
      <c r="V622" s="61" t="s">
        <v>906</v>
      </c>
      <c r="W622" s="64">
        <f>'TARIF 2024'!M629</f>
        <v>7.1345999999999998</v>
      </c>
      <c r="X622" s="64">
        <f>'TARIF 2024'!Q629</f>
        <v>9.99</v>
      </c>
      <c r="Y622" s="62"/>
    </row>
    <row r="623" spans="1:25">
      <c r="A623" s="50">
        <f>'TARIF 2024'!D630</f>
        <v>0</v>
      </c>
      <c r="C623" s="4">
        <f>'TARIF 2024'!G630</f>
        <v>5900495950925</v>
      </c>
      <c r="D623" t="str">
        <f>'TARIF 2024'!K630</f>
        <v>Forever CC-06 PD3.0 car charger 1x USB-C 20W black dont 0,04 deee</v>
      </c>
      <c r="E623" s="60" t="str">
        <f>'TARIF 2024'!K630</f>
        <v>Forever CC-06 PD3.0 car charger 1x USB-C 20W black dont 0,04 deee</v>
      </c>
      <c r="V623" s="61" t="s">
        <v>906</v>
      </c>
      <c r="W623" s="64">
        <f>'TARIF 2024'!M630</f>
        <v>6.0253999999999994</v>
      </c>
      <c r="X623" s="64">
        <f>'TARIF 2024'!Q630</f>
        <v>14.99</v>
      </c>
      <c r="Y623" s="62"/>
    </row>
    <row r="624" spans="1:25">
      <c r="A624" s="50">
        <f>'TARIF 2024'!D631</f>
        <v>0</v>
      </c>
      <c r="C624" s="4">
        <f>'TARIF 2024'!G631</f>
        <v>5900495950918</v>
      </c>
      <c r="D624" t="str">
        <f>'TARIF 2024'!K631</f>
        <v>Forever CC-06 PD3.0 + QC3.0 car charger 1x USB-C 1x USB 20W black dont 0,04 deee</v>
      </c>
      <c r="E624" s="60" t="str">
        <f>'TARIF 2024'!K631</f>
        <v>Forever CC-06 PD3.0 + QC3.0 car charger 1x USB-C 1x USB 20W black dont 0,04 deee</v>
      </c>
      <c r="V624" s="61" t="s">
        <v>906</v>
      </c>
      <c r="W624" s="64">
        <f>'TARIF 2024'!M631</f>
        <v>6.4013999999999989</v>
      </c>
      <c r="X624" s="64">
        <f>'TARIF 2024'!Q631</f>
        <v>15.99</v>
      </c>
      <c r="Y624" s="62"/>
    </row>
    <row r="625" spans="1:25">
      <c r="A625" s="50">
        <f>'TARIF 2024'!D632</f>
        <v>0</v>
      </c>
      <c r="C625" s="4">
        <f>'TARIF 2024'!G632</f>
        <v>5900495647146</v>
      </c>
      <c r="D625" t="str">
        <f>'TARIF 2024'!K632</f>
        <v>Forever CC-02 car charger 2x USB 3A black with USB-C cable 0,2 m dont 0,04 deee</v>
      </c>
      <c r="E625" s="60" t="str">
        <f>'TARIF 2024'!K632</f>
        <v>Forever CC-02 car charger 2x USB 3A black with USB-C cable 0,2 m dont 0,04 deee</v>
      </c>
      <c r="V625" s="61" t="s">
        <v>906</v>
      </c>
      <c r="W625" s="64">
        <f>'TARIF 2024'!M632</f>
        <v>7.0030000000000001</v>
      </c>
      <c r="X625" s="64">
        <f>'TARIF 2024'!Q632</f>
        <v>12.99</v>
      </c>
      <c r="Y625" s="62"/>
    </row>
    <row r="626" spans="1:25">
      <c r="A626" s="50">
        <f>'TARIF 2024'!D633</f>
        <v>0</v>
      </c>
      <c r="C626" s="4">
        <f>'TARIF 2024'!G633</f>
        <v>5900495623546</v>
      </c>
      <c r="D626" t="str">
        <f>'TARIF 2024'!K633</f>
        <v>Forever M02 car charger 1x USB 2A black + USB-C cable dont 0,04 deee</v>
      </c>
      <c r="E626" s="60" t="str">
        <f>'TARIF 2024'!K633</f>
        <v>Forever M02 car charger 1x USB 2A black + USB-C cable dont 0,04 deee</v>
      </c>
      <c r="V626" s="61" t="s">
        <v>906</v>
      </c>
      <c r="W626" s="64">
        <f>'TARIF 2024'!M633</f>
        <v>6.4577999999999998</v>
      </c>
      <c r="X626" s="64">
        <f>'TARIF 2024'!Q633</f>
        <v>9.99</v>
      </c>
      <c r="Y626" s="62"/>
    </row>
    <row r="627" spans="1:25">
      <c r="A627" s="50">
        <f>'TARIF 2024'!D634</f>
        <v>0</v>
      </c>
      <c r="C627" s="4">
        <f>'TARIF 2024'!G634</f>
        <v>5907457708174</v>
      </c>
      <c r="D627" t="str">
        <f>'TARIF 2024'!K634</f>
        <v>Forever casque sans fil GHS-700 BT supra-auriculaire avec microphone noir dont 0,04 deee</v>
      </c>
      <c r="E627" s="60" t="str">
        <f>'TARIF 2024'!K634</f>
        <v>Forever casque sans fil GHS-700 BT supra-auriculaire avec microphone noir dont 0,04 deee</v>
      </c>
      <c r="V627" s="61" t="s">
        <v>906</v>
      </c>
      <c r="W627" s="64">
        <f>'TARIF 2024'!M634</f>
        <v>26.272999999999996</v>
      </c>
      <c r="X627" s="64">
        <f>'TARIF 2024'!Q634</f>
        <v>44.99</v>
      </c>
      <c r="Y627" s="62"/>
    </row>
    <row r="628" spans="1:25">
      <c r="A628" s="50">
        <f>'TARIF 2024'!D635</f>
        <v>0</v>
      </c>
      <c r="C628" s="4">
        <f>'TARIF 2024'!G635</f>
        <v>5900495925251</v>
      </c>
      <c r="D628" t="str">
        <f>'TARIF 2024'!K635</f>
        <v>Mousse TFO pour LCD 400 ml</v>
      </c>
      <c r="E628" s="60" t="str">
        <f>'TARIF 2024'!K635</f>
        <v>Mousse TFO pour LCD 400 ml</v>
      </c>
      <c r="V628" s="61" t="s">
        <v>906</v>
      </c>
      <c r="W628" s="64">
        <f>'TARIF 2024'!M635</f>
        <v>3.7317999999999998</v>
      </c>
      <c r="X628" s="64">
        <f>'TARIF 2024'!Q635</f>
        <v>8.99</v>
      </c>
      <c r="Y628" s="62"/>
    </row>
    <row r="629" spans="1:25">
      <c r="A629" s="50">
        <f>'TARIF 2024'!D636</f>
        <v>0</v>
      </c>
      <c r="C629" s="4">
        <f>'TARIF 2024'!G636</f>
        <v>5900495892362</v>
      </c>
      <c r="D629" t="str">
        <f>'TARIF 2024'!K636</f>
        <v>Liquide de nettoyage TFO LCD 125 ml + microfibre</v>
      </c>
      <c r="E629" s="60" t="str">
        <f>'TARIF 2024'!K636</f>
        <v>Liquide de nettoyage TFO LCD 125 ml + microfibre</v>
      </c>
      <c r="V629" s="61" t="s">
        <v>906</v>
      </c>
      <c r="W629" s="64">
        <f>'TARIF 2024'!M636</f>
        <v>2.4815999999999998</v>
      </c>
      <c r="X629" s="64">
        <f>'TARIF 2024'!Q636</f>
        <v>5.99</v>
      </c>
      <c r="Y629" s="62"/>
    </row>
    <row r="630" spans="1:25">
      <c r="A630" s="50">
        <f>'TARIF 2024'!D637</f>
        <v>0</v>
      </c>
      <c r="C630" s="4">
        <f>'TARIF 2024'!G637</f>
        <v>5900495709110</v>
      </c>
      <c r="D630" t="str">
        <f>'TARIF 2024'!K637</f>
        <v>Gaz comprime TFO 400 ml</v>
      </c>
      <c r="E630" s="60" t="str">
        <f>'TARIF 2024'!K637</f>
        <v>Gaz comprime TFO 400 ml</v>
      </c>
      <c r="V630" s="61" t="s">
        <v>906</v>
      </c>
      <c r="W630" s="64">
        <f>'TARIF 2024'!M637</f>
        <v>3.3087999999999997</v>
      </c>
      <c r="X630" s="64">
        <f>'TARIF 2024'!Q637</f>
        <v>7.99</v>
      </c>
      <c r="Y630" s="62"/>
    </row>
    <row r="631" spans="1:25">
      <c r="A631" s="50">
        <f>'TARIF 2024'!D638</f>
        <v>0</v>
      </c>
      <c r="C631" s="4">
        <f>'TARIF 2024'!G638</f>
        <v>5900495973986</v>
      </c>
      <c r="D631" t="str">
        <f>'TARIF 2024'!K638</f>
        <v>Forever Bluetooth ANC earphones TWE-210 Earp pink dont 0,04 deee</v>
      </c>
      <c r="E631" s="60" t="str">
        <f>'TARIF 2024'!K638</f>
        <v>Forever Bluetooth ANC earphones TWE-210 Earp pink dont 0,04 deee</v>
      </c>
      <c r="V631" s="61" t="s">
        <v>906</v>
      </c>
      <c r="W631" s="64">
        <f>'TARIF 2024'!M638</f>
        <v>29.534799999999997</v>
      </c>
      <c r="X631" s="64">
        <f>'TARIF 2024'!Q638</f>
        <v>49.99</v>
      </c>
      <c r="Y631" s="62"/>
    </row>
    <row r="632" spans="1:25">
      <c r="A632" s="50">
        <f>'TARIF 2024'!D639</f>
        <v>0</v>
      </c>
      <c r="C632" s="4">
        <f>'TARIF 2024'!G639</f>
        <v>5900495973979</v>
      </c>
      <c r="D632" t="str">
        <f>'TARIF 2024'!K639</f>
        <v>Forever Bluetooth ANC earphones TWE-210 Earp white dont 0,04 deee</v>
      </c>
      <c r="E632" s="60" t="str">
        <f>'TARIF 2024'!K639</f>
        <v>Forever Bluetooth ANC earphones TWE-210 Earp white dont 0,04 deee</v>
      </c>
      <c r="V632" s="61" t="s">
        <v>906</v>
      </c>
      <c r="W632" s="64">
        <f>'TARIF 2024'!M639</f>
        <v>29.534799999999997</v>
      </c>
      <c r="X632" s="64">
        <f>'TARIF 2024'!Q639</f>
        <v>49.99</v>
      </c>
      <c r="Y632" s="62"/>
    </row>
    <row r="633" spans="1:25">
      <c r="A633" s="50">
        <f>'TARIF 2024'!D640</f>
        <v>0</v>
      </c>
      <c r="C633" s="4">
        <f>'TARIF 2024'!G640</f>
        <v>5900495973955</v>
      </c>
      <c r="D633" t="str">
        <f>'TARIF 2024'!K640</f>
        <v>Forever Bluetooth earphones TWE-110 Earp pink dont 0,04 deee</v>
      </c>
      <c r="E633" s="60" t="str">
        <f>'TARIF 2024'!K640</f>
        <v>Forever Bluetooth earphones TWE-110 Earp pink dont 0,04 deee</v>
      </c>
      <c r="V633" s="61" t="s">
        <v>906</v>
      </c>
      <c r="W633" s="64">
        <f>'TARIF 2024'!M640</f>
        <v>12.877999999999998</v>
      </c>
      <c r="X633" s="64">
        <f>'TARIF 2024'!Q640</f>
        <v>24.99</v>
      </c>
      <c r="Y633" s="62"/>
    </row>
    <row r="634" spans="1:25">
      <c r="A634" s="50">
        <f>'TARIF 2024'!D641</f>
        <v>0</v>
      </c>
      <c r="C634" s="4">
        <f>'TARIF 2024'!G641</f>
        <v>5900495973948</v>
      </c>
      <c r="D634" t="str">
        <f>'TARIF 2024'!K641</f>
        <v>Forever Bluetooth earphones TWE-110 Earp white dont 0,04 deee</v>
      </c>
      <c r="E634" s="60" t="str">
        <f>'TARIF 2024'!K641</f>
        <v>Forever Bluetooth earphones TWE-110 Earp white dont 0,04 deee</v>
      </c>
      <c r="V634" s="61" t="s">
        <v>906</v>
      </c>
      <c r="W634" s="64">
        <f>'TARIF 2024'!M641</f>
        <v>12.877999999999998</v>
      </c>
      <c r="X634" s="64">
        <f>'TARIF 2024'!Q641</f>
        <v>24.99</v>
      </c>
      <c r="Y634" s="62"/>
    </row>
    <row r="635" spans="1:25">
      <c r="A635" s="50">
        <f>'TARIF 2024'!D642</f>
        <v>0</v>
      </c>
      <c r="C635" s="4">
        <f>'TARIF 2024'!G642</f>
        <v>5900495973931</v>
      </c>
      <c r="D635" t="str">
        <f>'TARIF 2024'!K642</f>
        <v>Forever Bluetooth earphones TWE-110 Earp black dont 0,04 deee</v>
      </c>
      <c r="E635" s="60" t="str">
        <f>'TARIF 2024'!K642</f>
        <v>Forever Bluetooth earphones TWE-110 Earp black dont 0,04 deee</v>
      </c>
      <c r="V635" s="61" t="s">
        <v>906</v>
      </c>
      <c r="W635" s="64">
        <f>'TARIF 2024'!M642</f>
        <v>12.877999999999998</v>
      </c>
      <c r="X635" s="64">
        <f>'TARIF 2024'!Q642</f>
        <v>24.99</v>
      </c>
      <c r="Y635" s="62"/>
    </row>
    <row r="636" spans="1:25">
      <c r="A636" s="50">
        <f>'TARIF 2024'!D643</f>
        <v>0</v>
      </c>
      <c r="C636" s="4">
        <f>'TARIF 2024'!G643</f>
        <v>5900495921406</v>
      </c>
      <c r="D636" t="str">
        <f>'TARIF 2024'!K643</f>
        <v>Forever wireless charger WDC-115 15W black dont 0,04 deee</v>
      </c>
      <c r="E636" s="60" t="str">
        <f>'TARIF 2024'!K643</f>
        <v>Forever wireless charger WDC-115 15W black dont 0,04 deee</v>
      </c>
      <c r="V636" s="61" t="s">
        <v>906</v>
      </c>
      <c r="W636" s="64">
        <f>'TARIF 2024'!M643</f>
        <v>9.4563999999999986</v>
      </c>
      <c r="X636" s="64">
        <f>'TARIF 2024'!Q643</f>
        <v>16.989999999999998</v>
      </c>
      <c r="Y636" s="62"/>
    </row>
    <row r="637" spans="1:25">
      <c r="A637" s="50" t="str">
        <f>'TARIF 2024'!D644</f>
        <v>new</v>
      </c>
      <c r="C637" s="4">
        <f>'TARIF 2024'!G644</f>
        <v>5900495088659</v>
      </c>
      <c r="D637" t="str">
        <f>'TARIF 2024'!K644</f>
        <v>Forever TC-06-20AC PD QC charger 1x USB-C 1x USB 20W white dont 0,04 deee</v>
      </c>
      <c r="E637" s="60" t="str">
        <f>'TARIF 2024'!K644</f>
        <v>Forever TC-06-20AC PD QC charger 1x USB-C 1x USB 20W white dont 0,04 deee</v>
      </c>
      <c r="V637" s="61" t="s">
        <v>906</v>
      </c>
      <c r="W637" s="64">
        <f>'TARIF 2024'!M644</f>
        <v>7.867799999999999</v>
      </c>
      <c r="X637" s="64">
        <f>'TARIF 2024'!Q644</f>
        <v>15.99</v>
      </c>
      <c r="Y637" s="62"/>
    </row>
    <row r="638" spans="1:25">
      <c r="A638" s="50" t="str">
        <f>'TARIF 2024'!D645</f>
        <v>new</v>
      </c>
      <c r="C638" s="4">
        <f>'TARIF 2024'!G645</f>
        <v>5907457732551</v>
      </c>
      <c r="D638" t="str">
        <f>'TARIF 2024'!K645</f>
        <v>Forever TC-06-20C PD QC charger 1x USB-C 20W white dont 0,04 deee</v>
      </c>
      <c r="E638" s="60" t="str">
        <f>'TARIF 2024'!K645</f>
        <v>Forever TC-06-20C PD QC charger 1x USB-C 20W white dont 0,04 deee</v>
      </c>
      <c r="V638" s="61" t="s">
        <v>906</v>
      </c>
      <c r="W638" s="64">
        <f>'TARIF 2024'!M645</f>
        <v>8.2625999999999991</v>
      </c>
      <c r="X638" s="64">
        <f>'TARIF 2024'!Q645</f>
        <v>14.99</v>
      </c>
      <c r="Y638" s="62"/>
    </row>
    <row r="639" spans="1:25">
      <c r="A639" s="50" t="str">
        <f>'TARIF 2024'!D646</f>
        <v>new</v>
      </c>
      <c r="C639" s="4">
        <f>'TARIF 2024'!G646</f>
        <v>5900495088666</v>
      </c>
      <c r="D639" t="str">
        <f>'TARIF 2024'!K646</f>
        <v>Forever TC-06-33AC GaN PD QC charger 1x USB-C 1x USB 33W white dont 0,04 deee</v>
      </c>
      <c r="E639" s="60" t="str">
        <f>'TARIF 2024'!K646</f>
        <v>Forever TC-06-33AC GaN PD QC charger 1x USB-C 1x USB 33W white dont 0,04 deee</v>
      </c>
      <c r="V639" s="61" t="s">
        <v>906</v>
      </c>
      <c r="W639" s="64">
        <f>'TARIF 2024'!M646</f>
        <v>12.276399999999999</v>
      </c>
      <c r="X639" s="64">
        <f>'TARIF 2024'!Q646</f>
        <v>24.99</v>
      </c>
      <c r="Y639" s="62"/>
    </row>
    <row r="640" spans="1:25">
      <c r="A640" s="50" t="str">
        <f>'TARIF 2024'!D647</f>
        <v>new</v>
      </c>
      <c r="C640" s="4">
        <f>'TARIF 2024'!G647</f>
        <v>5900495088680</v>
      </c>
      <c r="D640" t="str">
        <f>'TARIF 2024'!K647</f>
        <v>Forever TC-06-65AC GaN PD QC charger 1x USB-C 1x USB 65W white dont 0,04 deee</v>
      </c>
      <c r="E640" s="60" t="str">
        <f>'TARIF 2024'!K647</f>
        <v>Forever TC-06-65AC GaN PD QC charger 1x USB-C 1x USB 65W white dont 0,04 deee</v>
      </c>
      <c r="V640" s="61" t="s">
        <v>906</v>
      </c>
      <c r="W640" s="64">
        <f>'TARIF 2024'!M647</f>
        <v>17.267799999999998</v>
      </c>
      <c r="X640" s="64">
        <f>'TARIF 2024'!Q647</f>
        <v>29.99</v>
      </c>
      <c r="Y640" s="62"/>
    </row>
    <row r="641" spans="1:25">
      <c r="A641" s="50" t="str">
        <f>'TARIF 2024'!D648</f>
        <v>new</v>
      </c>
      <c r="C641" s="4">
        <f>'TARIF 2024'!G648</f>
        <v>5907457732544</v>
      </c>
      <c r="D641" t="str">
        <f>'TARIF 2024'!K648</f>
        <v>Forever TC-06-40CC GaN PD QC charger 2x USB-C 40W white dont 0,04 deee</v>
      </c>
      <c r="E641" s="60" t="str">
        <f>'TARIF 2024'!K648</f>
        <v>Forever TC-06-40CC GaN PD QC charger 2x USB-C 40W white dont 0,04 deee</v>
      </c>
      <c r="V641" s="61" t="s">
        <v>906</v>
      </c>
      <c r="W641" s="64">
        <f>'TARIF 2024'!M648</f>
        <v>9.3717999999999986</v>
      </c>
      <c r="X641" s="64">
        <f>'TARIF 2024'!Q648</f>
        <v>17.989999999999998</v>
      </c>
      <c r="Y641" s="62"/>
    </row>
    <row r="642" spans="1:25">
      <c r="A642" s="50" t="str">
        <f>'TARIF 2024'!D649</f>
        <v>new</v>
      </c>
      <c r="C642" s="4">
        <f>'TARIF 2024'!G649</f>
        <v>5900495088840</v>
      </c>
      <c r="D642" t="str">
        <f>'TARIF 2024'!K649</f>
        <v>Forever TC-05-35CC GaN PD QC charger 2x USB-C 35W white dont 0,04 deee</v>
      </c>
      <c r="E642" s="60" t="str">
        <f>'TARIF 2024'!K649</f>
        <v>Forever TC-05-35CC GaN PD QC charger 2x USB-C 35W white dont 0,04 deee</v>
      </c>
      <c r="V642" s="61" t="s">
        <v>906</v>
      </c>
      <c r="W642" s="64">
        <f>'TARIF 2024'!M649</f>
        <v>10.480999999999998</v>
      </c>
      <c r="X642" s="64">
        <f>'TARIF 2024'!Q649</f>
        <v>19.989999999999998</v>
      </c>
      <c r="Y642" s="62"/>
    </row>
    <row r="643" spans="1:25">
      <c r="A643" s="50" t="str">
        <f>'TARIF 2024'!D650</f>
        <v>new</v>
      </c>
      <c r="C643" s="4">
        <f>'TARIF 2024'!G650</f>
        <v>5907457738560</v>
      </c>
      <c r="D643" t="str">
        <f>'TARIF 2024'!K650</f>
        <v>Forever TC-01-20AC PD QC charger 1x USB-C 1x USB 20W white + USB-C - USB-C cable 20W dont 0,04 deee</v>
      </c>
      <c r="E643" s="60" t="str">
        <f>'TARIF 2024'!K650</f>
        <v>Forever TC-01-20AC PD QC charger 1x USB-C 1x USB 20W white + USB-C - USB-C cable 20W dont 0,04 deee</v>
      </c>
      <c r="V643" s="61" t="s">
        <v>906</v>
      </c>
      <c r="W643" s="64">
        <f>'TARIF 2024'!M650</f>
        <v>8.2719999999999985</v>
      </c>
      <c r="X643" s="64">
        <f>'TARIF 2024'!Q650</f>
        <v>14.99</v>
      </c>
      <c r="Y643" s="62"/>
    </row>
    <row r="644" spans="1:25">
      <c r="A644" s="50" t="str">
        <f>'TARIF 2024'!D651</f>
        <v>new</v>
      </c>
      <c r="C644" s="4">
        <f>'TARIF 2024'!G651</f>
        <v>5907457738447</v>
      </c>
      <c r="D644" t="str">
        <f>'TARIF 2024'!K651</f>
        <v>Forever TC-07-30AC PD QC charger 1x USB-C 1x USB 30W white + USB-C - USB-C cable 60W dont 0,04 deee</v>
      </c>
      <c r="E644" s="60" t="str">
        <f>'TARIF 2024'!K651</f>
        <v>Forever TC-07-30AC PD QC charger 1x USB-C 1x USB 30W white + USB-C - USB-C cable 60W dont 0,04 deee</v>
      </c>
      <c r="V644" s="61" t="s">
        <v>906</v>
      </c>
      <c r="W644" s="64">
        <f>'TARIF 2024'!M651</f>
        <v>10.264799999999999</v>
      </c>
      <c r="X644" s="64">
        <f>'TARIF 2024'!Q651</f>
        <v>19.989999999999998</v>
      </c>
      <c r="Y644" s="62"/>
    </row>
    <row r="645" spans="1:25">
      <c r="A645" s="50" t="str">
        <f>'TARIF 2024'!D652</f>
        <v>new</v>
      </c>
      <c r="C645" s="4">
        <f>'TARIF 2024'!G652</f>
        <v>5907457738553</v>
      </c>
      <c r="D645" t="str">
        <f>'TARIF 2024'!K652</f>
        <v>Forever TC-01-20C PD QC charger 1x USB-C 20W white + USB-C - USB-C cable 20W dont 0,04 deee</v>
      </c>
      <c r="E645" s="60" t="str">
        <f>'TARIF 2024'!K652</f>
        <v>Forever TC-01-20C PD QC charger 1x USB-C 20W white + USB-C - USB-C cable 20W dont 0,04 deee</v>
      </c>
      <c r="V645" s="61" t="s">
        <v>906</v>
      </c>
      <c r="W645" s="64">
        <f>'TARIF 2024'!M652</f>
        <v>8.2625999999999991</v>
      </c>
      <c r="X645" s="64">
        <f>'TARIF 2024'!Q652</f>
        <v>14.99</v>
      </c>
      <c r="Y645" s="62"/>
    </row>
    <row r="646" spans="1:25">
      <c r="A646" s="50" t="str">
        <f>'TARIF 2024'!D653</f>
        <v>new</v>
      </c>
      <c r="C646" s="4">
        <f>'TARIF 2024'!G653</f>
        <v>5904124435584</v>
      </c>
      <c r="D646" t="str">
        <f>'TARIF 2024'!K653</f>
        <v>Forever TC-01-20AC PD QC charger 1x USB-C 1x USB 20W white + USB-C - Lightning cable 20W dont 0,04 deee</v>
      </c>
      <c r="E646" s="60" t="str">
        <f>'TARIF 2024'!K653</f>
        <v>Forever TC-01-20AC PD QC charger 1x USB-C 1x USB 20W white + USB-C - Lightning cable 20W dont 0,04 deee</v>
      </c>
      <c r="V646" s="61" t="s">
        <v>906</v>
      </c>
      <c r="W646" s="64">
        <f>'TARIF 2024'!M653</f>
        <v>10.264799999999999</v>
      </c>
      <c r="X646" s="64">
        <f>'TARIF 2024'!Q653</f>
        <v>19.989999999999998</v>
      </c>
      <c r="Y646" s="62"/>
    </row>
    <row r="647" spans="1:25">
      <c r="A647" s="50" t="str">
        <f>'TARIF 2024'!D654</f>
        <v>new</v>
      </c>
      <c r="C647" s="4">
        <f>'TARIF 2024'!G654</f>
        <v>5907457738577</v>
      </c>
      <c r="D647" t="str">
        <f>'TARIF 2024'!K654</f>
        <v>Forever TC-01-20C PD QC charger 1x USB-C 20W white + USB-C - Lightning cable 20W dont 0,04 deee</v>
      </c>
      <c r="E647" s="60" t="str">
        <f>'TARIF 2024'!K654</f>
        <v>Forever TC-01-20C PD QC charger 1x USB-C 20W white + USB-C - Lightning cable 20W dont 0,04 deee</v>
      </c>
      <c r="V647" s="61" t="s">
        <v>906</v>
      </c>
      <c r="W647" s="64">
        <f>'TARIF 2024'!M654</f>
        <v>10.264799999999999</v>
      </c>
      <c r="X647" s="64">
        <f>'TARIF 2024'!Q654</f>
        <v>19.989999999999998</v>
      </c>
      <c r="Y647" s="62"/>
    </row>
    <row r="648" spans="1:25">
      <c r="A648" s="50">
        <f>'TARIF 2024'!D655</f>
        <v>0</v>
      </c>
      <c r="C648" s="4">
        <f>'TARIF 2024'!G655</f>
        <v>5900495139351</v>
      </c>
      <c r="D648" t="str">
        <f>'TARIF 2024'!K655</f>
        <v>Forever TC-07-30AC PD QC charger 1x USB-C 1x USB 30W white dont 0,04 deee</v>
      </c>
      <c r="E648" s="60" t="str">
        <f>'TARIF 2024'!K655</f>
        <v>Forever TC-07-30AC PD QC charger 1x USB-C 1x USB 30W white dont 0,04 deee</v>
      </c>
      <c r="V648" s="61" t="s">
        <v>906</v>
      </c>
      <c r="W648" s="64">
        <f>'TARIF 2024'!M655</f>
        <v>8.4411999999999985</v>
      </c>
      <c r="X648" s="64">
        <f>'TARIF 2024'!Q655</f>
        <v>16.989999999999998</v>
      </c>
      <c r="Y648" s="62"/>
    </row>
    <row r="649" spans="1:25">
      <c r="A649" s="50">
        <f>'TARIF 2024'!D656</f>
        <v>0</v>
      </c>
      <c r="C649" s="4">
        <f>'TARIF 2024'!G656</f>
        <v>5900495677723</v>
      </c>
      <c r="D649" t="str">
        <f>'TARIF 2024'!K656</f>
        <v>Forever TC-01 charger 1x USB 2A white dont 0,04 deee</v>
      </c>
      <c r="E649" s="60" t="str">
        <f>'TARIF 2024'!K656</f>
        <v>Forever TC-01 charger 1x USB 2A white dont 0,04 deee</v>
      </c>
      <c r="V649" s="61" t="s">
        <v>906</v>
      </c>
      <c r="W649" s="64">
        <f>'TARIF 2024'!M656</f>
        <v>5.2075999999999993</v>
      </c>
      <c r="X649" s="64">
        <f>'TARIF 2024'!Q656</f>
        <v>8.99</v>
      </c>
      <c r="Y649" s="62"/>
    </row>
    <row r="650" spans="1:25">
      <c r="A650" s="50">
        <f>'TARIF 2024'!D657</f>
        <v>0</v>
      </c>
      <c r="C650" s="4">
        <f>'TARIF 2024'!G657</f>
        <v>5900495623270</v>
      </c>
      <c r="D650" t="str">
        <f>'TARIF 2024'!K657</f>
        <v>Forever TC-01 charger 1x USB 3A black dont 0,04 deee</v>
      </c>
      <c r="E650" s="60" t="str">
        <f>'TARIF 2024'!K657</f>
        <v>Forever TC-01 charger 1x USB 3A black dont 0,04 deee</v>
      </c>
      <c r="V650" s="61" t="s">
        <v>906</v>
      </c>
      <c r="W650" s="64">
        <f>'TARIF 2024'!M657</f>
        <v>7.3319999999999999</v>
      </c>
      <c r="X650" s="64">
        <f>'TARIF 2024'!Q657</f>
        <v>9.99</v>
      </c>
      <c r="Y650" s="62"/>
    </row>
    <row r="651" spans="1:25">
      <c r="A651" s="50">
        <f>'TARIF 2024'!D658</f>
        <v>0</v>
      </c>
      <c r="C651" s="4">
        <f>'TARIF 2024'!G658</f>
        <v>5900495623263</v>
      </c>
      <c r="D651" t="str">
        <f>'TARIF 2024'!K658</f>
        <v>Forever TC-01 charger 1x USB 2A black dont 0,04 deee</v>
      </c>
      <c r="E651" s="60" t="str">
        <f>'TARIF 2024'!K658</f>
        <v>Forever TC-01 charger 1x USB 2A black dont 0,04 deee</v>
      </c>
      <c r="V651" s="61" t="s">
        <v>906</v>
      </c>
      <c r="W651" s="64">
        <f>'TARIF 2024'!M658</f>
        <v>5.2075999999999993</v>
      </c>
      <c r="X651" s="64">
        <f>'TARIF 2024'!Q658</f>
        <v>8.99</v>
      </c>
      <c r="Y651" s="62"/>
    </row>
    <row r="652" spans="1:25">
      <c r="A652" s="50">
        <f>'TARIF 2024'!D659</f>
        <v>0</v>
      </c>
      <c r="C652" s="4">
        <f>'TARIF 2024'!G659</f>
        <v>5900495623256</v>
      </c>
      <c r="D652" t="str">
        <f>'TARIF 2024'!K659</f>
        <v>Forever TC-01 charger 1x USB 1A black dont 0,04 deee</v>
      </c>
      <c r="E652" s="60" t="str">
        <f>'TARIF 2024'!K659</f>
        <v>Forever TC-01 charger 1x USB 1A black dont 0,04 deee</v>
      </c>
      <c r="V652" s="61" t="s">
        <v>906</v>
      </c>
      <c r="W652" s="64">
        <f>'TARIF 2024'!M659</f>
        <v>3.6095999999999995</v>
      </c>
      <c r="X652" s="64">
        <f>'TARIF 2024'!Q659</f>
        <v>7.99</v>
      </c>
      <c r="Y652" s="62"/>
    </row>
    <row r="653" spans="1:25">
      <c r="A653" s="50">
        <f>'TARIF 2024'!D660</f>
        <v>0</v>
      </c>
      <c r="C653" s="4">
        <f>'TARIF 2024'!G660</f>
        <v>5900495623331</v>
      </c>
      <c r="D653" t="str">
        <f>'TARIF 2024'!K660</f>
        <v>Forever TC-01 charger 1x USB 2A white + Lightning cable dont 0,04 deee</v>
      </c>
      <c r="E653" s="60" t="str">
        <f>'TARIF 2024'!K660</f>
        <v>Forever TC-01 charger 1x USB 2A white + Lightning cable dont 0,04 deee</v>
      </c>
      <c r="V653" s="61" t="s">
        <v>906</v>
      </c>
      <c r="W653" s="64">
        <f>'TARIF 2024'!M660</f>
        <v>6.2791999999999994</v>
      </c>
      <c r="X653" s="64">
        <f>'TARIF 2024'!Q660</f>
        <v>13.99</v>
      </c>
      <c r="Y653" s="62"/>
    </row>
    <row r="654" spans="1:25">
      <c r="A654" s="50">
        <f>'TARIF 2024'!D661</f>
        <v>0</v>
      </c>
      <c r="C654" s="4">
        <f>'TARIF 2024'!G661</f>
        <v>5900495623324</v>
      </c>
      <c r="D654" t="str">
        <f>'TARIF 2024'!K661</f>
        <v>Forever TC-01 charger 1x USB 2A black + Lightning cable dont 0,04 deee</v>
      </c>
      <c r="E654" s="60" t="str">
        <f>'TARIF 2024'!K661</f>
        <v>Forever TC-01 charger 1x USB 2A black + Lightning cable dont 0,04 deee</v>
      </c>
      <c r="V654" s="61" t="s">
        <v>906</v>
      </c>
      <c r="W654" s="64">
        <f>'TARIF 2024'!M661</f>
        <v>7.6515999999999984</v>
      </c>
      <c r="X654" s="64">
        <f>'TARIF 2024'!Q661</f>
        <v>12.99</v>
      </c>
      <c r="Y654" s="62"/>
    </row>
    <row r="655" spans="1:25">
      <c r="A655" s="50">
        <f>'TARIF 2024'!D662</f>
        <v>0</v>
      </c>
      <c r="C655" s="4">
        <f>'TARIF 2024'!G662</f>
        <v>5900495623317</v>
      </c>
      <c r="D655" t="str">
        <f>'TARIF 2024'!K662</f>
        <v>Forever TC-01 charger 1x USB 1A white + Lightning cable dont 0,04 deee</v>
      </c>
      <c r="E655" s="60" t="str">
        <f>'TARIF 2024'!K662</f>
        <v>Forever TC-01 charger 1x USB 1A white + Lightning cable dont 0,04 deee</v>
      </c>
      <c r="V655" s="61" t="s">
        <v>906</v>
      </c>
      <c r="W655" s="64">
        <f>'TARIF 2024'!M662</f>
        <v>5.0477999999999996</v>
      </c>
      <c r="X655" s="64">
        <f>'TARIF 2024'!Q662</f>
        <v>7.99</v>
      </c>
      <c r="Y655" s="62"/>
    </row>
    <row r="656" spans="1:25">
      <c r="A656" s="50">
        <f>'TARIF 2024'!D663</f>
        <v>0</v>
      </c>
      <c r="C656" s="4">
        <f>'TARIF 2024'!G663</f>
        <v>5900495677730</v>
      </c>
      <c r="D656" t="str">
        <f>'TARIF 2024'!K663</f>
        <v>Forever TC-01 charger 1x USB 2 A white + microUSB cable dont 0,04 deee</v>
      </c>
      <c r="E656" s="60" t="str">
        <f>'TARIF 2024'!K663</f>
        <v>Forever TC-01 charger 1x USB 2 A white + microUSB cable dont 0,04 deee</v>
      </c>
      <c r="V656" s="61" t="s">
        <v>906</v>
      </c>
      <c r="W656" s="64">
        <f>'TARIF 2024'!M663</f>
        <v>6.4954000000000001</v>
      </c>
      <c r="X656" s="64">
        <f>'TARIF 2024'!Q663</f>
        <v>12.99</v>
      </c>
      <c r="Y656" s="62"/>
    </row>
    <row r="657" spans="1:25">
      <c r="A657" s="50">
        <f>'TARIF 2024'!D664</f>
        <v>0</v>
      </c>
      <c r="C657" s="4">
        <f>'TARIF 2024'!G664</f>
        <v>5900495623294</v>
      </c>
      <c r="D657" t="str">
        <f>'TARIF 2024'!K664</f>
        <v>Forever TC-01 charger 1x USB 2A black + microUSB cable dont 0,04 deee</v>
      </c>
      <c r="E657" s="60" t="str">
        <f>'TARIF 2024'!K664</f>
        <v>Forever TC-01 charger 1x USB 2A black + microUSB cable dont 0,04 deee</v>
      </c>
      <c r="V657" s="61" t="s">
        <v>906</v>
      </c>
      <c r="W657" s="64">
        <f>'TARIF 2024'!M664</f>
        <v>7.1533999999999995</v>
      </c>
      <c r="X657" s="64">
        <f>'TARIF 2024'!Q664</f>
        <v>12.99</v>
      </c>
      <c r="Y657" s="62"/>
    </row>
    <row r="658" spans="1:25">
      <c r="A658" s="50">
        <f>'TARIF 2024'!D665</f>
        <v>0</v>
      </c>
      <c r="C658" s="4">
        <f>'TARIF 2024'!G665</f>
        <v>5900495080752</v>
      </c>
      <c r="D658" t="str">
        <f>'TARIF 2024'!K665</f>
        <v>Forever TC-01-20AC PD QC charger 1x USB-C 1x USB 20W white dont 0,04 deee</v>
      </c>
      <c r="E658" s="60" t="str">
        <f>'TARIF 2024'!K665</f>
        <v>Forever TC-01-20AC PD QC charger 1x USB-C 1x USB 20W white dont 0,04 deee</v>
      </c>
      <c r="V658" s="61" t="s">
        <v>906</v>
      </c>
      <c r="W658" s="64">
        <f>'TARIF 2024'!M665</f>
        <v>7.1063999999999989</v>
      </c>
      <c r="X658" s="64">
        <f>'TARIF 2024'!Q665</f>
        <v>14.99</v>
      </c>
      <c r="Y658" s="62"/>
    </row>
    <row r="659" spans="1:25">
      <c r="A659" s="50">
        <f>'TARIF 2024'!D666</f>
        <v>0</v>
      </c>
      <c r="C659" s="4">
        <f>'TARIF 2024'!G666</f>
        <v>5900495088659</v>
      </c>
      <c r="D659" t="str">
        <f>'TARIF 2024'!K666</f>
        <v>Forever TC-06-20AC PD QC charger 1x USB-C 1x USB 20W white dont 0,04 deee</v>
      </c>
      <c r="E659" s="60" t="str">
        <f>'TARIF 2024'!K666</f>
        <v>Forever TC-06-20AC PD QC charger 1x USB-C 1x USB 20W white dont 0,04 deee</v>
      </c>
      <c r="V659" s="61" t="s">
        <v>906</v>
      </c>
      <c r="W659" s="64">
        <f>'TARIF 2024'!M666</f>
        <v>7.1063999999999989</v>
      </c>
      <c r="X659" s="64">
        <f>'TARIF 2024'!Q666</f>
        <v>14.99</v>
      </c>
      <c r="Y659" s="62"/>
    </row>
    <row r="660" spans="1:25">
      <c r="A660" s="50">
        <f>'TARIF 2024'!D667</f>
        <v>0</v>
      </c>
      <c r="C660" s="4">
        <f>'TARIF 2024'!G667</f>
        <v>5900495088666</v>
      </c>
      <c r="D660" t="str">
        <f>'TARIF 2024'!K667</f>
        <v>Forever TC-06-33AC GaN PD QC charger 1x USB-C 1x USB 33W white dont 0,04 deee</v>
      </c>
      <c r="E660" s="60" t="str">
        <f>'TARIF 2024'!K667</f>
        <v>Forever TC-06-33AC GaN PD QC charger 1x USB-C 1x USB 33W white dont 0,04 deee</v>
      </c>
      <c r="V660" s="61" t="s">
        <v>906</v>
      </c>
      <c r="W660" s="64">
        <f>'TARIF 2024'!M667</f>
        <v>10.800599999999998</v>
      </c>
      <c r="X660" s="64">
        <f>'TARIF 2024'!Q667</f>
        <v>23.99</v>
      </c>
      <c r="Y660" s="62"/>
    </row>
    <row r="661" spans="1:25">
      <c r="A661" s="50">
        <f>'TARIF 2024'!D668</f>
        <v>0</v>
      </c>
      <c r="C661" s="4">
        <f>'TARIF 2024'!G668</f>
        <v>5900495088673</v>
      </c>
      <c r="D661" t="str">
        <f>'TARIF 2024'!K668</f>
        <v>Forever TC-06-45AC GaN PD QC charger 1x USB-C 1x USB 45W white dont 0,04 deee</v>
      </c>
      <c r="E661" s="60" t="str">
        <f>'TARIF 2024'!K668</f>
        <v>Forever TC-06-45AC GaN PD QC charger 1x USB-C 1x USB 45W white dont 0,04 deee</v>
      </c>
      <c r="V661" s="61" t="s">
        <v>906</v>
      </c>
      <c r="W661" s="64">
        <f>'TARIF 2024'!M668</f>
        <v>13.413799999999998</v>
      </c>
      <c r="X661" s="64">
        <f>'TARIF 2024'!Q668</f>
        <v>24.99</v>
      </c>
      <c r="Y661" s="62"/>
    </row>
    <row r="662" spans="1:25">
      <c r="A662" s="50">
        <f>'TARIF 2024'!D669</f>
        <v>0</v>
      </c>
      <c r="C662" s="4">
        <f>'TARIF 2024'!G669</f>
        <v>5900495088680</v>
      </c>
      <c r="D662" t="str">
        <f>'TARIF 2024'!K669</f>
        <v>Forever GaN TC-06-65AC PD QC charger 1x USB-C 1x USB 65W white dont 0,04 deee</v>
      </c>
      <c r="E662" s="60" t="str">
        <f>'TARIF 2024'!K669</f>
        <v>Forever GaN TC-06-65AC PD QC charger 1x USB-C 1x USB 65W white dont 0,04 deee</v>
      </c>
      <c r="V662" s="61" t="s">
        <v>906</v>
      </c>
      <c r="W662" s="64">
        <f>'TARIF 2024'!M669</f>
        <v>17.709599999999998</v>
      </c>
      <c r="X662" s="64">
        <f>'TARIF 2024'!Q669</f>
        <v>34.99</v>
      </c>
      <c r="Y662" s="62"/>
    </row>
    <row r="663" spans="1:25">
      <c r="A663" s="50">
        <f>'TARIF 2024'!D670</f>
        <v>0</v>
      </c>
      <c r="C663" s="4">
        <f>'TARIF 2024'!G670</f>
        <v>5900495885968</v>
      </c>
      <c r="D663" t="str">
        <f>'TARIF 2024'!K670</f>
        <v>Forever TC-01 PD charger 1x USB-C 20W white dont 0,04 deee</v>
      </c>
      <c r="E663" s="60" t="str">
        <f>'TARIF 2024'!K670</f>
        <v>Forever TC-01 PD charger 1x USB-C 20W white dont 0,04 deee</v>
      </c>
      <c r="V663" s="61" t="s">
        <v>906</v>
      </c>
      <c r="W663" s="64">
        <f>'TARIF 2024'!M670</f>
        <v>9.747799999999998</v>
      </c>
      <c r="X663" s="64">
        <f>'TARIF 2024'!Q670</f>
        <v>9.99</v>
      </c>
      <c r="Y663" s="62"/>
    </row>
    <row r="664" spans="1:25">
      <c r="A664" s="50">
        <f>'TARIF 2024'!D671</f>
        <v>0</v>
      </c>
      <c r="C664" s="4">
        <f>'TARIF 2024'!G671</f>
        <v>5900495978226</v>
      </c>
      <c r="D664" t="str">
        <f>'TARIF 2024'!K671</f>
        <v>Forever TC-05 GaN PD charger 1x USB-C 1x USB 33W white dont 0,04 deee</v>
      </c>
      <c r="E664" s="60" t="str">
        <f>'TARIF 2024'!K671</f>
        <v>Forever TC-05 GaN PD charger 1x USB-C 1x USB 33W white dont 0,04 deee</v>
      </c>
      <c r="V664" s="61" t="s">
        <v>906</v>
      </c>
      <c r="W664" s="64">
        <f>'TARIF 2024'!M671</f>
        <v>15.538199999999996</v>
      </c>
      <c r="X664" s="64">
        <f>'TARIF 2024'!Q671</f>
        <v>29.99</v>
      </c>
      <c r="Y664" s="62"/>
    </row>
    <row r="665" spans="1:25">
      <c r="A665" s="50">
        <f>'TARIF 2024'!D672</f>
        <v>0</v>
      </c>
      <c r="C665" s="4">
        <f>'TARIF 2024'!G672</f>
        <v>5900495623355</v>
      </c>
      <c r="D665" t="str">
        <f>'TARIF 2024'!K672</f>
        <v>Forever TC-01 charger 1x USB 2A black + USB-C cable dont 0,04 deee</v>
      </c>
      <c r="E665" s="60" t="str">
        <f>'TARIF 2024'!K672</f>
        <v>Forever TC-01 charger 1x USB 2A black + USB-C cable dont 0,04 deee</v>
      </c>
      <c r="V665" s="61" t="s">
        <v>906</v>
      </c>
      <c r="W665" s="64">
        <f>'TARIF 2024'!M672</f>
        <v>7.1533999999999995</v>
      </c>
      <c r="X665" s="64">
        <f>'TARIF 2024'!Q672</f>
        <v>12.99</v>
      </c>
      <c r="Y665" s="62"/>
    </row>
    <row r="666" spans="1:25">
      <c r="A666" s="50">
        <f>'TARIF 2024'!D673</f>
        <v>0</v>
      </c>
      <c r="C666" s="4">
        <f>'TARIF 2024'!G673</f>
        <v>5900495829191</v>
      </c>
      <c r="D666" t="str">
        <f>'TARIF 2024'!K673</f>
        <v>Forever power bank TB-100S 5000 mAh black dont 0,04 deee</v>
      </c>
      <c r="E666" s="60" t="str">
        <f>'TARIF 2024'!K673</f>
        <v>Forever power bank TB-100S 5000 mAh black dont 0,04 deee</v>
      </c>
      <c r="V666" s="61" t="s">
        <v>906</v>
      </c>
      <c r="W666" s="64">
        <f>'TARIF 2024'!M673</f>
        <v>10.057999999999998</v>
      </c>
      <c r="X666" s="64">
        <f>'TARIF 2024'!Q673</f>
        <v>14.99</v>
      </c>
      <c r="Y666" s="62"/>
    </row>
    <row r="667" spans="1:25">
      <c r="A667" s="50">
        <f>'TARIF 2024'!D674</f>
        <v>0</v>
      </c>
      <c r="C667" s="4">
        <f>'TARIF 2024'!G674</f>
        <v>5900495878236</v>
      </c>
      <c r="D667" t="str">
        <f>'TARIF 2024'!K674</f>
        <v xml:space="preserve"> Forever power bank TB-411 ALLin1 10000 mAh with cables USB-C + Lightning + microUSB black dont 0,04 deee</v>
      </c>
      <c r="E667" s="60" t="str">
        <f>'TARIF 2024'!K674</f>
        <v xml:space="preserve"> Forever power bank TB-411 ALLin1 10000 mAh with cables USB-C + Lightning + microUSB black dont 0,04 deee</v>
      </c>
      <c r="V667" s="61" t="s">
        <v>906</v>
      </c>
      <c r="W667" s="64">
        <f>'TARIF 2024'!M674</f>
        <v>15.058799999999998</v>
      </c>
      <c r="X667" s="64">
        <f>'TARIF 2024'!Q674</f>
        <v>24.99</v>
      </c>
      <c r="Y667" s="62"/>
    </row>
    <row r="668" spans="1:25">
      <c r="A668" s="50">
        <f>'TARIF 2024'!D675</f>
        <v>0</v>
      </c>
      <c r="C668" s="4">
        <f>'TARIF 2024'!G675</f>
        <v>5900495829245</v>
      </c>
      <c r="D668" t="str">
        <f>'TARIF 2024'!K675</f>
        <v>Forever power bank TB-100M 10000 mAh white dont 0,04 deee</v>
      </c>
      <c r="E668" s="60" t="str">
        <f>'TARIF 2024'!K675</f>
        <v>Forever power bank TB-100M 10000 mAh white dont 0,04 deee</v>
      </c>
      <c r="V668" s="61" t="s">
        <v>906</v>
      </c>
      <c r="W668" s="64">
        <f>'TARIF 2024'!M675</f>
        <v>13.808599999999998</v>
      </c>
      <c r="X668" s="64">
        <f>'TARIF 2024'!Q675</f>
        <v>19.989999999999998</v>
      </c>
      <c r="Y668" s="62"/>
    </row>
    <row r="669" spans="1:25">
      <c r="A669" s="50">
        <f>'TARIF 2024'!D676</f>
        <v>0</v>
      </c>
      <c r="C669" s="4">
        <f>'TARIF 2024'!G676</f>
        <v>5900495829207</v>
      </c>
      <c r="D669" t="str">
        <f>'TARIF 2024'!K676</f>
        <v>Forever power bank TB-100M 10000 mAh black dont 0,04 deee</v>
      </c>
      <c r="E669" s="60" t="str">
        <f>'TARIF 2024'!K676</f>
        <v>Forever power bank TB-100M 10000 mAh black dont 0,04 deee</v>
      </c>
      <c r="V669" s="61" t="s">
        <v>906</v>
      </c>
      <c r="W669" s="64">
        <f>'TARIF 2024'!M676</f>
        <v>14.306799999999997</v>
      </c>
      <c r="X669" s="64">
        <f>'TARIF 2024'!Q676</f>
        <v>19.989999999999998</v>
      </c>
      <c r="Y669" s="62"/>
    </row>
    <row r="670" spans="1:25">
      <c r="A670" s="50" t="e">
        <f>'TARIF 2024'!#REF!</f>
        <v>#REF!</v>
      </c>
      <c r="C670" s="4" t="e">
        <f>'TARIF 2024'!#REF!</f>
        <v>#REF!</v>
      </c>
      <c r="D670" t="e">
        <f>'TARIF 2024'!#REF!</f>
        <v>#REF!</v>
      </c>
      <c r="E670" s="60" t="e">
        <f>'TARIF 2024'!#REF!</f>
        <v>#REF!</v>
      </c>
      <c r="V670" s="61" t="s">
        <v>906</v>
      </c>
      <c r="W670" s="64" t="e">
        <f>'TARIF 2024'!#REF!</f>
        <v>#REF!</v>
      </c>
      <c r="X670" s="64" t="e">
        <f>'TARIF 2024'!#REF!</f>
        <v>#REF!</v>
      </c>
      <c r="Y670" s="62"/>
    </row>
    <row r="671" spans="1:25">
      <c r="A671" s="50">
        <f>'TARIF 2024'!D677</f>
        <v>0</v>
      </c>
      <c r="C671" s="4">
        <f>'TARIF 2024'!G677</f>
        <v>5900495829214</v>
      </c>
      <c r="D671" t="str">
        <f>'TARIF 2024'!K677</f>
        <v>Forever power bank TB-100L 20000 mAh black dont 0,04 deee</v>
      </c>
      <c r="E671" s="60" t="str">
        <f>'TARIF 2024'!K677</f>
        <v>Forever power bank TB-100L 20000 mAh black dont 0,04 deee</v>
      </c>
      <c r="V671" s="61" t="s">
        <v>906</v>
      </c>
      <c r="W671" s="64">
        <f>'TARIF 2024'!M677</f>
        <v>18.555599999999998</v>
      </c>
      <c r="X671" s="64">
        <f>'TARIF 2024'!Q677</f>
        <v>29.99</v>
      </c>
      <c r="Y671" s="62"/>
    </row>
    <row r="672" spans="1:25">
      <c r="A672" s="50">
        <f>'TARIF 2024'!D678</f>
        <v>0</v>
      </c>
      <c r="C672" s="4">
        <f>'TARIF 2024'!G678</f>
        <v>5900495275165</v>
      </c>
      <c r="D672" t="str">
        <f>'TARIF 2024'!K678</f>
        <v>Forever wireless power bank MATB-100 PD QC 22.5W 10000 mAh magnetic black dont 0,04 deee</v>
      </c>
      <c r="E672" s="60" t="str">
        <f>'TARIF 2024'!K678</f>
        <v>Forever wireless power bank MATB-100 PD QC 22.5W 10000 mAh magnetic black dont 0,04 deee</v>
      </c>
      <c r="V672" s="61" t="s">
        <v>906</v>
      </c>
      <c r="W672" s="64">
        <f>'TARIF 2024'!M678</f>
        <v>19.006799999999998</v>
      </c>
      <c r="X672" s="64">
        <f>'TARIF 2024'!Q678</f>
        <v>29.99</v>
      </c>
      <c r="Y672" s="62"/>
    </row>
    <row r="673" spans="1:25">
      <c r="A673" s="50">
        <f>'TARIF 2024'!D679</f>
        <v>0</v>
      </c>
      <c r="C673" s="4">
        <f>'TARIF 2024'!G679</f>
        <v>5900495275301</v>
      </c>
      <c r="D673" t="str">
        <f>'TARIF 2024'!K679</f>
        <v>Forever MACS-100 magnetic wireless charging station with power bank white 5in1 dont 0,04 deee</v>
      </c>
      <c r="E673" s="60" t="str">
        <f>'TARIF 2024'!K679</f>
        <v>Forever MACS-100 magnetic wireless charging station with power bank white 5in1 dont 0,04 deee</v>
      </c>
      <c r="V673" s="61" t="s">
        <v>906</v>
      </c>
      <c r="W673" s="64">
        <f>'TARIF 2024'!M679</f>
        <v>46.896599999999999</v>
      </c>
      <c r="X673" s="64">
        <f>'TARIF 2024'!Q679</f>
        <v>74.989999999999995</v>
      </c>
      <c r="Y673" s="62"/>
    </row>
    <row r="674" spans="1:25">
      <c r="A674" s="50">
        <f>'TARIF 2024'!D680</f>
        <v>0</v>
      </c>
      <c r="C674" s="4">
        <f>'TARIF 2024'!G680</f>
        <v>5900495607577</v>
      </c>
      <c r="D674" t="str">
        <f>'TARIF 2024'!K680</f>
        <v>Forever car holder for air vent AH-120 black</v>
      </c>
      <c r="E674" s="60" t="str">
        <f>'TARIF 2024'!K680</f>
        <v>Forever car holder for air vent AH-120 black</v>
      </c>
      <c r="V674" s="61" t="s">
        <v>906</v>
      </c>
      <c r="W674" s="64">
        <f>'TARIF 2024'!M680</f>
        <v>3.6847999999999996</v>
      </c>
      <c r="X674" s="64">
        <f>'TARIF 2024'!Q680</f>
        <v>7.99</v>
      </c>
      <c r="Y674" s="62"/>
    </row>
    <row r="675" spans="1:25">
      <c r="A675" s="50">
        <f>'TARIF 2024'!D681</f>
        <v>0</v>
      </c>
      <c r="C675" s="4">
        <f>'TARIF 2024'!G681</f>
        <v>5900495607546</v>
      </c>
      <c r="D675" t="str">
        <f>'TARIF 2024'!K681</f>
        <v>Forever car holder for air vent MH-170 magnetic black</v>
      </c>
      <c r="E675" s="60" t="str">
        <f>'TARIF 2024'!K681</f>
        <v>Forever car holder for air vent MH-170 magnetic black</v>
      </c>
      <c r="V675" s="61" t="s">
        <v>906</v>
      </c>
      <c r="W675" s="64">
        <f>'TARIF 2024'!M681</f>
        <v>7.4635999999999996</v>
      </c>
      <c r="X675" s="64">
        <f>'TARIF 2024'!Q681</f>
        <v>12.99</v>
      </c>
      <c r="Y675" s="62"/>
    </row>
    <row r="676" spans="1:25">
      <c r="A676" s="50">
        <f>'TARIF 2024'!D682</f>
        <v>0</v>
      </c>
      <c r="C676" s="4">
        <f>'TARIF 2024'!G682</f>
        <v>5900495607539</v>
      </c>
      <c r="D676" t="str">
        <f>'TARIF 2024'!K682</f>
        <v>Forever car holder for air vent MH-160 magnetic black</v>
      </c>
      <c r="E676" s="60" t="str">
        <f>'TARIF 2024'!K682</f>
        <v>Forever car holder for air vent MH-160 magnetic black</v>
      </c>
      <c r="V676" s="61" t="s">
        <v>906</v>
      </c>
      <c r="W676" s="64">
        <f>'TARIF 2024'!M682</f>
        <v>5.3767999999999994</v>
      </c>
      <c r="X676" s="64">
        <f>'TARIF 2024'!Q682</f>
        <v>9.99</v>
      </c>
      <c r="Y676" s="62"/>
    </row>
    <row r="677" spans="1:25">
      <c r="A677" s="50">
        <f>'TARIF 2024'!D683</f>
        <v>0</v>
      </c>
      <c r="C677" s="4">
        <f>'TARIF 2024'!G683</f>
        <v>5900495607492</v>
      </c>
      <c r="D677" t="str">
        <f>'TARIF 2024'!K683</f>
        <v>Forever car holder for windshield CH-340 black</v>
      </c>
      <c r="E677" s="60" t="str">
        <f>'TARIF 2024'!K683</f>
        <v>Forever car holder for windshield CH-340 black</v>
      </c>
      <c r="V677" s="61" t="s">
        <v>906</v>
      </c>
      <c r="W677" s="64">
        <f>'TARIF 2024'!M683</f>
        <v>8.7231999999999985</v>
      </c>
      <c r="X677" s="64">
        <f>'TARIF 2024'!Q683</f>
        <v>14.99</v>
      </c>
      <c r="Y677" s="62"/>
    </row>
    <row r="678" spans="1:25">
      <c r="A678" s="50">
        <f>'TARIF 2024'!D684</f>
        <v>0</v>
      </c>
      <c r="C678" s="4">
        <f>'TARIF 2024'!G684</f>
        <v>5900495530790</v>
      </c>
      <c r="D678" t="str">
        <f>'TARIF 2024'!K684</f>
        <v>Forever car holder for windshield CH-320 black</v>
      </c>
      <c r="E678" s="60" t="str">
        <f>'TARIF 2024'!K684</f>
        <v>Forever car holder for windshield CH-320 black</v>
      </c>
      <c r="V678" s="61" t="s">
        <v>906</v>
      </c>
      <c r="W678" s="64">
        <f>'TARIF 2024'!M684</f>
        <v>8.8359999999999985</v>
      </c>
      <c r="X678" s="64">
        <f>'TARIF 2024'!Q684</f>
        <v>14.99</v>
      </c>
      <c r="Y678" s="62"/>
    </row>
    <row r="679" spans="1:25">
      <c r="A679" s="50">
        <f>'TARIF 2024'!D685</f>
        <v>0</v>
      </c>
      <c r="C679" s="4">
        <f>'TARIF 2024'!G685</f>
        <v>5900495530622</v>
      </c>
      <c r="D679" t="str">
        <f>'TARIF 2024'!K685</f>
        <v>Forever car holder for windshield CH-310 black</v>
      </c>
      <c r="E679" s="60" t="str">
        <f>'TARIF 2024'!K685</f>
        <v>Forever car holder for windshield CH-310 black</v>
      </c>
      <c r="V679" s="61" t="s">
        <v>906</v>
      </c>
      <c r="W679" s="64">
        <f>'TARIF 2024'!M685</f>
        <v>8.7889999999999997</v>
      </c>
      <c r="X679" s="64">
        <f>'TARIF 2024'!Q685</f>
        <v>14.99</v>
      </c>
      <c r="Y679" s="62"/>
    </row>
    <row r="680" spans="1:25">
      <c r="A680" s="50">
        <f>'TARIF 2024'!D686</f>
        <v>0</v>
      </c>
      <c r="C680" s="4">
        <f>'TARIF 2024'!G686</f>
        <v>5900495414984</v>
      </c>
      <c r="D680" t="str">
        <f>'TARIF 2024'!K686</f>
        <v>Universal sticker for magnetic holder 2pcs</v>
      </c>
      <c r="E680" s="60" t="str">
        <f>'TARIF 2024'!K686</f>
        <v>Universal sticker for magnetic holder 2pcs</v>
      </c>
      <c r="V680" s="61" t="s">
        <v>906</v>
      </c>
      <c r="W680" s="64">
        <f>'TARIF 2024'!M686</f>
        <v>3.3369999999999997</v>
      </c>
      <c r="X680" s="64">
        <f>'TARIF 2024'!Q686</f>
        <v>5.99</v>
      </c>
      <c r="Y680" s="62"/>
    </row>
    <row r="681" spans="1:25">
      <c r="A681" s="50">
        <f>'TARIF 2024'!D687</f>
        <v>0</v>
      </c>
      <c r="C681" s="4">
        <f>'TARIF 2024'!G687</f>
        <v>5900495337795</v>
      </c>
      <c r="D681" t="str">
        <f>'TARIF 2024'!K687</f>
        <v>Forever car holder for air vent AH-100 black</v>
      </c>
      <c r="E681" s="60" t="str">
        <f>'TARIF 2024'!K687</f>
        <v>Forever car holder for air vent AH-100 black</v>
      </c>
      <c r="V681" s="61" t="s">
        <v>906</v>
      </c>
      <c r="W681" s="64">
        <f>'TARIF 2024'!M687</f>
        <v>6.8056000000000001</v>
      </c>
      <c r="X681" s="64">
        <f>'TARIF 2024'!Q687</f>
        <v>12.99</v>
      </c>
      <c r="Y681" s="62"/>
    </row>
    <row r="682" spans="1:25">
      <c r="A682" s="50">
        <f>'TARIF 2024'!D688</f>
        <v>0</v>
      </c>
      <c r="C682" s="4">
        <f>'TARIF 2024'!G688</f>
        <v>5900495337764</v>
      </c>
      <c r="D682" t="str">
        <f>'TARIF 2024'!K688</f>
        <v>Forever car holder for air vent MH-110 magnetic black</v>
      </c>
      <c r="E682" s="60" t="str">
        <f>'TARIF 2024'!K688</f>
        <v>Forever car holder for air vent MH-110 magnetic black</v>
      </c>
      <c r="V682" s="61" t="s">
        <v>906</v>
      </c>
      <c r="W682" s="64">
        <f>'TARIF 2024'!M688</f>
        <v>3.6847999999999996</v>
      </c>
      <c r="X682" s="64">
        <f>'TARIF 2024'!Q688</f>
        <v>7.99</v>
      </c>
      <c r="Y682" s="62"/>
    </row>
    <row r="683" spans="1:25">
      <c r="A683" s="50">
        <f>'TARIF 2024'!D689</f>
        <v>0</v>
      </c>
      <c r="C683" s="4">
        <f>'TARIF 2024'!G689</f>
        <v>5900495337757</v>
      </c>
      <c r="D683" t="str">
        <f>'TARIF 2024'!K689</f>
        <v>Forever car holder for windshield MH-100 magnetic black</v>
      </c>
      <c r="E683" s="60" t="str">
        <f>'TARIF 2024'!K689</f>
        <v>Forever car holder for windshield MH-100 magnetic black</v>
      </c>
      <c r="V683" s="61" t="s">
        <v>906</v>
      </c>
      <c r="W683" s="64">
        <f>'TARIF 2024'!M689</f>
        <v>8.7889999999999997</v>
      </c>
      <c r="X683" s="64">
        <f>'TARIF 2024'!Q689</f>
        <v>14.99</v>
      </c>
      <c r="Y683" s="62"/>
    </row>
    <row r="684" spans="1:25">
      <c r="A684" s="50">
        <f>'TARIF 2024'!D690</f>
        <v>0</v>
      </c>
      <c r="C684" s="4">
        <f>'TARIF 2024'!G690</f>
        <v>5900495335937</v>
      </c>
      <c r="D684" t="str">
        <f>'TARIF 2024'!K690</f>
        <v>Forever car holder for windshield CH-140 black</v>
      </c>
      <c r="E684" s="60" t="str">
        <f>'TARIF 2024'!K690</f>
        <v>Forever car holder for windshield CH-140 black</v>
      </c>
      <c r="V684" s="61" t="s">
        <v>906</v>
      </c>
      <c r="W684" s="64">
        <f>'TARIF 2024'!M690</f>
        <v>8.7231999999999985</v>
      </c>
      <c r="X684" s="64">
        <f>'TARIF 2024'!Q690</f>
        <v>14.99</v>
      </c>
      <c r="Y684" s="62"/>
    </row>
    <row r="685" spans="1:25">
      <c r="A685" s="50">
        <f>'TARIF 2024'!D691</f>
        <v>0</v>
      </c>
      <c r="C685" s="4">
        <f>'TARIF 2024'!G691</f>
        <v>5900495335906</v>
      </c>
      <c r="D685" t="str">
        <f>'TARIF 2024'!K691</f>
        <v>Forever car holder for windshield CH-110 black</v>
      </c>
      <c r="E685" s="60" t="str">
        <f>'TARIF 2024'!K691</f>
        <v>Forever car holder for windshield CH-110 black</v>
      </c>
      <c r="V685" s="61" t="s">
        <v>906</v>
      </c>
      <c r="W685" s="64">
        <f>'TARIF 2024'!M691</f>
        <v>8.7889999999999997</v>
      </c>
      <c r="X685" s="64">
        <f>'TARIF 2024'!Q691</f>
        <v>14.99</v>
      </c>
      <c r="Y685" s="62"/>
    </row>
    <row r="686" spans="1:25">
      <c r="A686" s="50">
        <f>'TARIF 2024'!D692</f>
        <v>0</v>
      </c>
      <c r="C686" s="4">
        <f>'TARIF 2024'!G692</f>
        <v>5900495335890</v>
      </c>
      <c r="D686" t="str">
        <f>'TARIF 2024'!K692</f>
        <v>Forever car holder for windshield CH-100 black</v>
      </c>
      <c r="E686" s="60" t="str">
        <f>'TARIF 2024'!K692</f>
        <v>Forever car holder for windshield CH-100 black</v>
      </c>
      <c r="V686" s="61" t="s">
        <v>906</v>
      </c>
      <c r="W686" s="64">
        <f>'TARIF 2024'!M692</f>
        <v>8.7231999999999985</v>
      </c>
      <c r="X686" s="64">
        <f>'TARIF 2024'!Q692</f>
        <v>14.99</v>
      </c>
      <c r="Y686" s="62"/>
    </row>
    <row r="687" spans="1:25">
      <c r="A687" s="50">
        <f>'TARIF 2024'!D693</f>
        <v>0</v>
      </c>
      <c r="C687" s="4">
        <f>'TARIF 2024'!G693</f>
        <v>5900495829160</v>
      </c>
      <c r="D687" t="str">
        <f>'TARIF 2024'!K693</f>
        <v>Forever car holder for air vent MH-210 magentic black</v>
      </c>
      <c r="E687" s="60" t="str">
        <f>'TARIF 2024'!K693</f>
        <v>Forever car holder for air vent MH-210 magentic black</v>
      </c>
      <c r="V687" s="61" t="s">
        <v>906</v>
      </c>
      <c r="W687" s="64">
        <f>'TARIF 2024'!M693</f>
        <v>7.4635999999999996</v>
      </c>
      <c r="X687" s="64">
        <f>'TARIF 2024'!Q693</f>
        <v>12.99</v>
      </c>
      <c r="Y687" s="62"/>
    </row>
    <row r="688" spans="1:25">
      <c r="A688" s="50">
        <f>'TARIF 2024'!D694</f>
        <v>0</v>
      </c>
      <c r="C688" s="4">
        <f>'TARIF 2024'!G694</f>
        <v>5900495829153</v>
      </c>
      <c r="D688" t="str">
        <f>'TARIF 2024'!K694</f>
        <v>Forever car holder MH-200 magnetic black</v>
      </c>
      <c r="E688" s="60" t="str">
        <f>'TARIF 2024'!K694</f>
        <v>Forever car holder MH-200 magnetic black</v>
      </c>
      <c r="V688" s="61" t="s">
        <v>906</v>
      </c>
      <c r="W688" s="64">
        <f>'TARIF 2024'!M694</f>
        <v>9.8887999999999998</v>
      </c>
      <c r="X688" s="64">
        <f>'TARIF 2024'!Q694</f>
        <v>14.99</v>
      </c>
      <c r="Y688" s="62"/>
    </row>
    <row r="689" spans="1:25">
      <c r="A689" s="50">
        <f>'TARIF 2024'!D695</f>
        <v>0</v>
      </c>
      <c r="C689" s="4">
        <f>'TARIF 2024'!G695</f>
        <v>5900495978752</v>
      </c>
      <c r="D689" t="str">
        <f>'TARIF 2024'!K695</f>
        <v>Forever car holder for windshield MH-270 magnetic black</v>
      </c>
      <c r="E689" s="60" t="str">
        <f>'TARIF 2024'!K695</f>
        <v>Forever car holder for windshield MH-270 magnetic black</v>
      </c>
      <c r="V689" s="61" t="s">
        <v>906</v>
      </c>
      <c r="W689" s="64">
        <f>'TARIF 2024'!M695</f>
        <v>7.7549999999999999</v>
      </c>
      <c r="X689" s="64">
        <f>'TARIF 2024'!Q695</f>
        <v>14.99</v>
      </c>
      <c r="Y689" s="62"/>
    </row>
    <row r="690" spans="1:25">
      <c r="A690" s="50">
        <f>'TARIF 2024'!D696</f>
        <v>0</v>
      </c>
      <c r="C690" s="4">
        <f>'TARIF 2024'!G696</f>
        <v>5900495978738</v>
      </c>
      <c r="D690" t="str">
        <f>'TARIF 2024'!K696</f>
        <v>Forever car holder for air vent CH-380 Multipoint black</v>
      </c>
      <c r="E690" s="60" t="str">
        <f>'TARIF 2024'!K696</f>
        <v>Forever car holder for air vent CH-380 Multipoint black</v>
      </c>
      <c r="V690" s="61" t="s">
        <v>906</v>
      </c>
      <c r="W690" s="64">
        <f>'TARIF 2024'!M696</f>
        <v>5.9219999999999997</v>
      </c>
      <c r="X690" s="64">
        <f>'TARIF 2024'!Q696</f>
        <v>9.99</v>
      </c>
      <c r="Y690" s="62"/>
    </row>
    <row r="691" spans="1:25">
      <c r="A691" s="50">
        <f>'TARIF 2024'!D697</f>
        <v>0</v>
      </c>
      <c r="C691" s="4">
        <f>'TARIF 2024'!G697</f>
        <v>5900495921383</v>
      </c>
      <c r="D691" t="str">
        <f>'TARIF 2024'!K697</f>
        <v>Forever car holder for air vent MH-250 Multipoint magnetic black</v>
      </c>
      <c r="E691" s="60" t="str">
        <f>'TARIF 2024'!K697</f>
        <v>Forever car holder for air vent MH-250 Multipoint magnetic black</v>
      </c>
      <c r="V691" s="61" t="s">
        <v>906</v>
      </c>
      <c r="W691" s="64">
        <f>'TARIF 2024'!M697</f>
        <v>8.7231999999999985</v>
      </c>
      <c r="X691" s="64">
        <f>'TARIF 2024'!Q697</f>
        <v>14.99</v>
      </c>
      <c r="Y691" s="62"/>
    </row>
    <row r="692" spans="1:25">
      <c r="A692" s="50">
        <f>'TARIF 2024'!D698</f>
        <v>0</v>
      </c>
      <c r="C692" s="4">
        <f>'TARIF 2024'!G698</f>
        <v>5900495978745</v>
      </c>
      <c r="D692" t="str">
        <f>'TARIF 2024'!K698</f>
        <v>Forever car holder for air vent MH-260 magnetic black</v>
      </c>
      <c r="E692" s="60" t="str">
        <f>'TARIF 2024'!K698</f>
        <v>Forever car holder for air vent MH-260 magnetic black</v>
      </c>
      <c r="V692" s="61" t="s">
        <v>906</v>
      </c>
      <c r="W692" s="64">
        <f>'TARIF 2024'!M698</f>
        <v>6.7115999999999989</v>
      </c>
      <c r="X692" s="64">
        <f>'TARIF 2024'!Q698</f>
        <v>14.99</v>
      </c>
      <c r="Y692" s="62"/>
    </row>
    <row r="693" spans="1:25">
      <c r="A693" s="50">
        <f>'TARIF 2024'!D699</f>
        <v>0</v>
      </c>
      <c r="C693" s="4">
        <f>'TARIF 2024'!G699</f>
        <v>5900495275196</v>
      </c>
      <c r="D693" t="str">
        <f>'TARIF 2024'!K699</f>
        <v>Forever car holder for air vent MACH-100 magnetic with wireless charging black 15W dont 0,04 deee</v>
      </c>
      <c r="E693" s="60" t="str">
        <f>'TARIF 2024'!K699</f>
        <v>Forever car holder for air vent MACH-100 magnetic with wireless charging black 15W dont 0,04 deee</v>
      </c>
      <c r="V693" s="61" t="s">
        <v>906</v>
      </c>
      <c r="W693" s="64">
        <f>'TARIF 2024'!M699</f>
        <v>13.535999999999998</v>
      </c>
      <c r="X693" s="64">
        <f>'TARIF 2024'!Q699</f>
        <v>24.99</v>
      </c>
      <c r="Y693" s="62"/>
    </row>
    <row r="694" spans="1:25">
      <c r="A694" s="50">
        <f>'TARIF 2024'!D700</f>
        <v>0</v>
      </c>
      <c r="C694" s="4">
        <f>'TARIF 2024'!G700</f>
        <v>5907457722354</v>
      </c>
      <c r="D694" t="str">
        <f>'TARIF 2024'!K700</f>
        <v>Forever FM transmitter Bluetooth 2 x USB-A 1 x USB-C PD 30W TR-370 black dont 0,04 deee</v>
      </c>
      <c r="E694" s="60" t="str">
        <f>'TARIF 2024'!K700</f>
        <v>Forever FM transmitter Bluetooth 2 x USB-A 1 x USB-C PD 30W TR-370 black dont 0,04 deee</v>
      </c>
      <c r="V694" s="61" t="s">
        <v>906</v>
      </c>
      <c r="W694" s="64">
        <f>'TARIF 2024'!M700</f>
        <v>11.317599999999999</v>
      </c>
      <c r="X694" s="64">
        <f>'TARIF 2024'!Q700</f>
        <v>18.989999999999998</v>
      </c>
      <c r="Y694" s="62"/>
    </row>
    <row r="695" spans="1:25">
      <c r="A695" s="50">
        <f>'TARIF 2024'!D701</f>
        <v>0</v>
      </c>
      <c r="C695" s="4">
        <f>'TARIF 2024'!G701</f>
        <v>5900495559005</v>
      </c>
      <c r="D695" t="str">
        <f>'TARIF 2024'!K701</f>
        <v>Forever FM transmitter Bluetooth TR-330 black dont 0,04 deee</v>
      </c>
      <c r="E695" s="60" t="str">
        <f>'TARIF 2024'!K701</f>
        <v>Forever FM transmitter Bluetooth TR-330 black dont 0,04 deee</v>
      </c>
      <c r="V695" s="61" t="s">
        <v>906</v>
      </c>
      <c r="W695" s="64">
        <f>'TARIF 2024'!M701</f>
        <v>14.306799999999997</v>
      </c>
      <c r="X695" s="64">
        <f>'TARIF 2024'!Q701</f>
        <v>22.99</v>
      </c>
      <c r="Y695" s="62"/>
    </row>
    <row r="696" spans="1:25">
      <c r="A696" s="50">
        <f>'TARIF 2024'!D702</f>
        <v>0</v>
      </c>
      <c r="C696" s="4">
        <f>'TARIF 2024'!G702</f>
        <v>5900495491596</v>
      </c>
      <c r="D696" t="str">
        <f>'TARIF 2024'!K702</f>
        <v>Forever FM transmitter Bluetooth TR-320 black dont 0,04 deee</v>
      </c>
      <c r="E696" s="60" t="str">
        <f>'TARIF 2024'!K702</f>
        <v>Forever FM transmitter Bluetooth TR-320 black dont 0,04 deee</v>
      </c>
      <c r="V696" s="61" t="s">
        <v>906</v>
      </c>
      <c r="W696" s="64">
        <f>'TARIF 2024'!M702</f>
        <v>13.206999999999999</v>
      </c>
      <c r="X696" s="64">
        <f>'TARIF 2024'!Q702</f>
        <v>19.989999999999998</v>
      </c>
      <c r="Y696" s="62"/>
    </row>
    <row r="697" spans="1:25">
      <c r="A697" s="50">
        <f>'TARIF 2024'!D703</f>
        <v>0</v>
      </c>
      <c r="C697" s="4">
        <f>'TARIF 2024'!G703</f>
        <v>5900495962683</v>
      </c>
      <c r="D697" t="str">
        <f>'TARIF 2024'!K703</f>
        <v>Un ensemble de feux de vélo Active BLG-200 Forever Outdoor dont 0,04 deee</v>
      </c>
      <c r="E697" s="60" t="str">
        <f>'TARIF 2024'!K703</f>
        <v>Un ensemble de feux de vélo Active BLG-200 Forever Outdoor dont 0,04 deee</v>
      </c>
      <c r="V697" s="61" t="s">
        <v>906</v>
      </c>
      <c r="W697" s="64">
        <f>'TARIF 2024'!M703</f>
        <v>8.4693999999999985</v>
      </c>
      <c r="X697" s="64">
        <f>'TARIF 2024'!Q703</f>
        <v>15.99</v>
      </c>
      <c r="Y697" s="62"/>
    </row>
    <row r="698" spans="1:25">
      <c r="A698" s="50">
        <f>'TARIF 2024'!D704</f>
        <v>0</v>
      </c>
      <c r="C698" s="4">
        <f>'TARIF 2024'!G704</f>
        <v>5900495962584</v>
      </c>
      <c r="D698" t="str">
        <f>'TARIF 2024'!K704</f>
        <v>Sac de cadre Forever Outdoor FB-100 noir</v>
      </c>
      <c r="E698" s="60" t="str">
        <f>'TARIF 2024'!K704</f>
        <v>Sac de cadre Forever Outdoor FB-100 noir</v>
      </c>
      <c r="V698" s="61" t="s">
        <v>906</v>
      </c>
      <c r="W698" s="64">
        <f>'TARIF 2024'!M704</f>
        <v>4.2017999999999995</v>
      </c>
      <c r="X698" s="64">
        <f>'TARIF 2024'!Q704</f>
        <v>9.99</v>
      </c>
      <c r="Y698" s="62"/>
    </row>
    <row r="699" spans="1:25">
      <c r="A699" s="50">
        <f>'TARIF 2024'!D705</f>
        <v>0</v>
      </c>
      <c r="C699" s="4">
        <f>'TARIF 2024'!G705</f>
        <v>5900495963536</v>
      </c>
      <c r="D699" t="str">
        <f>'TARIF 2024'!K705</f>
        <v>Sacoche vélo FB-100 Forever Outdoor noir et bleu</v>
      </c>
      <c r="E699" s="60" t="str">
        <f>'TARIF 2024'!K705</f>
        <v>Sacoche vélo FB-100 Forever Outdoor noir et bleu</v>
      </c>
      <c r="V699" s="61" t="s">
        <v>906</v>
      </c>
      <c r="W699" s="64">
        <f>'TARIF 2024'!M705</f>
        <v>4.2017999999999995</v>
      </c>
      <c r="X699" s="64">
        <f>'TARIF 2024'!Q705</f>
        <v>9.99</v>
      </c>
      <c r="Y699" s="62"/>
    </row>
    <row r="700" spans="1:25">
      <c r="A700" s="50">
        <f>'TARIF 2024'!D706</f>
        <v>0</v>
      </c>
      <c r="C700" s="4">
        <f>'TARIF 2024'!G706</f>
        <v>5900495414960</v>
      </c>
      <c r="D700" t="str">
        <f>'TARIF 2024'!K706</f>
        <v>Porte-velo Forever BH-110 6,5 "noir dont 0,04 deee</v>
      </c>
      <c r="E700" s="60" t="str">
        <f>'TARIF 2024'!K706</f>
        <v>Porte-velo Forever BH-110 6,5 "noir dont 0,04 deee</v>
      </c>
      <c r="V700" s="61" t="s">
        <v>906</v>
      </c>
      <c r="W700" s="64">
        <f>'TARIF 2024'!M706</f>
        <v>7.557599999999999</v>
      </c>
      <c r="X700" s="64">
        <f>'TARIF 2024'!Q706</f>
        <v>14.99</v>
      </c>
      <c r="Y700" s="62"/>
    </row>
    <row r="701" spans="1:25">
      <c r="A701" s="50">
        <f>'TARIF 2024'!D707</f>
        <v>0</v>
      </c>
      <c r="C701" s="4">
        <f>'TARIF 2024'!G707</f>
        <v>5907457736481</v>
      </c>
      <c r="D701" t="str">
        <f>'TARIF 2024'!K707</f>
        <v>Alarm clock with LED Bunny night light PURE FNL-05 INGRID white long Forever Light dont 0,04 deee</v>
      </c>
      <c r="E701" s="60" t="str">
        <f>'TARIF 2024'!K707</f>
        <v>Alarm clock with LED Bunny night light PURE FNL-05 INGRID white long Forever Light dont 0,04 deee</v>
      </c>
      <c r="V701" s="61" t="s">
        <v>906</v>
      </c>
      <c r="W701" s="64">
        <f>'TARIF 2024'!M707</f>
        <v>18.264199999999999</v>
      </c>
      <c r="X701" s="64">
        <f>'TARIF 2024'!Q707</f>
        <v>29.99</v>
      </c>
      <c r="Y701" s="62"/>
    </row>
    <row r="702" spans="1:25">
      <c r="A702" s="50">
        <f>'TARIF 2024'!D708</f>
        <v>0</v>
      </c>
      <c r="C702" s="4">
        <f>'TARIF 2024'!G708</f>
        <v>5907457736467</v>
      </c>
      <c r="D702" t="str">
        <f>'TARIF 2024'!K708</f>
        <v>Alarm clock with Night Light LED PURE FNL-03 BJORN white square Forever Light dont 0,04 deee</v>
      </c>
      <c r="E702" s="60" t="str">
        <f>'TARIF 2024'!K708</f>
        <v>Alarm clock with Night Light LED PURE FNL-03 BJORN white square Forever Light dont 0,04 deee</v>
      </c>
      <c r="V702" s="61" t="s">
        <v>906</v>
      </c>
      <c r="W702" s="64">
        <f>'TARIF 2024'!M708</f>
        <v>18.264199999999999</v>
      </c>
      <c r="X702" s="64">
        <f>'TARIF 2024'!Q708</f>
        <v>29.99</v>
      </c>
      <c r="Y702" s="62"/>
    </row>
    <row r="703" spans="1:25">
      <c r="A703" s="50">
        <f>'TARIF 2024'!D709</f>
        <v>0</v>
      </c>
      <c r="C703" s="4">
        <f>'TARIF 2024'!G709</f>
        <v>5907457736498</v>
      </c>
      <c r="D703" t="str">
        <f>'TARIF 2024'!K709</f>
        <v>Alarm clock with LED Bunny night light PURE FNL-06 AURORA white square Forever Light dont 0,04 deee</v>
      </c>
      <c r="E703" s="60" t="str">
        <f>'TARIF 2024'!K709</f>
        <v>Alarm clock with LED Bunny night light PURE FNL-06 AURORA white square Forever Light dont 0,04 deee</v>
      </c>
      <c r="V703" s="61" t="s">
        <v>906</v>
      </c>
      <c r="W703" s="64">
        <f>'TARIF 2024'!M709</f>
        <v>18.264199999999999</v>
      </c>
      <c r="X703" s="64">
        <f>'TARIF 2024'!Q709</f>
        <v>29.99</v>
      </c>
      <c r="Y703" s="62"/>
    </row>
    <row r="704" spans="1:25">
      <c r="A704" s="50">
        <f>'TARIF 2024'!D710</f>
        <v>0</v>
      </c>
      <c r="C704" s="4">
        <f>'TARIF 2024'!G710</f>
        <v>5907457736504</v>
      </c>
      <c r="D704" t="str">
        <f>'TARIF 2024'!K710</f>
        <v>Alarm Clock with LED Night Light PURE FNL-07 AKSEL white long Forever Light dont 0,04 deee</v>
      </c>
      <c r="E704" s="60" t="str">
        <f>'TARIF 2024'!K710</f>
        <v>Alarm Clock with LED Night Light PURE FNL-07 AKSEL white long Forever Light dont 0,04 deee</v>
      </c>
      <c r="V704" s="61" t="s">
        <v>906</v>
      </c>
      <c r="W704" s="64">
        <f>'TARIF 2024'!M710</f>
        <v>18.264199999999999</v>
      </c>
      <c r="X704" s="64">
        <f>'TARIF 2024'!Q710</f>
        <v>29.99</v>
      </c>
      <c r="Y704" s="62"/>
    </row>
    <row r="705" spans="1:25">
      <c r="A705" s="50">
        <f>'TARIF 2024'!D711</f>
        <v>0</v>
      </c>
      <c r="C705" s="4">
        <f>'TARIF 2024'!G711</f>
        <v>5907457736474</v>
      </c>
      <c r="D705" t="str">
        <f>'TARIF 2024'!K711</f>
        <v>LED BUNNY Night Lamp PURE FLC-10 LEA PIR white 500mAh Forever Light dont 0,04 deee</v>
      </c>
      <c r="E705" s="60" t="str">
        <f>'TARIF 2024'!K711</f>
        <v>LED BUNNY Night Lamp PURE FLC-10 LEA PIR white 500mAh Forever Light dont 0,04 deee</v>
      </c>
      <c r="V705" s="61" t="s">
        <v>906</v>
      </c>
      <c r="W705" s="64">
        <f>'TARIF 2024'!M711</f>
        <v>9.6820000000000004</v>
      </c>
      <c r="X705" s="64">
        <f>'TARIF 2024'!Q711</f>
        <v>15.9</v>
      </c>
      <c r="Y705" s="62"/>
    </row>
    <row r="706" spans="1:25">
      <c r="A706" s="50">
        <f>'TARIF 2024'!D712</f>
        <v>0</v>
      </c>
      <c r="C706" s="4">
        <f>'TARIF 2024'!G712</f>
        <v>5907457775176</v>
      </c>
      <c r="D706" t="str">
        <f>'TARIF 2024'!K712</f>
        <v>LED Night Lamp round PURE FLC-20 ALMA PIR white 500mAh Forever Light dont 0,04 deee</v>
      </c>
      <c r="E706" s="60" t="str">
        <f>'TARIF 2024'!K712</f>
        <v>LED Night Lamp round PURE FLC-20 ALMA PIR white 500mAh Forever Light dont 0,04 deee</v>
      </c>
      <c r="V706" s="61" t="s">
        <v>906</v>
      </c>
      <c r="W706" s="64">
        <f>'TARIF 2024'!M712</f>
        <v>9.6820000000000004</v>
      </c>
      <c r="X706" s="64">
        <f>'TARIF 2024'!Q712</f>
        <v>15.9</v>
      </c>
      <c r="Y706" s="62"/>
    </row>
    <row r="707" spans="1:25">
      <c r="A707" s="50">
        <f>'TARIF 2024'!D713</f>
        <v>0</v>
      </c>
      <c r="C707" s="4">
        <f>'TARIF 2024'!G713</f>
        <v>5907457773769</v>
      </c>
      <c r="D707" t="str">
        <f>'TARIF 2024'!K713</f>
        <v>Desk LED Lamp 4,5W with bunny light PURE FLB-30 ASTRID white Forever Light dont 0,04 deee</v>
      </c>
      <c r="E707" s="60" t="str">
        <f>'TARIF 2024'!K713</f>
        <v>Desk LED Lamp 4,5W with bunny light PURE FLB-30 ASTRID white Forever Light dont 0,04 deee</v>
      </c>
      <c r="V707" s="61" t="s">
        <v>906</v>
      </c>
      <c r="W707" s="64">
        <f>'TARIF 2024'!M713</f>
        <v>15.1716</v>
      </c>
      <c r="X707" s="64">
        <f>'TARIF 2024'!Q713</f>
        <v>24.9</v>
      </c>
      <c r="Y707" s="62"/>
    </row>
    <row r="708" spans="1:25">
      <c r="A708" s="50">
        <f>'TARIF 2024'!D714</f>
        <v>0</v>
      </c>
      <c r="C708" s="4">
        <f>'TARIF 2024'!G714</f>
        <v>5907457773783</v>
      </c>
      <c r="D708" t="str">
        <f>'TARIF 2024'!K714</f>
        <v>Desk LED Lamp 7.5W with bunny light PURE FLB-150 ELENA white Forever Light</v>
      </c>
      <c r="E708" s="60" t="str">
        <f>'TARIF 2024'!K714</f>
        <v>Desk LED Lamp 7.5W with bunny light PURE FLB-150 ELENA white Forever Light</v>
      </c>
      <c r="V708" s="61" t="s">
        <v>906</v>
      </c>
      <c r="W708" s="64">
        <f>'TARIF 2024'!M714</f>
        <v>20.68</v>
      </c>
      <c r="X708" s="64">
        <f>'TARIF 2024'!Q714</f>
        <v>34.9</v>
      </c>
      <c r="Y708" s="62"/>
    </row>
    <row r="709" spans="1:25">
      <c r="A709" s="50">
        <f>'TARIF 2024'!D715</f>
        <v>0</v>
      </c>
      <c r="C709" s="4">
        <f>'TARIF 2024'!G715</f>
        <v>5900495844033</v>
      </c>
      <c r="D709" t="str">
        <f>'TARIF 2024'!K715</f>
        <v>Universal capacitive stylus for touch screens black dont 0,04 deee</v>
      </c>
      <c r="E709" s="60" t="str">
        <f>'TARIF 2024'!K715</f>
        <v>Universal capacitive stylus for touch screens black dont 0,04 deee</v>
      </c>
      <c r="V709" s="61" t="s">
        <v>906</v>
      </c>
      <c r="W709" s="64">
        <f>'TARIF 2024'!M715</f>
        <v>2.1055999999999999</v>
      </c>
      <c r="X709" s="64">
        <f>'TARIF 2024'!Q715</f>
        <v>4.99</v>
      </c>
      <c r="Y709" s="62"/>
    </row>
    <row r="710" spans="1:25">
      <c r="A710" s="50">
        <f>'TARIF 2024'!D716</f>
        <v>0</v>
      </c>
      <c r="C710" s="4">
        <f>'TARIF 2024'!G716</f>
        <v>5902270786651</v>
      </c>
      <c r="D710" t="str">
        <f>'TARIF 2024'!K716</f>
        <v>Endoscope camera 2m lens 8/7/5.5mm USB-C/Micro-USB LTC dont 0,04 deee</v>
      </c>
      <c r="E710" s="60" t="str">
        <f>'TARIF 2024'!K716</f>
        <v>Endoscope camera 2m lens 8/7/5.5mm USB-C/Micro-USB LTC dont 0,04 deee</v>
      </c>
      <c r="V710" s="61" t="s">
        <v>906</v>
      </c>
      <c r="W710" s="64">
        <f>'TARIF 2024'!M716</f>
        <v>9.747799999999998</v>
      </c>
      <c r="X710" s="64">
        <f>'TARIF 2024'!Q716</f>
        <v>19.899999999999999</v>
      </c>
      <c r="Y710" s="62"/>
    </row>
    <row r="711" spans="1:25">
      <c r="A711" s="50">
        <f>'TARIF 2024'!D717</f>
        <v>0</v>
      </c>
      <c r="C711" s="4">
        <f>'TARIF 2024'!G717</f>
        <v>5908267930168</v>
      </c>
      <c r="D711" t="str">
        <f>'TARIF 2024'!K717</f>
        <v>Carte memoire GoodRam 128 Go microSDXC classe 10 UHS-I 100/10 Mo/s + adaptateur sorecop inclue 3,40 euro dont 0,83 deee</v>
      </c>
      <c r="E711" s="60" t="str">
        <f>'TARIF 2024'!K717</f>
        <v>Carte memoire GoodRam 128 Go microSDXC classe 10 UHS-I 100/10 Mo/s + adaptateur sorecop inclue 3,40 euro dont 0,83 deee</v>
      </c>
      <c r="V711" s="61" t="s">
        <v>906</v>
      </c>
      <c r="W711" s="64">
        <f>'TARIF 2024'!M717</f>
        <v>17.0046</v>
      </c>
      <c r="X711" s="64">
        <f>'TARIF 2024'!Q717</f>
        <v>25.99</v>
      </c>
      <c r="Y711" s="62"/>
    </row>
    <row r="712" spans="1:25">
      <c r="A712" s="50">
        <f>'TARIF 2024'!D718</f>
        <v>0</v>
      </c>
      <c r="C712" s="4">
        <f>'TARIF 2024'!G718</f>
        <v>5902768015478</v>
      </c>
      <c r="D712" t="str">
        <f>'TARIF 2024'!K718</f>
        <v>Imro memory card 8GB microSDHC cl. 10 + adapter sorecop inclue 1,00 dont 0,83 deee</v>
      </c>
      <c r="E712" s="60" t="str">
        <f>'TARIF 2024'!K718</f>
        <v>Imro memory card 8GB microSDHC cl. 10 + adapter sorecop inclue 1,00 dont 0,83 deee</v>
      </c>
      <c r="V712" s="61" t="s">
        <v>906</v>
      </c>
      <c r="W712" s="64">
        <f>'TARIF 2024'!M718</f>
        <v>5.7339999999999991</v>
      </c>
      <c r="X712" s="64">
        <f>'TARIF 2024'!Q718</f>
        <v>7.99</v>
      </c>
      <c r="Y712" s="62"/>
    </row>
    <row r="713" spans="1:25">
      <c r="A713" s="50">
        <f>'TARIF 2024'!D719</f>
        <v>0</v>
      </c>
      <c r="C713" s="4">
        <f>'TARIF 2024'!G719</f>
        <v>5902768015102</v>
      </c>
      <c r="D713" t="str">
        <f>'TARIF 2024'!K719</f>
        <v>Imro memory card 32GB microSDHC cl. 10 UHS-I + adapter sorecop inclue 2,00 Euro dont 0,83 deee</v>
      </c>
      <c r="E713" s="60" t="str">
        <f>'TARIF 2024'!K719</f>
        <v>Imro memory card 32GB microSDHC cl. 10 UHS-I + adapter sorecop inclue 2,00 Euro dont 0,83 deee</v>
      </c>
      <c r="V713" s="61" t="s">
        <v>906</v>
      </c>
      <c r="W713" s="64">
        <f>'TARIF 2024'!M719</f>
        <v>6.9465999999999992</v>
      </c>
      <c r="X713" s="64">
        <f>'TARIF 2024'!Q719</f>
        <v>9.99</v>
      </c>
      <c r="Y713" s="62"/>
    </row>
    <row r="714" spans="1:25">
      <c r="A714" s="50">
        <f>'TARIF 2024'!D720</f>
        <v>0</v>
      </c>
      <c r="C714" s="4">
        <f>'TARIF 2024'!G720</f>
        <v>5902768015454</v>
      </c>
      <c r="D714" t="str">
        <f>'TARIF 2024'!K720</f>
        <v>Imro memory card 64GB microSDXC cl. 10 UHS-I + adapter sorecop inclue 2,8 euro dont 0,83 deee</v>
      </c>
      <c r="E714" s="60" t="str">
        <f>'TARIF 2024'!K720</f>
        <v>Imro memory card 64GB microSDXC cl. 10 UHS-I + adapter sorecop inclue 2,8 euro dont 0,83 deee</v>
      </c>
      <c r="V714" s="61" t="s">
        <v>906</v>
      </c>
      <c r="W714" s="64">
        <f>'TARIF 2024'!M720</f>
        <v>8.3472000000000008</v>
      </c>
      <c r="X714" s="64">
        <f>'TARIF 2024'!Q720</f>
        <v>15.99</v>
      </c>
      <c r="Y714" s="62"/>
    </row>
    <row r="715" spans="1:25">
      <c r="A715" s="50">
        <f>'TARIF 2024'!D721</f>
        <v>0</v>
      </c>
      <c r="C715" s="4">
        <f>'TARIF 2024'!G721</f>
        <v>5908267930151</v>
      </c>
      <c r="D715" t="str">
        <f>'TARIF 2024'!K721</f>
        <v>Carte memoire GoodRam 64 Go microSDXC classe 10 UHS-I 30/15 Mo/s + adaptateur inclue 2,8 euro dont 0,83 deee</v>
      </c>
      <c r="E715" s="60" t="str">
        <f>'TARIF 2024'!K721</f>
        <v>Carte memoire GoodRam 64 Go microSDXC classe 10 UHS-I 30/15 Mo/s + adaptateur inclue 2,8 euro dont 0,83 deee</v>
      </c>
      <c r="V715" s="61" t="s">
        <v>906</v>
      </c>
      <c r="W715" s="64">
        <f>'TARIF 2024'!M721</f>
        <v>8.5822000000000003</v>
      </c>
      <c r="X715" s="64">
        <f>'TARIF 2024'!Q721</f>
        <v>16.989999999999998</v>
      </c>
      <c r="Y715" s="62"/>
    </row>
    <row r="716" spans="1:25">
      <c r="A716" s="50">
        <f>'TARIF 2024'!D722</f>
        <v>0</v>
      </c>
      <c r="C716" s="4">
        <f>'TARIF 2024'!G722</f>
        <v>5908267930168</v>
      </c>
      <c r="D716" t="str">
        <f>'TARIF 2024'!K722</f>
        <v>GoodRam memory card 128GB microSDXC cl. 10 UHS-I 100 / 10 MB/s + adapter sorecop 3,4 inlcue dont 0,83 deee</v>
      </c>
      <c r="E716" s="60" t="str">
        <f>'TARIF 2024'!K722</f>
        <v>GoodRam memory card 128GB microSDXC cl. 10 UHS-I 100 / 10 MB/s + adapter sorecop 3,4 inlcue dont 0,83 deee</v>
      </c>
      <c r="V716" s="61" t="s">
        <v>906</v>
      </c>
      <c r="W716" s="64">
        <f>'TARIF 2024'!M722</f>
        <v>15.998799999999999</v>
      </c>
      <c r="X716" s="64">
        <f>'TARIF 2024'!Q722</f>
        <v>24.99</v>
      </c>
      <c r="Y716" s="62"/>
    </row>
    <row r="717" spans="1:25">
      <c r="A717" s="50">
        <f>'TARIF 2024'!D723</f>
        <v>0</v>
      </c>
      <c r="C717" s="4">
        <f>'TARIF 2024'!G723</f>
        <v>5908267930137</v>
      </c>
      <c r="D717" t="str">
        <f>'TARIF 2024'!K723</f>
        <v>Carte memoire GoodRam 16 Go microSDHC classe 10 UHS-I + adaptateur sorecop inclue 1,5 euro dont 0,83 deee</v>
      </c>
      <c r="E717" s="60" t="str">
        <f>'TARIF 2024'!K723</f>
        <v>Carte memoire GoodRam 16 Go microSDHC classe 10 UHS-I + adaptateur sorecop inclue 1,5 euro dont 0,83 deee</v>
      </c>
      <c r="V717" s="61" t="s">
        <v>906</v>
      </c>
      <c r="W717" s="64">
        <f>'TARIF 2024'!M723</f>
        <v>6.6739999999999995</v>
      </c>
      <c r="X717" s="64">
        <f>'TARIF 2024'!Q723</f>
        <v>8.99</v>
      </c>
      <c r="Y717" s="62"/>
    </row>
    <row r="718" spans="1:25">
      <c r="A718" s="50">
        <f>'TARIF 2024'!D724</f>
        <v>0</v>
      </c>
      <c r="C718" s="4">
        <f>'TARIF 2024'!G724</f>
        <v>5908267930144</v>
      </c>
      <c r="D718" t="str">
        <f>'TARIF 2024'!K724</f>
        <v>Carte memoire GoodRam 32 Go microSDHC classe 10 UHS-I + adaptateur sorecop inclue 2,00 euro dont 0,83 deee</v>
      </c>
      <c r="E718" s="60" t="str">
        <f>'TARIF 2024'!K724</f>
        <v>Carte memoire GoodRam 32 Go microSDHC classe 10 UHS-I + adaptateur sorecop inclue 2,00 euro dont 0,83 deee</v>
      </c>
      <c r="V718" s="61" t="s">
        <v>906</v>
      </c>
      <c r="W718" s="64">
        <f>'TARIF 2024'!M724</f>
        <v>6.9465999999999992</v>
      </c>
      <c r="X718" s="64">
        <f>'TARIF 2024'!Q724</f>
        <v>9.99</v>
      </c>
      <c r="Y718" s="62"/>
    </row>
    <row r="719" spans="1:25">
      <c r="A719" s="50">
        <f>'TARIF 2024'!D725</f>
        <v>0</v>
      </c>
      <c r="C719" s="4">
        <f>'TARIF 2024'!G725</f>
        <v>5908267930274</v>
      </c>
      <c r="D719" t="str">
        <f>'TARIF 2024'!K725</f>
        <v>GoodRam memory card 32GB microSDHC cl. 10 UHS-I + adapter + card reader sorecop inclue 2,00euros dont 0,83 deee</v>
      </c>
      <c r="E719" s="60" t="str">
        <f>'TARIF 2024'!K725</f>
        <v>GoodRam memory card 32GB microSDHC cl. 10 UHS-I + adapter + card reader sorecop inclue 2,00euros dont 0,83 deee</v>
      </c>
      <c r="V719" s="61" t="s">
        <v>906</v>
      </c>
      <c r="W719" s="64">
        <f>'TARIF 2024'!M725</f>
        <v>7.2286000000000001</v>
      </c>
      <c r="X719" s="64">
        <f>'TARIF 2024'!Q725</f>
        <v>11.99</v>
      </c>
      <c r="Y719" s="62"/>
    </row>
    <row r="720" spans="1:25">
      <c r="A720" s="50">
        <f>'TARIF 2024'!D726</f>
        <v>0</v>
      </c>
      <c r="C720" s="4">
        <f>'TARIF 2024'!G726</f>
        <v>5908267930267</v>
      </c>
      <c r="D720" t="str">
        <f>'TARIF 2024'!K726</f>
        <v>GoodRam memory card 16GB microSDHC cl. 10 UHS-I + adapter + card reader sorecop inclue 1,5euros dont 0,83 deee</v>
      </c>
      <c r="E720" s="60" t="str">
        <f>'TARIF 2024'!K726</f>
        <v>GoodRam memory card 16GB microSDHC cl. 10 UHS-I + adapter + card reader sorecop inclue 1,5euros dont 0,83 deee</v>
      </c>
      <c r="V720" s="61" t="s">
        <v>906</v>
      </c>
      <c r="W720" s="64">
        <f>'TARIF 2024'!M726</f>
        <v>6.8619999999999992</v>
      </c>
      <c r="X720" s="64">
        <f>'TARIF 2024'!Q726</f>
        <v>10.99</v>
      </c>
      <c r="Y720" s="62"/>
    </row>
    <row r="721" spans="1:25">
      <c r="A721" s="50">
        <f>'TARIF 2024'!D727</f>
        <v>0</v>
      </c>
      <c r="C721" s="4">
        <f>'TARIF 2024'!G727</f>
        <v>5908267930281</v>
      </c>
      <c r="D721" t="str">
        <f>'TARIF 2024'!K727</f>
        <v>GoodRam memory card 64GB microSDHC cl. 10 UHS-I + adapter + card reader  sorecop inclue 2,8 euros dont 0,83 deee</v>
      </c>
      <c r="E721" s="60" t="str">
        <f>'TARIF 2024'!K727</f>
        <v>GoodRam memory card 64GB microSDHC cl. 10 UHS-I + adapter + card reader  sorecop inclue 2,8 euros dont 0,83 deee</v>
      </c>
      <c r="V721" s="61" t="s">
        <v>906</v>
      </c>
      <c r="W721" s="64">
        <f>'TARIF 2024'!M727</f>
        <v>8.3472000000000008</v>
      </c>
      <c r="X721" s="64">
        <f>'TARIF 2024'!Q727</f>
        <v>16.989999999999998</v>
      </c>
      <c r="Y721" s="62"/>
    </row>
    <row r="722" spans="1:25">
      <c r="A722" s="50">
        <f>'TARIF 2024'!D728</f>
        <v>0</v>
      </c>
      <c r="C722" s="4">
        <f>'TARIF 2024'!G728</f>
        <v>5908267935651</v>
      </c>
      <c r="D722" t="str">
        <f>'TARIF 2024'!K728</f>
        <v>Goodram pendrive 16GB USB 2.0 UME2 white sorecop inclue 1,5 euro  dont 0,83 deee</v>
      </c>
      <c r="E722" s="60" t="str">
        <f>'TARIF 2024'!K728</f>
        <v>Goodram pendrive 16GB USB 2.0 UME2 white sorecop inclue 1,5 euro  dont 0,83 deee</v>
      </c>
      <c r="V722" s="61" t="s">
        <v>906</v>
      </c>
      <c r="W722" s="64">
        <f>'TARIF 2024'!M728</f>
        <v>6.7961999999999998</v>
      </c>
      <c r="X722" s="64">
        <f>'TARIF 2024'!Q728</f>
        <v>9.99</v>
      </c>
      <c r="Y722" s="62"/>
    </row>
    <row r="723" spans="1:25">
      <c r="A723" s="50">
        <f>'TARIF 2024'!D729</f>
        <v>0</v>
      </c>
      <c r="C723" s="4">
        <f>'TARIF 2024'!G729</f>
        <v>5908267935675</v>
      </c>
      <c r="D723" t="str">
        <f>'TARIF 2024'!K729</f>
        <v>Goodram pendrive 32GB USB 2.0 UME2 white sorecop inclue 2,00 euro  dont 0,83 deee</v>
      </c>
      <c r="E723" s="60" t="str">
        <f>'TARIF 2024'!K729</f>
        <v>Goodram pendrive 32GB USB 2.0 UME2 white sorecop inclue 2,00 euro  dont 0,83 deee</v>
      </c>
      <c r="V723" s="61" t="s">
        <v>906</v>
      </c>
      <c r="W723" s="64">
        <f>'TARIF 2024'!M729</f>
        <v>7.3507999999999996</v>
      </c>
      <c r="X723" s="64">
        <f>'TARIF 2024'!Q729</f>
        <v>10.99</v>
      </c>
      <c r="Y723" s="62"/>
    </row>
    <row r="724" spans="1:25">
      <c r="A724" s="50">
        <f>'TARIF 2024'!D730</f>
        <v>0</v>
      </c>
      <c r="C724" s="4">
        <f>'TARIF 2024'!G730</f>
        <v>5908268935767</v>
      </c>
      <c r="D724" t="str">
        <f>'TARIF 2024'!K730</f>
        <v>GoodRam pendrive 32GB UME3 USB 3.0 orange sorecop inclue 2,00 euro  dont 0,83 deee</v>
      </c>
      <c r="E724" s="60" t="str">
        <f>'TARIF 2024'!K730</f>
        <v>GoodRam pendrive 32GB UME3 USB 3.0 orange sorecop inclue 2,00 euro  dont 0,83 deee</v>
      </c>
      <c r="V724" s="61" t="s">
        <v>906</v>
      </c>
      <c r="W724" s="64">
        <f>'TARIF 2024'!M730</f>
        <v>7.3507999999999996</v>
      </c>
      <c r="X724" s="64">
        <f>'TARIF 2024'!Q730</f>
        <v>10.99</v>
      </c>
      <c r="Y724" s="62"/>
    </row>
    <row r="725" spans="1:25">
      <c r="A725" s="50">
        <f>'TARIF 2024'!D731</f>
        <v>0</v>
      </c>
      <c r="C725" s="4">
        <f>'TARIF 2024'!G731</f>
        <v>5908267935781</v>
      </c>
      <c r="D725" t="str">
        <f>'TARIF 2024'!K731</f>
        <v>GoodRam pendrive 64GB UME3 USB 3.0 orange sorecop inclue 2,80 euro  dont 0,83 deee</v>
      </c>
      <c r="E725" s="60" t="str">
        <f>'TARIF 2024'!K731</f>
        <v>GoodRam pendrive 64GB UME3 USB 3.0 orange sorecop inclue 2,80 euro  dont 0,83 deee</v>
      </c>
      <c r="V725" s="61" t="s">
        <v>906</v>
      </c>
      <c r="W725" s="64">
        <f>'TARIF 2024'!M731</f>
        <v>8.7701999999999991</v>
      </c>
      <c r="X725" s="64">
        <f>'TARIF 2024'!Q731</f>
        <v>14.99</v>
      </c>
      <c r="Y725" s="62"/>
    </row>
    <row r="726" spans="1:25">
      <c r="A726" s="50">
        <f>'TARIF 2024'!D732</f>
        <v>0</v>
      </c>
      <c r="C726" s="4">
        <f>'TARIF 2024'!G732</f>
        <v>59008267935668</v>
      </c>
      <c r="D726" t="str">
        <f>'TARIF 2024'!K732</f>
        <v>GoodRam pendrive 16GB UME2 USB 2.0 yellow sorecop inclue 1,5 euro dont 0,83 deee</v>
      </c>
      <c r="E726" s="60" t="str">
        <f>'TARIF 2024'!K732</f>
        <v>GoodRam pendrive 16GB UME2 USB 2.0 yellow sorecop inclue 1,5 euro dont 0,83 deee</v>
      </c>
      <c r="V726" s="61" t="s">
        <v>906</v>
      </c>
      <c r="W726" s="64">
        <f>'TARIF 2024'!M732</f>
        <v>6.7961999999999998</v>
      </c>
      <c r="X726" s="64">
        <f>'TARIF 2024'!Q732</f>
        <v>9.99</v>
      </c>
      <c r="Y726" s="62"/>
    </row>
    <row r="727" spans="1:25">
      <c r="A727" s="50">
        <f>'TARIF 2024'!D733</f>
        <v>0</v>
      </c>
      <c r="C727" s="4">
        <f>'TARIF 2024'!G733</f>
        <v>5908267935682</v>
      </c>
      <c r="D727" t="str">
        <f>'TARIF 2024'!K733</f>
        <v>GoodRam pendrive 32GB UME3 USB 3.0 yellow sorecop inclue 2,00 euro  dont 0,83 deee</v>
      </c>
      <c r="E727" s="60" t="str">
        <f>'TARIF 2024'!K733</f>
        <v>GoodRam pendrive 32GB UME3 USB 3.0 yellow sorecop inclue 2,00 euro  dont 0,83 deee</v>
      </c>
      <c r="V727" s="61" t="s">
        <v>906</v>
      </c>
      <c r="W727" s="64">
        <f>'TARIF 2024'!M733</f>
        <v>7.3507999999999996</v>
      </c>
      <c r="X727" s="64">
        <f>'TARIF 2024'!Q733</f>
        <v>10.99</v>
      </c>
      <c r="Y727" s="62"/>
    </row>
    <row r="728" spans="1:25">
      <c r="A728" s="50">
        <f>'TARIF 2024'!D734</f>
        <v>0</v>
      </c>
      <c r="C728" s="4">
        <f>'TARIF 2024'!G734</f>
        <v>5908267935705</v>
      </c>
      <c r="D728" t="str">
        <f>'TARIF 2024'!K734</f>
        <v>GoodRam pendrive 64GB UME3 USB 3.0 yellow sorecop inclue 2,80 euro  dont 0,83 deee</v>
      </c>
      <c r="E728" s="60" t="str">
        <f>'TARIF 2024'!K734</f>
        <v>GoodRam pendrive 64GB UME3 USB 3.0 yellow sorecop inclue 2,80 euro  dont 0,83 deee</v>
      </c>
      <c r="V728" s="61" t="s">
        <v>906</v>
      </c>
      <c r="W728" s="64">
        <f>'TARIF 2024'!M734</f>
        <v>8.7701999999999991</v>
      </c>
      <c r="X728" s="64">
        <f>'TARIF 2024'!Q734</f>
        <v>14.99</v>
      </c>
      <c r="Y728" s="62"/>
    </row>
    <row r="729" spans="1:25">
      <c r="A729" s="50">
        <f>'TARIF 2024'!D735</f>
        <v>0</v>
      </c>
      <c r="C729" s="4">
        <f>'TARIF 2024'!G735</f>
        <v>5908267935804</v>
      </c>
      <c r="D729" t="str">
        <f>'TARIF 2024'!K735</f>
        <v>GoodRam pendrive 128GB UME3 USB 3.0 orange sorecop inclue 3,40 euro  dont 0,83 deee</v>
      </c>
      <c r="E729" s="60" t="str">
        <f>'TARIF 2024'!K735</f>
        <v>GoodRam pendrive 128GB UME3 USB 3.0 orange sorecop inclue 3,40 euro  dont 0,83 deee</v>
      </c>
      <c r="V729" s="61" t="s">
        <v>906</v>
      </c>
      <c r="W729" s="64">
        <f>'TARIF 2024'!M735</f>
        <v>14.419599999999999</v>
      </c>
      <c r="X729" s="64">
        <f>'TARIF 2024'!Q735</f>
        <v>22.99</v>
      </c>
      <c r="Y729" s="62"/>
    </row>
    <row r="730" spans="1:25">
      <c r="A730" s="50">
        <f>'TARIF 2024'!D736</f>
        <v>0</v>
      </c>
      <c r="C730" s="4">
        <f>'TARIF 2024'!G736</f>
        <v>5908267935736</v>
      </c>
      <c r="D730" t="str">
        <f>'TARIF 2024'!K736</f>
        <v>GoodRam pendrive 16GB UME2 USB 2.0 black sorecop inclue 1,5 euro dont 0,83 deee</v>
      </c>
      <c r="E730" s="60" t="str">
        <f>'TARIF 2024'!K736</f>
        <v>GoodRam pendrive 16GB UME2 USB 2.0 black sorecop inclue 1,5 euro dont 0,83 deee</v>
      </c>
      <c r="V730" s="61" t="s">
        <v>906</v>
      </c>
      <c r="W730" s="64">
        <f>'TARIF 2024'!M736</f>
        <v>6.7961999999999998</v>
      </c>
      <c r="X730" s="64">
        <f>'TARIF 2024'!Q736</f>
        <v>9.99</v>
      </c>
      <c r="Y730" s="62"/>
    </row>
    <row r="731" spans="1:25">
      <c r="A731" s="50">
        <f>'TARIF 2024'!D737</f>
        <v>0</v>
      </c>
      <c r="C731" s="4">
        <f>'TARIF 2024'!G737</f>
        <v>5908267935750</v>
      </c>
      <c r="D731" t="str">
        <f>'TARIF 2024'!K737</f>
        <v>GoodRam pendrive 32GB UME2 USB 2.0 black sorecop inclue 2,00 euro dont 0,83 deee</v>
      </c>
      <c r="E731" s="60" t="str">
        <f>'TARIF 2024'!K737</f>
        <v>GoodRam pendrive 32GB UME2 USB 2.0 black sorecop inclue 2,00 euro dont 0,83 deee</v>
      </c>
      <c r="V731" s="61" t="s">
        <v>906</v>
      </c>
      <c r="W731" s="64">
        <f>'TARIF 2024'!M737</f>
        <v>7.3507999999999996</v>
      </c>
      <c r="X731" s="64">
        <f>'TARIF 2024'!Q737</f>
        <v>10.99</v>
      </c>
      <c r="Y731" s="62"/>
    </row>
    <row r="732" spans="1:25">
      <c r="A732" s="50">
        <f>'TARIF 2024'!D738</f>
        <v>0</v>
      </c>
      <c r="C732" s="4">
        <f>'TARIF 2024'!G738</f>
        <v>5908267935774</v>
      </c>
      <c r="D732" t="str">
        <f>'TARIF 2024'!K738</f>
        <v>GoodRam pendrive 64GB UME3 USB 3.0 black sorecop inclue 2,80 euro  dont 0,83 deee</v>
      </c>
      <c r="E732" s="60" t="str">
        <f>'TARIF 2024'!K738</f>
        <v>GoodRam pendrive 64GB UME3 USB 3.0 black sorecop inclue 2,80 euro  dont 0,83 deee</v>
      </c>
      <c r="V732" s="61" t="s">
        <v>906</v>
      </c>
      <c r="W732" s="64">
        <f>'TARIF 2024'!M738</f>
        <v>8.7701999999999991</v>
      </c>
      <c r="X732" s="64">
        <f>'TARIF 2024'!Q738</f>
        <v>14.99</v>
      </c>
      <c r="Y732" s="62"/>
    </row>
    <row r="733" spans="1:25">
      <c r="A733" s="50" t="str">
        <f>'TARIF 2024'!D739</f>
        <v>NEW</v>
      </c>
      <c r="C733" s="4">
        <f>'TARIF 2024'!G739</f>
        <v>5900495269317</v>
      </c>
      <c r="D733" t="str">
        <f>'TARIF 2024'!K739</f>
        <v>Maxlife smartwatch 4G MXKW-350 blue GPS WiFi dont 0,04 deee</v>
      </c>
      <c r="E733" s="60" t="str">
        <f>'TARIF 2024'!K739</f>
        <v>Maxlife smartwatch 4G MXKW-350 blue GPS WiFi dont 0,04 deee</v>
      </c>
      <c r="V733" s="61" t="s">
        <v>906</v>
      </c>
      <c r="W733" s="64">
        <f>'TARIF 2024'!M739</f>
        <v>43.315199999999997</v>
      </c>
      <c r="X733" s="64">
        <f>'TARIF 2024'!Q739</f>
        <v>69.989999999999995</v>
      </c>
      <c r="Y733" s="62"/>
    </row>
    <row r="734" spans="1:25">
      <c r="A734" s="50" t="str">
        <f>'TARIF 2024'!D740</f>
        <v>NEW</v>
      </c>
      <c r="C734" s="4">
        <f>'TARIF 2024'!G740</f>
        <v>5900495269300</v>
      </c>
      <c r="D734" t="str">
        <f>'TARIF 2024'!K740</f>
        <v>Maxlife smartwatch 4G MXKW-350 pink GPS WiFi dont 0,04 deee</v>
      </c>
      <c r="E734" s="60" t="str">
        <f>'TARIF 2024'!K740</f>
        <v>Maxlife smartwatch 4G MXKW-350 pink GPS WiFi dont 0,04 deee</v>
      </c>
      <c r="V734" s="61" t="s">
        <v>906</v>
      </c>
      <c r="W734" s="64">
        <f>'TARIF 2024'!M740</f>
        <v>43.315199999999997</v>
      </c>
      <c r="X734" s="64">
        <f>'TARIF 2024'!Q740</f>
        <v>69.989999999999995</v>
      </c>
      <c r="Y734" s="62"/>
    </row>
    <row r="735" spans="1:25">
      <c r="A735" s="50" t="str">
        <f>'TARIF 2024'!D741</f>
        <v>NEW</v>
      </c>
      <c r="C735" s="4">
        <f>'TARIF 2024'!G741</f>
        <v>5900495269331</v>
      </c>
      <c r="D735" t="str">
        <f>'TARIF 2024'!K741</f>
        <v>Maxlife smartwatch Kids MXSW-200 blue dont 0,04 deee</v>
      </c>
      <c r="E735" s="60" t="str">
        <f>'TARIF 2024'!K741</f>
        <v>Maxlife smartwatch Kids MXSW-200 blue dont 0,04 deee</v>
      </c>
      <c r="V735" s="61" t="s">
        <v>906</v>
      </c>
      <c r="W735" s="64">
        <f>'TARIF 2024'!M741</f>
        <v>22.56</v>
      </c>
      <c r="X735" s="64">
        <f>'TARIF 2024'!Q741</f>
        <v>39.99</v>
      </c>
      <c r="Y735" s="62"/>
    </row>
    <row r="736" spans="1:25">
      <c r="A736" s="50" t="str">
        <f>'TARIF 2024'!D742</f>
        <v>NEW</v>
      </c>
      <c r="C736" s="4">
        <f>'TARIF 2024'!G742</f>
        <v>5900495269324</v>
      </c>
      <c r="D736" t="str">
        <f>'TARIF 2024'!K742</f>
        <v>Maxlife smartwatch Kids MXSW-200 pink dont 0,04 deee</v>
      </c>
      <c r="E736" s="60" t="str">
        <f>'TARIF 2024'!K742</f>
        <v>Maxlife smartwatch Kids MXSW-200 pink dont 0,04 deee</v>
      </c>
      <c r="V736" s="61" t="s">
        <v>906</v>
      </c>
      <c r="W736" s="64">
        <f>'TARIF 2024'!M742</f>
        <v>22.56</v>
      </c>
      <c r="X736" s="64">
        <f>'TARIF 2024'!Q742</f>
        <v>39.99</v>
      </c>
      <c r="Y736" s="62"/>
    </row>
    <row r="737" spans="1:25">
      <c r="A737" s="50" t="str">
        <f>'TARIF 2024'!D743</f>
        <v>NEW</v>
      </c>
      <c r="C737" s="4">
        <f>'TARIF 2024'!G743</f>
        <v>5900495092366</v>
      </c>
      <c r="D737" t="str">
        <f>'TARIF 2024'!K743</f>
        <v>Maxlife kids writing board MXWB-02 pink Dont 0,04 deee</v>
      </c>
      <c r="E737" s="60" t="str">
        <f>'TARIF 2024'!K743</f>
        <v>Maxlife kids writing board MXWB-02 pink Dont 0,04 deee</v>
      </c>
      <c r="V737" s="61" t="s">
        <v>906</v>
      </c>
      <c r="W737" s="64">
        <f>'TARIF 2024'!M743</f>
        <v>5.7434000000000003</v>
      </c>
      <c r="X737" s="64">
        <f>'TARIF 2024'!Q743</f>
        <v>9.99</v>
      </c>
      <c r="Y737" s="62"/>
    </row>
    <row r="738" spans="1:25">
      <c r="A738" s="50" t="str">
        <f>'TARIF 2024'!D744</f>
        <v>NEW</v>
      </c>
      <c r="C738" s="4">
        <f>'TARIF 2024'!G744</f>
        <v>5900495092373</v>
      </c>
      <c r="D738" t="str">
        <f>'TARIF 2024'!K744</f>
        <v>Maxlife kids writing board MXWB-02 blue Dont 0,04 deee</v>
      </c>
      <c r="E738" s="60" t="str">
        <f>'TARIF 2024'!K744</f>
        <v>Maxlife kids writing board MXWB-02 blue Dont 0,04 deee</v>
      </c>
      <c r="V738" s="61" t="s">
        <v>906</v>
      </c>
      <c r="W738" s="64">
        <f>'TARIF 2024'!M744</f>
        <v>5.7434000000000003</v>
      </c>
      <c r="X738" s="64">
        <f>'TARIF 2024'!Q744</f>
        <v>9.99</v>
      </c>
      <c r="Y738" s="62"/>
    </row>
    <row r="739" spans="1:25">
      <c r="A739" s="50" t="str">
        <f>'TARIF 2024'!D745</f>
        <v>NEW</v>
      </c>
      <c r="C739" s="4">
        <f>'TARIF 2024'!G745</f>
        <v>5900495198006</v>
      </c>
      <c r="D739" t="str">
        <f>'TARIF 2024'!K745</f>
        <v>Maxlife Bluetooth thermal printer MXTP-100 pink Dont 0,04 deee</v>
      </c>
      <c r="E739" s="60" t="str">
        <f>'TARIF 2024'!K745</f>
        <v>Maxlife Bluetooth thermal printer MXTP-100 pink Dont 0,04 deee</v>
      </c>
      <c r="V739" s="61" t="s">
        <v>906</v>
      </c>
      <c r="W739" s="64">
        <f>'TARIF 2024'!M745</f>
        <v>20.708200000000001</v>
      </c>
      <c r="X739" s="64">
        <f>'TARIF 2024'!Q745</f>
        <v>34.99</v>
      </c>
      <c r="Y739" s="62"/>
    </row>
    <row r="740" spans="1:25">
      <c r="A740" s="50" t="str">
        <f>'TARIF 2024'!D746</f>
        <v>NEW</v>
      </c>
      <c r="C740" s="4">
        <f>'TARIF 2024'!G746</f>
        <v>5900495198037</v>
      </c>
      <c r="D740" t="str">
        <f>'TARIF 2024'!K746</f>
        <v>Maxlife Bluetooth thermal printer MXTP-100 blue Dont 0,04 deee</v>
      </c>
      <c r="E740" s="60" t="str">
        <f>'TARIF 2024'!K746</f>
        <v>Maxlife Bluetooth thermal printer MXTP-100 blue Dont 0,04 deee</v>
      </c>
      <c r="V740" s="61" t="s">
        <v>906</v>
      </c>
      <c r="W740" s="64">
        <f>'TARIF 2024'!M746</f>
        <v>20.708200000000001</v>
      </c>
      <c r="X740" s="64">
        <f>'TARIF 2024'!Q746</f>
        <v>34.99</v>
      </c>
      <c r="Y740" s="62"/>
    </row>
    <row r="741" spans="1:25">
      <c r="A741" s="50" t="str">
        <f>'TARIF 2024'!D747</f>
        <v>NEW</v>
      </c>
      <c r="C741" s="4">
        <f>'TARIF 2024'!G747</f>
        <v>5907457768208</v>
      </c>
      <c r="D741" t="str">
        <f>'TARIF 2024'!K747</f>
        <v xml:space="preserve">rouleau pour imprimante thermique 5*3metres </v>
      </c>
      <c r="E741" s="60" t="str">
        <f>'TARIF 2024'!K747</f>
        <v xml:space="preserve">rouleau pour imprimante thermique 5*3metres </v>
      </c>
      <c r="V741" s="61" t="s">
        <v>906</v>
      </c>
      <c r="W741" s="64">
        <f>'TARIF 2024'!M747</f>
        <v>1.4476</v>
      </c>
      <c r="X741" s="64">
        <f>'TARIF 2024'!Q747</f>
        <v>3.9</v>
      </c>
      <c r="Y741" s="62"/>
    </row>
    <row r="742" spans="1:25">
      <c r="A742" s="50" t="str">
        <f>'TARIF 2024'!D748</f>
        <v>NEW</v>
      </c>
      <c r="C742" s="4">
        <f>'TARIF 2024'!G748</f>
        <v>5900495092359</v>
      </c>
      <c r="D742" t="str">
        <f>'TARIF 2024'!K748</f>
        <v>Maxlife kids writing board with calculator MXWB-01 blue Dont 0,04 deee</v>
      </c>
      <c r="E742" s="60" t="str">
        <f>'TARIF 2024'!K748</f>
        <v>Maxlife kids writing board with calculator MXWB-01 blue Dont 0,04 deee</v>
      </c>
      <c r="V742" s="61" t="s">
        <v>906</v>
      </c>
      <c r="W742" s="64">
        <f>'TARIF 2024'!M748</f>
        <v>5.8091999999999997</v>
      </c>
      <c r="X742" s="64">
        <f>'TARIF 2024'!Q748</f>
        <v>12.99</v>
      </c>
      <c r="Y742" s="62"/>
    </row>
    <row r="743" spans="1:25">
      <c r="A743" s="50" t="str">
        <f>'TARIF 2024'!D749</f>
        <v>NEW</v>
      </c>
      <c r="C743" s="4">
        <f>'TARIF 2024'!G749</f>
        <v>5900495092342</v>
      </c>
      <c r="D743" t="str">
        <f>'TARIF 2024'!K749</f>
        <v>Maxlife kids writing board with calculator MXWB-01 rose Dont 0,04 deee</v>
      </c>
      <c r="E743" s="60" t="str">
        <f>'TARIF 2024'!K749</f>
        <v>Maxlife kids writing board with calculator MXWB-01 rose Dont 0,04 deee</v>
      </c>
      <c r="V743" s="61" t="s">
        <v>906</v>
      </c>
      <c r="W743" s="64">
        <f>'TARIF 2024'!M749</f>
        <v>5.8091999999999997</v>
      </c>
      <c r="X743" s="64">
        <f>'TARIF 2024'!Q749</f>
        <v>12.99</v>
      </c>
      <c r="Y743" s="62"/>
    </row>
    <row r="744" spans="1:25">
      <c r="A744" s="50" t="str">
        <f>'TARIF 2024'!D750</f>
        <v>NEW</v>
      </c>
      <c r="C744" s="4">
        <f>'TARIF 2024'!G750</f>
        <v>5907457738737</v>
      </c>
      <c r="D744" t="str">
        <f>'TARIF 2024'!K750</f>
        <v>Maxlife MXWT-100 walkie talkie set orange - green Dont 0,04 deee</v>
      </c>
      <c r="E744" s="60" t="str">
        <f>'TARIF 2024'!K750</f>
        <v>Maxlife MXWT-100 walkie talkie set orange - green Dont 0,04 deee</v>
      </c>
      <c r="V744" s="61" t="s">
        <v>906</v>
      </c>
      <c r="W744" s="64">
        <f>'TARIF 2024'!M750</f>
        <v>9.8605999999999998</v>
      </c>
      <c r="X744" s="64">
        <f>'TARIF 2024'!Q750</f>
        <v>14.99</v>
      </c>
      <c r="Y744" s="62"/>
    </row>
    <row r="745" spans="1:25">
      <c r="A745" s="50" t="str">
        <f>'TARIF 2024'!D751</f>
        <v>NEW</v>
      </c>
      <c r="C745" s="4">
        <f>'TARIF 2024'!G751</f>
        <v>5907457738720</v>
      </c>
      <c r="D745" t="str">
        <f>'TARIF 2024'!K751</f>
        <v>Maxlife MXWT-100 walkie talkie set blue - pink Dont 0,04 deee</v>
      </c>
      <c r="E745" s="60" t="str">
        <f>'TARIF 2024'!K751</f>
        <v>Maxlife MXWT-100 walkie talkie set blue - pink Dont 0,04 deee</v>
      </c>
      <c r="V745" s="61" t="s">
        <v>906</v>
      </c>
      <c r="W745" s="64">
        <f>'TARIF 2024'!M751</f>
        <v>9.8605999999999998</v>
      </c>
      <c r="X745" s="64">
        <f>'TARIF 2024'!Q751</f>
        <v>14.99</v>
      </c>
      <c r="Y745" s="62"/>
    </row>
    <row r="746" spans="1:25">
      <c r="A746" s="50" t="str">
        <f>'TARIF 2024'!D752</f>
        <v>NEW</v>
      </c>
      <c r="C746" s="4">
        <f>'TARIF 2024'!G752</f>
        <v>5907457737013</v>
      </c>
      <c r="D746" t="str">
        <f>'TARIF 2024'!K752</f>
        <v>Maxlife projector with drawing table MXDP-100 purple Dont 0,04 deee</v>
      </c>
      <c r="E746" s="60" t="str">
        <f>'TARIF 2024'!K752</f>
        <v>Maxlife projector with drawing table MXDP-100 purple Dont 0,04 deee</v>
      </c>
      <c r="V746" s="61" t="s">
        <v>906</v>
      </c>
      <c r="W746" s="64">
        <f>'TARIF 2024'!M752</f>
        <v>7.5387999999999993</v>
      </c>
      <c r="X746" s="64">
        <f>'TARIF 2024'!Q752</f>
        <v>14.99</v>
      </c>
      <c r="Y746" s="62"/>
    </row>
    <row r="747" spans="1:25">
      <c r="A747" s="50" t="str">
        <f>'TARIF 2024'!D753</f>
        <v>NEW</v>
      </c>
      <c r="C747" s="4">
        <f>'TARIF 2024'!G753</f>
        <v>5907457736986</v>
      </c>
      <c r="D747" t="str">
        <f>'TARIF 2024'!K753</f>
        <v>Maxlife portable game MXPS-200 teddy bear with display Dont 0,04 deee</v>
      </c>
      <c r="E747" s="60" t="str">
        <f>'TARIF 2024'!K753</f>
        <v>Maxlife portable game MXPS-200 teddy bear with display Dont 0,04 deee</v>
      </c>
      <c r="V747" s="61" t="s">
        <v>906</v>
      </c>
      <c r="W747" s="64">
        <f>'TARIF 2024'!M753</f>
        <v>6.1475999999999997</v>
      </c>
      <c r="X747" s="64">
        <f>'TARIF 2024'!Q753</f>
        <v>11.99</v>
      </c>
      <c r="Y747" s="62"/>
    </row>
    <row r="748" spans="1:25">
      <c r="A748" s="50" t="str">
        <f>'TARIF 2024'!D754</f>
        <v>NEW</v>
      </c>
      <c r="C748" s="4">
        <f>'TARIF 2024'!G754</f>
        <v>5907457703353</v>
      </c>
      <c r="D748" t="str">
        <f>'TARIF 2024'!K754</f>
        <v>Maxlife remote-controlled car MXRC-100 Dont 0,04 deee</v>
      </c>
      <c r="E748" s="60" t="str">
        <f>'TARIF 2024'!K754</f>
        <v>Maxlife remote-controlled car MXRC-100 Dont 0,04 deee</v>
      </c>
      <c r="V748" s="61" t="s">
        <v>906</v>
      </c>
      <c r="W748" s="64">
        <f>'TARIF 2024'!M754</f>
        <v>40.617399999999996</v>
      </c>
      <c r="X748" s="64">
        <f>'TARIF 2024'!Q754</f>
        <v>69.989999999999995</v>
      </c>
      <c r="Y748" s="62"/>
    </row>
    <row r="749" spans="1:25">
      <c r="A749" s="50" t="str">
        <f>'TARIF 2024'!D755</f>
        <v>NEW</v>
      </c>
      <c r="C749" s="4">
        <f>'TARIF 2024'!G755</f>
        <v>5907457738713</v>
      </c>
      <c r="D749" t="str">
        <f>'TARIF 2024'!K755</f>
        <v>Maxlife remote-controlled car MXRC-100 Dont 0,04 deee</v>
      </c>
      <c r="E749" s="60" t="str">
        <f>'TARIF 2024'!K755</f>
        <v>Maxlife remote-controlled car MXRC-100 Dont 0,04 deee</v>
      </c>
      <c r="V749" s="61" t="s">
        <v>906</v>
      </c>
      <c r="W749" s="64">
        <f>'TARIF 2024'!M755</f>
        <v>23.039400000000001</v>
      </c>
      <c r="X749" s="64">
        <f>'TARIF 2024'!Q755</f>
        <v>39.99</v>
      </c>
      <c r="Y749" s="62"/>
    </row>
    <row r="750" spans="1:25">
      <c r="A750" s="50">
        <f>'TARIF 2024'!D756</f>
        <v>0</v>
      </c>
      <c r="C750" s="4">
        <f>'TARIF 2024'!G756</f>
        <v>5900495092618</v>
      </c>
      <c r="D750" t="str">
        <f>'TARIF 2024'!K756</f>
        <v>Maxlife MXUC-09 angle cable USB - USB-C 1,0 m 3A black deee inclue 0,04</v>
      </c>
      <c r="E750" s="60" t="str">
        <f>'TARIF 2024'!K756</f>
        <v>Maxlife MXUC-09 angle cable USB - USB-C 1,0 m 3A black deee inclue 0,04</v>
      </c>
      <c r="V750" s="61" t="s">
        <v>906</v>
      </c>
      <c r="W750" s="64">
        <f>'TARIF 2024'!M756</f>
        <v>4.0043999999999995</v>
      </c>
      <c r="X750" s="64">
        <f>'TARIF 2024'!Q756</f>
        <v>9.99</v>
      </c>
      <c r="Y750" s="62"/>
    </row>
    <row r="751" spans="1:25">
      <c r="A751" s="50">
        <f>'TARIF 2024'!D757</f>
        <v>0</v>
      </c>
      <c r="C751" s="4">
        <f>'TARIF 2024'!G757</f>
        <v>5900495092595</v>
      </c>
      <c r="D751" t="str">
        <f>'TARIF 2024'!K757</f>
        <v>Maxlife MXUC-09 angle cable USB - Lightning 1,0 m 2,4A white deee inclue 0,02</v>
      </c>
      <c r="E751" s="60" t="str">
        <f>'TARIF 2024'!K757</f>
        <v>Maxlife MXUC-09 angle cable USB - Lightning 1,0 m 2,4A white deee inclue 0,02</v>
      </c>
      <c r="V751" s="61" t="s">
        <v>906</v>
      </c>
      <c r="W751" s="64">
        <f>'TARIF 2024'!M757</f>
        <v>4.0043999999999995</v>
      </c>
      <c r="X751" s="64">
        <f>'TARIF 2024'!Q757</f>
        <v>9.99</v>
      </c>
      <c r="Y751" s="62"/>
    </row>
    <row r="752" spans="1:25">
      <c r="A752" s="50">
        <f>'TARIF 2024'!D758</f>
        <v>0</v>
      </c>
      <c r="C752" s="4">
        <f>'TARIF 2024'!G758</f>
        <v>5900495092656</v>
      </c>
      <c r="D752" t="str">
        <f>'TARIF 2024'!K758</f>
        <v>Maxlife MXUC-09 angle cable USB-C - USB-C 1,0 m 60W black deee inclue 0,04</v>
      </c>
      <c r="E752" s="60" t="str">
        <f>'TARIF 2024'!K758</f>
        <v>Maxlife MXUC-09 angle cable USB-C - USB-C 1,0 m 60W black deee inclue 0,04</v>
      </c>
      <c r="V752" s="61" t="s">
        <v>906</v>
      </c>
      <c r="W752" s="64">
        <f>'TARIF 2024'!M758</f>
        <v>4.0043999999999995</v>
      </c>
      <c r="X752" s="64">
        <f>'TARIF 2024'!Q758</f>
        <v>9.99</v>
      </c>
      <c r="Y752" s="62"/>
    </row>
    <row r="753" spans="1:25">
      <c r="A753" s="50">
        <f>'TARIF 2024'!D759</f>
        <v>0</v>
      </c>
      <c r="C753" s="4">
        <f>'TARIF 2024'!G759</f>
        <v>5900495092649</v>
      </c>
      <c r="D753" t="str">
        <f>'TARIF 2024'!K759</f>
        <v>Maxlife MXUC-09 angle cable USB-C - Lightning 1,0 m 27W white deee inclue 0,04</v>
      </c>
      <c r="E753" s="60" t="str">
        <f>'TARIF 2024'!K759</f>
        <v>Maxlife MXUC-09 angle cable USB-C - Lightning 1,0 m 27W white deee inclue 0,04</v>
      </c>
      <c r="V753" s="61" t="s">
        <v>906</v>
      </c>
      <c r="W753" s="64">
        <f>'TARIF 2024'!M759</f>
        <v>4.0043999999999995</v>
      </c>
      <c r="X753" s="64">
        <f>'TARIF 2024'!Q759</f>
        <v>9.99</v>
      </c>
      <c r="Y753" s="62"/>
    </row>
    <row r="754" spans="1:25">
      <c r="A754" s="50">
        <f>'TARIF 2024'!D760</f>
        <v>0</v>
      </c>
      <c r="C754" s="4">
        <f>'TARIF 2024'!G760</f>
        <v>5900495092650</v>
      </c>
      <c r="D754" t="str">
        <f>'TARIF 2024'!K760</f>
        <v>Maxlife MXUC-02 magnetic cable USB - Lightning + USB-C + microUSB 1,0 m 2A black nylon dont 0,04 deee</v>
      </c>
      <c r="E754" s="60" t="str">
        <f>'TARIF 2024'!K760</f>
        <v>Maxlife MXUC-02 magnetic cable USB - Lightning + USB-C + microUSB 1,0 m 2A black nylon dont 0,04 deee</v>
      </c>
      <c r="V754" s="61" t="s">
        <v>906</v>
      </c>
      <c r="W754" s="64">
        <f>'TARIF 2024'!M760</f>
        <v>3.7223999999999999</v>
      </c>
      <c r="X754" s="64">
        <f>'TARIF 2024'!Q760</f>
        <v>9.99</v>
      </c>
      <c r="Y754" s="62"/>
    </row>
    <row r="755" spans="1:25">
      <c r="A755" s="50">
        <f>'TARIF 2024'!D761</f>
        <v>0</v>
      </c>
      <c r="C755" s="4">
        <f>'TARIF 2024'!G761</f>
        <v>5900495292445</v>
      </c>
      <c r="D755" t="str">
        <f>'TARIF 2024'!K761</f>
        <v>Maxlife wired earphones MXEP-04 USB-C black deee inclue 0,02</v>
      </c>
      <c r="E755" s="60" t="str">
        <f>'TARIF 2024'!K761</f>
        <v>Maxlife wired earphones MXEP-04 USB-C black deee inclue 0,02</v>
      </c>
      <c r="V755" s="61" t="s">
        <v>906</v>
      </c>
      <c r="W755" s="64">
        <f>'TARIF 2024'!M761</f>
        <v>5.7997999999999994</v>
      </c>
      <c r="X755" s="64">
        <f>'TARIF 2024'!Q761</f>
        <v>13.99</v>
      </c>
      <c r="Y755" s="62"/>
    </row>
    <row r="756" spans="1:25">
      <c r="A756" s="50">
        <f>'TARIF 2024'!D762</f>
        <v>0</v>
      </c>
      <c r="C756" s="4">
        <f>'TARIF 2024'!G762</f>
        <v>5900495292438</v>
      </c>
      <c r="D756" t="str">
        <f>'TARIF 2024'!K762</f>
        <v>Maxlife wired earphones MXEP-04 USB-C white deee inclue 0,02</v>
      </c>
      <c r="E756" s="60" t="str">
        <f>'TARIF 2024'!K762</f>
        <v>Maxlife wired earphones MXEP-04 USB-C white deee inclue 0,02</v>
      </c>
      <c r="V756" s="61" t="s">
        <v>906</v>
      </c>
      <c r="W756" s="64">
        <f>'TARIF 2024'!M762</f>
        <v>5.7997999999999994</v>
      </c>
      <c r="X756" s="64">
        <f>'TARIF 2024'!Q762</f>
        <v>13.99</v>
      </c>
      <c r="Y756" s="62"/>
    </row>
    <row r="757" spans="1:25">
      <c r="A757" s="50">
        <f>'TARIF 2024'!D763</f>
        <v>0</v>
      </c>
      <c r="C757" s="4">
        <f>'TARIF 2024'!G763</f>
        <v>5900495947987</v>
      </c>
      <c r="D757" t="str">
        <f>'TARIF 2024'!K763</f>
        <v>Maxlife Hub USB Home Office USB 2.0 - 4x USB 0,15 m noir + cable 1,5 m dont 0,04 deee</v>
      </c>
      <c r="E757" s="60" t="str">
        <f>'TARIF 2024'!K763</f>
        <v>Maxlife Hub USB Home Office USB 2.0 - 4x USB 0,15 m noir + cable 1,5 m dont 0,04 deee</v>
      </c>
      <c r="V757" s="61" t="s">
        <v>906</v>
      </c>
      <c r="W757" s="64">
        <f>'TARIF 2024'!M763</f>
        <v>5.4989999999999997</v>
      </c>
      <c r="X757" s="64">
        <f>'TARIF 2024'!Q763</f>
        <v>12.99</v>
      </c>
      <c r="Y757" s="62"/>
    </row>
    <row r="758" spans="1:25">
      <c r="A758" s="50">
        <f>'TARIF 2024'!D764</f>
        <v>0</v>
      </c>
      <c r="C758" s="4">
        <f>'TARIF 2024'!G764</f>
        <v>5900495892393</v>
      </c>
      <c r="D758" t="str">
        <f>'TARIF 2024'!K764</f>
        <v>Maxlife MXWC-02 wireless charger 10W black dont 0,04 deee</v>
      </c>
      <c r="E758" s="60" t="str">
        <f>'TARIF 2024'!K764</f>
        <v>Maxlife MXWC-02 wireless charger 10W black dont 0,04 deee</v>
      </c>
      <c r="V758" s="61" t="s">
        <v>906</v>
      </c>
      <c r="W758" s="64">
        <f>'TARIF 2024'!M764</f>
        <v>5.5177999999999994</v>
      </c>
      <c r="X758" s="64">
        <f>'TARIF 2024'!Q764</f>
        <v>9.99</v>
      </c>
      <c r="Y758" s="62"/>
    </row>
    <row r="759" spans="1:25">
      <c r="A759" s="50">
        <f>'TARIF 2024'!D765</f>
        <v>0</v>
      </c>
      <c r="C759" s="4">
        <f>'TARIF 2024'!G765</f>
        <v>5900495758194</v>
      </c>
      <c r="D759" t="str">
        <f>'TARIF 2024'!K765</f>
        <v>Maxlife USB - Cable Lightning 3,0 m 2A blanc deee inclue 0,04</v>
      </c>
      <c r="E759" s="60" t="str">
        <f>'TARIF 2024'!K765</f>
        <v>Maxlife USB - Cable Lightning 3,0 m 2A blanc deee inclue 0,04</v>
      </c>
      <c r="V759" s="61" t="s">
        <v>906</v>
      </c>
      <c r="W759" s="64">
        <f>'TARIF 2024'!M765</f>
        <v>3.7505999999999999</v>
      </c>
      <c r="X759" s="64">
        <f>'TARIF 2024'!Q765</f>
        <v>8.99</v>
      </c>
      <c r="Y759" s="62"/>
    </row>
    <row r="760" spans="1:25">
      <c r="A760" s="50">
        <f>'TARIF 2024'!D766</f>
        <v>0</v>
      </c>
      <c r="C760" s="4">
        <f>'TARIF 2024'!G766</f>
        <v>5900495758149</v>
      </c>
      <c r="D760" t="str">
        <f>'TARIF 2024'!K766</f>
        <v>cable USB Maxlife - Lightning 1,0 m 2A blanc deee inclue 0,04</v>
      </c>
      <c r="E760" s="60" t="str">
        <f>'TARIF 2024'!K766</f>
        <v>cable USB Maxlife - Lightning 1,0 m 2A blanc deee inclue 0,04</v>
      </c>
      <c r="V760" s="61" t="s">
        <v>906</v>
      </c>
      <c r="W760" s="64">
        <f>'TARIF 2024'!M766</f>
        <v>2.9516</v>
      </c>
      <c r="X760" s="64">
        <f>'TARIF 2024'!Q766</f>
        <v>6.99</v>
      </c>
      <c r="Y760" s="62"/>
    </row>
    <row r="761" spans="1:25">
      <c r="A761" s="50">
        <f>'TARIF 2024'!D767</f>
        <v>0</v>
      </c>
      <c r="C761" s="4">
        <f>'TARIF 2024'!G767</f>
        <v>5900495758132</v>
      </c>
      <c r="D761" t="str">
        <f>'TARIF 2024'!K767</f>
        <v>Cable USB Maxlife - USB-C 1,0 m 2A blanc deee inclue 0,04</v>
      </c>
      <c r="E761" s="60" t="str">
        <f>'TARIF 2024'!K767</f>
        <v>Cable USB Maxlife - USB-C 1,0 m 2A blanc deee inclue 0,04</v>
      </c>
      <c r="V761" s="61" t="s">
        <v>906</v>
      </c>
      <c r="W761" s="64">
        <f>'TARIF 2024'!M767</f>
        <v>2.3969999999999998</v>
      </c>
      <c r="X761" s="64">
        <f>'TARIF 2024'!Q767</f>
        <v>5.99</v>
      </c>
      <c r="Y761" s="62"/>
    </row>
    <row r="762" spans="1:25">
      <c r="A762" s="50">
        <f>'TARIF 2024'!D768</f>
        <v>0</v>
      </c>
      <c r="C762" s="4">
        <f>'TARIF 2024'!G768</f>
        <v>5900495758163</v>
      </c>
      <c r="D762" t="str">
        <f>'TARIF 2024'!K768</f>
        <v>Maxlife USB - Cable USB-C 1,0 m 3A blanc deee inclue 0,04</v>
      </c>
      <c r="E762" s="60" t="str">
        <f>'TARIF 2024'!K768</f>
        <v>Maxlife USB - Cable USB-C 1,0 m 3A blanc deee inclue 0,04</v>
      </c>
      <c r="V762" s="61" t="s">
        <v>906</v>
      </c>
      <c r="W762" s="64">
        <f>'TARIF 2024'!M768</f>
        <v>2.7917999999999998</v>
      </c>
      <c r="X762" s="64">
        <f>'TARIF 2024'!Q768</f>
        <v>6.99</v>
      </c>
      <c r="Y762" s="62"/>
    </row>
    <row r="763" spans="1:25">
      <c r="A763" s="50">
        <f>'TARIF 2024'!D769</f>
        <v>0</v>
      </c>
      <c r="C763" s="4">
        <f>'TARIF 2024'!G769</f>
        <v>5900495758187</v>
      </c>
      <c r="D763" t="str">
        <f>'TARIF 2024'!K769</f>
        <v>Maxlife USB - Cable USB-C 3,0 m 2A blanc deee inclue 0,04</v>
      </c>
      <c r="E763" s="60" t="str">
        <f>'TARIF 2024'!K769</f>
        <v>Maxlife USB - Cable USB-C 3,0 m 2A blanc deee inclue 0,04</v>
      </c>
      <c r="V763" s="61" t="s">
        <v>906</v>
      </c>
      <c r="W763" s="64">
        <f>'TARIF 2024'!M769</f>
        <v>3.4028</v>
      </c>
      <c r="X763" s="64">
        <f>'TARIF 2024'!Q769</f>
        <v>7.99</v>
      </c>
      <c r="Y763" s="62"/>
    </row>
    <row r="764" spans="1:25">
      <c r="A764" s="50">
        <f>'TARIF 2024'!D770</f>
        <v>0</v>
      </c>
      <c r="C764" s="4">
        <f>'TARIF 2024'!G770</f>
        <v>5900495052483</v>
      </c>
      <c r="D764" t="str">
        <f>'TARIF 2024'!K770</f>
        <v>Batterie externe Maxlife MXPB-02 30000 mAh noir dont 0,04 deee</v>
      </c>
      <c r="E764" s="60" t="str">
        <f>'TARIF 2024'!K770</f>
        <v>Batterie externe Maxlife MXPB-02 30000 mAh noir dont 0,04 deee</v>
      </c>
      <c r="V764" s="61" t="s">
        <v>906</v>
      </c>
      <c r="W764" s="64">
        <f>'TARIF 2024'!M770</f>
        <v>25.8782</v>
      </c>
      <c r="X764" s="64">
        <f>'TARIF 2024'!Q770</f>
        <v>44.99</v>
      </c>
      <c r="Y764" s="62"/>
    </row>
    <row r="765" spans="1:25">
      <c r="A765" s="50">
        <f>'TARIF 2024'!D771</f>
        <v>0</v>
      </c>
      <c r="C765" s="4">
        <f>'TARIF 2024'!G771</f>
        <v>5900495796134</v>
      </c>
      <c r="D765" t="str">
        <f>'TARIF 2024'!K771</f>
        <v>Cable Maxlife USB - USB-C 1,0 m 2A noir deee inclue 0,04</v>
      </c>
      <c r="E765" s="60" t="str">
        <f>'TARIF 2024'!K771</f>
        <v>Cable Maxlife USB - USB-C 1,0 m 2A noir deee inclue 0,04</v>
      </c>
      <c r="V765" s="61" t="s">
        <v>906</v>
      </c>
      <c r="W765" s="64">
        <f>'TARIF 2024'!M771</f>
        <v>2.3969999999999998</v>
      </c>
      <c r="X765" s="64">
        <f>'TARIF 2024'!Q771</f>
        <v>5.99</v>
      </c>
      <c r="Y765" s="62"/>
    </row>
    <row r="766" spans="1:25">
      <c r="A766" s="50">
        <f>'TARIF 2024'!D772</f>
        <v>0</v>
      </c>
      <c r="C766" s="4">
        <f>'TARIF 2024'!G772</f>
        <v>5900495828705</v>
      </c>
      <c r="D766" t="str">
        <f>'TARIF 2024'!K772</f>
        <v>Cable Maxlife MXUC-01 USB - USB-C 1,0 m 2A nylon rouge dont 0,04 deee</v>
      </c>
      <c r="E766" s="60" t="str">
        <f>'TARIF 2024'!K772</f>
        <v>Cable Maxlife MXUC-01 USB - USB-C 1,0 m 2A nylon rouge dont 0,04 deee</v>
      </c>
      <c r="V766" s="61" t="s">
        <v>906</v>
      </c>
      <c r="W766" s="64">
        <f>'TARIF 2024'!M772</f>
        <v>3.2993999999999994</v>
      </c>
      <c r="X766" s="64">
        <f>'TARIF 2024'!Q772</f>
        <v>7.99</v>
      </c>
      <c r="Y766" s="62"/>
    </row>
    <row r="767" spans="1:25">
      <c r="A767" s="50">
        <f>'TARIF 2024'!D773</f>
        <v>0</v>
      </c>
      <c r="C767" s="4">
        <f>'TARIF 2024'!G773</f>
        <v>5900495780515</v>
      </c>
      <c r="D767" t="str">
        <f>'TARIF 2024'!K773</f>
        <v>Maxlife MXEP-01 ecouteur filaire jack 3,5 mm noir deee inclue 0,04</v>
      </c>
      <c r="E767" s="60" t="str">
        <f>'TARIF 2024'!K773</f>
        <v>Maxlife MXEP-01 ecouteur filaire jack 3,5 mm noir deee inclue 0,04</v>
      </c>
      <c r="V767" s="61" t="s">
        <v>906</v>
      </c>
      <c r="W767" s="64">
        <f>'TARIF 2024'!M773</f>
        <v>2.2183999999999999</v>
      </c>
      <c r="X767" s="64">
        <f>'TARIF 2024'!Q773</f>
        <v>4.99</v>
      </c>
      <c r="Y767" s="62"/>
    </row>
    <row r="768" spans="1:25">
      <c r="A768" s="50">
        <f>'TARIF 2024'!D774</f>
        <v>0</v>
      </c>
      <c r="C768" s="4">
        <f>'TARIF 2024'!G774</f>
        <v>5900495780539</v>
      </c>
      <c r="D768" t="str">
        <f>'TARIF 2024'!K774</f>
        <v>Maxlife MXEP-02 ecouteur filaire jack 3,5 mm noir deee inclue 0,04</v>
      </c>
      <c r="E768" s="60" t="str">
        <f>'TARIF 2024'!K774</f>
        <v>Maxlife MXEP-02 ecouteur filaire jack 3,5 mm noir deee inclue 0,04</v>
      </c>
      <c r="V768" s="61" t="s">
        <v>906</v>
      </c>
      <c r="W768" s="64">
        <f>'TARIF 2024'!M774</f>
        <v>2.6225999999999998</v>
      </c>
      <c r="X768" s="64">
        <f>'TARIF 2024'!Q774</f>
        <v>6.99</v>
      </c>
      <c r="Y768" s="62"/>
    </row>
    <row r="769" spans="1:25">
      <c r="A769" s="50">
        <f>'TARIF 2024'!D775</f>
        <v>0</v>
      </c>
      <c r="C769" s="4">
        <f>'TARIF 2024'!G775</f>
        <v>5900495780522</v>
      </c>
      <c r="D769" t="str">
        <f>'TARIF 2024'!K775</f>
        <v>Maxlife MXEP-01 casque filaire jack 3,5 mm blanc dont 0,04 deee</v>
      </c>
      <c r="E769" s="60" t="str">
        <f>'TARIF 2024'!K775</f>
        <v>Maxlife MXEP-01 casque filaire jack 3,5 mm blanc dont 0,04 deee</v>
      </c>
      <c r="V769" s="61" t="s">
        <v>906</v>
      </c>
      <c r="W769" s="64">
        <f>'TARIF 2024'!M775</f>
        <v>2.0773999999999999</v>
      </c>
      <c r="X769" s="64">
        <f>'TARIF 2024'!Q775</f>
        <v>3.99</v>
      </c>
      <c r="Y769" s="62"/>
    </row>
    <row r="770" spans="1:25">
      <c r="A770" s="50">
        <f>'TARIF 2024'!D776</f>
        <v>0</v>
      </c>
      <c r="C770" s="4">
        <f>'TARIF 2024'!G776</f>
        <v>5900495948816</v>
      </c>
      <c r="D770" t="str">
        <f>'TARIF 2024'!K776</f>
        <v>Maxlife Souris optique Home Office MXHM-01 1000 DPI 1,2 m noir dont 0,11 deee</v>
      </c>
      <c r="E770" s="60" t="str">
        <f>'TARIF 2024'!K776</f>
        <v>Maxlife Souris optique Home Office MXHM-01 1000 DPI 1,2 m noir dont 0,11 deee</v>
      </c>
      <c r="V770" s="61" t="s">
        <v>906</v>
      </c>
      <c r="W770" s="64">
        <f>'TARIF 2024'!M776</f>
        <v>2.5004</v>
      </c>
      <c r="X770" s="64">
        <f>'TARIF 2024'!Q776</f>
        <v>5.99</v>
      </c>
      <c r="Y770" s="62"/>
    </row>
    <row r="771" spans="1:25">
      <c r="A771" s="50">
        <f>'TARIF 2024'!D777</f>
        <v>0</v>
      </c>
      <c r="C771" s="4">
        <f>'TARIF 2024'!G777</f>
        <v>5900495948823</v>
      </c>
      <c r="D771" t="str">
        <f>'TARIF 2024'!K777</f>
        <v>Maxlife Home Office souris optique sans fil MXHM-02 800/1200/1600 DPI noir dont 0,11 deee</v>
      </c>
      <c r="E771" s="60" t="str">
        <f>'TARIF 2024'!K777</f>
        <v>Maxlife Home Office souris optique sans fil MXHM-02 800/1200/1600 DPI noir dont 0,11 deee</v>
      </c>
      <c r="V771" s="61" t="s">
        <v>906</v>
      </c>
      <c r="W771" s="64">
        <f>'TARIF 2024'!M777</f>
        <v>4.2957999999999998</v>
      </c>
      <c r="X771" s="64">
        <f>'TARIF 2024'!Q777</f>
        <v>8.99</v>
      </c>
      <c r="Y771" s="62"/>
    </row>
    <row r="772" spans="1:25">
      <c r="A772" s="50">
        <f>'TARIF 2024'!D778</f>
        <v>0</v>
      </c>
      <c r="C772" s="4">
        <f>'TARIF 2024'!G778</f>
        <v>5900495063380</v>
      </c>
      <c r="D772" t="str">
        <f>'TARIF 2024'!K778</f>
        <v>Maxlife MXTC-06 PD QC charger 1x USB-C 20W white dont 0,04 deee</v>
      </c>
      <c r="E772" s="60" t="str">
        <f>'TARIF 2024'!K778</f>
        <v>Maxlife MXTC-06 PD QC charger 1x USB-C 20W white dont 0,04 deee</v>
      </c>
      <c r="V772" s="61" t="s">
        <v>906</v>
      </c>
      <c r="W772" s="64">
        <f>'TARIF 2024'!M778</f>
        <v>5.2639999999999993</v>
      </c>
      <c r="X772" s="64">
        <f>'TARIF 2024'!Q778</f>
        <v>9.99</v>
      </c>
      <c r="Y772" s="62"/>
    </row>
    <row r="773" spans="1:25">
      <c r="A773" s="50">
        <f>'TARIF 2024'!D779</f>
        <v>0</v>
      </c>
      <c r="C773" s="4">
        <f>'TARIF 2024'!G779</f>
        <v>5900495063403</v>
      </c>
      <c r="D773" t="str">
        <f>'TARIF 2024'!K779</f>
        <v>Maxlife MXTC-06 PD QC charger 1x USB-C 1x USB 20W white dont 0,04 deee</v>
      </c>
      <c r="E773" s="60" t="str">
        <f>'TARIF 2024'!K779</f>
        <v>Maxlife MXTC-06 PD QC charger 1x USB-C 1x USB 20W white dont 0,04 deee</v>
      </c>
      <c r="V773" s="61" t="s">
        <v>906</v>
      </c>
      <c r="W773" s="64">
        <f>'TARIF 2024'!M779</f>
        <v>6.1099999999999994</v>
      </c>
      <c r="X773" s="64">
        <f>'TARIF 2024'!Q779</f>
        <v>12.99</v>
      </c>
      <c r="Y773" s="62"/>
    </row>
    <row r="774" spans="1:25">
      <c r="A774" s="50">
        <f>'TARIF 2024'!D780</f>
        <v>0</v>
      </c>
      <c r="C774" s="4">
        <f>'TARIF 2024'!G780</f>
        <v>5900495081070</v>
      </c>
      <c r="D774" t="str">
        <f>'TARIF 2024'!K780</f>
        <v>Maxlife MXTC-06 PD QC charger 1x USB-C 1x USB 30W white dont 0,04 deee</v>
      </c>
      <c r="E774" s="60" t="str">
        <f>'TARIF 2024'!K780</f>
        <v>Maxlife MXTC-06 PD QC charger 1x USB-C 1x USB 30W white dont 0,04 deee</v>
      </c>
      <c r="V774" s="61" t="s">
        <v>906</v>
      </c>
      <c r="W774" s="64">
        <f>'TARIF 2024'!M780</f>
        <v>7.52</v>
      </c>
      <c r="X774" s="64">
        <f>'TARIF 2024'!Q780</f>
        <v>14.99</v>
      </c>
      <c r="Y774" s="62"/>
    </row>
    <row r="775" spans="1:25">
      <c r="A775" s="50">
        <f>'TARIF 2024'!D781</f>
        <v>0</v>
      </c>
      <c r="C775" s="4">
        <f>'TARIF 2024'!G781</f>
        <v>5900495081100</v>
      </c>
      <c r="D775" t="str">
        <f>'TARIF 2024'!K781</f>
        <v>Maxlife MXTC-08-65ACC PD QC charger 2x USB-C 1x USB 65W white dont 0,04 deee</v>
      </c>
      <c r="E775" s="60" t="str">
        <f>'TARIF 2024'!K781</f>
        <v>Maxlife MXTC-08-65ACC PD QC charger 2x USB-C 1x USB 65W white dont 0,04 deee</v>
      </c>
      <c r="V775" s="61" t="s">
        <v>906</v>
      </c>
      <c r="W775" s="64">
        <f>'TARIF 2024'!M781</f>
        <v>17.39</v>
      </c>
      <c r="X775" s="64">
        <f>'TARIF 2024'!Q781</f>
        <v>29.99</v>
      </c>
      <c r="Y775" s="62"/>
    </row>
    <row r="776" spans="1:25">
      <c r="A776" s="50">
        <f>'TARIF 2024'!D782</f>
        <v>0</v>
      </c>
      <c r="C776" s="4">
        <f>'TARIF 2024'!G782</f>
        <v>5900495780966</v>
      </c>
      <c r="D776" t="str">
        <f>'TARIF 2024'!K782</f>
        <v>Chargeur Maxlife MXTC-01 1x USB 2.1A blanc deee inclue 0,04</v>
      </c>
      <c r="E776" s="60" t="str">
        <f>'TARIF 2024'!K782</f>
        <v>Chargeur Maxlife MXTC-01 1x USB 2.1A blanc deee inclue 0,04</v>
      </c>
      <c r="V776" s="61" t="s">
        <v>906</v>
      </c>
      <c r="W776" s="64">
        <f>'TARIF 2024'!M782</f>
        <v>3.7223999999999999</v>
      </c>
      <c r="X776" s="64">
        <f>'TARIF 2024'!Q782</f>
        <v>5.99</v>
      </c>
      <c r="Y776" s="62"/>
    </row>
    <row r="777" spans="1:25">
      <c r="A777" s="50">
        <f>'TARIF 2024'!D783</f>
        <v>0</v>
      </c>
      <c r="C777" s="4">
        <f>'TARIF 2024'!G783</f>
        <v>5900495758026</v>
      </c>
      <c r="D777" t="str">
        <f>'TARIF 2024'!K783</f>
        <v>Chargeur Maxlife MXTC-01 1x USB 1A noir deee inclue 0,04</v>
      </c>
      <c r="E777" s="60" t="str">
        <f>'TARIF 2024'!K783</f>
        <v>Chargeur Maxlife MXTC-01 1x USB 1A noir deee inclue 0,04</v>
      </c>
      <c r="V777" s="61" t="s">
        <v>906</v>
      </c>
      <c r="W777" s="64">
        <f>'TARIF 2024'!M783</f>
        <v>2.9327999999999999</v>
      </c>
      <c r="X777" s="64">
        <f>'TARIF 2024'!Q783</f>
        <v>5.99</v>
      </c>
      <c r="Y777" s="62"/>
    </row>
    <row r="778" spans="1:25">
      <c r="A778" s="50">
        <f>'TARIF 2024'!D784</f>
        <v>0</v>
      </c>
      <c r="C778" s="4">
        <f>'TARIF 2024'!G784</f>
        <v>5900495758231</v>
      </c>
      <c r="D778" t="str">
        <f>'TARIF 2024'!K784</f>
        <v xml:space="preserve">Support voiture Maxlife pour calandre MXCH-10 noir </v>
      </c>
      <c r="E778" s="60" t="str">
        <f>'TARIF 2024'!K784</f>
        <v xml:space="preserve">Support voiture Maxlife pour calandre MXCH-10 noir </v>
      </c>
      <c r="V778" s="61" t="s">
        <v>906</v>
      </c>
      <c r="W778" s="64">
        <f>'TARIF 2024'!M784</f>
        <v>2.5004</v>
      </c>
      <c r="X778" s="64">
        <f>'TARIF 2024'!Q784</f>
        <v>4.99</v>
      </c>
      <c r="Y778" s="62"/>
    </row>
    <row r="779" spans="1:25">
      <c r="A779" s="50">
        <f>'TARIF 2024'!D785</f>
        <v>0</v>
      </c>
      <c r="C779" s="4" t="str">
        <f>'TARIF 2024'!G785</f>
        <v>5903108573559</v>
      </c>
      <c r="D779" t="str">
        <f>'TARIF 2024'!K785</f>
        <v>Apple iPhone 13 Mini/13 - HARDY Lens Protection Pro Silver</v>
      </c>
      <c r="E779" s="60" t="str">
        <f>'TARIF 2024'!K785</f>
        <v>Apple iPhone 13 Mini/13 - HARDY Lens Protection Pro Silver</v>
      </c>
      <c r="V779" s="61" t="s">
        <v>906</v>
      </c>
      <c r="W779" s="64">
        <f>'TARIF 2024'!M785</f>
        <v>5.1605999999999996</v>
      </c>
      <c r="X779" s="64">
        <f>'TARIF 2024'!Q785</f>
        <v>9.99</v>
      </c>
      <c r="Y779" s="62"/>
    </row>
    <row r="780" spans="1:25">
      <c r="A780" s="50">
        <f>'TARIF 2024'!D786</f>
        <v>0</v>
      </c>
      <c r="C780" s="4" t="str">
        <f>'TARIF 2024'!G786</f>
        <v>5903108573542</v>
      </c>
      <c r="D780" t="str">
        <f>'TARIF 2024'!K786</f>
        <v>Apple iPhone 13 Pro/13 Pro Max - HARDY Lens Protection Pro Graphite Gray</v>
      </c>
      <c r="E780" s="60" t="str">
        <f>'TARIF 2024'!K786</f>
        <v>Apple iPhone 13 Pro/13 Pro Max - HARDY Lens Protection Pro Graphite Gray</v>
      </c>
      <c r="V780" s="61" t="s">
        <v>906</v>
      </c>
      <c r="W780" s="64">
        <f>'TARIF 2024'!M786</f>
        <v>5.1605999999999996</v>
      </c>
      <c r="X780" s="64">
        <f>'TARIF 2024'!Q786</f>
        <v>9.99</v>
      </c>
      <c r="Y780" s="62"/>
    </row>
    <row r="781" spans="1:25">
      <c r="A781" s="50">
        <f>'TARIF 2024'!D787</f>
        <v>0</v>
      </c>
      <c r="C781" s="4" t="str">
        <f>'TARIF 2024'!G787</f>
        <v>5903108573535</v>
      </c>
      <c r="D781" t="str">
        <f>'TARIF 2024'!K787</f>
        <v>Apple iPhone 13 Pro/13 Pro Max - HARDY Lens Protection Pro Silver</v>
      </c>
      <c r="E781" s="60" t="str">
        <f>'TARIF 2024'!K787</f>
        <v>Apple iPhone 13 Pro/13 Pro Max - HARDY Lens Protection Pro Silver</v>
      </c>
      <c r="V781" s="61" t="s">
        <v>906</v>
      </c>
      <c r="W781" s="64">
        <f>'TARIF 2024'!M787</f>
        <v>5.1605999999999996</v>
      </c>
      <c r="X781" s="64">
        <f>'TARIF 2024'!Q787</f>
        <v>9.99</v>
      </c>
      <c r="Y781" s="62"/>
    </row>
    <row r="782" spans="1:25">
      <c r="A782" s="50">
        <f>'TARIF 2024'!D788</f>
        <v>0</v>
      </c>
      <c r="C782" s="4" t="str">
        <f>'TARIF 2024'!G788</f>
        <v>5903108573528</v>
      </c>
      <c r="D782" t="str">
        <f>'TARIF 2024'!K788</f>
        <v>Apple iPhone 14/14 Plus - HARDY Lens Protection Pro Graphite</v>
      </c>
      <c r="E782" s="60" t="str">
        <f>'TARIF 2024'!K788</f>
        <v>Apple iPhone 14/14 Plus - HARDY Lens Protection Pro Graphite</v>
      </c>
      <c r="V782" s="61" t="s">
        <v>906</v>
      </c>
      <c r="W782" s="64">
        <f>'TARIF 2024'!M788</f>
        <v>5.1605999999999996</v>
      </c>
      <c r="X782" s="64">
        <f>'TARIF 2024'!Q788</f>
        <v>9.99</v>
      </c>
      <c r="Y782" s="62"/>
    </row>
    <row r="783" spans="1:25">
      <c r="A783" s="50">
        <f>'TARIF 2024'!D789</f>
        <v>0</v>
      </c>
      <c r="C783" s="4" t="str">
        <f>'TARIF 2024'!G789</f>
        <v>5903108573511</v>
      </c>
      <c r="D783" t="str">
        <f>'TARIF 2024'!K789</f>
        <v>Apple iPhone 14/14 Plus - HARDY Lens Protection Pro Silver</v>
      </c>
      <c r="E783" s="60" t="str">
        <f>'TARIF 2024'!K789</f>
        <v>Apple iPhone 14/14 Plus - HARDY Lens Protection Pro Silver</v>
      </c>
      <c r="V783" s="61" t="s">
        <v>906</v>
      </c>
      <c r="W783" s="64">
        <f>'TARIF 2024'!M789</f>
        <v>5.1605999999999996</v>
      </c>
      <c r="X783" s="64">
        <f>'TARIF 2024'!Q789</f>
        <v>9.99</v>
      </c>
      <c r="Y783" s="62"/>
    </row>
    <row r="784" spans="1:25">
      <c r="A784" s="50">
        <f>'TARIF 2024'!D790</f>
        <v>0</v>
      </c>
      <c r="C784" s="4" t="str">
        <f>'TARIF 2024'!G790</f>
        <v>5903108573504</v>
      </c>
      <c r="D784" t="str">
        <f>'TARIF 2024'!K790</f>
        <v>Apple iPhone 14 Pro/14 Pro Max - HARDY Lens Protection Pro Graphite</v>
      </c>
      <c r="E784" s="60" t="str">
        <f>'TARIF 2024'!K790</f>
        <v>Apple iPhone 14 Pro/14 Pro Max - HARDY Lens Protection Pro Graphite</v>
      </c>
      <c r="V784" s="61" t="s">
        <v>906</v>
      </c>
      <c r="W784" s="64">
        <f>'TARIF 2024'!M790</f>
        <v>5.1605999999999996</v>
      </c>
      <c r="X784" s="64">
        <f>'TARIF 2024'!Q790</f>
        <v>9.99</v>
      </c>
      <c r="Y784" s="62"/>
    </row>
    <row r="785" spans="1:25">
      <c r="A785" s="50">
        <f>'TARIF 2024'!D791</f>
        <v>0</v>
      </c>
      <c r="C785" s="4" t="str">
        <f>'TARIF 2024'!G791</f>
        <v>5903108573498</v>
      </c>
      <c r="D785" t="str">
        <f>'TARIF 2024'!K791</f>
        <v>Apple iPhone 14 Pro/14 Pro Max - HARDY Lens Protection Pro Silver</v>
      </c>
      <c r="E785" s="60" t="str">
        <f>'TARIF 2024'!K791</f>
        <v>Apple iPhone 14 Pro/14 Pro Max - HARDY Lens Protection Pro Silver</v>
      </c>
      <c r="V785" s="61" t="s">
        <v>906</v>
      </c>
      <c r="W785" s="64">
        <f>'TARIF 2024'!M791</f>
        <v>5.1605999999999996</v>
      </c>
      <c r="X785" s="64">
        <f>'TARIF 2024'!Q791</f>
        <v>9.99</v>
      </c>
      <c r="Y785" s="62"/>
    </row>
    <row r="786" spans="1:25">
      <c r="A786" s="50">
        <f>'TARIF 2024'!D792</f>
        <v>0</v>
      </c>
      <c r="C786" s="4" t="str">
        <f>'TARIF 2024'!G792</f>
        <v>5903108573481</v>
      </c>
      <c r="D786" t="str">
        <f>'TARIF 2024'!K792</f>
        <v>Apple iPhone 15/15 Plus - HARDY Lens Protection Pro Green</v>
      </c>
      <c r="E786" s="60" t="str">
        <f>'TARIF 2024'!K792</f>
        <v>Apple iPhone 15/15 Plus - HARDY Lens Protection Pro Green</v>
      </c>
      <c r="V786" s="61" t="s">
        <v>906</v>
      </c>
      <c r="W786" s="64">
        <f>'TARIF 2024'!M792</f>
        <v>5.1605999999999996</v>
      </c>
      <c r="X786" s="64">
        <f>'TARIF 2024'!Q792</f>
        <v>9.99</v>
      </c>
      <c r="Y786" s="62"/>
    </row>
    <row r="787" spans="1:25">
      <c r="A787" s="50">
        <f>'TARIF 2024'!D793</f>
        <v>0</v>
      </c>
      <c r="C787" s="4" t="str">
        <f>'TARIF 2024'!G793</f>
        <v>5903108573474</v>
      </c>
      <c r="D787" t="str">
        <f>'TARIF 2024'!K793</f>
        <v>Apple iPhone 15/15 Plus - HARDY Lens Protection Pro Blue</v>
      </c>
      <c r="E787" s="60" t="str">
        <f>'TARIF 2024'!K793</f>
        <v>Apple iPhone 15/15 Plus - HARDY Lens Protection Pro Blue</v>
      </c>
      <c r="V787" s="61" t="s">
        <v>906</v>
      </c>
      <c r="W787" s="64">
        <f>'TARIF 2024'!M793</f>
        <v>5.1605999999999996</v>
      </c>
      <c r="X787" s="64">
        <f>'TARIF 2024'!Q793</f>
        <v>9.99</v>
      </c>
      <c r="Y787" s="62"/>
    </row>
    <row r="788" spans="1:25">
      <c r="A788" s="50">
        <f>'TARIF 2024'!D794</f>
        <v>0</v>
      </c>
      <c r="C788" s="4" t="str">
        <f>'TARIF 2024'!G794</f>
        <v>5903108573467</v>
      </c>
      <c r="D788" t="str">
        <f>'TARIF 2024'!K794</f>
        <v>Apple iPhone 15/15 Plus - HARDY Lens Protection Pro Black</v>
      </c>
      <c r="E788" s="60" t="str">
        <f>'TARIF 2024'!K794</f>
        <v>Apple iPhone 15/15 Plus - HARDY Lens Protection Pro Black</v>
      </c>
      <c r="V788" s="61" t="s">
        <v>906</v>
      </c>
      <c r="W788" s="64">
        <f>'TARIF 2024'!M794</f>
        <v>5.1605999999999996</v>
      </c>
      <c r="X788" s="64">
        <f>'TARIF 2024'!Q794</f>
        <v>9.99</v>
      </c>
      <c r="Y788" s="62"/>
    </row>
    <row r="789" spans="1:25">
      <c r="A789" s="50">
        <f>'TARIF 2024'!D795</f>
        <v>0</v>
      </c>
      <c r="C789" s="4" t="str">
        <f>'TARIF 2024'!G795</f>
        <v>5903108573450</v>
      </c>
      <c r="D789" t="str">
        <f>'TARIF 2024'!K795</f>
        <v>Apple iPhone 15/15 Plus - HARDY Lens Protection Pro Pink</v>
      </c>
      <c r="E789" s="60" t="str">
        <f>'TARIF 2024'!K795</f>
        <v>Apple iPhone 15/15 Plus - HARDY Lens Protection Pro Pink</v>
      </c>
      <c r="V789" s="61" t="s">
        <v>906</v>
      </c>
      <c r="W789" s="64">
        <f>'TARIF 2024'!M795</f>
        <v>5.1605999999999996</v>
      </c>
      <c r="X789" s="64">
        <f>'TARIF 2024'!Q795</f>
        <v>9.99</v>
      </c>
      <c r="Y789" s="62"/>
    </row>
    <row r="790" spans="1:25">
      <c r="A790" s="50">
        <f>'TARIF 2024'!D796</f>
        <v>0</v>
      </c>
      <c r="C790" s="4" t="str">
        <f>'TARIF 2024'!G796</f>
        <v>5903108573443</v>
      </c>
      <c r="D790" t="str">
        <f>'TARIF 2024'!K796</f>
        <v>Apple iPhone 15/15 Plus - HARDY Lens Protection Pro Silver</v>
      </c>
      <c r="E790" s="60" t="str">
        <f>'TARIF 2024'!K796</f>
        <v>Apple iPhone 15/15 Plus - HARDY Lens Protection Pro Silver</v>
      </c>
      <c r="V790" s="61" t="s">
        <v>906</v>
      </c>
      <c r="W790" s="64">
        <f>'TARIF 2024'!M796</f>
        <v>5.1605999999999996</v>
      </c>
      <c r="X790" s="64">
        <f>'TARIF 2024'!Q796</f>
        <v>9.99</v>
      </c>
      <c r="Y790" s="62"/>
    </row>
    <row r="791" spans="1:25">
      <c r="A791" s="50">
        <f>'TARIF 2024'!D797</f>
        <v>0</v>
      </c>
      <c r="C791" s="4" t="str">
        <f>'TARIF 2024'!G797</f>
        <v>5903108573436</v>
      </c>
      <c r="D791" t="str">
        <f>'TARIF 2024'!K797</f>
        <v>Apple iPhone 15/15 Plus - HARDY Lens Protection Pro Yellow</v>
      </c>
      <c r="E791" s="60" t="str">
        <f>'TARIF 2024'!K797</f>
        <v>Apple iPhone 15/15 Plus - HARDY Lens Protection Pro Yellow</v>
      </c>
      <c r="V791" s="61" t="s">
        <v>906</v>
      </c>
      <c r="W791" s="64">
        <f>'TARIF 2024'!M797</f>
        <v>5.1605999999999996</v>
      </c>
      <c r="X791" s="64">
        <f>'TARIF 2024'!Q797</f>
        <v>9.99</v>
      </c>
      <c r="Y791" s="62"/>
    </row>
    <row r="792" spans="1:25">
      <c r="A792" s="50">
        <f>'TARIF 2024'!D798</f>
        <v>0</v>
      </c>
      <c r="C792" s="4" t="str">
        <f>'TARIF 2024'!G798</f>
        <v>5903108573429</v>
      </c>
      <c r="D792" t="str">
        <f>'TARIF 2024'!K798</f>
        <v>Apple iPhone 15 Pro - HARDY Lens Protection Pro Natural</v>
      </c>
      <c r="E792" s="60" t="str">
        <f>'TARIF 2024'!K798</f>
        <v>Apple iPhone 15 Pro - HARDY Lens Protection Pro Natural</v>
      </c>
      <c r="V792" s="61" t="s">
        <v>906</v>
      </c>
      <c r="W792" s="64">
        <f>'TARIF 2024'!M798</f>
        <v>5.1605999999999996</v>
      </c>
      <c r="X792" s="64">
        <f>'TARIF 2024'!Q798</f>
        <v>9.99</v>
      </c>
      <c r="Y792" s="62"/>
    </row>
    <row r="793" spans="1:25">
      <c r="A793" s="50">
        <f>'TARIF 2024'!D799</f>
        <v>0</v>
      </c>
      <c r="C793" s="4" t="str">
        <f>'TARIF 2024'!G799</f>
        <v>5903108573412</v>
      </c>
      <c r="D793" t="str">
        <f>'TARIF 2024'!K799</f>
        <v>Apple iPhone 15 Pro - HARDY Lens Protection Pro Black</v>
      </c>
      <c r="E793" s="60" t="str">
        <f>'TARIF 2024'!K799</f>
        <v>Apple iPhone 15 Pro - HARDY Lens Protection Pro Black</v>
      </c>
      <c r="V793" s="61" t="s">
        <v>906</v>
      </c>
      <c r="W793" s="64">
        <f>'TARIF 2024'!M799</f>
        <v>5.1605999999999996</v>
      </c>
      <c r="X793" s="64">
        <f>'TARIF 2024'!Q799</f>
        <v>9.99</v>
      </c>
      <c r="Y793" s="62"/>
    </row>
    <row r="794" spans="1:25">
      <c r="A794" s="50">
        <f>'TARIF 2024'!D800</f>
        <v>0</v>
      </c>
      <c r="C794" s="4" t="str">
        <f>'TARIF 2024'!G800</f>
        <v>5903108573405</v>
      </c>
      <c r="D794" t="str">
        <f>'TARIF 2024'!K800</f>
        <v>Apple iPhone 15 Pro - HARDY Lens Protection Pro Blue</v>
      </c>
      <c r="E794" s="60" t="str">
        <f>'TARIF 2024'!K800</f>
        <v>Apple iPhone 15 Pro - HARDY Lens Protection Pro Blue</v>
      </c>
      <c r="V794" s="61" t="s">
        <v>906</v>
      </c>
      <c r="W794" s="64">
        <f>'TARIF 2024'!M800</f>
        <v>5.1605999999999996</v>
      </c>
      <c r="X794" s="64">
        <f>'TARIF 2024'!Q800</f>
        <v>9.99</v>
      </c>
      <c r="Y794" s="62"/>
    </row>
    <row r="795" spans="1:25">
      <c r="A795" s="50">
        <f>'TARIF 2024'!D801</f>
        <v>0</v>
      </c>
      <c r="C795" s="4" t="str">
        <f>'TARIF 2024'!G801</f>
        <v>5903108573399</v>
      </c>
      <c r="D795" t="str">
        <f>'TARIF 2024'!K801</f>
        <v>Apple iPhone 15 Pro - HARDY Lens Protection Pro White</v>
      </c>
      <c r="E795" s="60" t="str">
        <f>'TARIF 2024'!K801</f>
        <v>Apple iPhone 15 Pro - HARDY Lens Protection Pro White</v>
      </c>
      <c r="V795" s="61" t="s">
        <v>906</v>
      </c>
      <c r="W795" s="64">
        <f>'TARIF 2024'!M801</f>
        <v>5.1605999999999996</v>
      </c>
      <c r="X795" s="64">
        <f>'TARIF 2024'!Q801</f>
        <v>9.99</v>
      </c>
      <c r="Y795" s="62"/>
    </row>
    <row r="796" spans="1:25">
      <c r="A796" s="50">
        <f>'TARIF 2024'!D802</f>
        <v>0</v>
      </c>
      <c r="C796" s="4" t="str">
        <f>'TARIF 2024'!G802</f>
        <v>5903108573382</v>
      </c>
      <c r="D796" t="str">
        <f>'TARIF 2024'!K802</f>
        <v>Apple iPhone 15 Pro Max - HARDY Lens Protection Pro Natural</v>
      </c>
      <c r="E796" s="60" t="str">
        <f>'TARIF 2024'!K802</f>
        <v>Apple iPhone 15 Pro Max - HARDY Lens Protection Pro Natural</v>
      </c>
      <c r="V796" s="61" t="s">
        <v>906</v>
      </c>
      <c r="W796" s="64">
        <f>'TARIF 2024'!M802</f>
        <v>5.1605999999999996</v>
      </c>
      <c r="X796" s="64">
        <f>'TARIF 2024'!Q802</f>
        <v>9.99</v>
      </c>
      <c r="Y796" s="62"/>
    </row>
    <row r="797" spans="1:25">
      <c r="A797" s="50">
        <f>'TARIF 2024'!D803</f>
        <v>0</v>
      </c>
      <c r="C797" s="4" t="str">
        <f>'TARIF 2024'!G803</f>
        <v>5903108573375</v>
      </c>
      <c r="D797" t="str">
        <f>'TARIF 2024'!K803</f>
        <v>Apple iPhone 15 Pro Max - HARDY Lens Protection Pro Black</v>
      </c>
      <c r="E797" s="60" t="str">
        <f>'TARIF 2024'!K803</f>
        <v>Apple iPhone 15 Pro Max - HARDY Lens Protection Pro Black</v>
      </c>
      <c r="V797" s="61" t="s">
        <v>906</v>
      </c>
      <c r="W797" s="64">
        <f>'TARIF 2024'!M803</f>
        <v>5.1605999999999996</v>
      </c>
      <c r="X797" s="64">
        <f>'TARIF 2024'!Q803</f>
        <v>9.99</v>
      </c>
      <c r="Y797" s="62"/>
    </row>
    <row r="798" spans="1:25">
      <c r="A798" s="50">
        <f>'TARIF 2024'!D804</f>
        <v>0</v>
      </c>
      <c r="C798" s="4" t="str">
        <f>'TARIF 2024'!G804</f>
        <v>5903108573368</v>
      </c>
      <c r="D798" t="str">
        <f>'TARIF 2024'!K804</f>
        <v>Apple iPhone 15 Pro Max - HARDY Lens Protection Pro Blue</v>
      </c>
      <c r="E798" s="60" t="str">
        <f>'TARIF 2024'!K804</f>
        <v>Apple iPhone 15 Pro Max - HARDY Lens Protection Pro Blue</v>
      </c>
      <c r="V798" s="61" t="s">
        <v>906</v>
      </c>
      <c r="W798" s="64">
        <f>'TARIF 2024'!M804</f>
        <v>5.1605999999999996</v>
      </c>
      <c r="X798" s="64">
        <f>'TARIF 2024'!Q804</f>
        <v>9.99</v>
      </c>
      <c r="Y798" s="62"/>
    </row>
    <row r="799" spans="1:25">
      <c r="A799" s="50">
        <f>'TARIF 2024'!D805</f>
        <v>0</v>
      </c>
      <c r="C799" s="4" t="str">
        <f>'TARIF 2024'!G805</f>
        <v>5903108573351</v>
      </c>
      <c r="D799" t="str">
        <f>'TARIF 2024'!K805</f>
        <v>Apple iPhone 15 Pro Max - HARDY Lens Protection Pro White</v>
      </c>
      <c r="E799" s="60" t="str">
        <f>'TARIF 2024'!K805</f>
        <v>Apple iPhone 15 Pro Max - HARDY Lens Protection Pro White</v>
      </c>
      <c r="V799" s="61" t="s">
        <v>906</v>
      </c>
      <c r="W799" s="64">
        <f>'TARIF 2024'!M805</f>
        <v>5.1605999999999996</v>
      </c>
      <c r="X799" s="64">
        <f>'TARIF 2024'!Q805</f>
        <v>9.99</v>
      </c>
      <c r="Y799" s="62"/>
    </row>
    <row r="800" spans="1:25">
      <c r="A800" s="50">
        <f>'TARIF 2024'!D806</f>
        <v>0</v>
      </c>
      <c r="C800" s="4" t="str">
        <f>'TARIF 2024'!G806</f>
        <v>5903108573344</v>
      </c>
      <c r="D800" t="str">
        <f>'TARIF 2024'!K806</f>
        <v>Samsung Galaxy S23/S23+ - HARDY Lens Protection Pro Black</v>
      </c>
      <c r="E800" s="60" t="str">
        <f>'TARIF 2024'!K806</f>
        <v>Samsung Galaxy S23/S23+ - HARDY Lens Protection Pro Black</v>
      </c>
      <c r="V800" s="61" t="s">
        <v>906</v>
      </c>
      <c r="W800" s="64">
        <f>'TARIF 2024'!M806</f>
        <v>5.1605999999999996</v>
      </c>
      <c r="X800" s="64">
        <f>'TARIF 2024'!Q806</f>
        <v>9.99</v>
      </c>
      <c r="Y800" s="62"/>
    </row>
    <row r="801" spans="1:25">
      <c r="A801" s="50">
        <f>'TARIF 2024'!D807</f>
        <v>0</v>
      </c>
      <c r="C801" s="4" t="str">
        <f>'TARIF 2024'!G807</f>
        <v>5903108573337</v>
      </c>
      <c r="D801" t="str">
        <f>'TARIF 2024'!K807</f>
        <v>Samsung Galaxy S23 Ultra - HARDY Lens Protection Pro Black</v>
      </c>
      <c r="E801" s="60" t="str">
        <f>'TARIF 2024'!K807</f>
        <v>Samsung Galaxy S23 Ultra - HARDY Lens Protection Pro Black</v>
      </c>
      <c r="V801" s="61" t="s">
        <v>906</v>
      </c>
      <c r="W801" s="64">
        <f>'TARIF 2024'!M807</f>
        <v>5.1605999999999996</v>
      </c>
      <c r="X801" s="64">
        <f>'TARIF 2024'!Q807</f>
        <v>9.99</v>
      </c>
      <c r="Y801" s="62"/>
    </row>
    <row r="802" spans="1:25">
      <c r="A802" s="50">
        <f>'TARIF 2024'!D808</f>
        <v>0</v>
      </c>
      <c r="C802" s="4" t="str">
        <f>'TARIF 2024'!G808</f>
        <v>5903108573320</v>
      </c>
      <c r="D802" t="str">
        <f>'TARIF 2024'!K808</f>
        <v>Samsung Galaxy S24 - HARDY Lens Protection Pro Black</v>
      </c>
      <c r="E802" s="60" t="str">
        <f>'TARIF 2024'!K808</f>
        <v>Samsung Galaxy S24 - HARDY Lens Protection Pro Black</v>
      </c>
      <c r="V802" s="61" t="s">
        <v>906</v>
      </c>
      <c r="W802" s="64">
        <f>'TARIF 2024'!M808</f>
        <v>5.1605999999999996</v>
      </c>
      <c r="X802" s="64">
        <f>'TARIF 2024'!Q808</f>
        <v>9.99</v>
      </c>
      <c r="Y802" s="62"/>
    </row>
    <row r="803" spans="1:25">
      <c r="A803" s="50">
        <f>'TARIF 2024'!D809</f>
        <v>0</v>
      </c>
      <c r="C803" s="4" t="str">
        <f>'TARIF 2024'!G809</f>
        <v>5903108573313</v>
      </c>
      <c r="D803" t="str">
        <f>'TARIF 2024'!K809</f>
        <v>Samsung Galaxy S24 - HARDY Lens Protection Pro Gray</v>
      </c>
      <c r="E803" s="60" t="str">
        <f>'TARIF 2024'!K809</f>
        <v>Samsung Galaxy S24 - HARDY Lens Protection Pro Gray</v>
      </c>
      <c r="V803" s="61" t="s">
        <v>906</v>
      </c>
      <c r="W803" s="64">
        <f>'TARIF 2024'!M809</f>
        <v>5.1605999999999996</v>
      </c>
      <c r="X803" s="64">
        <f>'TARIF 2024'!Q809</f>
        <v>9.99</v>
      </c>
      <c r="Y803" s="62"/>
    </row>
    <row r="804" spans="1:25">
      <c r="A804" s="50">
        <f>'TARIF 2024'!D810</f>
        <v>0</v>
      </c>
      <c r="C804" s="4" t="str">
        <f>'TARIF 2024'!G810</f>
        <v>5903108573306</v>
      </c>
      <c r="D804" t="str">
        <f>'TARIF 2024'!K810</f>
        <v>Samsung Galaxy S24 - HARDY Lens Protection Pro Yellow</v>
      </c>
      <c r="E804" s="60" t="str">
        <f>'TARIF 2024'!K810</f>
        <v>Samsung Galaxy S24 - HARDY Lens Protection Pro Yellow</v>
      </c>
      <c r="V804" s="61" t="s">
        <v>906</v>
      </c>
      <c r="W804" s="64">
        <f>'TARIF 2024'!M810</f>
        <v>5.1605999999999996</v>
      </c>
      <c r="X804" s="64">
        <f>'TARIF 2024'!Q810</f>
        <v>9.99</v>
      </c>
      <c r="Y804" s="62"/>
    </row>
    <row r="805" spans="1:25">
      <c r="A805" s="50">
        <f>'TARIF 2024'!D811</f>
        <v>0</v>
      </c>
      <c r="C805" s="4" t="str">
        <f>'TARIF 2024'!G811</f>
        <v>5903108573290</v>
      </c>
      <c r="D805" t="str">
        <f>'TARIF 2024'!K811</f>
        <v>Samsung Galaxy S24 - HARDY Lens Protection Pro Violet</v>
      </c>
      <c r="E805" s="60" t="str">
        <f>'TARIF 2024'!K811</f>
        <v>Samsung Galaxy S24 - HARDY Lens Protection Pro Violet</v>
      </c>
      <c r="V805" s="61" t="s">
        <v>906</v>
      </c>
      <c r="W805" s="64">
        <f>'TARIF 2024'!M811</f>
        <v>5.1605999999999996</v>
      </c>
      <c r="X805" s="64">
        <f>'TARIF 2024'!Q811</f>
        <v>9.99</v>
      </c>
      <c r="Y805" s="62"/>
    </row>
    <row r="806" spans="1:25">
      <c r="A806" s="50">
        <f>'TARIF 2024'!D812</f>
        <v>0</v>
      </c>
      <c r="C806" s="4" t="str">
        <f>'TARIF 2024'!G812</f>
        <v>5903108573283</v>
      </c>
      <c r="D806" t="str">
        <f>'TARIF 2024'!K812</f>
        <v>Samsung Galaxy S24 - HARDY Lens Protection Pro Rainbow</v>
      </c>
      <c r="E806" s="60" t="str">
        <f>'TARIF 2024'!K812</f>
        <v>Samsung Galaxy S24 - HARDY Lens Protection Pro Rainbow</v>
      </c>
      <c r="V806" s="61" t="s">
        <v>906</v>
      </c>
      <c r="W806" s="64">
        <f>'TARIF 2024'!M812</f>
        <v>5.1605999999999996</v>
      </c>
      <c r="X806" s="64">
        <f>'TARIF 2024'!Q812</f>
        <v>9.99</v>
      </c>
      <c r="Y806" s="62"/>
    </row>
    <row r="807" spans="1:25">
      <c r="A807" s="50">
        <f>'TARIF 2024'!D813</f>
        <v>0</v>
      </c>
      <c r="C807" s="4" t="str">
        <f>'TARIF 2024'!G813</f>
        <v>5903108573276</v>
      </c>
      <c r="D807" t="str">
        <f>'TARIF 2024'!K813</f>
        <v>Samsung Galaxy S24 Ultra - HARDY Lens Protection Pro Black</v>
      </c>
      <c r="E807" s="60" t="str">
        <f>'TARIF 2024'!K813</f>
        <v>Samsung Galaxy S24 Ultra - HARDY Lens Protection Pro Black</v>
      </c>
      <c r="V807" s="61" t="s">
        <v>906</v>
      </c>
      <c r="W807" s="64">
        <f>'TARIF 2024'!M813</f>
        <v>5.1605999999999996</v>
      </c>
      <c r="X807" s="64">
        <f>'TARIF 2024'!Q813</f>
        <v>9.99</v>
      </c>
      <c r="Y807" s="62"/>
    </row>
    <row r="808" spans="1:25">
      <c r="A808" s="50">
        <f>'TARIF 2024'!D814</f>
        <v>0</v>
      </c>
      <c r="C808" s="4" t="str">
        <f>'TARIF 2024'!G814</f>
        <v>5903108573269</v>
      </c>
      <c r="D808" t="str">
        <f>'TARIF 2024'!K814</f>
        <v>Samsung Galaxy S24 Ultra - HARDY Lens Protection Pro Gray</v>
      </c>
      <c r="E808" s="60" t="str">
        <f>'TARIF 2024'!K814</f>
        <v>Samsung Galaxy S24 Ultra - HARDY Lens Protection Pro Gray</v>
      </c>
      <c r="V808" s="61" t="s">
        <v>906</v>
      </c>
      <c r="W808" s="64">
        <f>'TARIF 2024'!M814</f>
        <v>5.1605999999999996</v>
      </c>
      <c r="X808" s="64">
        <f>'TARIF 2024'!Q814</f>
        <v>9.99</v>
      </c>
      <c r="Y808" s="62"/>
    </row>
    <row r="809" spans="1:25">
      <c r="A809" s="50">
        <f>'TARIF 2024'!D815</f>
        <v>0</v>
      </c>
      <c r="C809" s="4" t="str">
        <f>'TARIF 2024'!G815</f>
        <v>5903108573252</v>
      </c>
      <c r="D809" t="str">
        <f>'TARIF 2024'!K815</f>
        <v>Samsung Galaxy S24 Ultra - HARDY Lens Protection Pro Yellow</v>
      </c>
      <c r="E809" s="60" t="str">
        <f>'TARIF 2024'!K815</f>
        <v>Samsung Galaxy S24 Ultra - HARDY Lens Protection Pro Yellow</v>
      </c>
      <c r="V809" s="61" t="s">
        <v>906</v>
      </c>
      <c r="W809" s="64">
        <f>'TARIF 2024'!M815</f>
        <v>5.1605999999999996</v>
      </c>
      <c r="X809" s="64">
        <f>'TARIF 2024'!Q815</f>
        <v>9.99</v>
      </c>
      <c r="Y809" s="62"/>
    </row>
    <row r="810" spans="1:25">
      <c r="A810" s="50">
        <f>'TARIF 2024'!D816</f>
        <v>0</v>
      </c>
      <c r="C810" s="4" t="str">
        <f>'TARIF 2024'!G816</f>
        <v>5903108573245</v>
      </c>
      <c r="D810" t="str">
        <f>'TARIF 2024'!K816</f>
        <v>Samsung Galaxy S24 Ultra - HARDY Lens Protection Pro Violet</v>
      </c>
      <c r="E810" s="60" t="str">
        <f>'TARIF 2024'!K816</f>
        <v>Samsung Galaxy S24 Ultra - HARDY Lens Protection Pro Violet</v>
      </c>
      <c r="V810" s="61" t="s">
        <v>906</v>
      </c>
      <c r="W810" s="64">
        <f>'TARIF 2024'!M816</f>
        <v>5.1605999999999996</v>
      </c>
      <c r="X810" s="64">
        <f>'TARIF 2024'!Q816</f>
        <v>9.99</v>
      </c>
      <c r="Y810" s="62"/>
    </row>
    <row r="811" spans="1:25">
      <c r="A811" s="50">
        <f>'TARIF 2024'!D817</f>
        <v>0</v>
      </c>
      <c r="C811" s="4" t="str">
        <f>'TARIF 2024'!G817</f>
        <v>5903108573238</v>
      </c>
      <c r="D811" t="str">
        <f>'TARIF 2024'!K817</f>
        <v>Samsung Galaxy S24 Ultra - HARDY Lens Protection Pro Rainbow</v>
      </c>
      <c r="E811" s="60" t="str">
        <f>'TARIF 2024'!K817</f>
        <v>Samsung Galaxy S24 Ultra - HARDY Lens Protection Pro Rainbow</v>
      </c>
      <c r="V811" s="61" t="s">
        <v>906</v>
      </c>
      <c r="W811" s="64">
        <f>'TARIF 2024'!M817</f>
        <v>5.1605999999999996</v>
      </c>
      <c r="X811" s="64">
        <f>'TARIF 2024'!Q817</f>
        <v>9.99</v>
      </c>
      <c r="Y811" s="62"/>
    </row>
    <row r="812" spans="1:25">
      <c r="A812" s="50">
        <f>'TARIF 2024'!D818</f>
        <v>0</v>
      </c>
      <c r="C812" s="4" t="str">
        <f>'TARIF 2024'!G818</f>
        <v>5903108573221</v>
      </c>
      <c r="D812" t="str">
        <f>'TARIF 2024'!K818</f>
        <v>Samsung Galaxy S24+ - HARDY Lens Protection Pro Black</v>
      </c>
      <c r="E812" s="60" t="str">
        <f>'TARIF 2024'!K818</f>
        <v>Samsung Galaxy S24+ - HARDY Lens Protection Pro Black</v>
      </c>
      <c r="V812" s="61" t="s">
        <v>906</v>
      </c>
      <c r="W812" s="64">
        <f>'TARIF 2024'!M818</f>
        <v>5.1605999999999996</v>
      </c>
      <c r="X812" s="64">
        <f>'TARIF 2024'!Q818</f>
        <v>9.99</v>
      </c>
      <c r="Y812" s="62"/>
    </row>
    <row r="813" spans="1:25">
      <c r="A813" s="50">
        <f>'TARIF 2024'!D819</f>
        <v>0</v>
      </c>
      <c r="C813" s="4" t="str">
        <f>'TARIF 2024'!G819</f>
        <v>5903108573214</v>
      </c>
      <c r="D813" t="str">
        <f>'TARIF 2024'!K819</f>
        <v>Samsung Galaxy S24+ - HARDY Lens Protection Pro Gray</v>
      </c>
      <c r="E813" s="60" t="str">
        <f>'TARIF 2024'!K819</f>
        <v>Samsung Galaxy S24+ - HARDY Lens Protection Pro Gray</v>
      </c>
      <c r="V813" s="61" t="s">
        <v>906</v>
      </c>
      <c r="W813" s="64">
        <f>'TARIF 2024'!M819</f>
        <v>5.1605999999999996</v>
      </c>
      <c r="X813" s="64">
        <f>'TARIF 2024'!Q819</f>
        <v>9.99</v>
      </c>
      <c r="Y813" s="62"/>
    </row>
    <row r="814" spans="1:25">
      <c r="A814" s="50">
        <f>'TARIF 2024'!D820</f>
        <v>0</v>
      </c>
      <c r="C814" s="4" t="str">
        <f>'TARIF 2024'!G820</f>
        <v>5903108573207</v>
      </c>
      <c r="D814" t="str">
        <f>'TARIF 2024'!K820</f>
        <v>Samsung Galaxy S24+ - HARDY Lens Protection Pro Yellow</v>
      </c>
      <c r="E814" s="60" t="str">
        <f>'TARIF 2024'!K820</f>
        <v>Samsung Galaxy S24+ - HARDY Lens Protection Pro Yellow</v>
      </c>
      <c r="V814" s="61" t="s">
        <v>906</v>
      </c>
      <c r="W814" s="64">
        <f>'TARIF 2024'!M820</f>
        <v>5.1605999999999996</v>
      </c>
      <c r="X814" s="64">
        <f>'TARIF 2024'!Q820</f>
        <v>9.99</v>
      </c>
      <c r="Y814" s="62"/>
    </row>
    <row r="815" spans="1:25">
      <c r="A815" s="50">
        <f>'TARIF 2024'!D821</f>
        <v>0</v>
      </c>
      <c r="C815" s="4" t="str">
        <f>'TARIF 2024'!G821</f>
        <v>5903108573191</v>
      </c>
      <c r="D815" t="str">
        <f>'TARIF 2024'!K821</f>
        <v>Samsung Galaxy S24+ - HARDY Lens Protection Pro Violet</v>
      </c>
      <c r="E815" s="60" t="str">
        <f>'TARIF 2024'!K821</f>
        <v>Samsung Galaxy S24+ - HARDY Lens Protection Pro Violet</v>
      </c>
      <c r="V815" s="61" t="s">
        <v>906</v>
      </c>
      <c r="W815" s="64">
        <f>'TARIF 2024'!M821</f>
        <v>5.1605999999999996</v>
      </c>
      <c r="X815" s="64">
        <f>'TARIF 2024'!Q821</f>
        <v>9.99</v>
      </c>
      <c r="Y815" s="62"/>
    </row>
    <row r="816" spans="1:25">
      <c r="A816" s="50">
        <f>'TARIF 2024'!D822</f>
        <v>0</v>
      </c>
      <c r="C816" s="4" t="str">
        <f>'TARIF 2024'!G822</f>
        <v>5903108573184</v>
      </c>
      <c r="D816" t="str">
        <f>'TARIF 2024'!K822</f>
        <v>Samsung Galaxy S24+ - HARDY Lens Protection Pro Rainbow</v>
      </c>
      <c r="E816" s="60" t="str">
        <f>'TARIF 2024'!K822</f>
        <v>Samsung Galaxy S24+ - HARDY Lens Protection Pro Rainbow</v>
      </c>
      <c r="V816" s="61" t="s">
        <v>906</v>
      </c>
      <c r="W816" s="64">
        <f>'TARIF 2024'!M822</f>
        <v>5.1605999999999996</v>
      </c>
      <c r="X816" s="64">
        <f>'TARIF 2024'!Q822</f>
        <v>9.99</v>
      </c>
      <c r="Y816" s="62"/>
    </row>
    <row r="817" spans="1:25">
      <c r="A817" s="50">
        <f>'TARIF 2024'!D823</f>
        <v>0</v>
      </c>
      <c r="C817" s="4" t="str">
        <f>'TARIF 2024'!G823</f>
        <v>5903108574372</v>
      </c>
      <c r="D817" t="str">
        <f>'TARIF 2024'!K823</f>
        <v>Apple iPhone 15 Pro Max - HARDY Lens Protection Pro Rainbow</v>
      </c>
      <c r="E817" s="60" t="str">
        <f>'TARIF 2024'!K823</f>
        <v>Apple iPhone 15 Pro Max - HARDY Lens Protection Pro Rainbow</v>
      </c>
      <c r="V817" s="61" t="s">
        <v>906</v>
      </c>
      <c r="W817" s="64">
        <f>'TARIF 2024'!M823</f>
        <v>5.1605999999999996</v>
      </c>
      <c r="X817" s="64">
        <f>'TARIF 2024'!Q823</f>
        <v>9.99</v>
      </c>
      <c r="Y817" s="62"/>
    </row>
    <row r="818" spans="1:25">
      <c r="A818" s="50">
        <f>'TARIF 2024'!D824</f>
        <v>0</v>
      </c>
      <c r="C818" s="4" t="str">
        <f>'TARIF 2024'!G824</f>
        <v>5903108574389</v>
      </c>
      <c r="D818" t="str">
        <f>'TARIF 2024'!K824</f>
        <v>Apple iPhone 15 Pro - HARDY Lens Protection Pro Rainbow</v>
      </c>
      <c r="E818" s="60" t="str">
        <f>'TARIF 2024'!K824</f>
        <v>Apple iPhone 15 Pro - HARDY Lens Protection Pro Rainbow</v>
      </c>
      <c r="V818" s="61" t="s">
        <v>906</v>
      </c>
      <c r="W818" s="64">
        <f>'TARIF 2024'!M824</f>
        <v>5.1605999999999996</v>
      </c>
      <c r="X818" s="64">
        <f>'TARIF 2024'!Q824</f>
        <v>9.99</v>
      </c>
      <c r="Y818" s="62"/>
    </row>
    <row r="819" spans="1:25">
      <c r="A819" s="50">
        <f>'TARIF 2024'!D825</f>
        <v>0</v>
      </c>
      <c r="C819" s="4" t="str">
        <f>'TARIF 2024'!G825</f>
        <v>5903108574396</v>
      </c>
      <c r="D819" t="str">
        <f>'TARIF 2024'!K825</f>
        <v>Apple iPhone 15/15 Plus - HARDY Lens Protection Pro Rainbow</v>
      </c>
      <c r="E819" s="60" t="str">
        <f>'TARIF 2024'!K825</f>
        <v>Apple iPhone 15/15 Plus - HARDY Lens Protection Pro Rainbow</v>
      </c>
      <c r="V819" s="61" t="s">
        <v>906</v>
      </c>
      <c r="W819" s="64">
        <f>'TARIF 2024'!M825</f>
        <v>5.1605999999999996</v>
      </c>
      <c r="X819" s="64">
        <f>'TARIF 2024'!Q825</f>
        <v>9.99</v>
      </c>
      <c r="Y819" s="62"/>
    </row>
    <row r="820" spans="1:25">
      <c r="A820" s="50">
        <f>'TARIF 2024'!D826</f>
        <v>0</v>
      </c>
      <c r="C820" s="4" t="str">
        <f>'TARIF 2024'!G826</f>
        <v>5903108585651</v>
      </c>
      <c r="D820" t="str">
        <f>'TARIF 2024'!K826</f>
        <v>Samsung Galaxy Z Flip 6 - HARDY Lens Protection Pro Black</v>
      </c>
      <c r="E820" s="60" t="str">
        <f>'TARIF 2024'!K826</f>
        <v>Samsung Galaxy Z Flip 6 - HARDY Lens Protection Pro Black</v>
      </c>
      <c r="V820" s="61" t="s">
        <v>906</v>
      </c>
      <c r="W820" s="64">
        <f>'TARIF 2024'!M826</f>
        <v>5.1605999999999996</v>
      </c>
      <c r="X820" s="64">
        <f>'TARIF 2024'!Q826</f>
        <v>9.99</v>
      </c>
      <c r="Y820" s="62"/>
    </row>
    <row r="821" spans="1:25">
      <c r="A821" s="50">
        <f>'TARIF 2024'!D827</f>
        <v>0</v>
      </c>
      <c r="C821" s="4" t="str">
        <f>'TARIF 2024'!G827</f>
        <v>5903108585668</v>
      </c>
      <c r="D821" t="str">
        <f>'TARIF 2024'!K827</f>
        <v>Samsung Galaxy Z Fold 6 - HARDY Lens Protection Pro Black</v>
      </c>
      <c r="E821" s="60" t="str">
        <f>'TARIF 2024'!K827</f>
        <v>Samsung Galaxy Z Fold 6 - HARDY Lens Protection Pro Black</v>
      </c>
      <c r="V821" s="61" t="s">
        <v>906</v>
      </c>
      <c r="W821" s="64">
        <f>'TARIF 2024'!M827</f>
        <v>5.1605999999999996</v>
      </c>
      <c r="X821" s="64">
        <f>'TARIF 2024'!Q827</f>
        <v>9.99</v>
      </c>
      <c r="Y821" s="62"/>
    </row>
    <row r="822" spans="1:25">
      <c r="A822" s="50">
        <f>'TARIF 2024'!D828</f>
        <v>0</v>
      </c>
      <c r="C822" s="4" t="str">
        <f>'TARIF 2024'!G828</f>
        <v>5903108588645</v>
      </c>
      <c r="D822" t="str">
        <f>'TARIF 2024'!K828</f>
        <v>Apple iPhone 16/16 Plus - HARDY Lens Protection Pro Silver</v>
      </c>
      <c r="E822" s="60" t="str">
        <f>'TARIF 2024'!K828</f>
        <v>Apple iPhone 16/16 Plus - HARDY Lens Protection Pro Silver</v>
      </c>
      <c r="V822" s="61" t="s">
        <v>906</v>
      </c>
      <c r="W822" s="64">
        <f>'TARIF 2024'!M828</f>
        <v>5.1605999999999996</v>
      </c>
      <c r="X822" s="64">
        <f>'TARIF 2024'!Q828</f>
        <v>9.99</v>
      </c>
      <c r="Y822" s="62"/>
    </row>
    <row r="823" spans="1:25">
      <c r="A823" s="50">
        <f>'TARIF 2024'!D829</f>
        <v>0</v>
      </c>
      <c r="C823" s="4" t="str">
        <f>'TARIF 2024'!G829</f>
        <v>5903108588652</v>
      </c>
      <c r="D823" t="str">
        <f>'TARIF 2024'!K829</f>
        <v>Apple iPhone 16/16 Plus - HARDY Lens Protection Pro Green</v>
      </c>
      <c r="E823" s="60" t="str">
        <f>'TARIF 2024'!K829</f>
        <v>Apple iPhone 16/16 Plus - HARDY Lens Protection Pro Green</v>
      </c>
      <c r="V823" s="61" t="s">
        <v>906</v>
      </c>
      <c r="W823" s="64">
        <f>'TARIF 2024'!M829</f>
        <v>5.1605999999999996</v>
      </c>
      <c r="X823" s="64">
        <f>'TARIF 2024'!Q829</f>
        <v>9.99</v>
      </c>
      <c r="Y823" s="62"/>
    </row>
    <row r="824" spans="1:25">
      <c r="A824" s="50">
        <f>'TARIF 2024'!D830</f>
        <v>0</v>
      </c>
      <c r="C824" s="4" t="str">
        <f>'TARIF 2024'!G830</f>
        <v>5903108588669</v>
      </c>
      <c r="D824" t="str">
        <f>'TARIF 2024'!K830</f>
        <v>Apple iPhone 16/16 Plus - HARDY Lens Protection Pro Pink</v>
      </c>
      <c r="E824" s="60" t="str">
        <f>'TARIF 2024'!K830</f>
        <v>Apple iPhone 16/16 Plus - HARDY Lens Protection Pro Pink</v>
      </c>
      <c r="V824" s="61" t="s">
        <v>906</v>
      </c>
      <c r="W824" s="64">
        <f>'TARIF 2024'!M830</f>
        <v>5.1605999999999996</v>
      </c>
      <c r="X824" s="64">
        <f>'TARIF 2024'!Q830</f>
        <v>9.99</v>
      </c>
      <c r="Y824" s="62"/>
    </row>
    <row r="825" spans="1:25">
      <c r="A825" s="50">
        <f>'TARIF 2024'!D831</f>
        <v>0</v>
      </c>
      <c r="C825" s="4" t="str">
        <f>'TARIF 2024'!G831</f>
        <v>5903108588676</v>
      </c>
      <c r="D825" t="str">
        <f>'TARIF 2024'!K831</f>
        <v>Apple iPhone 16/16 Plus - HARDY Lens Protection Pro Black</v>
      </c>
      <c r="E825" s="60" t="str">
        <f>'TARIF 2024'!K831</f>
        <v>Apple iPhone 16/16 Plus - HARDY Lens Protection Pro Black</v>
      </c>
      <c r="V825" s="61" t="s">
        <v>906</v>
      </c>
      <c r="W825" s="64">
        <f>'TARIF 2024'!M831</f>
        <v>5.1605999999999996</v>
      </c>
      <c r="X825" s="64">
        <f>'TARIF 2024'!Q831</f>
        <v>9.99</v>
      </c>
      <c r="Y825" s="62"/>
    </row>
    <row r="826" spans="1:25">
      <c r="A826" s="50">
        <f>'TARIF 2024'!D832</f>
        <v>0</v>
      </c>
      <c r="C826" s="4" t="str">
        <f>'TARIF 2024'!G832</f>
        <v>5903108588683</v>
      </c>
      <c r="D826" t="str">
        <f>'TARIF 2024'!K832</f>
        <v>Apple iPhone 16/16 Plus - HARDY Lens Protection Pro Ocean Blue</v>
      </c>
      <c r="E826" s="60" t="str">
        <f>'TARIF 2024'!K832</f>
        <v>Apple iPhone 16/16 Plus - HARDY Lens Protection Pro Ocean Blue</v>
      </c>
      <c r="V826" s="61" t="s">
        <v>906</v>
      </c>
      <c r="W826" s="64">
        <f>'TARIF 2024'!M832</f>
        <v>5.1605999999999996</v>
      </c>
      <c r="X826" s="64">
        <f>'TARIF 2024'!Q832</f>
        <v>9.99</v>
      </c>
      <c r="Y826" s="62"/>
    </row>
    <row r="827" spans="1:25">
      <c r="A827" s="50">
        <f>'TARIF 2024'!D833</f>
        <v>0</v>
      </c>
      <c r="C827" s="4" t="str">
        <f>'TARIF 2024'!G833</f>
        <v>5903108588690</v>
      </c>
      <c r="D827" t="str">
        <f>'TARIF 2024'!K833</f>
        <v>Apple iPhone 16/16 Plus - HARDY Lens Protection Pro Transparent</v>
      </c>
      <c r="E827" s="60" t="str">
        <f>'TARIF 2024'!K833</f>
        <v>Apple iPhone 16/16 Plus - HARDY Lens Protection Pro Transparent</v>
      </c>
      <c r="V827" s="61" t="s">
        <v>906</v>
      </c>
      <c r="W827" s="64">
        <f>'TARIF 2024'!M833</f>
        <v>5.1605999999999996</v>
      </c>
      <c r="X827" s="64">
        <f>'TARIF 2024'!Q833</f>
        <v>9.99</v>
      </c>
      <c r="Y827" s="62"/>
    </row>
    <row r="828" spans="1:25">
      <c r="A828" s="50">
        <f>'TARIF 2024'!D834</f>
        <v>0</v>
      </c>
      <c r="C828" s="4" t="str">
        <f>'TARIF 2024'!G834</f>
        <v>5903108588706</v>
      </c>
      <c r="D828" t="str">
        <f>'TARIF 2024'!K834</f>
        <v>Apple iPhone 16/16 Plus - HARDY Lens Protection Pro Rainbow</v>
      </c>
      <c r="E828" s="60" t="str">
        <f>'TARIF 2024'!K834</f>
        <v>Apple iPhone 16/16 Plus - HARDY Lens Protection Pro Rainbow</v>
      </c>
      <c r="V828" s="61" t="s">
        <v>906</v>
      </c>
      <c r="W828" s="64">
        <f>'TARIF 2024'!M834</f>
        <v>5.1605999999999996</v>
      </c>
      <c r="X828" s="64">
        <f>'TARIF 2024'!Q834</f>
        <v>9.99</v>
      </c>
      <c r="Y828" s="62"/>
    </row>
    <row r="829" spans="1:25">
      <c r="A829" s="50">
        <f>'TARIF 2024'!D835</f>
        <v>0</v>
      </c>
      <c r="C829" s="4" t="str">
        <f>'TARIF 2024'!G835</f>
        <v>5903108588713</v>
      </c>
      <c r="D829" t="str">
        <f>'TARIF 2024'!K835</f>
        <v>Apple iPhone 16 Pro /16 Pro Max- HARDY Lens Protection Pro Black</v>
      </c>
      <c r="E829" s="60" t="str">
        <f>'TARIF 2024'!K835</f>
        <v>Apple iPhone 16 Pro /16 Pro Max- HARDY Lens Protection Pro Black</v>
      </c>
      <c r="V829" s="61" t="s">
        <v>906</v>
      </c>
      <c r="W829" s="64">
        <f>'TARIF 2024'!M835</f>
        <v>5.1605999999999996</v>
      </c>
      <c r="X829" s="64">
        <f>'TARIF 2024'!Q835</f>
        <v>9.99</v>
      </c>
      <c r="Y829" s="62"/>
    </row>
    <row r="830" spans="1:25">
      <c r="A830" s="50">
        <f>'TARIF 2024'!D836</f>
        <v>0</v>
      </c>
      <c r="C830" s="4" t="str">
        <f>'TARIF 2024'!G836</f>
        <v>5903108588720</v>
      </c>
      <c r="D830" t="str">
        <f>'TARIF 2024'!K836</f>
        <v>Apple iPhone 16 Pro /16 Pro Max- HARDY Lens Protection Pro Titanium Silver</v>
      </c>
      <c r="E830" s="60" t="str">
        <f>'TARIF 2024'!K836</f>
        <v>Apple iPhone 16 Pro /16 Pro Max- HARDY Lens Protection Pro Titanium Silver</v>
      </c>
      <c r="V830" s="61" t="s">
        <v>906</v>
      </c>
      <c r="W830" s="64">
        <f>'TARIF 2024'!M836</f>
        <v>5.1605999999999996</v>
      </c>
      <c r="X830" s="64">
        <f>'TARIF 2024'!Q836</f>
        <v>9.99</v>
      </c>
      <c r="Y830" s="62"/>
    </row>
    <row r="831" spans="1:25">
      <c r="A831" s="50">
        <f>'TARIF 2024'!D837</f>
        <v>0</v>
      </c>
      <c r="C831" s="4" t="str">
        <f>'TARIF 2024'!G837</f>
        <v>5903108588737</v>
      </c>
      <c r="D831" t="str">
        <f>'TARIF 2024'!K837</f>
        <v>Apple iPhone 16 Pro /16 Pro Max- HARDY Lens Protection Pro Rose Brown</v>
      </c>
      <c r="E831" s="60" t="str">
        <f>'TARIF 2024'!K837</f>
        <v>Apple iPhone 16 Pro /16 Pro Max- HARDY Lens Protection Pro Rose Brown</v>
      </c>
      <c r="V831" s="61" t="s">
        <v>906</v>
      </c>
      <c r="W831" s="64">
        <f>'TARIF 2024'!M837</f>
        <v>5.1605999999999996</v>
      </c>
      <c r="X831" s="64">
        <f>'TARIF 2024'!Q837</f>
        <v>9.99</v>
      </c>
      <c r="Y831" s="62"/>
    </row>
    <row r="832" spans="1:25">
      <c r="A832" s="50">
        <f>'TARIF 2024'!D838</f>
        <v>0</v>
      </c>
      <c r="C832" s="4" t="str">
        <f>'TARIF 2024'!G838</f>
        <v>5903108588744</v>
      </c>
      <c r="D832" t="str">
        <f>'TARIF 2024'!K838</f>
        <v>Apple iPhone 16 Pro /16 Pro Max- HARDY Lens Protection Pro Titanium Grey</v>
      </c>
      <c r="E832" s="60" t="str">
        <f>'TARIF 2024'!K838</f>
        <v>Apple iPhone 16 Pro /16 Pro Max- HARDY Lens Protection Pro Titanium Grey</v>
      </c>
      <c r="V832" s="61" t="s">
        <v>906</v>
      </c>
      <c r="W832" s="64">
        <f>'TARIF 2024'!M838</f>
        <v>5.1605999999999996</v>
      </c>
      <c r="X832" s="64">
        <f>'TARIF 2024'!Q838</f>
        <v>9.99</v>
      </c>
      <c r="Y832" s="62"/>
    </row>
    <row r="833" spans="1:25">
      <c r="A833" s="50">
        <f>'TARIF 2024'!D839</f>
        <v>0</v>
      </c>
      <c r="C833" s="4" t="str">
        <f>'TARIF 2024'!G839</f>
        <v>5903108588751</v>
      </c>
      <c r="D833" t="str">
        <f>'TARIF 2024'!K839</f>
        <v>Apple iPhone 16 Pro /16 Pro Max- HARDY Lens Protection Pro Transparent</v>
      </c>
      <c r="E833" s="60" t="str">
        <f>'TARIF 2024'!K839</f>
        <v>Apple iPhone 16 Pro /16 Pro Max- HARDY Lens Protection Pro Transparent</v>
      </c>
      <c r="V833" s="61" t="s">
        <v>906</v>
      </c>
      <c r="W833" s="64">
        <f>'TARIF 2024'!M839</f>
        <v>5.1605999999999996</v>
      </c>
      <c r="X833" s="64">
        <f>'TARIF 2024'!Q839</f>
        <v>9.99</v>
      </c>
      <c r="Y833" s="62"/>
    </row>
    <row r="834" spans="1:25">
      <c r="A834" s="50">
        <f>'TARIF 2024'!D840</f>
        <v>0</v>
      </c>
      <c r="C834" s="4" t="str">
        <f>'TARIF 2024'!G840</f>
        <v>5903108588768</v>
      </c>
      <c r="D834" t="str">
        <f>'TARIF 2024'!K840</f>
        <v>Apple iPhone 16 Pro /16 Pro Max- HARDY Lens Protection Pro Rainbow</v>
      </c>
      <c r="E834" s="60" t="str">
        <f>'TARIF 2024'!K840</f>
        <v>Apple iPhone 16 Pro /16 Pro Max- HARDY Lens Protection Pro Rainbow</v>
      </c>
      <c r="V834" s="61" t="s">
        <v>906</v>
      </c>
      <c r="W834" s="64">
        <f>'TARIF 2024'!M840</f>
        <v>5.1605999999999996</v>
      </c>
      <c r="X834" s="64">
        <f>'TARIF 2024'!Q840</f>
        <v>9.99</v>
      </c>
      <c r="Y834" s="62"/>
    </row>
    <row r="835" spans="1:25">
      <c r="A835" s="50">
        <f>'TARIF 2024'!D841</f>
        <v>0</v>
      </c>
      <c r="C835" s="4" t="str">
        <f>'TARIF 2024'!G841</f>
        <v>5903108619035</v>
      </c>
      <c r="D835" t="str">
        <f>'TARIF 2024'!K841</f>
        <v>Samsung Galaxy S25 - HARDY Lens Protection Pro Black</v>
      </c>
      <c r="E835" s="60" t="str">
        <f>'TARIF 2024'!K841</f>
        <v>Samsung Galaxy S25 - HARDY Lens Protection Pro Black</v>
      </c>
      <c r="V835" s="61" t="s">
        <v>906</v>
      </c>
      <c r="W835" s="64">
        <f>'TARIF 2024'!M841</f>
        <v>5.1605999999999996</v>
      </c>
      <c r="X835" s="64">
        <f>'TARIF 2024'!Q841</f>
        <v>9.99</v>
      </c>
      <c r="Y835" s="62"/>
    </row>
    <row r="836" spans="1:25">
      <c r="A836" s="50">
        <f>'TARIF 2024'!D842</f>
        <v>0</v>
      </c>
      <c r="C836" s="4" t="str">
        <f>'TARIF 2024'!G842</f>
        <v>5903108619042</v>
      </c>
      <c r="D836" t="str">
        <f>'TARIF 2024'!K842</f>
        <v>Samsung Galaxy S25+ - HARDY Lens Protection Pro Black</v>
      </c>
      <c r="E836" s="60" t="str">
        <f>'TARIF 2024'!K842</f>
        <v>Samsung Galaxy S25+ - HARDY Lens Protection Pro Black</v>
      </c>
      <c r="V836" s="61" t="s">
        <v>906</v>
      </c>
      <c r="W836" s="64">
        <f>'TARIF 2024'!M842</f>
        <v>5.1605999999999996</v>
      </c>
      <c r="X836" s="64">
        <f>'TARIF 2024'!Q842</f>
        <v>9.99</v>
      </c>
      <c r="Y836" s="62"/>
    </row>
    <row r="837" spans="1:25">
      <c r="A837" s="50">
        <f>'TARIF 2024'!D843</f>
        <v>0</v>
      </c>
      <c r="C837" s="4" t="str">
        <f>'TARIF 2024'!G843</f>
        <v>5903108619059</v>
      </c>
      <c r="D837" t="str">
        <f>'TARIF 2024'!K843</f>
        <v>Samsung Galaxy S25 Ultra - HARDY Lens Protection Pro Black</v>
      </c>
      <c r="E837" s="60" t="str">
        <f>'TARIF 2024'!K843</f>
        <v>Samsung Galaxy S25 Ultra - HARDY Lens Protection Pro Black</v>
      </c>
      <c r="V837" s="61" t="s">
        <v>906</v>
      </c>
      <c r="W837" s="64">
        <f>'TARIF 2024'!M843</f>
        <v>5.1605999999999996</v>
      </c>
      <c r="X837" s="64">
        <f>'TARIF 2024'!Q843</f>
        <v>9.99</v>
      </c>
      <c r="Y837" s="62"/>
    </row>
    <row r="838" spans="1:25">
      <c r="A838" s="50">
        <f>'TARIF 2024'!D844</f>
        <v>0</v>
      </c>
      <c r="C838" s="4">
        <f>'TARIF 2024'!G844</f>
        <v>5903108572569</v>
      </c>
      <c r="D838" t="str">
        <f>'TARIF 2024'!K844</f>
        <v>Laniere pour smartphone 3mk EasyClip Elite Evergreen (or)</v>
      </c>
      <c r="E838" s="60" t="str">
        <f>'TARIF 2024'!K844</f>
        <v>Laniere pour smartphone 3mk EasyClip Elite Evergreen (or)</v>
      </c>
      <c r="V838" s="61" t="s">
        <v>906</v>
      </c>
      <c r="W838" s="64">
        <f>'TARIF 2024'!M844</f>
        <v>9.3435999999999986</v>
      </c>
      <c r="X838" s="64">
        <f>'TARIF 2024'!Q844</f>
        <v>16.899999999999999</v>
      </c>
      <c r="Y838" s="62"/>
    </row>
    <row r="839" spans="1:25">
      <c r="A839" s="50">
        <f>'TARIF 2024'!D845</f>
        <v>0</v>
      </c>
      <c r="C839" s="4">
        <f>'TARIF 2024'!G845</f>
        <v>5903108572576</v>
      </c>
      <c r="D839" t="str">
        <f>'TARIF 2024'!K845</f>
        <v>Laniere pour smartphone 3mk EasyClip Elite mulberry (or)</v>
      </c>
      <c r="E839" s="60" t="str">
        <f>'TARIF 2024'!K845</f>
        <v>Laniere pour smartphone 3mk EasyClip Elite mulberry (or)</v>
      </c>
      <c r="V839" s="61" t="s">
        <v>906</v>
      </c>
      <c r="W839" s="64">
        <f>'TARIF 2024'!M845</f>
        <v>9.3435999999999986</v>
      </c>
      <c r="X839" s="64">
        <f>'TARIF 2024'!Q845</f>
        <v>16.899999999999999</v>
      </c>
      <c r="Y839" s="62"/>
    </row>
    <row r="840" spans="1:25">
      <c r="A840" s="50">
        <f>'TARIF 2024'!D846</f>
        <v>0</v>
      </c>
      <c r="C840" s="4">
        <f>'TARIF 2024'!G846</f>
        <v>5903108572552</v>
      </c>
      <c r="D840" t="str">
        <f>'TARIF 2024'!K846</f>
        <v>Laniere pour smartphone 3mk EasyClip Elite Noir (or)</v>
      </c>
      <c r="E840" s="60" t="str">
        <f>'TARIF 2024'!K846</f>
        <v>Laniere pour smartphone 3mk EasyClip Elite Noir (or)</v>
      </c>
      <c r="V840" s="61" t="s">
        <v>906</v>
      </c>
      <c r="W840" s="64">
        <f>'TARIF 2024'!M846</f>
        <v>9.3435999999999986</v>
      </c>
      <c r="X840" s="64">
        <f>'TARIF 2024'!Q846</f>
        <v>16.899999999999999</v>
      </c>
      <c r="Y840" s="62"/>
    </row>
    <row r="841" spans="1:25">
      <c r="A841" s="50">
        <f>'TARIF 2024'!D847</f>
        <v>0</v>
      </c>
      <c r="C841" s="4">
        <f>'TARIF 2024'!G847</f>
        <v>5903108572583</v>
      </c>
      <c r="D841" t="str">
        <f>'TARIF 2024'!K847</f>
        <v>Laniere pour smartphone 3mk EasyClip Elite Pacific (or)</v>
      </c>
      <c r="E841" s="60" t="str">
        <f>'TARIF 2024'!K847</f>
        <v>Laniere pour smartphone 3mk EasyClip Elite Pacific (or)</v>
      </c>
      <c r="V841" s="61" t="s">
        <v>906</v>
      </c>
      <c r="W841" s="64">
        <f>'TARIF 2024'!M847</f>
        <v>9.3435999999999986</v>
      </c>
      <c r="X841" s="64">
        <f>'TARIF 2024'!Q847</f>
        <v>16.899999999999999</v>
      </c>
      <c r="Y841" s="62"/>
    </row>
    <row r="842" spans="1:25">
      <c r="A842" s="50">
        <f>'TARIF 2024'!D848</f>
        <v>0</v>
      </c>
      <c r="C842" s="4">
        <f>'TARIF 2024'!G848</f>
        <v>5903108572606</v>
      </c>
      <c r="D842" t="str">
        <f>'TARIF 2024'!K848</f>
        <v>Laniere pour smartphone 3mk EasyClip Elite Taupe (or)</v>
      </c>
      <c r="E842" s="60" t="str">
        <f>'TARIF 2024'!K848</f>
        <v>Laniere pour smartphone 3mk EasyClip Elite Taupe (or)</v>
      </c>
      <c r="V842" s="61" t="s">
        <v>906</v>
      </c>
      <c r="W842" s="64">
        <f>'TARIF 2024'!M848</f>
        <v>9.3435999999999986</v>
      </c>
      <c r="X842" s="64">
        <f>'TARIF 2024'!Q848</f>
        <v>16.899999999999999</v>
      </c>
      <c r="Y842" s="62"/>
    </row>
    <row r="843" spans="1:25">
      <c r="A843" s="50">
        <f>'TARIF 2024'!D849</f>
        <v>0</v>
      </c>
      <c r="C843" s="4">
        <f>'TARIF 2024'!G849</f>
        <v>5903108568609</v>
      </c>
      <c r="D843" t="str">
        <f>'TARIF 2024'!K849</f>
        <v>Laniere pour smartphone 3mk EasyClip Bleu (noir)</v>
      </c>
      <c r="E843" s="60" t="str">
        <f>'TARIF 2024'!K849</f>
        <v>Laniere pour smartphone 3mk EasyClip Bleu (noir)</v>
      </c>
      <c r="V843" s="61" t="s">
        <v>906</v>
      </c>
      <c r="W843" s="64">
        <f>'TARIF 2024'!M849</f>
        <v>6.2603999999999997</v>
      </c>
      <c r="X843" s="64">
        <f>'TARIF 2024'!Q849</f>
        <v>12.9</v>
      </c>
      <c r="Y843" s="62"/>
    </row>
    <row r="844" spans="1:25">
      <c r="A844" s="50">
        <f>'TARIF 2024'!D850</f>
        <v>0</v>
      </c>
      <c r="C844" s="4">
        <f>'TARIF 2024'!G850</f>
        <v>5903108568708</v>
      </c>
      <c r="D844" t="str">
        <f>'TARIF 2024'!K850</f>
        <v>Laniere pour smartphone 3mk EasyClip jaune (noir)</v>
      </c>
      <c r="E844" s="60" t="str">
        <f>'TARIF 2024'!K850</f>
        <v>Laniere pour smartphone 3mk EasyClip jaune (noir)</v>
      </c>
      <c r="V844" s="61" t="s">
        <v>906</v>
      </c>
      <c r="W844" s="64">
        <f>'TARIF 2024'!M850</f>
        <v>6.2603999999999997</v>
      </c>
      <c r="X844" s="64">
        <f>'TARIF 2024'!Q850</f>
        <v>12.9</v>
      </c>
      <c r="Y844" s="62"/>
    </row>
    <row r="845" spans="1:25">
      <c r="A845" s="50">
        <f>'TARIF 2024'!D851</f>
        <v>0</v>
      </c>
      <c r="C845" s="4">
        <f>'TARIF 2024'!G851</f>
        <v>5903108568630</v>
      </c>
      <c r="D845" t="str">
        <f>'TARIF 2024'!K851</f>
        <v>Laniere pour smartphone 3mk EasyClip vert (noir)</v>
      </c>
      <c r="E845" s="60" t="str">
        <f>'TARIF 2024'!K851</f>
        <v>Laniere pour smartphone 3mk EasyClip vert (noir)</v>
      </c>
      <c r="V845" s="61" t="s">
        <v>906</v>
      </c>
      <c r="W845" s="64">
        <f>'TARIF 2024'!M851</f>
        <v>6.2603999999999997</v>
      </c>
      <c r="X845" s="64">
        <f>'TARIF 2024'!Q851</f>
        <v>12.9</v>
      </c>
      <c r="Y845" s="62"/>
    </row>
    <row r="846" spans="1:25">
      <c r="A846" s="50">
        <f>'TARIF 2024'!D852</f>
        <v>0</v>
      </c>
      <c r="C846" s="4">
        <f>'TARIF 2024'!G852</f>
        <v>5903108568647</v>
      </c>
      <c r="D846" t="str">
        <f>'TARIF 2024'!K852</f>
        <v>Laniere pour smartphone 3mk EasyClip gris (noir)</v>
      </c>
      <c r="E846" s="60" t="str">
        <f>'TARIF 2024'!K852</f>
        <v>Laniere pour smartphone 3mk EasyClip gris (noir)</v>
      </c>
      <c r="V846" s="61" t="s">
        <v>906</v>
      </c>
      <c r="W846" s="64">
        <f>'TARIF 2024'!M852</f>
        <v>6.2603999999999997</v>
      </c>
      <c r="X846" s="64">
        <f>'TARIF 2024'!Q852</f>
        <v>12.9</v>
      </c>
      <c r="Y846" s="62"/>
    </row>
    <row r="847" spans="1:25">
      <c r="A847" s="50">
        <f>'TARIF 2024'!D853</f>
        <v>0</v>
      </c>
      <c r="C847" s="4">
        <f>'TARIF 2024'!G853</f>
        <v>5903108568661</v>
      </c>
      <c r="D847" t="str">
        <f>'TARIF 2024'!K853</f>
        <v>Laniere pour smartphone 3mk EasyClip rose (noir)</v>
      </c>
      <c r="E847" s="60" t="str">
        <f>'TARIF 2024'!K853</f>
        <v>Laniere pour smartphone 3mk EasyClip rose (noir)</v>
      </c>
      <c r="V847" s="61" t="s">
        <v>906</v>
      </c>
      <c r="W847" s="64">
        <f>'TARIF 2024'!M853</f>
        <v>6.2603999999999997</v>
      </c>
      <c r="X847" s="64">
        <f>'TARIF 2024'!Q853</f>
        <v>12.9</v>
      </c>
      <c r="Y847" s="62"/>
    </row>
    <row r="848" spans="1:25">
      <c r="A848" s="50">
        <f>'TARIF 2024'!D854</f>
        <v>0</v>
      </c>
      <c r="C848" s="4">
        <f>'TARIF 2024'!G854</f>
        <v>5903108568685</v>
      </c>
      <c r="D848" t="str">
        <f>'TARIF 2024'!K854</f>
        <v>Laniere pour smartphone 3mk EasyClip rouge (noir)</v>
      </c>
      <c r="E848" s="60" t="str">
        <f>'TARIF 2024'!K854</f>
        <v>Laniere pour smartphone 3mk EasyClip rouge (noir)</v>
      </c>
      <c r="V848" s="61" t="s">
        <v>906</v>
      </c>
      <c r="W848" s="64">
        <f>'TARIF 2024'!M854</f>
        <v>6.2603999999999997</v>
      </c>
      <c r="X848" s="64">
        <f>'TARIF 2024'!Q854</f>
        <v>12.9</v>
      </c>
      <c r="Y848" s="62"/>
    </row>
    <row r="849" spans="1:25">
      <c r="A849" s="50">
        <f>'TARIF 2024'!D855</f>
        <v>0</v>
      </c>
      <c r="C849" s="4">
        <f>'TARIF 2024'!G855</f>
        <v>5903108568678</v>
      </c>
      <c r="D849" t="str">
        <f>'TARIF 2024'!K855</f>
        <v>Laniere pour smartphone 3mk EasyClip violet (noir)</v>
      </c>
      <c r="E849" s="60" t="str">
        <f>'TARIF 2024'!K855</f>
        <v>Laniere pour smartphone 3mk EasyClip violet (noir)</v>
      </c>
      <c r="V849" s="61" t="s">
        <v>906</v>
      </c>
      <c r="W849" s="64">
        <f>'TARIF 2024'!M855</f>
        <v>6.2603999999999997</v>
      </c>
      <c r="X849" s="64">
        <f>'TARIF 2024'!Q855</f>
        <v>12.9</v>
      </c>
      <c r="Y849" s="62"/>
    </row>
    <row r="850" spans="1:25">
      <c r="A850" s="50">
        <f>'TARIF 2024'!D856</f>
        <v>0</v>
      </c>
      <c r="C850" s="4">
        <f>'TARIF 2024'!G856</f>
        <v>5903108565578</v>
      </c>
      <c r="D850" t="str">
        <f>'TARIF 2024'!K856</f>
        <v>silicone watch strap black 38/40/41</v>
      </c>
      <c r="E850" s="60" t="str">
        <f>'TARIF 2024'!K856</f>
        <v>silicone watch strap black 38/40/41</v>
      </c>
      <c r="V850" s="61" t="s">
        <v>906</v>
      </c>
      <c r="W850" s="64">
        <f>'TARIF 2024'!M856</f>
        <v>10.0298</v>
      </c>
      <c r="X850" s="64">
        <f>'TARIF 2024'!Q856</f>
        <v>16.899999999999999</v>
      </c>
      <c r="Y850" s="62"/>
    </row>
    <row r="851" spans="1:25">
      <c r="A851" s="50">
        <f>'TARIF 2024'!D857</f>
        <v>0</v>
      </c>
      <c r="C851" s="4">
        <f>'TARIF 2024'!G857</f>
        <v>5903108565707</v>
      </c>
      <c r="D851" t="str">
        <f>'TARIF 2024'!K857</f>
        <v>silicone watch strap blanc 38/40/41</v>
      </c>
      <c r="E851" s="60" t="str">
        <f>'TARIF 2024'!K857</f>
        <v>silicone watch strap blanc 38/40/41</v>
      </c>
      <c r="V851" s="61" t="s">
        <v>906</v>
      </c>
      <c r="W851" s="64">
        <f>'TARIF 2024'!M857</f>
        <v>10.0298</v>
      </c>
      <c r="X851" s="64">
        <f>'TARIF 2024'!Q857</f>
        <v>16.899999999999999</v>
      </c>
      <c r="Y851" s="62"/>
    </row>
    <row r="852" spans="1:25">
      <c r="A852" s="50">
        <f>'TARIF 2024'!D858</f>
        <v>0</v>
      </c>
      <c r="C852" s="4">
        <f>'TARIF 2024'!G858</f>
        <v>5903108565585</v>
      </c>
      <c r="D852" t="str">
        <f>'TARIF 2024'!K858</f>
        <v>silicone watch strap bleu 38/40/41</v>
      </c>
      <c r="E852" s="60" t="str">
        <f>'TARIF 2024'!K858</f>
        <v>silicone watch strap bleu 38/40/41</v>
      </c>
      <c r="V852" s="61" t="s">
        <v>906</v>
      </c>
      <c r="W852" s="64">
        <f>'TARIF 2024'!M858</f>
        <v>10.0298</v>
      </c>
      <c r="X852" s="64">
        <f>'TARIF 2024'!Q858</f>
        <v>16.899999999999999</v>
      </c>
      <c r="Y852" s="62"/>
    </row>
    <row r="853" spans="1:25">
      <c r="A853" s="50">
        <f>'TARIF 2024'!D859</f>
        <v>0</v>
      </c>
      <c r="C853" s="4">
        <f>'TARIF 2024'!G859</f>
        <v>5903108565738</v>
      </c>
      <c r="D853" t="str">
        <f>'TARIF 2024'!K859</f>
        <v>silicone watch strap bleu 42/44/45/49</v>
      </c>
      <c r="E853" s="60" t="str">
        <f>'TARIF 2024'!K859</f>
        <v>silicone watch strap bleu 42/44/45/49</v>
      </c>
      <c r="V853" s="61" t="s">
        <v>906</v>
      </c>
      <c r="W853" s="64">
        <f>'TARIF 2024'!M859</f>
        <v>10.0298</v>
      </c>
      <c r="X853" s="64">
        <f>'TARIF 2024'!Q859</f>
        <v>16.899999999999999</v>
      </c>
      <c r="Y853" s="62"/>
    </row>
    <row r="854" spans="1:25">
      <c r="A854" s="50">
        <f>'TARIF 2024'!D860</f>
        <v>0</v>
      </c>
      <c r="C854" s="4">
        <f>'TARIF 2024'!G860</f>
        <v>5903108565615</v>
      </c>
      <c r="D854" t="str">
        <f>'TARIF 2024'!K860</f>
        <v>silicone watch strap gris 38/40/41</v>
      </c>
      <c r="E854" s="60" t="str">
        <f>'TARIF 2024'!K860</f>
        <v>silicone watch strap gris 38/40/41</v>
      </c>
      <c r="V854" s="61" t="s">
        <v>906</v>
      </c>
      <c r="W854" s="64">
        <f>'TARIF 2024'!M860</f>
        <v>10.0298</v>
      </c>
      <c r="X854" s="64">
        <f>'TARIF 2024'!Q860</f>
        <v>16.899999999999999</v>
      </c>
      <c r="Y854" s="62"/>
    </row>
    <row r="855" spans="1:25">
      <c r="A855" s="50">
        <f>'TARIF 2024'!D861</f>
        <v>0</v>
      </c>
      <c r="C855" s="4">
        <f>'TARIF 2024'!G861</f>
        <v>5903108565769</v>
      </c>
      <c r="D855" t="str">
        <f>'TARIF 2024'!K861</f>
        <v>silicone watch strap gris 42/44/45/49</v>
      </c>
      <c r="E855" s="60" t="str">
        <f>'TARIF 2024'!K861</f>
        <v>silicone watch strap gris 42/44/45/49</v>
      </c>
      <c r="V855" s="61" t="s">
        <v>906</v>
      </c>
      <c r="W855" s="64">
        <f>'TARIF 2024'!M861</f>
        <v>10.0298</v>
      </c>
      <c r="X855" s="64">
        <f>'TARIF 2024'!Q861</f>
        <v>16.899999999999999</v>
      </c>
      <c r="Y855" s="62"/>
    </row>
    <row r="856" spans="1:25">
      <c r="A856" s="50">
        <f>'TARIF 2024'!D862</f>
        <v>0</v>
      </c>
      <c r="C856" s="4">
        <f>'TARIF 2024'!G862</f>
        <v>5903108565646</v>
      </c>
      <c r="D856" t="str">
        <f>'TARIF 2024'!K862</f>
        <v>silicone watch strap ivoire 38/40/41</v>
      </c>
      <c r="E856" s="60" t="str">
        <f>'TARIF 2024'!K862</f>
        <v>silicone watch strap ivoire 38/40/41</v>
      </c>
      <c r="V856" s="61" t="s">
        <v>906</v>
      </c>
      <c r="W856" s="64">
        <f>'TARIF 2024'!M862</f>
        <v>10.0298</v>
      </c>
      <c r="X856" s="64">
        <f>'TARIF 2024'!Q862</f>
        <v>16.899999999999999</v>
      </c>
      <c r="Y856" s="62"/>
    </row>
    <row r="857" spans="1:25">
      <c r="A857" s="50">
        <f>'TARIF 2024'!D863</f>
        <v>0</v>
      </c>
      <c r="C857" s="4">
        <f>'TARIF 2024'!G863</f>
        <v>5903108565790</v>
      </c>
      <c r="D857" t="str">
        <f>'TARIF 2024'!K863</f>
        <v>silicone watch strap ivoire 42/44/45/49</v>
      </c>
      <c r="E857" s="60" t="str">
        <f>'TARIF 2024'!K863</f>
        <v>silicone watch strap ivoire 42/44/45/49</v>
      </c>
      <c r="V857" s="61" t="s">
        <v>906</v>
      </c>
      <c r="W857" s="64">
        <f>'TARIF 2024'!M863</f>
        <v>10.0298</v>
      </c>
      <c r="X857" s="64">
        <f>'TARIF 2024'!Q863</f>
        <v>16.899999999999999</v>
      </c>
      <c r="Y857" s="62"/>
    </row>
    <row r="858" spans="1:25">
      <c r="A858" s="50">
        <f>'TARIF 2024'!D864</f>
        <v>0</v>
      </c>
      <c r="C858" s="4">
        <f>'TARIF 2024'!G864</f>
        <v>5903108565714</v>
      </c>
      <c r="D858" t="str">
        <f>'TARIF 2024'!K864</f>
        <v>silicone watch strap jaune 38/40/41</v>
      </c>
      <c r="E858" s="60" t="str">
        <f>'TARIF 2024'!K864</f>
        <v>silicone watch strap jaune 38/40/41</v>
      </c>
      <c r="V858" s="61" t="s">
        <v>906</v>
      </c>
      <c r="W858" s="64">
        <f>'TARIF 2024'!M864</f>
        <v>10.0298</v>
      </c>
      <c r="X858" s="64">
        <f>'TARIF 2024'!Q864</f>
        <v>16.899999999999999</v>
      </c>
      <c r="Y858" s="62"/>
    </row>
    <row r="859" spans="1:25">
      <c r="A859" s="50">
        <f>'TARIF 2024'!D865</f>
        <v>0</v>
      </c>
      <c r="C859" s="4">
        <f>'TARIF 2024'!G865</f>
        <v>5903108565721</v>
      </c>
      <c r="D859" t="str">
        <f>'TARIF 2024'!K865</f>
        <v>silicone watch strap noir 42/44/45/49</v>
      </c>
      <c r="E859" s="60" t="str">
        <f>'TARIF 2024'!K865</f>
        <v>silicone watch strap noir 42/44/45/49</v>
      </c>
      <c r="V859" s="61" t="s">
        <v>906</v>
      </c>
      <c r="W859" s="64">
        <f>'TARIF 2024'!M865</f>
        <v>10.0298</v>
      </c>
      <c r="X859" s="64">
        <f>'TARIF 2024'!Q865</f>
        <v>16.899999999999999</v>
      </c>
      <c r="Y859" s="62"/>
    </row>
    <row r="860" spans="1:25">
      <c r="A860" s="50">
        <f>'TARIF 2024'!D866</f>
        <v>0</v>
      </c>
      <c r="C860" s="4">
        <f>'TARIF 2024'!G866</f>
        <v>5903108565660</v>
      </c>
      <c r="D860" t="str">
        <f>'TARIF 2024'!K866</f>
        <v>silicone watch strap orange 38/40/41</v>
      </c>
      <c r="E860" s="60" t="str">
        <f>'TARIF 2024'!K866</f>
        <v>silicone watch strap orange 38/40/41</v>
      </c>
      <c r="V860" s="61" t="s">
        <v>906</v>
      </c>
      <c r="W860" s="64">
        <f>'TARIF 2024'!M866</f>
        <v>10.0298</v>
      </c>
      <c r="X860" s="64">
        <f>'TARIF 2024'!Q866</f>
        <v>16.899999999999999</v>
      </c>
      <c r="Y860" s="62"/>
    </row>
    <row r="861" spans="1:25">
      <c r="A861" s="50">
        <f>'TARIF 2024'!D867</f>
        <v>0</v>
      </c>
      <c r="C861" s="4">
        <f>'TARIF 2024'!G867</f>
        <v>5903108565813</v>
      </c>
      <c r="D861" t="str">
        <f>'TARIF 2024'!K867</f>
        <v>silicone watch strap orange 42/44/45/49</v>
      </c>
      <c r="E861" s="60" t="str">
        <f>'TARIF 2024'!K867</f>
        <v>silicone watch strap orange 42/44/45/49</v>
      </c>
      <c r="V861" s="61" t="s">
        <v>906</v>
      </c>
      <c r="W861" s="64">
        <f>'TARIF 2024'!M867</f>
        <v>10.0298</v>
      </c>
      <c r="X861" s="64">
        <f>'TARIF 2024'!Q867</f>
        <v>16.899999999999999</v>
      </c>
      <c r="Y861" s="62"/>
    </row>
    <row r="862" spans="1:25">
      <c r="A862" s="50">
        <f>'TARIF 2024'!D868</f>
        <v>0</v>
      </c>
      <c r="C862" s="4">
        <f>'TARIF 2024'!G868</f>
        <v>5903108565622</v>
      </c>
      <c r="D862" t="str">
        <f>'TARIF 2024'!K868</f>
        <v>silicone watch strap rose 38/40/41</v>
      </c>
      <c r="E862" s="60" t="str">
        <f>'TARIF 2024'!K868</f>
        <v>silicone watch strap rose 38/40/41</v>
      </c>
      <c r="V862" s="61" t="s">
        <v>906</v>
      </c>
      <c r="W862" s="64">
        <f>'TARIF 2024'!M868</f>
        <v>10.0298</v>
      </c>
      <c r="X862" s="64">
        <f>'TARIF 2024'!Q868</f>
        <v>16.899999999999999</v>
      </c>
      <c r="Y862" s="62"/>
    </row>
    <row r="863" spans="1:25">
      <c r="A863" s="50">
        <f>'TARIF 2024'!D869</f>
        <v>0</v>
      </c>
      <c r="C863" s="4">
        <f>'TARIF 2024'!G869</f>
        <v>5903108565677</v>
      </c>
      <c r="D863" t="str">
        <f>'TARIF 2024'!K869</f>
        <v>silicone watch strap rose bonbon 38/40/41</v>
      </c>
      <c r="E863" s="60" t="str">
        <f>'TARIF 2024'!K869</f>
        <v>silicone watch strap rose bonbon 38/40/41</v>
      </c>
      <c r="V863" s="61" t="s">
        <v>906</v>
      </c>
      <c r="W863" s="64">
        <f>'TARIF 2024'!M869</f>
        <v>10.0298</v>
      </c>
      <c r="X863" s="64">
        <f>'TARIF 2024'!Q869</f>
        <v>16.899999999999999</v>
      </c>
      <c r="Y863" s="62"/>
    </row>
    <row r="864" spans="1:25">
      <c r="A864" s="50">
        <f>'TARIF 2024'!D870</f>
        <v>0</v>
      </c>
      <c r="C864" s="4">
        <f>'TARIF 2024'!G870</f>
        <v>5903108565684</v>
      </c>
      <c r="D864" t="str">
        <f>'TARIF 2024'!K870</f>
        <v>silicone watch strap rouge 38/40/41</v>
      </c>
      <c r="E864" s="60" t="str">
        <f>'TARIF 2024'!K870</f>
        <v>silicone watch strap rouge 38/40/41</v>
      </c>
      <c r="V864" s="61" t="s">
        <v>906</v>
      </c>
      <c r="W864" s="64">
        <f>'TARIF 2024'!M870</f>
        <v>10.0298</v>
      </c>
      <c r="X864" s="64">
        <f>'TARIF 2024'!Q870</f>
        <v>16.899999999999999</v>
      </c>
      <c r="Y864" s="62"/>
    </row>
    <row r="865" spans="1:25">
      <c r="A865" s="50">
        <f>'TARIF 2024'!D871</f>
        <v>0</v>
      </c>
      <c r="C865" s="4">
        <f>'TARIF 2024'!G871</f>
        <v>5903108565837</v>
      </c>
      <c r="D865" t="str">
        <f>'TARIF 2024'!K871</f>
        <v>silicone watch strap rouge 42/44/45/49</v>
      </c>
      <c r="E865" s="60" t="str">
        <f>'TARIF 2024'!K871</f>
        <v>silicone watch strap rouge 42/44/45/49</v>
      </c>
      <c r="V865" s="61" t="s">
        <v>906</v>
      </c>
      <c r="W865" s="64">
        <f>'TARIF 2024'!M871</f>
        <v>10.0298</v>
      </c>
      <c r="X865" s="64">
        <f>'TARIF 2024'!Q871</f>
        <v>16.899999999999999</v>
      </c>
      <c r="Y865" s="62"/>
    </row>
    <row r="866" spans="1:25">
      <c r="A866" s="50">
        <f>'TARIF 2024'!D872</f>
        <v>0</v>
      </c>
      <c r="C866" s="4">
        <f>'TARIF 2024'!G872</f>
        <v>5903108565691</v>
      </c>
      <c r="D866" t="str">
        <f>'TARIF 2024'!K872</f>
        <v>silicone watch strap taupe 38/40/41</v>
      </c>
      <c r="E866" s="60" t="str">
        <f>'TARIF 2024'!K872</f>
        <v>silicone watch strap taupe 38/40/41</v>
      </c>
      <c r="V866" s="61" t="s">
        <v>906</v>
      </c>
      <c r="W866" s="64">
        <f>'TARIF 2024'!M872</f>
        <v>10.0298</v>
      </c>
      <c r="X866" s="64">
        <f>'TARIF 2024'!Q872</f>
        <v>16.899999999999999</v>
      </c>
      <c r="Y866" s="62"/>
    </row>
    <row r="867" spans="1:25">
      <c r="A867" s="50">
        <f>'TARIF 2024'!D873</f>
        <v>0</v>
      </c>
      <c r="C867" s="4">
        <f>'TARIF 2024'!G873</f>
        <v>5903108565608</v>
      </c>
      <c r="D867" t="str">
        <f>'TARIF 2024'!K873</f>
        <v>silicone watch strap vert 38/40/41</v>
      </c>
      <c r="E867" s="60" t="str">
        <f>'TARIF 2024'!K873</f>
        <v>silicone watch strap vert 38/40/41</v>
      </c>
      <c r="V867" s="61" t="s">
        <v>906</v>
      </c>
      <c r="W867" s="64">
        <f>'TARIF 2024'!M873</f>
        <v>10.0298</v>
      </c>
      <c r="X867" s="64">
        <f>'TARIF 2024'!Q873</f>
        <v>16.899999999999999</v>
      </c>
      <c r="Y867" s="62"/>
    </row>
    <row r="868" spans="1:25">
      <c r="A868" s="50">
        <f>'TARIF 2024'!D874</f>
        <v>0</v>
      </c>
      <c r="C868" s="4">
        <f>'TARIF 2024'!G874</f>
        <v>5903108565639</v>
      </c>
      <c r="D868" t="str">
        <f>'TARIF 2024'!K874</f>
        <v>silicone watch strap violet 38/40/41</v>
      </c>
      <c r="E868" s="60" t="str">
        <f>'TARIF 2024'!K874</f>
        <v>silicone watch strap violet 38/40/41</v>
      </c>
      <c r="V868" s="61" t="s">
        <v>906</v>
      </c>
      <c r="W868" s="64">
        <f>'TARIF 2024'!M874</f>
        <v>10.0298</v>
      </c>
      <c r="X868" s="64">
        <f>'TARIF 2024'!Q874</f>
        <v>16.899999999999999</v>
      </c>
      <c r="Y868" s="62"/>
    </row>
    <row r="869" spans="1:25">
      <c r="A869" s="50">
        <f>'TARIF 2024'!D875</f>
        <v>0</v>
      </c>
      <c r="C869" s="4">
        <f>'TARIF 2024'!G875</f>
        <v>5903108565783</v>
      </c>
      <c r="D869" t="str">
        <f>'TARIF 2024'!K875</f>
        <v>silicone watch strap violet 42/44/45/49</v>
      </c>
      <c r="E869" s="60" t="str">
        <f>'TARIF 2024'!K875</f>
        <v>silicone watch strap violet 42/44/45/49</v>
      </c>
      <c r="V869" s="61" t="s">
        <v>906</v>
      </c>
      <c r="W869" s="64">
        <f>'TARIF 2024'!M875</f>
        <v>10.0298</v>
      </c>
      <c r="X869" s="64">
        <f>'TARIF 2024'!Q875</f>
        <v>16.899999999999999</v>
      </c>
      <c r="Y869" s="62"/>
    </row>
    <row r="870" spans="1:25">
      <c r="A870" s="50">
        <f>'TARIF 2024'!D876</f>
        <v>0</v>
      </c>
      <c r="C870" s="4">
        <f>'TARIF 2024'!G876</f>
        <v>5903108561938</v>
      </c>
      <c r="D870" t="str">
        <f>'TARIF 2024'!K876</f>
        <v>Charger PD 2in1 33W for Apple dont 0,02deee</v>
      </c>
      <c r="E870" s="60" t="str">
        <f>'TARIF 2024'!K876</f>
        <v>Charger PD 2in1 33W for Apple dont 0,02deee</v>
      </c>
      <c r="V870" s="61" t="s">
        <v>906</v>
      </c>
      <c r="W870" s="64">
        <f>'TARIF 2024'!M876</f>
        <v>19.843399999999999</v>
      </c>
      <c r="X870" s="64">
        <f>'TARIF 2024'!Q876</f>
        <v>34.9</v>
      </c>
      <c r="Y870" s="62"/>
    </row>
    <row r="871" spans="1:25">
      <c r="A871" s="50">
        <f>'TARIF 2024'!D877</f>
        <v>0</v>
      </c>
      <c r="C871" s="4">
        <f>'TARIF 2024'!G877</f>
        <v>5903108583176</v>
      </c>
      <c r="D871" t="str">
        <f>'TARIF 2024'!K877</f>
        <v>batterie externe noire 3mk multichargement 10000 mAh  dont 0,02 deee</v>
      </c>
      <c r="E871" s="60" t="str">
        <f>'TARIF 2024'!K877</f>
        <v>batterie externe noire 3mk multichargement 10000 mAh  dont 0,02 deee</v>
      </c>
      <c r="V871" s="61" t="s">
        <v>906</v>
      </c>
      <c r="W871" s="64">
        <f>'TARIF 2024'!M877</f>
        <v>27.353999999999999</v>
      </c>
      <c r="X871" s="64">
        <f>'TARIF 2024'!Q877</f>
        <v>44.9</v>
      </c>
      <c r="Y871" s="62"/>
    </row>
    <row r="872" spans="1:25">
      <c r="A872" s="50">
        <f>'TARIF 2024'!D878</f>
        <v>0</v>
      </c>
      <c r="C872" s="4">
        <f>'TARIF 2024'!G878</f>
        <v>5903108583213</v>
      </c>
      <c r="D872" t="str">
        <f>'TARIF 2024'!K878</f>
        <v>batterie externe rose 3mk multichargement 10000 mAh  dont 0,02 deee</v>
      </c>
      <c r="E872" s="60" t="str">
        <f>'TARIF 2024'!K878</f>
        <v>batterie externe rose 3mk multichargement 10000 mAh  dont 0,02 deee</v>
      </c>
      <c r="V872" s="61" t="s">
        <v>906</v>
      </c>
      <c r="W872" s="64">
        <f>'TARIF 2024'!M878</f>
        <v>27.353999999999999</v>
      </c>
      <c r="X872" s="64">
        <f>'TARIF 2024'!Q878</f>
        <v>44.9</v>
      </c>
      <c r="Y872" s="62"/>
    </row>
    <row r="873" spans="1:25">
      <c r="A873" s="50">
        <f>'TARIF 2024'!D879</f>
        <v>0</v>
      </c>
      <c r="C873" s="4">
        <f>'TARIF 2024'!G879</f>
        <v>5903108583237</v>
      </c>
      <c r="D873" t="str">
        <f>'TARIF 2024'!K879</f>
        <v>batterie externe blue 3mk multichargement 10000 mAh  dont 0,02 deee</v>
      </c>
      <c r="E873" s="60" t="str">
        <f>'TARIF 2024'!K879</f>
        <v>batterie externe blue 3mk multichargement 10000 mAh  dont 0,02 deee</v>
      </c>
      <c r="V873" s="61" t="s">
        <v>906</v>
      </c>
      <c r="W873" s="64">
        <f>'TARIF 2024'!M879</f>
        <v>27.353999999999999</v>
      </c>
      <c r="X873" s="64">
        <f>'TARIF 2024'!Q879</f>
        <v>44.9</v>
      </c>
      <c r="Y873" s="62"/>
    </row>
    <row r="874" spans="1:25">
      <c r="A874" s="50">
        <f>'TARIF 2024'!D880</f>
        <v>0</v>
      </c>
      <c r="C874" s="4">
        <f>'TARIF 2024'!G880</f>
        <v>5903108583568</v>
      </c>
      <c r="D874" t="str">
        <f>'TARIF 2024'!K880</f>
        <v>batterie externe blanche 3mk multichargement 10000 mAh  dont 0,02 deee</v>
      </c>
      <c r="E874" s="60" t="str">
        <f>'TARIF 2024'!K880</f>
        <v>batterie externe blanche 3mk multichargement 10000 mAh  dont 0,02 deee</v>
      </c>
      <c r="V874" s="61" t="s">
        <v>906</v>
      </c>
      <c r="W874" s="64">
        <f>'TARIF 2024'!M880</f>
        <v>27.353999999999999</v>
      </c>
      <c r="X874" s="64">
        <f>'TARIF 2024'!Q880</f>
        <v>44.9</v>
      </c>
      <c r="Y874" s="62"/>
    </row>
    <row r="875" spans="1:25">
      <c r="A875" s="50">
        <f>'TARIF 2024'!D881</f>
        <v>0</v>
      </c>
      <c r="C875" s="4">
        <f>'TARIF 2024'!G881</f>
        <v>5903108518055</v>
      </c>
      <c r="D875" t="str">
        <f>'TARIF 2024'!K881</f>
        <v xml:space="preserve"> Adapter USB-C - Jack 3,5 mm dont 0,02 deee</v>
      </c>
      <c r="E875" s="60" t="str">
        <f>'TARIF 2024'!K881</f>
        <v xml:space="preserve"> Adapter USB-C - Jack 3,5 mm dont 0,02 deee</v>
      </c>
      <c r="V875" s="61" t="s">
        <v>906</v>
      </c>
      <c r="W875" s="64">
        <f>'TARIF 2024'!M881</f>
        <v>6.4765999999999995</v>
      </c>
      <c r="X875" s="64">
        <f>'TARIF 2024'!Q881</f>
        <v>14.99</v>
      </c>
      <c r="Y875" s="62"/>
    </row>
    <row r="876" spans="1:25">
      <c r="A876" s="50">
        <f>'TARIF 2024'!D882</f>
        <v>0</v>
      </c>
      <c r="C876" s="4">
        <f>'TARIF 2024'!G882</f>
        <v>5903108528771</v>
      </c>
      <c r="D876" t="str">
        <f>'TARIF 2024'!K882</f>
        <v xml:space="preserve"> AUX Cable Jack 3,5 mm - Jack 3,5 mm dont 0,02 deee</v>
      </c>
      <c r="E876" s="60" t="str">
        <f>'TARIF 2024'!K882</f>
        <v xml:space="preserve"> AUX Cable Jack 3,5 mm - Jack 3,5 mm dont 0,02 deee</v>
      </c>
      <c r="V876" s="61" t="s">
        <v>906</v>
      </c>
      <c r="W876" s="64">
        <f>'TARIF 2024'!M882</f>
        <v>4.3334000000000001</v>
      </c>
      <c r="X876" s="64">
        <f>'TARIF 2024'!Q882</f>
        <v>9.99</v>
      </c>
      <c r="Y876" s="62"/>
    </row>
    <row r="877" spans="1:25">
      <c r="A877" s="50">
        <f>'TARIF 2024'!D883</f>
        <v>0</v>
      </c>
      <c r="C877" s="4">
        <f>'TARIF 2024'!G883</f>
        <v>5903108528788</v>
      </c>
      <c r="D877" t="str">
        <f>'TARIF 2024'!K883</f>
        <v xml:space="preserve"> AUX Cable USB-C - Jack 3,5 mm dont 0,02 deee</v>
      </c>
      <c r="E877" s="60" t="str">
        <f>'TARIF 2024'!K883</f>
        <v xml:space="preserve"> AUX Cable USB-C - Jack 3,5 mm dont 0,02 deee</v>
      </c>
      <c r="V877" s="61" t="s">
        <v>906</v>
      </c>
      <c r="W877" s="64">
        <f>'TARIF 2024'!M883</f>
        <v>5.64</v>
      </c>
      <c r="X877" s="64">
        <f>'TARIF 2024'!Q883</f>
        <v>12.99</v>
      </c>
      <c r="Y877" s="62"/>
    </row>
    <row r="878" spans="1:25">
      <c r="A878" s="50">
        <f>'TARIF 2024'!D884</f>
        <v>0</v>
      </c>
      <c r="C878" s="4">
        <f>'TARIF 2024'!G884</f>
        <v>5903108450409</v>
      </c>
      <c r="D878" t="str">
        <f>'TARIF 2024'!K884</f>
        <v xml:space="preserve"> Bike Holder Pro dont 0,02 deee</v>
      </c>
      <c r="E878" s="60" t="str">
        <f>'TARIF 2024'!K884</f>
        <v xml:space="preserve"> Bike Holder Pro dont 0,02 deee</v>
      </c>
      <c r="V878" s="61" t="s">
        <v>906</v>
      </c>
      <c r="W878" s="64">
        <f>'TARIF 2024'!M884</f>
        <v>7.8301999999999996</v>
      </c>
      <c r="X878" s="64">
        <f>'TARIF 2024'!Q884</f>
        <v>17.989999999999998</v>
      </c>
      <c r="Y878" s="62"/>
    </row>
    <row r="879" spans="1:25">
      <c r="A879" s="50">
        <f>'TARIF 2024'!D885</f>
        <v>0</v>
      </c>
      <c r="C879" s="4">
        <f>'TARIF 2024'!G885</f>
        <v>5901571175478</v>
      </c>
      <c r="D879" t="str">
        <f>'TARIF 2024'!K885</f>
        <v xml:space="preserve"> CareSet</v>
      </c>
      <c r="E879" s="60" t="str">
        <f>'TARIF 2024'!K885</f>
        <v xml:space="preserve"> CareSet</v>
      </c>
      <c r="V879" s="61" t="s">
        <v>906</v>
      </c>
      <c r="W879" s="64">
        <f>'TARIF 2024'!M885</f>
        <v>3.4497999999999998</v>
      </c>
      <c r="X879" s="64">
        <f>'TARIF 2024'!Q885</f>
        <v>7.99</v>
      </c>
      <c r="Y879" s="62"/>
    </row>
    <row r="880" spans="1:25">
      <c r="A880" s="50">
        <f>'TARIF 2024'!D886</f>
        <v>0</v>
      </c>
      <c r="C880" s="4">
        <f>'TARIF 2024'!G886</f>
        <v>5901571190747</v>
      </c>
      <c r="D880" t="str">
        <f>'TARIF 2024'!K886</f>
        <v xml:space="preserve"> CareWipe</v>
      </c>
      <c r="E880" s="60" t="str">
        <f>'TARIF 2024'!K886</f>
        <v xml:space="preserve"> CareWipe</v>
      </c>
      <c r="V880" s="61" t="s">
        <v>906</v>
      </c>
      <c r="W880" s="64">
        <f>'TARIF 2024'!M886</f>
        <v>2.1713999999999998</v>
      </c>
      <c r="X880" s="64">
        <f>'TARIF 2024'!Q886</f>
        <v>4.99</v>
      </c>
      <c r="Y880" s="62"/>
    </row>
    <row r="881" spans="1:25">
      <c r="A881" s="50">
        <f>'TARIF 2024'!D887</f>
        <v>0</v>
      </c>
      <c r="C881" s="4">
        <f>'TARIF 2024'!G887</f>
        <v>5901571148687</v>
      </c>
      <c r="D881" t="str">
        <f>'TARIF 2024'!K887</f>
        <v xml:space="preserve"> CleaningGel</v>
      </c>
      <c r="E881" s="60" t="str">
        <f>'TARIF 2024'!K887</f>
        <v xml:space="preserve"> CleaningGel</v>
      </c>
      <c r="V881" s="61" t="s">
        <v>906</v>
      </c>
      <c r="W881" s="64">
        <f>'TARIF 2024'!M887</f>
        <v>2.1713999999999998</v>
      </c>
      <c r="X881" s="64">
        <f>'TARIF 2024'!Q887</f>
        <v>4.99</v>
      </c>
      <c r="Y881" s="62"/>
    </row>
    <row r="882" spans="1:25">
      <c r="A882" s="50">
        <f>'TARIF 2024'!D888</f>
        <v>0</v>
      </c>
      <c r="C882" s="4">
        <f>'TARIF 2024'!G888</f>
        <v>5903108487139</v>
      </c>
      <c r="D882" t="str">
        <f>'TARIF 2024'!K888</f>
        <v xml:space="preserve"> Drive &amp; Charge dont 0,02 deee</v>
      </c>
      <c r="E882" s="60" t="str">
        <f>'TARIF 2024'!K888</f>
        <v xml:space="preserve"> Drive &amp; Charge dont 0,02 deee</v>
      </c>
      <c r="V882" s="61" t="s">
        <v>906</v>
      </c>
      <c r="W882" s="64">
        <f>'TARIF 2024'!M888</f>
        <v>24.543399999999998</v>
      </c>
      <c r="X882" s="64">
        <f>'TARIF 2024'!Q888</f>
        <v>39.99</v>
      </c>
      <c r="Y882" s="62"/>
    </row>
    <row r="883" spans="1:25">
      <c r="A883" s="50">
        <f>'TARIF 2024'!D889</f>
        <v>0</v>
      </c>
      <c r="C883" s="4">
        <f>'TARIF 2024'!G889</f>
        <v>5903108497404</v>
      </c>
      <c r="D883" t="str">
        <f>'TARIF 2024'!K889</f>
        <v xml:space="preserve"> FlowBuds Black dont 0,02 deee</v>
      </c>
      <c r="E883" s="60" t="str">
        <f>'TARIF 2024'!K889</f>
        <v xml:space="preserve"> FlowBuds Black dont 0,02 deee</v>
      </c>
      <c r="V883" s="61" t="s">
        <v>906</v>
      </c>
      <c r="W883" s="64">
        <f>'TARIF 2024'!M889</f>
        <v>16.186799999999998</v>
      </c>
      <c r="X883" s="64">
        <f>'TARIF 2024'!Q889</f>
        <v>29.99</v>
      </c>
      <c r="Y883" s="62"/>
    </row>
    <row r="884" spans="1:25">
      <c r="A884" s="50">
        <f>'TARIF 2024'!D890</f>
        <v>0</v>
      </c>
      <c r="C884" s="4">
        <f>'TARIF 2024'!G890</f>
        <v>5903108528269</v>
      </c>
      <c r="D884" t="str">
        <f>'TARIF 2024'!K890</f>
        <v xml:space="preserve"> Fuego Black dont 0,02</v>
      </c>
      <c r="E884" s="60" t="str">
        <f>'TARIF 2024'!K890</f>
        <v xml:space="preserve"> Fuego Black dont 0,02</v>
      </c>
      <c r="V884" s="61" t="s">
        <v>906</v>
      </c>
      <c r="W884" s="64">
        <f>'TARIF 2024'!M890</f>
        <v>54.313199999999995</v>
      </c>
      <c r="X884" s="64">
        <f>'TARIF 2024'!Q890</f>
        <v>89.99</v>
      </c>
      <c r="Y884" s="62"/>
    </row>
    <row r="885" spans="1:25">
      <c r="A885" s="50">
        <f>'TARIF 2024'!D891</f>
        <v>0</v>
      </c>
      <c r="C885" s="4">
        <f>'TARIF 2024'!G891</f>
        <v>5903108528276</v>
      </c>
      <c r="D885" t="str">
        <f>'TARIF 2024'!K891</f>
        <v xml:space="preserve"> Fuego Blue dont 0,02 deee</v>
      </c>
      <c r="E885" s="60" t="str">
        <f>'TARIF 2024'!K891</f>
        <v xml:space="preserve"> Fuego Blue dont 0,02 deee</v>
      </c>
      <c r="V885" s="61" t="s">
        <v>906</v>
      </c>
      <c r="W885" s="64">
        <f>'TARIF 2024'!M891</f>
        <v>54.313199999999995</v>
      </c>
      <c r="X885" s="64">
        <f>'TARIF 2024'!Q891</f>
        <v>89.99</v>
      </c>
      <c r="Y885" s="62"/>
    </row>
    <row r="886" spans="1:25">
      <c r="A886" s="50">
        <f>'TARIF 2024'!D892</f>
        <v>0</v>
      </c>
      <c r="C886" s="4">
        <f>'TARIF 2024'!G892</f>
        <v>5903108517621</v>
      </c>
      <c r="D886" t="str">
        <f>'TARIF 2024'!K892</f>
        <v xml:space="preserve"> Hydro Case dont 0,02 deee</v>
      </c>
      <c r="E886" s="60" t="str">
        <f>'TARIF 2024'!K892</f>
        <v xml:space="preserve"> Hydro Case dont 0,02 deee</v>
      </c>
      <c r="V886" s="61" t="s">
        <v>906</v>
      </c>
      <c r="W886" s="64">
        <f>'TARIF 2024'!M892</f>
        <v>6.4859999999999998</v>
      </c>
      <c r="X886" s="64">
        <f>'TARIF 2024'!Q892</f>
        <v>14.99</v>
      </c>
      <c r="Y886" s="62"/>
    </row>
    <row r="887" spans="1:25">
      <c r="A887" s="50">
        <f>'TARIF 2024'!D893</f>
        <v>0</v>
      </c>
      <c r="C887" s="4">
        <f>'TARIF 2024'!G893</f>
        <v>5903108464550</v>
      </c>
      <c r="D887" t="str">
        <f>'TARIF 2024'!K893</f>
        <v xml:space="preserve"> Hyper Cable 4k60Hz 1m 100W C to C dont 0,02 deee</v>
      </c>
      <c r="E887" s="60" t="str">
        <f>'TARIF 2024'!K893</f>
        <v xml:space="preserve"> Hyper Cable 4k60Hz 1m 100W C to C dont 0,02 deee</v>
      </c>
      <c r="V887" s="61" t="s">
        <v>906</v>
      </c>
      <c r="W887" s="64">
        <f>'TARIF 2024'!M893</f>
        <v>8.6950000000000003</v>
      </c>
      <c r="X887" s="64">
        <f>'TARIF 2024'!Q893</f>
        <v>19.989999999999998</v>
      </c>
      <c r="Y887" s="62"/>
    </row>
    <row r="888" spans="1:25">
      <c r="A888" s="50">
        <f>'TARIF 2024'!D894</f>
        <v>0</v>
      </c>
      <c r="C888" s="4">
        <f>'TARIF 2024'!G894</f>
        <v>5903108527262</v>
      </c>
      <c r="D888" t="str">
        <f>'TARIF 2024'!K894</f>
        <v xml:space="preserve"> Hyper Cable A to C 1.2m 5A White dont 0,02 deee</v>
      </c>
      <c r="E888" s="60" t="str">
        <f>'TARIF 2024'!K894</f>
        <v xml:space="preserve"> Hyper Cable A to C 1.2m 5A White dont 0,02 deee</v>
      </c>
      <c r="V888" s="61" t="s">
        <v>906</v>
      </c>
      <c r="W888" s="64">
        <f>'TARIF 2024'!M894</f>
        <v>4.3521999999999998</v>
      </c>
      <c r="X888" s="64">
        <f>'TARIF 2024'!Q894</f>
        <v>9.99</v>
      </c>
      <c r="Y888" s="62"/>
    </row>
    <row r="889" spans="1:25">
      <c r="A889" s="50">
        <f>'TARIF 2024'!D895</f>
        <v>0</v>
      </c>
      <c r="C889" s="4">
        <f>'TARIF 2024'!G895</f>
        <v>5903108464543</v>
      </c>
      <c r="D889" t="str">
        <f>'TARIF 2024'!K895</f>
        <v xml:space="preserve"> Hyper Cable C to C 2m 100W dont 0,02 deee</v>
      </c>
      <c r="E889" s="60" t="str">
        <f>'TARIF 2024'!K895</f>
        <v xml:space="preserve"> Hyper Cable C to C 2m 100W dont 0,02 deee</v>
      </c>
      <c r="V889" s="61" t="s">
        <v>906</v>
      </c>
      <c r="W889" s="64">
        <f>'TARIF 2024'!M895</f>
        <v>6.5236000000000001</v>
      </c>
      <c r="X889" s="64">
        <f>'TARIF 2024'!Q895</f>
        <v>14.99</v>
      </c>
      <c r="Y889" s="62"/>
    </row>
    <row r="890" spans="1:25">
      <c r="A890" s="50">
        <f>'TARIF 2024'!D896</f>
        <v>0</v>
      </c>
      <c r="C890" s="4">
        <f>'TARIF 2024'!G896</f>
        <v>5903108464567</v>
      </c>
      <c r="D890" t="str">
        <f>'TARIF 2024'!K896</f>
        <v xml:space="preserve"> Hyper Car Charger 100W dont 0,02 deee</v>
      </c>
      <c r="E890" s="60" t="str">
        <f>'TARIF 2024'!K896</f>
        <v xml:space="preserve"> Hyper Car Charger 100W dont 0,02 deee</v>
      </c>
      <c r="V890" s="61" t="s">
        <v>906</v>
      </c>
      <c r="W890" s="64">
        <f>'TARIF 2024'!M896</f>
        <v>26.630199999999999</v>
      </c>
      <c r="X890" s="64">
        <f>'TARIF 2024'!Q896</f>
        <v>44.99</v>
      </c>
      <c r="Y890" s="62"/>
    </row>
    <row r="891" spans="1:25">
      <c r="A891" s="50">
        <f>'TARIF 2024'!D897</f>
        <v>0</v>
      </c>
      <c r="C891" s="4">
        <f>'TARIF 2024'!G897</f>
        <v>5903108464574</v>
      </c>
      <c r="D891" t="str">
        <f>'TARIF 2024'!K897</f>
        <v xml:space="preserve"> Hyper Car Charger 30W dont 0,02 deee</v>
      </c>
      <c r="E891" s="60" t="str">
        <f>'TARIF 2024'!K897</f>
        <v xml:space="preserve"> Hyper Car Charger 30W dont 0,02 deee</v>
      </c>
      <c r="V891" s="61" t="s">
        <v>906</v>
      </c>
      <c r="W891" s="64">
        <f>'TARIF 2024'!M897</f>
        <v>8.8735999999999997</v>
      </c>
      <c r="X891" s="64">
        <f>'TARIF 2024'!Q897</f>
        <v>16.989999999999998</v>
      </c>
      <c r="Y891" s="62"/>
    </row>
    <row r="892" spans="1:25">
      <c r="A892" s="50">
        <f>'TARIF 2024'!D898</f>
        <v>0</v>
      </c>
      <c r="C892" s="4">
        <f>'TARIF 2024'!G898</f>
        <v>5903108527231</v>
      </c>
      <c r="D892" t="str">
        <f>'TARIF 2024'!K898</f>
        <v xml:space="preserve"> Hyper Car Charger 45W dont 0,02 deee</v>
      </c>
      <c r="E892" s="60" t="str">
        <f>'TARIF 2024'!K898</f>
        <v xml:space="preserve"> Hyper Car Charger 45W dont 0,02 deee</v>
      </c>
      <c r="V892" s="61" t="s">
        <v>906</v>
      </c>
      <c r="W892" s="64">
        <f>'TARIF 2024'!M898</f>
        <v>9.9263999999999992</v>
      </c>
      <c r="X892" s="64">
        <f>'TARIF 2024'!Q898</f>
        <v>19.989999999999998</v>
      </c>
      <c r="Y892" s="62"/>
    </row>
    <row r="893" spans="1:25">
      <c r="A893" s="50">
        <f>'TARIF 2024'!D899</f>
        <v>0</v>
      </c>
      <c r="C893" s="4">
        <f>'TARIF 2024'!G899</f>
        <v>5903108464581</v>
      </c>
      <c r="D893" t="str">
        <f>'TARIF 2024'!K899</f>
        <v xml:space="preserve"> Hyper Car FM Transmitter dont 0,02 deee</v>
      </c>
      <c r="E893" s="60" t="str">
        <f>'TARIF 2024'!K899</f>
        <v xml:space="preserve"> Hyper Car FM Transmitter dont 0,02 deee</v>
      </c>
      <c r="V893" s="61" t="s">
        <v>906</v>
      </c>
      <c r="W893" s="64">
        <f>'TARIF 2024'!M899</f>
        <v>12.013199999999999</v>
      </c>
      <c r="X893" s="64">
        <f>'TARIF 2024'!Q899</f>
        <v>19.989999999999998</v>
      </c>
      <c r="Y893" s="62"/>
    </row>
    <row r="894" spans="1:25">
      <c r="A894" s="50">
        <f>'TARIF 2024'!D900</f>
        <v>0</v>
      </c>
      <c r="C894" s="4">
        <f>'TARIF 2024'!G900</f>
        <v>5903108492379</v>
      </c>
      <c r="D894" t="str">
        <f>'TARIF 2024'!K900</f>
        <v xml:space="preserve"> Hyper Charger 140W dont 0,02 deee</v>
      </c>
      <c r="E894" s="60" t="str">
        <f>'TARIF 2024'!K900</f>
        <v xml:space="preserve"> Hyper Charger 140W dont 0,02 deee</v>
      </c>
      <c r="V894" s="61" t="s">
        <v>906</v>
      </c>
      <c r="W894" s="64">
        <f>'TARIF 2024'!M900</f>
        <v>62.669799999999995</v>
      </c>
      <c r="X894" s="64">
        <f>'TARIF 2024'!Q900</f>
        <v>99.99</v>
      </c>
      <c r="Y894" s="62"/>
    </row>
    <row r="895" spans="1:25">
      <c r="A895" s="50">
        <f>'TARIF 2024'!D901</f>
        <v>0</v>
      </c>
      <c r="C895" s="4">
        <f>'TARIF 2024'!G901</f>
        <v>5903108447003</v>
      </c>
      <c r="D895" t="str">
        <f>'TARIF 2024'!K901</f>
        <v xml:space="preserve"> Hyper Charger 20W White dont 0,02 deee</v>
      </c>
      <c r="E895" s="60" t="str">
        <f>'TARIF 2024'!K901</f>
        <v xml:space="preserve"> Hyper Charger 20W White dont 0,02 deee</v>
      </c>
      <c r="V895" s="61" t="s">
        <v>906</v>
      </c>
      <c r="W895" s="64">
        <f>'TARIF 2024'!M901</f>
        <v>10.969799999999999</v>
      </c>
      <c r="X895" s="64">
        <f>'TARIF 2024'!Q901</f>
        <v>19.989999999999998</v>
      </c>
      <c r="Y895" s="62"/>
    </row>
    <row r="896" spans="1:25">
      <c r="A896" s="50">
        <f>'TARIF 2024'!D902</f>
        <v>0</v>
      </c>
      <c r="C896" s="4">
        <f>'TARIF 2024'!G902</f>
        <v>5903108527248</v>
      </c>
      <c r="D896" t="str">
        <f>'TARIF 2024'!K902</f>
        <v xml:space="preserve"> Hyper Charger 35W dont 0,02 deee</v>
      </c>
      <c r="E896" s="60" t="str">
        <f>'TARIF 2024'!K902</f>
        <v xml:space="preserve"> Hyper Charger 35W dont 0,02 deee</v>
      </c>
      <c r="V896" s="61" t="s">
        <v>906</v>
      </c>
      <c r="W896" s="64">
        <f>'TARIF 2024'!M902</f>
        <v>13.0566</v>
      </c>
      <c r="X896" s="64">
        <f>'TARIF 2024'!Q902</f>
        <v>24.99</v>
      </c>
      <c r="Y896" s="62"/>
    </row>
    <row r="897" spans="1:25">
      <c r="A897" s="50">
        <f>'TARIF 2024'!D903</f>
        <v>0</v>
      </c>
      <c r="C897" s="4">
        <f>'TARIF 2024'!G903</f>
        <v>5903108406147</v>
      </c>
      <c r="D897" t="str">
        <f>'TARIF 2024'!K903</f>
        <v xml:space="preserve"> Hyper Charger 65W dont 0,02 deee</v>
      </c>
      <c r="E897" s="60" t="str">
        <f>'TARIF 2024'!K903</f>
        <v xml:space="preserve"> Hyper Charger 65W dont 0,02 deee</v>
      </c>
      <c r="V897" s="61" t="s">
        <v>906</v>
      </c>
      <c r="W897" s="64">
        <f>'TARIF 2024'!M903</f>
        <v>28.2</v>
      </c>
      <c r="X897" s="64">
        <f>'TARIF 2024'!Q903</f>
        <v>44.99</v>
      </c>
      <c r="Y897" s="62"/>
    </row>
    <row r="898" spans="1:25">
      <c r="A898" s="50">
        <f>'TARIF 2024'!D904</f>
        <v>0</v>
      </c>
      <c r="C898" s="4">
        <f>'TARIF 2024'!G904</f>
        <v>5903108515153</v>
      </c>
      <c r="D898" t="str">
        <f>'TARIF 2024'!K904</f>
        <v xml:space="preserve"> Hyper Charger 68W dont 0,02 deee</v>
      </c>
      <c r="E898" s="60" t="str">
        <f>'TARIF 2024'!K904</f>
        <v xml:space="preserve"> Hyper Charger 68W dont 0,02 deee</v>
      </c>
      <c r="V898" s="61" t="s">
        <v>906</v>
      </c>
      <c r="W898" s="64">
        <f>'TARIF 2024'!M904</f>
        <v>26.113199999999999</v>
      </c>
      <c r="X898" s="64">
        <f>'TARIF 2024'!Q904</f>
        <v>44.99</v>
      </c>
      <c r="Y898" s="62"/>
    </row>
    <row r="899" spans="1:25">
      <c r="A899" s="50">
        <f>'TARIF 2024'!D905</f>
        <v>0</v>
      </c>
      <c r="C899" s="4">
        <f>'TARIF 2024'!G905</f>
        <v>5903108527255</v>
      </c>
      <c r="D899" t="str">
        <f>'TARIF 2024'!K905</f>
        <v xml:space="preserve"> Hyper Charger PowerMax 100W dont 0,02 deee</v>
      </c>
      <c r="E899" s="60" t="str">
        <f>'TARIF 2024'!K905</f>
        <v xml:space="preserve"> Hyper Charger PowerMax 100W dont 0,02 deee</v>
      </c>
      <c r="V899" s="61" t="s">
        <v>906</v>
      </c>
      <c r="W899" s="64">
        <f>'TARIF 2024'!M905</f>
        <v>57.443399999999997</v>
      </c>
      <c r="X899" s="64">
        <f>'TARIF 2024'!Q905</f>
        <v>89.99</v>
      </c>
      <c r="Y899" s="62"/>
    </row>
    <row r="900" spans="1:25">
      <c r="A900" s="50">
        <f>'TARIF 2024'!D906</f>
        <v>0</v>
      </c>
      <c r="C900" s="4">
        <f>'TARIF 2024'!G906</f>
        <v>5903108515146</v>
      </c>
      <c r="D900" t="str">
        <f>'TARIF 2024'!K906</f>
        <v xml:space="preserve"> Hyper Charging Station 240W dont 0,02 deee</v>
      </c>
      <c r="E900" s="60" t="str">
        <f>'TARIF 2024'!K906</f>
        <v xml:space="preserve"> Hyper Charging Station 240W dont 0,02 deee</v>
      </c>
      <c r="V900" s="61" t="s">
        <v>906</v>
      </c>
      <c r="W900" s="64">
        <f>'TARIF 2024'!M906</f>
        <v>96.086799999999997</v>
      </c>
      <c r="X900" s="64">
        <f>'TARIF 2024'!Q906</f>
        <v>149.99</v>
      </c>
      <c r="Y900" s="62"/>
    </row>
    <row r="901" spans="1:25">
      <c r="A901" s="50">
        <f>'TARIF 2024'!D907</f>
        <v>0</v>
      </c>
      <c r="C901" s="4">
        <f>'TARIF 2024'!G907</f>
        <v>5903108483049</v>
      </c>
      <c r="D901" t="str">
        <f>'TARIF 2024'!K907</f>
        <v xml:space="preserve"> Hyper GaN Charger 33W White dont 0,02 deee</v>
      </c>
      <c r="E901" s="60" t="str">
        <f>'TARIF 2024'!K907</f>
        <v xml:space="preserve"> Hyper GaN Charger 33W White dont 0,02 deee</v>
      </c>
      <c r="V901" s="61" t="s">
        <v>906</v>
      </c>
      <c r="W901" s="64">
        <f>'TARIF 2024'!M907</f>
        <v>13.0566</v>
      </c>
      <c r="X901" s="64">
        <f>'TARIF 2024'!Q907</f>
        <v>24.99</v>
      </c>
      <c r="Y901" s="62"/>
    </row>
    <row r="902" spans="1:25">
      <c r="A902" s="50">
        <f>'TARIF 2024'!D908</f>
        <v>0</v>
      </c>
      <c r="C902" s="4">
        <f>'TARIF 2024'!G908</f>
        <v>5903108464604</v>
      </c>
      <c r="D902" t="str">
        <f>'TARIF 2024'!K908</f>
        <v xml:space="preserve"> Hyper Silicone Cable C to C 2m 100W Black dont 0,02 deee</v>
      </c>
      <c r="E902" s="60" t="str">
        <f>'TARIF 2024'!K908</f>
        <v xml:space="preserve"> Hyper Silicone Cable C to C 2m 100W Black dont 0,02 deee</v>
      </c>
      <c r="V902" s="61" t="s">
        <v>906</v>
      </c>
      <c r="W902" s="64">
        <f>'TARIF 2024'!M908</f>
        <v>10.443399999999999</v>
      </c>
      <c r="X902" s="64">
        <f>'TARIF 2024'!Q908</f>
        <v>19.989999999999998</v>
      </c>
      <c r="Y902" s="62"/>
    </row>
    <row r="903" spans="1:25">
      <c r="A903" s="50">
        <f>'TARIF 2024'!D909</f>
        <v>0</v>
      </c>
      <c r="C903" s="4">
        <f>'TARIF 2024'!G909</f>
        <v>5903108464598</v>
      </c>
      <c r="D903" t="str">
        <f>'TARIF 2024'!K909</f>
        <v xml:space="preserve"> Hyper Silicone Cable C to C 2m 100W White dont 0,02 deee</v>
      </c>
      <c r="E903" s="60" t="str">
        <f>'TARIF 2024'!K909</f>
        <v xml:space="preserve"> Hyper Silicone Cable C to C 2m 100W White dont 0,02 deee</v>
      </c>
      <c r="V903" s="61" t="s">
        <v>906</v>
      </c>
      <c r="W903" s="64">
        <f>'TARIF 2024'!M909</f>
        <v>10.443399999999999</v>
      </c>
      <c r="X903" s="64">
        <f>'TARIF 2024'!Q909</f>
        <v>19.989999999999998</v>
      </c>
      <c r="Y903" s="62"/>
    </row>
    <row r="904" spans="1:25">
      <c r="A904" s="50">
        <f>'TARIF 2024'!D910</f>
        <v>0</v>
      </c>
      <c r="C904" s="4">
        <f>'TARIF 2024'!G910</f>
        <v>5903108444088</v>
      </c>
      <c r="D904" t="str">
        <f>'TARIF 2024'!K910</f>
        <v xml:space="preserve"> Hyper Silicone Cable Type-C to Type-C 60W 3A dont 0,02 deee</v>
      </c>
      <c r="E904" s="60" t="str">
        <f>'TARIF 2024'!K910</f>
        <v xml:space="preserve"> Hyper Silicone Cable Type-C to Type-C 60W 3A dont 0,02 deee</v>
      </c>
      <c r="V904" s="61" t="s">
        <v>906</v>
      </c>
      <c r="W904" s="64">
        <f>'TARIF 2024'!M910</f>
        <v>8.2625999999999991</v>
      </c>
      <c r="X904" s="64">
        <f>'TARIF 2024'!Q910</f>
        <v>18.989999999999998</v>
      </c>
      <c r="Y904" s="62"/>
    </row>
    <row r="905" spans="1:25">
      <c r="A905" s="50">
        <f>'TARIF 2024'!D911</f>
        <v>0</v>
      </c>
      <c r="C905" s="4">
        <f>'TARIF 2024'!G911</f>
        <v>5903108515139</v>
      </c>
      <c r="D905" t="str">
        <f>'TARIF 2024'!K911</f>
        <v xml:space="preserve"> Hyper ThunderBolt Cable 240W dont 0,02 deee</v>
      </c>
      <c r="E905" s="60" t="str">
        <f>'TARIF 2024'!K911</f>
        <v xml:space="preserve"> Hyper ThunderBolt Cable 240W dont 0,02 deee</v>
      </c>
      <c r="V905" s="61" t="s">
        <v>906</v>
      </c>
      <c r="W905" s="64">
        <f>'TARIF 2024'!M911</f>
        <v>16.713200000000001</v>
      </c>
      <c r="X905" s="64">
        <f>'TARIF 2024'!Q911</f>
        <v>29.99</v>
      </c>
      <c r="Y905" s="62"/>
    </row>
    <row r="906" spans="1:25">
      <c r="A906" s="50">
        <f>'TARIF 2024'!D912</f>
        <v>0</v>
      </c>
      <c r="C906" s="4">
        <f>'TARIF 2024'!G912</f>
        <v>5903108483056</v>
      </c>
      <c r="D906" t="str">
        <f>'TARIF 2024'!K912</f>
        <v xml:space="preserve"> Hyper Wireless Charger 3w1 15W dont 0,02 deee</v>
      </c>
      <c r="E906" s="60" t="str">
        <f>'TARIF 2024'!K912</f>
        <v xml:space="preserve"> Hyper Wireless Charger 3w1 15W dont 0,02 deee</v>
      </c>
      <c r="V906" s="61" t="s">
        <v>906</v>
      </c>
      <c r="W906" s="64">
        <f>'TARIF 2024'!M912</f>
        <v>30.813199999999998</v>
      </c>
      <c r="X906" s="64">
        <f>'TARIF 2024'!Q912</f>
        <v>49.99</v>
      </c>
      <c r="Y906" s="62"/>
    </row>
    <row r="907" spans="1:25">
      <c r="A907" s="50">
        <f>'TARIF 2024'!D913</f>
        <v>0</v>
      </c>
      <c r="C907" s="4">
        <f>'TARIF 2024'!G913</f>
        <v>5903108487825</v>
      </c>
      <c r="D907" t="str">
        <f>'TARIF 2024'!K913</f>
        <v xml:space="preserve"> LifePods White dont 0,02deee</v>
      </c>
      <c r="E907" s="60" t="str">
        <f>'TARIF 2024'!K913</f>
        <v xml:space="preserve"> LifePods White dont 0,02deee</v>
      </c>
      <c r="V907" s="61" t="s">
        <v>906</v>
      </c>
      <c r="W907" s="64">
        <f>'TARIF 2024'!M913</f>
        <v>28.641799999999996</v>
      </c>
      <c r="X907" s="64">
        <f>'TARIF 2024'!Q913</f>
        <v>44.99</v>
      </c>
      <c r="Y907" s="62"/>
    </row>
    <row r="908" spans="1:25">
      <c r="A908" s="50">
        <f>'TARIF 2024'!D914</f>
        <v>0</v>
      </c>
      <c r="C908" s="4">
        <f>'TARIF 2024'!G914</f>
        <v>5903108497077</v>
      </c>
      <c r="D908" t="str">
        <f>'TARIF 2024'!K914</f>
        <v xml:space="preserve"> MagHolder dont 0,02 deee</v>
      </c>
      <c r="E908" s="60" t="str">
        <f>'TARIF 2024'!K914</f>
        <v xml:space="preserve"> MagHolder dont 0,02 deee</v>
      </c>
      <c r="V908" s="61" t="s">
        <v>906</v>
      </c>
      <c r="W908" s="64">
        <f>'TARIF 2024'!M914</f>
        <v>11.486800000000001</v>
      </c>
      <c r="X908" s="64">
        <f>'TARIF 2024'!Q914</f>
        <v>19.989999999999998</v>
      </c>
      <c r="Y908" s="62"/>
    </row>
    <row r="909" spans="1:25">
      <c r="A909" s="50">
        <f>'TARIF 2024'!D915</f>
        <v>0</v>
      </c>
      <c r="C909" s="4">
        <f>'TARIF 2024'!G915</f>
        <v>5903108516624</v>
      </c>
      <c r="D909" t="str">
        <f>'TARIF 2024'!K915</f>
        <v xml:space="preserve"> Memo Hug dont 0,02 deee</v>
      </c>
      <c r="E909" s="60" t="str">
        <f>'TARIF 2024'!K915</f>
        <v xml:space="preserve"> Memo Hug dont 0,02 deee</v>
      </c>
      <c r="V909" s="61" t="s">
        <v>906</v>
      </c>
      <c r="W909" s="64">
        <f>'TARIF 2024'!M915</f>
        <v>10.969799999999999</v>
      </c>
      <c r="X909" s="64">
        <f>'TARIF 2024'!Q915</f>
        <v>19.989999999999998</v>
      </c>
      <c r="Y909" s="62"/>
    </row>
    <row r="910" spans="1:25">
      <c r="A910" s="50">
        <f>'TARIF 2024'!D916</f>
        <v>0</v>
      </c>
      <c r="C910" s="4">
        <f>'TARIF 2024'!G916</f>
        <v>5903108487832</v>
      </c>
      <c r="D910" t="str">
        <f>'TARIF 2024'!K916</f>
        <v xml:space="preserve"> MovePods White dont 0,02 deee</v>
      </c>
      <c r="E910" s="60" t="str">
        <f>'TARIF 2024'!K916</f>
        <v xml:space="preserve"> MovePods White dont 0,02 deee</v>
      </c>
      <c r="V910" s="61" t="s">
        <v>906</v>
      </c>
      <c r="W910" s="64">
        <f>'TARIF 2024'!M916</f>
        <v>24.543399999999998</v>
      </c>
      <c r="X910" s="64">
        <f>'TARIF 2024'!Q916</f>
        <v>39.99</v>
      </c>
      <c r="Y910" s="62"/>
    </row>
    <row r="911" spans="1:25">
      <c r="A911" s="50">
        <f>'TARIF 2024'!D917</f>
        <v>0</v>
      </c>
      <c r="C911" s="4">
        <f>'TARIF 2024'!G917</f>
        <v>5903108527224</v>
      </c>
      <c r="D911" t="str">
        <f>'TARIF 2024'!K917</f>
        <v xml:space="preserve"> PowerHouse 20,000mAh dont 0,02deee</v>
      </c>
      <c r="E911" s="60" t="str">
        <f>'TARIF 2024'!K917</f>
        <v xml:space="preserve"> PowerHouse 20,000mAh dont 0,02deee</v>
      </c>
      <c r="V911" s="61" t="s">
        <v>906</v>
      </c>
      <c r="W911" s="64">
        <f>'TARIF 2024'!M917</f>
        <v>20.886799999999997</v>
      </c>
      <c r="X911" s="64">
        <f>'TARIF 2024'!Q917</f>
        <v>34.99</v>
      </c>
      <c r="Y911" s="62"/>
    </row>
    <row r="912" spans="1:25">
      <c r="A912" s="50">
        <f>'TARIF 2024'!D918</f>
        <v>0</v>
      </c>
      <c r="C912" s="4">
        <f>'TARIF 2024'!G918</f>
        <v>5903108002349</v>
      </c>
      <c r="D912" t="str">
        <f>'TARIF 2024'!K918</f>
        <v xml:space="preserve"> PrivacySlider for webcam</v>
      </c>
      <c r="E912" s="60" t="str">
        <f>'TARIF 2024'!K918</f>
        <v xml:space="preserve"> PrivacySlider for webcam</v>
      </c>
      <c r="V912" s="61" t="s">
        <v>906</v>
      </c>
      <c r="W912" s="64">
        <f>'TARIF 2024'!M918</f>
        <v>2.1713999999999998</v>
      </c>
      <c r="X912" s="64">
        <f>'TARIF 2024'!Q918</f>
        <v>4.99</v>
      </c>
      <c r="Y912" s="62"/>
    </row>
    <row r="913" spans="1:25">
      <c r="A913" s="50">
        <f>'TARIF 2024'!D919</f>
        <v>0</v>
      </c>
      <c r="C913" s="4">
        <f>'TARIF 2024'!G919</f>
        <v>5903108450393</v>
      </c>
      <c r="D913" t="str">
        <f>'TARIF 2024'!K919</f>
        <v xml:space="preserve"> Twist Automatic Car Holder dont 0,02 deee</v>
      </c>
      <c r="E913" s="60" t="str">
        <f>'TARIF 2024'!K919</f>
        <v xml:space="preserve"> Twist Automatic Car Holder dont 0,02 deee</v>
      </c>
      <c r="V913" s="61" t="s">
        <v>906</v>
      </c>
      <c r="W913" s="64">
        <f>'TARIF 2024'!M919</f>
        <v>5.6493999999999991</v>
      </c>
      <c r="X913" s="64">
        <f>'TARIF 2024'!Q919</f>
        <v>12.99</v>
      </c>
      <c r="Y913" s="62"/>
    </row>
    <row r="914" spans="1:25">
      <c r="A914" s="50">
        <f>'TARIF 2024'!D920</f>
        <v>0</v>
      </c>
      <c r="C914" s="4">
        <f>'TARIF 2024'!G920</f>
        <v>5903108518079</v>
      </c>
      <c r="D914" t="str">
        <f>'TARIF 2024'!K920</f>
        <v xml:space="preserve"> Wired Earphones Jack 3,5 mm(1) dont 0,02 deee</v>
      </c>
      <c r="E914" s="60" t="str">
        <f>'TARIF 2024'!K920</f>
        <v xml:space="preserve"> Wired Earphones Jack 3,5 mm(1) dont 0,02 deee</v>
      </c>
      <c r="V914" s="61" t="s">
        <v>906</v>
      </c>
      <c r="W914" s="64">
        <f>'TARIF 2024'!M920</f>
        <v>6.5236000000000001</v>
      </c>
      <c r="X914" s="64">
        <f>'TARIF 2024'!Q920</f>
        <v>14.99</v>
      </c>
      <c r="Y914" s="62"/>
    </row>
    <row r="915" spans="1:25">
      <c r="A915" s="50">
        <f>'TARIF 2024'!D921</f>
        <v>0</v>
      </c>
      <c r="C915" s="4">
        <f>'TARIF 2024'!G921</f>
        <v>5903108518062</v>
      </c>
      <c r="D915" t="str">
        <f>'TARIF 2024'!K921</f>
        <v xml:space="preserve"> Wired Earphones USB-C dont 0,02 deee</v>
      </c>
      <c r="E915" s="60" t="str">
        <f>'TARIF 2024'!K921</f>
        <v xml:space="preserve"> Wired Earphones USB-C dont 0,02 deee</v>
      </c>
      <c r="V915" s="61" t="s">
        <v>906</v>
      </c>
      <c r="W915" s="64">
        <f>'TARIF 2024'!M921</f>
        <v>7.8301999999999996</v>
      </c>
      <c r="X915" s="64">
        <f>'TARIF 2024'!Q921</f>
        <v>17.989999999999998</v>
      </c>
      <c r="Y915" s="62"/>
    </row>
    <row r="916" spans="1:25">
      <c r="A916" s="50">
        <f>'TARIF 2024'!D922</f>
        <v>0</v>
      </c>
      <c r="C916" s="4">
        <f>'TARIF 2024'!G922</f>
        <v>0</v>
      </c>
      <c r="D916" t="str">
        <f>'TARIF 2024'!K922</f>
        <v>machine cut + imprimante personnalisation Gratuite a partir de 1800€ d'achat (valable une fois à l'implantation</v>
      </c>
      <c r="E916" s="60" t="str">
        <f>'TARIF 2024'!K922</f>
        <v>machine cut + imprimante personnalisation Gratuite a partir de 1800€ d'achat (valable une fois à l'implantation</v>
      </c>
      <c r="V916" s="61" t="s">
        <v>906</v>
      </c>
      <c r="W916" s="64">
        <f>'TARIF 2024'!M922</f>
        <v>0</v>
      </c>
      <c r="X916" s="64">
        <f>'TARIF 2024'!Q922</f>
        <v>0</v>
      </c>
      <c r="Y916" s="62"/>
    </row>
    <row r="917" spans="1:25">
      <c r="A917" s="50">
        <f>'TARIF 2024'!D923</f>
        <v>0</v>
      </c>
      <c r="C917" s="4">
        <f>'TARIF 2024'!G923</f>
        <v>0</v>
      </c>
      <c r="D917" t="str">
        <f>'TARIF 2024'!K923</f>
        <v>film sheild phone</v>
      </c>
      <c r="E917" s="60" t="str">
        <f>'TARIF 2024'!K923</f>
        <v>film sheild phone</v>
      </c>
      <c r="V917" s="61" t="s">
        <v>906</v>
      </c>
      <c r="W917" s="64">
        <f>'TARIF 2024'!M923</f>
        <v>1.85</v>
      </c>
      <c r="X917" s="64">
        <f>'TARIF 2024'!Q923</f>
        <v>9.99</v>
      </c>
      <c r="Y917" s="62"/>
    </row>
    <row r="918" spans="1:25">
      <c r="A918" s="50">
        <f>'TARIF 2024'!D924</f>
        <v>0</v>
      </c>
      <c r="C918" s="4">
        <f>'TARIF 2024'!G924</f>
        <v>5903108485180</v>
      </c>
      <c r="D918" t="str">
        <f>'TARIF 2024'!K924</f>
        <v xml:space="preserve">film anti scratch +200% x5 full wet pour telephone </v>
      </c>
      <c r="E918" s="60" t="str">
        <f>'TARIF 2024'!K924</f>
        <v xml:space="preserve">film anti scratch +200% x5 full wet pour telephone </v>
      </c>
      <c r="V918" s="61" t="s">
        <v>906</v>
      </c>
      <c r="W918" s="64">
        <f>'TARIF 2024'!M924</f>
        <v>2.7</v>
      </c>
      <c r="X918" s="64">
        <f>'TARIF 2024'!Q924</f>
        <v>12.99</v>
      </c>
      <c r="Y918" s="62"/>
    </row>
    <row r="919" spans="1:25">
      <c r="A919" s="50">
        <f>'TARIF 2024'!D925</f>
        <v>0</v>
      </c>
      <c r="C919" s="4">
        <f>'TARIF 2024'!G925</f>
        <v>5903108488440</v>
      </c>
      <c r="D919" t="str">
        <f>'TARIF 2024'!K925</f>
        <v>film anti-shock +300% x25 full wet pour telephone technologie Self-Heal</v>
      </c>
      <c r="E919" s="60" t="str">
        <f>'TARIF 2024'!K925</f>
        <v>film anti-shock +300% x25 full wet pour telephone technologie Self-Heal</v>
      </c>
      <c r="V919" s="61" t="s">
        <v>906</v>
      </c>
      <c r="W919" s="64">
        <f>'TARIF 2024'!M925</f>
        <v>5.3</v>
      </c>
      <c r="X919" s="64">
        <f>'TARIF 2024'!Q925</f>
        <v>14.99</v>
      </c>
      <c r="Y919" s="62"/>
    </row>
    <row r="920" spans="1:25">
      <c r="A920" s="50">
        <f>'TARIF 2024'!D926</f>
        <v>0</v>
      </c>
      <c r="C920" s="4">
        <f>'TARIF 2024'!G926</f>
        <v>5903108496896</v>
      </c>
      <c r="D920" t="str">
        <f>'TARIF 2024'!K926</f>
        <v>film pure mat +400% x5 dry &amp; wet pour telephone technologie Self-Heal</v>
      </c>
      <c r="E920" s="60" t="str">
        <f>'TARIF 2024'!K926</f>
        <v>film pure mat +400% x5 dry &amp; wet pour telephone technologie Self-Heal</v>
      </c>
      <c r="V920" s="61" t="s">
        <v>906</v>
      </c>
      <c r="W920" s="64">
        <f>'TARIF 2024'!M926</f>
        <v>6.7</v>
      </c>
      <c r="X920" s="64">
        <f>'TARIF 2024'!Q926</f>
        <v>16.989999999999998</v>
      </c>
      <c r="Y920" s="62"/>
    </row>
    <row r="921" spans="1:25">
      <c r="A921" s="50">
        <f>'TARIF 2024'!D927</f>
        <v>0</v>
      </c>
      <c r="C921" s="4">
        <f>'TARIF 2024'!G927</f>
        <v>5903108485241</v>
      </c>
      <c r="D921" t="str">
        <f>'TARIF 2024'!K927</f>
        <v>film hamer blinde +500% x5  full wet pour telephone  technologie Self-Heal</v>
      </c>
      <c r="E921" s="60" t="str">
        <f>'TARIF 2024'!K927</f>
        <v>film hamer blinde +500% x5  full wet pour telephone  technologie Self-Heal</v>
      </c>
      <c r="V921" s="61" t="s">
        <v>906</v>
      </c>
      <c r="W921" s="64">
        <f>'TARIF 2024'!M927</f>
        <v>8.5</v>
      </c>
      <c r="X921" s="64">
        <f>'TARIF 2024'!Q927</f>
        <v>19.989999999999998</v>
      </c>
      <c r="Y921" s="62"/>
    </row>
    <row r="922" spans="1:25">
      <c r="A922" s="50">
        <f>'TARIF 2024'!D928</f>
        <v>0</v>
      </c>
      <c r="C922" s="4">
        <f>'TARIF 2024'!G928</f>
        <v>5903108471954</v>
      </c>
      <c r="D922" t="str">
        <f>'TARIF 2024'!K928</f>
        <v>film anti-espion +250% x5 wet pour telephone</v>
      </c>
      <c r="E922" s="60" t="str">
        <f>'TARIF 2024'!K928</f>
        <v>film anti-espion +250% x5 wet pour telephone</v>
      </c>
      <c r="V922" s="61" t="s">
        <v>906</v>
      </c>
      <c r="W922" s="64">
        <f>'TARIF 2024'!M928</f>
        <v>8</v>
      </c>
      <c r="X922" s="64">
        <f>'TARIF 2024'!Q928</f>
        <v>19.989999999999998</v>
      </c>
      <c r="Y922" s="62"/>
    </row>
    <row r="923" spans="1:25">
      <c r="A923" s="50">
        <f>'TARIF 2024'!D929</f>
        <v>0</v>
      </c>
      <c r="C923" s="4">
        <f>'TARIF 2024'!G929</f>
        <v>5903108514798</v>
      </c>
      <c r="D923" t="str">
        <f>'TARIF 2024'!K929</f>
        <v>film protection +600% antimicrobien/ olephobe / self heal x5 pour telephone</v>
      </c>
      <c r="E923" s="60" t="str">
        <f>'TARIF 2024'!K929</f>
        <v>film protection +600% antimicrobien/ olephobe / self heal x5 pour telephone</v>
      </c>
      <c r="V923" s="61" t="s">
        <v>906</v>
      </c>
      <c r="W923" s="64">
        <f>'TARIF 2024'!M929</f>
        <v>9.9</v>
      </c>
      <c r="X923" s="64">
        <f>'TARIF 2024'!Q929</f>
        <v>24.99</v>
      </c>
      <c r="Y923" s="62"/>
    </row>
    <row r="924" spans="1:25">
      <c r="A924" s="50">
        <f>'TARIF 2024'!D930</f>
        <v>0</v>
      </c>
      <c r="C924" s="4">
        <f>'TARIF 2024'!G930</f>
        <v>0</v>
      </c>
      <c r="D924" t="str">
        <f>'TARIF 2024'!K930</f>
        <v>film Safety Shield Watch x5</v>
      </c>
      <c r="E924" s="60" t="str">
        <f>'TARIF 2024'!K930</f>
        <v>film Safety Shield Watch x5</v>
      </c>
      <c r="V924" s="61" t="s">
        <v>906</v>
      </c>
      <c r="W924" s="64">
        <f>'TARIF 2024'!M930</f>
        <v>1.8</v>
      </c>
      <c r="X924" s="64">
        <f>'TARIF 2024'!Q930</f>
        <v>6.99</v>
      </c>
      <c r="Y924" s="62"/>
    </row>
    <row r="925" spans="1:25">
      <c r="A925" s="50">
        <f>'TARIF 2024'!D931</f>
        <v>0</v>
      </c>
      <c r="C925" s="4">
        <f>'TARIF 2024'!G931</f>
        <v>5903108488488</v>
      </c>
      <c r="D925" t="str">
        <f>'TARIF 2024'!K931</f>
        <v>film anti scratch +200% x5 full wet pour montre</v>
      </c>
      <c r="E925" s="60" t="str">
        <f>'TARIF 2024'!K931</f>
        <v>film anti scratch +200% x5 full wet pour montre</v>
      </c>
      <c r="V925" s="61" t="s">
        <v>906</v>
      </c>
      <c r="W925" s="64">
        <f>'TARIF 2024'!M931</f>
        <v>2.95</v>
      </c>
      <c r="X925" s="64">
        <f>'TARIF 2024'!Q931</f>
        <v>9.99</v>
      </c>
      <c r="Y925" s="62"/>
    </row>
    <row r="926" spans="1:25">
      <c r="A926" s="50">
        <f>'TARIF 2024'!D932</f>
        <v>0</v>
      </c>
      <c r="C926" s="4">
        <f>'TARIF 2024'!G932</f>
        <v>5903108488440</v>
      </c>
      <c r="D926" t="str">
        <f>'TARIF 2024'!K932</f>
        <v>film anti-shock +300% x5 full wet pour montre technologie Self-Heal</v>
      </c>
      <c r="E926" s="60" t="str">
        <f>'TARIF 2024'!K932</f>
        <v>film anti-shock +300% x5 full wet pour montre technologie Self-Heal</v>
      </c>
      <c r="V926" s="61" t="s">
        <v>906</v>
      </c>
      <c r="W926" s="64">
        <f>'TARIF 2024'!M932</f>
        <v>3.5</v>
      </c>
      <c r="X926" s="64">
        <f>'TARIF 2024'!Q932</f>
        <v>12.99</v>
      </c>
      <c r="Y926" s="62"/>
    </row>
    <row r="927" spans="1:25">
      <c r="A927" s="50">
        <f>'TARIF 2024'!D933</f>
        <v>0</v>
      </c>
      <c r="C927" s="4">
        <f>'TARIF 2024'!G933</f>
        <v>5903108499811</v>
      </c>
      <c r="D927" t="str">
        <f>'TARIF 2024'!K933</f>
        <v>film pure mat +400% x5 full wet pour montre technologie Self-Heal</v>
      </c>
      <c r="E927" s="60" t="str">
        <f>'TARIF 2024'!K933</f>
        <v>film pure mat +400% x5 full wet pour montre technologie Self-Heal</v>
      </c>
      <c r="V927" s="61" t="s">
        <v>906</v>
      </c>
      <c r="W927" s="64">
        <f>'TARIF 2024'!M933</f>
        <v>6</v>
      </c>
      <c r="X927" s="64">
        <f>'TARIF 2024'!Q933</f>
        <v>14.99</v>
      </c>
      <c r="Y927" s="62"/>
    </row>
    <row r="928" spans="1:25">
      <c r="A928" s="50">
        <f>'TARIF 2024'!D934</f>
        <v>0</v>
      </c>
      <c r="C928" s="4">
        <f>'TARIF 2024'!G934</f>
        <v>5903108488891</v>
      </c>
      <c r="D928" t="str">
        <f>'TARIF 2024'!K934</f>
        <v>film hamer blinde +500% x5  full wet pour montre  technologie Self-Heal</v>
      </c>
      <c r="E928" s="60" t="str">
        <f>'TARIF 2024'!K934</f>
        <v>film hamer blinde +500% x5  full wet pour montre  technologie Self-Heal</v>
      </c>
      <c r="V928" s="61" t="s">
        <v>906</v>
      </c>
      <c r="W928" s="64">
        <f>'TARIF 2024'!M934</f>
        <v>6.4</v>
      </c>
      <c r="X928" s="64">
        <f>'TARIF 2024'!Q934</f>
        <v>16.989999999999998</v>
      </c>
      <c r="Y928" s="62"/>
    </row>
    <row r="929" spans="1:25">
      <c r="A929" s="50">
        <f>'TARIF 2024'!D935</f>
        <v>0</v>
      </c>
      <c r="C929" s="4">
        <f>'TARIF 2024'!G935</f>
        <v>5903108514767</v>
      </c>
      <c r="D929" t="str">
        <f>'TARIF 2024'!K935</f>
        <v>film protection +600% antimicrobien/ olephobe / self heal x5 pour montre</v>
      </c>
      <c r="E929" s="60" t="str">
        <f>'TARIF 2024'!K935</f>
        <v>film protection +600% antimicrobien/ olephobe / self heal x5 pour montre</v>
      </c>
      <c r="V929" s="61" t="s">
        <v>906</v>
      </c>
      <c r="W929" s="64">
        <f>'TARIF 2024'!M935</f>
        <v>8.8000000000000007</v>
      </c>
      <c r="X929" s="64">
        <f>'TARIF 2024'!Q935</f>
        <v>19.989999999999998</v>
      </c>
      <c r="Y929" s="62"/>
    </row>
    <row r="930" spans="1:25">
      <c r="A930" s="50">
        <f>'TARIF 2024'!D936</f>
        <v>0</v>
      </c>
      <c r="C930" s="4">
        <f>'TARIF 2024'!G936</f>
        <v>0</v>
      </c>
      <c r="D930" t="str">
        <f>'TARIF 2024'!K936</f>
        <v>film Safety Shield Tablet</v>
      </c>
      <c r="E930" s="60" t="str">
        <f>'TARIF 2024'!K936</f>
        <v>film Safety Shield Tablet</v>
      </c>
      <c r="V930" s="61" t="s">
        <v>906</v>
      </c>
      <c r="W930" s="64">
        <f>'TARIF 2024'!M936</f>
        <v>7</v>
      </c>
      <c r="X930" s="64">
        <f>'TARIF 2024'!Q936</f>
        <v>14.99</v>
      </c>
      <c r="Y930" s="62"/>
    </row>
    <row r="931" spans="1:25">
      <c r="A931" s="50">
        <f>'TARIF 2024'!D937</f>
        <v>0</v>
      </c>
      <c r="C931" s="4">
        <f>'TARIF 2024'!G937</f>
        <v>5903108488594</v>
      </c>
      <c r="D931" t="str">
        <f>'TARIF 2024'!K937</f>
        <v xml:space="preserve">film anti scratch +200% x5 full wet pour Tablet </v>
      </c>
      <c r="E931" s="60" t="str">
        <f>'TARIF 2024'!K937</f>
        <v xml:space="preserve">film anti scratch +200% x5 full wet pour Tablet </v>
      </c>
      <c r="V931" s="61" t="s">
        <v>906</v>
      </c>
      <c r="W931" s="64">
        <f>'TARIF 2024'!M937</f>
        <v>8.5</v>
      </c>
      <c r="X931" s="64">
        <f>'TARIF 2024'!Q937</f>
        <v>16.989999999999998</v>
      </c>
      <c r="Y931" s="62"/>
    </row>
    <row r="932" spans="1:25">
      <c r="A932" s="50">
        <f>'TARIF 2024'!D938</f>
        <v>0</v>
      </c>
      <c r="C932" s="4">
        <f>'TARIF 2024'!G938</f>
        <v>5903108488556</v>
      </c>
      <c r="D932" t="str">
        <f>'TARIF 2024'!K938</f>
        <v>film anti-shock +300% x5 full wet pour tablet  technologie Self-Heal</v>
      </c>
      <c r="E932" s="60" t="str">
        <f>'TARIF 2024'!K938</f>
        <v>film anti-shock +300% x5 full wet pour tablet  technologie Self-Heal</v>
      </c>
      <c r="V932" s="61" t="s">
        <v>906</v>
      </c>
      <c r="W932" s="64">
        <f>'TARIF 2024'!M938</f>
        <v>9.5</v>
      </c>
      <c r="X932" s="64">
        <f>'TARIF 2024'!Q938</f>
        <v>19.989999999999998</v>
      </c>
      <c r="Y932" s="62"/>
    </row>
    <row r="933" spans="1:25">
      <c r="A933" s="50">
        <f>'TARIF 2024'!D939</f>
        <v>0</v>
      </c>
      <c r="C933" s="4">
        <f>'TARIF 2024'!G939</f>
        <v>59031084966926</v>
      </c>
      <c r="D933" t="str">
        <f>'TARIF 2024'!K939</f>
        <v>film pure mat +400% x5 full wet pour tablet technologie Self-Heal</v>
      </c>
      <c r="E933" s="60" t="str">
        <f>'TARIF 2024'!K939</f>
        <v>film pure mat +400% x5 full wet pour tablet technologie Self-Heal</v>
      </c>
      <c r="V933" s="61" t="s">
        <v>906</v>
      </c>
      <c r="W933" s="64">
        <f>'TARIF 2024'!M939</f>
        <v>16</v>
      </c>
      <c r="X933" s="64">
        <f>'TARIF 2024'!Q939</f>
        <v>29.99</v>
      </c>
      <c r="Y933" s="62"/>
    </row>
    <row r="934" spans="1:25">
      <c r="A934" s="50">
        <f>'TARIF 2024'!D940</f>
        <v>0</v>
      </c>
      <c r="C934" s="4">
        <f>'TARIF 2024'!G940</f>
        <v>5903108514743</v>
      </c>
      <c r="D934" t="str">
        <f>'TARIF 2024'!K940</f>
        <v>film protection +600% antimicrobien/ olephobe / self heal x5 pour tablet</v>
      </c>
      <c r="E934" s="60" t="str">
        <f>'TARIF 2024'!K940</f>
        <v>film protection +600% antimicrobien/ olephobe / self heal x5 pour tablet</v>
      </c>
      <c r="V934" s="61" t="s">
        <v>906</v>
      </c>
      <c r="W934" s="64">
        <f>'TARIF 2024'!M940</f>
        <v>19</v>
      </c>
      <c r="X934" s="64">
        <f>'TARIF 2024'!Q940</f>
        <v>39.99</v>
      </c>
      <c r="Y934" s="62"/>
    </row>
    <row r="935" spans="1:25">
      <c r="A935" s="50">
        <f>'TARIF 2024'!D941</f>
        <v>0</v>
      </c>
      <c r="C935" s="4">
        <f>'TARIF 2024'!G941</f>
        <v>5903108389259</v>
      </c>
      <c r="D935" t="str">
        <f>'TARIF 2024'!K941</f>
        <v>papier personnalidation x5</v>
      </c>
      <c r="E935" s="60" t="str">
        <f>'TARIF 2024'!K941</f>
        <v>papier personnalidation x5</v>
      </c>
      <c r="V935" s="61" t="s">
        <v>906</v>
      </c>
      <c r="W935" s="64">
        <f>'TARIF 2024'!M941</f>
        <v>2</v>
      </c>
      <c r="X935" s="64">
        <f>'TARIF 2024'!Q941</f>
        <v>4.99</v>
      </c>
      <c r="Y935" s="62"/>
    </row>
    <row r="936" spans="1:25">
      <c r="A936" s="50">
        <f>'TARIF 2024'!D942</f>
        <v>0</v>
      </c>
      <c r="C936" s="4">
        <f>'TARIF 2024'!G942</f>
        <v>5903108471909</v>
      </c>
      <c r="D936" t="str">
        <f>'TARIF 2024'!K942</f>
        <v xml:space="preserve">pelicule protectrice personnalisation x5
</v>
      </c>
      <c r="E936" s="60" t="str">
        <f>'TARIF 2024'!K942</f>
        <v xml:space="preserve">pelicule protectrice personnalisation x5
</v>
      </c>
      <c r="V936" s="61" t="s">
        <v>906</v>
      </c>
      <c r="W936" s="64">
        <f>'TARIF 2024'!M942</f>
        <v>3</v>
      </c>
      <c r="X936" s="64">
        <f>'TARIF 2024'!Q942</f>
        <v>6.99</v>
      </c>
      <c r="Y936" s="62"/>
    </row>
    <row r="937" spans="1:25">
      <c r="A937" s="50">
        <f>'TARIF 2024'!D943</f>
        <v>0</v>
      </c>
      <c r="C937" s="4">
        <f>'TARIF 2024'!G943</f>
        <v>5901752368842</v>
      </c>
      <c r="D937" t="str">
        <f>'TARIF 2024'!K943</f>
        <v>taille de l'écran jusqu'a 60 pouces sur trepied</v>
      </c>
      <c r="E937" s="60" t="str">
        <f>'TARIF 2024'!K943</f>
        <v>taille de l'écran jusqu'a 60 pouces sur trepied</v>
      </c>
      <c r="V937" s="61" t="s">
        <v>906</v>
      </c>
      <c r="W937" s="64">
        <f>'TARIF 2024'!M943</f>
        <v>64.230199999999996</v>
      </c>
      <c r="X937" s="64">
        <f>'TARIF 2024'!Q943</f>
        <v>99.99</v>
      </c>
      <c r="Y937" s="62"/>
    </row>
    <row r="938" spans="1:25">
      <c r="A938" s="50">
        <f>'TARIF 2024'!D944</f>
        <v>0</v>
      </c>
      <c r="C938" s="4">
        <f>'TARIF 2024'!G944</f>
        <v>5903771701839</v>
      </c>
      <c r="D938" t="str">
        <f>'TARIF 2024'!K944</f>
        <v>taille de l'ecran jusqu'a 100 pouces, aspect 16/9,</v>
      </c>
      <c r="E938" s="60" t="str">
        <f>'TARIF 2024'!K944</f>
        <v>taille de l'ecran jusqu'a 100 pouces, aspect 16/9,</v>
      </c>
      <c r="V938" s="61" t="s">
        <v>906</v>
      </c>
      <c r="W938" s="64">
        <f>'TARIF 2024'!M944</f>
        <v>67.369799999999998</v>
      </c>
      <c r="X938" s="64">
        <f>'TARIF 2024'!Q944</f>
        <v>109.99</v>
      </c>
      <c r="Y938" s="62"/>
    </row>
    <row r="939" spans="1:25">
      <c r="A939" s="50">
        <f>'TARIF 2024'!D945</f>
        <v>0</v>
      </c>
      <c r="C939" s="4">
        <f>'TARIF 2024'!G945</f>
        <v>5903771701822</v>
      </c>
      <c r="D939" t="str">
        <f>'TARIF 2024'!K945</f>
        <v>taille de l'ecran jusqu'a 120 pouces, aspect 16/9, motoris√© avec telecommande</v>
      </c>
      <c r="E939" s="60" t="str">
        <f>'TARIF 2024'!K945</f>
        <v>taille de l'ecran jusqu'a 120 pouces, aspect 16/9, motoris√© avec telecommande</v>
      </c>
      <c r="V939" s="61" t="s">
        <v>906</v>
      </c>
      <c r="W939" s="64">
        <f>'TARIF 2024'!M945</f>
        <v>106.19179999999999</v>
      </c>
      <c r="X939" s="64">
        <f>'TARIF 2024'!Q945</f>
        <v>169.99</v>
      </c>
      <c r="Y939" s="62"/>
    </row>
    <row r="940" spans="1:25">
      <c r="A940" s="50">
        <f>'TARIF 2024'!D946</f>
        <v>0</v>
      </c>
      <c r="C940" s="4">
        <f>'TARIF 2024'!G946</f>
        <v>5903771701860</v>
      </c>
      <c r="D940" t="str">
        <f>'TARIF 2024'!K946</f>
        <v>fixation blanche pour video projecteur</v>
      </c>
      <c r="E940" s="60" t="str">
        <f>'TARIF 2024'!K946</f>
        <v>fixation blanche pour video projecteur</v>
      </c>
      <c r="V940" s="61" t="s">
        <v>906</v>
      </c>
      <c r="W940" s="64">
        <f>'TARIF 2024'!M946</f>
        <v>20.877399999999998</v>
      </c>
      <c r="X940" s="64">
        <f>'TARIF 2024'!Q946</f>
        <v>39.99</v>
      </c>
      <c r="Y940" s="62"/>
    </row>
    <row r="941" spans="1:25">
      <c r="A941" s="50">
        <f>'TARIF 2024'!D947</f>
        <v>0</v>
      </c>
      <c r="C941" s="4">
        <f>'TARIF 2024'!G947</f>
        <v>5903771701853</v>
      </c>
      <c r="D941" t="str">
        <f>'TARIF 2024'!K947</f>
        <v>fixation noir pour video projecteur</v>
      </c>
      <c r="E941" s="60" t="str">
        <f>'TARIF 2024'!K947</f>
        <v>fixation noir pour video projecteur</v>
      </c>
      <c r="V941" s="61" t="s">
        <v>906</v>
      </c>
      <c r="W941" s="64">
        <f>'TARIF 2024'!M947</f>
        <v>20.877399999999998</v>
      </c>
      <c r="X941" s="64">
        <f>'TARIF 2024'!Q947</f>
        <v>39.99</v>
      </c>
      <c r="Y941" s="62"/>
    </row>
    <row r="942" spans="1:25">
      <c r="A942" s="50">
        <f>'TARIF 2024'!D948</f>
        <v>0</v>
      </c>
      <c r="C942" s="4">
        <f>'TARIF 2024'!G948</f>
        <v>5903771721790</v>
      </c>
      <c r="D942" t="str">
        <f>'TARIF 2024'!K948</f>
        <v>Video projecteur overmax VEER avec fonction nightsky, 1280*2160, 2000 lumens, wifi bluetooth screen miroring dont 0,75 DEEE</v>
      </c>
      <c r="E942" s="60" t="str">
        <f>'TARIF 2024'!K948</f>
        <v>Video projecteur overmax VEER avec fonction nightsky, 1280*2160, 2000 lumens, wifi bluetooth screen miroring dont 0,75 DEEE</v>
      </c>
      <c r="V942" s="61" t="s">
        <v>906</v>
      </c>
      <c r="W942" s="64">
        <f>'TARIF 2024'!M948</f>
        <v>83</v>
      </c>
      <c r="X942" s="64">
        <f>'TARIF 2024'!Q948</f>
        <v>129.99</v>
      </c>
      <c r="Y942" s="62"/>
    </row>
    <row r="943" spans="1:25">
      <c r="A943" s="50">
        <f>'TARIF 2024'!D949</f>
        <v>0</v>
      </c>
      <c r="C943" s="4">
        <f>'TARIF 2024'!G949</f>
        <v>5903771703109</v>
      </c>
      <c r="D943" t="str">
        <f>'TARIF 2024'!K949</f>
        <v>full hd resolution, projection jusqu'a 200", 4500 lumens, duree de vie de la lampe 50000H, contrast 2500/1, wifi et bluetooth, dont 0,75 deee</v>
      </c>
      <c r="E943" s="60" t="str">
        <f>'TARIF 2024'!K949</f>
        <v>full hd resolution, projection jusqu'a 200", 4500 lumens, duree de vie de la lampe 50000H, contrast 2500/1, wifi et bluetooth, dont 0,75 deee</v>
      </c>
      <c r="V943" s="61" t="s">
        <v>906</v>
      </c>
      <c r="W943" s="64">
        <f>'TARIF 2024'!M949</f>
        <v>183.4786</v>
      </c>
      <c r="X943" s="64">
        <f>'TARIF 2024'!Q949</f>
        <v>249</v>
      </c>
      <c r="Y943" s="62"/>
    </row>
    <row r="944" spans="1:25">
      <c r="A944" s="50">
        <f>'TARIF 2024'!D950</f>
        <v>0</v>
      </c>
      <c r="C944" s="4">
        <f>'TARIF 2024'!G950</f>
        <v>59037711703116</v>
      </c>
      <c r="D944" t="str">
        <f>'TARIF 2024'!K950</f>
        <v>hd 720P, projection jusqu'√† 150", 3500 lumens, dur√©e de vie de la lampe 50000H, contrast 2000/1, application youtube et tv, mirror screen connectivity, dont 0,75 deee</v>
      </c>
      <c r="E944" s="60" t="str">
        <f>'TARIF 2024'!K950</f>
        <v>hd 720P, projection jusqu'√† 150", 3500 lumens, dur√©e de vie de la lampe 50000H, contrast 2000/1, application youtube et tv, mirror screen connectivity, dont 0,75 deee</v>
      </c>
      <c r="V944" s="61" t="s">
        <v>906</v>
      </c>
      <c r="W944" s="64">
        <f>'TARIF 2024'!M950</f>
        <v>152.14840000000001</v>
      </c>
      <c r="X944" s="64">
        <f>'TARIF 2024'!Q950</f>
        <v>199</v>
      </c>
      <c r="Y944" s="62"/>
    </row>
    <row r="945" spans="1:25">
      <c r="A945" s="50">
        <f>'TARIF 2024'!D951</f>
        <v>0</v>
      </c>
      <c r="C945" s="4">
        <f>'TARIF 2024'!G951</f>
        <v>5902581657619</v>
      </c>
      <c r="D945" t="str">
        <f>'TARIF 2024'!K951</f>
        <v>hd 720P, projection jusqu'√† 150", 2200 lumens, dur√©e de vie de la lampe 50000H, contrast 1500/1, application youtube et tv, mirror screen connectivity dont 0,75 deee</v>
      </c>
      <c r="E945" s="60" t="str">
        <f>'TARIF 2024'!K951</f>
        <v>hd 720P, projection jusqu'√† 150", 2200 lumens, dur√©e de vie de la lampe 50000H, contrast 1500/1, application youtube et tv, mirror screen connectivity dont 0,75 deee</v>
      </c>
      <c r="V945" s="61" t="s">
        <v>906</v>
      </c>
      <c r="W945" s="64">
        <f>'TARIF 2024'!M951</f>
        <v>121.86159999999998</v>
      </c>
      <c r="X945" s="64">
        <f>'TARIF 2024'!Q951</f>
        <v>189.99</v>
      </c>
      <c r="Y945" s="62"/>
    </row>
    <row r="946" spans="1:25">
      <c r="A946" s="50">
        <f>'TARIF 2024'!D952</f>
        <v>0</v>
      </c>
      <c r="C946" s="4">
        <f>'TARIF 2024'!G952</f>
        <v>5903771701365</v>
      </c>
      <c r="D946" t="str">
        <f>'TARIF 2024'!K952</f>
        <v>hd r√©solution 1280*720P, projection jusqu'√† 120", 2200 lumens, dur√©e de vie de la lampe 50000H, contrast 1500/1, dont 0,50 deee</v>
      </c>
      <c r="E946" s="60" t="str">
        <f>'TARIF 2024'!K952</f>
        <v>hd r√©solution 1280*720P, projection jusqu'√† 120", 2200 lumens, dur√©e de vie de la lampe 50000H, contrast 1500/1, dont 0,50 deee</v>
      </c>
      <c r="V946" s="61" t="s">
        <v>906</v>
      </c>
      <c r="W946" s="64">
        <f>'TARIF 2024'!M952</f>
        <v>93.661599999999993</v>
      </c>
      <c r="X946" s="64">
        <f>'TARIF 2024'!Q952</f>
        <v>119</v>
      </c>
      <c r="Y946" s="62"/>
    </row>
    <row r="947" spans="1:25">
      <c r="A947" s="50">
        <f>'TARIF 2024'!D953</f>
        <v>0</v>
      </c>
      <c r="C947" s="4">
        <f>'TARIF 2024'!G953</f>
        <v>590377170579</v>
      </c>
      <c r="D947" t="str">
        <f>'TARIF 2024'!K953</f>
        <v>full hd 1080p, projection jusqu a 150", 7000lumens, duree de vie de la lampe 50000H, AUTOFOCUS contrast 4500/1, wifi et bluetooth, fonctionne en android 9.0, dont 0,75 deee</v>
      </c>
      <c r="E947" s="60" t="str">
        <f>'TARIF 2024'!K953</f>
        <v>full hd 1080p, projection jusqu a 150", 7000lumens, duree de vie de la lampe 50000H, AUTOFOCUS contrast 4500/1, wifi et bluetooth, fonctionne en android 9.0, dont 0,75 deee</v>
      </c>
      <c r="V947" s="61" t="s">
        <v>906</v>
      </c>
      <c r="W947" s="64">
        <f>'TARIF 2024'!M953</f>
        <v>329.70499999999998</v>
      </c>
      <c r="X947" s="64">
        <f>'TARIF 2024'!Q953</f>
        <v>449</v>
      </c>
      <c r="Y947" s="62"/>
    </row>
    <row r="948" spans="1:25">
      <c r="A948" s="50">
        <f>'TARIF 2024'!D954</f>
        <v>0</v>
      </c>
      <c r="C948" s="4">
        <f>'TARIF 2024'!G954</f>
        <v>5903771701228</v>
      </c>
      <c r="D948" t="str">
        <f>'TARIF 2024'!K954</f>
        <v>full hd resolution, projection jusqu a 150", 7000lumens, duree de vie de la lampe 50000H, contrast 4000/1, wifi et bluetooth, fonctionne en android 9.0, dont 0,75 deee</v>
      </c>
      <c r="E948" s="60" t="str">
        <f>'TARIF 2024'!K954</f>
        <v>full hd resolution, projection jusqu a 150", 7000lumens, duree de vie de la lampe 50000H, contrast 4000/1, wifi et bluetooth, fonctionne en android 9.0, dont 0,75 deee</v>
      </c>
      <c r="V948" s="61" t="s">
        <v>906</v>
      </c>
      <c r="W948" s="64">
        <f>'TARIF 2024'!M954</f>
        <v>239.87859999999998</v>
      </c>
      <c r="X948" s="64">
        <f>'TARIF 2024'!Q954</f>
        <v>319</v>
      </c>
      <c r="Y948" s="62"/>
    </row>
    <row r="949" spans="1:25">
      <c r="A949" s="50">
        <f>'TARIF 2024'!D955</f>
        <v>0</v>
      </c>
      <c r="C949" s="4">
        <f>'TARIF 2024'!G955</f>
        <v>5903771708500</v>
      </c>
      <c r="D949" t="str">
        <f>'TARIF 2024'!K955</f>
        <v>Video projecteur DLP Multipic 8,1 4K avec fonction batterie dont 0,75 deee</v>
      </c>
      <c r="E949" s="60" t="str">
        <f>'TARIF 2024'!K955</f>
        <v>Video projecteur DLP Multipic 8,1 4K avec fonction batterie dont 0,75 deee</v>
      </c>
      <c r="V949" s="61" t="s">
        <v>906</v>
      </c>
      <c r="W949" s="64">
        <f>'TARIF 2024'!M955</f>
        <v>376.70499999999998</v>
      </c>
      <c r="X949" s="64">
        <f>'TARIF 2024'!Q955</f>
        <v>499</v>
      </c>
      <c r="Y949" s="62"/>
    </row>
    <row r="950" spans="1:25">
      <c r="A950" s="50">
        <f>'TARIF 2024'!D956</f>
        <v>0</v>
      </c>
      <c r="C950" s="4">
        <f>'TARIF 2024'!G956</f>
        <v>4011211080756</v>
      </c>
      <c r="D950" t="str">
        <f>'TARIF 2024'!K956</f>
        <v>TECNO SPEED EXTRA, papier reprographique, blanc, 80g, A4, PEFC‚Äö 5x500f, palette Europe</v>
      </c>
      <c r="E950" s="60" t="str">
        <f>'TARIF 2024'!K956</f>
        <v>TECNO SPEED EXTRA, papier reprographique, blanc, 80g, A4, PEFC‚Äö 5x500f, palette Europe</v>
      </c>
      <c r="V950" s="61" t="s">
        <v>906</v>
      </c>
      <c r="W950" s="64">
        <f>'TARIF 2024'!M956</f>
        <v>5.2169999999999996</v>
      </c>
      <c r="X950" s="64">
        <f>'TARIF 2024'!Q956</f>
        <v>7.99</v>
      </c>
      <c r="Y950" s="62"/>
    </row>
    <row r="951" spans="1:25">
      <c r="A951" s="50">
        <f>'TARIF 2024'!D957</f>
        <v>0</v>
      </c>
      <c r="C951" s="4">
        <f>'TARIF 2024'!G957</f>
        <v>0</v>
      </c>
      <c r="D951" t="str">
        <f>'TARIF 2024'!K957</f>
        <v>TECNO SPEED EXTRA, papier reprographique, blanc, 80g, A3, PEFC‚Äö 5x500f, palette Europe</v>
      </c>
      <c r="E951" s="60" t="str">
        <f>'TARIF 2024'!K957</f>
        <v>TECNO SPEED EXTRA, papier reprographique, blanc, 80g, A3, PEFC‚Äö 5x500f, palette Europe</v>
      </c>
      <c r="V951" s="61" t="s">
        <v>906</v>
      </c>
      <c r="W951" s="64">
        <f>'TARIF 2024'!M957</f>
        <v>11.073199999999998</v>
      </c>
      <c r="X951" s="64">
        <f>'TARIF 2024'!Q957</f>
        <v>15.99</v>
      </c>
      <c r="Y951" s="62"/>
    </row>
    <row r="952" spans="1:25">
      <c r="A952" s="50">
        <f>'TARIF 2024'!D958</f>
        <v>0</v>
      </c>
      <c r="C952" s="4">
        <f>'TARIF 2024'!G958</f>
        <v>5902539600124</v>
      </c>
      <c r="D952" t="str">
        <f>'TARIF 2024'!K958</f>
        <v>Casque Bluetooth Rebeltec blanc cristal dont 0,04 deee</v>
      </c>
      <c r="E952" s="60" t="str">
        <f>'TARIF 2024'!K958</f>
        <v>Casque Bluetooth Rebeltec blanc cristal dont 0,04 deee</v>
      </c>
      <c r="V952" s="61" t="s">
        <v>906</v>
      </c>
      <c r="W952" s="64">
        <f>'TARIF 2024'!M958</f>
        <v>16.055199999999999</v>
      </c>
      <c r="X952" s="64">
        <f>'TARIF 2024'!Q958</f>
        <v>29.99</v>
      </c>
      <c r="Y952" s="62"/>
    </row>
    <row r="953" spans="1:25">
      <c r="A953" s="50">
        <f>'TARIF 2024'!D959</f>
        <v>0</v>
      </c>
      <c r="C953" s="4">
        <f>'TARIF 2024'!G959</f>
        <v>5902539601107</v>
      </c>
      <c r="D953" t="str">
        <f>'TARIF 2024'!K959</f>
        <v>Casque Bluetooth Rebeltec Vela sur l'oreille deee inclue 0,04</v>
      </c>
      <c r="E953" s="60" t="str">
        <f>'TARIF 2024'!K959</f>
        <v>Casque Bluetooth Rebeltec Vela sur l'oreille deee inclue 0,04</v>
      </c>
      <c r="V953" s="61" t="s">
        <v>906</v>
      </c>
      <c r="W953" s="64">
        <f>'TARIF 2024'!M959</f>
        <v>13.554799999999998</v>
      </c>
      <c r="X953" s="64">
        <f>'TARIF 2024'!Q959</f>
        <v>24.99</v>
      </c>
      <c r="Y953" s="62"/>
    </row>
    <row r="954" spans="1:25">
      <c r="A954" s="50">
        <f>'TARIF 2024'!D960</f>
        <v>0</v>
      </c>
      <c r="C954" s="4">
        <f>'TARIF 2024'!G960</f>
        <v>5902539601114</v>
      </c>
      <c r="D954" t="str">
        <f>'TARIF 2024'!K960</f>
        <v xml:space="preserve"> Casque Bluetooth Rebeltec Mozart sur l'oreille deee inclue 0,04</v>
      </c>
      <c r="E954" s="60" t="str">
        <f>'TARIF 2024'!K960</f>
        <v xml:space="preserve"> Casque Bluetooth Rebeltec Mozart sur l'oreille deee inclue 0,04</v>
      </c>
      <c r="V954" s="61" t="s">
        <v>906</v>
      </c>
      <c r="W954" s="64">
        <f>'TARIF 2024'!M960</f>
        <v>16.487599999999997</v>
      </c>
      <c r="X954" s="64">
        <f>'TARIF 2024'!Q960</f>
        <v>29.99</v>
      </c>
      <c r="Y954" s="62"/>
    </row>
    <row r="955" spans="1:25">
      <c r="A955" s="50">
        <f>'TARIF 2024'!D961</f>
        <v>0</v>
      </c>
      <c r="C955" s="4">
        <f>'TARIF 2024'!G961</f>
        <v>5903111078232</v>
      </c>
      <c r="D955" t="str">
        <f>'TARIF 2024'!K961</f>
        <v>Casque filaire Rebeltec AUDIOFEEL2 supra-auriculaire noir deee inclue 0,04</v>
      </c>
      <c r="E955" s="60" t="str">
        <f>'TARIF 2024'!K961</f>
        <v>Casque filaire Rebeltec AUDIOFEEL2 supra-auriculaire noir deee inclue 0,04</v>
      </c>
      <c r="V955" s="61" t="s">
        <v>906</v>
      </c>
      <c r="W955" s="64">
        <f>'TARIF 2024'!M961</f>
        <v>11.561999999999998</v>
      </c>
      <c r="X955" s="64">
        <f>'TARIF 2024'!Q961</f>
        <v>22.99</v>
      </c>
      <c r="Y955" s="62"/>
    </row>
    <row r="956" spans="1:25">
      <c r="A956" s="50">
        <f>'TARIF 2024'!D962</f>
        <v>0</v>
      </c>
      <c r="C956" s="4">
        <f>'TARIF 2024'!G962</f>
        <v>5903111078218</v>
      </c>
      <c r="D956" t="str">
        <f>'TARIF 2024'!K962</f>
        <v>Casque filaire Rebeltec AUDIOFEEL2 supra-auriculaire rouge deee inclue 0,04</v>
      </c>
      <c r="E956" s="60" t="str">
        <f>'TARIF 2024'!K962</f>
        <v>Casque filaire Rebeltec AUDIOFEEL2 supra-auriculaire rouge deee inclue 0,04</v>
      </c>
      <c r="V956" s="61" t="s">
        <v>906</v>
      </c>
      <c r="W956" s="64">
        <f>'TARIF 2024'!M962</f>
        <v>11.561999999999998</v>
      </c>
      <c r="X956" s="64">
        <f>'TARIF 2024'!Q962</f>
        <v>22.99</v>
      </c>
      <c r="Y956" s="62"/>
    </row>
    <row r="957" spans="1:25">
      <c r="A957" s="50">
        <f>'TARIF 2024'!D963</f>
        <v>0</v>
      </c>
      <c r="C957" s="4">
        <f>'TARIF 2024'!G963</f>
        <v>5902539600155</v>
      </c>
      <c r="D957" t="str">
        <f>'TARIF 2024'!K963</f>
        <v>Casque filaire Rebeltec City bleu deee inclue 0,04</v>
      </c>
      <c r="E957" s="60" t="str">
        <f>'TARIF 2024'!K963</f>
        <v>Casque filaire Rebeltec City bleu deee inclue 0,04</v>
      </c>
      <c r="V957" s="61" t="s">
        <v>906</v>
      </c>
      <c r="W957" s="64">
        <f>'TARIF 2024'!M963</f>
        <v>5.5553999999999997</v>
      </c>
      <c r="X957" s="64">
        <f>'TARIF 2024'!Q963</f>
        <v>9.99</v>
      </c>
      <c r="Y957" s="62"/>
    </row>
    <row r="958" spans="1:25">
      <c r="A958" s="50">
        <f>'TARIF 2024'!D964</f>
        <v>0</v>
      </c>
      <c r="C958" s="4">
        <f>'TARIF 2024'!G964</f>
        <v>5902539600148</v>
      </c>
      <c r="D958" t="str">
        <f>'TARIF 2024'!K964</f>
        <v>Casque filaire Rebeltec City rouge deee inclue 0,04</v>
      </c>
      <c r="E958" s="60" t="str">
        <f>'TARIF 2024'!K964</f>
        <v>Casque filaire Rebeltec City rouge deee inclue 0,04</v>
      </c>
      <c r="V958" s="61" t="s">
        <v>906</v>
      </c>
      <c r="W958" s="64">
        <f>'TARIF 2024'!M964</f>
        <v>5.5553999999999997</v>
      </c>
      <c r="X958" s="64">
        <f>'TARIF 2024'!Q964</f>
        <v>9.99</v>
      </c>
      <c r="Y958" s="62"/>
    </row>
    <row r="959" spans="1:25">
      <c r="A959" s="50">
        <f>'TARIF 2024'!D965</f>
        <v>0</v>
      </c>
      <c r="C959" s="4">
        <f>'TARIF 2024'!G965</f>
        <v>5902539600162</v>
      </c>
      <c r="D959" t="str">
        <f>'TARIF 2024'!K965</f>
        <v>Casque filaire Rebeltec City noir deee inclue 0,04</v>
      </c>
      <c r="E959" s="60" t="str">
        <f>'TARIF 2024'!K965</f>
        <v>Casque filaire Rebeltec City noir deee inclue 0,04</v>
      </c>
      <c r="V959" s="61" t="s">
        <v>906</v>
      </c>
      <c r="W959" s="64">
        <f>'TARIF 2024'!M965</f>
        <v>5.5553999999999997</v>
      </c>
      <c r="X959" s="64">
        <f>'TARIF 2024'!Q965</f>
        <v>9.99</v>
      </c>
      <c r="Y959" s="62"/>
    </row>
    <row r="960" spans="1:25">
      <c r="A960" s="50">
        <f>'TARIF 2024'!D966</f>
        <v>0</v>
      </c>
      <c r="C960" s="4">
        <f>'TARIF 2024'!G966</f>
        <v>5902539601329</v>
      </c>
      <c r="D960" t="str">
        <f>'TARIF 2024'!K966</f>
        <v>Casque stereo filaire Rebeltec Revol avec microphone deee inclue 0,04</v>
      </c>
      <c r="E960" s="60" t="str">
        <f>'TARIF 2024'!K966</f>
        <v>Casque stereo filaire Rebeltec Revol avec microphone deee inclue 0,04</v>
      </c>
      <c r="V960" s="61" t="s">
        <v>906</v>
      </c>
      <c r="W960" s="64">
        <f>'TARIF 2024'!M966</f>
        <v>13.554799999999998</v>
      </c>
      <c r="X960" s="64">
        <f>'TARIF 2024'!Q966</f>
        <v>24.99</v>
      </c>
      <c r="Y960" s="62"/>
    </row>
    <row r="961" spans="1:25">
      <c r="A961" s="50">
        <f>'TARIF 2024'!D967</f>
        <v>0</v>
      </c>
      <c r="C961" s="4">
        <f>'TARIF 2024'!G967</f>
        <v>5902539601251</v>
      </c>
      <c r="D961" t="str">
        <f>'TARIF 2024'!K967</f>
        <v xml:space="preserve">Rebeltec wired headphones Baldur for gamers 2x3,5m dont 0,04 deee </v>
      </c>
      <c r="E961" s="60" t="str">
        <f>'TARIF 2024'!K967</f>
        <v xml:space="preserve">Rebeltec wired headphones Baldur for gamers 2x3,5m dont 0,04 deee </v>
      </c>
      <c r="V961" s="61" t="s">
        <v>906</v>
      </c>
      <c r="W961" s="64">
        <f>'TARIF 2024'!M967</f>
        <v>14.992999999999999</v>
      </c>
      <c r="X961" s="64">
        <f>'TARIF 2024'!Q967</f>
        <v>29.99</v>
      </c>
      <c r="Y961" s="62"/>
    </row>
    <row r="962" spans="1:25">
      <c r="A962" s="50">
        <f>'TARIF 2024'!D968</f>
        <v>0</v>
      </c>
      <c r="C962" s="4">
        <f>'TARIF 2024'!G968</f>
        <v>5902539601497</v>
      </c>
      <c r="D962" t="str">
        <f>'TARIF 2024'!K968</f>
        <v xml:space="preserve"> Clavier filaire Rebeltec Uno noir deee inclue 0,11</v>
      </c>
      <c r="E962" s="60" t="str">
        <f>'TARIF 2024'!K968</f>
        <v xml:space="preserve"> Clavier filaire Rebeltec Uno noir deee inclue 0,11</v>
      </c>
      <c r="V962" s="61" t="s">
        <v>906</v>
      </c>
      <c r="W962" s="64">
        <f>'TARIF 2024'!M968</f>
        <v>7.1158000000000001</v>
      </c>
      <c r="X962" s="64">
        <f>'TARIF 2024'!Q968</f>
        <v>17.989999999999998</v>
      </c>
      <c r="Y962" s="62"/>
    </row>
    <row r="963" spans="1:25">
      <c r="A963" s="50">
        <f>'TARIF 2024'!D969</f>
        <v>0</v>
      </c>
      <c r="C963" s="4">
        <f>'TARIF 2024'!G969</f>
        <v>5902539600339</v>
      </c>
      <c r="D963" t="str">
        <f>'TARIF 2024'!K969</f>
        <v>REBELTEC wireless mouse GALAXY black/silver deee inclue 0,11</v>
      </c>
      <c r="E963" s="60" t="str">
        <f>'TARIF 2024'!K969</f>
        <v>REBELTEC wireless mouse GALAXY black/silver deee inclue 0,11</v>
      </c>
      <c r="V963" s="61" t="s">
        <v>906</v>
      </c>
      <c r="W963" s="64">
        <f>'TARIF 2024'!M969</f>
        <v>4.9820000000000002</v>
      </c>
      <c r="X963" s="64">
        <f>'TARIF 2024'!Q969</f>
        <v>10.99</v>
      </c>
      <c r="Y963" s="62"/>
    </row>
    <row r="964" spans="1:25">
      <c r="A964" s="50">
        <f>'TARIF 2024'!D970</f>
        <v>0</v>
      </c>
      <c r="C964" s="4">
        <f>'TARIF 2024'!G970</f>
        <v>5902539600346</v>
      </c>
      <c r="D964" t="str">
        <f>'TARIF 2024'!K970</f>
        <v xml:space="preserve"> REBELTEC wireless mouse GALAXY black/red deee inclue 0,11</v>
      </c>
      <c r="E964" s="60" t="str">
        <f>'TARIF 2024'!K970</f>
        <v xml:space="preserve"> REBELTEC wireless mouse GALAXY black/red deee inclue 0,11</v>
      </c>
      <c r="V964" s="61" t="s">
        <v>906</v>
      </c>
      <c r="W964" s="64">
        <f>'TARIF 2024'!M970</f>
        <v>6.5236000000000001</v>
      </c>
      <c r="X964" s="64">
        <f>'TARIF 2024'!Q970</f>
        <v>10.99</v>
      </c>
      <c r="Y964" s="62"/>
    </row>
    <row r="965" spans="1:25">
      <c r="A965" s="50">
        <f>'TARIF 2024'!D971</f>
        <v>0</v>
      </c>
      <c r="C965" s="4">
        <f>'TARIF 2024'!G971</f>
        <v>5902539600353</v>
      </c>
      <c r="D965" t="str">
        <f>'TARIF 2024'!K971</f>
        <v xml:space="preserve"> REBELTEC wireless mouse GALAXY blue/black deee inclue 0,11</v>
      </c>
      <c r="E965" s="60" t="str">
        <f>'TARIF 2024'!K971</f>
        <v xml:space="preserve"> REBELTEC wireless mouse GALAXY blue/black deee inclue 0,11</v>
      </c>
      <c r="V965" s="61" t="s">
        <v>906</v>
      </c>
      <c r="W965" s="64">
        <f>'TARIF 2024'!M971</f>
        <v>6.5236000000000001</v>
      </c>
      <c r="X965" s="64">
        <f>'TARIF 2024'!Q971</f>
        <v>10.99</v>
      </c>
      <c r="Y965" s="62"/>
    </row>
    <row r="966" spans="1:25">
      <c r="A966" s="50">
        <f>'TARIF 2024'!D972</f>
        <v>0</v>
      </c>
      <c r="C966" s="4">
        <f>'TARIF 2024'!G972</f>
        <v>5903111078959</v>
      </c>
      <c r="D966" t="str">
        <f>'TARIF 2024'!K972</f>
        <v>Rebeltec gaming mouse COBRA deee inclue 0,11</v>
      </c>
      <c r="E966" s="60" t="str">
        <f>'TARIF 2024'!K972</f>
        <v>Rebeltec gaming mouse COBRA deee inclue 0,11</v>
      </c>
      <c r="V966" s="61" t="s">
        <v>906</v>
      </c>
      <c r="W966" s="64">
        <f>'TARIF 2024'!M972</f>
        <v>4.5496000000000008</v>
      </c>
      <c r="X966" s="64">
        <f>'TARIF 2024'!Q972</f>
        <v>12.99</v>
      </c>
      <c r="Y966" s="62"/>
    </row>
    <row r="967" spans="1:25">
      <c r="A967" s="50">
        <f>'TARIF 2024'!D973</f>
        <v>0</v>
      </c>
      <c r="C967" s="4">
        <f>'TARIF 2024'!G973</f>
        <v>5902539600520</v>
      </c>
      <c r="D967" t="str">
        <f>'TARIF 2024'!K973</f>
        <v xml:space="preserve"> Rebeltec mouse + mouse pad RED DRAGON (non brochable) deee inclue 0,11</v>
      </c>
      <c r="E967" s="60" t="str">
        <f>'TARIF 2024'!K973</f>
        <v xml:space="preserve"> Rebeltec mouse + mouse pad RED DRAGON (non brochable) deee inclue 0,11</v>
      </c>
      <c r="V967" s="61" t="s">
        <v>906</v>
      </c>
      <c r="W967" s="64">
        <f>'TARIF 2024'!M973</f>
        <v>10.161399999999999</v>
      </c>
      <c r="X967" s="64">
        <f>'TARIF 2024'!Q973</f>
        <v>19.989999999999998</v>
      </c>
      <c r="Y967" s="62"/>
    </row>
    <row r="968" spans="1:25">
      <c r="A968" s="50">
        <f>'TARIF 2024'!D974</f>
        <v>0</v>
      </c>
      <c r="C968" s="4">
        <f>'TARIF 2024'!G974</f>
        <v>5902539600285</v>
      </c>
      <c r="D968" t="str">
        <f>'TARIF 2024'!K974</f>
        <v xml:space="preserve"> REBELTEC gaming mouse DIABLO deee inclue 0,11</v>
      </c>
      <c r="E968" s="60" t="str">
        <f>'TARIF 2024'!K974</f>
        <v xml:space="preserve"> REBELTEC gaming mouse DIABLO deee inclue 0,11</v>
      </c>
      <c r="V968" s="61" t="s">
        <v>906</v>
      </c>
      <c r="W968" s="64">
        <f>'TARIF 2024'!M974</f>
        <v>6.0347999999999997</v>
      </c>
      <c r="X968" s="64">
        <f>'TARIF 2024'!Q974</f>
        <v>10.99</v>
      </c>
      <c r="Y968" s="62"/>
    </row>
    <row r="969" spans="1:25">
      <c r="A969" s="50">
        <f>'TARIF 2024'!D975</f>
        <v>0</v>
      </c>
      <c r="C969" s="4">
        <f>'TARIF 2024'!G975</f>
        <v>5902539601602</v>
      </c>
      <c r="D969" t="str">
        <f>'TARIF 2024'!K975</f>
        <v>Rebeltec gaming mouse NEON dont 0,11 deee</v>
      </c>
      <c r="E969" s="60" t="str">
        <f>'TARIF 2024'!K975</f>
        <v>Rebeltec gaming mouse NEON dont 0,11 deee</v>
      </c>
      <c r="V969" s="61" t="s">
        <v>906</v>
      </c>
      <c r="W969" s="64">
        <f>'TARIF 2024'!M975</f>
        <v>4.6623999999999999</v>
      </c>
      <c r="X969" s="64">
        <f>'TARIF 2024'!Q975</f>
        <v>9.99</v>
      </c>
      <c r="Y969" s="62"/>
    </row>
    <row r="970" spans="1:25">
      <c r="A970" s="50">
        <f>'TARIF 2024'!D976</f>
        <v>0</v>
      </c>
      <c r="C970" s="4">
        <f>'TARIF 2024'!G976</f>
        <v>5902539601411</v>
      </c>
      <c r="D970" t="str">
        <f>'TARIF 2024'!K976</f>
        <v>Rebeltec METEOR souris optique sans fil rouge deee inclue 0,11</v>
      </c>
      <c r="E970" s="60" t="str">
        <f>'TARIF 2024'!K976</f>
        <v>Rebeltec METEOR souris optique sans fil rouge deee inclue 0,11</v>
      </c>
      <c r="V970" s="61" t="s">
        <v>906</v>
      </c>
      <c r="W970" s="64">
        <f>'TARIF 2024'!M976</f>
        <v>4.1829999999999998</v>
      </c>
      <c r="X970" s="64">
        <f>'TARIF 2024'!Q976</f>
        <v>9.99</v>
      </c>
      <c r="Y970" s="62"/>
    </row>
    <row r="971" spans="1:25">
      <c r="A971" s="50">
        <f>'TARIF 2024'!D977</f>
        <v>0</v>
      </c>
      <c r="C971" s="4">
        <f>'TARIF 2024'!G977</f>
        <v>5902539601428</v>
      </c>
      <c r="D971" t="str">
        <f>'TARIF 2024'!K977</f>
        <v>Rebeltec METEOR souris optique sans fil bleu deee inclue 0,11</v>
      </c>
      <c r="E971" s="60" t="str">
        <f>'TARIF 2024'!K977</f>
        <v>Rebeltec METEOR souris optique sans fil bleu deee inclue 0,11</v>
      </c>
      <c r="V971" s="61" t="s">
        <v>906</v>
      </c>
      <c r="W971" s="64">
        <f>'TARIF 2024'!M977</f>
        <v>4.1829999999999998</v>
      </c>
      <c r="X971" s="64">
        <f>'TARIF 2024'!Q977</f>
        <v>9.99</v>
      </c>
      <c r="Y971" s="62"/>
    </row>
    <row r="972" spans="1:25">
      <c r="A972" s="50">
        <f>'TARIF 2024'!D978</f>
        <v>0</v>
      </c>
      <c r="C972" s="4">
        <f>'TARIF 2024'!G978</f>
        <v>5902539601404</v>
      </c>
      <c r="D972" t="str">
        <f>'TARIF 2024'!K978</f>
        <v>Souris optique argent√¢ Rebeltec METEOR deee inclue 0,11</v>
      </c>
      <c r="E972" s="60" t="str">
        <f>'TARIF 2024'!K978</f>
        <v>Souris optique argent√¢ Rebeltec METEOR deee inclue 0,11</v>
      </c>
      <c r="V972" s="61" t="s">
        <v>906</v>
      </c>
      <c r="W972" s="64">
        <f>'TARIF 2024'!M978</f>
        <v>4.1829999999999998</v>
      </c>
      <c r="X972" s="64">
        <f>'TARIF 2024'!Q978</f>
        <v>9.99</v>
      </c>
      <c r="Y972" s="62"/>
    </row>
    <row r="973" spans="1:25">
      <c r="A973" s="50">
        <f>'TARIF 2024'!D979</f>
        <v>0</v>
      </c>
      <c r="C973" s="4">
        <f>'TARIF 2024'!G979</f>
        <v>5902539601626</v>
      </c>
      <c r="D973" t="str">
        <f>'TARIF 2024'!K979</f>
        <v>Souris optique sans fil rebeltec STAR grise dont 0,11 deee</v>
      </c>
      <c r="E973" s="60" t="str">
        <f>'TARIF 2024'!K979</f>
        <v>Souris optique sans fil rebeltec STAR grise dont 0,11 deee</v>
      </c>
      <c r="V973" s="61" t="s">
        <v>906</v>
      </c>
      <c r="W973" s="64">
        <f>'TARIF 2024'!M979</f>
        <v>4.6059999999999999</v>
      </c>
      <c r="X973" s="64">
        <f>'TARIF 2024'!Q979</f>
        <v>9.99</v>
      </c>
      <c r="Y973" s="62"/>
    </row>
    <row r="974" spans="1:25">
      <c r="A974" s="50">
        <f>'TARIF 2024'!D980</f>
        <v>0</v>
      </c>
      <c r="C974" s="4">
        <f>'TARIF 2024'!G980</f>
        <v>5902539601640</v>
      </c>
      <c r="D974" t="str">
        <f>'TARIF 2024'!K980</f>
        <v>Souris optique sans fil rebeltec STAR bleu dont 0,11 deee</v>
      </c>
      <c r="E974" s="60" t="str">
        <f>'TARIF 2024'!K980</f>
        <v>Souris optique sans fil rebeltec STAR bleu dont 0,11 deee</v>
      </c>
      <c r="V974" s="61" t="s">
        <v>906</v>
      </c>
      <c r="W974" s="64">
        <f>'TARIF 2024'!M980</f>
        <v>4.6059999999999999</v>
      </c>
      <c r="X974" s="64">
        <f>'TARIF 2024'!Q980</f>
        <v>9.99</v>
      </c>
      <c r="Y974" s="62"/>
    </row>
    <row r="975" spans="1:25">
      <c r="A975" s="50">
        <f>'TARIF 2024'!D981</f>
        <v>0</v>
      </c>
      <c r="C975" s="4">
        <f>'TARIF 2024'!G981</f>
        <v>5902539601633</v>
      </c>
      <c r="D975" t="str">
        <f>'TARIF 2024'!K981</f>
        <v>Souris optique sans fil rebeltec STAR rouge dont 0,11 deee</v>
      </c>
      <c r="E975" s="60" t="str">
        <f>'TARIF 2024'!K981</f>
        <v>Souris optique sans fil rebeltec STAR rouge dont 0,11 deee</v>
      </c>
      <c r="V975" s="61" t="s">
        <v>906</v>
      </c>
      <c r="W975" s="64">
        <f>'TARIF 2024'!M981</f>
        <v>4.6059999999999999</v>
      </c>
      <c r="X975" s="64">
        <f>'TARIF 2024'!Q981</f>
        <v>9.99</v>
      </c>
      <c r="Y975" s="62"/>
    </row>
    <row r="976" spans="1:25">
      <c r="A976" s="50">
        <f>'TARIF 2024'!D982</f>
        <v>0</v>
      </c>
      <c r="C976" s="4">
        <f>'TARIF 2024'!G982</f>
        <v>5902539601619</v>
      </c>
      <c r="D976" t="str">
        <f>'TARIF 2024'!K982</f>
        <v xml:space="preserve"> SOURIS SANS FIL STARK NOIRE deee inclue 0,11</v>
      </c>
      <c r="E976" s="60" t="str">
        <f>'TARIF 2024'!K982</f>
        <v xml:space="preserve"> SOURIS SANS FIL STARK NOIRE deee inclue 0,11</v>
      </c>
      <c r="V976" s="61" t="s">
        <v>906</v>
      </c>
      <c r="W976" s="64">
        <f>'TARIF 2024'!M982</f>
        <v>4.6059999999999999</v>
      </c>
      <c r="X976" s="64">
        <f>'TARIF 2024'!Q982</f>
        <v>9.99</v>
      </c>
      <c r="Y976" s="62"/>
    </row>
    <row r="977" spans="1:25">
      <c r="A977" s="50">
        <f>'TARIF 2024'!D983</f>
        <v>0</v>
      </c>
      <c r="C977" s="4">
        <f>'TARIF 2024'!G983</f>
        <v>5902539601299</v>
      </c>
      <c r="D977" t="str">
        <f>'TARIF 2024'!K983</f>
        <v>Rebeltec Souris filaire  BLAZER dont 0,11 deee</v>
      </c>
      <c r="E977" s="60" t="str">
        <f>'TARIF 2024'!K983</f>
        <v>Rebeltec Souris filaire  BLAZER dont 0,11 deee</v>
      </c>
      <c r="V977" s="61" t="s">
        <v>906</v>
      </c>
      <c r="W977" s="64">
        <f>'TARIF 2024'!M983</f>
        <v>3.9668000000000005</v>
      </c>
      <c r="X977" s="64">
        <f>'TARIF 2024'!Q983</f>
        <v>7.99</v>
      </c>
      <c r="Y977" s="62"/>
    </row>
    <row r="978" spans="1:25">
      <c r="A978" s="50">
        <f>'TARIF 2024'!D984</f>
        <v>0</v>
      </c>
      <c r="C978" s="4">
        <f>'TARIF 2024'!G984</f>
        <v>5900495902276</v>
      </c>
      <c r="D978" t="str">
        <f>'TARIF 2024'!K984</f>
        <v>Souris optique USB Rebeltec noir 1.8m Gamma 2 deee inclue 0,11</v>
      </c>
      <c r="E978" s="60" t="str">
        <f>'TARIF 2024'!K984</f>
        <v>Souris optique USB Rebeltec noir 1.8m Gamma 2 deee inclue 0,11</v>
      </c>
      <c r="V978" s="61" t="s">
        <v>906</v>
      </c>
      <c r="W978" s="64">
        <f>'TARIF 2024'!M984</f>
        <v>4.0608000000000004</v>
      </c>
      <c r="X978" s="64">
        <f>'TARIF 2024'!Q984</f>
        <v>7.99</v>
      </c>
      <c r="Y978" s="62"/>
    </row>
    <row r="979" spans="1:25">
      <c r="A979" s="50">
        <f>'TARIF 2024'!D985</f>
        <v>0</v>
      </c>
      <c r="C979" s="4">
        <f>'TARIF 2024'!G985</f>
        <v>5902539601473</v>
      </c>
      <c r="D979" t="str">
        <f>'TARIF 2024'!K985</f>
        <v>Rebeltec optical mouse USB 1,8m Wolf dont 0,11 deee</v>
      </c>
      <c r="E979" s="60" t="str">
        <f>'TARIF 2024'!K985</f>
        <v>Rebeltec optical mouse USB 1,8m Wolf dont 0,11 deee</v>
      </c>
      <c r="V979" s="61" t="s">
        <v>906</v>
      </c>
      <c r="W979" s="64">
        <f>'TARIF 2024'!M985</f>
        <v>3.1677999999999993</v>
      </c>
      <c r="X979" s="64">
        <f>'TARIF 2024'!Q985</f>
        <v>6.99</v>
      </c>
      <c r="Y979" s="62"/>
    </row>
    <row r="980" spans="1:25">
      <c r="A980" s="50">
        <f>'TARIF 2024'!D986</f>
        <v>0</v>
      </c>
      <c r="C980" s="4">
        <f>'TARIF 2024'!G986</f>
        <v>5903111078836</v>
      </c>
      <c r="D980" t="str">
        <f>'TARIF 2024'!K986</f>
        <v>Support téléphone voiture Rebeltec M10</v>
      </c>
      <c r="E980" s="60" t="str">
        <f>'TARIF 2024'!K986</f>
        <v>Support téléphone voiture Rebeltec M10</v>
      </c>
      <c r="V980" s="61" t="s">
        <v>906</v>
      </c>
      <c r="W980" s="64">
        <f>'TARIF 2024'!M986</f>
        <v>7.2943999999999996</v>
      </c>
      <c r="X980" s="64">
        <f>'TARIF 2024'!Q986</f>
        <v>14.99</v>
      </c>
      <c r="Y980" s="62"/>
    </row>
    <row r="981" spans="1:25">
      <c r="A981" s="50">
        <f>'TARIF 2024'!D987</f>
        <v>0</v>
      </c>
      <c r="C981" s="4">
        <f>'TARIF 2024'!G987</f>
        <v>5902539601213</v>
      </c>
      <c r="D981" t="str">
        <f>'TARIF 2024'!K987</f>
        <v>Support velo rebeltec M40</v>
      </c>
      <c r="E981" s="60" t="str">
        <f>'TARIF 2024'!K987</f>
        <v>Support velo rebeltec M40</v>
      </c>
      <c r="V981" s="61" t="s">
        <v>906</v>
      </c>
      <c r="W981" s="64">
        <f>'TARIF 2024'!M987</f>
        <v>6.5236000000000001</v>
      </c>
      <c r="X981" s="64">
        <f>'TARIF 2024'!Q987</f>
        <v>14.99</v>
      </c>
      <c r="Y981" s="62"/>
    </row>
    <row r="982" spans="1:25">
      <c r="A982" s="50">
        <f>'TARIF 2024'!D988</f>
        <v>0</v>
      </c>
      <c r="C982" s="4">
        <f>'TARIF 2024'!G988</f>
        <v>619659102166</v>
      </c>
      <c r="D982" t="str">
        <f>'TARIF 2024'!K988</f>
        <v>SanDisk pendrive 32GB USB 3.0 Cruzer Ultra sorecop inclue 2,00 dont 0,83 deee</v>
      </c>
      <c r="E982" s="60" t="str">
        <f>'TARIF 2024'!K988</f>
        <v>SanDisk pendrive 32GB USB 3.0 Cruzer Ultra sorecop inclue 2,00 dont 0,83 deee</v>
      </c>
      <c r="V982" s="61" t="s">
        <v>906</v>
      </c>
      <c r="W982" s="64">
        <f>'TARIF 2024'!M988</f>
        <v>9.6256000000000004</v>
      </c>
      <c r="X982" s="64">
        <f>'TARIF 2024'!Q988</f>
        <v>13.99</v>
      </c>
      <c r="Y982" s="62"/>
    </row>
    <row r="983" spans="1:25">
      <c r="A983" s="50">
        <f>'TARIF 2024'!D989</f>
        <v>0</v>
      </c>
      <c r="C983" s="4">
        <f>'TARIF 2024'!G989</f>
        <v>619659163402</v>
      </c>
      <c r="D983" t="str">
        <f>'TARIF 2024'!K989</f>
        <v>SanDisk pendrive 32GB USB 3.1 Ultra Fit sorecop inclue 2,00 dont 0,83 deee</v>
      </c>
      <c r="E983" s="60" t="str">
        <f>'TARIF 2024'!K989</f>
        <v>SanDisk pendrive 32GB USB 3.1 Ultra Fit sorecop inclue 2,00 dont 0,83 deee</v>
      </c>
      <c r="V983" s="61" t="s">
        <v>906</v>
      </c>
      <c r="W983" s="64">
        <f>'TARIF 2024'!M989</f>
        <v>9.6256000000000004</v>
      </c>
      <c r="X983" s="64">
        <f>'TARIF 2024'!Q989</f>
        <v>13.99</v>
      </c>
      <c r="Y983" s="62"/>
    </row>
    <row r="984" spans="1:25">
      <c r="A984" s="50">
        <f>'TARIF 2024'!D990</f>
        <v>0</v>
      </c>
      <c r="C984" s="4">
        <f>'TARIF 2024'!G990</f>
        <v>619659136703</v>
      </c>
      <c r="D984" t="str">
        <f>'TARIF 2024'!K990</f>
        <v>SanDisk pendrive 64GB USB 3.0 Ultra Flair silver sorecop inclue 2,8 dont 0,83 deee</v>
      </c>
      <c r="E984" s="60" t="str">
        <f>'TARIF 2024'!K990</f>
        <v>SanDisk pendrive 64GB USB 3.0 Ultra Flair silver sorecop inclue 2,8 dont 0,83 deee</v>
      </c>
      <c r="V984" s="61" t="s">
        <v>906</v>
      </c>
      <c r="W984" s="64">
        <f>'TARIF 2024'!M990</f>
        <v>10.7818</v>
      </c>
      <c r="X984" s="64">
        <f>'TARIF 2024'!Q990</f>
        <v>15.99</v>
      </c>
      <c r="Y984" s="62"/>
    </row>
    <row r="985" spans="1:25">
      <c r="A985" s="50">
        <f>'TARIF 2024'!D991</f>
        <v>0</v>
      </c>
      <c r="C985" s="4">
        <f>'TARIF 2024'!G991</f>
        <v>619659102197</v>
      </c>
      <c r="D985" t="str">
        <f>'TARIF 2024'!K991</f>
        <v>Clé USB SanDisk 64 Go Cruzer Ultra USB 3.0 sorecop inclue 2,8 dont 0,83 deee</v>
      </c>
      <c r="E985" s="60" t="str">
        <f>'TARIF 2024'!K991</f>
        <v>Clé USB SanDisk 64 Go Cruzer Ultra USB 3.0 sorecop inclue 2,8 dont 0,83 deee</v>
      </c>
      <c r="V985" s="61" t="s">
        <v>906</v>
      </c>
      <c r="W985" s="64">
        <f>'TARIF 2024'!M991</f>
        <v>10.7818</v>
      </c>
      <c r="X985" s="64">
        <f>'TARIF 2024'!Q991</f>
        <v>15.99</v>
      </c>
      <c r="Y985" s="62"/>
    </row>
    <row r="986" spans="1:25">
      <c r="A986" s="50">
        <f>'TARIF 2024'!D992</f>
        <v>0</v>
      </c>
      <c r="C986" s="4">
        <f>'TARIF 2024'!G992</f>
        <v>619659097318</v>
      </c>
      <c r="D986" t="str">
        <f>'TARIF 2024'!K992</f>
        <v>Clé USB 2.0 SanDisk Pendrive 64 Go sorecop inclue 2,8 dont 0,83 deee</v>
      </c>
      <c r="E986" s="60" t="str">
        <f>'TARIF 2024'!K992</f>
        <v>Clé USB 2.0 SanDisk Pendrive 64 Go sorecop inclue 2,8 dont 0,83 deee</v>
      </c>
      <c r="V986" s="61" t="s">
        <v>906</v>
      </c>
      <c r="W986" s="64">
        <f>'TARIF 2024'!M992</f>
        <v>10.7818</v>
      </c>
      <c r="X986" s="64">
        <f>'TARIF 2024'!Q992</f>
        <v>15.99</v>
      </c>
      <c r="Y986" s="62"/>
    </row>
    <row r="987" spans="1:25">
      <c r="A987" s="50">
        <f>'TARIF 2024'!D993</f>
        <v>0</v>
      </c>
      <c r="C987" s="4">
        <f>'TARIF 2024'!G993</f>
        <v>619659163761</v>
      </c>
      <c r="D987" t="str">
        <f>'TARIF 2024'!K993</f>
        <v>SanDisk pendrive 128GB USB 3.1 Ultra Fit sorecop inclue 3,4 dont 0,83 deee</v>
      </c>
      <c r="E987" s="60" t="str">
        <f>'TARIF 2024'!K993</f>
        <v>SanDisk pendrive 128GB USB 3.1 Ultra Fit sorecop inclue 3,4 dont 0,83 deee</v>
      </c>
      <c r="V987" s="61" t="s">
        <v>906</v>
      </c>
      <c r="W987" s="64">
        <f>'TARIF 2024'!M993</f>
        <v>17.784799999999997</v>
      </c>
      <c r="X987" s="64">
        <f>'TARIF 2024'!Q993</f>
        <v>24.99</v>
      </c>
      <c r="Y987" s="62"/>
    </row>
    <row r="988" spans="1:25">
      <c r="A988" s="50">
        <f>'TARIF 2024'!D994</f>
        <v>0</v>
      </c>
      <c r="C988" s="4">
        <f>'TARIF 2024'!G994</f>
        <v>619659200541</v>
      </c>
      <c r="D988" t="str">
        <f>'TARIF 2024'!K994</f>
        <v>Sandisk memory card Ultra Android microSDXC 64GB 140MB/s A1 Cl.10 UHS-I + adapter sorecop inclue 2,80 euro dont 0,83 deee</v>
      </c>
      <c r="E988" s="60" t="str">
        <f>'TARIF 2024'!K994</f>
        <v>Sandisk memory card Ultra Android microSDXC 64GB 140MB/s A1 Cl.10 UHS-I + adapter sorecop inclue 2,80 euro dont 0,83 deee</v>
      </c>
      <c r="V988" s="61" t="s">
        <v>906</v>
      </c>
      <c r="W988" s="64">
        <f>'TARIF 2024'!M994</f>
        <v>10.199</v>
      </c>
      <c r="X988" s="64">
        <f>'TARIF 2024'!Q994</f>
        <v>15.99</v>
      </c>
      <c r="Y988" s="62"/>
    </row>
    <row r="989" spans="1:25">
      <c r="A989" s="50">
        <f>'TARIF 2024'!D995</f>
        <v>0</v>
      </c>
      <c r="C989" s="4">
        <f>'TARIF 2024'!G995</f>
        <v>619659196509</v>
      </c>
      <c r="D989" t="str">
        <f>'TARIF 2024'!K995</f>
        <v>SanDisk memory card 128GB microSDXC Ultra Android cl. 10 UHS-I 100 MB/s + adapter sorecop inclue 3,4 euros dont 0,83 deee</v>
      </c>
      <c r="E989" s="60" t="str">
        <f>'TARIF 2024'!K995</f>
        <v>SanDisk memory card 128GB microSDXC Ultra Android cl. 10 UHS-I 100 MB/s + adapter sorecop inclue 3,4 euros dont 0,83 deee</v>
      </c>
      <c r="V989" s="61" t="s">
        <v>906</v>
      </c>
      <c r="W989" s="64">
        <f>'TARIF 2024'!M995</f>
        <v>15.077599999999999</v>
      </c>
      <c r="X989" s="64">
        <f>'TARIF 2024'!Q995</f>
        <v>24.99</v>
      </c>
      <c r="Y989" s="62"/>
    </row>
    <row r="990" spans="1:25">
      <c r="A990" s="50" t="str">
        <f>'TARIF 2024'!D996</f>
        <v>new</v>
      </c>
      <c r="C990" s="4">
        <f>'TARIF 2024'!G996</f>
        <v>5907457718753</v>
      </c>
      <c r="D990" t="str">
        <f>'TARIF 2024'!K996</f>
        <v>COLORUM Power bank 10 000 mAh CPB10-09 xLavenda dont 0,04 deee</v>
      </c>
      <c r="E990" s="60" t="str">
        <f>'TARIF 2024'!K996</f>
        <v>COLORUM Power bank 10 000 mAh CPB10-09 xLavenda dont 0,04 deee</v>
      </c>
      <c r="V990" s="61" t="s">
        <v>906</v>
      </c>
      <c r="W990" s="64">
        <f>'TARIF 2024'!M996</f>
        <v>15.077599999999999</v>
      </c>
      <c r="X990" s="64">
        <f>'TARIF 2024'!Q996</f>
        <v>24.99</v>
      </c>
      <c r="Y990" s="62"/>
    </row>
    <row r="991" spans="1:25">
      <c r="A991" s="50" t="str">
        <f>'TARIF 2024'!D997</f>
        <v>new</v>
      </c>
      <c r="C991" s="4">
        <f>'TARIF 2024'!G997</f>
        <v>5907457718722</v>
      </c>
      <c r="D991" t="str">
        <f>'TARIF 2024'!K997</f>
        <v>COLORUM Power bank 10 000 mAh CPB10-02 xmagenta dont 0,04 deee</v>
      </c>
      <c r="E991" s="60" t="str">
        <f>'TARIF 2024'!K997</f>
        <v>COLORUM Power bank 10 000 mAh CPB10-02 xmagenta dont 0,04 deee</v>
      </c>
      <c r="V991" s="61" t="s">
        <v>906</v>
      </c>
      <c r="W991" s="64">
        <f>'TARIF 2024'!M997</f>
        <v>15.077599999999999</v>
      </c>
      <c r="X991" s="64">
        <f>'TARIF 2024'!Q997</f>
        <v>24.99</v>
      </c>
      <c r="Y991" s="62"/>
    </row>
    <row r="992" spans="1:25">
      <c r="A992" s="50" t="str">
        <f>'TARIF 2024'!D998</f>
        <v>new</v>
      </c>
      <c r="C992" s="4">
        <f>'TARIF 2024'!G998</f>
        <v>5907457718739</v>
      </c>
      <c r="D992" t="str">
        <f>'TARIF 2024'!K998</f>
        <v>COLORUM Power bank 10 000 mAh CPB10-04 xgreen dont 0,04 deee</v>
      </c>
      <c r="E992" s="60" t="str">
        <f>'TARIF 2024'!K998</f>
        <v>COLORUM Power bank 10 000 mAh CPB10-04 xgreen dont 0,04 deee</v>
      </c>
      <c r="V992" s="61" t="s">
        <v>906</v>
      </c>
      <c r="W992" s="64">
        <f>'TARIF 2024'!M998</f>
        <v>15.077599999999999</v>
      </c>
      <c r="X992" s="64">
        <f>'TARIF 2024'!Q998</f>
        <v>24.99</v>
      </c>
      <c r="Y992" s="62"/>
    </row>
    <row r="993" spans="1:25">
      <c r="A993" s="50" t="str">
        <f>'TARIF 2024'!D999</f>
        <v>new</v>
      </c>
      <c r="C993" s="4">
        <f>'TARIF 2024'!G999</f>
        <v>5907457718746</v>
      </c>
      <c r="D993" t="str">
        <f>'TARIF 2024'!K999</f>
        <v>COLORUM Power bank 10 000 mAh CPB10-05 xyellow dont 0,04 deee</v>
      </c>
      <c r="E993" s="60" t="str">
        <f>'TARIF 2024'!K999</f>
        <v>COLORUM Power bank 10 000 mAh CPB10-05 xyellow dont 0,04 deee</v>
      </c>
      <c r="V993" s="61" t="s">
        <v>906</v>
      </c>
      <c r="W993" s="64">
        <f>'TARIF 2024'!M999</f>
        <v>15.077599999999999</v>
      </c>
      <c r="X993" s="64">
        <f>'TARIF 2024'!Q999</f>
        <v>24.99</v>
      </c>
      <c r="Y993" s="62"/>
    </row>
    <row r="994" spans="1:25">
      <c r="A994" s="50" t="str">
        <f>'TARIF 2024'!D1000</f>
        <v>new</v>
      </c>
      <c r="C994" s="4">
        <f>'TARIF 2024'!G1000</f>
        <v>5907457731202</v>
      </c>
      <c r="D994" t="str">
        <f>'TARIF 2024'!K1000</f>
        <v>COLORUM Power bank 10 000 mAh CPB10-05 xyellow dont 0,04 deee</v>
      </c>
      <c r="E994" s="60" t="str">
        <f>'TARIF 2024'!K1000</f>
        <v>COLORUM Power bank 10 000 mAh CPB10-05 xyellow dont 0,04 deee</v>
      </c>
      <c r="V994" s="61" t="s">
        <v>906</v>
      </c>
      <c r="W994" s="64">
        <f>'TARIF 2024'!M1000</f>
        <v>15.077599999999999</v>
      </c>
      <c r="X994" s="64">
        <f>'TARIF 2024'!Q1000</f>
        <v>24.99</v>
      </c>
      <c r="Y994" s="62"/>
    </row>
    <row r="995" spans="1:25">
      <c r="A995" s="50" t="str">
        <f>'TARIF 2024'!D1001</f>
        <v>new</v>
      </c>
      <c r="C995" s="4">
        <f>'TARIF 2024'!G1001</f>
        <v>5907457718609</v>
      </c>
      <c r="D995" t="str">
        <f>'TARIF 2024'!K1001</f>
        <v>COLORUM wall charger USB-A + USB-C PD 30W CLS30-AC-02 xLavenda dont 0,04 deee</v>
      </c>
      <c r="E995" s="60" t="str">
        <f>'TARIF 2024'!K1001</f>
        <v>COLORUM wall charger USB-A + USB-C PD 30W CLS30-AC-02 xLavenda dont 0,04 deee</v>
      </c>
      <c r="V995" s="61" t="s">
        <v>906</v>
      </c>
      <c r="W995" s="64">
        <f>'TARIF 2024'!M1001</f>
        <v>10.809999999999999</v>
      </c>
      <c r="X995" s="64">
        <f>'TARIF 2024'!Q1001</f>
        <v>17.989999999999998</v>
      </c>
      <c r="Y995" s="62"/>
    </row>
    <row r="996" spans="1:25">
      <c r="A996" s="50" t="str">
        <f>'TARIF 2024'!D1002</f>
        <v>new</v>
      </c>
      <c r="C996" s="4">
        <f>'TARIF 2024'!G1002</f>
        <v>5907457718579</v>
      </c>
      <c r="D996" t="str">
        <f>'TARIF 2024'!K1002</f>
        <v>COLORUM wall charger USB-A + USB-C PD 30W CLS30-AC-02 xMagenta dont 0,04 deee</v>
      </c>
      <c r="E996" s="60" t="str">
        <f>'TARIF 2024'!K1002</f>
        <v>COLORUM wall charger USB-A + USB-C PD 30W CLS30-AC-02 xMagenta dont 0,04 deee</v>
      </c>
      <c r="V996" s="61" t="s">
        <v>906</v>
      </c>
      <c r="W996" s="64">
        <f>'TARIF 2024'!M1002</f>
        <v>10.809999999999999</v>
      </c>
      <c r="X996" s="64">
        <f>'TARIF 2024'!Q1002</f>
        <v>17.989999999999998</v>
      </c>
      <c r="Y996" s="62"/>
    </row>
    <row r="997" spans="1:25">
      <c r="A997" s="50" t="str">
        <f>'TARIF 2024'!D1003</f>
        <v>new</v>
      </c>
      <c r="C997" s="4">
        <f>'TARIF 2024'!G1003</f>
        <v>5907457718586</v>
      </c>
      <c r="D997" t="str">
        <f>'TARIF 2024'!K1003</f>
        <v>COLORUM wall charger USB-A + USB-C PD 30W CLS30-AC-02 xGreen dont 0,04 deee</v>
      </c>
      <c r="E997" s="60" t="str">
        <f>'TARIF 2024'!K1003</f>
        <v>COLORUM wall charger USB-A + USB-C PD 30W CLS30-AC-02 xGreen dont 0,04 deee</v>
      </c>
      <c r="V997" s="61" t="s">
        <v>906</v>
      </c>
      <c r="W997" s="64">
        <f>'TARIF 2024'!M1003</f>
        <v>10.809999999999999</v>
      </c>
      <c r="X997" s="64">
        <f>'TARIF 2024'!Q1003</f>
        <v>17.989999999999998</v>
      </c>
      <c r="Y997" s="62"/>
    </row>
    <row r="998" spans="1:25">
      <c r="A998" s="50" t="str">
        <f>'TARIF 2024'!D1004</f>
        <v>new</v>
      </c>
      <c r="C998" s="4">
        <f>'TARIF 2024'!G1004</f>
        <v>5907457718593</v>
      </c>
      <c r="D998" t="str">
        <f>'TARIF 2024'!K1004</f>
        <v>COLORUM wall charger USB-A + USB-C PD 30W CLS30-AC-02 xYellow dont 0,04 deee</v>
      </c>
      <c r="E998" s="60" t="str">
        <f>'TARIF 2024'!K1004</f>
        <v>COLORUM wall charger USB-A + USB-C PD 30W CLS30-AC-02 xYellow dont 0,04 deee</v>
      </c>
      <c r="V998" s="61" t="s">
        <v>906</v>
      </c>
      <c r="W998" s="64">
        <f>'TARIF 2024'!M1004</f>
        <v>10.809999999999999</v>
      </c>
      <c r="X998" s="64">
        <f>'TARIF 2024'!Q1004</f>
        <v>17.989999999999998</v>
      </c>
      <c r="Y998" s="62"/>
    </row>
    <row r="999" spans="1:25">
      <c r="A999" s="50" t="str">
        <f>'TARIF 2024'!D1005</f>
        <v>new</v>
      </c>
      <c r="C999" s="4">
        <f>'TARIF 2024'!G1005</f>
        <v>5907457731189</v>
      </c>
      <c r="D999" t="str">
        <f>'TARIF 2024'!K1005</f>
        <v>COLORUM wall charger USB-A + USB-C PD 30W CLS30-AC-02 xPeach Fuzz dont 0,04 deee</v>
      </c>
      <c r="E999" s="60" t="str">
        <f>'TARIF 2024'!K1005</f>
        <v>COLORUM wall charger USB-A + USB-C PD 30W CLS30-AC-02 xPeach Fuzz dont 0,04 deee</v>
      </c>
      <c r="V999" s="61" t="s">
        <v>906</v>
      </c>
      <c r="W999" s="64">
        <f>'TARIF 2024'!M1005</f>
        <v>10.809999999999999</v>
      </c>
      <c r="X999" s="64">
        <f>'TARIF 2024'!Q1005</f>
        <v>17.989999999999998</v>
      </c>
      <c r="Y999" s="62"/>
    </row>
    <row r="1000" spans="1:25">
      <c r="A1000" s="50" t="str">
        <f>'TARIF 2024'!D1006</f>
        <v>new</v>
      </c>
      <c r="C1000" s="4">
        <f>'TARIF 2024'!G1006</f>
        <v>5907457718555</v>
      </c>
      <c r="D1000" t="str">
        <f>'TARIF 2024'!K1006</f>
        <v>COLORUM cable USB-A - USB-C 1,8m 3A CK60-AC-04 xLavenda dont 0,04 deee</v>
      </c>
      <c r="E1000" s="60" t="str">
        <f>'TARIF 2024'!K1006</f>
        <v>COLORUM cable USB-A - USB-C 1,8m 3A CK60-AC-04 xLavenda dont 0,04 deee</v>
      </c>
      <c r="V1000" s="61" t="s">
        <v>906</v>
      </c>
      <c r="W1000" s="64">
        <f>'TARIF 2024'!M1006</f>
        <v>6.7679999999999998</v>
      </c>
      <c r="X1000" s="64">
        <f>'TARIF 2024'!Q1006</f>
        <v>14.99</v>
      </c>
      <c r="Y1000" s="62"/>
    </row>
    <row r="1001" spans="1:25">
      <c r="A1001" s="50" t="str">
        <f>'TARIF 2024'!D1007</f>
        <v>new</v>
      </c>
      <c r="C1001" s="4">
        <f>'TARIF 2024'!G1007</f>
        <v>5907457718524</v>
      </c>
      <c r="D1001" t="str">
        <f>'TARIF 2024'!K1007</f>
        <v>COLORUM cable USB-A - USB-C 1,8m 3A CK60-AC-04 xMagenta dont 0,04 deee</v>
      </c>
      <c r="E1001" s="60" t="str">
        <f>'TARIF 2024'!K1007</f>
        <v>COLORUM cable USB-A - USB-C 1,8m 3A CK60-AC-04 xMagenta dont 0,04 deee</v>
      </c>
      <c r="V1001" s="61" t="s">
        <v>906</v>
      </c>
      <c r="W1001" s="64">
        <f>'TARIF 2024'!M1007</f>
        <v>6.7679999999999998</v>
      </c>
      <c r="X1001" s="64">
        <f>'TARIF 2024'!Q1007</f>
        <v>14.99</v>
      </c>
      <c r="Y1001" s="62"/>
    </row>
    <row r="1002" spans="1:25">
      <c r="A1002" s="50" t="str">
        <f>'TARIF 2024'!D1008</f>
        <v>new</v>
      </c>
      <c r="C1002" s="4">
        <f>'TARIF 2024'!G1008</f>
        <v>5907457718531</v>
      </c>
      <c r="D1002" t="str">
        <f>'TARIF 2024'!K1008</f>
        <v>COLORUM cable USB-A - USB-C 1,8m 3A CK60-AC-04 xGreen dont 0,04 deee</v>
      </c>
      <c r="E1002" s="60" t="str">
        <f>'TARIF 2024'!K1008</f>
        <v>COLORUM cable USB-A - USB-C 1,8m 3A CK60-AC-04 xGreen dont 0,04 deee</v>
      </c>
      <c r="V1002" s="61" t="s">
        <v>906</v>
      </c>
      <c r="W1002" s="64">
        <f>'TARIF 2024'!M1008</f>
        <v>6.7679999999999998</v>
      </c>
      <c r="X1002" s="64">
        <f>'TARIF 2024'!Q1008</f>
        <v>14.99</v>
      </c>
      <c r="Y1002" s="62"/>
    </row>
    <row r="1003" spans="1:25">
      <c r="A1003" s="50" t="str">
        <f>'TARIF 2024'!D1009</f>
        <v>new</v>
      </c>
      <c r="C1003" s="4">
        <f>'TARIF 2024'!G1009</f>
        <v>5907457718548</v>
      </c>
      <c r="D1003" t="str">
        <f>'TARIF 2024'!K1009</f>
        <v>COLORUM cable USB-A - USB-C 1,8m 3A CK60-AC-04 xYellow dont 0,04 deee</v>
      </c>
      <c r="E1003" s="60" t="str">
        <f>'TARIF 2024'!K1009</f>
        <v>COLORUM cable USB-A - USB-C 1,8m 3A CK60-AC-04 xYellow dont 0,04 deee</v>
      </c>
      <c r="V1003" s="61" t="s">
        <v>906</v>
      </c>
      <c r="W1003" s="64">
        <f>'TARIF 2024'!M1009</f>
        <v>6.7679999999999998</v>
      </c>
      <c r="X1003" s="64">
        <f>'TARIF 2024'!Q1009</f>
        <v>14.99</v>
      </c>
      <c r="Y1003" s="62"/>
    </row>
    <row r="1004" spans="1:25">
      <c r="A1004" s="50" t="str">
        <f>'TARIF 2024'!D1010</f>
        <v>new</v>
      </c>
      <c r="C1004" s="4">
        <f>'TARIF 2024'!G1010</f>
        <v>5907457731158</v>
      </c>
      <c r="D1004" t="str">
        <f>'TARIF 2024'!K1010</f>
        <v>COLORUM cable USB-A - USB-C 1,8m 3A CK60-AC-04 xPeach Fuzz dont 0,04 deee</v>
      </c>
      <c r="E1004" s="60" t="str">
        <f>'TARIF 2024'!K1010</f>
        <v>COLORUM cable USB-A - USB-C 1,8m 3A CK60-AC-04 xPeach Fuzz dont 0,04 deee</v>
      </c>
      <c r="V1004" s="61" t="s">
        <v>906</v>
      </c>
      <c r="W1004" s="64">
        <f>'TARIF 2024'!M1010</f>
        <v>6.7679999999999998</v>
      </c>
      <c r="X1004" s="64">
        <f>'TARIF 2024'!Q1010</f>
        <v>14.99</v>
      </c>
      <c r="Y1004" s="62"/>
    </row>
    <row r="1005" spans="1:25">
      <c r="A1005" s="50" t="str">
        <f>'TARIF 2024'!D1011</f>
        <v>new</v>
      </c>
      <c r="C1005" s="4">
        <f>'TARIF 2024'!G1011</f>
        <v>5907457729834</v>
      </c>
      <c r="D1005" t="str">
        <f>'TARIF 2024'!K1011</f>
        <v>COLORUM cable USB-C - USB-C 1,8m 3A CK60-CC-09 xLavenda dont 0,04 deee</v>
      </c>
      <c r="E1005" s="60" t="str">
        <f>'TARIF 2024'!K1011</f>
        <v>COLORUM cable USB-C - USB-C 1,8m 3A CK60-CC-09 xLavenda dont 0,04 deee</v>
      </c>
      <c r="V1005" s="61" t="s">
        <v>906</v>
      </c>
      <c r="W1005" s="64">
        <f>'TARIF 2024'!M1011</f>
        <v>6.7679999999999998</v>
      </c>
      <c r="X1005" s="64">
        <f>'TARIF 2024'!Q1011</f>
        <v>14.99</v>
      </c>
      <c r="Y1005" s="62"/>
    </row>
    <row r="1006" spans="1:25">
      <c r="A1006" s="50" t="str">
        <f>'TARIF 2024'!D1012</f>
        <v>new</v>
      </c>
      <c r="C1006" s="4">
        <f>'TARIF 2024'!G1012</f>
        <v>5907457729803</v>
      </c>
      <c r="D1006" t="str">
        <f>'TARIF 2024'!K1012</f>
        <v>COLORUM cable USB-C - USB-C 1,8m 3A CK60-CC-09 xMagenta dont 0,04 deee</v>
      </c>
      <c r="E1006" s="60" t="str">
        <f>'TARIF 2024'!K1012</f>
        <v>COLORUM cable USB-C - USB-C 1,8m 3A CK60-CC-09 xMagenta dont 0,04 deee</v>
      </c>
      <c r="V1006" s="61" t="s">
        <v>906</v>
      </c>
      <c r="W1006" s="64">
        <f>'TARIF 2024'!M1012</f>
        <v>6.7679999999999998</v>
      </c>
      <c r="X1006" s="64">
        <f>'TARIF 2024'!Q1012</f>
        <v>14.99</v>
      </c>
      <c r="Y1006" s="62"/>
    </row>
    <row r="1007" spans="1:25">
      <c r="A1007" s="50" t="str">
        <f>'TARIF 2024'!D1013</f>
        <v>new</v>
      </c>
      <c r="C1007" s="4">
        <f>'TARIF 2024'!G1013</f>
        <v>5907457729810</v>
      </c>
      <c r="D1007" t="str">
        <f>'TARIF 2024'!K1013</f>
        <v>COLORUM cable USB-C - USB-C 1,8m 3A CK60-CC-09 xGreen dont 0,04 deee</v>
      </c>
      <c r="E1007" s="60" t="str">
        <f>'TARIF 2024'!K1013</f>
        <v>COLORUM cable USB-C - USB-C 1,8m 3A CK60-CC-09 xGreen dont 0,04 deee</v>
      </c>
      <c r="V1007" s="61" t="s">
        <v>906</v>
      </c>
      <c r="W1007" s="64">
        <f>'TARIF 2024'!M1013</f>
        <v>6.7679999999999998</v>
      </c>
      <c r="X1007" s="64">
        <f>'TARIF 2024'!Q1013</f>
        <v>14.99</v>
      </c>
      <c r="Y1007" s="62"/>
    </row>
    <row r="1008" spans="1:25">
      <c r="A1008" s="50" t="str">
        <f>'TARIF 2024'!D1014</f>
        <v>new</v>
      </c>
      <c r="C1008" s="4">
        <f>'TARIF 2024'!G1014</f>
        <v>5907457729827</v>
      </c>
      <c r="D1008" t="str">
        <f>'TARIF 2024'!K1014</f>
        <v>COLORUM cable USB-C - USB-C 1,8m 3A CK60-CC-09 xYellow dont 0,04 deee</v>
      </c>
      <c r="E1008" s="60" t="str">
        <f>'TARIF 2024'!K1014</f>
        <v>COLORUM cable USB-C - USB-C 1,8m 3A CK60-CC-09 xYellow dont 0,04 deee</v>
      </c>
      <c r="V1008" s="61" t="s">
        <v>906</v>
      </c>
      <c r="W1008" s="64">
        <f>'TARIF 2024'!M1014</f>
        <v>6.7679999999999998</v>
      </c>
      <c r="X1008" s="64">
        <f>'TARIF 2024'!Q1014</f>
        <v>14.99</v>
      </c>
      <c r="Y1008" s="62"/>
    </row>
    <row r="1009" spans="1:25">
      <c r="A1009" s="50" t="str">
        <f>'TARIF 2024'!D1015</f>
        <v>new</v>
      </c>
      <c r="C1009" s="4">
        <f>'TARIF 2024'!G1015</f>
        <v>5907457731172</v>
      </c>
      <c r="D1009" t="str">
        <f>'TARIF 2024'!K1015</f>
        <v>COLORUM cable USB-C - USB-C 1,8m 3A CK60-CC-09 xPeach Fuzz dont 0,04 deee</v>
      </c>
      <c r="E1009" s="60" t="str">
        <f>'TARIF 2024'!K1015</f>
        <v>COLORUM cable USB-C - USB-C 1,8m 3A CK60-CC-09 xPeach Fuzz dont 0,04 deee</v>
      </c>
      <c r="V1009" s="61" t="s">
        <v>906</v>
      </c>
      <c r="W1009" s="64">
        <f>'TARIF 2024'!M1015</f>
        <v>6.7679999999999998</v>
      </c>
      <c r="X1009" s="64">
        <f>'TARIF 2024'!Q1015</f>
        <v>14.99</v>
      </c>
      <c r="Y1009" s="62"/>
    </row>
    <row r="1010" spans="1:25">
      <c r="A1010" s="50" t="str">
        <f>'TARIF 2024'!D1016</f>
        <v>new</v>
      </c>
      <c r="C1010" s="4">
        <f>'TARIF 2024'!G1016</f>
        <v>5907457718500</v>
      </c>
      <c r="D1010" t="str">
        <f>'TARIF 2024'!K1016</f>
        <v>COLORUM cable USB-C - Lightning 1,8m 2,4A CK12-CL-02 xLavenda dont 0,04 deee</v>
      </c>
      <c r="E1010" s="60" t="str">
        <f>'TARIF 2024'!K1016</f>
        <v>COLORUM cable USB-C - Lightning 1,8m 2,4A CK12-CL-02 xLavenda dont 0,04 deee</v>
      </c>
      <c r="V1010" s="61" t="s">
        <v>906</v>
      </c>
      <c r="W1010" s="64">
        <f>'TARIF 2024'!M1016</f>
        <v>6.7679999999999998</v>
      </c>
      <c r="X1010" s="64">
        <f>'TARIF 2024'!Q1016</f>
        <v>14.99</v>
      </c>
      <c r="Y1010" s="62"/>
    </row>
    <row r="1011" spans="1:25">
      <c r="A1011" s="50" t="str">
        <f>'TARIF 2024'!D1017</f>
        <v>new</v>
      </c>
      <c r="C1011" s="4">
        <f>'TARIF 2024'!G1017</f>
        <v>5907457718470</v>
      </c>
      <c r="D1011" t="str">
        <f>'TARIF 2024'!K1017</f>
        <v>COLORUM cable USB-C - Lightning 1,8m 2,4A CK12-CL-02 xMagenta dont 0,04 deee</v>
      </c>
      <c r="E1011" s="60" t="str">
        <f>'TARIF 2024'!K1017</f>
        <v>COLORUM cable USB-C - Lightning 1,8m 2,4A CK12-CL-02 xMagenta dont 0,04 deee</v>
      </c>
      <c r="V1011" s="61" t="s">
        <v>906</v>
      </c>
      <c r="W1011" s="64">
        <f>'TARIF 2024'!M1017</f>
        <v>6.7679999999999998</v>
      </c>
      <c r="X1011" s="64">
        <f>'TARIF 2024'!Q1017</f>
        <v>14.99</v>
      </c>
      <c r="Y1011" s="62"/>
    </row>
    <row r="1012" spans="1:25">
      <c r="A1012" s="50" t="str">
        <f>'TARIF 2024'!D1018</f>
        <v>new</v>
      </c>
      <c r="C1012" s="4">
        <f>'TARIF 2024'!G1018</f>
        <v>5907457718487</v>
      </c>
      <c r="D1012" t="str">
        <f>'TARIF 2024'!K1018</f>
        <v>COLORUM cable USB-C - Lightning 1,8m 2,4A CK12-CL-02 xGreen dont 0,04 deee</v>
      </c>
      <c r="E1012" s="60" t="str">
        <f>'TARIF 2024'!K1018</f>
        <v>COLORUM cable USB-C - Lightning 1,8m 2,4A CK12-CL-02 xGreen dont 0,04 deee</v>
      </c>
      <c r="V1012" s="61" t="s">
        <v>906</v>
      </c>
      <c r="W1012" s="64">
        <f>'TARIF 2024'!M1018</f>
        <v>6.7679999999999998</v>
      </c>
      <c r="X1012" s="64">
        <f>'TARIF 2024'!Q1018</f>
        <v>14.99</v>
      </c>
      <c r="Y1012" s="62"/>
    </row>
    <row r="1013" spans="1:25">
      <c r="A1013" s="50" t="str">
        <f>'TARIF 2024'!D1019</f>
        <v>new</v>
      </c>
      <c r="C1013" s="4">
        <f>'TARIF 2024'!G1019</f>
        <v>5907457718494</v>
      </c>
      <c r="D1013" t="str">
        <f>'TARIF 2024'!K1019</f>
        <v>COLORUM cable USB-C - Lightning 1,8m 2,4A CK12-CL-02 xMagenta dont 0,04 deee</v>
      </c>
      <c r="E1013" s="60" t="str">
        <f>'TARIF 2024'!K1019</f>
        <v>COLORUM cable USB-C - Lightning 1,8m 2,4A CK12-CL-02 xMagenta dont 0,04 deee</v>
      </c>
      <c r="V1013" s="61" t="s">
        <v>906</v>
      </c>
      <c r="W1013" s="64">
        <f>'TARIF 2024'!M1019</f>
        <v>6.7679999999999998</v>
      </c>
      <c r="X1013" s="64">
        <f>'TARIF 2024'!Q1019</f>
        <v>14.99</v>
      </c>
      <c r="Y1013" s="62"/>
    </row>
    <row r="1014" spans="1:25">
      <c r="A1014" s="50" t="str">
        <f>'TARIF 2024'!D1020</f>
        <v>new</v>
      </c>
      <c r="C1014" s="4">
        <f>'TARIF 2024'!G1020</f>
        <v>5907457731165</v>
      </c>
      <c r="D1014" t="str">
        <f>'TARIF 2024'!K1020</f>
        <v>COLORUM cable USB-C - Lightning 1,8m 2,4A CK12-CL-02 xMagenta dont 0,04 deee</v>
      </c>
      <c r="E1014" s="60" t="str">
        <f>'TARIF 2024'!K1020</f>
        <v>COLORUM cable USB-C - Lightning 1,8m 2,4A CK12-CL-02 xMagenta dont 0,04 deee</v>
      </c>
      <c r="V1014" s="61" t="s">
        <v>906</v>
      </c>
      <c r="W1014" s="64">
        <f>'TARIF 2024'!M1020</f>
        <v>6.7679999999999998</v>
      </c>
      <c r="X1014" s="64">
        <f>'TARIF 2024'!Q1020</f>
        <v>14.99</v>
      </c>
      <c r="Y1014" s="62"/>
    </row>
    <row r="1015" spans="1:25">
      <c r="A1015" s="50" t="str">
        <f>'TARIF 2024'!D1021</f>
        <v>new</v>
      </c>
      <c r="C1015" s="4">
        <f>'TARIF 2024'!G1021</f>
        <v>5907457718708</v>
      </c>
      <c r="D1015" t="str">
        <f>'TARIF 2024'!K1021</f>
        <v>COLORUM TWS Bluetooth earphones CTWS-14 x Lavenda dont 0,04 deee</v>
      </c>
      <c r="E1015" s="60" t="str">
        <f>'TARIF 2024'!K1021</f>
        <v>COLORUM TWS Bluetooth earphones CTWS-14 x Lavenda dont 0,04 deee</v>
      </c>
      <c r="V1015" s="61" t="s">
        <v>906</v>
      </c>
      <c r="W1015" s="64">
        <f>'TARIF 2024'!M1021</f>
        <v>10.809999999999999</v>
      </c>
      <c r="X1015" s="64">
        <f>'TARIF 2024'!Q1021</f>
        <v>17.989999999999998</v>
      </c>
      <c r="Y1015" s="62"/>
    </row>
    <row r="1016" spans="1:25">
      <c r="A1016" s="50" t="str">
        <f>'TARIF 2024'!D1022</f>
        <v>new</v>
      </c>
      <c r="C1016" s="4">
        <f>'TARIF 2024'!G1022</f>
        <v>5907457718678</v>
      </c>
      <c r="D1016" t="str">
        <f>'TARIF 2024'!K1022</f>
        <v>COLORUM TWS Bluetooth earphones CTWS-14 x Magenta dont 0,04 deee</v>
      </c>
      <c r="E1016" s="60" t="str">
        <f>'TARIF 2024'!K1022</f>
        <v>COLORUM TWS Bluetooth earphones CTWS-14 x Magenta dont 0,04 deee</v>
      </c>
      <c r="V1016" s="61" t="s">
        <v>906</v>
      </c>
      <c r="W1016" s="64">
        <f>'TARIF 2024'!M1022</f>
        <v>10.809999999999999</v>
      </c>
      <c r="X1016" s="64">
        <f>'TARIF 2024'!Q1022</f>
        <v>17.989999999999998</v>
      </c>
      <c r="Y1016" s="62"/>
    </row>
    <row r="1017" spans="1:25">
      <c r="A1017" s="50" t="str">
        <f>'TARIF 2024'!D1023</f>
        <v>new</v>
      </c>
      <c r="C1017" s="4">
        <f>'TARIF 2024'!G1023</f>
        <v>5907457718685</v>
      </c>
      <c r="D1017" t="str">
        <f>'TARIF 2024'!K1023</f>
        <v>COLORUM TWS Bluetooth earphones CTWS-14 x Green dont 0,04 deee</v>
      </c>
      <c r="E1017" s="60" t="str">
        <f>'TARIF 2024'!K1023</f>
        <v>COLORUM TWS Bluetooth earphones CTWS-14 x Green dont 0,04 deee</v>
      </c>
      <c r="V1017" s="61" t="s">
        <v>906</v>
      </c>
      <c r="W1017" s="64">
        <f>'TARIF 2024'!M1023</f>
        <v>10.809999999999999</v>
      </c>
      <c r="X1017" s="64">
        <f>'TARIF 2024'!Q1023</f>
        <v>17.989999999999998</v>
      </c>
      <c r="Y1017" s="62"/>
    </row>
    <row r="1018" spans="1:25">
      <c r="A1018" s="50" t="str">
        <f>'TARIF 2024'!D1024</f>
        <v>new</v>
      </c>
      <c r="C1018" s="4">
        <f>'TARIF 2024'!G1024</f>
        <v>5907457718692</v>
      </c>
      <c r="D1018" t="str">
        <f>'TARIF 2024'!K1024</f>
        <v>COLORUM TWS Bluetooth earphones CTWS-14 x Yellow dont 0,04 deee</v>
      </c>
      <c r="E1018" s="60" t="str">
        <f>'TARIF 2024'!K1024</f>
        <v>COLORUM TWS Bluetooth earphones CTWS-14 x Yellow dont 0,04 deee</v>
      </c>
      <c r="V1018" s="61" t="s">
        <v>906</v>
      </c>
      <c r="W1018" s="64">
        <f>'TARIF 2024'!M1024</f>
        <v>10.809999999999999</v>
      </c>
      <c r="X1018" s="64">
        <f>'TARIF 2024'!Q1024</f>
        <v>17.989999999999998</v>
      </c>
      <c r="Y1018" s="62"/>
    </row>
    <row r="1019" spans="1:25">
      <c r="A1019" s="50" t="str">
        <f>'TARIF 2024'!D1025</f>
        <v>new</v>
      </c>
      <c r="C1019" s="4">
        <f>'TARIF 2024'!G1025</f>
        <v>5907457731196</v>
      </c>
      <c r="D1019" t="str">
        <f>'TARIF 2024'!K1025</f>
        <v>COLORUM TWS Bluetooth earphones CTWS-14 x Peach Fuzz dont 0,04 deee</v>
      </c>
      <c r="E1019" s="60" t="str">
        <f>'TARIF 2024'!K1025</f>
        <v>COLORUM TWS Bluetooth earphones CTWS-14 x Peach Fuzz dont 0,04 deee</v>
      </c>
      <c r="V1019" s="61" t="s">
        <v>906</v>
      </c>
      <c r="W1019" s="64">
        <f>'TARIF 2024'!M1025</f>
        <v>10.809999999999999</v>
      </c>
      <c r="X1019" s="64">
        <f>'TARIF 2024'!Q1025</f>
        <v>17.989999999999998</v>
      </c>
      <c r="Y1019" s="62"/>
    </row>
    <row r="1020" spans="1:25">
      <c r="A1020" s="50">
        <f>'TARIF 2024'!D1026</f>
        <v>0</v>
      </c>
      <c r="C1020" s="4">
        <f>'TARIF 2024'!G1026</f>
        <v>5907457743205</v>
      </c>
      <c r="D1020" t="str">
        <f>'TARIF 2024'!K1026</f>
        <v>Neon PLEXI LED ASTRONAUT multicolor FPNE22 Forever Light dont 0,24 deee</v>
      </c>
      <c r="E1020" s="60" t="str">
        <f>'TARIF 2024'!K1026</f>
        <v>Neon PLEXI LED ASTRONAUT multicolor FPNE22 Forever Light dont 0,24 deee</v>
      </c>
      <c r="V1020" s="61" t="s">
        <v>906</v>
      </c>
      <c r="W1020" s="64">
        <f>'TARIF 2024'!M1026</f>
        <v>23.076999999999995</v>
      </c>
      <c r="X1020" s="64">
        <f>'TARIF 2024'!Q1026</f>
        <v>39.99</v>
      </c>
      <c r="Y1020" s="62"/>
    </row>
    <row r="1021" spans="1:25">
      <c r="A1021" s="50">
        <f>'TARIF 2024'!D1027</f>
        <v>0</v>
      </c>
      <c r="C1021" s="4">
        <f>'TARIF 2024'!G1027</f>
        <v>5907457734760</v>
      </c>
      <c r="D1021" t="str">
        <f>'TARIF 2024'!K1027</f>
        <v>Neon PLEXI LED GAME CONSOLE multicolor FPNE27 Forever Light dont 0,24 deee</v>
      </c>
      <c r="E1021" s="60" t="str">
        <f>'TARIF 2024'!K1027</f>
        <v>Neon PLEXI LED GAME CONSOLE multicolor FPNE27 Forever Light dont 0,24 deee</v>
      </c>
      <c r="V1021" s="61" t="s">
        <v>906</v>
      </c>
      <c r="W1021" s="64">
        <f>'TARIF 2024'!M1027</f>
        <v>30.183399999999999</v>
      </c>
      <c r="X1021" s="64">
        <f>'TARIF 2024'!Q1027</f>
        <v>49.99</v>
      </c>
      <c r="Y1021" s="62"/>
    </row>
    <row r="1022" spans="1:25">
      <c r="A1022" s="50">
        <f>'TARIF 2024'!D1028</f>
        <v>0</v>
      </c>
      <c r="C1022" s="4">
        <f>'TARIF 2024'!G1028</f>
        <v>5907457734807</v>
      </c>
      <c r="D1022" t="str">
        <f>'TARIF 2024'!K1028</f>
        <v>Neon PLEXI LED FOOTBALLER multicolor FPNE31 Forever Light dont 0,24 deee</v>
      </c>
      <c r="E1022" s="60" t="str">
        <f>'TARIF 2024'!K1028</f>
        <v>Neon PLEXI LED FOOTBALLER multicolor FPNE31 Forever Light dont 0,24 deee</v>
      </c>
      <c r="V1022" s="61" t="s">
        <v>906</v>
      </c>
      <c r="W1022" s="64">
        <f>'TARIF 2024'!M1028</f>
        <v>23.076999999999995</v>
      </c>
      <c r="X1022" s="64">
        <f>'TARIF 2024'!Q1028</f>
        <v>39.99</v>
      </c>
      <c r="Y1022" s="62"/>
    </row>
    <row r="1023" spans="1:25">
      <c r="A1023" s="50">
        <f>'TARIF 2024'!D1029</f>
        <v>0</v>
      </c>
      <c r="C1023" s="4">
        <f>'TARIF 2024'!G1029</f>
        <v>5907457734777</v>
      </c>
      <c r="D1023" t="str">
        <f>'TARIF 2024'!K1029</f>
        <v>Neon PLEXI LED GAME ON multicolor FPNE23 Forever Light dont 0,24 deee</v>
      </c>
      <c r="E1023" s="60" t="str">
        <f>'TARIF 2024'!K1029</f>
        <v>Neon PLEXI LED GAME ON multicolor FPNE23 Forever Light dont 0,24 deee</v>
      </c>
      <c r="V1023" s="61" t="s">
        <v>906</v>
      </c>
      <c r="W1023" s="64">
        <f>'TARIF 2024'!M1029</f>
        <v>20.548399999999997</v>
      </c>
      <c r="X1023" s="64">
        <f>'TARIF 2024'!Q1029</f>
        <v>34.99</v>
      </c>
      <c r="Y1023" s="62"/>
    </row>
    <row r="1024" spans="1:25">
      <c r="A1024" s="50" t="e">
        <f>'TARIF 2024'!#REF!</f>
        <v>#REF!</v>
      </c>
      <c r="C1024" s="4" t="e">
        <f>'TARIF 2024'!#REF!</f>
        <v>#REF!</v>
      </c>
      <c r="D1024" t="e">
        <f>'TARIF 2024'!#REF!</f>
        <v>#REF!</v>
      </c>
      <c r="E1024" s="60" t="e">
        <f>'TARIF 2024'!#REF!</f>
        <v>#REF!</v>
      </c>
      <c r="V1024" s="61" t="s">
        <v>906</v>
      </c>
      <c r="W1024" s="64" t="e">
        <f>'TARIF 2024'!#REF!</f>
        <v>#REF!</v>
      </c>
      <c r="X1024" s="64" t="e">
        <f>'TARIF 2024'!#REF!</f>
        <v>#REF!</v>
      </c>
      <c r="Y1024" s="62"/>
    </row>
    <row r="1025" spans="1:25">
      <c r="A1025" s="50">
        <f>'TARIF 2024'!D1030</f>
        <v>0</v>
      </c>
      <c r="C1025" s="4">
        <f>'TARIF 2024'!G1030</f>
        <v>5900495956163</v>
      </c>
      <c r="D1025" t="str">
        <f>'TARIF 2024'!K1030</f>
        <v>Neon LED Light BANANA white yellow Bat + USB FLNE10 Forever Light dont 0,24 deee</v>
      </c>
      <c r="E1025" s="60" t="str">
        <f>'TARIF 2024'!K1030</f>
        <v>Neon LED Light BANANA white yellow Bat + USB FLNE10 Forever Light dont 0,24 deee</v>
      </c>
      <c r="V1025" s="61" t="s">
        <v>906</v>
      </c>
      <c r="W1025" s="64">
        <f>'TARIF 2024'!M1030</f>
        <v>12.2576</v>
      </c>
      <c r="X1025" s="64">
        <f>'TARIF 2024'!Q1030</f>
        <v>19.989999999999998</v>
      </c>
      <c r="Y1025" s="62"/>
    </row>
    <row r="1026" spans="1:25">
      <c r="A1026" s="50">
        <f>'TARIF 2024'!D1031</f>
        <v>0</v>
      </c>
      <c r="C1026" s="4">
        <f>'TARIF 2024'!G1031</f>
        <v>5900495454348</v>
      </c>
      <c r="D1026" t="str">
        <f>'TARIF 2024'!K1031</f>
        <v>Neon PLEXI LED BAR multicolor FPNE01X dont 0,24 deee</v>
      </c>
      <c r="E1026" s="60" t="str">
        <f>'TARIF 2024'!K1031</f>
        <v>Neon PLEXI LED BAR multicolor FPNE01X dont 0,24 deee</v>
      </c>
      <c r="V1026" s="61" t="s">
        <v>906</v>
      </c>
      <c r="W1026" s="64">
        <f>'TARIF 2024'!M1031</f>
        <v>20.792799999999996</v>
      </c>
      <c r="X1026" s="64">
        <f>'TARIF 2024'!Q1031</f>
        <v>34.99</v>
      </c>
      <c r="Y1026" s="62"/>
    </row>
    <row r="1027" spans="1:25">
      <c r="A1027" s="50">
        <f>'TARIF 2024'!D1032</f>
        <v>0</v>
      </c>
      <c r="C1027" s="4">
        <f>'TARIF 2024'!G1032</f>
        <v>5900495059437</v>
      </c>
      <c r="D1027" t="str">
        <f>'TARIF 2024'!K1032</f>
        <v>NEON LED BAR pink Bat + USB FLNE24 Dimensions (mm) LxWxH: 19 x 2 x 28,5 cm dont 0,24 deee</v>
      </c>
      <c r="E1027" s="60" t="str">
        <f>'TARIF 2024'!K1032</f>
        <v>NEON LED BAR pink Bat + USB FLNE24 Dimensions (mm) LxWxH: 19 x 2 x 28,5 cm dont 0,24 deee</v>
      </c>
      <c r="V1027" s="61" t="s">
        <v>906</v>
      </c>
      <c r="W1027" s="64">
        <f>'TARIF 2024'!M1032</f>
        <v>13.723999999999998</v>
      </c>
      <c r="X1027" s="64">
        <f>'TARIF 2024'!Q1032</f>
        <v>19.989999999999998</v>
      </c>
      <c r="Y1027" s="62"/>
    </row>
    <row r="1028" spans="1:25">
      <c r="A1028" s="50">
        <f>'TARIF 2024'!D1033</f>
        <v>0</v>
      </c>
      <c r="C1028" s="4">
        <f>'TARIF 2024'!G1033</f>
        <v>5900495072405</v>
      </c>
      <c r="D1028" t="str">
        <f>'TARIF 2024'!K1033</f>
        <v>Neon on a stand BAT pink NNE07 Dimensions (mm) LxWxH: 180 x 100 x 280 mm dont 0,24 deee</v>
      </c>
      <c r="E1028" s="60" t="str">
        <f>'TARIF 2024'!K1033</f>
        <v>Neon on a stand BAT pink NNE07 Dimensions (mm) LxWxH: 180 x 100 x 280 mm dont 0,24 deee</v>
      </c>
      <c r="V1028" s="61" t="s">
        <v>906</v>
      </c>
      <c r="W1028" s="64">
        <f>'TARIF 2024'!M1033</f>
        <v>11.298799999999998</v>
      </c>
      <c r="X1028" s="64">
        <f>'TARIF 2024'!Q1033</f>
        <v>19.989999999999998</v>
      </c>
      <c r="Y1028" s="62"/>
    </row>
    <row r="1029" spans="1:25">
      <c r="A1029" s="50">
        <f>'TARIF 2024'!D1034</f>
        <v>0</v>
      </c>
      <c r="C1029" s="4">
        <f>'TARIF 2024'!G1034</f>
        <v>5900495060211</v>
      </c>
      <c r="D1029" t="str">
        <f>'TARIF 2024'!K1034</f>
        <v>Neon LED on a stand BOLT white FSNE03 Dimensions (mm) LxWxH:13 x 10 x 31,5 cm dont 0,24 deee</v>
      </c>
      <c r="E1029" s="60" t="str">
        <f>'TARIF 2024'!K1034</f>
        <v>Neon LED on a stand BOLT white FSNE03 Dimensions (mm) LxWxH:13 x 10 x 31,5 cm dont 0,24 deee</v>
      </c>
      <c r="V1029" s="61" t="s">
        <v>906</v>
      </c>
      <c r="W1029" s="64">
        <f>'TARIF 2024'!M1034</f>
        <v>6.5518000000000001</v>
      </c>
      <c r="X1029" s="64">
        <f>'TARIF 2024'!Q1034</f>
        <v>10.99</v>
      </c>
      <c r="Y1029" s="62"/>
    </row>
    <row r="1030" spans="1:25">
      <c r="A1030" s="50">
        <f>'TARIF 2024'!D1035</f>
        <v>0</v>
      </c>
      <c r="C1030" s="4">
        <f>'TARIF 2024'!G1035</f>
        <v>5900495949394</v>
      </c>
      <c r="D1030" t="str">
        <f>'TARIF 2024'!K1035</f>
        <v>Neon LED Light BOLT red Bat + USB FLNEO6 Dimensions (mm) LxWxH:34 x 2 x 13 cm dont 0,24 deee</v>
      </c>
      <c r="E1030" s="60" t="str">
        <f>'TARIF 2024'!K1035</f>
        <v>Neon LED Light BOLT red Bat + USB FLNEO6 Dimensions (mm) LxWxH:34 x 2 x 13 cm dont 0,24 deee</v>
      </c>
      <c r="V1030" s="61" t="s">
        <v>906</v>
      </c>
      <c r="W1030" s="64">
        <f>'TARIF 2024'!M1035</f>
        <v>12.2576</v>
      </c>
      <c r="X1030" s="64">
        <f>'TARIF 2024'!Q1035</f>
        <v>19.989999999999998</v>
      </c>
      <c r="Y1030" s="62"/>
    </row>
    <row r="1031" spans="1:25">
      <c r="A1031" s="50">
        <f>'TARIF 2024'!D1036</f>
        <v>0</v>
      </c>
      <c r="C1031" s="4">
        <f>'TARIF 2024'!G1036</f>
        <v>5900495060235</v>
      </c>
      <c r="D1031" t="str">
        <f>'TARIF 2024'!K1036</f>
        <v>Neon LED Light BUTTERFLY pink NNE03 Dimensions (mm) LxWxH: 190 x 19 x 275 mm dont 0,24 deee</v>
      </c>
      <c r="E1031" s="60" t="str">
        <f>'TARIF 2024'!K1036</f>
        <v>Neon LED Light BUTTERFLY pink NNE03 Dimensions (mm) LxWxH: 190 x 19 x 275 mm dont 0,24 deee</v>
      </c>
      <c r="V1031" s="61" t="s">
        <v>906</v>
      </c>
      <c r="W1031" s="64">
        <f>'TARIF 2024'!M1036</f>
        <v>11.298799999999998</v>
      </c>
      <c r="X1031" s="64">
        <f>'TARIF 2024'!Q1036</f>
        <v>19.989999999999998</v>
      </c>
      <c r="Y1031" s="62"/>
    </row>
    <row r="1032" spans="1:25">
      <c r="A1032" s="50">
        <f>'TARIF 2024'!D1037</f>
        <v>0</v>
      </c>
      <c r="C1032" s="4">
        <f>'TARIF 2024'!G1037</f>
        <v>5907457773479</v>
      </c>
      <c r="D1032" t="str">
        <f>'TARIF 2024'!K1037</f>
        <v>Neon LED Light CAT turquoise NNE24 dont 0,24 deee dim : 23,5 * 17 cm dont 0,24 deee</v>
      </c>
      <c r="E1032" s="60" t="str">
        <f>'TARIF 2024'!K1037</f>
        <v>Neon LED Light CAT turquoise NNE24 dont 0,24 deee dim : 23,5 * 17 cm dont 0,24 deee</v>
      </c>
      <c r="V1032" s="61" t="s">
        <v>906</v>
      </c>
      <c r="W1032" s="64">
        <f>'TARIF 2024'!M1037</f>
        <v>12.2576</v>
      </c>
      <c r="X1032" s="64">
        <f>'TARIF 2024'!Q1037</f>
        <v>19.989999999999998</v>
      </c>
      <c r="Y1032" s="62"/>
    </row>
    <row r="1033" spans="1:25">
      <c r="A1033" s="50">
        <f>'TARIF 2024'!D1038</f>
        <v>0</v>
      </c>
      <c r="C1033" s="4">
        <f>'TARIF 2024'!G1038</f>
        <v>5900495949356</v>
      </c>
      <c r="D1033" t="str">
        <f>'TARIF 2024'!K1038</f>
        <v>Neon LED Light CAT warm white Bat + USB FLNEO3 Dimensions (mm) LxWxH:170 x 20 x 235 mm dont 0,24 deee</v>
      </c>
      <c r="E1033" s="60" t="str">
        <f>'TARIF 2024'!K1038</f>
        <v>Neon LED Light CAT warm white Bat + USB FLNEO3 Dimensions (mm) LxWxH:170 x 20 x 235 mm dont 0,24 deee</v>
      </c>
      <c r="V1033" s="61" t="s">
        <v>906</v>
      </c>
      <c r="W1033" s="64">
        <f>'TARIF 2024'!M1038</f>
        <v>12.2576</v>
      </c>
      <c r="X1033" s="64">
        <f>'TARIF 2024'!Q1038</f>
        <v>19.989999999999998</v>
      </c>
      <c r="Y1033" s="62"/>
    </row>
    <row r="1034" spans="1:25">
      <c r="A1034" s="50">
        <f>'TARIF 2024'!D1039</f>
        <v>0</v>
      </c>
      <c r="C1034" s="4">
        <f>'TARIF 2024'!G1039</f>
        <v>5900495949363</v>
      </c>
      <c r="D1034" t="str">
        <f>'TARIF 2024'!K1039</f>
        <v>Neon LED Light CAT pink Bat + USB FLNEO4 Dimensions (mm) LxWxH:170 x 20 x 235 mm dont 0,24 deee</v>
      </c>
      <c r="E1034" s="60" t="str">
        <f>'TARIF 2024'!K1039</f>
        <v>Neon LED Light CAT pink Bat + USB FLNEO4 Dimensions (mm) LxWxH:170 x 20 x 235 mm dont 0,24 deee</v>
      </c>
      <c r="V1034" s="61" t="s">
        <v>906</v>
      </c>
      <c r="W1034" s="64">
        <f>'TARIF 2024'!M1039</f>
        <v>12.2576</v>
      </c>
      <c r="X1034" s="64">
        <f>'TARIF 2024'!Q1039</f>
        <v>19.989999999999998</v>
      </c>
      <c r="Y1034" s="62"/>
    </row>
    <row r="1035" spans="1:25">
      <c r="A1035" s="50">
        <f>'TARIF 2024'!D1040</f>
        <v>0</v>
      </c>
      <c r="C1035" s="4">
        <f>'TARIF 2024'!G1040</f>
        <v>5900495398079</v>
      </c>
      <c r="D1035" t="str">
        <f>'TARIF 2024'!K1040</f>
        <v>Neon LED RGB CAT FLRN03 + RC Forever Light Dimensions (mm) LxWxH:	25,5 x 2 x 28,0 cm dont 0,24 deee</v>
      </c>
      <c r="E1035" s="60" t="str">
        <f>'TARIF 2024'!K1040</f>
        <v>Neon LED RGB CAT FLRN03 + RC Forever Light Dimensions (mm) LxWxH:	25,5 x 2 x 28,0 cm dont 0,24 deee</v>
      </c>
      <c r="V1035" s="61" t="s">
        <v>906</v>
      </c>
      <c r="W1035" s="64">
        <f>'TARIF 2024'!M1040</f>
        <v>15.04</v>
      </c>
      <c r="X1035" s="64">
        <f>'TARIF 2024'!Q1040</f>
        <v>26.99</v>
      </c>
      <c r="Y1035" s="62"/>
    </row>
    <row r="1036" spans="1:25">
      <c r="A1036" s="50">
        <f>'TARIF 2024'!D1041</f>
        <v>0</v>
      </c>
      <c r="C1036" s="4">
        <f>'TARIF 2024'!G1041</f>
        <v>5907457773462</v>
      </c>
      <c r="D1036" t="str">
        <f>'TARIF 2024'!K1041</f>
        <v>Neon LED Light CHERRY green red NNE23 dim 22,5 * 19 cm dont 0,24 deee</v>
      </c>
      <c r="E1036" s="60" t="str">
        <f>'TARIF 2024'!K1041</f>
        <v>Neon LED Light CHERRY green red NNE23 dim 22,5 * 19 cm dont 0,24 deee</v>
      </c>
      <c r="V1036" s="61" t="s">
        <v>906</v>
      </c>
      <c r="W1036" s="64">
        <f>'TARIF 2024'!M1041</f>
        <v>8.7889999999999997</v>
      </c>
      <c r="X1036" s="64">
        <f>'TARIF 2024'!Q1041</f>
        <v>14.99</v>
      </c>
      <c r="Y1036" s="62"/>
    </row>
    <row r="1037" spans="1:25">
      <c r="A1037" s="50">
        <f>'TARIF 2024'!D1042</f>
        <v>0</v>
      </c>
      <c r="C1037" s="4">
        <f>'TARIF 2024'!G1042</f>
        <v>5907457768864</v>
      </c>
      <c r="D1037" t="str">
        <f>'TARIF 2024'!K1042</f>
        <v>Neon PLEXI LED RAINBOW ON CLOUDS multicolor FPNE32 dim 40 * 20,5 cm dont 0,24 deee</v>
      </c>
      <c r="E1037" s="60" t="str">
        <f>'TARIF 2024'!K1042</f>
        <v>Neon PLEXI LED RAINBOW ON CLOUDS multicolor FPNE32 dim 40 * 20,5 cm dont 0,24 deee</v>
      </c>
      <c r="V1037" s="61" t="s">
        <v>906</v>
      </c>
      <c r="W1037" s="64">
        <f>'TARIF 2024'!M1042</f>
        <v>19.345199999999998</v>
      </c>
      <c r="X1037" s="64">
        <f>'TARIF 2024'!Q1042</f>
        <v>34.99</v>
      </c>
      <c r="Y1037" s="62"/>
    </row>
    <row r="1038" spans="1:25">
      <c r="A1038" s="50">
        <f>'TARIF 2024'!D1043</f>
        <v>0</v>
      </c>
      <c r="C1038" s="4">
        <f>'TARIF 2024'!G1043</f>
        <v>5900495396532</v>
      </c>
      <c r="D1038" t="str">
        <f>'TARIF 2024'!K1043</f>
        <v>Neon LED RGB LOVE IN HEART FLRN02 + RC Forever Light 25,5 x 2 x 28,0 cm dont 0,24 deee</v>
      </c>
      <c r="E1038" s="60" t="str">
        <f>'TARIF 2024'!K1043</f>
        <v>Neon LED RGB LOVE IN HEART FLRN02 + RC Forever Light 25,5 x 2 x 28,0 cm dont 0,24 deee</v>
      </c>
      <c r="V1038" s="61" t="s">
        <v>906</v>
      </c>
      <c r="W1038" s="64">
        <f>'TARIF 2024'!M1043</f>
        <v>15.04</v>
      </c>
      <c r="X1038" s="64">
        <f>'TARIF 2024'!Q1043</f>
        <v>26.99</v>
      </c>
      <c r="Y1038" s="62"/>
    </row>
    <row r="1039" spans="1:25">
      <c r="A1039" s="50">
        <f>'TARIF 2024'!D1044</f>
        <v>0</v>
      </c>
      <c r="C1039" s="4">
        <f>'TARIF 2024'!G1044</f>
        <v>5900495059444</v>
      </c>
      <c r="D1039" t="str">
        <f>'TARIF 2024'!K1044</f>
        <v>Neon LED on a stand CAT pink FSNE02 Dimensions (mm) LxWxH:15 x 10 x 25 cm dont 0,24 deee</v>
      </c>
      <c r="E1039" s="60" t="str">
        <f>'TARIF 2024'!K1044</f>
        <v>Neon LED on a stand CAT pink FSNE02 Dimensions (mm) LxWxH:15 x 10 x 25 cm dont 0,24 deee</v>
      </c>
      <c r="V1039" s="61" t="s">
        <v>906</v>
      </c>
      <c r="W1039" s="64">
        <f>'TARIF 2024'!M1044</f>
        <v>7.0123999999999995</v>
      </c>
      <c r="X1039" s="64">
        <f>'TARIF 2024'!Q1044</f>
        <v>11.99</v>
      </c>
      <c r="Y1039" s="62"/>
    </row>
    <row r="1040" spans="1:25">
      <c r="A1040" s="50">
        <f>'TARIF 2024'!D1045</f>
        <v>0</v>
      </c>
      <c r="C1040" s="4">
        <f>'TARIF 2024'!G1045</f>
        <v>5907457702271</v>
      </c>
      <c r="D1040" t="str">
        <f>'TARIF 2024'!K1045</f>
        <v>Neon LED CHRISTMAS BELLS red FLNE17 Dimensions (mm) LxWxH:	235 x 20 x 200 mm dont 0,24 deee</v>
      </c>
      <c r="E1040" s="60" t="str">
        <f>'TARIF 2024'!K1045</f>
        <v>Neon LED CHRISTMAS BELLS red FLNE17 Dimensions (mm) LxWxH:	235 x 20 x 200 mm dont 0,24 deee</v>
      </c>
      <c r="V1040" s="61" t="s">
        <v>906</v>
      </c>
      <c r="W1040" s="64">
        <f>'TARIF 2024'!M1045</f>
        <v>7.05</v>
      </c>
      <c r="X1040" s="64">
        <f>'TARIF 2024'!Q1045</f>
        <v>11.99</v>
      </c>
      <c r="Y1040" s="62"/>
    </row>
    <row r="1041" spans="1:25">
      <c r="A1041" s="50">
        <f>'TARIF 2024'!D1046</f>
        <v>0</v>
      </c>
      <c r="C1041" s="4">
        <f>'TARIF 2024'!G1046</f>
        <v>5907457702325</v>
      </c>
      <c r="D1041" t="str">
        <f>'TARIF 2024'!K1046</f>
        <v>Neon LED CHRISTMAS PENTASTAR warm white FLNE22 Dimensions (mm) LxWxH:285 x 20 x 285 mm dont 0,24 deee</v>
      </c>
      <c r="E1041" s="60" t="str">
        <f>'TARIF 2024'!K1046</f>
        <v>Neon LED CHRISTMAS PENTASTAR warm white FLNE22 Dimensions (mm) LxWxH:285 x 20 x 285 mm dont 0,24 deee</v>
      </c>
      <c r="V1041" s="61" t="s">
        <v>906</v>
      </c>
      <c r="W1041" s="64">
        <f>'TARIF 2024'!M1046</f>
        <v>7.1063999999999998</v>
      </c>
      <c r="X1041" s="64">
        <f>'TARIF 2024'!Q1046</f>
        <v>11.99</v>
      </c>
      <c r="Y1041" s="62"/>
    </row>
    <row r="1042" spans="1:25">
      <c r="A1042" s="50">
        <f>'TARIF 2024'!D1047</f>
        <v>0</v>
      </c>
      <c r="C1042" s="4">
        <f>'TARIF 2024'!G1047</f>
        <v>5907457702301</v>
      </c>
      <c r="D1042" t="str">
        <f>'TARIF 2024'!K1047</f>
        <v>Neon LED CHRISTMAS SNOWFLAKE white FLNE20 Dimensions (mm) LxWxH: 300 x 20 x 300 mm dont 0,24 deee</v>
      </c>
      <c r="E1042" s="60" t="str">
        <f>'TARIF 2024'!K1047</f>
        <v>Neon LED CHRISTMAS SNOWFLAKE white FLNE20 Dimensions (mm) LxWxH: 300 x 20 x 300 mm dont 0,24 deee</v>
      </c>
      <c r="V1042" s="61" t="s">
        <v>906</v>
      </c>
      <c r="W1042" s="64">
        <f>'TARIF 2024'!M1047</f>
        <v>13.723999999999998</v>
      </c>
      <c r="X1042" s="64">
        <f>'TARIF 2024'!Q1047</f>
        <v>19.989999999999998</v>
      </c>
      <c r="Y1042" s="62"/>
    </row>
    <row r="1043" spans="1:25">
      <c r="A1043" s="50">
        <f>'TARIF 2024'!D1048</f>
        <v>0</v>
      </c>
      <c r="C1043" s="4">
        <f>'TARIF 2024'!G1048</f>
        <v>5907457702332</v>
      </c>
      <c r="D1043" t="str">
        <f>'TARIF 2024'!K1048</f>
        <v>Neon LED CHRISTMAS SOCK white red FLNE23 Dimensions (mm) LxWxH:	240 x 20 x 185 mm dont 0,24 deee</v>
      </c>
      <c r="E1043" s="60" t="str">
        <f>'TARIF 2024'!K1048</f>
        <v>Neon LED CHRISTMAS SOCK white red FLNE23 Dimensions (mm) LxWxH:	240 x 20 x 185 mm dont 0,24 deee</v>
      </c>
      <c r="V1043" s="61" t="s">
        <v>906</v>
      </c>
      <c r="W1043" s="64">
        <f>'TARIF 2024'!M1048</f>
        <v>7.5481999999999987</v>
      </c>
      <c r="X1043" s="64">
        <f>'TARIF 2024'!Q1048</f>
        <v>12.99</v>
      </c>
      <c r="Y1043" s="62"/>
    </row>
    <row r="1044" spans="1:25">
      <c r="A1044" s="50">
        <f>'TARIF 2024'!D1049</f>
        <v>0</v>
      </c>
      <c r="C1044" s="4">
        <f>'TARIF 2024'!G1049</f>
        <v>5907457702264</v>
      </c>
      <c r="D1044" t="str">
        <f>'TARIF 2024'!K1049</f>
        <v>Neon LED CHRISTMAS TREE green FLNE16 Dimensions (mm) LxWxH: 190 x 20 x 250 mm dont 0,24 deee</v>
      </c>
      <c r="E1044" s="60" t="str">
        <f>'TARIF 2024'!K1049</f>
        <v>Neon LED CHRISTMAS TREE green FLNE16 Dimensions (mm) LxWxH: 190 x 20 x 250 mm dont 0,24 deee</v>
      </c>
      <c r="V1044" s="61" t="s">
        <v>906</v>
      </c>
      <c r="W1044" s="64">
        <f>'TARIF 2024'!M1049</f>
        <v>6.9747999999999992</v>
      </c>
      <c r="X1044" s="64">
        <f>'TARIF 2024'!Q1049</f>
        <v>11.99</v>
      </c>
      <c r="Y1044" s="62"/>
    </row>
    <row r="1045" spans="1:25">
      <c r="A1045" s="50">
        <f>'TARIF 2024'!D1050</f>
        <v>0</v>
      </c>
      <c r="C1045" s="4">
        <f>'TARIF 2024'!G1050</f>
        <v>5900495268518</v>
      </c>
      <c r="D1045" t="str">
        <f>'TARIF 2024'!K1050</f>
        <v>Neon Wood Frame LED DEER warm white FLNW01 Dimensions (mm) LxWxH:	200 x 43 x 200 mm dont 0,24 deee</v>
      </c>
      <c r="E1045" s="60" t="str">
        <f>'TARIF 2024'!K1050</f>
        <v>Neon Wood Frame LED DEER warm white FLNW01 Dimensions (mm) LxWxH:	200 x 43 x 200 mm dont 0,24 deee</v>
      </c>
      <c r="V1045" s="61" t="s">
        <v>906</v>
      </c>
      <c r="W1045" s="64">
        <f>'TARIF 2024'!M1050</f>
        <v>10.0768</v>
      </c>
      <c r="X1045" s="64">
        <f>'TARIF 2024'!Q1050</f>
        <v>16.989999999999998</v>
      </c>
      <c r="Y1045" s="62"/>
    </row>
    <row r="1046" spans="1:25">
      <c r="A1046" s="50">
        <f>'TARIF 2024'!D1051</f>
        <v>0</v>
      </c>
      <c r="C1046" s="4">
        <f>'TARIF 2024'!G1051</f>
        <v>5900495064097</v>
      </c>
      <c r="D1046" t="str">
        <f>'TARIF 2024'!K1051</f>
        <v>Neon LED Light DINOSAUR green NNE01 Dimensions (mm) LxWxH:23,5 x 2 x 24,5 cm dont 0,24 deee</v>
      </c>
      <c r="E1046" s="60" t="str">
        <f>'TARIF 2024'!K1051</f>
        <v>Neon LED Light DINOSAUR green NNE01 Dimensions (mm) LxWxH:23,5 x 2 x 24,5 cm dont 0,24 deee</v>
      </c>
      <c r="V1046" s="61" t="s">
        <v>906</v>
      </c>
      <c r="W1046" s="64">
        <f>'TARIF 2024'!M1051</f>
        <v>6.4954000000000001</v>
      </c>
      <c r="X1046" s="64">
        <f>'TARIF 2024'!Q1051</f>
        <v>10.99</v>
      </c>
      <c r="Y1046" s="62"/>
    </row>
    <row r="1047" spans="1:25">
      <c r="A1047" s="50">
        <f>'TARIF 2024'!D1052</f>
        <v>0</v>
      </c>
      <c r="C1047" s="4">
        <f>'TARIF 2024'!G1052</f>
        <v>5900495956187</v>
      </c>
      <c r="D1047" t="str">
        <f>'TARIF 2024'!K1052</f>
        <v>Neon LED Light ELK multicolor Bat + USB FLNE12 Dimensions (mm) LxWxH:	290 x 23 x 290 mm dont 0,24 deee</v>
      </c>
      <c r="E1047" s="60" t="str">
        <f>'TARIF 2024'!K1052</f>
        <v>Neon LED Light ELK multicolor Bat + USB FLNE12 Dimensions (mm) LxWxH:	290 x 23 x 290 mm dont 0,24 deee</v>
      </c>
      <c r="V1047" s="61" t="s">
        <v>906</v>
      </c>
      <c r="W1047" s="64">
        <f>'TARIF 2024'!M1052</f>
        <v>12.2576</v>
      </c>
      <c r="X1047" s="64">
        <f>'TARIF 2024'!Q1052</f>
        <v>19.989999999999998</v>
      </c>
      <c r="Y1047" s="62"/>
    </row>
    <row r="1048" spans="1:25">
      <c r="A1048" s="50">
        <f>'TARIF 2024'!D1053</f>
        <v>0</v>
      </c>
      <c r="C1048" s="4">
        <f>'TARIF 2024'!G1053</f>
        <v>5900495059345</v>
      </c>
      <c r="D1048" t="str">
        <f>'TARIF 2024'!K1053</f>
        <v>Neon LED Light Flamingo pink Bat + USB FLNE18 Dimensions (mm) LxWxH:29 x 15 x 2,3 cm dont 0,24 deee</v>
      </c>
      <c r="E1048" s="60" t="str">
        <f>'TARIF 2024'!K1053</f>
        <v>Neon LED Light Flamingo pink Bat + USB FLNE18 Dimensions (mm) LxWxH:29 x 15 x 2,3 cm dont 0,24 deee</v>
      </c>
      <c r="V1048" s="61" t="s">
        <v>906</v>
      </c>
      <c r="W1048" s="64">
        <f>'TARIF 2024'!M1053</f>
        <v>11.298799999999998</v>
      </c>
      <c r="X1048" s="64">
        <f>'TARIF 2024'!Q1053</f>
        <v>19.989999999999998</v>
      </c>
      <c r="Y1048" s="62"/>
    </row>
    <row r="1049" spans="1:25">
      <c r="A1049" s="50">
        <f>'TARIF 2024'!D1054</f>
        <v>0</v>
      </c>
      <c r="C1049" s="4">
        <f>'TARIF 2024'!G1054</f>
        <v>5900495059451</v>
      </c>
      <c r="D1049" t="str">
        <f>'TARIF 2024'!K1054</f>
        <v>Neon LED on a stand FLAMINGO pink FSNE01 Dimensions (mm) LxWxH:	13 x 10 x 28,5 cm dont 0,24 deee</v>
      </c>
      <c r="E1049" s="60" t="str">
        <f>'TARIF 2024'!K1054</f>
        <v>Neon LED on a stand FLAMINGO pink FSNE01 Dimensions (mm) LxWxH:	13 x 10 x 28,5 cm dont 0,24 deee</v>
      </c>
      <c r="V1049" s="61" t="s">
        <v>906</v>
      </c>
      <c r="W1049" s="64">
        <f>'TARIF 2024'!M1054</f>
        <v>7.0781999999999998</v>
      </c>
      <c r="X1049" s="64">
        <f>'TARIF 2024'!Q1054</f>
        <v>11.99</v>
      </c>
      <c r="Y1049" s="62"/>
    </row>
    <row r="1050" spans="1:25">
      <c r="A1050" s="50">
        <f>'TARIF 2024'!D1055</f>
        <v>0</v>
      </c>
      <c r="C1050" s="4">
        <f>'TARIF 2024'!G1055</f>
        <v>5900495157393</v>
      </c>
      <c r="D1050" t="str">
        <f>'TARIF 2024'!K1055</f>
        <v>Neon PLEXI LED HALLOWEEN blue red NNE17 dont 0,24 deee</v>
      </c>
      <c r="E1050" s="60" t="str">
        <f>'TARIF 2024'!K1055</f>
        <v>Neon PLEXI LED HALLOWEEN blue red NNE17 dont 0,24 deee</v>
      </c>
      <c r="V1050" s="61" t="s">
        <v>906</v>
      </c>
      <c r="W1050" s="64">
        <f>'TARIF 2024'!M1055</f>
        <v>22.155799999999996</v>
      </c>
      <c r="X1050" s="64">
        <f>'TARIF 2024'!Q1055</f>
        <v>34.99</v>
      </c>
      <c r="Y1050" s="62"/>
    </row>
    <row r="1051" spans="1:25">
      <c r="A1051" s="50">
        <f>'TARIF 2024'!D1056</f>
        <v>0</v>
      </c>
      <c r="C1051" s="4">
        <f>'TARIF 2024'!G1056</f>
        <v>5900495059413</v>
      </c>
      <c r="D1051" t="str">
        <f>'TARIF 2024'!K1056</f>
        <v>Neon PLEXI LED HAPPY PUMPKIN orange green FPNE10 dont 0,24 deee</v>
      </c>
      <c r="E1051" s="60" t="str">
        <f>'TARIF 2024'!K1056</f>
        <v>Neon PLEXI LED HAPPY PUMPKIN orange green FPNE10 dont 0,24 deee</v>
      </c>
      <c r="V1051" s="61" t="s">
        <v>906</v>
      </c>
      <c r="W1051" s="64">
        <f>'TARIF 2024'!M1056</f>
        <v>15.209199999999999</v>
      </c>
      <c r="X1051" s="64">
        <f>'TARIF 2024'!Q1056</f>
        <v>24.99</v>
      </c>
      <c r="Y1051" s="62"/>
    </row>
    <row r="1052" spans="1:25">
      <c r="A1052" s="50">
        <f>'TARIF 2024'!D1057</f>
        <v>0</v>
      </c>
      <c r="C1052" s="4">
        <f>'TARIF 2024'!G1057</f>
        <v>5900495949400</v>
      </c>
      <c r="D1052" t="str">
        <f>'TARIF 2024'!K1057</f>
        <v>Neon LED Light HEART red Bat + USB FLNEO7 Dimensions (mm) LxWxH:20 x 2 x 21 cm dont 0,24 deee</v>
      </c>
      <c r="E1052" s="60" t="str">
        <f>'TARIF 2024'!K1057</f>
        <v>Neon LED Light HEART red Bat + USB FLNEO7 Dimensions (mm) LxWxH:20 x 2 x 21 cm dont 0,24 deee</v>
      </c>
      <c r="V1052" s="61" t="s">
        <v>906</v>
      </c>
      <c r="W1052" s="64">
        <f>'TARIF 2024'!M1057</f>
        <v>12.2576</v>
      </c>
      <c r="X1052" s="64">
        <f>'TARIF 2024'!Q1057</f>
        <v>19.989999999999998</v>
      </c>
      <c r="Y1052" s="62"/>
    </row>
    <row r="1053" spans="1:25">
      <c r="A1053" s="50">
        <f>'TARIF 2024'!D1058</f>
        <v>0</v>
      </c>
      <c r="C1053" s="4">
        <f>'TARIF 2024'!G1058</f>
        <v>5900495956217</v>
      </c>
      <c r="D1053" t="str">
        <f>'TARIF 2024'!K1058</f>
        <v>Neon LED Light HELLO pink white Bat + USB FLNE15 Dimensions (mm) LxWxH:	290 x 23 x 290 mm dont 0,24 deee</v>
      </c>
      <c r="E1053" s="60" t="str">
        <f>'TARIF 2024'!K1058</f>
        <v>Neon LED Light HELLO pink white Bat + USB FLNE15 Dimensions (mm) LxWxH:	290 x 23 x 290 mm dont 0,24 deee</v>
      </c>
      <c r="V1053" s="61" t="s">
        <v>906</v>
      </c>
      <c r="W1053" s="64">
        <f>'TARIF 2024'!M1058</f>
        <v>12.2576</v>
      </c>
      <c r="X1053" s="64">
        <f>'TARIF 2024'!Q1058</f>
        <v>19.989999999999998</v>
      </c>
      <c r="Y1053" s="62"/>
    </row>
    <row r="1054" spans="1:25">
      <c r="A1054" s="50">
        <f>'TARIF 2024'!D1059</f>
        <v>0</v>
      </c>
      <c r="C1054" s="4">
        <f>'TARIF 2024'!G1059</f>
        <v>5900495059383</v>
      </c>
      <c r="D1054" t="str">
        <f>'TARIF 2024'!K1059</f>
        <v>Neon LED Light HOME warm white Bat + USB FLNE21 Dimensions (mm) LxWxH:35,5 x 2 x 13 cm dont 0,24 deee</v>
      </c>
      <c r="E1054" s="60" t="str">
        <f>'TARIF 2024'!K1059</f>
        <v>Neon LED Light HOME warm white Bat + USB FLNE21 Dimensions (mm) LxWxH:35,5 x 2 x 13 cm dont 0,24 deee</v>
      </c>
      <c r="V1054" s="61" t="s">
        <v>906</v>
      </c>
      <c r="W1054" s="64">
        <f>'TARIF 2024'!M1059</f>
        <v>7.0217999999999998</v>
      </c>
      <c r="X1054" s="64">
        <f>'TARIF 2024'!Q1059</f>
        <v>11.99</v>
      </c>
      <c r="Y1054" s="62"/>
    </row>
    <row r="1055" spans="1:25">
      <c r="A1055" s="50">
        <f>'TARIF 2024'!D1060</f>
        <v>0</v>
      </c>
      <c r="C1055" s="4">
        <f>'TARIF 2024'!G1060</f>
        <v>5900495398161</v>
      </c>
      <c r="D1055" t="str">
        <f>'TARIF 2024'!K1060</f>
        <v>Neon LED JURASSIC BABY DINO blue FLNJ01 dont 0,24 deee</v>
      </c>
      <c r="E1055" s="60" t="str">
        <f>'TARIF 2024'!K1060</f>
        <v>Neon LED JURASSIC BABY DINO blue FLNJ01 dont 0,24 deee</v>
      </c>
      <c r="V1055" s="61" t="s">
        <v>906</v>
      </c>
      <c r="W1055" s="64">
        <f>'TARIF 2024'!M1060</f>
        <v>15.669799999999997</v>
      </c>
      <c r="X1055" s="64">
        <f>'TARIF 2024'!Q1060</f>
        <v>24.99</v>
      </c>
      <c r="Y1055" s="62"/>
    </row>
    <row r="1056" spans="1:25">
      <c r="A1056" s="50">
        <f>'TARIF 2024'!D1061</f>
        <v>0</v>
      </c>
      <c r="C1056" s="4">
        <f>'TARIF 2024'!G1061</f>
        <v>5900495399694</v>
      </c>
      <c r="D1056" t="str">
        <f>'TARIF 2024'!K1061</f>
        <v>Neon LED JURASSIC CROC green FLNJ03 dont 0,24 deee</v>
      </c>
      <c r="E1056" s="60" t="str">
        <f>'TARIF 2024'!K1061</f>
        <v>Neon LED JURASSIC CROC green FLNJ03 dont 0,24 deee</v>
      </c>
      <c r="V1056" s="61" t="s">
        <v>906</v>
      </c>
      <c r="W1056" s="64">
        <f>'TARIF 2024'!M1061</f>
        <v>15.415999999999999</v>
      </c>
      <c r="X1056" s="64">
        <f>'TARIF 2024'!Q1061</f>
        <v>24.99</v>
      </c>
      <c r="Y1056" s="62"/>
    </row>
    <row r="1057" spans="1:25">
      <c r="A1057" s="50">
        <f>'TARIF 2024'!D1062</f>
        <v>0</v>
      </c>
      <c r="C1057" s="4">
        <f>'TARIF 2024'!G1062</f>
        <v>5900495398741</v>
      </c>
      <c r="D1057" t="str">
        <f>'TARIF 2024'!K1062</f>
        <v>Neon LED JURASSIC DINO green FLNJ02 dont 0,24 deee</v>
      </c>
      <c r="E1057" s="60" t="str">
        <f>'TARIF 2024'!K1062</f>
        <v>Neon LED JURASSIC DINO green FLNJ02 dont 0,24 deee</v>
      </c>
      <c r="V1057" s="61" t="s">
        <v>906</v>
      </c>
      <c r="W1057" s="64">
        <f>'TARIF 2024'!M1062</f>
        <v>15.415999999999999</v>
      </c>
      <c r="X1057" s="64">
        <f>'TARIF 2024'!Q1062</f>
        <v>24.99</v>
      </c>
      <c r="Y1057" s="62"/>
    </row>
    <row r="1058" spans="1:25">
      <c r="A1058" s="50">
        <f>'TARIF 2024'!D1063</f>
        <v>0</v>
      </c>
      <c r="C1058" s="4">
        <f>'TARIF 2024'!G1063</f>
        <v>5900495949370</v>
      </c>
      <c r="D1058" t="str">
        <f>'TARIF 2024'!K1063</f>
        <v>Neon LED Light CACTUS orange green Bat + USB FLNEO2 Dimensions (mm) LxWxH: 14 x 2 x 33 cm dont 0,24 deee</v>
      </c>
      <c r="E1058" s="60" t="str">
        <f>'TARIF 2024'!K1063</f>
        <v>Neon LED Light CACTUS orange green Bat + USB FLNEO2 Dimensions (mm) LxWxH: 14 x 2 x 33 cm dont 0,24 deee</v>
      </c>
      <c r="V1058" s="61" t="s">
        <v>906</v>
      </c>
      <c r="W1058" s="64">
        <f>'TARIF 2024'!M1063</f>
        <v>12.2576</v>
      </c>
      <c r="X1058" s="64">
        <f>'TARIF 2024'!Q1063</f>
        <v>19.989999999999998</v>
      </c>
      <c r="Y1058" s="62"/>
    </row>
    <row r="1059" spans="1:25">
      <c r="A1059" s="50">
        <f>'TARIF 2024'!D1064</f>
        <v>0</v>
      </c>
      <c r="C1059" s="4">
        <f>'TARIF 2024'!G1064</f>
        <v>5900495949332</v>
      </c>
      <c r="D1059" t="str">
        <f>'TARIF 2024'!K1064</f>
        <v>Neon LED Light LIPS red Bat + USB FLNEO8 Dimensions (mm) LxWxH:28 x 2 x 15 cm dont 0,24 deee</v>
      </c>
      <c r="E1059" s="60" t="str">
        <f>'TARIF 2024'!K1064</f>
        <v>Neon LED Light LIPS red Bat + USB FLNEO8 Dimensions (mm) LxWxH:28 x 2 x 15 cm dont 0,24 deee</v>
      </c>
      <c r="V1059" s="61" t="s">
        <v>906</v>
      </c>
      <c r="W1059" s="64">
        <f>'TARIF 2024'!M1064</f>
        <v>12.2576</v>
      </c>
      <c r="X1059" s="64">
        <f>'TARIF 2024'!Q1064</f>
        <v>19.989999999999998</v>
      </c>
      <c r="Y1059" s="62"/>
    </row>
    <row r="1060" spans="1:25">
      <c r="A1060" s="50">
        <f>'TARIF 2024'!D1065</f>
        <v>0</v>
      </c>
      <c r="C1060" s="4">
        <f>'TARIF 2024'!G1065</f>
        <v>5900495949349</v>
      </c>
      <c r="D1060" t="str">
        <f>'TARIF 2024'!K1065</f>
        <v>Neon LED Light LOVE pink Bat + USB FLNEO5 Dimensions (mm) LxWxH:35,5 x 2 x 13 cm dont 0,24 deee</v>
      </c>
      <c r="E1060" s="60" t="str">
        <f>'TARIF 2024'!K1065</f>
        <v>Neon LED Light LOVE pink Bat + USB FLNEO5 Dimensions (mm) LxWxH:35,5 x 2 x 13 cm dont 0,24 deee</v>
      </c>
      <c r="V1060" s="61" t="s">
        <v>906</v>
      </c>
      <c r="W1060" s="64">
        <f>'TARIF 2024'!M1065</f>
        <v>12.2576</v>
      </c>
      <c r="X1060" s="64">
        <f>'TARIF 2024'!Q1065</f>
        <v>19.989999999999998</v>
      </c>
      <c r="Y1060" s="62"/>
    </row>
    <row r="1061" spans="1:25">
      <c r="A1061" s="50">
        <f>'TARIF 2024'!D1066</f>
        <v>0</v>
      </c>
      <c r="C1061" s="4">
        <f>'TARIF 2024'!G1066</f>
        <v>5900495396358</v>
      </c>
      <c r="D1061" t="str">
        <f>'TARIF 2024'!K1066</f>
        <v>Neon LED RGB LOVE FLRN01 + RC Forever Light LxWxH 25,5 x 2 x 28,0 cm dont 0,24 deee</v>
      </c>
      <c r="E1061" s="60" t="str">
        <f>'TARIF 2024'!K1066</f>
        <v>Neon LED RGB LOVE FLRN01 + RC Forever Light LxWxH 25,5 x 2 x 28,0 cm dont 0,24 deee</v>
      </c>
      <c r="V1061" s="61" t="s">
        <v>906</v>
      </c>
      <c r="W1061" s="64">
        <f>'TARIF 2024'!M1066</f>
        <v>15.04</v>
      </c>
      <c r="X1061" s="64">
        <f>'TARIF 2024'!Q1066</f>
        <v>26.99</v>
      </c>
      <c r="Y1061" s="62"/>
    </row>
    <row r="1062" spans="1:25">
      <c r="A1062" s="50">
        <f>'TARIF 2024'!D1067</f>
        <v>0</v>
      </c>
      <c r="C1062" s="4">
        <f>'TARIF 2024'!G1067</f>
        <v>5900495064080</v>
      </c>
      <c r="D1062" t="str">
        <f>'TARIF 2024'!K1067</f>
        <v>Neon LED Light LOVE HEART purple white NNE02 Dimensions (mm) LxWxH:	25,5 x 2 x 27,5 cm dont 0,24 deee</v>
      </c>
      <c r="E1062" s="60" t="str">
        <f>'TARIF 2024'!K1067</f>
        <v>Neon LED Light LOVE HEART purple white NNE02 Dimensions (mm) LxWxH:	25,5 x 2 x 27,5 cm dont 0,24 deee</v>
      </c>
      <c r="V1062" s="61" t="s">
        <v>906</v>
      </c>
      <c r="W1062" s="64">
        <f>'TARIF 2024'!M1067</f>
        <v>11.298799999999998</v>
      </c>
      <c r="X1062" s="64">
        <f>'TARIF 2024'!Q1067</f>
        <v>19.989999999999998</v>
      </c>
      <c r="Y1062" s="62"/>
    </row>
    <row r="1063" spans="1:25">
      <c r="A1063" s="50">
        <f>'TARIF 2024'!D1068</f>
        <v>0</v>
      </c>
      <c r="C1063" s="4">
        <f>'TARIF 2024'!G1068</f>
        <v>5900495072382</v>
      </c>
      <c r="D1063" t="str">
        <f>'TARIF 2024'!K1068</f>
        <v>Neon on a stand MOON white NNE06 Dimensions (mm) LxWxH:18 x 10 x 34 cm dont 0,24 deee</v>
      </c>
      <c r="E1063" s="60" t="str">
        <f>'TARIF 2024'!K1068</f>
        <v>Neon on a stand MOON white NNE06 Dimensions (mm) LxWxH:18 x 10 x 34 cm dont 0,24 deee</v>
      </c>
      <c r="V1063" s="61" t="s">
        <v>906</v>
      </c>
      <c r="W1063" s="64">
        <f>'TARIF 2024'!M1068</f>
        <v>6.7397999999999998</v>
      </c>
      <c r="X1063" s="64">
        <f>'TARIF 2024'!Q1068</f>
        <v>10.99</v>
      </c>
      <c r="Y1063" s="62"/>
    </row>
    <row r="1064" spans="1:25">
      <c r="A1064" s="50">
        <f>'TARIF 2024'!D1069</f>
        <v>0</v>
      </c>
      <c r="C1064" s="4">
        <f>'TARIF 2024'!G1069</f>
        <v>5900495546135</v>
      </c>
      <c r="D1064" t="str">
        <f>'TARIF 2024'!K1069</f>
        <v>Neon PLEXI LED PAD multicolor NNE19 Neolia dont 0,24 deee</v>
      </c>
      <c r="E1064" s="60" t="str">
        <f>'TARIF 2024'!K1069</f>
        <v>Neon PLEXI LED PAD multicolor NNE19 Neolia dont 0,24 deee</v>
      </c>
      <c r="V1064" s="61" t="s">
        <v>906</v>
      </c>
      <c r="W1064" s="64">
        <f>'TARIF 2024'!M1069</f>
        <v>20.520199999999996</v>
      </c>
      <c r="X1064" s="64">
        <f>'TARIF 2024'!Q1069</f>
        <v>34.99</v>
      </c>
      <c r="Y1064" s="62"/>
    </row>
    <row r="1065" spans="1:25">
      <c r="A1065" s="50">
        <f>'TARIF 2024'!D1070</f>
        <v>0</v>
      </c>
      <c r="C1065" s="4">
        <f>'TARIF 2024'!G1070</f>
        <v>5900495653570</v>
      </c>
      <c r="D1065" t="str">
        <f>'TARIF 2024'!K1070</f>
        <v>Neon PLEXI LED GAMEPAD multicolor FPNE03X dont 0,24 deee</v>
      </c>
      <c r="E1065" s="60" t="str">
        <f>'TARIF 2024'!K1070</f>
        <v>Neon PLEXI LED GAMEPAD multicolor FPNE03X dont 0,24 deee</v>
      </c>
      <c r="V1065" s="61" t="s">
        <v>906</v>
      </c>
      <c r="W1065" s="64">
        <f>'TARIF 2024'!M1070</f>
        <v>20.520199999999996</v>
      </c>
      <c r="X1065" s="64">
        <f>'TARIF 2024'!Q1070</f>
        <v>34.99</v>
      </c>
      <c r="Y1065" s="62"/>
    </row>
    <row r="1066" spans="1:25">
      <c r="A1066" s="50">
        <f>'TARIF 2024'!D1071</f>
        <v>0</v>
      </c>
      <c r="C1066" s="4">
        <f>'TARIF 2024'!G1071</f>
        <v>5907457743212</v>
      </c>
      <c r="D1066" t="str">
        <f>'TARIF 2024'!K1071</f>
        <v>Neon LED RGB GAMEPAD FLRNE04 + RC Forever Light dont 0,24 deee</v>
      </c>
      <c r="E1066" s="60" t="str">
        <f>'TARIF 2024'!K1071</f>
        <v>Neon LED RGB GAMEPAD FLRNE04 + RC Forever Light dont 0,24 deee</v>
      </c>
      <c r="V1066" s="61" t="s">
        <v>906</v>
      </c>
      <c r="W1066" s="64">
        <f>'TARIF 2024'!M1071</f>
        <v>24.223799999999997</v>
      </c>
      <c r="X1066" s="64">
        <f>'TARIF 2024'!Q1071</f>
        <v>39.99</v>
      </c>
      <c r="Y1066" s="62"/>
    </row>
    <row r="1067" spans="1:25">
      <c r="A1067" s="50">
        <f>'TARIF 2024'!D1072</f>
        <v>0</v>
      </c>
      <c r="C1067" s="4">
        <f>'TARIF 2024'!G1072</f>
        <v>5900495064103</v>
      </c>
      <c r="D1067" t="str">
        <f>'TARIF 2024'!K1072</f>
        <v>Neon LED Light PALM green orange NNE04 Dimensions (mm) LxWxH:18 x 2 x 26,2 cm dont 0,24 deee</v>
      </c>
      <c r="E1067" s="60" t="str">
        <f>'TARIF 2024'!K1072</f>
        <v>Neon LED Light PALM green orange NNE04 Dimensions (mm) LxWxH:18 x 2 x 26,2 cm dont 0,24 deee</v>
      </c>
      <c r="V1067" s="61" t="s">
        <v>906</v>
      </c>
      <c r="W1067" s="64">
        <f>'TARIF 2024'!M1072</f>
        <v>11.298799999999998</v>
      </c>
      <c r="X1067" s="64">
        <f>'TARIF 2024'!Q1072</f>
        <v>19.989999999999998</v>
      </c>
      <c r="Y1067" s="62"/>
    </row>
    <row r="1068" spans="1:25">
      <c r="A1068" s="50" t="str">
        <f>'TARIF 2024'!D1073</f>
        <v>new</v>
      </c>
      <c r="C1068" s="4">
        <f>'TARIF 2024'!G1073</f>
        <v>5900495048295</v>
      </c>
      <c r="D1068" t="str">
        <f>'TARIF 2024'!K1073</f>
        <v>Neon LED on a stand PINEAPPLE yellow green NNE05 Dimensions (mm) LxWxH:	16 x 10 x 32,5 cm dont 0,24 deee</v>
      </c>
      <c r="E1068" s="60" t="str">
        <f>'TARIF 2024'!K1073</f>
        <v>Neon LED on a stand PINEAPPLE yellow green NNE05 Dimensions (mm) LxWxH:	16 x 10 x 32,5 cm dont 0,24 deee</v>
      </c>
      <c r="V1068" s="61" t="s">
        <v>906</v>
      </c>
      <c r="W1068" s="64">
        <f>'TARIF 2024'!M1073</f>
        <v>11.298799999999998</v>
      </c>
      <c r="X1068" s="64">
        <f>'TARIF 2024'!Q1073</f>
        <v>19.989999999999998</v>
      </c>
      <c r="Y1068" s="62"/>
    </row>
    <row r="1069" spans="1:25">
      <c r="A1069" s="50">
        <f>'TARIF 2024'!D1074</f>
        <v>0</v>
      </c>
      <c r="C1069" s="4">
        <f>'TARIF 2024'!G1074</f>
        <v>5900495157256</v>
      </c>
      <c r="D1069" t="str">
        <f>'TARIF 2024'!K1074</f>
        <v>Neon PLEXI LED PUMPKIN WITH STEM orange green NNE13 dont 0,24 deee</v>
      </c>
      <c r="E1069" s="60" t="str">
        <f>'TARIF 2024'!K1074</f>
        <v>Neon PLEXI LED PUMPKIN WITH STEM orange green NNE13 dont 0,24 deee</v>
      </c>
      <c r="V1069" s="61" t="s">
        <v>906</v>
      </c>
      <c r="W1069" s="64">
        <f>'TARIF 2024'!M1074</f>
        <v>15.650999999999998</v>
      </c>
      <c r="X1069" s="64">
        <f>'TARIF 2024'!Q1074</f>
        <v>26.99</v>
      </c>
      <c r="Y1069" s="62"/>
    </row>
    <row r="1070" spans="1:25">
      <c r="A1070" s="50">
        <f>'TARIF 2024'!D1075</f>
        <v>0</v>
      </c>
      <c r="C1070" s="4">
        <f>'TARIF 2024'!G1075</f>
        <v>5900495454249</v>
      </c>
      <c r="D1070" t="str">
        <f>'TARIF 2024'!K1075</f>
        <v>Neon LED Light RAINBOW 5 colors FLNE14X dont 0,24 deee</v>
      </c>
      <c r="E1070" s="60" t="str">
        <f>'TARIF 2024'!K1075</f>
        <v>Neon LED Light RAINBOW 5 colors FLNE14X dont 0,24 deee</v>
      </c>
      <c r="V1070" s="61" t="s">
        <v>906</v>
      </c>
      <c r="W1070" s="64">
        <f>'TARIF 2024'!M1075</f>
        <v>8.8830000000000009</v>
      </c>
      <c r="X1070" s="64">
        <f>'TARIF 2024'!Q1075</f>
        <v>14.99</v>
      </c>
      <c r="Y1070" s="62"/>
    </row>
    <row r="1071" spans="1:25">
      <c r="A1071" s="50">
        <f>'TARIF 2024'!D1076</f>
        <v>0</v>
      </c>
      <c r="C1071" s="4">
        <f>'TARIF 2024'!G1076</f>
        <v>5900495072429</v>
      </c>
      <c r="D1071" t="str">
        <f>'TARIF 2024'!K1076</f>
        <v>Neon on a stand LED RAINBOW multicolor NNE09 Dimensions (mm) LxWxH:	170 x 100 x 270 mm dont 0,24 deee</v>
      </c>
      <c r="E1071" s="60" t="str">
        <f>'TARIF 2024'!K1076</f>
        <v>Neon on a stand LED RAINBOW multicolor NNE09 Dimensions (mm) LxWxH:	170 x 100 x 270 mm dont 0,24 deee</v>
      </c>
      <c r="V1071" s="61" t="s">
        <v>906</v>
      </c>
      <c r="W1071" s="64">
        <f>'TARIF 2024'!M1076</f>
        <v>7.5011999999999999</v>
      </c>
      <c r="X1071" s="64">
        <f>'TARIF 2024'!Q1076</f>
        <v>11.99</v>
      </c>
      <c r="Y1071" s="62"/>
    </row>
    <row r="1072" spans="1:25">
      <c r="A1072" s="50">
        <f>'TARIF 2024'!D1077</f>
        <v>0</v>
      </c>
      <c r="C1072" s="4">
        <f>'TARIF 2024'!G1077</f>
        <v>5900495453716</v>
      </c>
      <c r="D1072" t="str">
        <f>'TARIF 2024'!K1077</f>
        <v>Neon LED Light SATURN yellow blue Bat + USB FLNE11 dont 0,24 deee</v>
      </c>
      <c r="E1072" s="60" t="str">
        <f>'TARIF 2024'!K1077</f>
        <v>Neon LED Light SATURN yellow blue Bat + USB FLNE11 dont 0,24 deee</v>
      </c>
      <c r="V1072" s="61" t="s">
        <v>906</v>
      </c>
      <c r="W1072" s="64">
        <f>'TARIF 2024'!M1077</f>
        <v>19.899799999999995</v>
      </c>
      <c r="X1072" s="64">
        <f>'TARIF 2024'!Q1077</f>
        <v>34.99</v>
      </c>
      <c r="Y1072" s="62"/>
    </row>
    <row r="1073" spans="1:25">
      <c r="A1073" s="50">
        <f>'TARIF 2024'!D1078</f>
        <v>0</v>
      </c>
      <c r="C1073" s="4">
        <f>'TARIF 2024'!G1078</f>
        <v>5900495956170</v>
      </c>
      <c r="D1073" t="str">
        <f>'TARIF 2024'!K1078</f>
        <v>Neon LED Light SATURN yellow blue Bat + USB FLNE11 Dimensions (mm) LxWxH:190 x 23 x 308 mm dont 0,24 deee</v>
      </c>
      <c r="E1073" s="60" t="str">
        <f>'TARIF 2024'!K1078</f>
        <v>Neon LED Light SATURN yellow blue Bat + USB FLNE11 Dimensions (mm) LxWxH:190 x 23 x 308 mm dont 0,24 deee</v>
      </c>
      <c r="V1073" s="61" t="s">
        <v>906</v>
      </c>
      <c r="W1073" s="64">
        <f>'TARIF 2024'!M1078</f>
        <v>12.2576</v>
      </c>
      <c r="X1073" s="64">
        <f>'TARIF 2024'!Q1078</f>
        <v>19.989999999999998</v>
      </c>
      <c r="Y1073" s="62"/>
    </row>
    <row r="1074" spans="1:25">
      <c r="A1074" s="50">
        <f>'TARIF 2024'!D1079</f>
        <v>0</v>
      </c>
      <c r="C1074" s="4">
        <f>'TARIF 2024'!G1079</f>
        <v>5900495156563</v>
      </c>
      <c r="D1074" t="str">
        <f>'TARIF 2024'!K1079</f>
        <v>Neon PLEXI LED SKULL WITH BONE white FPNE18 dont 0,24 deee</v>
      </c>
      <c r="E1074" s="60" t="str">
        <f>'TARIF 2024'!K1079</f>
        <v>Neon PLEXI LED SKULL WITH BONE white FPNE18 dont 0,24 deee</v>
      </c>
      <c r="V1074" s="61" t="s">
        <v>906</v>
      </c>
      <c r="W1074" s="64">
        <f>'TARIF 2024'!M1079</f>
        <v>15.209199999999999</v>
      </c>
      <c r="X1074" s="64">
        <f>'TARIF 2024'!Q1079</f>
        <v>24.99</v>
      </c>
      <c r="Y1074" s="62"/>
    </row>
    <row r="1075" spans="1:25">
      <c r="A1075" s="50">
        <f>'TARIF 2024'!D1080</f>
        <v>0</v>
      </c>
      <c r="C1075" s="4">
        <f>'TARIF 2024'!G1080</f>
        <v>5900495156433</v>
      </c>
      <c r="D1075" t="str">
        <f>'TARIF 2024'!K1080</f>
        <v>Neon PLEXI LED GRAFFITI SKULL turquoise FPNE15 dont 0,24 deee</v>
      </c>
      <c r="E1075" s="60" t="str">
        <f>'TARIF 2024'!K1080</f>
        <v>Neon PLEXI LED GRAFFITI SKULL turquoise FPNE15 dont 0,24 deee</v>
      </c>
      <c r="V1075" s="61" t="s">
        <v>906</v>
      </c>
      <c r="W1075" s="64">
        <f>'TARIF 2024'!M1080</f>
        <v>15.209199999999999</v>
      </c>
      <c r="X1075" s="64">
        <f>'TARIF 2024'!Q1080</f>
        <v>24.99</v>
      </c>
      <c r="Y1075" s="62"/>
    </row>
    <row r="1076" spans="1:25">
      <c r="A1076" s="50">
        <f>'TARIF 2024'!D1081</f>
        <v>0</v>
      </c>
      <c r="C1076" s="4">
        <f>'TARIF 2024'!G1081</f>
        <v>5900495268624</v>
      </c>
      <c r="D1076" t="str">
        <f>'TARIF 2024'!K1081</f>
        <v>Neon Wood Stand LED STAR warm white FLNW04 Dimensions (mm) LxWxH:180 x 40 x 210 mm dont 0,24 deee</v>
      </c>
      <c r="E1076" s="60" t="str">
        <f>'TARIF 2024'!K1081</f>
        <v>Neon Wood Stand LED STAR warm white FLNW04 Dimensions (mm) LxWxH:180 x 40 x 210 mm dont 0,24 deee</v>
      </c>
      <c r="V1076" s="61" t="s">
        <v>906</v>
      </c>
      <c r="W1076" s="64">
        <f>'TARIF 2024'!M1081</f>
        <v>7.0875999999999992</v>
      </c>
      <c r="X1076" s="64">
        <f>'TARIF 2024'!Q1081</f>
        <v>11.99</v>
      </c>
      <c r="Y1076" s="62"/>
    </row>
    <row r="1077" spans="1:25">
      <c r="A1077" s="50">
        <f>'TARIF 2024'!D1082</f>
        <v>0</v>
      </c>
      <c r="C1077" s="4">
        <f>'TARIF 2024'!G1082</f>
        <v>5900495072412</v>
      </c>
      <c r="D1077" t="str">
        <f>'TARIF 2024'!K1082</f>
        <v>Neon on a stand LED TONE red NNE08 Dimensions (mm) LxWxH: 170 x 100 x 270 mm dont 0,24 deee</v>
      </c>
      <c r="E1077" s="60" t="str">
        <f>'TARIF 2024'!K1082</f>
        <v>Neon on a stand LED TONE red NNE08 Dimensions (mm) LxWxH: 170 x 100 x 270 mm dont 0,24 deee</v>
      </c>
      <c r="V1077" s="61" t="s">
        <v>906</v>
      </c>
      <c r="W1077" s="64">
        <f>'TARIF 2024'!M1082</f>
        <v>6.6551999999999998</v>
      </c>
      <c r="X1077" s="64">
        <f>'TARIF 2024'!Q1082</f>
        <v>10.99</v>
      </c>
      <c r="Y1077" s="62"/>
    </row>
    <row r="1078" spans="1:25">
      <c r="A1078" s="50">
        <f>'TARIF 2024'!D1083</f>
        <v>0</v>
      </c>
      <c r="C1078" s="4">
        <f>'TARIF 2024'!G1083</f>
        <v>5900495268617</v>
      </c>
      <c r="D1078" t="str">
        <f>'TARIF 2024'!K1083</f>
        <v>Neon Wood Stand LED TREE green FLNW03 Dimensions (mm) LxWxH:115 x 40 x 210 mm dont 0,24 deee</v>
      </c>
      <c r="E1078" s="60" t="str">
        <f>'TARIF 2024'!K1083</f>
        <v>Neon Wood Stand LED TREE green FLNW03 Dimensions (mm) LxWxH:115 x 40 x 210 mm dont 0,24 deee</v>
      </c>
      <c r="V1078" s="61" t="s">
        <v>906</v>
      </c>
      <c r="W1078" s="64">
        <f>'TARIF 2024'!M1083</f>
        <v>7.0875999999999992</v>
      </c>
      <c r="X1078" s="64">
        <f>'TARIF 2024'!Q1083</f>
        <v>11.99</v>
      </c>
      <c r="Y1078" s="62"/>
    </row>
    <row r="1079" spans="1:25">
      <c r="A1079" s="50">
        <f>'TARIF 2024'!D1084</f>
        <v>0</v>
      </c>
      <c r="C1079" s="4">
        <f>'TARIF 2024'!G1084</f>
        <v>5900495340030</v>
      </c>
      <c r="D1079" t="str">
        <f>'TARIF 2024'!K1084</f>
        <v>Neon LED on stand TUNE white FSNE07 dont 0,24 deee</v>
      </c>
      <c r="E1079" s="60" t="str">
        <f>'TARIF 2024'!K1084</f>
        <v>Neon LED on stand TUNE white FSNE07 dont 0,24 deee</v>
      </c>
      <c r="V1079" s="61" t="s">
        <v>906</v>
      </c>
      <c r="W1079" s="64">
        <f>'TARIF 2024'!M1084</f>
        <v>7.0593999999999992</v>
      </c>
      <c r="X1079" s="64">
        <f>'TARIF 2024'!Q1084</f>
        <v>11.99</v>
      </c>
      <c r="Y1079" s="62"/>
    </row>
    <row r="1080" spans="1:25">
      <c r="A1080" s="50">
        <f>'TARIF 2024'!D1085</f>
        <v>0</v>
      </c>
      <c r="C1080" s="4">
        <f>'TARIF 2024'!G1085</f>
        <v>5907457773486</v>
      </c>
      <c r="D1080" t="str">
        <f>'TARIF 2024'!K1085</f>
        <v>Neon LED Light CLOUD pink NNE25 Neolia dont 0,24 deee</v>
      </c>
      <c r="E1080" s="60" t="str">
        <f>'TARIF 2024'!K1085</f>
        <v>Neon LED Light CLOUD pink NNE25 Neolia dont 0,24 deee</v>
      </c>
      <c r="V1080" s="61" t="s">
        <v>906</v>
      </c>
      <c r="W1080" s="64">
        <f>'TARIF 2024'!M1085</f>
        <v>7.9523999999999999</v>
      </c>
      <c r="X1080" s="64">
        <f>'TARIF 2024'!Q1085</f>
        <v>14.99</v>
      </c>
      <c r="Y1080" s="62"/>
    </row>
    <row r="1081" spans="1:25">
      <c r="A1081" s="50">
        <f>'TARIF 2024'!D1086</f>
        <v>0</v>
      </c>
      <c r="C1081" s="4">
        <f>'TARIF 2024'!G1086</f>
        <v>5900495949387</v>
      </c>
      <c r="D1081" t="str">
        <f>'TARIF 2024'!K1086</f>
        <v>Neon LED Light UNICORN pink Bat + USB FLNEO1 Dimensions (mm) LxWxH:23 x 2 x 23 cm dont 0,24 deee</v>
      </c>
      <c r="E1081" s="60" t="str">
        <f>'TARIF 2024'!K1086</f>
        <v>Neon LED Light UNICORN pink Bat + USB FLNEO1 Dimensions (mm) LxWxH:23 x 2 x 23 cm dont 0,24 deee</v>
      </c>
      <c r="V1081" s="61" t="s">
        <v>906</v>
      </c>
      <c r="W1081" s="64">
        <f>'TARIF 2024'!M1086</f>
        <v>12.2576</v>
      </c>
      <c r="X1081" s="64">
        <f>'TARIF 2024'!Q1086</f>
        <v>19.989999999999998</v>
      </c>
      <c r="Y1081" s="62"/>
    </row>
    <row r="1082" spans="1:25">
      <c r="A1082" s="50">
        <f>'TARIF 2024'!D1087</f>
        <v>0</v>
      </c>
      <c r="C1082" s="4">
        <f>'TARIF 2024'!G1087</f>
        <v>5900495949646</v>
      </c>
      <c r="D1082" t="str">
        <f>'TARIF 2024'!K1087</f>
        <v>Neon LED Light WHALE warm white Bat + USB FLNEO9 Dimensions (mm) LxWxH: 15 x 2,3 x 29 cm dont 0,24 deee</v>
      </c>
      <c r="E1082" s="60" t="str">
        <f>'TARIF 2024'!K1087</f>
        <v>Neon LED Light WHALE warm white Bat + USB FLNEO9 Dimensions (mm) LxWxH: 15 x 2,3 x 29 cm dont 0,24 deee</v>
      </c>
      <c r="V1082" s="61" t="s">
        <v>906</v>
      </c>
      <c r="W1082" s="64">
        <f>'TARIF 2024'!M1087</f>
        <v>12.2576</v>
      </c>
      <c r="X1082" s="64">
        <f>'TARIF 2024'!Q1087</f>
        <v>19.989999999999998</v>
      </c>
      <c r="Y1082" s="62"/>
    </row>
    <row r="1083" spans="1:25">
      <c r="A1083" s="50">
        <f>'TARIF 2024'!D1088</f>
        <v>0</v>
      </c>
      <c r="C1083" s="4">
        <f>'TARIF 2024'!G1088</f>
        <v>5907457702295</v>
      </c>
      <c r="D1083" t="str">
        <f>'TARIF 2024'!K1088</f>
        <v>Neon LED Light WHALE blue Bat + USB FLNE19 Dimensions (mm) LxWxH: 150 x 23 x 290 mm dont 0,24 deee</v>
      </c>
      <c r="E1083" s="60" t="str">
        <f>'TARIF 2024'!K1088</f>
        <v>Neon LED Light WHALE blue Bat + USB FLNE19 Dimensions (mm) LxWxH: 150 x 23 x 290 mm dont 0,24 deee</v>
      </c>
      <c r="V1083" s="61" t="s">
        <v>906</v>
      </c>
      <c r="W1083" s="64">
        <f>'TARIF 2024'!M1088</f>
        <v>6.6740000000000004</v>
      </c>
      <c r="X1083" s="64">
        <f>'TARIF 2024'!Q1088</f>
        <v>10.99</v>
      </c>
      <c r="Y1083" s="62"/>
    </row>
    <row r="1084" spans="1:25">
      <c r="A1084" s="50">
        <f>'TARIF 2024'!D1089</f>
        <v>0</v>
      </c>
      <c r="C1084" s="4">
        <f>'TARIF 2024'!G1089</f>
        <v>5900495160737</v>
      </c>
      <c r="D1084" t="str">
        <f>'TARIF 2024'!K1089</f>
        <v>Neon PLEXI LED ANGRY PUMPKIN yellow white FPNE14 dont 0,24 deee</v>
      </c>
      <c r="E1084" s="60" t="str">
        <f>'TARIF 2024'!K1089</f>
        <v>Neon PLEXI LED ANGRY PUMPKIN yellow white FPNE14 dont 0,24 deee</v>
      </c>
      <c r="V1084" s="61" t="s">
        <v>906</v>
      </c>
      <c r="W1084" s="64">
        <f>'TARIF 2024'!M1089</f>
        <v>10.951000000000001</v>
      </c>
      <c r="X1084" s="64">
        <f>'TARIF 2024'!Q1089</f>
        <v>19.989999999999998</v>
      </c>
      <c r="Y1084" s="62"/>
    </row>
    <row r="1085" spans="1:25">
      <c r="A1085" s="50">
        <f>'TARIF 2024'!D1090</f>
        <v>0</v>
      </c>
      <c r="C1085" s="4">
        <f>'TARIF 2024'!G1090</f>
        <v>5900495064127</v>
      </c>
      <c r="D1085" t="str">
        <f>'TARIF 2024'!K1090</f>
        <v>Neon PLEXI LED BE HAPPY pink NNE10 Neolia Dimensions (mm) LxWxH: 23,5 x 1,6 x 39 cm dont 0,24 deee</v>
      </c>
      <c r="E1085" s="60" t="str">
        <f>'TARIF 2024'!K1090</f>
        <v>Neon PLEXI LED BE HAPPY pink NNE10 Neolia Dimensions (mm) LxWxH: 23,5 x 1,6 x 39 cm dont 0,24 deee</v>
      </c>
      <c r="V1085" s="61" t="s">
        <v>906</v>
      </c>
      <c r="W1085" s="64">
        <f>'TARIF 2024'!M1090</f>
        <v>21.544799999999999</v>
      </c>
      <c r="X1085" s="64">
        <f>'TARIF 2024'!Q1090</f>
        <v>29.99</v>
      </c>
      <c r="Y1085" s="62"/>
    </row>
    <row r="1086" spans="1:25">
      <c r="A1086" s="50">
        <f>'TARIF 2024'!D1091</f>
        <v>0</v>
      </c>
      <c r="C1086" s="4">
        <f>'TARIF 2024'!G1091</f>
        <v>5900495454423</v>
      </c>
      <c r="D1086" t="str">
        <f>'TARIF 2024'!K1091</f>
        <v>Neon PLEXI LED COCKTAILS pink green FPNE02X dont 0,24 deee</v>
      </c>
      <c r="E1086" s="60" t="str">
        <f>'TARIF 2024'!K1091</f>
        <v>Neon PLEXI LED COCKTAILS pink green FPNE02X dont 0,24 deee</v>
      </c>
      <c r="V1086" s="61" t="s">
        <v>906</v>
      </c>
      <c r="W1086" s="64">
        <f>'TARIF 2024'!M1091</f>
        <v>21.394399999999997</v>
      </c>
      <c r="X1086" s="64">
        <f>'TARIF 2024'!Q1091</f>
        <v>34.99</v>
      </c>
      <c r="Y1086" s="62"/>
    </row>
    <row r="1087" spans="1:25">
      <c r="A1087" s="50">
        <f>'TARIF 2024'!D1092</f>
        <v>0</v>
      </c>
      <c r="C1087" s="4">
        <f>'TARIF 2024'!G1092</f>
        <v>5900495064110</v>
      </c>
      <c r="D1087" t="str">
        <f>'TARIF 2024'!K1092</f>
        <v>Neon PLEXI LED COFFEE pink blue NNE11 Neolia Dimensions (mm) LxWxH: 42 x 1,6 x 22,2 cm dont 0,24 deee</v>
      </c>
      <c r="E1087" s="60" t="str">
        <f>'TARIF 2024'!K1092</f>
        <v>Neon PLEXI LED COFFEE pink blue NNE11 Neolia Dimensions (mm) LxWxH: 42 x 1,6 x 22,2 cm dont 0,24 deee</v>
      </c>
      <c r="V1087" s="61" t="s">
        <v>906</v>
      </c>
      <c r="W1087" s="64">
        <f>'TARIF 2024'!M1092</f>
        <v>23.076999999999995</v>
      </c>
      <c r="X1087" s="64">
        <f>'TARIF 2024'!Q1092</f>
        <v>34.99</v>
      </c>
      <c r="Y1087" s="62"/>
    </row>
    <row r="1088" spans="1:25">
      <c r="A1088" s="50">
        <f>'TARIF 2024'!D1093</f>
        <v>0</v>
      </c>
      <c r="C1088" s="4">
        <f>'TARIF 2024'!G1093</f>
        <v>5900495546159</v>
      </c>
      <c r="D1088" t="str">
        <f>'TARIF 2024'!K1093</f>
        <v>Neon PLEXI LED GAME ROOM multicolor NNE20 Neolia dont 0,24 deee</v>
      </c>
      <c r="E1088" s="60" t="str">
        <f>'TARIF 2024'!K1093</f>
        <v>Neon PLEXI LED GAME ROOM multicolor NNE20 Neolia dont 0,24 deee</v>
      </c>
      <c r="V1088" s="61" t="s">
        <v>906</v>
      </c>
      <c r="W1088" s="64">
        <f>'TARIF 2024'!M1093</f>
        <v>21.676399999999997</v>
      </c>
      <c r="X1088" s="64">
        <f>'TARIF 2024'!Q1093</f>
        <v>34.99</v>
      </c>
      <c r="Y1088" s="62"/>
    </row>
    <row r="1089" spans="1:25">
      <c r="A1089" s="50">
        <f>'TARIF 2024'!D1094</f>
        <v>0</v>
      </c>
      <c r="C1089" s="4">
        <f>'TARIF 2024'!G1094</f>
        <v>5900495546203</v>
      </c>
      <c r="D1089" t="str">
        <f>'TARIF 2024'!K1094</f>
        <v>Neon PLEXI LED GARAGE blue white NNE22 Neolia dont 0,24 deee</v>
      </c>
      <c r="E1089" s="60" t="str">
        <f>'TARIF 2024'!K1094</f>
        <v>Neon PLEXI LED GARAGE blue white NNE22 Neolia dont 0,24 deee</v>
      </c>
      <c r="V1089" s="61" t="s">
        <v>906</v>
      </c>
      <c r="W1089" s="64">
        <f>'TARIF 2024'!M1094</f>
        <v>20.181799999999999</v>
      </c>
      <c r="X1089" s="64">
        <f>'TARIF 2024'!Q1094</f>
        <v>34.99</v>
      </c>
      <c r="Y1089" s="62"/>
    </row>
    <row r="1090" spans="1:25">
      <c r="A1090" s="50">
        <f>'TARIF 2024'!D1095</f>
        <v>0</v>
      </c>
      <c r="C1090" s="4">
        <f>'TARIF 2024'!G1095</f>
        <v>5900495453716</v>
      </c>
      <c r="D1090" t="str">
        <f>'TARIF 2024'!K1095</f>
        <v>Neon PLEXI LED PLANET multicolor FPNE05X  dont 0,24 deee</v>
      </c>
      <c r="E1090" s="60" t="str">
        <f>'TARIF 2024'!K1095</f>
        <v>Neon PLEXI LED PLANET multicolor FPNE05X  dont 0,24 deee</v>
      </c>
      <c r="V1090" s="61" t="s">
        <v>906</v>
      </c>
      <c r="W1090" s="64">
        <f>'TARIF 2024'!M1095</f>
        <v>19.899799999999995</v>
      </c>
      <c r="X1090" s="64">
        <f>'TARIF 2024'!Q1095</f>
        <v>34.99</v>
      </c>
      <c r="Y1090" s="62"/>
    </row>
    <row r="1091" spans="1:25">
      <c r="A1091" s="50">
        <f>'TARIF 2024'!D1096</f>
        <v>0</v>
      </c>
      <c r="C1091" s="4">
        <f>'TARIF 2024'!G1096</f>
        <v>5900495545855</v>
      </c>
      <c r="D1091" t="str">
        <f>'TARIF 2024'!K1096</f>
        <v>Neon PLEXI LED ROCKET multicolor NNE18 Neolia  dont 0,24 deee</v>
      </c>
      <c r="E1091" s="60" t="str">
        <f>'TARIF 2024'!K1096</f>
        <v>Neon PLEXI LED ROCKET multicolor NNE18 Neolia  dont 0,24 deee</v>
      </c>
      <c r="V1091" s="61" t="s">
        <v>906</v>
      </c>
      <c r="W1091" s="64">
        <f>'TARIF 2024'!M1096</f>
        <v>18.433399999999999</v>
      </c>
      <c r="X1091" s="64">
        <f>'TARIF 2024'!Q1096</f>
        <v>29.99</v>
      </c>
      <c r="Y1091" s="62"/>
    </row>
    <row r="1092" spans="1:25">
      <c r="A1092" s="50">
        <f>'TARIF 2024'!D1097</f>
        <v>0</v>
      </c>
      <c r="C1092" s="4">
        <f>'TARIF 2024'!G1097</f>
        <v>5907457763043</v>
      </c>
      <c r="D1092" t="str">
        <f>'TARIF 2024'!K1097</f>
        <v>Neon MIRROR LED CLOUD multicolor FMNE05 dim 26 * 32 cm dont 0,24 deee</v>
      </c>
      <c r="E1092" s="60" t="str">
        <f>'TARIF 2024'!K1097</f>
        <v>Neon MIRROR LED CLOUD multicolor FMNE05 dim 26 * 32 cm dont 0,24 deee</v>
      </c>
      <c r="V1092" s="61" t="s">
        <v>906</v>
      </c>
      <c r="W1092" s="64">
        <f>'TARIF 2024'!M1097</f>
        <v>27.955599999999997</v>
      </c>
      <c r="X1092" s="64">
        <f>'TARIF 2024'!Q1097</f>
        <v>49.99</v>
      </c>
      <c r="Y1092" s="62"/>
    </row>
    <row r="1093" spans="1:25">
      <c r="A1093" s="50">
        <f>'TARIF 2024'!D1098</f>
        <v>0</v>
      </c>
      <c r="C1093" s="4">
        <f>'TARIF 2024'!G1098</f>
        <v>5907457763029</v>
      </c>
      <c r="D1093" t="str">
        <f>'TARIF 2024'!K1098</f>
        <v>Neon MIRROR LED SLEEPING CAT white pink FMNE03 dim : 40*32cm dont 0,24 deee</v>
      </c>
      <c r="E1093" s="60" t="str">
        <f>'TARIF 2024'!K1098</f>
        <v>Neon MIRROR LED SLEEPING CAT white pink FMNE03 dim : 40*32cm dont 0,24 deee</v>
      </c>
      <c r="V1093" s="61" t="s">
        <v>906</v>
      </c>
      <c r="W1093" s="64">
        <f>'TARIF 2024'!M1098</f>
        <v>27.955599999999997</v>
      </c>
      <c r="X1093" s="64">
        <f>'TARIF 2024'!Q1098</f>
        <v>49.99</v>
      </c>
      <c r="Y1093" s="62"/>
    </row>
    <row r="1094" spans="1:25">
      <c r="A1094" s="50">
        <f>'TARIF 2024'!D1099</f>
        <v>0</v>
      </c>
      <c r="C1094" s="4">
        <f>'TARIF 2024'!G1099</f>
        <v>5907457763005</v>
      </c>
      <c r="D1094" t="str">
        <f>'TARIF 2024'!K1099</f>
        <v>Neon MIRROR LED LOVE YOURSELF turquoise pink dim : 44*34,5 cm dont 0,24 deee</v>
      </c>
      <c r="E1094" s="60" t="str">
        <f>'TARIF 2024'!K1099</f>
        <v>Neon MIRROR LED LOVE YOURSELF turquoise pink dim : 44*34,5 cm dont 0,24 deee</v>
      </c>
      <c r="V1094" s="61" t="s">
        <v>906</v>
      </c>
      <c r="W1094" s="64">
        <f>'TARIF 2024'!M1099</f>
        <v>27.955599999999997</v>
      </c>
      <c r="X1094" s="64">
        <f>'TARIF 2024'!Q1099</f>
        <v>49.99</v>
      </c>
      <c r="Y1094" s="62"/>
    </row>
    <row r="1095" spans="1:25">
      <c r="A1095" s="50">
        <f>'TARIF 2024'!D1100</f>
        <v>0</v>
      </c>
      <c r="C1095" s="4">
        <f>'TARIF 2024'!G1100</f>
        <v>5907457763036</v>
      </c>
      <c r="D1095" t="str">
        <f>'TARIF 2024'!K1100</f>
        <v>Neon MIRROR LED QUEEN warm white pink dim : 32 * 36 cm dont 0,24 deee</v>
      </c>
      <c r="E1095" s="60" t="str">
        <f>'TARIF 2024'!K1100</f>
        <v>Neon MIRROR LED QUEEN warm white pink dim : 32 * 36 cm dont 0,24 deee</v>
      </c>
      <c r="V1095" s="61" t="s">
        <v>906</v>
      </c>
      <c r="W1095" s="64">
        <f>'TARIF 2024'!M1100</f>
        <v>27.955599999999997</v>
      </c>
      <c r="X1095" s="64">
        <f>'TARIF 2024'!Q1100</f>
        <v>49.99</v>
      </c>
      <c r="Y1095" s="62"/>
    </row>
    <row r="1096" spans="1:25">
      <c r="A1096" s="50" t="e">
        <f>'TARIF 2024'!#REF!</f>
        <v>#REF!</v>
      </c>
      <c r="C1096" s="4" t="e">
        <f>'TARIF 2024'!#REF!</f>
        <v>#REF!</v>
      </c>
      <c r="D1096" t="e">
        <f>'TARIF 2024'!#REF!</f>
        <v>#REF!</v>
      </c>
      <c r="E1096" s="60" t="e">
        <f>'TARIF 2024'!#REF!</f>
        <v>#REF!</v>
      </c>
      <c r="V1096" s="61" t="s">
        <v>906</v>
      </c>
      <c r="W1096" s="64" t="e">
        <f>'TARIF 2024'!#REF!</f>
        <v>#REF!</v>
      </c>
      <c r="X1096" s="64" t="e">
        <f>'TARIF 2024'!#REF!</f>
        <v>#REF!</v>
      </c>
      <c r="Y1096" s="62"/>
    </row>
    <row r="1097" spans="1:25">
      <c r="A1097" s="50">
        <f>'TARIF 2024'!D1101</f>
        <v>0</v>
      </c>
      <c r="C1097" s="4">
        <f>'TARIF 2024'!G1101</f>
        <v>5902983629580</v>
      </c>
      <c r="D1097" t="str">
        <f>'TARIF 2024'!K1101</f>
        <v>Hanging neon LED Paw Patrol on plexiglass - Marshall dim : 40*40 cm dont 0,24 deee</v>
      </c>
      <c r="E1097" s="60" t="str">
        <f>'TARIF 2024'!K1101</f>
        <v>Hanging neon LED Paw Patrol on plexiglass - Marshall dim : 40*40 cm dont 0,24 deee</v>
      </c>
      <c r="V1097" s="61" t="s">
        <v>906</v>
      </c>
      <c r="W1097" s="64">
        <f>'TARIF 2024'!M1101</f>
        <v>22.691599999999998</v>
      </c>
      <c r="X1097" s="64">
        <f>'TARIF 2024'!Q1101</f>
        <v>39.99</v>
      </c>
      <c r="Y1097" s="62"/>
    </row>
    <row r="1098" spans="1:25">
      <c r="A1098" s="50">
        <f>'TARIF 2024'!D1102</f>
        <v>0</v>
      </c>
      <c r="C1098" s="4">
        <f>'TARIF 2024'!G1102</f>
        <v>5902983629566</v>
      </c>
      <c r="D1098" t="str">
        <f>'TARIF 2024'!K1102</f>
        <v>Hanging neon LED Paw Patrol on plexiglass - Skye dim : 40*40 cm dont 0,24 deee</v>
      </c>
      <c r="E1098" s="60" t="str">
        <f>'TARIF 2024'!K1102</f>
        <v>Hanging neon LED Paw Patrol on plexiglass - Skye dim : 40*40 cm dont 0,24 deee</v>
      </c>
      <c r="V1098" s="61" t="s">
        <v>906</v>
      </c>
      <c r="W1098" s="64">
        <f>'TARIF 2024'!M1102</f>
        <v>22.691599999999998</v>
      </c>
      <c r="X1098" s="64">
        <f>'TARIF 2024'!Q1102</f>
        <v>39.99</v>
      </c>
      <c r="Y1098" s="62"/>
    </row>
    <row r="1099" spans="1:25">
      <c r="A1099" s="50">
        <f>'TARIF 2024'!D1103</f>
        <v>0</v>
      </c>
      <c r="C1099" s="4">
        <f>'TARIF 2024'!G1103</f>
        <v>5902983629474</v>
      </c>
      <c r="D1099" t="str">
        <f>'TARIF 2024'!K1103</f>
        <v>Hanging neon LED Paw Patrol on plexiglass - Logo dim : 40*40 cm dont 0,24 deee</v>
      </c>
      <c r="E1099" s="60" t="str">
        <f>'TARIF 2024'!K1103</f>
        <v>Hanging neon LED Paw Patrol on plexiglass - Logo dim : 40*40 cm dont 0,24 deee</v>
      </c>
      <c r="V1099" s="61" t="s">
        <v>906</v>
      </c>
      <c r="W1099" s="64">
        <f>'TARIF 2024'!M1103</f>
        <v>22.691599999999998</v>
      </c>
      <c r="X1099" s="64">
        <f>'TARIF 2024'!Q1103</f>
        <v>39.99</v>
      </c>
      <c r="Y1099" s="62"/>
    </row>
    <row r="1100" spans="1:25">
      <c r="A1100" s="50">
        <f>'TARIF 2024'!D1104</f>
        <v>0</v>
      </c>
      <c r="C1100" s="4">
        <f>'TARIF 2024'!G1104</f>
        <v>5902983629542</v>
      </c>
      <c r="D1100" t="str">
        <f>'TARIF 2024'!K1104</f>
        <v>Hanging neon LED Paw Patrol on plexiglass - Rubble dim : 40*40 cm dont 0,24 deee</v>
      </c>
      <c r="E1100" s="60" t="str">
        <f>'TARIF 2024'!K1104</f>
        <v>Hanging neon LED Paw Patrol on plexiglass - Rubble dim : 40*40 cm dont 0,24 deee</v>
      </c>
      <c r="V1100" s="61" t="s">
        <v>906</v>
      </c>
      <c r="W1100" s="64">
        <f>'TARIF 2024'!M1104</f>
        <v>22.691599999999998</v>
      </c>
      <c r="X1100" s="64">
        <f>'TARIF 2024'!Q1104</f>
        <v>39.99</v>
      </c>
      <c r="Y1100" s="62"/>
    </row>
    <row r="1101" spans="1:25">
      <c r="A1101" s="50">
        <f>'TARIF 2024'!D1105</f>
        <v>0</v>
      </c>
      <c r="C1101" s="4">
        <f>'TARIF 2024'!G1105</f>
        <v>5902983629498</v>
      </c>
      <c r="D1101" t="str">
        <f>'TARIF 2024'!K1105</f>
        <v>Hanging neon LED Paw Patrol on plexiglass - Paw dim : 40*40 cm dont 0,24 deee</v>
      </c>
      <c r="E1101" s="60" t="str">
        <f>'TARIF 2024'!K1105</f>
        <v>Hanging neon LED Paw Patrol on plexiglass - Paw dim : 40*40 cm dont 0,24 deee</v>
      </c>
      <c r="V1101" s="61" t="s">
        <v>906</v>
      </c>
      <c r="W1101" s="64">
        <f>'TARIF 2024'!M1105</f>
        <v>22.691599999999998</v>
      </c>
      <c r="X1101" s="64">
        <f>'TARIF 2024'!Q1105</f>
        <v>39.99</v>
      </c>
      <c r="Y1101" s="62"/>
    </row>
    <row r="1102" spans="1:25">
      <c r="A1102" s="50">
        <f>'TARIF 2024'!D1106</f>
        <v>0</v>
      </c>
      <c r="C1102" s="4">
        <f>'TARIF 2024'!G1106</f>
        <v>5902983629658</v>
      </c>
      <c r="D1102" t="str">
        <f>'TARIF 2024'!K1106</f>
        <v>Neon LED on a stand Paw Patrol - Chase OW dim : 25*25 cm dont 0,24 deee</v>
      </c>
      <c r="E1102" s="60" t="str">
        <f>'TARIF 2024'!K1106</f>
        <v>Neon LED on a stand Paw Patrol - Chase OW dim : 25*25 cm dont 0,24 deee</v>
      </c>
      <c r="V1102" s="61" t="s">
        <v>906</v>
      </c>
      <c r="W1102" s="64">
        <f>'TARIF 2024'!M1106</f>
        <v>17.145599999999998</v>
      </c>
      <c r="X1102" s="64">
        <f>'TARIF 2024'!Q1106</f>
        <v>29.99</v>
      </c>
      <c r="Y1102" s="62"/>
    </row>
    <row r="1103" spans="1:25">
      <c r="A1103" s="50">
        <f>'TARIF 2024'!D1107</f>
        <v>0</v>
      </c>
      <c r="C1103" s="4">
        <f>'TARIF 2024'!G1107</f>
        <v>5902983629726</v>
      </c>
      <c r="D1103" t="str">
        <f>'TARIF 2024'!K1107</f>
        <v>Neon LED on a stand Paw Patrol - Marshall OW dim : 25*25 cm dont 0,24 deee</v>
      </c>
      <c r="E1103" s="60" t="str">
        <f>'TARIF 2024'!K1107</f>
        <v>Neon LED on a stand Paw Patrol - Marshall OW dim : 25*25 cm dont 0,24 deee</v>
      </c>
      <c r="V1103" s="61" t="s">
        <v>906</v>
      </c>
      <c r="W1103" s="64">
        <f>'TARIF 2024'!M1107</f>
        <v>17.145599999999998</v>
      </c>
      <c r="X1103" s="64">
        <f>'TARIF 2024'!Q1107</f>
        <v>29.99</v>
      </c>
      <c r="Y1103" s="62"/>
    </row>
    <row r="1104" spans="1:25">
      <c r="A1104" s="50">
        <f>'TARIF 2024'!D1108</f>
        <v>0</v>
      </c>
      <c r="C1104" s="4">
        <f>'TARIF 2024'!G1108</f>
        <v>5902983629702</v>
      </c>
      <c r="D1104" t="str">
        <f>'TARIF 2024'!K1108</f>
        <v>Neon LED on a stand Paw Patrol - Skye OW dim : 25*25 cm dont 0,24 deee</v>
      </c>
      <c r="E1104" s="60" t="str">
        <f>'TARIF 2024'!K1108</f>
        <v>Neon LED on a stand Paw Patrol - Skye OW dim : 25*25 cm dont 0,24 deee</v>
      </c>
      <c r="V1104" s="61" t="s">
        <v>906</v>
      </c>
      <c r="W1104" s="64">
        <f>'TARIF 2024'!M1108</f>
        <v>17.145599999999998</v>
      </c>
      <c r="X1104" s="64">
        <f>'TARIF 2024'!Q1108</f>
        <v>29.99</v>
      </c>
      <c r="Y1104" s="62"/>
    </row>
    <row r="1105" spans="1:25">
      <c r="A1105" s="50">
        <f>'TARIF 2024'!D1109</f>
        <v>0</v>
      </c>
      <c r="C1105" s="4">
        <f>'TARIF 2024'!G1109</f>
        <v>5902983629610</v>
      </c>
      <c r="D1105" t="str">
        <f>'TARIF 2024'!K1109</f>
        <v>Neon LED on a stand Paw Patrol - Logo OW dim : 25*25 cm dont 0,24 deee</v>
      </c>
      <c r="E1105" s="60" t="str">
        <f>'TARIF 2024'!K1109</f>
        <v>Neon LED on a stand Paw Patrol - Logo OW dim : 25*25 cm dont 0,24 deee</v>
      </c>
      <c r="V1105" s="61" t="s">
        <v>906</v>
      </c>
      <c r="W1105" s="64">
        <f>'TARIF 2024'!M1109</f>
        <v>17.145599999999998</v>
      </c>
      <c r="X1105" s="64">
        <f>'TARIF 2024'!Q1109</f>
        <v>29.99</v>
      </c>
      <c r="Y1105" s="62"/>
    </row>
    <row r="1106" spans="1:25">
      <c r="A1106" s="50">
        <f>'TARIF 2024'!D1110</f>
        <v>0</v>
      </c>
      <c r="C1106" s="4">
        <f>'TARIF 2024'!G1110</f>
        <v>5902983629672</v>
      </c>
      <c r="D1106" t="str">
        <f>'TARIF 2024'!K1110</f>
        <v>Neon LED on a stand Paw Patrol - Rubble OW dim : 25*25 cm dont 0,24 deee</v>
      </c>
      <c r="E1106" s="60" t="str">
        <f>'TARIF 2024'!K1110</f>
        <v>Neon LED on a stand Paw Patrol - Rubble OW dim : 25*25 cm dont 0,24 deee</v>
      </c>
      <c r="V1106" s="61" t="s">
        <v>906</v>
      </c>
      <c r="W1106" s="64">
        <f>'TARIF 2024'!M1110</f>
        <v>17.145599999999998</v>
      </c>
      <c r="X1106" s="64">
        <f>'TARIF 2024'!Q1110</f>
        <v>29.99</v>
      </c>
      <c r="Y1106" s="62"/>
    </row>
    <row r="1107" spans="1:25">
      <c r="A1107" s="50">
        <f>'TARIF 2024'!D1111</f>
        <v>0</v>
      </c>
      <c r="C1107" s="4">
        <f>'TARIF 2024'!G1111</f>
        <v>5902983629634</v>
      </c>
      <c r="D1107" t="str">
        <f>'TARIF 2024'!K1111</f>
        <v>Neon LED on a stand Paw Patrol - Paw OW dim : 25*25 cm dont 0,24 deee</v>
      </c>
      <c r="E1107" s="60" t="str">
        <f>'TARIF 2024'!K1111</f>
        <v>Neon LED on a stand Paw Patrol - Paw OW dim : 25*25 cm dont 0,24 deee</v>
      </c>
      <c r="V1107" s="61" t="s">
        <v>906</v>
      </c>
      <c r="W1107" s="64">
        <f>'TARIF 2024'!M1111</f>
        <v>17.145599999999998</v>
      </c>
      <c r="X1107" s="64">
        <f>'TARIF 2024'!Q1111</f>
        <v>29.99</v>
      </c>
      <c r="Y1107" s="62"/>
    </row>
    <row r="1108" spans="1:25">
      <c r="A1108" s="50">
        <f>'TARIF 2024'!D1112</f>
        <v>0</v>
      </c>
      <c r="C1108" s="4">
        <f>'TARIF 2024'!G1112</f>
        <v>5907457752023</v>
      </c>
      <c r="D1108" t="str">
        <f>'TARIF 2024'!K1112</f>
        <v>LED Night Lamp FRIENDLY CAPYBARA dont 0,24 deee</v>
      </c>
      <c r="E1108" s="60" t="str">
        <f>'TARIF 2024'!K1112</f>
        <v>LED Night Lamp FRIENDLY CAPYBARA dont 0,24 deee</v>
      </c>
      <c r="V1108" s="61" t="s">
        <v>906</v>
      </c>
      <c r="W1108" s="64">
        <f>'TARIF 2024'!M1112</f>
        <v>14.081199999999999</v>
      </c>
      <c r="X1108" s="64">
        <f>'TARIF 2024'!Q1112</f>
        <v>24.99</v>
      </c>
      <c r="Y1108" s="62"/>
    </row>
    <row r="1109" spans="1:25">
      <c r="A1109" s="50">
        <f>'TARIF 2024'!D1113</f>
        <v>0</v>
      </c>
      <c r="C1109" s="4">
        <f>'TARIF 2024'!G1113</f>
        <v>5907457737990</v>
      </c>
      <c r="D1109" t="str">
        <f>'TARIF 2024'!K1113</f>
        <v>LED Night Lamp SLEEPY PIG dont 0,24 deee</v>
      </c>
      <c r="E1109" s="60" t="str">
        <f>'TARIF 2024'!K1113</f>
        <v>LED Night Lamp SLEEPY PIG dont 0,24 deee</v>
      </c>
      <c r="V1109" s="61" t="s">
        <v>906</v>
      </c>
      <c r="W1109" s="64">
        <f>'TARIF 2024'!M1113</f>
        <v>14.081199999999999</v>
      </c>
      <c r="X1109" s="64">
        <f>'TARIF 2024'!Q1113</f>
        <v>24.99</v>
      </c>
      <c r="Y1109" s="62"/>
    </row>
    <row r="1110" spans="1:25">
      <c r="A1110" s="50">
        <f>'TARIF 2024'!D1114</f>
        <v>0</v>
      </c>
      <c r="C1110" s="4">
        <f>'TARIF 2024'!G1114</f>
        <v>5907457738003</v>
      </c>
      <c r="D1110" t="str">
        <f>'TARIF 2024'!K1114</f>
        <v>LED Night Lamp HUNGRY CHICKEN dont 0,24 deee</v>
      </c>
      <c r="E1110" s="60" t="str">
        <f>'TARIF 2024'!K1114</f>
        <v>LED Night Lamp HUNGRY CHICKEN dont 0,24 deee</v>
      </c>
      <c r="V1110" s="61" t="s">
        <v>906</v>
      </c>
      <c r="W1110" s="64">
        <f>'TARIF 2024'!M1114</f>
        <v>14.081199999999999</v>
      </c>
      <c r="X1110" s="64">
        <f>'TARIF 2024'!Q1114</f>
        <v>24.99</v>
      </c>
      <c r="Y1110" s="62"/>
    </row>
    <row r="1111" spans="1:25">
      <c r="A1111" s="50">
        <f>'TARIF 2024'!D1115</f>
        <v>0</v>
      </c>
      <c r="C1111" s="4">
        <f>'TARIF 2024'!G1115</f>
        <v>5907457738010</v>
      </c>
      <c r="D1111" t="str">
        <f>'TARIF 2024'!K1115</f>
        <v>LED Night Lamp SUMMER DUCK dont 0,24 deee</v>
      </c>
      <c r="E1111" s="60" t="str">
        <f>'TARIF 2024'!K1115</f>
        <v>LED Night Lamp SUMMER DUCK dont 0,24 deee</v>
      </c>
      <c r="V1111" s="61" t="s">
        <v>906</v>
      </c>
      <c r="W1111" s="64">
        <f>'TARIF 2024'!M1115</f>
        <v>14.081199999999999</v>
      </c>
      <c r="X1111" s="64">
        <f>'TARIF 2024'!Q1115</f>
        <v>24.99</v>
      </c>
      <c r="Y1111" s="62"/>
    </row>
    <row r="1112" spans="1:25">
      <c r="A1112" s="50">
        <f>'TARIF 2024'!D1116</f>
        <v>0</v>
      </c>
      <c r="C1112" s="4">
        <f>'TARIF 2024'!G1116</f>
        <v>5900495064165</v>
      </c>
      <c r="D1112" t="str">
        <f>'TARIF 2024'!K1116</f>
        <v>Neon ART LED PUNK TEDDY BEAR pink-yellow FLA01 dont 0,24 deee</v>
      </c>
      <c r="E1112" s="60" t="str">
        <f>'TARIF 2024'!K1116</f>
        <v>Neon ART LED PUNK TEDDY BEAR pink-yellow FLA01 dont 0,24 deee</v>
      </c>
      <c r="V1112" s="61" t="s">
        <v>906</v>
      </c>
      <c r="W1112" s="64">
        <f>'TARIF 2024'!M1116</f>
        <v>20.661199999999997</v>
      </c>
      <c r="X1112" s="64">
        <f>'TARIF 2024'!Q1116</f>
        <v>34.99</v>
      </c>
      <c r="Y1112" s="62"/>
    </row>
    <row r="1113" spans="1:25">
      <c r="A1113" s="50">
        <f>'TARIF 2024'!D1117</f>
        <v>0</v>
      </c>
      <c r="C1113" s="4">
        <f>'TARIF 2024'!G1117</f>
        <v>5900495974235</v>
      </c>
      <c r="D1113" t="str">
        <f>'TARIF 2024'!K1117</f>
        <v>Neon ART LED GANGSTA MONKEY multicolor FLA03 dont 0,24 deee</v>
      </c>
      <c r="E1113" s="60" t="str">
        <f>'TARIF 2024'!K1117</f>
        <v>Neon ART LED GANGSTA MONKEY multicolor FLA03 dont 0,24 deee</v>
      </c>
      <c r="V1113" s="61" t="s">
        <v>906</v>
      </c>
      <c r="W1113" s="64">
        <f>'TARIF 2024'!M1117</f>
        <v>20.661199999999997</v>
      </c>
      <c r="X1113" s="64">
        <f>'TARIF 2024'!Q1117</f>
        <v>34.99</v>
      </c>
      <c r="Y1113" s="62"/>
    </row>
    <row r="1114" spans="1:25">
      <c r="A1114" s="50">
        <f>'TARIF 2024'!D1118</f>
        <v>0</v>
      </c>
      <c r="C1114" s="4">
        <f>'TARIF 2024'!G1118</f>
        <v>5900495454225</v>
      </c>
      <c r="D1114" t="str">
        <f>'TARIF 2024'!K1118</f>
        <v>Neon ART LED CAT DREAMER multicolor FLA04 dont 0,24 deee</v>
      </c>
      <c r="E1114" s="60" t="str">
        <f>'TARIF 2024'!K1118</f>
        <v>Neon ART LED CAT DREAMER multicolor FLA04 dont 0,24 deee</v>
      </c>
      <c r="V1114" s="61" t="s">
        <v>906</v>
      </c>
      <c r="W1114" s="64">
        <f>'TARIF 2024'!M1118</f>
        <v>20.661199999999997</v>
      </c>
      <c r="X1114" s="64">
        <f>'TARIF 2024'!Q1118</f>
        <v>34.99</v>
      </c>
      <c r="Y1114" s="62"/>
    </row>
    <row r="1115" spans="1:25">
      <c r="A1115" s="50">
        <f>'TARIF 2024'!D1119</f>
        <v>0</v>
      </c>
      <c r="C1115" s="4">
        <f>'TARIF 2024'!G1119</f>
        <v>5900495064073</v>
      </c>
      <c r="D1115" t="str">
        <f>'TARIF 2024'!K1119</f>
        <v>Neon ART LED POWER WOMAN yellow-purple FLA02 dont 0,24 deee</v>
      </c>
      <c r="E1115" s="60" t="str">
        <f>'TARIF 2024'!K1119</f>
        <v>Neon ART LED POWER WOMAN yellow-purple FLA02 dont 0,24 deee</v>
      </c>
      <c r="V1115" s="61" t="s">
        <v>906</v>
      </c>
      <c r="W1115" s="64">
        <f>'TARIF 2024'!M1119</f>
        <v>20.661199999999997</v>
      </c>
      <c r="X1115" s="64">
        <f>'TARIF 2024'!Q1119</f>
        <v>34.99</v>
      </c>
      <c r="Y1115" s="62"/>
    </row>
    <row r="1116" spans="1:25">
      <c r="A1116" s="50">
        <f>'TARIF 2024'!D1120</f>
        <v>0</v>
      </c>
      <c r="C1116" s="4">
        <f>'TARIF 2024'!G1120</f>
        <v>5907457763241</v>
      </c>
      <c r="D1116" t="str">
        <f>'TARIF 2024'!K1120</f>
        <v>Retro Petroleum LED Lamp black FLR-25 dont 0,24 deee</v>
      </c>
      <c r="E1116" s="60" t="str">
        <f>'TARIF 2024'!K1120</f>
        <v>Retro Petroleum LED Lamp black FLR-25 dont 0,24 deee</v>
      </c>
      <c r="V1116" s="61" t="s">
        <v>906</v>
      </c>
      <c r="W1116" s="64">
        <f>'TARIF 2024'!M1120</f>
        <v>16.412399999999998</v>
      </c>
      <c r="X1116" s="64">
        <f>'TARIF 2024'!Q1120</f>
        <v>29.99</v>
      </c>
      <c r="Y1116" s="62"/>
    </row>
    <row r="1117" spans="1:25">
      <c r="A1117" s="50">
        <f>'TARIF 2024'!D1121</f>
        <v>0</v>
      </c>
      <c r="C1117" s="4">
        <f>'TARIF 2024'!G1121</f>
        <v>5907457763258</v>
      </c>
      <c r="D1117" t="str">
        <f>'TARIF 2024'!K1121</f>
        <v>Retro Petroleum LED Lamp blue FLR-35 dont 0,24 deee</v>
      </c>
      <c r="E1117" s="60" t="str">
        <f>'TARIF 2024'!K1121</f>
        <v>Retro Petroleum LED Lamp blue FLR-35 dont 0,24 deee</v>
      </c>
      <c r="V1117" s="61" t="s">
        <v>906</v>
      </c>
      <c r="W1117" s="64">
        <f>'TARIF 2024'!M1121</f>
        <v>16.412399999999998</v>
      </c>
      <c r="X1117" s="64">
        <f>'TARIF 2024'!Q1121</f>
        <v>29.99</v>
      </c>
      <c r="Y1117" s="62"/>
    </row>
    <row r="1118" spans="1:25">
      <c r="A1118" s="50">
        <f>'TARIF 2024'!D1122</f>
        <v>0</v>
      </c>
      <c r="C1118" s="4">
        <f>'TARIF 2024'!G1122</f>
        <v>5900495528599</v>
      </c>
      <c r="D1118" t="str">
        <f>'TARIF 2024'!K1122</f>
        <v>RETRO Metal Sign LED Fresh Brewed Coffee Forever Light 38,5*5*13,5cm dont 0,24 deee</v>
      </c>
      <c r="E1118" s="60" t="str">
        <f>'TARIF 2024'!K1122</f>
        <v>RETRO Metal Sign LED Fresh Brewed Coffee Forever Light 38,5*5*13,5cm dont 0,24 deee</v>
      </c>
      <c r="V1118" s="61" t="s">
        <v>906</v>
      </c>
      <c r="W1118" s="64">
        <f>'TARIF 2024'!M1122</f>
        <v>20.548399999999997</v>
      </c>
      <c r="X1118" s="64">
        <f>'TARIF 2024'!Q1122</f>
        <v>34.99</v>
      </c>
      <c r="Y1118" s="62"/>
    </row>
    <row r="1119" spans="1:25">
      <c r="A1119" s="50">
        <f>'TARIF 2024'!D1123</f>
        <v>0</v>
      </c>
      <c r="C1119" s="4">
        <f>'TARIF 2024'!G1123</f>
        <v>5900495528612</v>
      </c>
      <c r="D1119" t="str">
        <f>'TARIF 2024'!K1123</f>
        <v>RETRO Metal Sign LED Don't Touch Forever Light 29,5*5*29,5cm dont 0,24 deee</v>
      </c>
      <c r="E1119" s="60" t="str">
        <f>'TARIF 2024'!K1123</f>
        <v>RETRO Metal Sign LED Don't Touch Forever Light 29,5*5*29,5cm dont 0,24 deee</v>
      </c>
      <c r="V1119" s="61" t="s">
        <v>906</v>
      </c>
      <c r="W1119" s="64">
        <f>'TARIF 2024'!M1123</f>
        <v>24.242599999999999</v>
      </c>
      <c r="X1119" s="64">
        <f>'TARIF 2024'!Q1123</f>
        <v>39.99</v>
      </c>
      <c r="Y1119" s="62"/>
    </row>
    <row r="1120" spans="1:25">
      <c r="A1120" s="50">
        <f>'TARIF 2024'!D1124</f>
        <v>0</v>
      </c>
      <c r="C1120" s="4">
        <f>'TARIF 2024'!G1124</f>
        <v>5900495528582</v>
      </c>
      <c r="D1120" t="str">
        <f>'TARIF 2024'!K1124</f>
        <v>RETRO Metal Sign LED Ice Cream Forever Light 45,7*5*22,3cm dont 0,24 deee</v>
      </c>
      <c r="E1120" s="60" t="str">
        <f>'TARIF 2024'!K1124</f>
        <v>RETRO Metal Sign LED Ice Cream Forever Light 45,7*5*22,3cm dont 0,24 deee</v>
      </c>
      <c r="V1120" s="61" t="s">
        <v>906</v>
      </c>
      <c r="W1120" s="64">
        <f>'TARIF 2024'!M1124</f>
        <v>27.936799999999998</v>
      </c>
      <c r="X1120" s="64">
        <f>'TARIF 2024'!Q1124</f>
        <v>44.99</v>
      </c>
      <c r="Y1120" s="62"/>
    </row>
    <row r="1121" spans="1:25">
      <c r="A1121" s="50">
        <f>'TARIF 2024'!D1125</f>
        <v>0</v>
      </c>
      <c r="C1121" s="4">
        <f>'TARIF 2024'!G1125</f>
        <v>5900495528605</v>
      </c>
      <c r="D1121" t="str">
        <f>'TARIF 2024'!K1125</f>
        <v>RETRO Metal Sign LED Welcome Family Forever Light 49*5*25,5cm dont 0,24 deee</v>
      </c>
      <c r="E1121" s="60" t="str">
        <f>'TARIF 2024'!K1125</f>
        <v>RETRO Metal Sign LED Welcome Family Forever Light 49*5*25,5cm dont 0,24 deee</v>
      </c>
      <c r="V1121" s="61" t="s">
        <v>906</v>
      </c>
      <c r="W1121" s="64">
        <f>'TARIF 2024'!M1125</f>
        <v>27.936799999999998</v>
      </c>
      <c r="X1121" s="64">
        <f>'TARIF 2024'!Q1125</f>
        <v>44.99</v>
      </c>
      <c r="Y1121" s="62"/>
    </row>
    <row r="1122" spans="1:25">
      <c r="A1122" s="50">
        <f>'TARIF 2024'!D1126</f>
        <v>0</v>
      </c>
      <c r="C1122" s="4">
        <f>'TARIF 2024'!G1126</f>
        <v>5900495068422</v>
      </c>
      <c r="D1122" t="str">
        <f>'TARIF 2024'!K1126</f>
        <v>Night Light LED FLC-01 PIR 3xAAA Forever Light dont 0,24 deee</v>
      </c>
      <c r="E1122" s="60" t="str">
        <f>'TARIF 2024'!K1126</f>
        <v>Night Light LED FLC-01 PIR 3xAAA Forever Light dont 0,24 deee</v>
      </c>
      <c r="V1122" s="61" t="s">
        <v>906</v>
      </c>
      <c r="W1122" s="64">
        <f>'TARIF 2024'!M1126</f>
        <v>4.3551726495726495</v>
      </c>
      <c r="X1122" s="64">
        <f>'TARIF 2024'!Q1126</f>
        <v>7.99</v>
      </c>
      <c r="Y1122" s="62"/>
    </row>
    <row r="1123" spans="1:25">
      <c r="A1123" s="50">
        <f>'TARIF 2024'!D1127</f>
        <v>0</v>
      </c>
      <c r="C1123" s="4">
        <f>'TARIF 2024'!G1127</f>
        <v>5900495068439</v>
      </c>
      <c r="D1123" t="str">
        <f>'TARIF 2024'!K1127</f>
        <v>Night Light LED FLC-02 PIR 3xAAA Forever Light dont 0,24 deee</v>
      </c>
      <c r="E1123" s="60" t="str">
        <f>'TARIF 2024'!K1127</f>
        <v>Night Light LED FLC-02 PIR 3xAAA Forever Light dont 0,24 deee</v>
      </c>
      <c r="V1123" s="61" t="s">
        <v>906</v>
      </c>
      <c r="W1123" s="64">
        <f>'TARIF 2024'!M1127</f>
        <v>3.95</v>
      </c>
      <c r="X1123" s="64">
        <f>'TARIF 2024'!Q1127</f>
        <v>7.99</v>
      </c>
      <c r="Y1123" s="62"/>
    </row>
    <row r="1124" spans="1:25">
      <c r="A1124" s="50">
        <f>'TARIF 2024'!D1128</f>
        <v>0</v>
      </c>
      <c r="C1124" s="4">
        <f>'TARIF 2024'!G1128</f>
        <v>5900495883247</v>
      </c>
      <c r="D1124" t="str">
        <f>'TARIF 2024'!K1128</f>
        <v>Solar Garland 5,5m + 10 LED bulbs filament clear E12 G40 IP44 dont 0,24 deee</v>
      </c>
      <c r="E1124" s="60" t="str">
        <f>'TARIF 2024'!K1128</f>
        <v>Solar Garland 5,5m + 10 LED bulbs filament clear E12 G40 IP44 dont 0,24 deee</v>
      </c>
      <c r="V1124" s="61" t="s">
        <v>906</v>
      </c>
      <c r="W1124" s="64">
        <f>'TARIF 2024'!M1128</f>
        <v>18.672095726495726</v>
      </c>
      <c r="X1124" s="64">
        <f>'TARIF 2024'!Q1128</f>
        <v>34.99</v>
      </c>
      <c r="Y1124" s="62"/>
    </row>
    <row r="1125" spans="1:25">
      <c r="A1125" s="50" t="e">
        <f>'TARIF 2024'!#REF!</f>
        <v>#REF!</v>
      </c>
      <c r="C1125" s="4" t="e">
        <f>'TARIF 2024'!#REF!</f>
        <v>#REF!</v>
      </c>
      <c r="D1125" t="e">
        <f>'TARIF 2024'!#REF!</f>
        <v>#REF!</v>
      </c>
      <c r="E1125" s="60" t="e">
        <f>'TARIF 2024'!#REF!</f>
        <v>#REF!</v>
      </c>
      <c r="V1125" s="61" t="s">
        <v>906</v>
      </c>
      <c r="W1125" s="64" t="e">
        <f>'TARIF 2024'!#REF!</f>
        <v>#REF!</v>
      </c>
      <c r="X1125" s="64" t="e">
        <f>'TARIF 2024'!#REF!</f>
        <v>#REF!</v>
      </c>
      <c r="Y1125" s="62"/>
    </row>
    <row r="1126" spans="1:25">
      <c r="A1126" s="50">
        <f>'TARIF 2024'!D1129</f>
        <v>0</v>
      </c>
      <c r="C1126" s="4">
        <f>'TARIF 2024'!G1129</f>
        <v>5900495050830</v>
      </c>
      <c r="D1126" t="str">
        <f>'TARIF 2024'!K1129</f>
        <v>SUNARI Solar Lamp LED FLS-01 6*COB PIR 10W 800lm 6000K 2400mAh Li-Ion + RC Forever Light dont 0,24 deee</v>
      </c>
      <c r="E1126" s="60" t="str">
        <f>'TARIF 2024'!K1129</f>
        <v>SUNARI Solar Lamp LED FLS-01 6*COB PIR 10W 800lm 6000K 2400mAh Li-Ion + RC Forever Light dont 0,24 deee</v>
      </c>
      <c r="V1126" s="61" t="s">
        <v>906</v>
      </c>
      <c r="W1126" s="64">
        <f>'TARIF 2024'!M1129</f>
        <v>10.300471794871793</v>
      </c>
      <c r="X1126" s="64">
        <f>'TARIF 2024'!Q1129</f>
        <v>18.989999999999998</v>
      </c>
      <c r="Y1126" s="62"/>
    </row>
    <row r="1127" spans="1:25">
      <c r="A1127" s="50">
        <f>'TARIF 2024'!D1130</f>
        <v>0</v>
      </c>
      <c r="C1127" s="4">
        <f>'TARIF 2024'!G1130</f>
        <v>5900495050861</v>
      </c>
      <c r="D1127" t="str">
        <f>'TARIF 2024'!K1130</f>
        <v>SUNARI Solar Lamp LED FLS-04 108*SMD PIR 10W 800lm 6000K 2400mAh Li-Ion Forever Light dont 0,24 deee</v>
      </c>
      <c r="E1127" s="60" t="str">
        <f>'TARIF 2024'!K1130</f>
        <v>SUNARI Solar Lamp LED FLS-04 108*SMD PIR 10W 800lm 6000K 2400mAh Li-Ion Forever Light dont 0,24 deee</v>
      </c>
      <c r="V1127" s="61" t="s">
        <v>906</v>
      </c>
      <c r="W1127" s="64">
        <f>'TARIF 2024'!M1130</f>
        <v>14.1247452991453</v>
      </c>
      <c r="X1127" s="64">
        <f>'TARIF 2024'!Q1130</f>
        <v>25.99</v>
      </c>
      <c r="Y1127" s="62"/>
    </row>
    <row r="1128" spans="1:25">
      <c r="A1128" s="50">
        <f>'TARIF 2024'!D1131</f>
        <v>0</v>
      </c>
      <c r="C1128" s="4">
        <f>'TARIF 2024'!G1131</f>
        <v>5900495050885</v>
      </c>
      <c r="D1128" t="str">
        <f>'TARIF 2024'!K1131</f>
        <v>SUNARI Solar Lamp LED FLS-06 COB PIR 8W 600lm 6000K 1800mAh Li-Ion Forever Light dont 0,24 deee</v>
      </c>
      <c r="E1128" s="60" t="str">
        <f>'TARIF 2024'!K1131</f>
        <v>SUNARI Solar Lamp LED FLS-06 COB PIR 8W 600lm 6000K 1800mAh Li-Ion Forever Light dont 0,24 deee</v>
      </c>
      <c r="V1128" s="61" t="s">
        <v>906</v>
      </c>
      <c r="W1128" s="64">
        <f>'TARIF 2024'!M1131</f>
        <v>12.437565811965809</v>
      </c>
      <c r="X1128" s="64">
        <f>'TARIF 2024'!Q1131</f>
        <v>22.99</v>
      </c>
      <c r="Y1128" s="62"/>
    </row>
    <row r="1129" spans="1:25">
      <c r="A1129" s="50">
        <f>'TARIF 2024'!D1132</f>
        <v>0</v>
      </c>
      <c r="C1129" s="4">
        <f>'TARIF 2024'!G1132</f>
        <v>5900495055453</v>
      </c>
      <c r="D1129" t="str">
        <f>'TARIF 2024'!K1132</f>
        <v>SUNARI Solar Lamp LED FLS-09 10lm 300mAh Li-Ion Forever Light dont 0,24 deee</v>
      </c>
      <c r="E1129" s="60" t="str">
        <f>'TARIF 2024'!K1132</f>
        <v>SUNARI Solar Lamp LED FLS-09 10lm 300mAh Li-Ion Forever Light dont 0,24 deee</v>
      </c>
      <c r="V1129" s="61" t="s">
        <v>906</v>
      </c>
      <c r="W1129" s="64">
        <f>'TARIF 2024'!M1132</f>
        <v>3.7445743589743592</v>
      </c>
      <c r="X1129" s="64">
        <f>'TARIF 2024'!Q1132</f>
        <v>6.99</v>
      </c>
      <c r="Y1129" s="62"/>
    </row>
    <row r="1130" spans="1:25">
      <c r="A1130" s="50">
        <f>'TARIF 2024'!D1133</f>
        <v>0</v>
      </c>
      <c r="C1130" s="4">
        <f>'TARIF 2024'!G1133</f>
        <v>5900495068231</v>
      </c>
      <c r="D1130" t="str">
        <f>'TARIF 2024'!K1133</f>
        <v>SUNARI Solar Lamp LED FLS-11 32*SMD PIR 5W 250lm 4500K 1200mAh Li-ion Black Forever Light dont 0,24 deee</v>
      </c>
      <c r="E1130" s="60" t="str">
        <f>'TARIF 2024'!K1133</f>
        <v>SUNARI Solar Lamp LED FLS-11 32*SMD PIR 5W 250lm 4500K 1200mAh Li-ion Black Forever Light dont 0,24 deee</v>
      </c>
      <c r="V1130" s="61" t="s">
        <v>906</v>
      </c>
      <c r="W1130" s="64">
        <f>'TARIF 2024'!M1133</f>
        <v>10.364745299145298</v>
      </c>
      <c r="X1130" s="64">
        <f>'TARIF 2024'!Q1133</f>
        <v>18.989999999999998</v>
      </c>
      <c r="Y1130" s="62"/>
    </row>
    <row r="1131" spans="1:25">
      <c r="A1131" s="50">
        <f>'TARIF 2024'!D1134</f>
        <v>0</v>
      </c>
      <c r="C1131" s="4">
        <f>'TARIF 2024'!G1134</f>
        <v>5900495068224</v>
      </c>
      <c r="D1131" t="str">
        <f>'TARIF 2024'!K1134</f>
        <v>SUNARI Solar Lamp LED FLS-12 70*SMD PIR 6W 500lm 4500K 2400mAh Li-ion Forever Light dont 0,24 deee</v>
      </c>
      <c r="E1131" s="60" t="str">
        <f>'TARIF 2024'!K1134</f>
        <v>SUNARI Solar Lamp LED FLS-12 70*SMD PIR 6W 500lm 4500K 2400mAh Li-ion Forever Light dont 0,24 deee</v>
      </c>
      <c r="V1131" s="61" t="s">
        <v>906</v>
      </c>
      <c r="W1131" s="64">
        <f>'TARIF 2024'!M1134</f>
        <v>15.21739487179487</v>
      </c>
      <c r="X1131" s="64">
        <f>'TARIF 2024'!Q1134</f>
        <v>27.99</v>
      </c>
      <c r="Y1131" s="62"/>
    </row>
    <row r="1132" spans="1:25">
      <c r="A1132" s="50">
        <f>'TARIF 2024'!D1135</f>
        <v>0</v>
      </c>
      <c r="C1132" s="4">
        <f>'TARIF 2024'!G1135</f>
        <v>5900495068217</v>
      </c>
      <c r="D1132" t="str">
        <f>'TARIF 2024'!K1135</f>
        <v>SUNARI Solar Lamp LED FLS-13 32*SMD PIR 6W 300lm 3000K 1200mAh Li-ion Forever Light dont 0,24 deee</v>
      </c>
      <c r="E1132" s="60" t="str">
        <f>'TARIF 2024'!K1135</f>
        <v>SUNARI Solar Lamp LED FLS-13 32*SMD PIR 6W 300lm 3000K 1200mAh Li-ion Forever Light dont 0,24 deee</v>
      </c>
      <c r="V1132" s="61" t="s">
        <v>906</v>
      </c>
      <c r="W1132" s="64">
        <f>'TARIF 2024'!M1135</f>
        <v>13.176711111111111</v>
      </c>
      <c r="X1132" s="64">
        <f>'TARIF 2024'!Q1135</f>
        <v>24.99</v>
      </c>
      <c r="Y1132" s="62"/>
    </row>
    <row r="1133" spans="1:25">
      <c r="A1133" s="50">
        <f>'TARIF 2024'!D1136</f>
        <v>0</v>
      </c>
      <c r="C1133" s="4">
        <f>'TARIF 2024'!G1136</f>
        <v>5900495055422</v>
      </c>
      <c r="D1133" t="str">
        <f>'TARIF 2024'!K1136</f>
        <v>SUNARI Solar Lamp LED FLS-18 COB PIR 3W 200lm 800mAh Li-Ion Forever Light dont 0,24 deee</v>
      </c>
      <c r="E1133" s="60" t="str">
        <f>'TARIF 2024'!K1136</f>
        <v>SUNARI Solar Lamp LED FLS-18 COB PIR 3W 200lm 800mAh Li-Ion Forever Light dont 0,24 deee</v>
      </c>
      <c r="V1133" s="61" t="s">
        <v>906</v>
      </c>
      <c r="W1133" s="64">
        <f>'TARIF 2024'!M1136</f>
        <v>8.4044034188034171</v>
      </c>
      <c r="X1133" s="64">
        <f>'TARIF 2024'!Q1136</f>
        <v>14.99</v>
      </c>
      <c r="Y1133" s="62"/>
    </row>
    <row r="1134" spans="1:25">
      <c r="A1134" s="50">
        <f>'TARIF 2024'!D1137</f>
        <v>0</v>
      </c>
      <c r="C1134" s="4">
        <f>'TARIF 2024'!G1137</f>
        <v>5900495055446</v>
      </c>
      <c r="D1134" t="str">
        <f>'TARIF 2024'!K1137</f>
        <v>SUNARI Solar Lamp LED FLS-65 100*SMD PIR 6W 480lm 6000K 1200mAh Li-Ion Forever Light dont 0,24 deee</v>
      </c>
      <c r="E1134" s="60" t="str">
        <f>'TARIF 2024'!K1137</f>
        <v>SUNARI Solar Lamp LED FLS-65 100*SMD PIR 6W 480lm 6000K 1200mAh Li-Ion Forever Light dont 0,24 deee</v>
      </c>
      <c r="V1134" s="61" t="s">
        <v>906</v>
      </c>
      <c r="W1134" s="64">
        <f>'TARIF 2024'!M1137</f>
        <v>5.1746598290598289</v>
      </c>
      <c r="X1134" s="64">
        <f>'TARIF 2024'!Q1137</f>
        <v>9.99</v>
      </c>
      <c r="Y1134" s="62"/>
    </row>
    <row r="1135" spans="1:25">
      <c r="A1135" s="50">
        <f>'TARIF 2024'!D1138</f>
        <v>0</v>
      </c>
      <c r="C1135" s="4">
        <f>'TARIF 2024'!G1138</f>
        <v>5900495068446</v>
      </c>
      <c r="D1135" t="str">
        <f>'TARIF 2024'!K1138</f>
        <v>Wardrobe LED Light FLC-03 PIR 3xAAA Forever Light dont 0,24 deee</v>
      </c>
      <c r="E1135" s="60" t="str">
        <f>'TARIF 2024'!K1138</f>
        <v>Wardrobe LED Light FLC-03 PIR 3xAAA Forever Light dont 0,24 deee</v>
      </c>
      <c r="V1135" s="61" t="s">
        <v>906</v>
      </c>
      <c r="W1135" s="64">
        <f>'TARIF 2024'!M1138</f>
        <v>9.1274803418803412</v>
      </c>
      <c r="X1135" s="64">
        <f>'TARIF 2024'!Q1138</f>
        <v>16.989999999999998</v>
      </c>
      <c r="Y1135" s="62"/>
    </row>
    <row r="1136" spans="1:25">
      <c r="A1136" s="50">
        <f>'TARIF 2024'!D1139</f>
        <v>0</v>
      </c>
      <c r="C1136" s="4">
        <f>'TARIF 2024'!G1139</f>
        <v>5900495926159</v>
      </c>
      <c r="D1136" t="str">
        <f>'TARIF 2024'!K1139</f>
        <v>Worklight LED 1x100W 6000K with tripod Forever Light dont 0,24 deee</v>
      </c>
      <c r="E1136" s="60" t="str">
        <f>'TARIF 2024'!K1139</f>
        <v>Worklight LED 1x100W 6000K with tripod Forever Light dont 0,24 deee</v>
      </c>
      <c r="V1136" s="61" t="s">
        <v>906</v>
      </c>
      <c r="W1136" s="64">
        <f>'TARIF 2024'!M1139</f>
        <v>43.562010256410254</v>
      </c>
      <c r="X1136" s="64">
        <f>'TARIF 2024'!Q1139</f>
        <v>79.989999999999995</v>
      </c>
      <c r="Y1136" s="62"/>
    </row>
    <row r="1137" spans="1:25">
      <c r="A1137" s="50" t="e">
        <f>'TARIF 2024'!#REF!</f>
        <v>#REF!</v>
      </c>
      <c r="C1137" s="4" t="e">
        <f>'TARIF 2024'!#REF!</f>
        <v>#REF!</v>
      </c>
      <c r="D1137" t="e">
        <f>'TARIF 2024'!#REF!</f>
        <v>#REF!</v>
      </c>
      <c r="E1137" s="60" t="e">
        <f>'TARIF 2024'!#REF!</f>
        <v>#REF!</v>
      </c>
      <c r="V1137" s="61" t="s">
        <v>906</v>
      </c>
      <c r="W1137" s="64" t="e">
        <f>'TARIF 2024'!#REF!</f>
        <v>#REF!</v>
      </c>
      <c r="X1137" s="64" t="e">
        <f>'TARIF 2024'!#REF!</f>
        <v>#REF!</v>
      </c>
      <c r="Y1137" s="62"/>
    </row>
    <row r="1138" spans="1:25">
      <c r="A1138" s="50">
        <f>'TARIF 2024'!D1140</f>
        <v>0</v>
      </c>
      <c r="C1138" s="4" t="str">
        <f>'TARIF 2024'!G1140</f>
        <v>5900495632784</v>
      </c>
      <c r="D1138" t="str">
        <f>'TARIF 2024'!K1140</f>
        <v>SUNARI FLS-87 solar LED light x6 3000K 600mAh Li-Ion Forever Light dont 0,24 deee</v>
      </c>
      <c r="E1138" s="60" t="str">
        <f>'TARIF 2024'!K1140</f>
        <v>SUNARI FLS-87 solar LED light x6 3000K 600mAh Li-Ion Forever Light dont 0,24 deee</v>
      </c>
      <c r="V1138" s="61" t="s">
        <v>906</v>
      </c>
      <c r="W1138" s="64">
        <f>'TARIF 2024'!M1140</f>
        <v>5.2911555555555561</v>
      </c>
      <c r="X1138" s="64">
        <f>'TARIF 2024'!Q1140</f>
        <v>9.9</v>
      </c>
      <c r="Y1138" s="62"/>
    </row>
    <row r="1139" spans="1:25">
      <c r="A1139" s="50">
        <f>'TARIF 2024'!D1141</f>
        <v>0</v>
      </c>
      <c r="C1139" s="4" t="str">
        <f>'TARIF 2024'!G1141</f>
        <v>5900495632807</v>
      </c>
      <c r="D1139" t="str">
        <f>'TARIF 2024'!K1141</f>
        <v>SUNARI FLS-89 LED solar lamp x10 3000K 600mAh Li-Ion Forever Light dont 0,24 deee</v>
      </c>
      <c r="E1139" s="60" t="str">
        <f>'TARIF 2024'!K1141</f>
        <v>SUNARI FLS-89 LED solar lamp x10 3000K 600mAh Li-Ion Forever Light dont 0,24 deee</v>
      </c>
      <c r="V1139" s="61" t="s">
        <v>906</v>
      </c>
      <c r="W1139" s="64">
        <f>'TARIF 2024'!M1141</f>
        <v>6.3007851851851857</v>
      </c>
      <c r="X1139" s="64">
        <f>'TARIF 2024'!Q1141</f>
        <v>12.9</v>
      </c>
      <c r="Y1139" s="62"/>
    </row>
    <row r="1140" spans="1:25">
      <c r="A1140" s="50">
        <f>'TARIF 2024'!D1142</f>
        <v>0</v>
      </c>
      <c r="C1140" s="4" t="str">
        <f>'TARIF 2024'!G1142</f>
        <v>5907457720749</v>
      </c>
      <c r="D1140" t="str">
        <f>'TARIF 2024'!K1142</f>
        <v>SUNARI FLS-70 Lotus Flower blue 3000K 600mAh Ni-MH solar LED lamp Forever Light dont 0,24 deee</v>
      </c>
      <c r="E1140" s="60" t="str">
        <f>'TARIF 2024'!K1142</f>
        <v>SUNARI FLS-70 Lotus Flower blue 3000K 600mAh Ni-MH solar LED lamp Forever Light dont 0,24 deee</v>
      </c>
      <c r="V1140" s="61" t="s">
        <v>906</v>
      </c>
      <c r="W1140" s="64">
        <f>'TARIF 2024'!M1142</f>
        <v>12.375970370370371</v>
      </c>
      <c r="X1140" s="64">
        <f>'TARIF 2024'!Q1142</f>
        <v>19.899999999999999</v>
      </c>
      <c r="Y1140" s="62"/>
    </row>
    <row r="1141" spans="1:25">
      <c r="A1141" s="50">
        <f>'TARIF 2024'!D1143</f>
        <v>0</v>
      </c>
      <c r="C1141" s="4" t="str">
        <f>'TARIF 2024'!G1143</f>
        <v>5907457717466</v>
      </c>
      <c r="D1141" t="str">
        <f>'TARIF 2024'!K1143</f>
        <v>SUNARI FLS-93 Hydrangea 3000K 600mAh Li-Ion solar lamp Forever Light dont 0,24 deee</v>
      </c>
      <c r="E1141" s="60" t="str">
        <f>'TARIF 2024'!K1143</f>
        <v>SUNARI FLS-93 Hydrangea 3000K 600mAh Li-Ion solar lamp Forever Light dont 0,24 deee</v>
      </c>
      <c r="V1141" s="61" t="s">
        <v>906</v>
      </c>
      <c r="W1141" s="64">
        <f>'TARIF 2024'!M1143</f>
        <v>8.320044444444445</v>
      </c>
      <c r="X1141" s="64">
        <f>'TARIF 2024'!Q1143</f>
        <v>14.9</v>
      </c>
      <c r="Y1141" s="62"/>
    </row>
    <row r="1142" spans="1:25">
      <c r="A1142" s="50">
        <f>'TARIF 2024'!D1144</f>
        <v>0</v>
      </c>
      <c r="C1142" s="4" t="str">
        <f>'TARIF 2024'!G1144</f>
        <v>5907457717480</v>
      </c>
      <c r="D1142" t="str">
        <f>'TARIF 2024'!K1144</f>
        <v>SUNARI FLS-95 solar LED lamp Garlic ornamental 3000K 600mAh Li-Ion Forever Light dont 0,24 deee</v>
      </c>
      <c r="E1142" s="60" t="str">
        <f>'TARIF 2024'!K1144</f>
        <v>SUNARI FLS-95 solar LED lamp Garlic ornamental 3000K 600mAh Li-Ion Forever Light dont 0,24 deee</v>
      </c>
      <c r="V1142" s="61" t="s">
        <v>906</v>
      </c>
      <c r="W1142" s="64">
        <f>'TARIF 2024'!M1144</f>
        <v>7.6411555555555539</v>
      </c>
      <c r="X1142" s="64">
        <f>'TARIF 2024'!Q1144</f>
        <v>14.9</v>
      </c>
      <c r="Y1142" s="62"/>
    </row>
    <row r="1143" spans="1:25">
      <c r="A1143" s="50">
        <f>'TARIF 2024'!D1145</f>
        <v>0</v>
      </c>
      <c r="C1143" s="4" t="str">
        <f>'TARIF 2024'!G1145</f>
        <v>5900495075468</v>
      </c>
      <c r="D1143" t="str">
        <f>'TARIF 2024'!K1145</f>
        <v>SUNARI FLS-81 LED ornamental grass 3000K 300mAh Li-Ion solar lamp Forever Light dont 0,24 deee</v>
      </c>
      <c r="E1143" s="60" t="str">
        <f>'TARIF 2024'!K1145</f>
        <v>SUNARI FLS-81 LED ornamental grass 3000K 300mAh Li-Ion solar lamp Forever Light dont 0,24 deee</v>
      </c>
      <c r="V1143" s="61" t="s">
        <v>906</v>
      </c>
      <c r="W1143" s="64">
        <f>'TARIF 2024'!M1145</f>
        <v>8.5811555555555561</v>
      </c>
      <c r="X1143" s="64">
        <f>'TARIF 2024'!Q1145</f>
        <v>16.899999999999999</v>
      </c>
      <c r="Y1143" s="62"/>
    </row>
    <row r="1144" spans="1:25">
      <c r="A1144" s="50">
        <f>'TARIF 2024'!D1146</f>
        <v>0</v>
      </c>
      <c r="C1144" s="4" t="str">
        <f>'TARIF 2024'!G1146</f>
        <v>5900495075475</v>
      </c>
      <c r="D1144" t="str">
        <f>'TARIF 2024'!K1146</f>
        <v>SUNARI FLS-82 copper wire 22m 600mAh Li-Ion solar LED lamp Forever Light dont 0,24 deee</v>
      </c>
      <c r="E1144" s="60" t="str">
        <f>'TARIF 2024'!K1146</f>
        <v>SUNARI FLS-82 copper wire 22m 600mAh Li-Ion solar LED lamp Forever Light dont 0,24 deee</v>
      </c>
      <c r="V1144" s="61" t="s">
        <v>906</v>
      </c>
      <c r="W1144" s="64">
        <f>'TARIF 2024'!M1146</f>
        <v>7.9022666666666677</v>
      </c>
      <c r="X1144" s="64">
        <f>'TARIF 2024'!Q1146</f>
        <v>14.9</v>
      </c>
      <c r="Y1144" s="62"/>
    </row>
    <row r="1145" spans="1:25">
      <c r="A1145" s="50">
        <f>'TARIF 2024'!D1147</f>
        <v>0</v>
      </c>
      <c r="C1145" s="4" t="str">
        <f>'TARIF 2024'!G1147</f>
        <v>5900495076632</v>
      </c>
      <c r="D1145" t="str">
        <f>'TARIF 2024'!K1147</f>
        <v>Solar cord LED torch SUNARI FLS-86 30LED 6,5m 600mAh Li-Ion Forever Light dont 0,24 deee</v>
      </c>
      <c r="E1145" s="60" t="str">
        <f>'TARIF 2024'!K1147</f>
        <v>Solar cord LED torch SUNARI FLS-86 30LED 6,5m 600mAh Li-Ion Forever Light dont 0,24 deee</v>
      </c>
      <c r="V1145" s="61" t="s">
        <v>906</v>
      </c>
      <c r="W1145" s="64">
        <f>'TARIF 2024'!M1147</f>
        <v>11.958192592592594</v>
      </c>
      <c r="X1145" s="64">
        <f>'TARIF 2024'!Q1147</f>
        <v>22.9</v>
      </c>
      <c r="Y1145" s="62"/>
    </row>
    <row r="1146" spans="1:25">
      <c r="A1146" s="50">
        <f>'TARIF 2024'!D1148</f>
        <v>0</v>
      </c>
      <c r="C1146" s="4" t="str">
        <f>'TARIF 2024'!G1148</f>
        <v>5900495075451</v>
      </c>
      <c r="D1146" t="str">
        <f>'TARIF 2024'!K1148</f>
        <v>SUNARI FLS-80 double 6W 520lm 4500K 5500mAh Li-Ion solar LED lamp Forever Light dont 0,24 deee</v>
      </c>
      <c r="E1146" s="60" t="str">
        <f>'TARIF 2024'!K1148</f>
        <v>SUNARI FLS-80 double 6W 520lm 4500K 5500mAh Li-Ion solar LED lamp Forever Light dont 0,24 deee</v>
      </c>
      <c r="V1146" s="61" t="s">
        <v>906</v>
      </c>
      <c r="W1146" s="64">
        <f>'TARIF 2024'!M1148</f>
        <v>33.386711111111111</v>
      </c>
      <c r="X1146" s="64">
        <f>'TARIF 2024'!Q1148</f>
        <v>59.9</v>
      </c>
      <c r="Y1146" s="62"/>
    </row>
    <row r="1147" spans="1:25">
      <c r="A1147" s="50">
        <f>'TARIF 2024'!D1149</f>
        <v>0</v>
      </c>
      <c r="C1147" s="4">
        <f>'TARIF 2024'!G1149</f>
        <v>5900495890115</v>
      </c>
      <c r="D1147" t="str">
        <f>'TARIF 2024'!K1149</f>
        <v>Lampe a flamme solaire 12LED 300mAh Ni-Mh IP65 dont 0,24 deee</v>
      </c>
      <c r="E1147" s="60" t="str">
        <f>'TARIF 2024'!K1149</f>
        <v>Lampe a flamme solaire 12LED 300mAh Ni-Mh IP65 dont 0,24 deee</v>
      </c>
      <c r="V1147" s="61" t="s">
        <v>906</v>
      </c>
      <c r="W1147" s="64">
        <f>'TARIF 2024'!M1149</f>
        <v>4.4649999999999999</v>
      </c>
      <c r="X1147" s="64">
        <f>'TARIF 2024'!Q1149</f>
        <v>8.9</v>
      </c>
      <c r="Y1147" s="62"/>
    </row>
    <row r="1148" spans="1:25">
      <c r="A1148" s="50">
        <f>'TARIF 2024'!D1150</f>
        <v>0</v>
      </c>
      <c r="C1148" s="4">
        <f>'TARIF 2024'!G1150</f>
        <v>5900495890139</v>
      </c>
      <c r="D1148" t="str">
        <f>'TARIF 2024'!K1150</f>
        <v>Lampe a flamme solaire 96LED 1500mAh Li IP65 dont 0,24 deee</v>
      </c>
      <c r="E1148" s="60" t="str">
        <f>'TARIF 2024'!K1150</f>
        <v>Lampe a flamme solaire 96LED 1500mAh Li IP65 dont 0,24 deee</v>
      </c>
      <c r="V1148" s="61" t="s">
        <v>906</v>
      </c>
      <c r="W1148" s="64">
        <f>'TARIF 2024'!M1150</f>
        <v>12.614799999999999</v>
      </c>
      <c r="X1148" s="64">
        <f>'TARIF 2024'!Q1150</f>
        <v>24.99</v>
      </c>
      <c r="Y1148" s="62"/>
    </row>
    <row r="1149" spans="1:25">
      <c r="A1149" s="50">
        <f>'TARIF 2024'!D1151</f>
        <v>0</v>
      </c>
      <c r="C1149" s="4" t="str">
        <f>'TARIF 2024'!G1151</f>
        <v>5900495076632</v>
      </c>
      <c r="D1149" t="str">
        <f>'TARIF 2024'!K1151</f>
        <v>SUNARI FLS-97 LED solar lamp CLASSIC 3000K 1000mAh Ni-MH Forever Light dont 0,24 deee</v>
      </c>
      <c r="E1149" s="60" t="str">
        <f>'TARIF 2024'!K1151</f>
        <v>SUNARI FLS-97 LED solar lamp CLASSIC 3000K 1000mAh Ni-MH Forever Light dont 0,24 deee</v>
      </c>
      <c r="V1149" s="61" t="s">
        <v>906</v>
      </c>
      <c r="W1149" s="64">
        <f>'TARIF 2024'!M1151</f>
        <v>11.697081481481481</v>
      </c>
      <c r="X1149" s="64">
        <f>'TARIF 2024'!Q1151</f>
        <v>24.9</v>
      </c>
      <c r="Y1149" s="62"/>
    </row>
    <row r="1150" spans="1:25">
      <c r="A1150" s="50">
        <f>'TARIF 2024'!D1152</f>
        <v>0</v>
      </c>
      <c r="C1150" s="4" t="str">
        <f>'TARIF 2024'!G1152</f>
        <v>5900495075451</v>
      </c>
      <c r="D1150" t="str">
        <f>'TARIF 2024'!K1152</f>
        <v>SUNARI FLS-98 LED solar lamp Pillar MODERN 3000K+6000K 2200mAh Li-Ion + PIR Forever Light dont 0,24 deee</v>
      </c>
      <c r="E1150" s="60" t="str">
        <f>'TARIF 2024'!K1152</f>
        <v>SUNARI FLS-98 LED solar lamp Pillar MODERN 3000K+6000K 2200mAh Li-Ion + PIR Forever Light dont 0,24 deee</v>
      </c>
      <c r="V1150" s="61" t="s">
        <v>906</v>
      </c>
      <c r="W1150" s="64">
        <f>'TARIF 2024'!M1152</f>
        <v>44.753748148148141</v>
      </c>
      <c r="X1150" s="64">
        <f>'TARIF 2024'!Q1152</f>
        <v>74.900000000000006</v>
      </c>
      <c r="Y1150" s="62"/>
    </row>
    <row r="1151" spans="1:25">
      <c r="A1151" s="50">
        <f>'TARIF 2024'!D1153</f>
        <v>0</v>
      </c>
      <c r="C1151" s="4" t="str">
        <f>'TARIF 2024'!G1153</f>
        <v>5907457720763</v>
      </c>
      <c r="D1151" t="str">
        <f>'TARIF 2024'!K1153</f>
        <v>SUNARI FLS-72 solar LED rounded crystal lamp 3000K 600mAh 0.72Wh Ni-MH Forever Light dont 0,24 deee</v>
      </c>
      <c r="E1151" s="60" t="str">
        <f>'TARIF 2024'!K1153</f>
        <v>SUNARI FLS-72 solar LED rounded crystal lamp 3000K 600mAh 0.72Wh Ni-MH Forever Light dont 0,24 deee</v>
      </c>
      <c r="V1151" s="61" t="s">
        <v>906</v>
      </c>
      <c r="W1151" s="64">
        <f>'TARIF 2024'!M1153</f>
        <v>8.320044444444445</v>
      </c>
      <c r="X1151" s="64">
        <f>'TARIF 2024'!Q1153</f>
        <v>14.9</v>
      </c>
      <c r="Y1151" s="62"/>
    </row>
    <row r="1152" spans="1:25">
      <c r="A1152" s="50">
        <f>'TARIF 2024'!D1156</f>
        <v>0</v>
      </c>
      <c r="C1152" s="4">
        <f>'TARIF 2024'!G1156</f>
        <v>5900495945914</v>
      </c>
      <c r="D1152" t="str">
        <f>'TARIF 2024'!K1156</f>
        <v>String light 180LED 14,4m warm white Forever Light dont 0,24 deee</v>
      </c>
      <c r="E1152" s="60" t="str">
        <f>'TARIF 2024'!K1156</f>
        <v>String light 180LED 14,4m warm white Forever Light dont 0,24 deee</v>
      </c>
      <c r="V1152" s="61" t="s">
        <v>906</v>
      </c>
      <c r="W1152" s="64">
        <f>'TARIF 2024'!M1156</f>
        <v>8.9770000000000003</v>
      </c>
      <c r="X1152" s="64">
        <f>'TARIF 2024'!Q1156</f>
        <v>14.9</v>
      </c>
      <c r="Y1152" s="62"/>
    </row>
    <row r="1153" spans="1:25">
      <c r="A1153" s="50">
        <f>'TARIF 2024'!D1157</f>
        <v>0</v>
      </c>
      <c r="C1153" s="4">
        <f>'TARIF 2024'!G1157</f>
        <v>5900495945785</v>
      </c>
      <c r="D1153" t="str">
        <f>'TARIF 2024'!K1157</f>
        <v>String light 240LED 19,2m warm white Forever Light dont 0,24 deee</v>
      </c>
      <c r="E1153" s="60" t="str">
        <f>'TARIF 2024'!K1157</f>
        <v>String light 240LED 19,2m warm white Forever Light dont 0,24 deee</v>
      </c>
      <c r="V1153" s="61" t="s">
        <v>906</v>
      </c>
      <c r="W1153" s="64">
        <f>'TARIF 2024'!M1157</f>
        <v>10.6126</v>
      </c>
      <c r="X1153" s="64">
        <f>'TARIF 2024'!Q1157</f>
        <v>19.899999999999999</v>
      </c>
      <c r="Y1153" s="62"/>
    </row>
    <row r="1154" spans="1:25">
      <c r="A1154" s="50">
        <f>'TARIF 2024'!D1158</f>
        <v>0</v>
      </c>
      <c r="C1154" s="4">
        <f>'TARIF 2024'!G1158</f>
        <v>5900495496188</v>
      </c>
      <c r="D1154" t="str">
        <f>'TARIF 2024'!K1158</f>
        <v>String Light COPPER TWIG CLF-02 480LED warm white 3m + 5m cable Forever Light dont 0,24 deee</v>
      </c>
      <c r="E1154" s="60" t="str">
        <f>'TARIF 2024'!K1158</f>
        <v>String Light COPPER TWIG CLF-02 480LED warm white 3m + 5m cable Forever Light dont 0,24 deee</v>
      </c>
      <c r="V1154" s="61" t="s">
        <v>906</v>
      </c>
      <c r="W1154" s="64">
        <f>'TARIF 2024'!M1158</f>
        <v>16</v>
      </c>
      <c r="X1154" s="64">
        <f>'TARIF 2024'!Q1158</f>
        <v>29.9</v>
      </c>
      <c r="Y1154" s="62"/>
    </row>
    <row r="1155" spans="1:25">
      <c r="A1155" s="50">
        <f>'TARIF 2024'!D1159</f>
        <v>0</v>
      </c>
      <c r="C1155" s="4">
        <f>'TARIF 2024'!G1159</f>
        <v>5900495945921</v>
      </c>
      <c r="D1155" t="str">
        <f>'TARIF 2024'!K1159</f>
        <v>String light 180LED 14,4m multicolor Forever Light dont 0,24 deee</v>
      </c>
      <c r="E1155" s="60" t="str">
        <f>'TARIF 2024'!K1159</f>
        <v>String light 180LED 14,4m multicolor Forever Light dont 0,24 deee</v>
      </c>
      <c r="V1155" s="61" t="s">
        <v>906</v>
      </c>
      <c r="W1155" s="64">
        <f>'TARIF 2024'!M1159</f>
        <v>8.9770000000000003</v>
      </c>
      <c r="X1155" s="64">
        <f>'TARIF 2024'!Q1159</f>
        <v>14.9</v>
      </c>
      <c r="Y1155" s="62"/>
    </row>
    <row r="1156" spans="1:25">
      <c r="A1156" s="50">
        <f>'TARIF 2024'!D1160</f>
        <v>0</v>
      </c>
      <c r="C1156" s="4">
        <f>'TARIF 2024'!G1160</f>
        <v>5900495945792</v>
      </c>
      <c r="D1156" t="str">
        <f>'TARIF 2024'!K1160</f>
        <v>String light 240LED 19,2m multicolor Forever Light dont 0,24 deee</v>
      </c>
      <c r="E1156" s="60" t="str">
        <f>'TARIF 2024'!K1160</f>
        <v>String light 240LED 19,2m multicolor Forever Light dont 0,24 deee</v>
      </c>
      <c r="V1156" s="61" t="s">
        <v>906</v>
      </c>
      <c r="W1156" s="64">
        <f>'TARIF 2024'!M1160</f>
        <v>10.6126</v>
      </c>
      <c r="X1156" s="64">
        <f>'TARIF 2024'!Q1160</f>
        <v>19.899999999999999</v>
      </c>
      <c r="Y1156" s="62"/>
    </row>
    <row r="1157" spans="1:25">
      <c r="A1157" s="50">
        <f>'TARIF 2024'!D1161</f>
        <v>0</v>
      </c>
      <c r="C1157" s="4">
        <f>'TARIF 2024'!G1161</f>
        <v>5900495945938</v>
      </c>
      <c r="D1157" t="str">
        <f>'TARIF 2024'!K1161</f>
        <v>String light 180LED 14,4m blue Forever Light dont 0,24 deee</v>
      </c>
      <c r="E1157" s="60" t="str">
        <f>'TARIF 2024'!K1161</f>
        <v>String light 180LED 14,4m blue Forever Light dont 0,24 deee</v>
      </c>
      <c r="V1157" s="61" t="s">
        <v>906</v>
      </c>
      <c r="W1157" s="64">
        <f>'TARIF 2024'!M1161</f>
        <v>8.3800000000000008</v>
      </c>
      <c r="X1157" s="64">
        <f>'TARIF 2024'!Q1161</f>
        <v>14.9</v>
      </c>
      <c r="Y1157" s="62"/>
    </row>
    <row r="1158" spans="1:25">
      <c r="A1158" s="50">
        <f>'TARIF 2024'!D1162</f>
        <v>0</v>
      </c>
      <c r="C1158" s="4">
        <f>'TARIF 2024'!G1162</f>
        <v>5900495945945</v>
      </c>
      <c r="D1158" t="str">
        <f>'TARIF 2024'!K1162</f>
        <v>String light 100LED 8m blue Forever Light dont 0,24 deee</v>
      </c>
      <c r="E1158" s="60" t="str">
        <f>'TARIF 2024'!K1162</f>
        <v>String light 100LED 8m blue Forever Light dont 0,24 deee</v>
      </c>
      <c r="V1158" s="61" t="s">
        <v>906</v>
      </c>
      <c r="W1158" s="64">
        <f>'TARIF 2024'!M1162</f>
        <v>6.6457999999999995</v>
      </c>
      <c r="X1158" s="64">
        <f>'TARIF 2024'!Q1162</f>
        <v>10.9</v>
      </c>
      <c r="Y1158" s="62"/>
    </row>
    <row r="1159" spans="1:25">
      <c r="A1159" s="50">
        <f>'TARIF 2024'!D1163</f>
        <v>0</v>
      </c>
      <c r="C1159" s="4">
        <f>'TARIF 2024'!G1163</f>
        <v>5900495945907</v>
      </c>
      <c r="D1159" t="str">
        <f>'TARIF 2024'!K1163</f>
        <v>String light 100LED 8m multicolor Forever Light dont 0,24 deee</v>
      </c>
      <c r="E1159" s="60" t="str">
        <f>'TARIF 2024'!K1163</f>
        <v>String light 100LED 8m multicolor Forever Light dont 0,24 deee</v>
      </c>
      <c r="V1159" s="61" t="s">
        <v>906</v>
      </c>
      <c r="W1159" s="64">
        <f>'TARIF 2024'!M1163</f>
        <v>6.6457999999999995</v>
      </c>
      <c r="X1159" s="64">
        <f>'TARIF 2024'!Q1163</f>
        <v>10.9</v>
      </c>
      <c r="Y1159" s="62"/>
    </row>
    <row r="1160" spans="1:25">
      <c r="A1160" s="50">
        <f>'TARIF 2024'!D1164</f>
        <v>0</v>
      </c>
      <c r="C1160" s="4">
        <f>'TARIF 2024'!G1164</f>
        <v>5900495945877</v>
      </c>
      <c r="D1160" t="str">
        <f>'TARIF 2024'!K1164</f>
        <v>String light 100LED 8m warm white Forever Light dont 0,24 deee</v>
      </c>
      <c r="E1160" s="60" t="str">
        <f>'TARIF 2024'!K1164</f>
        <v>String light 100LED 8m warm white Forever Light dont 0,24 deee</v>
      </c>
      <c r="V1160" s="61" t="s">
        <v>906</v>
      </c>
      <c r="W1160" s="64">
        <f>'TARIF 2024'!M1164</f>
        <v>6.6457999999999995</v>
      </c>
      <c r="X1160" s="64">
        <f>'TARIF 2024'!Q1164</f>
        <v>10.9</v>
      </c>
      <c r="Y1160" s="62"/>
    </row>
    <row r="1161" spans="1:25">
      <c r="A1161" s="50">
        <f>'TARIF 2024'!D1165</f>
        <v>0</v>
      </c>
      <c r="C1161" s="4">
        <f>'TARIF 2024'!G1165</f>
        <v>5900495948502</v>
      </c>
      <c r="D1161" t="str">
        <f>'TARIF 2024'!K1165</f>
        <v xml:space="preserve"> Setty adapter Lightning - audio jack 3,5mm white dont 0,04 deee</v>
      </c>
      <c r="E1161" s="60" t="str">
        <f>'TARIF 2024'!K1165</f>
        <v xml:space="preserve"> Setty adapter Lightning - audio jack 3,5mm white dont 0,04 deee</v>
      </c>
      <c r="V1161" s="61" t="s">
        <v>906</v>
      </c>
      <c r="W1161" s="64">
        <f>'TARIF 2024'!M1165</f>
        <v>4.0232000000000001</v>
      </c>
      <c r="X1161" s="64">
        <f>'TARIF 2024'!Q1165</f>
        <v>9.99</v>
      </c>
      <c r="Y1161" s="62"/>
    </row>
    <row r="1162" spans="1:25">
      <c r="A1162" s="50">
        <f>'TARIF 2024'!D1166</f>
        <v>0</v>
      </c>
      <c r="C1162" s="4">
        <f>'TARIF 2024'!G1166</f>
        <v>5900495926623</v>
      </c>
      <c r="D1162" t="str">
        <f>'TARIF 2024'!K1166</f>
        <v>Setty USB magnetic cable 1m 2A nylon black dont 0,04 deee</v>
      </c>
      <c r="E1162" s="60" t="str">
        <f>'TARIF 2024'!K1166</f>
        <v>Setty USB magnetic cable 1m 2A nylon black dont 0,04 deee</v>
      </c>
      <c r="V1162" s="61" t="s">
        <v>906</v>
      </c>
      <c r="W1162" s="64">
        <f>'TARIF 2024'!M1166</f>
        <v>3.7223999999999999</v>
      </c>
      <c r="X1162" s="64">
        <f>'TARIF 2024'!Q1166</f>
        <v>9.99</v>
      </c>
      <c r="Y1162" s="62"/>
    </row>
    <row r="1163" spans="1:25">
      <c r="A1163" s="50">
        <f>'TARIF 2024'!D1167</f>
        <v>0</v>
      </c>
      <c r="C1163" s="4">
        <f>'TARIF 2024'!G1167</f>
        <v>5900495925626</v>
      </c>
      <c r="D1163" t="str">
        <f>'TARIF 2024'!K1167</f>
        <v>Setty 3in1 cable USB - Lightning + USB-C + microUSB 1,0 m 2A black nylon DT dont 0,04 deee</v>
      </c>
      <c r="E1163" s="60" t="str">
        <f>'TARIF 2024'!K1167</f>
        <v>Setty 3in1 cable USB - Lightning + USB-C + microUSB 1,0 m 2A black nylon DT dont 0,04 deee</v>
      </c>
      <c r="V1163" s="61" t="s">
        <v>906</v>
      </c>
      <c r="W1163" s="64">
        <f>'TARIF 2024'!M1167</f>
        <v>4.2769999999999992</v>
      </c>
      <c r="X1163" s="64">
        <f>'TARIF 2024'!Q1167</f>
        <v>8.99</v>
      </c>
      <c r="Y1163" s="62"/>
    </row>
    <row r="1164" spans="1:25">
      <c r="A1164" s="50">
        <f>'TARIF 2024'!D1168</f>
        <v>0</v>
      </c>
      <c r="C1164" s="4">
        <f>'TARIF 2024'!G1168</f>
        <v>5900495753304</v>
      </c>
      <c r="D1164" t="str">
        <f>'TARIF 2024'!K1168</f>
        <v>Setty Câble 3en1 USB - Lightning + USB-C + microUSB 1,0 m 2A KN3W1-01 noir dont 0,04 deee</v>
      </c>
      <c r="E1164" s="60" t="str">
        <f>'TARIF 2024'!K1168</f>
        <v>Setty Câble 3en1 USB - Lightning + USB-C + microUSB 1,0 m 2A KN3W1-01 noir dont 0,04 deee</v>
      </c>
      <c r="V1164" s="61" t="s">
        <v>906</v>
      </c>
      <c r="W1164" s="64">
        <f>'TARIF 2024'!M1168</f>
        <v>3.4779999999999998</v>
      </c>
      <c r="X1164" s="64">
        <f>'TARIF 2024'!Q1168</f>
        <v>8.99</v>
      </c>
      <c r="Y1164" s="62"/>
    </row>
    <row r="1165" spans="1:25">
      <c r="A1165" s="50">
        <f>'TARIF 2024'!D1169</f>
        <v>0</v>
      </c>
      <c r="C1165" s="4">
        <f>'TARIF 2024'!G1169</f>
        <v>5900495094162</v>
      </c>
      <c r="D1165" t="str">
        <f>'TARIF 2024'!K1169</f>
        <v>Setty USB - Lightning cable 1,2 m 2,1A KNA-L-1.22.113 rainbow dont 0,04 deee</v>
      </c>
      <c r="E1165" s="60" t="str">
        <f>'TARIF 2024'!K1169</f>
        <v>Setty USB - Lightning cable 1,2 m 2,1A KNA-L-1.22.113 rainbow dont 0,04 deee</v>
      </c>
      <c r="V1165" s="61" t="s">
        <v>906</v>
      </c>
      <c r="W1165" s="64">
        <f>'TARIF 2024'!M1169</f>
        <v>4.0043999999999995</v>
      </c>
      <c r="X1165" s="64">
        <f>'TARIF 2024'!Q1169</f>
        <v>9.99</v>
      </c>
      <c r="Y1165" s="62"/>
    </row>
    <row r="1166" spans="1:25">
      <c r="A1166" s="50">
        <f>'TARIF 2024'!D1170</f>
        <v>0</v>
      </c>
      <c r="C1166" s="4">
        <f>'TARIF 2024'!G1170</f>
        <v>5900495032966</v>
      </c>
      <c r="D1166" t="str">
        <f>'TARIF 2024'!K1170</f>
        <v>Setty cable USB - Lightning 1,5 m 2,1A KSA-L-1.523 blue dont 0,04 deee</v>
      </c>
      <c r="E1166" s="60" t="str">
        <f>'TARIF 2024'!K1170</f>
        <v>Setty cable USB - Lightning 1,5 m 2,1A KSA-L-1.523 blue dont 0,04 deee</v>
      </c>
      <c r="V1166" s="61" t="s">
        <v>906</v>
      </c>
      <c r="W1166" s="64">
        <f>'TARIF 2024'!M1170</f>
        <v>2.9985999999999997</v>
      </c>
      <c r="X1166" s="64">
        <f>'TARIF 2024'!Q1170</f>
        <v>7.99</v>
      </c>
      <c r="Y1166" s="62"/>
    </row>
    <row r="1167" spans="1:25">
      <c r="A1167" s="50">
        <f>'TARIF 2024'!D1171</f>
        <v>0</v>
      </c>
      <c r="C1167" s="4">
        <f>'TARIF 2024'!G1171</f>
        <v>5900495032980</v>
      </c>
      <c r="D1167" t="str">
        <f>'TARIF 2024'!K1171</f>
        <v>Setty cable USB - Lightning 1,5 m 2,1A KSA-L-1.5210 orange dont 0,04 deee</v>
      </c>
      <c r="E1167" s="60" t="str">
        <f>'TARIF 2024'!K1171</f>
        <v>Setty cable USB - Lightning 1,5 m 2,1A KSA-L-1.5210 orange dont 0,04 deee</v>
      </c>
      <c r="V1167" s="61" t="s">
        <v>906</v>
      </c>
      <c r="W1167" s="64">
        <f>'TARIF 2024'!M1171</f>
        <v>2.9985999999999997</v>
      </c>
      <c r="X1167" s="64">
        <f>'TARIF 2024'!Q1171</f>
        <v>7.99</v>
      </c>
      <c r="Y1167" s="62"/>
    </row>
    <row r="1168" spans="1:25">
      <c r="A1168" s="50">
        <f>'TARIF 2024'!D1172</f>
        <v>0</v>
      </c>
      <c r="C1168" s="4">
        <f>'TARIF 2024'!G1172</f>
        <v>5900495032973</v>
      </c>
      <c r="D1168" t="str">
        <f>'TARIF 2024'!K1172</f>
        <v>Setty cable USB - Lightning 1,5 m 2,1A KSA-L-1.526 pink dont 0,04 deee</v>
      </c>
      <c r="E1168" s="60" t="str">
        <f>'TARIF 2024'!K1172</f>
        <v>Setty cable USB - Lightning 1,5 m 2,1A KSA-L-1.526 pink dont 0,04 deee</v>
      </c>
      <c r="V1168" s="61" t="s">
        <v>906</v>
      </c>
      <c r="W1168" s="64">
        <f>'TARIF 2024'!M1172</f>
        <v>2.9985999999999997</v>
      </c>
      <c r="X1168" s="64">
        <f>'TARIF 2024'!Q1172</f>
        <v>7.99</v>
      </c>
      <c r="Y1168" s="62"/>
    </row>
    <row r="1169" spans="1:25">
      <c r="A1169" s="50">
        <f>'TARIF 2024'!D1173</f>
        <v>0</v>
      </c>
      <c r="C1169" s="4">
        <f>'TARIF 2024'!G1173</f>
        <v>5900495032959</v>
      </c>
      <c r="D1169" t="str">
        <f>'TARIF 2024'!K1173</f>
        <v>Setty cable USB - Lightning 1,5 m 2,1A KSA-L-1.529 lilac dont 0,04 deee</v>
      </c>
      <c r="E1169" s="60" t="str">
        <f>'TARIF 2024'!K1173</f>
        <v>Setty cable USB - Lightning 1,5 m 2,1A KSA-L-1.529 lilac dont 0,04 deee</v>
      </c>
      <c r="V1169" s="61" t="s">
        <v>906</v>
      </c>
      <c r="W1169" s="64">
        <f>'TARIF 2024'!M1173</f>
        <v>2.9985999999999997</v>
      </c>
      <c r="X1169" s="64">
        <f>'TARIF 2024'!Q1173</f>
        <v>7.99</v>
      </c>
      <c r="Y1169" s="62"/>
    </row>
    <row r="1170" spans="1:25">
      <c r="A1170" s="50">
        <f>'TARIF 2024'!D1174</f>
        <v>0</v>
      </c>
      <c r="C1170" s="4">
        <f>'TARIF 2024'!G1174</f>
        <v>5900495094193</v>
      </c>
      <c r="D1170" t="str">
        <f>'TARIF 2024'!K1174</f>
        <v>Setty USB - Lightning cable 1,2 m 2A KNA-L-1.220 white dont 0,04 deee</v>
      </c>
      <c r="E1170" s="60" t="str">
        <f>'TARIF 2024'!K1174</f>
        <v>Setty USB - Lightning cable 1,2 m 2A KNA-L-1.220 white dont 0,04 deee</v>
      </c>
      <c r="V1170" s="61" t="s">
        <v>906</v>
      </c>
      <c r="W1170" s="64">
        <f>'TARIF 2024'!M1174</f>
        <v>2.9985999999999997</v>
      </c>
      <c r="X1170" s="64">
        <f>'TARIF 2024'!Q1174</f>
        <v>7.99</v>
      </c>
      <c r="Y1170" s="62"/>
    </row>
    <row r="1171" spans="1:25">
      <c r="A1171" s="50">
        <f>'TARIF 2024'!D1175</f>
        <v>0</v>
      </c>
      <c r="C1171" s="4">
        <f>'TARIF 2024'!G1175</f>
        <v>5900495094209</v>
      </c>
      <c r="D1171" t="str">
        <f>'TARIF 2024'!K1175</f>
        <v>Setty USB - Lightning cable 3 m 2A KSA-L-320 white dont 0,04 deee</v>
      </c>
      <c r="E1171" s="60" t="str">
        <f>'TARIF 2024'!K1175</f>
        <v>Setty USB - Lightning cable 3 m 2A KSA-L-320 white dont 0,04 deee</v>
      </c>
      <c r="V1171" s="61" t="s">
        <v>906</v>
      </c>
      <c r="W1171" s="64">
        <f>'TARIF 2024'!M1175</f>
        <v>4.2017999999999995</v>
      </c>
      <c r="X1171" s="64">
        <f>'TARIF 2024'!Q1175</f>
        <v>9.99</v>
      </c>
      <c r="Y1171" s="62"/>
    </row>
    <row r="1172" spans="1:25">
      <c r="A1172" s="50">
        <f>'TARIF 2024'!D1176</f>
        <v>0</v>
      </c>
      <c r="C1172" s="4">
        <f>'TARIF 2024'!G1176</f>
        <v>5900495094216</v>
      </c>
      <c r="D1172" t="str">
        <f>'TARIF 2024'!K1176</f>
        <v>Setty USB - micro cable 1,2 m 2A KNA-M-1.221 black dont 0,04 deee</v>
      </c>
      <c r="E1172" s="60" t="str">
        <f>'TARIF 2024'!K1176</f>
        <v>Setty USB - micro cable 1,2 m 2A KNA-M-1.221 black dont 0,04 deee</v>
      </c>
      <c r="V1172" s="61" t="s">
        <v>906</v>
      </c>
      <c r="W1172" s="64">
        <f>'TARIF 2024'!M1176</f>
        <v>2.9985999999999997</v>
      </c>
      <c r="X1172" s="64">
        <f>'TARIF 2024'!Q1176</f>
        <v>7.99</v>
      </c>
      <c r="Y1172" s="62"/>
    </row>
    <row r="1173" spans="1:25">
      <c r="A1173" s="50">
        <f>'TARIF 2024'!D1177</f>
        <v>0</v>
      </c>
      <c r="C1173" s="4">
        <f>'TARIF 2024'!G1177</f>
        <v>5900495094223</v>
      </c>
      <c r="D1173" t="str">
        <f>'TARIF 2024'!K1177</f>
        <v>Setty USB - micro cable 3 m 2A KSA-M-321 black dont 0,04 deee</v>
      </c>
      <c r="E1173" s="60" t="str">
        <f>'TARIF 2024'!K1177</f>
        <v>Setty USB - micro cable 3 m 2A KSA-M-321 black dont 0,04 deee</v>
      </c>
      <c r="V1173" s="61" t="s">
        <v>906</v>
      </c>
      <c r="W1173" s="64">
        <f>'TARIF 2024'!M1177</f>
        <v>3.7975999999999996</v>
      </c>
      <c r="X1173" s="64">
        <f>'TARIF 2024'!Q1177</f>
        <v>8.99</v>
      </c>
      <c r="Y1173" s="62"/>
    </row>
    <row r="1174" spans="1:25">
      <c r="A1174" s="50">
        <f>'TARIF 2024'!D1178</f>
        <v>0</v>
      </c>
      <c r="C1174" s="4">
        <f>'TARIF 2024'!G1178</f>
        <v>5900495101396</v>
      </c>
      <c r="D1174" t="str">
        <f>'TARIF 2024'!K1178</f>
        <v>Setty USB-C - Lightning cable 1m 3A KSC-L-130 white dont 0,04 deee</v>
      </c>
      <c r="E1174" s="60" t="str">
        <f>'TARIF 2024'!K1178</f>
        <v>Setty USB-C - Lightning cable 1m 3A KSC-L-130 white dont 0,04 deee</v>
      </c>
      <c r="V1174" s="61" t="s">
        <v>906</v>
      </c>
      <c r="W1174" s="64">
        <f>'TARIF 2024'!M1178</f>
        <v>4.2017999999999995</v>
      </c>
      <c r="X1174" s="64">
        <f>'TARIF 2024'!Q1178</f>
        <v>9.99</v>
      </c>
      <c r="Y1174" s="62"/>
    </row>
    <row r="1175" spans="1:25">
      <c r="A1175" s="50">
        <f>'TARIF 2024'!D1179</f>
        <v>0</v>
      </c>
      <c r="C1175" s="4">
        <f>'TARIF 2024'!G1179</f>
        <v>5900495101389</v>
      </c>
      <c r="D1175" t="str">
        <f>'TARIF 2024'!K1179</f>
        <v>Setty USB-C - USB-C cable 1m 3A KSC-C-130 white dont 0,04 deee</v>
      </c>
      <c r="E1175" s="60" t="str">
        <f>'TARIF 2024'!K1179</f>
        <v>Setty USB-C - USB-C cable 1m 3A KSC-C-130 white dont 0,04 deee</v>
      </c>
      <c r="V1175" s="61" t="s">
        <v>906</v>
      </c>
      <c r="W1175" s="64">
        <f>'TARIF 2024'!M1179</f>
        <v>4.2017999999999995</v>
      </c>
      <c r="X1175" s="64">
        <f>'TARIF 2024'!Q1179</f>
        <v>9.99</v>
      </c>
      <c r="Y1175" s="62"/>
    </row>
    <row r="1176" spans="1:25">
      <c r="A1176" s="50" t="str">
        <f>'TARIF 2024'!D1180</f>
        <v>NEW</v>
      </c>
      <c r="C1176" s="4">
        <f>'TARIF 2024'!G1180</f>
        <v>5900495608482</v>
      </c>
      <c r="D1176" t="str">
        <f>'TARIF 2024'!K1180</f>
        <v>Setty USB-C - USB-C cable 1m 3A KSC-C-131 black dont 0,04 deee</v>
      </c>
      <c r="E1176" s="60" t="str">
        <f>'TARIF 2024'!K1180</f>
        <v>Setty USB-C - USB-C cable 1m 3A KSC-C-131 black dont 0,04 deee</v>
      </c>
      <c r="V1176" s="61" t="s">
        <v>906</v>
      </c>
      <c r="W1176" s="64">
        <f>'TARIF 2024'!M1180</f>
        <v>4.2017999999999995</v>
      </c>
      <c r="X1176" s="64">
        <f>'TARIF 2024'!Q1180</f>
        <v>9.99</v>
      </c>
      <c r="Y1176" s="62"/>
    </row>
    <row r="1177" spans="1:25">
      <c r="A1177" s="50" t="str">
        <f>'TARIF 2024'!D1181</f>
        <v>NEW</v>
      </c>
      <c r="C1177" s="4">
        <f>'TARIF 2024'!G1181</f>
        <v>5900495608499</v>
      </c>
      <c r="D1177" t="str">
        <f>'TARIF 2024'!K1181</f>
        <v>Setty USB-C - Lightning cable 1m 3A KSC-L-131 black dont 0,04 deee</v>
      </c>
      <c r="E1177" s="60" t="str">
        <f>'TARIF 2024'!K1181</f>
        <v>Setty USB-C - Lightning cable 1m 3A KSC-L-131 black dont 0,04 deee</v>
      </c>
      <c r="V1177" s="61" t="s">
        <v>906</v>
      </c>
      <c r="W1177" s="64">
        <f>'TARIF 2024'!M1181</f>
        <v>4.2017999999999995</v>
      </c>
      <c r="X1177" s="64">
        <f>'TARIF 2024'!Q1181</f>
        <v>9.99</v>
      </c>
      <c r="Y1177" s="62"/>
    </row>
    <row r="1178" spans="1:25">
      <c r="A1178" s="50">
        <f>'TARIF 2024'!D1182</f>
        <v>0</v>
      </c>
      <c r="C1178" s="4">
        <f>'TARIF 2024'!G1182</f>
        <v>5900495928924</v>
      </c>
      <c r="D1178" t="str">
        <f>'TARIF 2024'!K1182</f>
        <v>Setty cable USB - Lightning 1,0 m 2A black NEW dont 0,04 deee</v>
      </c>
      <c r="E1178" s="60" t="str">
        <f>'TARIF 2024'!K1182</f>
        <v>Setty cable USB - Lightning 1,0 m 2A black NEW dont 0,04 deee</v>
      </c>
      <c r="V1178" s="61" t="s">
        <v>906</v>
      </c>
      <c r="W1178" s="64">
        <f>'TARIF 2024'!M1182</f>
        <v>2.6037999999999997</v>
      </c>
      <c r="X1178" s="64">
        <f>'TARIF 2024'!Q1182</f>
        <v>5.99</v>
      </c>
      <c r="Y1178" s="62"/>
    </row>
    <row r="1179" spans="1:25">
      <c r="A1179" s="50">
        <f>'TARIF 2024'!D1183</f>
        <v>0</v>
      </c>
      <c r="C1179" s="4">
        <f>'TARIF 2024'!G1183</f>
        <v>5900495928917</v>
      </c>
      <c r="D1179" t="str">
        <f>'TARIF 2024'!K1183</f>
        <v xml:space="preserve"> Setty cable USB - Lightning 3,0 m 2A black NEW dont 0,04 deee</v>
      </c>
      <c r="E1179" s="60" t="str">
        <f>'TARIF 2024'!K1183</f>
        <v xml:space="preserve"> Setty cable USB - Lightning 3,0 m 2A black NEW dont 0,04 deee</v>
      </c>
      <c r="V1179" s="61" t="s">
        <v>906</v>
      </c>
      <c r="W1179" s="64">
        <f>'TARIF 2024'!M1183</f>
        <v>4.2582000000000004</v>
      </c>
      <c r="X1179" s="64">
        <f>'TARIF 2024'!Q1183</f>
        <v>6.99</v>
      </c>
      <c r="Y1179" s="62"/>
    </row>
    <row r="1180" spans="1:25">
      <c r="A1180" s="50">
        <f>'TARIF 2024'!D1184</f>
        <v>0</v>
      </c>
      <c r="C1180" s="4">
        <f>'TARIF 2024'!G1184</f>
        <v>5900495925640</v>
      </c>
      <c r="D1180" t="str">
        <f>'TARIF 2024'!K1184</f>
        <v>Setty cable USB - Lightning 3,0 m 2A white NEW dont 0,04 deee</v>
      </c>
      <c r="E1180" s="60" t="str">
        <f>'TARIF 2024'!K1184</f>
        <v>Setty cable USB - Lightning 3,0 m 2A white NEW dont 0,04 deee</v>
      </c>
      <c r="V1180" s="61" t="s">
        <v>906</v>
      </c>
      <c r="W1180" s="64">
        <f>'TARIF 2024'!M1184</f>
        <v>4.2582000000000004</v>
      </c>
      <c r="X1180" s="64">
        <f>'TARIF 2024'!Q1184</f>
        <v>9.99</v>
      </c>
      <c r="Y1180" s="62"/>
    </row>
    <row r="1181" spans="1:25">
      <c r="A1181" s="50">
        <f>'TARIF 2024'!D1185</f>
        <v>0</v>
      </c>
      <c r="C1181" s="4">
        <f>'TARIF 2024'!G1185</f>
        <v>5900495925633</v>
      </c>
      <c r="D1181" t="str">
        <f>'TARIF 2024'!K1185</f>
        <v>Setty cable USB - Lightning 1,0 m 2A white NEW dont 0,04 deee</v>
      </c>
      <c r="E1181" s="60" t="str">
        <f>'TARIF 2024'!K1185</f>
        <v>Setty cable USB - Lightning 1,0 m 2A white NEW dont 0,04 deee</v>
      </c>
      <c r="V1181" s="61" t="s">
        <v>906</v>
      </c>
      <c r="W1181" s="64">
        <f>'TARIF 2024'!M1185</f>
        <v>2.6037999999999997</v>
      </c>
      <c r="X1181" s="64">
        <f>'TARIF 2024'!Q1185</f>
        <v>5.99</v>
      </c>
      <c r="Y1181" s="62"/>
    </row>
    <row r="1182" spans="1:25">
      <c r="A1182" s="50" t="str">
        <f>'TARIF 2024'!D1186</f>
        <v>fdv</v>
      </c>
      <c r="C1182" s="4">
        <f>'TARIF 2024'!G1186</f>
        <v>5900495952707</v>
      </c>
      <c r="D1182" t="str">
        <f>'TARIF 2024'!K1186</f>
        <v xml:space="preserve"> Setty cable USB - microUSB 1,0 m 2A white NEW dont 0,04 deee</v>
      </c>
      <c r="E1182" s="60" t="str">
        <f>'TARIF 2024'!K1186</f>
        <v xml:space="preserve"> Setty cable USB - microUSB 1,0 m 2A white NEW dont 0,04 deee</v>
      </c>
      <c r="V1182" s="61" t="s">
        <v>906</v>
      </c>
      <c r="W1182" s="64">
        <f>'TARIF 2024'!M1186</f>
        <v>1.8235999999999999</v>
      </c>
      <c r="X1182" s="64">
        <f>'TARIF 2024'!Q1186</f>
        <v>4.99</v>
      </c>
      <c r="Y1182" s="62"/>
    </row>
    <row r="1183" spans="1:25">
      <c r="A1183" s="50" t="str">
        <f>'TARIF 2024'!D1187</f>
        <v>fdv</v>
      </c>
      <c r="C1183" s="4">
        <f>'TARIF 2024'!G1187</f>
        <v>5900495925701</v>
      </c>
      <c r="D1183" t="str">
        <f>'TARIF 2024'!K1187</f>
        <v>Setty cable USB - microUSB 1,0 m 1A black NEW dont 0,04 deee</v>
      </c>
      <c r="E1183" s="60" t="str">
        <f>'TARIF 2024'!K1187</f>
        <v>Setty cable USB - microUSB 1,0 m 1A black NEW dont 0,04 deee</v>
      </c>
      <c r="V1183" s="61" t="s">
        <v>906</v>
      </c>
      <c r="W1183" s="64">
        <f>'TARIF 2024'!M1187</f>
        <v>1.504</v>
      </c>
      <c r="X1183" s="64">
        <f>'TARIF 2024'!Q1187</f>
        <v>3.99</v>
      </c>
      <c r="Y1183" s="62"/>
    </row>
    <row r="1184" spans="1:25">
      <c r="A1184" s="50">
        <f>'TARIF 2024'!D1188</f>
        <v>0</v>
      </c>
      <c r="C1184" s="4">
        <f>'TARIF 2024'!G1188</f>
        <v>5900495925664</v>
      </c>
      <c r="D1184" t="str">
        <f>'TARIF 2024'!K1188</f>
        <v>Setty cable USB - microUSB 3,0 m 2A black NEW dont 0,04 deee</v>
      </c>
      <c r="E1184" s="60" t="str">
        <f>'TARIF 2024'!K1188</f>
        <v>Setty cable USB - microUSB 3,0 m 2A black NEW dont 0,04 deee</v>
      </c>
      <c r="V1184" s="61" t="s">
        <v>906</v>
      </c>
      <c r="W1184" s="64">
        <f>'TARIF 2024'!M1188</f>
        <v>3.0173999999999999</v>
      </c>
      <c r="X1184" s="64">
        <f>'TARIF 2024'!Q1188</f>
        <v>5.99</v>
      </c>
      <c r="Y1184" s="62"/>
    </row>
    <row r="1185" spans="1:25">
      <c r="A1185" s="50">
        <f>'TARIF 2024'!D1189</f>
        <v>0</v>
      </c>
      <c r="C1185" s="4">
        <f>'TARIF 2024'!G1189</f>
        <v>5900495925657</v>
      </c>
      <c r="D1185" t="str">
        <f>'TARIF 2024'!K1189</f>
        <v>Setty cable USB - microUSB 1,0 m 2A black NEW dont 0,04 deee</v>
      </c>
      <c r="E1185" s="60" t="str">
        <f>'TARIF 2024'!K1189</f>
        <v>Setty cable USB - microUSB 1,0 m 2A black NEW dont 0,04 deee</v>
      </c>
      <c r="V1185" s="61" t="s">
        <v>906</v>
      </c>
      <c r="W1185" s="64">
        <f>'TARIF 2024'!M1189</f>
        <v>1.8235999999999999</v>
      </c>
      <c r="X1185" s="64">
        <f>'TARIF 2024'!Q1189</f>
        <v>3.99</v>
      </c>
      <c r="Y1185" s="62"/>
    </row>
    <row r="1186" spans="1:25">
      <c r="A1186" s="50" t="str">
        <f>'TARIF 2024'!D1190</f>
        <v>fdv</v>
      </c>
      <c r="C1186" s="4">
        <f>'TARIF 2024'!G1190</f>
        <v>5900495922205</v>
      </c>
      <c r="D1186" t="str">
        <f>'TARIF 2024'!K1190</f>
        <v>Setty cable USB- microUSB 1,0 m 2A magenta dont 0,04 deee</v>
      </c>
      <c r="E1186" s="60" t="str">
        <f>'TARIF 2024'!K1190</f>
        <v>Setty cable USB- microUSB 1,0 m 2A magenta dont 0,04 deee</v>
      </c>
      <c r="V1186" s="61" t="s">
        <v>906</v>
      </c>
      <c r="W1186" s="64">
        <f>'TARIF 2024'!M1190</f>
        <v>2.0585999999999998</v>
      </c>
      <c r="X1186" s="64">
        <f>'TARIF 2024'!Q1190</f>
        <v>4.99</v>
      </c>
      <c r="Y1186" s="62"/>
    </row>
    <row r="1187" spans="1:25">
      <c r="A1187" s="50" t="str">
        <f>'TARIF 2024'!D1191</f>
        <v>NEW</v>
      </c>
      <c r="C1187" s="4">
        <f>'TARIF 2024'!G1191</f>
        <v>5900495094254</v>
      </c>
      <c r="D1187" t="str">
        <f>'TARIF 2024'!K1191</f>
        <v>Setty USB - USB-C cable 3 m 2A KSA-C-321 black dont 0,04 deee</v>
      </c>
      <c r="E1187" s="60" t="str">
        <f>'TARIF 2024'!K1191</f>
        <v>Setty USB - USB-C cable 3 m 2A KSA-C-321 black dont 0,04 deee</v>
      </c>
      <c r="V1187" s="61" t="s">
        <v>906</v>
      </c>
      <c r="W1187" s="64">
        <f>'TARIF 2024'!M1191</f>
        <v>4.2017999999999995</v>
      </c>
      <c r="X1187" s="64">
        <f>'TARIF 2024'!Q1191</f>
        <v>9.99</v>
      </c>
      <c r="Y1187" s="62"/>
    </row>
    <row r="1188" spans="1:25">
      <c r="A1188" s="50">
        <f>'TARIF 2024'!D1192</f>
        <v>0</v>
      </c>
      <c r="C1188" s="4">
        <f>'TARIF 2024'!G1192</f>
        <v>5900495094230</v>
      </c>
      <c r="D1188" t="str">
        <f>'TARIF 2024'!K1192</f>
        <v>Setty USB - USB-C cable 1,2 m 2A KSA-C-1.220 white dont 0,04 deee</v>
      </c>
      <c r="E1188" s="60" t="str">
        <f>'TARIF 2024'!K1192</f>
        <v>Setty USB - USB-C cable 1,2 m 2A KSA-C-1.220 white dont 0,04 deee</v>
      </c>
      <c r="V1188" s="61" t="s">
        <v>906</v>
      </c>
      <c r="W1188" s="64">
        <f>'TARIF 2024'!M1192</f>
        <v>2.9985999999999997</v>
      </c>
      <c r="X1188" s="64">
        <f>'TARIF 2024'!Q1192</f>
        <v>7.99</v>
      </c>
      <c r="Y1188" s="62"/>
    </row>
    <row r="1189" spans="1:25">
      <c r="A1189" s="50">
        <f>'TARIF 2024'!D1193</f>
        <v>0</v>
      </c>
      <c r="C1189" s="4">
        <f>'TARIF 2024'!G1193</f>
        <v>5900495094247</v>
      </c>
      <c r="D1189" t="str">
        <f>'TARIF 2024'!K1193</f>
        <v>Setty USB - USB-C cable 1,2 m 2A KNA-C-1.221 black dont 0,04 deee</v>
      </c>
      <c r="E1189" s="60" t="str">
        <f>'TARIF 2024'!K1193</f>
        <v>Setty USB - USB-C cable 1,2 m 2A KNA-C-1.221 black dont 0,04 deee</v>
      </c>
      <c r="V1189" s="61" t="s">
        <v>906</v>
      </c>
      <c r="W1189" s="64">
        <f>'TARIF 2024'!M1193</f>
        <v>2.9985999999999997</v>
      </c>
      <c r="X1189" s="64">
        <f>'TARIF 2024'!Q1193</f>
        <v>7.99</v>
      </c>
      <c r="Y1189" s="62"/>
    </row>
    <row r="1190" spans="1:25">
      <c r="A1190" s="50">
        <f>'TARIF 2024'!D1194</f>
        <v>0</v>
      </c>
      <c r="C1190" s="4">
        <f>'TARIF 2024'!G1194</f>
        <v>5900495094179</v>
      </c>
      <c r="D1190" t="str">
        <f>'TARIF 2024'!K1194</f>
        <v>Setty USB - USB-C cable 1,2 m 2,1A KNA-C-1.22.113 rainbow dont 0,04 deee</v>
      </c>
      <c r="E1190" s="60" t="str">
        <f>'TARIF 2024'!K1194</f>
        <v>Setty USB - USB-C cable 1,2 m 2,1A KNA-C-1.22.113 rainbow dont 0,04 deee</v>
      </c>
      <c r="V1190" s="61" t="s">
        <v>906</v>
      </c>
      <c r="W1190" s="64">
        <f>'TARIF 2024'!M1194</f>
        <v>3.8539999999999996</v>
      </c>
      <c r="X1190" s="64">
        <f>'TARIF 2024'!Q1194</f>
        <v>8.99</v>
      </c>
      <c r="Y1190" s="62"/>
    </row>
    <row r="1191" spans="1:25">
      <c r="A1191" s="50">
        <f>'TARIF 2024'!D1195</f>
        <v>0</v>
      </c>
      <c r="C1191" s="4">
        <f>'TARIF 2024'!G1195</f>
        <v>5900495032942</v>
      </c>
      <c r="D1191" t="str">
        <f>'TARIF 2024'!K1195</f>
        <v>Setty cable USB - USB-C 1,5 m 2,1A KSA-C-1.529 lilac dont 0,04 deee</v>
      </c>
      <c r="E1191" s="60" t="str">
        <f>'TARIF 2024'!K1195</f>
        <v>Setty cable USB - USB-C 1,5 m 2,1A KSA-C-1.529 lilac dont 0,04 deee</v>
      </c>
      <c r="V1191" s="61" t="s">
        <v>906</v>
      </c>
      <c r="W1191" s="64">
        <f>'TARIF 2024'!M1195</f>
        <v>2.9985999999999997</v>
      </c>
      <c r="X1191" s="64">
        <f>'TARIF 2024'!Q1195</f>
        <v>7.99</v>
      </c>
      <c r="Y1191" s="62"/>
    </row>
    <row r="1192" spans="1:25">
      <c r="A1192" s="50">
        <f>'TARIF 2024'!D1196</f>
        <v>0</v>
      </c>
      <c r="C1192" s="4">
        <f>'TARIF 2024'!G1196</f>
        <v>5900495032935</v>
      </c>
      <c r="D1192" t="str">
        <f>'TARIF 2024'!K1196</f>
        <v>Setty cable USB - USB-C 1,5 m 2,1A KSA-C-1.523 blue dont 0,04 deee</v>
      </c>
      <c r="E1192" s="60" t="str">
        <f>'TARIF 2024'!K1196</f>
        <v>Setty cable USB - USB-C 1,5 m 2,1A KSA-C-1.523 blue dont 0,04 deee</v>
      </c>
      <c r="V1192" s="61" t="s">
        <v>906</v>
      </c>
      <c r="W1192" s="64">
        <f>'TARIF 2024'!M1196</f>
        <v>2.9985999999999997</v>
      </c>
      <c r="X1192" s="64">
        <f>'TARIF 2024'!Q1196</f>
        <v>7.99</v>
      </c>
      <c r="Y1192" s="62"/>
    </row>
    <row r="1193" spans="1:25">
      <c r="A1193" s="50">
        <f>'TARIF 2024'!D1197</f>
        <v>0</v>
      </c>
      <c r="C1193" s="4">
        <f>'TARIF 2024'!G1197</f>
        <v>5900495032928</v>
      </c>
      <c r="D1193" t="str">
        <f>'TARIF 2024'!K1197</f>
        <v>Setty cable USB - USB-C 1,5 m 2,1A KSA-C-1.526 pink dont 0,04 deee</v>
      </c>
      <c r="E1193" s="60" t="str">
        <f>'TARIF 2024'!K1197</f>
        <v>Setty cable USB - USB-C 1,5 m 2,1A KSA-C-1.526 pink dont 0,04 deee</v>
      </c>
      <c r="V1193" s="61" t="s">
        <v>906</v>
      </c>
      <c r="W1193" s="64">
        <f>'TARIF 2024'!M1197</f>
        <v>2.9985999999999997</v>
      </c>
      <c r="X1193" s="64">
        <f>'TARIF 2024'!Q1197</f>
        <v>7.99</v>
      </c>
      <c r="Y1193" s="62"/>
    </row>
    <row r="1194" spans="1:25">
      <c r="A1194" s="50">
        <f>'TARIF 2024'!D1198</f>
        <v>0</v>
      </c>
      <c r="C1194" s="4">
        <f>'TARIF 2024'!G1198</f>
        <v>5900495032911</v>
      </c>
      <c r="D1194" t="str">
        <f>'TARIF 2024'!K1198</f>
        <v>Setty cable USB - USB-C 1,5 m 2,1A KSA-C-1.5210 orange dont 0,04 deee</v>
      </c>
      <c r="E1194" s="60" t="str">
        <f>'TARIF 2024'!K1198</f>
        <v>Setty cable USB - USB-C 1,5 m 2,1A KSA-C-1.5210 orange dont 0,04 deee</v>
      </c>
      <c r="V1194" s="61" t="s">
        <v>906</v>
      </c>
      <c r="W1194" s="64">
        <f>'TARIF 2024'!M1198</f>
        <v>2.9985999999999997</v>
      </c>
      <c r="X1194" s="64">
        <f>'TARIF 2024'!Q1198</f>
        <v>7.99</v>
      </c>
      <c r="Y1194" s="62"/>
    </row>
    <row r="1195" spans="1:25">
      <c r="A1195" s="50">
        <f>'TARIF 2024'!D1199</f>
        <v>0</v>
      </c>
      <c r="C1195" s="4">
        <f>'TARIF 2024'!G1199</f>
        <v>5900495072986</v>
      </c>
      <c r="D1195" t="str">
        <f>'TARIF 2024'!K1199</f>
        <v>Setty cable USB - USB-C 1,5 m 2,1A KSA-C-1.5210 purple dont 0,04 deee</v>
      </c>
      <c r="E1195" s="60" t="str">
        <f>'TARIF 2024'!K1199</f>
        <v>Setty cable USB - USB-C 1,5 m 2,1A KSA-C-1.5210 purple dont 0,04 deee</v>
      </c>
      <c r="V1195" s="61" t="s">
        <v>906</v>
      </c>
      <c r="W1195" s="64">
        <f>'TARIF 2024'!M1199</f>
        <v>2.9985999999999997</v>
      </c>
      <c r="X1195" s="64">
        <f>'TARIF 2024'!Q1199</f>
        <v>0</v>
      </c>
      <c r="Y1195" s="62"/>
    </row>
    <row r="1196" spans="1:25">
      <c r="A1196" s="50">
        <f>'TARIF 2024'!D1200</f>
        <v>0</v>
      </c>
      <c r="C1196" s="4">
        <f>'TARIF 2024'!G1200</f>
        <v>5900495925695</v>
      </c>
      <c r="D1196" t="str">
        <f>'TARIF 2024'!K1200</f>
        <v>Setty cable USB - USB-C 3,0 m 2A black NEW dont 0,04 deee</v>
      </c>
      <c r="E1196" s="60" t="str">
        <f>'TARIF 2024'!K1200</f>
        <v>Setty cable USB - USB-C 3,0 m 2A black NEW dont 0,04 deee</v>
      </c>
      <c r="V1196" s="61" t="s">
        <v>906</v>
      </c>
      <c r="W1196" s="64">
        <f>'TARIF 2024'!M1200</f>
        <v>3.9573999999999998</v>
      </c>
      <c r="X1196" s="64">
        <f>'TARIF 2024'!Q1200</f>
        <v>7.99</v>
      </c>
      <c r="Y1196" s="62"/>
    </row>
    <row r="1197" spans="1:25">
      <c r="A1197" s="50">
        <f>'TARIF 2024'!D1201</f>
        <v>0</v>
      </c>
      <c r="C1197" s="4">
        <f>'TARIF 2024'!G1201</f>
        <v>5900495925688</v>
      </c>
      <c r="D1197" t="str">
        <f>'TARIF 2024'!K1201</f>
        <v>Setty cable USB - USB-C 1,0 m 2A black NEW dont 0,04 deee</v>
      </c>
      <c r="E1197" s="60" t="str">
        <f>'TARIF 2024'!K1201</f>
        <v>Setty cable USB - USB-C 1,0 m 2A black NEW dont 0,04 deee</v>
      </c>
      <c r="V1197" s="61" t="s">
        <v>906</v>
      </c>
      <c r="W1197" s="64">
        <f>'TARIF 2024'!M1201</f>
        <v>2.1807999999999996</v>
      </c>
      <c r="X1197" s="64">
        <f>'TARIF 2024'!Q1201</f>
        <v>4.99</v>
      </c>
      <c r="Y1197" s="62"/>
    </row>
    <row r="1198" spans="1:25">
      <c r="A1198" s="50">
        <f>'TARIF 2024'!D1202</f>
        <v>0</v>
      </c>
      <c r="C1198" s="4">
        <f>'TARIF 2024'!G1202</f>
        <v>5900495925671</v>
      </c>
      <c r="D1198" t="str">
        <f>'TARIF 2024'!K1202</f>
        <v>Setty cable USB - USB-C 1,0 m 2A white NEW dont 0,04 deee</v>
      </c>
      <c r="E1198" s="60" t="str">
        <f>'TARIF 2024'!K1202</f>
        <v>Setty cable USB - USB-C 1,0 m 2A white NEW dont 0,04 deee</v>
      </c>
      <c r="V1198" s="61" t="s">
        <v>906</v>
      </c>
      <c r="W1198" s="64">
        <f>'TARIF 2024'!M1202</f>
        <v>2.1807999999999996</v>
      </c>
      <c r="X1198" s="64">
        <f>'TARIF 2024'!Q1202</f>
        <v>4.99</v>
      </c>
      <c r="Y1198" s="62"/>
    </row>
    <row r="1199" spans="1:25">
      <c r="A1199" s="50">
        <f>'TARIF 2024'!D1203</f>
        <v>0</v>
      </c>
      <c r="C1199" s="4">
        <f>'TARIF 2024'!G1203</f>
        <v>5900495898883</v>
      </c>
      <c r="D1199" t="str">
        <f>'TARIF 2024'!K1203</f>
        <v>Setty cable USB - USB-C 1,0 m 3A white dont 0,04 deee</v>
      </c>
      <c r="E1199" s="60" t="str">
        <f>'TARIF 2024'!K1203</f>
        <v>Setty cable USB - USB-C 1,0 m 3A white dont 0,04 deee</v>
      </c>
      <c r="V1199" s="61" t="s">
        <v>906</v>
      </c>
      <c r="W1199" s="64">
        <f>'TARIF 2024'!M1203</f>
        <v>2.6037999999999997</v>
      </c>
      <c r="X1199" s="64">
        <f>'TARIF 2024'!Q1203</f>
        <v>5.99</v>
      </c>
      <c r="Y1199" s="62"/>
    </row>
    <row r="1200" spans="1:25">
      <c r="A1200" s="50">
        <f>'TARIF 2024'!D1204</f>
        <v>0</v>
      </c>
      <c r="C1200" s="4">
        <f>'TARIF 2024'!G1204</f>
        <v>5900495898876</v>
      </c>
      <c r="D1200" t="str">
        <f>'TARIF 2024'!K1204</f>
        <v>Setty cable USB - USB-C 1,0 m 3A black dont 0,04 deee</v>
      </c>
      <c r="E1200" s="60" t="str">
        <f>'TARIF 2024'!K1204</f>
        <v>Setty cable USB - USB-C 1,0 m 3A black dont 0,04 deee</v>
      </c>
      <c r="V1200" s="61" t="s">
        <v>906</v>
      </c>
      <c r="W1200" s="64">
        <f>'TARIF 2024'!M1204</f>
        <v>2.6037999999999997</v>
      </c>
      <c r="X1200" s="64">
        <f>'TARIF 2024'!Q1204</f>
        <v>5.99</v>
      </c>
      <c r="Y1200" s="62"/>
    </row>
    <row r="1201" spans="1:25">
      <c r="A1201" s="50">
        <f>'TARIF 2024'!D1205</f>
        <v>0</v>
      </c>
      <c r="C1201" s="4">
        <f>'TARIF 2024'!G1205</f>
        <v>5900495052506</v>
      </c>
      <c r="D1201" t="str">
        <f>'TARIF 2024'!K1205</f>
        <v>Setty cable USB-C - USB-C 1,5 m 2,1A KSC-C-1.526 pink dont 0,04 deee</v>
      </c>
      <c r="E1201" s="60" t="str">
        <f>'TARIF 2024'!K1205</f>
        <v>Setty cable USB-C - USB-C 1,5 m 2,1A KSC-C-1.526 pink dont 0,04 deee</v>
      </c>
      <c r="V1201" s="61" t="s">
        <v>906</v>
      </c>
      <c r="W1201" s="64">
        <f>'TARIF 2024'!M1205</f>
        <v>2.9985999999999997</v>
      </c>
      <c r="X1201" s="64">
        <f>'TARIF 2024'!Q1205</f>
        <v>7.99</v>
      </c>
      <c r="Y1201" s="62"/>
    </row>
    <row r="1202" spans="1:25">
      <c r="A1202" s="50">
        <f>'TARIF 2024'!D1206</f>
        <v>0</v>
      </c>
      <c r="C1202" s="4">
        <f>'TARIF 2024'!G1206</f>
        <v>5900495052537</v>
      </c>
      <c r="D1202" t="str">
        <f>'TARIF 2024'!K1206</f>
        <v>Setty cable USB-C - USB-C 1,5 m 2,1A KSC-C-1.523 blue dont 0,04 deee</v>
      </c>
      <c r="E1202" s="60" t="str">
        <f>'TARIF 2024'!K1206</f>
        <v>Setty cable USB-C - USB-C 1,5 m 2,1A KSC-C-1.523 blue dont 0,04 deee</v>
      </c>
      <c r="V1202" s="61" t="s">
        <v>906</v>
      </c>
      <c r="W1202" s="64">
        <f>'TARIF 2024'!M1206</f>
        <v>2.9985999999999997</v>
      </c>
      <c r="X1202" s="64">
        <f>'TARIF 2024'!Q1206</f>
        <v>7.99</v>
      </c>
      <c r="Y1202" s="62"/>
    </row>
    <row r="1203" spans="1:25">
      <c r="A1203" s="50">
        <f>'TARIF 2024'!D1207</f>
        <v>0</v>
      </c>
      <c r="C1203" s="4">
        <f>'TARIF 2024'!G1207</f>
        <v>5900495052520</v>
      </c>
      <c r="D1203" t="str">
        <f>'TARIF 2024'!K1207</f>
        <v>Setty cable USB-C - USB-C 1,5 m 2,1A KSC-C-1.5210 orange dont 0,04 deee</v>
      </c>
      <c r="E1203" s="60" t="str">
        <f>'TARIF 2024'!K1207</f>
        <v>Setty cable USB-C - USB-C 1,5 m 2,1A KSC-C-1.5210 orange dont 0,04 deee</v>
      </c>
      <c r="V1203" s="61" t="s">
        <v>906</v>
      </c>
      <c r="W1203" s="64">
        <f>'TARIF 2024'!M1207</f>
        <v>2.9985999999999997</v>
      </c>
      <c r="X1203" s="64">
        <f>'TARIF 2024'!Q1207</f>
        <v>7.99</v>
      </c>
      <c r="Y1203" s="62"/>
    </row>
    <row r="1204" spans="1:25">
      <c r="A1204" s="50">
        <f>'TARIF 2024'!D1208</f>
        <v>0</v>
      </c>
      <c r="C1204" s="4">
        <f>'TARIF 2024'!G1208</f>
        <v>5900495052513</v>
      </c>
      <c r="D1204" t="str">
        <f>'TARIF 2024'!K1208</f>
        <v>Setty cable USB-C - USB-C 1,5 m 2,1A KSC-C-1.529 lilac dont 0,04 deee</v>
      </c>
      <c r="E1204" s="60" t="str">
        <f>'TARIF 2024'!K1208</f>
        <v>Setty cable USB-C - USB-C 1,5 m 2,1A KSC-C-1.529 lilac dont 0,04 deee</v>
      </c>
      <c r="V1204" s="61" t="s">
        <v>906</v>
      </c>
      <c r="W1204" s="64">
        <f>'TARIF 2024'!M1208</f>
        <v>2.9985999999999997</v>
      </c>
      <c r="X1204" s="64">
        <f>'TARIF 2024'!Q1208</f>
        <v>7.99</v>
      </c>
      <c r="Y1204" s="62"/>
    </row>
    <row r="1205" spans="1:25">
      <c r="A1205" s="50">
        <f>'TARIF 2024'!D1209</f>
        <v>0</v>
      </c>
      <c r="C1205" s="4">
        <f>'TARIF 2024'!G1209</f>
        <v>5900495072979</v>
      </c>
      <c r="D1205" t="str">
        <f>'TARIF 2024'!K1209</f>
        <v>Setty cable USB-C - USB-C 1,5 m 2,1A KSC-C-1.529 purple dont 0,04 deee</v>
      </c>
      <c r="E1205" s="60" t="str">
        <f>'TARIF 2024'!K1209</f>
        <v>Setty cable USB-C - USB-C 1,5 m 2,1A KSC-C-1.529 purple dont 0,04 deee</v>
      </c>
      <c r="V1205" s="61" t="s">
        <v>906</v>
      </c>
      <c r="W1205" s="64">
        <f>'TARIF 2024'!M1209</f>
        <v>2.9985999999999997</v>
      </c>
      <c r="X1205" s="64">
        <f>'TARIF 2024'!Q1209</f>
        <v>7.99</v>
      </c>
      <c r="Y1205" s="62"/>
    </row>
    <row r="1206" spans="1:25">
      <c r="A1206" s="50">
        <f>'TARIF 2024'!D1210</f>
        <v>0</v>
      </c>
      <c r="C1206" s="4">
        <f>'TARIF 2024'!G1210</f>
        <v>5900495898913</v>
      </c>
      <c r="D1206" t="str">
        <f>'TARIF 2024'!K1210</f>
        <v>Setty cable USB-C - USB-C 1,0 m 3A black dont 0,04 deee</v>
      </c>
      <c r="E1206" s="60" t="str">
        <f>'TARIF 2024'!K1210</f>
        <v>Setty cable USB-C - USB-C 1,0 m 3A black dont 0,04 deee</v>
      </c>
      <c r="V1206" s="61" t="s">
        <v>906</v>
      </c>
      <c r="W1206" s="64">
        <f>'TARIF 2024'!M1210</f>
        <v>3.2618</v>
      </c>
      <c r="X1206" s="64">
        <f>'TARIF 2024'!Q1210</f>
        <v>6.99</v>
      </c>
      <c r="Y1206" s="62"/>
    </row>
    <row r="1207" spans="1:25">
      <c r="A1207" s="50">
        <f>'TARIF 2024'!D1211</f>
        <v>0</v>
      </c>
      <c r="C1207" s="4">
        <f>'TARIF 2024'!G1211</f>
        <v>5900495821454</v>
      </c>
      <c r="D1207" t="str">
        <f>'TARIF 2024'!K1211</f>
        <v>Setty car socket splitter RGS-01 2x USB 2A dont 0,04 deee</v>
      </c>
      <c r="E1207" s="60" t="str">
        <f>'TARIF 2024'!K1211</f>
        <v>Setty car socket splitter RGS-01 2x USB 2A dont 0,04 deee</v>
      </c>
      <c r="V1207" s="61" t="s">
        <v>906</v>
      </c>
      <c r="W1207" s="64">
        <f>'TARIF 2024'!M1211</f>
        <v>4.8786000000000005</v>
      </c>
      <c r="X1207" s="64">
        <f>'TARIF 2024'!Q1211</f>
        <v>9.99</v>
      </c>
      <c r="Y1207" s="62"/>
    </row>
    <row r="1208" spans="1:25">
      <c r="A1208" s="50">
        <f>'TARIF 2024'!D1212</f>
        <v>0</v>
      </c>
      <c r="C1208" s="4">
        <f>'TARIF 2024'!G1212</f>
        <v>5900495898869</v>
      </c>
      <c r="D1208" t="str">
        <f>'TARIF 2024'!K1212</f>
        <v>Setty chargeur de voiture 2x USB 3A noir dont 0,04 deee</v>
      </c>
      <c r="E1208" s="60" t="str">
        <f>'TARIF 2024'!K1212</f>
        <v>Setty chargeur de voiture 2x USB 3A noir dont 0,04 deee</v>
      </c>
      <c r="V1208" s="61" t="s">
        <v>906</v>
      </c>
      <c r="W1208" s="64">
        <f>'TARIF 2024'!M1212</f>
        <v>3.8163999999999993</v>
      </c>
      <c r="X1208" s="64">
        <f>'TARIF 2024'!Q1212</f>
        <v>9.99</v>
      </c>
      <c r="Y1208" s="62"/>
    </row>
    <row r="1209" spans="1:25">
      <c r="A1209" s="50">
        <f>'TARIF 2024'!D1213</f>
        <v>0</v>
      </c>
      <c r="C1209" s="4">
        <f>'TARIF 2024'!G1213</f>
        <v>5900495787316</v>
      </c>
      <c r="D1209" t="str">
        <f>'TARIF 2024'!K1213</f>
        <v xml:space="preserve"> Setty car charger 2x USB 1,4A black dont 0,04 deee</v>
      </c>
      <c r="E1209" s="60" t="str">
        <f>'TARIF 2024'!K1213</f>
        <v xml:space="preserve"> Setty car charger 2x USB 1,4A black dont 0,04 deee</v>
      </c>
      <c r="V1209" s="61" t="s">
        <v>906</v>
      </c>
      <c r="W1209" s="64">
        <f>'TARIF 2024'!M1213</f>
        <v>2.0209999999999999</v>
      </c>
      <c r="X1209" s="64">
        <f>'TARIF 2024'!Q1213</f>
        <v>5.99</v>
      </c>
      <c r="Y1209" s="62"/>
    </row>
    <row r="1210" spans="1:25">
      <c r="A1210" s="50">
        <f>'TARIF 2024'!D1214</f>
        <v>0</v>
      </c>
      <c r="C1210" s="4">
        <f>'TARIF 2024'!G1214</f>
        <v>5900495758460</v>
      </c>
      <c r="D1210" t="str">
        <f>'TARIF 2024'!K1214</f>
        <v>Setty car charger 2x USB 2,4A black dont 0,04 deee</v>
      </c>
      <c r="E1210" s="60" t="str">
        <f>'TARIF 2024'!K1214</f>
        <v>Setty car charger 2x USB 2,4A black dont 0,04 deee</v>
      </c>
      <c r="V1210" s="61" t="s">
        <v>906</v>
      </c>
      <c r="W1210" s="64">
        <f>'TARIF 2024'!M1214</f>
        <v>3.7975999999999996</v>
      </c>
      <c r="X1210" s="64">
        <f>'TARIF 2024'!Q1214</f>
        <v>8.99</v>
      </c>
      <c r="Y1210" s="62"/>
    </row>
    <row r="1211" spans="1:25">
      <c r="A1211" s="50">
        <f>'TARIF 2024'!D1215</f>
        <v>0</v>
      </c>
      <c r="C1211" s="4">
        <f>'TARIF 2024'!G1215</f>
        <v>5900495758408</v>
      </c>
      <c r="D1211" t="str">
        <f>'TARIF 2024'!K1215</f>
        <v>Setty car charger 1x USB 1A black dont 0,04 deee</v>
      </c>
      <c r="E1211" s="60" t="str">
        <f>'TARIF 2024'!K1215</f>
        <v>Setty car charger 1x USB 1A black dont 0,04 deee</v>
      </c>
      <c r="V1211" s="61" t="s">
        <v>906</v>
      </c>
      <c r="W1211" s="64">
        <f>'TARIF 2024'!M1215</f>
        <v>3.3181999999999996</v>
      </c>
      <c r="X1211" s="64">
        <f>'TARIF 2024'!Q1215</f>
        <v>7.99</v>
      </c>
      <c r="Y1211" s="62"/>
    </row>
    <row r="1212" spans="1:25">
      <c r="A1212" s="50">
        <f>'TARIF 2024'!D1216</f>
        <v>0</v>
      </c>
      <c r="C1212" s="4">
        <f>'TARIF 2024'!G1216</f>
        <v>5900495921970</v>
      </c>
      <c r="D1212" t="str">
        <f>'TARIF 2024'!K1216</f>
        <v>Setty car charger 1x USB 1A black + microUSB cable 1,0 m NEW dont 0,04 deee</v>
      </c>
      <c r="E1212" s="60" t="str">
        <f>'TARIF 2024'!K1216</f>
        <v>Setty car charger 1x USB 1A black + microUSB cable 1,0 m NEW dont 0,04 deee</v>
      </c>
      <c r="V1212" s="61" t="s">
        <v>906</v>
      </c>
      <c r="W1212" s="64">
        <f>'TARIF 2024'!M1216</f>
        <v>4.2206000000000001</v>
      </c>
      <c r="X1212" s="64">
        <f>'TARIF 2024'!Q1216</f>
        <v>9.99</v>
      </c>
      <c r="Y1212" s="62"/>
    </row>
    <row r="1213" spans="1:25">
      <c r="A1213" s="50">
        <f>'TARIF 2024'!D1217</f>
        <v>0</v>
      </c>
      <c r="C1213" s="4">
        <f>'TARIF 2024'!G1217</f>
        <v>5900495922007</v>
      </c>
      <c r="D1213" t="str">
        <f>'TARIF 2024'!K1217</f>
        <v>Setty car charger 1x USB 2,4A black + USB-C cable 1,0 m dont 0,04 deee</v>
      </c>
      <c r="E1213" s="60" t="str">
        <f>'TARIF 2024'!K1217</f>
        <v>Setty car charger 1x USB 2,4A black + USB-C cable 1,0 m dont 0,04 deee</v>
      </c>
      <c r="V1213" s="61" t="s">
        <v>906</v>
      </c>
      <c r="W1213" s="64">
        <f>'TARIF 2024'!M1217</f>
        <v>5.6587999999999994</v>
      </c>
      <c r="X1213" s="64">
        <f>'TARIF 2024'!Q1217</f>
        <v>10.99</v>
      </c>
      <c r="Y1213" s="62"/>
    </row>
    <row r="1214" spans="1:25">
      <c r="A1214" s="50">
        <f>'TARIF 2024'!D1218</f>
        <v>0</v>
      </c>
      <c r="C1214" s="4">
        <f>'TARIF 2024'!G1218</f>
        <v>5900495758477</v>
      </c>
      <c r="D1214" t="str">
        <f>'TARIF 2024'!K1218</f>
        <v>Setty car charger 1x USB 1x USB-C 2,4A black dont 0,04 deee</v>
      </c>
      <c r="E1214" s="60" t="str">
        <f>'TARIF 2024'!K1218</f>
        <v>Setty car charger 1x USB 1x USB-C 2,4A black dont 0,04 deee</v>
      </c>
      <c r="V1214" s="61" t="s">
        <v>906</v>
      </c>
      <c r="W1214" s="64">
        <f>'TARIF 2024'!M1218</f>
        <v>5.6587999999999994</v>
      </c>
      <c r="X1214" s="64">
        <f>'TARIF 2024'!Q1218</f>
        <v>10.99</v>
      </c>
      <c r="Y1214" s="62"/>
    </row>
    <row r="1215" spans="1:25">
      <c r="A1215" s="50">
        <f>'TARIF 2024'!D1219</f>
        <v>0</v>
      </c>
      <c r="C1215" s="4">
        <f>'TARIF 2024'!G1219</f>
        <v>5900495915597</v>
      </c>
      <c r="D1215" t="str">
        <f>'TARIF 2024'!K1219</f>
        <v>Setty Bluetooth headphones with radio black dont 0,04 deee</v>
      </c>
      <c r="E1215" s="60" t="str">
        <f>'TARIF 2024'!K1219</f>
        <v>Setty Bluetooth headphones with radio black dont 0,04 deee</v>
      </c>
      <c r="V1215" s="61" t="s">
        <v>906</v>
      </c>
      <c r="W1215" s="64">
        <f>'TARIF 2024'!M1219</f>
        <v>10.3024</v>
      </c>
      <c r="X1215" s="64">
        <f>'TARIF 2024'!Q1219</f>
        <v>19.989999999999998</v>
      </c>
      <c r="Y1215" s="62"/>
    </row>
    <row r="1216" spans="1:25">
      <c r="A1216" s="50">
        <f>'TARIF 2024'!D1220</f>
        <v>0</v>
      </c>
      <c r="C1216" s="4">
        <f>'TARIF 2024'!G1220</f>
        <v>5900495129383</v>
      </c>
      <c r="D1216" t="str">
        <f>'TARIF 2024'!K1220</f>
        <v>Mag Invisible case for iPhone 12 6,1" pastel pink PGC 11,99</v>
      </c>
      <c r="E1216" s="60" t="str">
        <f>'TARIF 2024'!K1220</f>
        <v>Mag Invisible case for iPhone 12 6,1" pastel pink PGC 11,99</v>
      </c>
      <c r="V1216" s="61" t="s">
        <v>906</v>
      </c>
      <c r="W1216" s="64">
        <f>'TARIF 2024'!M1220</f>
        <v>5.7434000000000003</v>
      </c>
      <c r="X1216" s="64">
        <f>'TARIF 2024'!Q1220</f>
        <v>12.99</v>
      </c>
      <c r="Y1216" s="62"/>
    </row>
    <row r="1217" spans="1:25">
      <c r="A1217" s="50">
        <f>'TARIF 2024'!D1221</f>
        <v>0</v>
      </c>
      <c r="C1217" s="4">
        <f>'TARIF 2024'!G1221</f>
        <v>5900495123244</v>
      </c>
      <c r="D1217" t="str">
        <f>'TARIF 2024'!K1221</f>
        <v>Mag Invisible case for iPhone 12 6,1" pastel yellow PGC 11,99</v>
      </c>
      <c r="E1217" s="60" t="str">
        <f>'TARIF 2024'!K1221</f>
        <v>Mag Invisible case for iPhone 12 6,1" pastel yellow PGC 11,99</v>
      </c>
      <c r="V1217" s="61" t="s">
        <v>906</v>
      </c>
      <c r="W1217" s="64">
        <f>'TARIF 2024'!M1221</f>
        <v>5.7434000000000003</v>
      </c>
      <c r="X1217" s="64">
        <f>'TARIF 2024'!Q1221</f>
        <v>12.99</v>
      </c>
      <c r="Y1217" s="62"/>
    </row>
    <row r="1218" spans="1:25">
      <c r="A1218" s="50" t="e">
        <f>'TARIF 2024'!#REF!</f>
        <v>#REF!</v>
      </c>
      <c r="C1218" s="4" t="e">
        <f>'TARIF 2024'!#REF!</f>
        <v>#REF!</v>
      </c>
      <c r="D1218" t="e">
        <f>'TARIF 2024'!#REF!</f>
        <v>#REF!</v>
      </c>
      <c r="E1218" s="60" t="e">
        <f>'TARIF 2024'!#REF!</f>
        <v>#REF!</v>
      </c>
      <c r="V1218" s="61" t="s">
        <v>906</v>
      </c>
      <c r="W1218" s="64" t="e">
        <f>'TARIF 2024'!#REF!</f>
        <v>#REF!</v>
      </c>
      <c r="X1218" s="64" t="e">
        <f>'TARIF 2024'!#REF!</f>
        <v>#REF!</v>
      </c>
      <c r="Y1218" s="62"/>
    </row>
    <row r="1219" spans="1:25">
      <c r="A1219" s="50">
        <f>'TARIF 2024'!D1222</f>
        <v>0</v>
      </c>
      <c r="C1219" s="4">
        <f>'TARIF 2024'!G1222</f>
        <v>5900495124494</v>
      </c>
      <c r="D1219" t="str">
        <f>'TARIF 2024'!K1222</f>
        <v>Mag Invisible case for iPhone 14 Pro 6,1" pastel blue PGC 11,99</v>
      </c>
      <c r="E1219" s="60" t="str">
        <f>'TARIF 2024'!K1222</f>
        <v>Mag Invisible case for iPhone 14 Pro 6,1" pastel blue PGC 11,99</v>
      </c>
      <c r="V1219" s="61" t="s">
        <v>906</v>
      </c>
      <c r="W1219" s="64">
        <f>'TARIF 2024'!M1222</f>
        <v>5.7434000000000003</v>
      </c>
      <c r="X1219" s="64">
        <f>'TARIF 2024'!Q1222</f>
        <v>12.99</v>
      </c>
      <c r="Y1219" s="62"/>
    </row>
    <row r="1220" spans="1:25">
      <c r="A1220" s="50">
        <f>'TARIF 2024'!D1223</f>
        <v>0</v>
      </c>
      <c r="C1220" s="4">
        <f>'TARIF 2024'!G1223</f>
        <v>5900495122902</v>
      </c>
      <c r="D1220" t="str">
        <f>'TARIF 2024'!K1223</f>
        <v>Mag Invisible case for iPhone 14 Pro 6,1" pastel yellow PGC 11,99</v>
      </c>
      <c r="E1220" s="60" t="str">
        <f>'TARIF 2024'!K1223</f>
        <v>Mag Invisible case for iPhone 14 Pro 6,1" pastel yellow PGC 11,99</v>
      </c>
      <c r="V1220" s="61" t="s">
        <v>906</v>
      </c>
      <c r="W1220" s="64">
        <f>'TARIF 2024'!M1223</f>
        <v>5.7434000000000003</v>
      </c>
      <c r="X1220" s="64">
        <f>'TARIF 2024'!Q1223</f>
        <v>12.99</v>
      </c>
      <c r="Y1220" s="62"/>
    </row>
    <row r="1221" spans="1:25">
      <c r="A1221" s="50">
        <f>'TARIF 2024'!D1224</f>
        <v>0</v>
      </c>
      <c r="C1221" s="4">
        <f>'TARIF 2024'!G1224</f>
        <v>5900495123657</v>
      </c>
      <c r="D1221" t="str">
        <f>'TARIF 2024'!K1224</f>
        <v>Mag Invisible case for iPhone 14 Pro Max 6,7" pastel blue PGC 11,99</v>
      </c>
      <c r="E1221" s="60" t="str">
        <f>'TARIF 2024'!K1224</f>
        <v>Mag Invisible case for iPhone 14 Pro Max 6,7" pastel blue PGC 11,99</v>
      </c>
      <c r="V1221" s="61" t="s">
        <v>906</v>
      </c>
      <c r="W1221" s="64">
        <f>'TARIF 2024'!M1224</f>
        <v>5.7434000000000003</v>
      </c>
      <c r="X1221" s="64">
        <f>'TARIF 2024'!Q1224</f>
        <v>12.99</v>
      </c>
      <c r="Y1221" s="62"/>
    </row>
    <row r="1222" spans="1:25">
      <c r="A1222" s="50">
        <f>'TARIF 2024'!D1225</f>
        <v>0</v>
      </c>
      <c r="C1222" s="4">
        <f>'TARIF 2024'!G1225</f>
        <v>5900495125668</v>
      </c>
      <c r="D1222" t="str">
        <f>'TARIF 2024'!K1225</f>
        <v>Mag Invisible case for iPhone 14 Pro Max 6,7" pastel pink PGC 11,99</v>
      </c>
      <c r="E1222" s="60" t="str">
        <f>'TARIF 2024'!K1225</f>
        <v>Mag Invisible case for iPhone 14 Pro Max 6,7" pastel pink PGC 11,99</v>
      </c>
      <c r="V1222" s="61" t="s">
        <v>906</v>
      </c>
      <c r="W1222" s="64">
        <f>'TARIF 2024'!M1225</f>
        <v>5.7434000000000003</v>
      </c>
      <c r="X1222" s="64">
        <f>'TARIF 2024'!Q1225</f>
        <v>12.99</v>
      </c>
      <c r="Y1222" s="62"/>
    </row>
    <row r="1223" spans="1:25">
      <c r="A1223" s="50">
        <f>'TARIF 2024'!D1226</f>
        <v>0</v>
      </c>
      <c r="C1223" s="4">
        <f>'TARIF 2024'!G1226</f>
        <v>5900495122896</v>
      </c>
      <c r="D1223" t="str">
        <f>'TARIF 2024'!K1226</f>
        <v>Mag Invisible case for iPhone 14 Pro Max 6,7" pastel yellow PGC 11,99</v>
      </c>
      <c r="E1223" s="60" t="str">
        <f>'TARIF 2024'!K1226</f>
        <v>Mag Invisible case for iPhone 14 Pro Max 6,7" pastel yellow PGC 11,99</v>
      </c>
      <c r="V1223" s="61" t="s">
        <v>906</v>
      </c>
      <c r="W1223" s="64">
        <f>'TARIF 2024'!M1226</f>
        <v>5.7434000000000003</v>
      </c>
      <c r="X1223" s="64">
        <f>'TARIF 2024'!Q1226</f>
        <v>12.99</v>
      </c>
      <c r="Y1223" s="62"/>
    </row>
    <row r="1224" spans="1:25">
      <c r="A1224" s="50">
        <f>'TARIF 2024'!D1227</f>
        <v>0</v>
      </c>
      <c r="C1224" s="4">
        <f>'TARIF 2024'!G1227</f>
        <v>5900495603210</v>
      </c>
      <c r="D1224" t="str">
        <f>'TARIF 2024'!K1227</f>
        <v>Mag Invisible case for iPhone 15 6,1" pastel pink PGC 11,99</v>
      </c>
      <c r="E1224" s="60" t="str">
        <f>'TARIF 2024'!K1227</f>
        <v>Mag Invisible case for iPhone 15 6,1" pastel pink PGC 11,99</v>
      </c>
      <c r="V1224" s="61" t="s">
        <v>906</v>
      </c>
      <c r="W1224" s="64">
        <f>'TARIF 2024'!M1227</f>
        <v>5.7434000000000003</v>
      </c>
      <c r="X1224" s="64">
        <f>'TARIF 2024'!Q1227</f>
        <v>12.99</v>
      </c>
      <c r="Y1224" s="62"/>
    </row>
    <row r="1225" spans="1:25">
      <c r="A1225" s="50">
        <f>'TARIF 2024'!D1228</f>
        <v>0</v>
      </c>
      <c r="C1225" s="4">
        <f>'TARIF 2024'!G1228</f>
        <v>5900495600851</v>
      </c>
      <c r="D1225" t="str">
        <f>'TARIF 2024'!K1228</f>
        <v>Mag Invisible case for iPhone 15 6,1" pastel yellow PGC 11,99</v>
      </c>
      <c r="E1225" s="60" t="str">
        <f>'TARIF 2024'!K1228</f>
        <v>Mag Invisible case for iPhone 15 6,1" pastel yellow PGC 11,99</v>
      </c>
      <c r="V1225" s="61" t="s">
        <v>906</v>
      </c>
      <c r="W1225" s="64">
        <f>'TARIF 2024'!M1228</f>
        <v>5.7434000000000003</v>
      </c>
      <c r="X1225" s="64">
        <f>'TARIF 2024'!Q1228</f>
        <v>12.99</v>
      </c>
      <c r="Y1225" s="62"/>
    </row>
    <row r="1226" spans="1:25">
      <c r="A1226" s="50">
        <f>'TARIF 2024'!D1229</f>
        <v>0</v>
      </c>
      <c r="C1226" s="4">
        <f>'TARIF 2024'!G1229</f>
        <v>5900495602183</v>
      </c>
      <c r="D1226" t="str">
        <f>'TARIF 2024'!K1229</f>
        <v>Mag Invisible case for iPhone 15 Plus 6,7" pastel yellow PGC 11,99</v>
      </c>
      <c r="E1226" s="60" t="str">
        <f>'TARIF 2024'!K1229</f>
        <v>Mag Invisible case for iPhone 15 Plus 6,7" pastel yellow PGC 11,99</v>
      </c>
      <c r="V1226" s="61" t="s">
        <v>906</v>
      </c>
      <c r="W1226" s="64">
        <f>'TARIF 2024'!M1229</f>
        <v>5.7434000000000003</v>
      </c>
      <c r="X1226" s="64">
        <f>'TARIF 2024'!Q1229</f>
        <v>12.99</v>
      </c>
      <c r="Y1226" s="62"/>
    </row>
    <row r="1227" spans="1:25">
      <c r="A1227" s="50">
        <f>'TARIF 2024'!D1230</f>
        <v>0</v>
      </c>
      <c r="C1227" s="4">
        <f>'TARIF 2024'!G1230</f>
        <v>5900495602114</v>
      </c>
      <c r="D1227" t="str">
        <f>'TARIF 2024'!K1230</f>
        <v>Mag Invisible case for iPhone 15 Pro 6,1" pastel yellow PGC 11,99</v>
      </c>
      <c r="E1227" s="60" t="str">
        <f>'TARIF 2024'!K1230</f>
        <v>Mag Invisible case for iPhone 15 Pro 6,1" pastel yellow PGC 11,99</v>
      </c>
      <c r="V1227" s="61" t="s">
        <v>906</v>
      </c>
      <c r="W1227" s="64">
        <f>'TARIF 2024'!M1230</f>
        <v>5.7434000000000003</v>
      </c>
      <c r="X1227" s="64">
        <f>'TARIF 2024'!Q1230</f>
        <v>12.99</v>
      </c>
      <c r="Y1227" s="62"/>
    </row>
    <row r="1228" spans="1:25">
      <c r="A1228" s="50">
        <f>'TARIF 2024'!D1231</f>
        <v>0</v>
      </c>
      <c r="C1228" s="4">
        <f>'TARIF 2024'!G1231</f>
        <v>5900495603203</v>
      </c>
      <c r="D1228" t="str">
        <f>'TARIF 2024'!K1231</f>
        <v>Mag Invisible case for iPhone 15 Pro Max 6,7" pastel blue PGC 11,99</v>
      </c>
      <c r="E1228" s="60" t="str">
        <f>'TARIF 2024'!K1231</f>
        <v>Mag Invisible case for iPhone 15 Pro Max 6,7" pastel blue PGC 11,99</v>
      </c>
      <c r="V1228" s="61" t="s">
        <v>906</v>
      </c>
      <c r="W1228" s="64">
        <f>'TARIF 2024'!M1231</f>
        <v>5.7434000000000003</v>
      </c>
      <c r="X1228" s="64">
        <f>'TARIF 2024'!Q1231</f>
        <v>12.99</v>
      </c>
      <c r="Y1228" s="62"/>
    </row>
    <row r="1229" spans="1:25">
      <c r="A1229" s="50">
        <f>'TARIF 2024'!D1232</f>
        <v>0</v>
      </c>
      <c r="C1229" s="4">
        <f>'TARIF 2024'!G1232</f>
        <v>5900495603241</v>
      </c>
      <c r="D1229" t="str">
        <f>'TARIF 2024'!K1232</f>
        <v>Mag Invisible case for iPhone 15 Pro Max 6,7" pastel pink PGC 11,99</v>
      </c>
      <c r="E1229" s="60" t="str">
        <f>'TARIF 2024'!K1232</f>
        <v>Mag Invisible case for iPhone 15 Pro Max 6,7" pastel pink PGC 11,99</v>
      </c>
      <c r="V1229" s="61" t="s">
        <v>906</v>
      </c>
      <c r="W1229" s="64">
        <f>'TARIF 2024'!M1232</f>
        <v>5.7434000000000003</v>
      </c>
      <c r="X1229" s="64">
        <f>'TARIF 2024'!Q1232</f>
        <v>12.99</v>
      </c>
      <c r="Y1229" s="62"/>
    </row>
    <row r="1230" spans="1:25">
      <c r="A1230" s="50" t="e">
        <f>'TARIF 2024'!#REF!</f>
        <v>#REF!</v>
      </c>
      <c r="C1230" s="4" t="e">
        <f>'TARIF 2024'!#REF!</f>
        <v>#REF!</v>
      </c>
      <c r="D1230" t="e">
        <f>'TARIF 2024'!#REF!</f>
        <v>#REF!</v>
      </c>
      <c r="E1230" s="60" t="e">
        <f>'TARIF 2024'!#REF!</f>
        <v>#REF!</v>
      </c>
      <c r="V1230" s="61" t="s">
        <v>906</v>
      </c>
      <c r="W1230" s="64" t="e">
        <f>'TARIF 2024'!#REF!</f>
        <v>#REF!</v>
      </c>
      <c r="X1230" s="64" t="e">
        <f>'TARIF 2024'!#REF!</f>
        <v>#REF!</v>
      </c>
      <c r="Y1230" s="62"/>
    </row>
    <row r="1231" spans="1:25">
      <c r="A1231" s="50">
        <f>'TARIF 2024'!D1233</f>
        <v>0</v>
      </c>
      <c r="C1231" s="4">
        <f>'TARIF 2024'!G1233</f>
        <v>5907457714366</v>
      </c>
      <c r="D1231" t="str">
        <f>'TARIF 2024'!K1233</f>
        <v>Satin Clear Mag case for iPhone 14 6,1 purple PGC 16,99</v>
      </c>
      <c r="E1231" s="60" t="str">
        <f>'TARIF 2024'!K1233</f>
        <v>Satin Clear Mag case for iPhone 14 6,1 purple PGC 16,99</v>
      </c>
      <c r="V1231" s="61" t="s">
        <v>906</v>
      </c>
      <c r="W1231" s="64">
        <f>'TARIF 2024'!M1233</f>
        <v>7.3507999999999996</v>
      </c>
      <c r="X1231" s="64">
        <f>'TARIF 2024'!Q1233</f>
        <v>16.989999999999998</v>
      </c>
      <c r="Y1231" s="62"/>
    </row>
    <row r="1232" spans="1:25">
      <c r="A1232" s="50">
        <f>'TARIF 2024'!D1234</f>
        <v>0</v>
      </c>
      <c r="C1232" s="4">
        <f>'TARIF 2024'!G1234</f>
        <v>5907457714267</v>
      </c>
      <c r="D1232" t="str">
        <f>'TARIF 2024'!K1234</f>
        <v>Satin Clear Mag case for iPhone 14 Plus 6,7 pink PGC 16,99</v>
      </c>
      <c r="E1232" s="60" t="str">
        <f>'TARIF 2024'!K1234</f>
        <v>Satin Clear Mag case for iPhone 14 Plus 6,7 pink PGC 16,99</v>
      </c>
      <c r="V1232" s="61" t="s">
        <v>906</v>
      </c>
      <c r="W1232" s="64">
        <f>'TARIF 2024'!M1234</f>
        <v>7.3507999999999996</v>
      </c>
      <c r="X1232" s="64">
        <f>'TARIF 2024'!Q1234</f>
        <v>16.989999999999998</v>
      </c>
      <c r="Y1232" s="62"/>
    </row>
    <row r="1233" spans="1:25">
      <c r="A1233" s="50">
        <f>'TARIF 2024'!D1235</f>
        <v>0</v>
      </c>
      <c r="C1233" s="4">
        <f>'TARIF 2024'!G1235</f>
        <v>5907457714274</v>
      </c>
      <c r="D1233" t="str">
        <f>'TARIF 2024'!K1235</f>
        <v>Satin Clear Mag case for iPhone 14 Pro 6,1 pink PGC 16,99</v>
      </c>
      <c r="E1233" s="60" t="str">
        <f>'TARIF 2024'!K1235</f>
        <v>Satin Clear Mag case for iPhone 14 Pro 6,1 pink PGC 16,99</v>
      </c>
      <c r="V1233" s="61" t="s">
        <v>906</v>
      </c>
      <c r="W1233" s="64">
        <f>'TARIF 2024'!M1235</f>
        <v>7.3507999999999996</v>
      </c>
      <c r="X1233" s="64">
        <f>'TARIF 2024'!Q1235</f>
        <v>16.989999999999998</v>
      </c>
      <c r="Y1233" s="62"/>
    </row>
    <row r="1234" spans="1:25">
      <c r="A1234" s="50">
        <f>'TARIF 2024'!D1236</f>
        <v>0</v>
      </c>
      <c r="C1234" s="4">
        <f>'TARIF 2024'!G1236</f>
        <v>5907457714120</v>
      </c>
      <c r="D1234" t="str">
        <f>'TARIF 2024'!K1236</f>
        <v>Satin Clear Mag case for iPhone 14 Pro Max 6,7 blue PGC 16,99</v>
      </c>
      <c r="E1234" s="60" t="str">
        <f>'TARIF 2024'!K1236</f>
        <v>Satin Clear Mag case for iPhone 14 Pro Max 6,7 blue PGC 16,99</v>
      </c>
      <c r="V1234" s="61" t="s">
        <v>906</v>
      </c>
      <c r="W1234" s="64">
        <f>'TARIF 2024'!M1236</f>
        <v>7.3507999999999996</v>
      </c>
      <c r="X1234" s="64">
        <f>'TARIF 2024'!Q1236</f>
        <v>16.989999999999998</v>
      </c>
      <c r="Y1234" s="62"/>
    </row>
    <row r="1235" spans="1:25">
      <c r="A1235" s="50">
        <f>'TARIF 2024'!D1237</f>
        <v>0</v>
      </c>
      <c r="C1235" s="4">
        <f>'TARIF 2024'!G1237</f>
        <v>5907457713970</v>
      </c>
      <c r="D1235" t="str">
        <f>'TARIF 2024'!K1237</f>
        <v>Satin Clear Mag case for iPhone 15 6,1 black PGC 16,99</v>
      </c>
      <c r="E1235" s="60" t="str">
        <f>'TARIF 2024'!K1237</f>
        <v>Satin Clear Mag case for iPhone 15 6,1 black PGC 16,99</v>
      </c>
      <c r="V1235" s="61" t="s">
        <v>906</v>
      </c>
      <c r="W1235" s="64">
        <f>'TARIF 2024'!M1237</f>
        <v>7.3507999999999996</v>
      </c>
      <c r="X1235" s="64">
        <f>'TARIF 2024'!Q1237</f>
        <v>16.989999999999998</v>
      </c>
      <c r="Y1235" s="62"/>
    </row>
    <row r="1236" spans="1:25">
      <c r="A1236" s="50">
        <f>'TARIF 2024'!D1238</f>
        <v>0</v>
      </c>
      <c r="C1236" s="4">
        <f>'TARIF 2024'!G1238</f>
        <v>5907457713994</v>
      </c>
      <c r="D1236" t="str">
        <f>'TARIF 2024'!K1238</f>
        <v>Satin Clear Mag case for iPhone 15 Pro 6,1 black PGC 16,99</v>
      </c>
      <c r="E1236" s="60" t="str">
        <f>'TARIF 2024'!K1238</f>
        <v>Satin Clear Mag case for iPhone 15 Pro 6,1 black PGC 16,99</v>
      </c>
      <c r="V1236" s="61" t="s">
        <v>906</v>
      </c>
      <c r="W1236" s="64">
        <f>'TARIF 2024'!M1238</f>
        <v>7.3507999999999996</v>
      </c>
      <c r="X1236" s="64">
        <f>'TARIF 2024'!Q1238</f>
        <v>16.989999999999998</v>
      </c>
      <c r="Y1236" s="62"/>
    </row>
    <row r="1237" spans="1:25">
      <c r="A1237" s="50">
        <f>'TARIF 2024'!D1239</f>
        <v>0</v>
      </c>
      <c r="C1237" s="4">
        <f>'TARIF 2024'!G1239</f>
        <v>5907457714328</v>
      </c>
      <c r="D1237" t="str">
        <f>'TARIF 2024'!K1239</f>
        <v>Satin Clear Mag case for iPhone 15 Pro Max 6,7 pink PGC 16,99</v>
      </c>
      <c r="E1237" s="60" t="str">
        <f>'TARIF 2024'!K1239</f>
        <v>Satin Clear Mag case for iPhone 15 Pro Max 6,7 pink PGC 16,99</v>
      </c>
      <c r="V1237" s="61" t="s">
        <v>906</v>
      </c>
      <c r="W1237" s="64">
        <f>'TARIF 2024'!M1239</f>
        <v>7.3507999999999996</v>
      </c>
      <c r="X1237" s="64">
        <f>'TARIF 2024'!Q1239</f>
        <v>16.989999999999998</v>
      </c>
      <c r="Y1237" s="62"/>
    </row>
    <row r="1238" spans="1:25">
      <c r="A1238" s="50">
        <f>'TARIF 2024'!D1240</f>
        <v>0</v>
      </c>
      <c r="C1238" s="4">
        <f>'TARIF 2024'!G1240</f>
        <v>5900495874375</v>
      </c>
      <c r="D1238" t="str">
        <f>'TARIF 2024'!K1240</f>
        <v>Silicon case for iPhone 12 / 12 Pro 6,1" black</v>
      </c>
      <c r="E1238" s="60" t="str">
        <f>'TARIF 2024'!K1240</f>
        <v>Silicon case for iPhone 12 / 12 Pro 6,1" black</v>
      </c>
      <c r="V1238" s="61" t="s">
        <v>906</v>
      </c>
      <c r="W1238" s="64">
        <f>'TARIF 2024'!M1240</f>
        <v>4.1171999999999995</v>
      </c>
      <c r="X1238" s="64">
        <f>'TARIF 2024'!Q1240</f>
        <v>9.99</v>
      </c>
      <c r="Y1238" s="62"/>
    </row>
    <row r="1239" spans="1:25">
      <c r="A1239" s="50">
        <f>'TARIF 2024'!D1241</f>
        <v>0</v>
      </c>
      <c r="C1239" s="4">
        <f>'TARIF 2024'!G1241</f>
        <v>5900495874412</v>
      </c>
      <c r="D1239" t="str">
        <f>'TARIF 2024'!K1241</f>
        <v>Silicon case for iPhone 12 Pro Max 6,7 " black</v>
      </c>
      <c r="E1239" s="60" t="str">
        <f>'TARIF 2024'!K1241</f>
        <v>Silicon case for iPhone 12 Pro Max 6,7 " black</v>
      </c>
      <c r="V1239" s="61" t="s">
        <v>906</v>
      </c>
      <c r="W1239" s="64">
        <f>'TARIF 2024'!M1241</f>
        <v>4.1171999999999995</v>
      </c>
      <c r="X1239" s="64">
        <f>'TARIF 2024'!Q1241</f>
        <v>9.99</v>
      </c>
      <c r="Y1239" s="62"/>
    </row>
    <row r="1240" spans="1:25">
      <c r="A1240" s="50">
        <f>'TARIF 2024'!D1242</f>
        <v>0</v>
      </c>
      <c r="C1240" s="4">
        <f>'TARIF 2024'!G1242</f>
        <v>5900495931931</v>
      </c>
      <c r="D1240" t="str">
        <f>'TARIF 2024'!K1242</f>
        <v>Coque en silicone pour iPhone 13 6.1" rouge</v>
      </c>
      <c r="E1240" s="60" t="str">
        <f>'TARIF 2024'!K1242</f>
        <v>Coque en silicone pour iPhone 13 6.1" rouge</v>
      </c>
      <c r="V1240" s="61" t="s">
        <v>906</v>
      </c>
      <c r="W1240" s="64">
        <f>'TARIF 2024'!M1242</f>
        <v>4.1171999999999995</v>
      </c>
      <c r="X1240" s="64">
        <f>'TARIF 2024'!Q1242</f>
        <v>9.99</v>
      </c>
      <c r="Y1240" s="62"/>
    </row>
    <row r="1241" spans="1:25">
      <c r="A1241" s="50">
        <f>'TARIF 2024'!D1243</f>
        <v>0</v>
      </c>
      <c r="C1241" s="4">
        <f>'TARIF 2024'!G1243</f>
        <v>5900495932068</v>
      </c>
      <c r="D1241" t="str">
        <f>'TARIF 2024'!K1243</f>
        <v>Coque Matt TPU pour iPhone 13 6.1" noir</v>
      </c>
      <c r="E1241" s="60" t="str">
        <f>'TARIF 2024'!K1243</f>
        <v>Coque Matt TPU pour iPhone 13 6.1" noir</v>
      </c>
      <c r="V1241" s="61" t="s">
        <v>906</v>
      </c>
      <c r="W1241" s="64">
        <f>'TARIF 2024'!M1243</f>
        <v>4.1171999999999995</v>
      </c>
      <c r="X1241" s="64">
        <f>'TARIF 2024'!Q1243</f>
        <v>9.99</v>
      </c>
      <c r="Y1241" s="62"/>
    </row>
    <row r="1242" spans="1:25">
      <c r="A1242" s="50">
        <f>'TARIF 2024'!D1244</f>
        <v>0</v>
      </c>
      <c r="C1242" s="4">
        <f>'TARIF 2024'!G1244</f>
        <v>5900495931948</v>
      </c>
      <c r="D1242" t="str">
        <f>'TARIF 2024'!K1244</f>
        <v>Coque en silicone pour iPhone 13 Pro 6.1" noir</v>
      </c>
      <c r="E1242" s="60" t="str">
        <f>'TARIF 2024'!K1244</f>
        <v>Coque en silicone pour iPhone 13 Pro 6.1" noir</v>
      </c>
      <c r="V1242" s="61" t="s">
        <v>906</v>
      </c>
      <c r="W1242" s="64">
        <f>'TARIF 2024'!M1244</f>
        <v>4.1171999999999995</v>
      </c>
      <c r="X1242" s="64">
        <f>'TARIF 2024'!Q1244</f>
        <v>9.99</v>
      </c>
      <c r="Y1242" s="62"/>
    </row>
    <row r="1243" spans="1:25">
      <c r="A1243" s="50">
        <f>'TARIF 2024'!D1245</f>
        <v>0</v>
      </c>
      <c r="C1243" s="4">
        <f>'TARIF 2024'!G1245</f>
        <v>5900495961761</v>
      </c>
      <c r="D1243" t="str">
        <f>'TARIF 2024'!K1245</f>
        <v>Coque en silicone pour Samsung Galaxy A13 4G noir</v>
      </c>
      <c r="E1243" s="60" t="str">
        <f>'TARIF 2024'!K1245</f>
        <v>Coque en silicone pour Samsung Galaxy A13 4G noir</v>
      </c>
      <c r="V1243" s="61" t="s">
        <v>906</v>
      </c>
      <c r="W1243" s="64">
        <f>'TARIF 2024'!M1245</f>
        <v>4.1171999999999995</v>
      </c>
      <c r="X1243" s="64">
        <f>'TARIF 2024'!Q1245</f>
        <v>9.99</v>
      </c>
      <c r="Y1243" s="62"/>
    </row>
    <row r="1244" spans="1:25">
      <c r="A1244" s="50">
        <f>'TARIF 2024'!D1246</f>
        <v>0</v>
      </c>
      <c r="C1244" s="4">
        <f>'TARIF 2024'!G1246</f>
        <v>5900495954978</v>
      </c>
      <c r="D1244" t="str">
        <f>'TARIF 2024'!K1246</f>
        <v>Silicon case for Samsung Galaxy A13 5G / A04S black</v>
      </c>
      <c r="E1244" s="60" t="str">
        <f>'TARIF 2024'!K1246</f>
        <v>Silicon case for Samsung Galaxy A13 5G / A04S black</v>
      </c>
      <c r="V1244" s="61" t="s">
        <v>906</v>
      </c>
      <c r="W1244" s="64">
        <f>'TARIF 2024'!M1246</f>
        <v>4.1171999999999995</v>
      </c>
      <c r="X1244" s="64">
        <f>'TARIF 2024'!Q1246</f>
        <v>9.99</v>
      </c>
      <c r="Y1244" s="62"/>
    </row>
    <row r="1245" spans="1:25">
      <c r="A1245" s="50">
        <f>'TARIF 2024'!D1247</f>
        <v>0</v>
      </c>
      <c r="C1245" s="4">
        <f>'TARIF 2024'!G1247</f>
        <v>5900495959270</v>
      </c>
      <c r="D1245" t="str">
        <f>'TARIF 2024'!K1247</f>
        <v>Matt TPU case for Samsung Galaxy A33 5G black</v>
      </c>
      <c r="E1245" s="60" t="str">
        <f>'TARIF 2024'!K1247</f>
        <v>Matt TPU case for Samsung Galaxy A33 5G black</v>
      </c>
      <c r="V1245" s="61" t="s">
        <v>906</v>
      </c>
      <c r="W1245" s="64">
        <f>'TARIF 2024'!M1247</f>
        <v>4.1171999999999995</v>
      </c>
      <c r="X1245" s="64">
        <f>'TARIF 2024'!Q1247</f>
        <v>9.99</v>
      </c>
      <c r="Y1245" s="62"/>
    </row>
    <row r="1246" spans="1:25">
      <c r="A1246" s="50">
        <f>'TARIF 2024'!D1248</f>
        <v>0</v>
      </c>
      <c r="C1246" s="4">
        <f>'TARIF 2024'!G1248</f>
        <v>5900495060273</v>
      </c>
      <c r="D1246" t="str">
        <f>'TARIF 2024'!K1248</f>
        <v>Coque en TPU mat pour Samsung Galaxy A34 5G noir</v>
      </c>
      <c r="E1246" s="60" t="str">
        <f>'TARIF 2024'!K1248</f>
        <v>Coque en TPU mat pour Samsung Galaxy A34 5G noir</v>
      </c>
      <c r="V1246" s="61" t="s">
        <v>906</v>
      </c>
      <c r="W1246" s="64">
        <f>'TARIF 2024'!M1248</f>
        <v>4.1171999999999995</v>
      </c>
      <c r="X1246" s="64">
        <f>'TARIF 2024'!Q1248</f>
        <v>9.99</v>
      </c>
      <c r="Y1246" s="62"/>
    </row>
    <row r="1247" spans="1:25">
      <c r="A1247" s="50">
        <f>'TARIF 2024'!D1249</f>
        <v>0</v>
      </c>
      <c r="C1247" s="4">
        <f>'TARIF 2024'!G1249</f>
        <v>5900495959362</v>
      </c>
      <c r="D1247" t="str">
        <f>'TARIF 2024'!K1249</f>
        <v>Silicon case for Samsung Galaxy A53 5G black</v>
      </c>
      <c r="E1247" s="60" t="str">
        <f>'TARIF 2024'!K1249</f>
        <v>Silicon case for Samsung Galaxy A53 5G black</v>
      </c>
      <c r="V1247" s="61" t="s">
        <v>906</v>
      </c>
      <c r="W1247" s="64">
        <f>'TARIF 2024'!M1249</f>
        <v>4.1171999999999995</v>
      </c>
      <c r="X1247" s="64">
        <f>'TARIF 2024'!Q1249</f>
        <v>9.99</v>
      </c>
      <c r="Y1247" s="62"/>
    </row>
    <row r="1248" spans="1:25">
      <c r="A1248" s="50">
        <f>'TARIF 2024'!D1250</f>
        <v>0</v>
      </c>
      <c r="C1248" s="4">
        <f>'TARIF 2024'!G1250</f>
        <v>5907457780194</v>
      </c>
      <c r="D1248" t="str">
        <f>'TARIF 2024'!K1250</f>
        <v>Silicon case for iPhone 16 6,1" black</v>
      </c>
      <c r="E1248" s="60" t="str">
        <f>'TARIF 2024'!K1250</f>
        <v>Silicon case for iPhone 16 6,1" black</v>
      </c>
      <c r="V1248" s="61" t="s">
        <v>906</v>
      </c>
      <c r="W1248" s="64">
        <f>'TARIF 2024'!M1250</f>
        <v>4.1171999999999995</v>
      </c>
      <c r="X1248" s="64">
        <f>'TARIF 2024'!Q1250</f>
        <v>9.99</v>
      </c>
      <c r="Y1248" s="62"/>
    </row>
    <row r="1249" spans="1:25">
      <c r="A1249" s="50">
        <f>'TARIF 2024'!D1251</f>
        <v>0</v>
      </c>
      <c r="C1249" s="4">
        <f>'TARIF 2024'!G1251</f>
        <v>5907457711969</v>
      </c>
      <c r="D1249" t="str">
        <f>'TARIF 2024'!K1251</f>
        <v>Slim case 2 mm for Samsung Galaxy S24 Ultra transparent</v>
      </c>
      <c r="E1249" s="60" t="str">
        <f>'TARIF 2024'!K1251</f>
        <v>Slim case 2 mm for Samsung Galaxy S24 Ultra transparent</v>
      </c>
      <c r="V1249" s="61" t="s">
        <v>906</v>
      </c>
      <c r="W1249" s="64">
        <f>'TARIF 2024'!M1251</f>
        <v>4.3427999999999995</v>
      </c>
      <c r="X1249" s="64">
        <f>'TARIF 2024'!Q1251</f>
        <v>9.99</v>
      </c>
      <c r="Y1249" s="62"/>
    </row>
    <row r="1250" spans="1:25">
      <c r="A1250" s="50">
        <f>'TARIF 2024'!D1252</f>
        <v>0</v>
      </c>
      <c r="C1250" s="4">
        <f>'TARIF 2024'!G1252</f>
        <v>5907457711952</v>
      </c>
      <c r="D1250" t="str">
        <f>'TARIF 2024'!K1252</f>
        <v>Slim case 2 mm for Samsung Galaxy S24 transparent</v>
      </c>
      <c r="E1250" s="60" t="str">
        <f>'TARIF 2024'!K1252</f>
        <v>Slim case 2 mm for Samsung Galaxy S24 transparent</v>
      </c>
      <c r="V1250" s="61" t="s">
        <v>906</v>
      </c>
      <c r="W1250" s="64">
        <f>'TARIF 2024'!M1252</f>
        <v>4.3427999999999995</v>
      </c>
      <c r="X1250" s="64">
        <f>'TARIF 2024'!Q1252</f>
        <v>9.99</v>
      </c>
      <c r="Y1250" s="62"/>
    </row>
    <row r="1251" spans="1:25">
      <c r="A1251" s="50">
        <f>'TARIF 2024'!D1253</f>
        <v>0</v>
      </c>
      <c r="C1251" s="4">
        <f>'TARIF 2024'!G1253</f>
        <v>5907457711976</v>
      </c>
      <c r="D1251" t="str">
        <f>'TARIF 2024'!K1253</f>
        <v>Slim case 2 mm for Samsung Galaxy S24 Plus transparent</v>
      </c>
      <c r="E1251" s="60" t="str">
        <f>'TARIF 2024'!K1253</f>
        <v>Slim case 2 mm for Samsung Galaxy S24 Plus transparent</v>
      </c>
      <c r="V1251" s="61" t="s">
        <v>906</v>
      </c>
      <c r="W1251" s="64">
        <f>'TARIF 2024'!M1253</f>
        <v>4.3427999999999995</v>
      </c>
      <c r="X1251" s="64">
        <f>'TARIF 2024'!Q1253</f>
        <v>9.99</v>
      </c>
      <c r="Y1251" s="62"/>
    </row>
    <row r="1252" spans="1:25">
      <c r="A1252" s="50">
        <f>'TARIF 2024'!D1254</f>
        <v>0</v>
      </c>
      <c r="C1252" s="4">
        <f>'TARIF 2024'!G1254</f>
        <v>5900495048882</v>
      </c>
      <c r="D1252" t="str">
        <f>'TARIF 2024'!K1254</f>
        <v>Slim case 2 mm for Samsung Galaxy S23 Ultra transparent</v>
      </c>
      <c r="E1252" s="60" t="str">
        <f>'TARIF 2024'!K1254</f>
        <v>Slim case 2 mm for Samsung Galaxy S23 Ultra transparent</v>
      </c>
      <c r="V1252" s="61" t="s">
        <v>906</v>
      </c>
      <c r="W1252" s="64">
        <f>'TARIF 2024'!M1254</f>
        <v>4.3427999999999995</v>
      </c>
      <c r="X1252" s="64">
        <f>'TARIF 2024'!Q1254</f>
        <v>9.99</v>
      </c>
      <c r="Y1252" s="62"/>
    </row>
    <row r="1253" spans="1:25">
      <c r="A1253" s="50">
        <f>'TARIF 2024'!D1255</f>
        <v>0</v>
      </c>
      <c r="C1253" s="4">
        <f>'TARIF 2024'!G1255</f>
        <v>5900495048868</v>
      </c>
      <c r="D1253" t="str">
        <f>'TARIF 2024'!K1255</f>
        <v>Slim case 2 mm for Samsung Galaxy S23 transparent</v>
      </c>
      <c r="E1253" s="60" t="str">
        <f>'TARIF 2024'!K1255</f>
        <v>Slim case 2 mm for Samsung Galaxy S23 transparent</v>
      </c>
      <c r="V1253" s="61" t="s">
        <v>906</v>
      </c>
      <c r="W1253" s="64">
        <f>'TARIF 2024'!M1255</f>
        <v>4.3427999999999995</v>
      </c>
      <c r="X1253" s="64">
        <f>'TARIF 2024'!Q1255</f>
        <v>9.99</v>
      </c>
      <c r="Y1253" s="62"/>
    </row>
    <row r="1254" spans="1:25">
      <c r="A1254" s="50">
        <f>'TARIF 2024'!D1256</f>
        <v>0</v>
      </c>
      <c r="C1254" s="4">
        <f>'TARIF 2024'!G1256</f>
        <v>5900495463180</v>
      </c>
      <c r="D1254" t="str">
        <f>'TARIF 2024'!K1256</f>
        <v>Slim case 2 mm for Samsung Galaxy S23 FE transparent</v>
      </c>
      <c r="E1254" s="60" t="str">
        <f>'TARIF 2024'!K1256</f>
        <v>Slim case 2 mm for Samsung Galaxy S23 FE transparent</v>
      </c>
      <c r="V1254" s="61" t="s">
        <v>906</v>
      </c>
      <c r="W1254" s="64">
        <f>'TARIF 2024'!M1256</f>
        <v>4.3427999999999995</v>
      </c>
      <c r="X1254" s="64">
        <f>'TARIF 2024'!Q1256</f>
        <v>9.99</v>
      </c>
      <c r="Y1254" s="62"/>
    </row>
    <row r="1255" spans="1:25">
      <c r="A1255" s="50">
        <f>'TARIF 2024'!D1257</f>
        <v>0</v>
      </c>
      <c r="C1255" s="4">
        <f>'TARIF 2024'!G1257</f>
        <v>5900495954640</v>
      </c>
      <c r="D1255" t="str">
        <f>'TARIF 2024'!K1257</f>
        <v>Slim case 2 mm for Samsung Galaxy S22 Ultra transparent</v>
      </c>
      <c r="E1255" s="60" t="str">
        <f>'TARIF 2024'!K1257</f>
        <v>Slim case 2 mm for Samsung Galaxy S22 Ultra transparent</v>
      </c>
      <c r="V1255" s="61" t="s">
        <v>906</v>
      </c>
      <c r="W1255" s="64">
        <f>'TARIF 2024'!M1257</f>
        <v>4.3427999999999995</v>
      </c>
      <c r="X1255" s="64">
        <f>'TARIF 2024'!Q1257</f>
        <v>9.99</v>
      </c>
      <c r="Y1255" s="62"/>
    </row>
    <row r="1256" spans="1:25">
      <c r="A1256" s="50">
        <f>'TARIF 2024'!D1258</f>
        <v>0</v>
      </c>
      <c r="C1256" s="4">
        <f>'TARIF 2024'!G1258</f>
        <v>5900495954626</v>
      </c>
      <c r="D1256" t="str">
        <f>'TARIF 2024'!K1258</f>
        <v>Slim case 2 mm for Samsung Galaxy S22 transparent</v>
      </c>
      <c r="E1256" s="60" t="str">
        <f>'TARIF 2024'!K1258</f>
        <v>Slim case 2 mm for Samsung Galaxy S22 transparent</v>
      </c>
      <c r="V1256" s="61" t="s">
        <v>906</v>
      </c>
      <c r="W1256" s="64">
        <f>'TARIF 2024'!M1258</f>
        <v>4.3427999999999995</v>
      </c>
      <c r="X1256" s="64">
        <f>'TARIF 2024'!Q1258</f>
        <v>9.99</v>
      </c>
      <c r="Y1256" s="62"/>
    </row>
    <row r="1257" spans="1:25">
      <c r="A1257" s="50">
        <f>'TARIF 2024'!D1259</f>
        <v>0</v>
      </c>
      <c r="C1257" s="4">
        <f>'TARIF 2024'!G1259</f>
        <v>5900495980106</v>
      </c>
      <c r="D1257" t="str">
        <f>'TARIF 2024'!K1259</f>
        <v>Slim case 2 mm for Samsung Galaxy S21 FE transparent</v>
      </c>
      <c r="E1257" s="60" t="str">
        <f>'TARIF 2024'!K1259</f>
        <v>Slim case 2 mm for Samsung Galaxy S21 FE transparent</v>
      </c>
      <c r="V1257" s="61" t="s">
        <v>906</v>
      </c>
      <c r="W1257" s="64">
        <f>'TARIF 2024'!M1259</f>
        <v>4.3427999999999995</v>
      </c>
      <c r="X1257" s="64">
        <f>'TARIF 2024'!Q1259</f>
        <v>9.99</v>
      </c>
      <c r="Y1257" s="62"/>
    </row>
    <row r="1258" spans="1:25">
      <c r="A1258" s="50">
        <f>'TARIF 2024'!D1260</f>
        <v>0</v>
      </c>
      <c r="C1258" s="4">
        <f>'TARIF 2024'!G1260</f>
        <v>5900495503565</v>
      </c>
      <c r="D1258" t="str">
        <f>'TARIF 2024'!K1260</f>
        <v>Slim case 2 mm for Samsung Galaxy M34 5G transparent</v>
      </c>
      <c r="E1258" s="60" t="str">
        <f>'TARIF 2024'!K1260</f>
        <v>Slim case 2 mm for Samsung Galaxy M34 5G transparent</v>
      </c>
      <c r="V1258" s="61" t="s">
        <v>906</v>
      </c>
      <c r="W1258" s="64">
        <f>'TARIF 2024'!M1260</f>
        <v>4.3427999999999995</v>
      </c>
      <c r="X1258" s="64">
        <f>'TARIF 2024'!Q1260</f>
        <v>9.99</v>
      </c>
      <c r="Y1258" s="62"/>
    </row>
    <row r="1259" spans="1:25">
      <c r="A1259" s="50">
        <f>'TARIF 2024'!D1261</f>
        <v>0</v>
      </c>
      <c r="C1259" s="4">
        <f>'TARIF 2024'!G1261</f>
        <v>5900495996930</v>
      </c>
      <c r="D1259" t="str">
        <f>'TARIF 2024'!K1261</f>
        <v>Slim case 2 mm for Samsung Galaxy M23 5G / M13 4G transparent</v>
      </c>
      <c r="E1259" s="60" t="str">
        <f>'TARIF 2024'!K1261</f>
        <v>Slim case 2 mm for Samsung Galaxy M23 5G / M13 4G transparent</v>
      </c>
      <c r="V1259" s="61" t="s">
        <v>906</v>
      </c>
      <c r="W1259" s="64">
        <f>'TARIF 2024'!M1261</f>
        <v>4.3427999999999995</v>
      </c>
      <c r="X1259" s="64">
        <f>'TARIF 2024'!Q1261</f>
        <v>9.99</v>
      </c>
      <c r="Y1259" s="62"/>
    </row>
    <row r="1260" spans="1:25">
      <c r="A1260" s="50">
        <f>'TARIF 2024'!D1262</f>
        <v>0</v>
      </c>
      <c r="C1260" s="4">
        <f>'TARIF 2024'!G1262</f>
        <v>5900495057143</v>
      </c>
      <c r="D1260" t="str">
        <f>'TARIF 2024'!K1262</f>
        <v>Slim case 2 mm for Samsung Galaxy A54 5G transparent</v>
      </c>
      <c r="E1260" s="60" t="str">
        <f>'TARIF 2024'!K1262</f>
        <v>Slim case 2 mm for Samsung Galaxy A54 5G transparent</v>
      </c>
      <c r="V1260" s="61" t="s">
        <v>906</v>
      </c>
      <c r="W1260" s="64">
        <f>'TARIF 2024'!M1262</f>
        <v>4.3427999999999995</v>
      </c>
      <c r="X1260" s="64">
        <f>'TARIF 2024'!Q1262</f>
        <v>9.99</v>
      </c>
      <c r="Y1260" s="62"/>
    </row>
    <row r="1261" spans="1:25">
      <c r="A1261" s="50">
        <f>'TARIF 2024'!D1263</f>
        <v>0</v>
      </c>
      <c r="C1261" s="4">
        <f>'TARIF 2024'!G1263</f>
        <v>5900495892454</v>
      </c>
      <c r="D1261" t="str">
        <f>'TARIF 2024'!K1263</f>
        <v>Slim case 2 mm for Samsung Galaxy A52 4G / A52 5G / A52S 5G transparent</v>
      </c>
      <c r="E1261" s="60" t="str">
        <f>'TARIF 2024'!K1263</f>
        <v>Slim case 2 mm for Samsung Galaxy A52 4G / A52 5G / A52S 5G transparent</v>
      </c>
      <c r="V1261" s="61" t="s">
        <v>906</v>
      </c>
      <c r="W1261" s="64">
        <f>'TARIF 2024'!M1263</f>
        <v>4.3427999999999995</v>
      </c>
      <c r="X1261" s="64">
        <f>'TARIF 2024'!Q1263</f>
        <v>9.99</v>
      </c>
      <c r="Y1261" s="62"/>
    </row>
    <row r="1262" spans="1:25">
      <c r="A1262" s="50">
        <f>'TARIF 2024'!D1264</f>
        <v>0</v>
      </c>
      <c r="C1262" s="4">
        <f>'TARIF 2024'!G1264</f>
        <v>5900495817013</v>
      </c>
      <c r="D1262" t="str">
        <f>'TARIF 2024'!K1264</f>
        <v>Slim case 2 mm for Samsung Galaxy A51 transparent</v>
      </c>
      <c r="E1262" s="60" t="str">
        <f>'TARIF 2024'!K1264</f>
        <v>Slim case 2 mm for Samsung Galaxy A51 transparent</v>
      </c>
      <c r="V1262" s="61" t="s">
        <v>906</v>
      </c>
      <c r="W1262" s="64">
        <f>'TARIF 2024'!M1264</f>
        <v>4.3427999999999995</v>
      </c>
      <c r="X1262" s="64">
        <f>'TARIF 2024'!Q1264</f>
        <v>9.99</v>
      </c>
      <c r="Y1262" s="62"/>
    </row>
    <row r="1263" spans="1:25">
      <c r="A1263" s="50">
        <f>'TARIF 2024'!D1265</f>
        <v>0</v>
      </c>
      <c r="C1263" s="4">
        <f>'TARIF 2024'!G1265</f>
        <v>5900495836588</v>
      </c>
      <c r="D1263" t="str">
        <f>'TARIF 2024'!K1265</f>
        <v>Slim case 2 mm for Samsung Galaxy A41 transparent</v>
      </c>
      <c r="E1263" s="60" t="str">
        <f>'TARIF 2024'!K1265</f>
        <v>Slim case 2 mm for Samsung Galaxy A41 transparent</v>
      </c>
      <c r="V1263" s="61" t="s">
        <v>906</v>
      </c>
      <c r="W1263" s="64">
        <f>'TARIF 2024'!M1265</f>
        <v>4.3427999999999995</v>
      </c>
      <c r="X1263" s="64">
        <f>'TARIF 2024'!Q1265</f>
        <v>9.99</v>
      </c>
      <c r="Y1263" s="62"/>
    </row>
    <row r="1264" spans="1:25">
      <c r="A1264" s="50">
        <f>'TARIF 2024'!D1266</f>
        <v>0</v>
      </c>
      <c r="C1264" s="4">
        <f>'TARIF 2024'!G1266</f>
        <v>5900495791702</v>
      </c>
      <c r="D1264" t="str">
        <f>'TARIF 2024'!K1266</f>
        <v>Slim case 2 mm for Samsung Galaxy A40 transparent</v>
      </c>
      <c r="E1264" s="60" t="str">
        <f>'TARIF 2024'!K1266</f>
        <v>Slim case 2 mm for Samsung Galaxy A40 transparent</v>
      </c>
      <c r="V1264" s="61" t="s">
        <v>906</v>
      </c>
      <c r="W1264" s="64">
        <f>'TARIF 2024'!M1266</f>
        <v>4.3427999999999995</v>
      </c>
      <c r="X1264" s="64">
        <f>'TARIF 2024'!Q1266</f>
        <v>9.99</v>
      </c>
      <c r="Y1264" s="62"/>
    </row>
    <row r="1265" spans="1:25">
      <c r="A1265" s="50">
        <f>'TARIF 2024'!D1267</f>
        <v>0</v>
      </c>
      <c r="C1265" s="4">
        <f>'TARIF 2024'!G1267</f>
        <v>5907457717589</v>
      </c>
      <c r="D1265" t="str">
        <f>'TARIF 2024'!K1267</f>
        <v>Slim case 2 mm for Samsung Galaxy A35 5G transparent</v>
      </c>
      <c r="E1265" s="60" t="str">
        <f>'TARIF 2024'!K1267</f>
        <v>Slim case 2 mm for Samsung Galaxy A35 5G transparent</v>
      </c>
      <c r="V1265" s="61" t="s">
        <v>906</v>
      </c>
      <c r="W1265" s="64">
        <f>'TARIF 2024'!M1267</f>
        <v>4.3427999999999995</v>
      </c>
      <c r="X1265" s="64">
        <f>'TARIF 2024'!Q1267</f>
        <v>9.99</v>
      </c>
      <c r="Y1265" s="62"/>
    </row>
    <row r="1266" spans="1:25">
      <c r="A1266" s="50">
        <f>'TARIF 2024'!D1268</f>
        <v>0</v>
      </c>
      <c r="C1266" s="4">
        <f>'TARIF 2024'!G1268</f>
        <v>5900495060266</v>
      </c>
      <c r="D1266" t="str">
        <f>'TARIF 2024'!K1268</f>
        <v>Slim case 2 mm for Samsung Galaxy A34 5G transparent</v>
      </c>
      <c r="E1266" s="60" t="str">
        <f>'TARIF 2024'!K1268</f>
        <v>Slim case 2 mm for Samsung Galaxy A34 5G transparent</v>
      </c>
      <c r="V1266" s="61" t="s">
        <v>906</v>
      </c>
      <c r="W1266" s="64">
        <f>'TARIF 2024'!M1268</f>
        <v>4.3427999999999995</v>
      </c>
      <c r="X1266" s="64">
        <f>'TARIF 2024'!Q1268</f>
        <v>9.99</v>
      </c>
      <c r="Y1266" s="62"/>
    </row>
    <row r="1267" spans="1:25">
      <c r="A1267" s="50">
        <f>'TARIF 2024'!D1269</f>
        <v>0</v>
      </c>
      <c r="C1267" s="4">
        <f>'TARIF 2024'!G1269</f>
        <v>5900495892447</v>
      </c>
      <c r="D1267" t="str">
        <f>'TARIF 2024'!K1269</f>
        <v>Slim case 2 mm for Samsung Galaxy A32 5G / M32 5G / A32 EE 5G transparent</v>
      </c>
      <c r="E1267" s="60" t="str">
        <f>'TARIF 2024'!K1269</f>
        <v>Slim case 2 mm for Samsung Galaxy A32 5G / M32 5G / A32 EE 5G transparent</v>
      </c>
      <c r="V1267" s="61" t="s">
        <v>906</v>
      </c>
      <c r="W1267" s="64">
        <f>'TARIF 2024'!M1269</f>
        <v>4.3427999999999995</v>
      </c>
      <c r="X1267" s="64">
        <f>'TARIF 2024'!Q1269</f>
        <v>9.99</v>
      </c>
      <c r="Y1267" s="62"/>
    </row>
    <row r="1268" spans="1:25">
      <c r="A1268" s="50">
        <f>'TARIF 2024'!D1270</f>
        <v>0</v>
      </c>
      <c r="C1268" s="4">
        <f>'TARIF 2024'!G1270</f>
        <v>5900495914262</v>
      </c>
      <c r="D1268" t="str">
        <f>'TARIF 2024'!K1270</f>
        <v>Slim case 2 mm for Samsung Galaxy A32 4G transparent</v>
      </c>
      <c r="E1268" s="60" t="str">
        <f>'TARIF 2024'!K1270</f>
        <v>Slim case 2 mm for Samsung Galaxy A32 4G transparent</v>
      </c>
      <c r="V1268" s="61" t="s">
        <v>906</v>
      </c>
      <c r="W1268" s="64">
        <f>'TARIF 2024'!M1270</f>
        <v>4.3427999999999995</v>
      </c>
      <c r="X1268" s="64">
        <f>'TARIF 2024'!Q1270</f>
        <v>9.99</v>
      </c>
      <c r="Y1268" s="62"/>
    </row>
    <row r="1269" spans="1:25">
      <c r="A1269" s="50">
        <f>'TARIF 2024'!D1271</f>
        <v>0</v>
      </c>
      <c r="C1269" s="4">
        <f>'TARIF 2024'!G1271</f>
        <v>5907457726475</v>
      </c>
      <c r="D1269" t="str">
        <f>'TARIF 2024'!K1271</f>
        <v>Slim case 2 mm for Samsung Galaxy A25 5G (global) transparent</v>
      </c>
      <c r="E1269" s="60" t="str">
        <f>'TARIF 2024'!K1271</f>
        <v>Slim case 2 mm for Samsung Galaxy A25 5G (global) transparent</v>
      </c>
      <c r="V1269" s="61" t="s">
        <v>906</v>
      </c>
      <c r="W1269" s="64">
        <f>'TARIF 2024'!M1271</f>
        <v>4.3427999999999995</v>
      </c>
      <c r="X1269" s="64">
        <f>'TARIF 2024'!Q1271</f>
        <v>9.99</v>
      </c>
      <c r="Y1269" s="62"/>
    </row>
    <row r="1270" spans="1:25">
      <c r="A1270" s="50">
        <f>'TARIF 2024'!D1272</f>
        <v>0</v>
      </c>
      <c r="C1270" s="4">
        <f>'TARIF 2024'!G1272</f>
        <v>5900495463197</v>
      </c>
      <c r="D1270" t="str">
        <f>'TARIF 2024'!K1272</f>
        <v>Slim case 2 mm for Samsung Galaxy A24 4G / A25 5G transparent</v>
      </c>
      <c r="E1270" s="60" t="str">
        <f>'TARIF 2024'!K1272</f>
        <v>Slim case 2 mm for Samsung Galaxy A24 4G / A25 5G transparent</v>
      </c>
      <c r="V1270" s="61" t="s">
        <v>906</v>
      </c>
      <c r="W1270" s="64">
        <f>'TARIF 2024'!M1272</f>
        <v>4.3427999999999995</v>
      </c>
      <c r="X1270" s="64">
        <f>'TARIF 2024'!Q1272</f>
        <v>9.99</v>
      </c>
      <c r="Y1270" s="62"/>
    </row>
    <row r="1271" spans="1:25">
      <c r="A1271" s="50">
        <f>'TARIF 2024'!D1273</f>
        <v>0</v>
      </c>
      <c r="C1271" s="4">
        <f>'TARIF 2024'!G1273</f>
        <v>5900495041722</v>
      </c>
      <c r="D1271" t="str">
        <f>'TARIF 2024'!K1273</f>
        <v>Slim case 2 mm for Samsung Galaxy A23 5G transparent</v>
      </c>
      <c r="E1271" s="60" t="str">
        <f>'TARIF 2024'!K1273</f>
        <v>Slim case 2 mm for Samsung Galaxy A23 5G transparent</v>
      </c>
      <c r="V1271" s="61" t="s">
        <v>906</v>
      </c>
      <c r="W1271" s="64">
        <f>'TARIF 2024'!M1273</f>
        <v>4.3427999999999995</v>
      </c>
      <c r="X1271" s="64">
        <f>'TARIF 2024'!Q1273</f>
        <v>9.99</v>
      </c>
      <c r="Y1271" s="62"/>
    </row>
    <row r="1272" spans="1:25">
      <c r="A1272" s="50">
        <f>'TARIF 2024'!D1274</f>
        <v>0</v>
      </c>
      <c r="C1272" s="4">
        <f>'TARIF 2024'!G1274</f>
        <v>5900495791733</v>
      </c>
      <c r="D1272" t="str">
        <f>'TARIF 2024'!K1274</f>
        <v>Slim case 2 mm for Samsung Galaxy A20e transparent</v>
      </c>
      <c r="E1272" s="60" t="str">
        <f>'TARIF 2024'!K1274</f>
        <v>Slim case 2 mm for Samsung Galaxy A20e transparent</v>
      </c>
      <c r="V1272" s="61" t="s">
        <v>906</v>
      </c>
      <c r="W1272" s="64">
        <f>'TARIF 2024'!M1274</f>
        <v>4.3427999999999995</v>
      </c>
      <c r="X1272" s="64">
        <f>'TARIF 2024'!Q1274</f>
        <v>9.99</v>
      </c>
      <c r="Y1272" s="62"/>
    </row>
    <row r="1273" spans="1:25">
      <c r="A1273" s="50">
        <f>'TARIF 2024'!D1275</f>
        <v>0</v>
      </c>
      <c r="C1273" s="4">
        <f>'TARIF 2024'!G1275</f>
        <v>5900495649331</v>
      </c>
      <c r="D1273" t="str">
        <f>'TARIF 2024'!K1275</f>
        <v>Slim case 2 mm for Samsung Galaxy A15 4G / A15 5G transparent</v>
      </c>
      <c r="E1273" s="60" t="str">
        <f>'TARIF 2024'!K1275</f>
        <v>Slim case 2 mm for Samsung Galaxy A15 4G / A15 5G transparent</v>
      </c>
      <c r="V1273" s="61" t="s">
        <v>906</v>
      </c>
      <c r="W1273" s="64">
        <f>'TARIF 2024'!M1275</f>
        <v>4.3427999999999995</v>
      </c>
      <c r="X1273" s="64">
        <f>'TARIF 2024'!Q1275</f>
        <v>9.99</v>
      </c>
      <c r="Y1273" s="62"/>
    </row>
    <row r="1274" spans="1:25">
      <c r="A1274" s="50">
        <f>'TARIF 2024'!D1276</f>
        <v>0</v>
      </c>
      <c r="C1274" s="4">
        <f>'TARIF 2024'!G1276</f>
        <v>5900495080363</v>
      </c>
      <c r="D1274" t="str">
        <f>'TARIF 2024'!K1276</f>
        <v>Slim case 2 mm for Samsung Galaxy A14 4G / A14 5G transparent</v>
      </c>
      <c r="E1274" s="60" t="str">
        <f>'TARIF 2024'!K1276</f>
        <v>Slim case 2 mm for Samsung Galaxy A14 4G / A14 5G transparent</v>
      </c>
      <c r="V1274" s="61" t="s">
        <v>906</v>
      </c>
      <c r="W1274" s="64">
        <f>'TARIF 2024'!M1276</f>
        <v>4.3427999999999995</v>
      </c>
      <c r="X1274" s="64">
        <f>'TARIF 2024'!Q1276</f>
        <v>9.99</v>
      </c>
      <c r="Y1274" s="62"/>
    </row>
    <row r="1275" spans="1:25">
      <c r="A1275" s="50">
        <f>'TARIF 2024'!D1277</f>
        <v>0</v>
      </c>
      <c r="C1275" s="4">
        <f>'TARIF 2024'!G1277</f>
        <v>5900495961587</v>
      </c>
      <c r="D1275" t="str">
        <f>'TARIF 2024'!K1277</f>
        <v>Slim case 2 mm for Samsung Galaxy A13 4G transparent</v>
      </c>
      <c r="E1275" s="60" t="str">
        <f>'TARIF 2024'!K1277</f>
        <v>Slim case 2 mm for Samsung Galaxy A13 4G transparent</v>
      </c>
      <c r="V1275" s="61" t="s">
        <v>906</v>
      </c>
      <c r="W1275" s="64">
        <f>'TARIF 2024'!M1277</f>
        <v>4.3427999999999995</v>
      </c>
      <c r="X1275" s="64">
        <f>'TARIF 2024'!Q1277</f>
        <v>9.99</v>
      </c>
      <c r="Y1275" s="62"/>
    </row>
    <row r="1276" spans="1:25">
      <c r="A1276" s="50">
        <f>'TARIF 2024'!D1278</f>
        <v>0</v>
      </c>
      <c r="C1276" s="4">
        <f>'TARIF 2024'!G1278</f>
        <v>5900495632449</v>
      </c>
      <c r="D1276" t="str">
        <f>'TARIF 2024'!K1278</f>
        <v>Slim case 2 mm for Samsung Galaxy A05S transparent</v>
      </c>
      <c r="E1276" s="60" t="str">
        <f>'TARIF 2024'!K1278</f>
        <v>Slim case 2 mm for Samsung Galaxy A05S transparent</v>
      </c>
      <c r="V1276" s="61" t="s">
        <v>906</v>
      </c>
      <c r="W1276" s="64">
        <f>'TARIF 2024'!M1278</f>
        <v>4.3427999999999995</v>
      </c>
      <c r="X1276" s="64">
        <f>'TARIF 2024'!Q1278</f>
        <v>9.99</v>
      </c>
      <c r="Y1276" s="62"/>
    </row>
    <row r="1277" spans="1:25">
      <c r="A1277" s="50">
        <f>'TARIF 2024'!D1279</f>
        <v>0</v>
      </c>
      <c r="C1277" s="4">
        <f>'TARIF 2024'!G1279</f>
        <v>5900495791658</v>
      </c>
      <c r="D1277" t="str">
        <f>'TARIF 2024'!K1279</f>
        <v>Slim case 2 mm for iPhone XS Max transparent</v>
      </c>
      <c r="E1277" s="60" t="str">
        <f>'TARIF 2024'!K1279</f>
        <v>Slim case 2 mm for iPhone XS Max transparent</v>
      </c>
      <c r="V1277" s="61" t="s">
        <v>906</v>
      </c>
      <c r="W1277" s="64">
        <f>'TARIF 2024'!M1279</f>
        <v>4.3427999999999995</v>
      </c>
      <c r="X1277" s="64">
        <f>'TARIF 2024'!Q1279</f>
        <v>9.99</v>
      </c>
      <c r="Y1277" s="62"/>
    </row>
    <row r="1278" spans="1:25">
      <c r="A1278" s="50">
        <f>'TARIF 2024'!D1280</f>
        <v>0</v>
      </c>
      <c r="C1278" s="4">
        <f>'TARIF 2024'!G1280</f>
        <v>5900495791641</v>
      </c>
      <c r="D1278" t="str">
        <f>'TARIF 2024'!K1280</f>
        <v>Slim case 2 mm for iPhone XR transparent</v>
      </c>
      <c r="E1278" s="60" t="str">
        <f>'TARIF 2024'!K1280</f>
        <v>Slim case 2 mm for iPhone XR transparent</v>
      </c>
      <c r="V1278" s="61" t="s">
        <v>906</v>
      </c>
      <c r="W1278" s="64">
        <f>'TARIF 2024'!M1280</f>
        <v>4.3427999999999995</v>
      </c>
      <c r="X1278" s="64">
        <f>'TARIF 2024'!Q1280</f>
        <v>9.99</v>
      </c>
      <c r="Y1278" s="62"/>
    </row>
    <row r="1279" spans="1:25">
      <c r="A1279" s="50">
        <f>'TARIF 2024'!D1281</f>
        <v>0</v>
      </c>
      <c r="C1279" s="4">
        <f>'TARIF 2024'!G1281</f>
        <v>5900495791634</v>
      </c>
      <c r="D1279" t="str">
        <f>'TARIF 2024'!K1281</f>
        <v>Slim case 2 mm for iPhone X / XS transparent</v>
      </c>
      <c r="E1279" s="60" t="str">
        <f>'TARIF 2024'!K1281</f>
        <v>Slim case 2 mm for iPhone X / XS transparent</v>
      </c>
      <c r="V1279" s="61" t="s">
        <v>906</v>
      </c>
      <c r="W1279" s="64">
        <f>'TARIF 2024'!M1281</f>
        <v>4.3427999999999995</v>
      </c>
      <c r="X1279" s="64">
        <f>'TARIF 2024'!Q1281</f>
        <v>9.99</v>
      </c>
      <c r="Y1279" s="62"/>
    </row>
    <row r="1280" spans="1:25">
      <c r="A1280" s="50">
        <f>'TARIF 2024'!D1282</f>
        <v>0</v>
      </c>
      <c r="C1280" s="4">
        <f>'TARIF 2024'!G1282</f>
        <v>5900495791627</v>
      </c>
      <c r="D1280" t="str">
        <f>'TARIF 2024'!K1282</f>
        <v>Slim case 2 mm for iPhone 7 Plus / 8 Plus transparent</v>
      </c>
      <c r="E1280" s="60" t="str">
        <f>'TARIF 2024'!K1282</f>
        <v>Slim case 2 mm for iPhone 7 Plus / 8 Plus transparent</v>
      </c>
      <c r="V1280" s="61" t="s">
        <v>906</v>
      </c>
      <c r="W1280" s="64">
        <f>'TARIF 2024'!M1282</f>
        <v>4.3427999999999995</v>
      </c>
      <c r="X1280" s="64">
        <f>'TARIF 2024'!Q1282</f>
        <v>9.99</v>
      </c>
      <c r="Y1280" s="62"/>
    </row>
    <row r="1281" spans="1:25">
      <c r="A1281" s="50">
        <f>'TARIF 2024'!D1283</f>
        <v>0</v>
      </c>
      <c r="C1281" s="4">
        <f>'TARIF 2024'!G1283</f>
        <v>5900495791610</v>
      </c>
      <c r="D1281" t="str">
        <f>'TARIF 2024'!K1283</f>
        <v>Slim case 2 mm for iPhone 7 / 8 / SE 2020 / SE 2022 transparent</v>
      </c>
      <c r="E1281" s="60" t="str">
        <f>'TARIF 2024'!K1283</f>
        <v>Slim case 2 mm for iPhone 7 / 8 / SE 2020 / SE 2022 transparent</v>
      </c>
      <c r="V1281" s="61" t="s">
        <v>906</v>
      </c>
      <c r="W1281" s="64">
        <f>'TARIF 2024'!M1283</f>
        <v>4.3427999999999995</v>
      </c>
      <c r="X1281" s="64">
        <f>'TARIF 2024'!Q1283</f>
        <v>9.99</v>
      </c>
      <c r="Y1281" s="62"/>
    </row>
    <row r="1282" spans="1:25">
      <c r="A1282" s="50">
        <f>'TARIF 2024'!D1284</f>
        <v>0</v>
      </c>
      <c r="C1282" s="4">
        <f>'TARIF 2024'!G1284</f>
        <v>5900495269263</v>
      </c>
      <c r="D1282" t="str">
        <f>'TARIF 2024'!K1284</f>
        <v>Slim case 2 mm for iPhone 15 Pro Max 6,7" transparent</v>
      </c>
      <c r="E1282" s="60" t="str">
        <f>'TARIF 2024'!K1284</f>
        <v>Slim case 2 mm for iPhone 15 Pro Max 6,7" transparent</v>
      </c>
      <c r="V1282" s="61" t="s">
        <v>906</v>
      </c>
      <c r="W1282" s="64">
        <f>'TARIF 2024'!M1284</f>
        <v>4.3427999999999995</v>
      </c>
      <c r="X1282" s="64">
        <f>'TARIF 2024'!Q1284</f>
        <v>9.99</v>
      </c>
      <c r="Y1282" s="62"/>
    </row>
    <row r="1283" spans="1:25">
      <c r="A1283" s="50">
        <f>'TARIF 2024'!D1285</f>
        <v>0</v>
      </c>
      <c r="C1283" s="4">
        <f>'TARIF 2024'!G1285</f>
        <v>5900495269256</v>
      </c>
      <c r="D1283" t="str">
        <f>'TARIF 2024'!K1285</f>
        <v>Slim case 2 mm for iPhone 15 Pro 6,1" transparent</v>
      </c>
      <c r="E1283" s="60" t="str">
        <f>'TARIF 2024'!K1285</f>
        <v>Slim case 2 mm for iPhone 15 Pro 6,1" transparent</v>
      </c>
      <c r="V1283" s="61" t="s">
        <v>906</v>
      </c>
      <c r="W1283" s="64">
        <f>'TARIF 2024'!M1285</f>
        <v>4.3427999999999995</v>
      </c>
      <c r="X1283" s="64">
        <f>'TARIF 2024'!Q1285</f>
        <v>9.99</v>
      </c>
      <c r="Y1283" s="62"/>
    </row>
    <row r="1284" spans="1:25">
      <c r="A1284" s="50">
        <f>'TARIF 2024'!D1286</f>
        <v>0</v>
      </c>
      <c r="C1284" s="4">
        <f>'TARIF 2024'!G1286</f>
        <v>5900495269270</v>
      </c>
      <c r="D1284" t="str">
        <f>'TARIF 2024'!K1286</f>
        <v>Slim case 2 mm for iPhone 15 Plus 6,7" transparent</v>
      </c>
      <c r="E1284" s="60" t="str">
        <f>'TARIF 2024'!K1286</f>
        <v>Slim case 2 mm for iPhone 15 Plus 6,7" transparent</v>
      </c>
      <c r="V1284" s="61" t="s">
        <v>906</v>
      </c>
      <c r="W1284" s="64">
        <f>'TARIF 2024'!M1286</f>
        <v>4.3427999999999995</v>
      </c>
      <c r="X1284" s="64">
        <f>'TARIF 2024'!Q1286</f>
        <v>9.99</v>
      </c>
      <c r="Y1284" s="62"/>
    </row>
    <row r="1285" spans="1:25">
      <c r="A1285" s="50">
        <f>'TARIF 2024'!D1287</f>
        <v>0</v>
      </c>
      <c r="C1285" s="4">
        <f>'TARIF 2024'!G1287</f>
        <v>5900495269249</v>
      </c>
      <c r="D1285" t="str">
        <f>'TARIF 2024'!K1287</f>
        <v>Slim case 2 mm for iPhone 15 6,1" transparent</v>
      </c>
      <c r="E1285" s="60" t="str">
        <f>'TARIF 2024'!K1287</f>
        <v>Slim case 2 mm for iPhone 15 6,1" transparent</v>
      </c>
      <c r="V1285" s="61" t="s">
        <v>906</v>
      </c>
      <c r="W1285" s="64">
        <f>'TARIF 2024'!M1287</f>
        <v>4.3427999999999995</v>
      </c>
      <c r="X1285" s="64">
        <f>'TARIF 2024'!Q1287</f>
        <v>9.99</v>
      </c>
      <c r="Y1285" s="62"/>
    </row>
    <row r="1286" spans="1:25">
      <c r="A1286" s="50">
        <f>'TARIF 2024'!D1288</f>
        <v>0</v>
      </c>
      <c r="C1286" s="4">
        <f>'TARIF 2024'!G1288</f>
        <v>5907457705111</v>
      </c>
      <c r="D1286" t="str">
        <f>'TARIF 2024'!K1288</f>
        <v>Slim case 2 mm for iPhone 14 Pro Max 6,7" transparent</v>
      </c>
      <c r="E1286" s="60" t="str">
        <f>'TARIF 2024'!K1288</f>
        <v>Slim case 2 mm for iPhone 14 Pro Max 6,7" transparent</v>
      </c>
      <c r="V1286" s="61" t="s">
        <v>906</v>
      </c>
      <c r="W1286" s="64">
        <f>'TARIF 2024'!M1288</f>
        <v>4.3427999999999995</v>
      </c>
      <c r="X1286" s="64">
        <f>'TARIF 2024'!Q1288</f>
        <v>9.99</v>
      </c>
      <c r="Y1286" s="62"/>
    </row>
    <row r="1287" spans="1:25">
      <c r="A1287" s="50">
        <f>'TARIF 2024'!D1289</f>
        <v>0</v>
      </c>
      <c r="C1287" s="4">
        <f>'TARIF 2024'!G1289</f>
        <v>5907457705104</v>
      </c>
      <c r="D1287" t="str">
        <f>'TARIF 2024'!K1289</f>
        <v>Slim case 2 mm for iPhone 14 Pro 6,1" transparent</v>
      </c>
      <c r="E1287" s="60" t="str">
        <f>'TARIF 2024'!K1289</f>
        <v>Slim case 2 mm for iPhone 14 Pro 6,1" transparent</v>
      </c>
      <c r="V1287" s="61" t="s">
        <v>906</v>
      </c>
      <c r="W1287" s="64">
        <f>'TARIF 2024'!M1289</f>
        <v>4.3427999999999995</v>
      </c>
      <c r="X1287" s="64">
        <f>'TARIF 2024'!Q1289</f>
        <v>9.99</v>
      </c>
      <c r="Y1287" s="62"/>
    </row>
    <row r="1288" spans="1:25">
      <c r="A1288" s="50">
        <f>'TARIF 2024'!D1290</f>
        <v>0</v>
      </c>
      <c r="C1288" s="4">
        <f>'TARIF 2024'!G1290</f>
        <v>5907457705128</v>
      </c>
      <c r="D1288" t="str">
        <f>'TARIF 2024'!K1290</f>
        <v>Slim case 2 mm for iPhone 14 Plus 6,7" transparent</v>
      </c>
      <c r="E1288" s="60" t="str">
        <f>'TARIF 2024'!K1290</f>
        <v>Slim case 2 mm for iPhone 14 Plus 6,7" transparent</v>
      </c>
      <c r="V1288" s="61" t="s">
        <v>906</v>
      </c>
      <c r="W1288" s="64">
        <f>'TARIF 2024'!M1290</f>
        <v>4.3427999999999995</v>
      </c>
      <c r="X1288" s="64">
        <f>'TARIF 2024'!Q1290</f>
        <v>9.99</v>
      </c>
      <c r="Y1288" s="62"/>
    </row>
    <row r="1289" spans="1:25">
      <c r="A1289" s="50">
        <f>'TARIF 2024'!D1291</f>
        <v>0</v>
      </c>
      <c r="C1289" s="4">
        <f>'TARIF 2024'!G1291</f>
        <v>5907457705098</v>
      </c>
      <c r="D1289" t="str">
        <f>'TARIF 2024'!K1291</f>
        <v>Slim case 2 mm for iPhone 14 6,1" transparent</v>
      </c>
      <c r="E1289" s="60" t="str">
        <f>'TARIF 2024'!K1291</f>
        <v>Slim case 2 mm for iPhone 14 6,1" transparent</v>
      </c>
      <c r="V1289" s="61" t="s">
        <v>906</v>
      </c>
      <c r="W1289" s="64">
        <f>'TARIF 2024'!M1291</f>
        <v>4.3427999999999995</v>
      </c>
      <c r="X1289" s="64">
        <f>'TARIF 2024'!Q1291</f>
        <v>9.99</v>
      </c>
      <c r="Y1289" s="62"/>
    </row>
    <row r="1290" spans="1:25">
      <c r="A1290" s="50">
        <f>'TARIF 2024'!D1292</f>
        <v>0</v>
      </c>
      <c r="C1290" s="4">
        <f>'TARIF 2024'!G1292</f>
        <v>5900495931825</v>
      </c>
      <c r="D1290" t="str">
        <f>'TARIF 2024'!K1292</f>
        <v>Slim case 2 mm for iPhone 13 Pro Max 6,7" transparent</v>
      </c>
      <c r="E1290" s="60" t="str">
        <f>'TARIF 2024'!K1292</f>
        <v>Slim case 2 mm for iPhone 13 Pro Max 6,7" transparent</v>
      </c>
      <c r="V1290" s="61" t="s">
        <v>906</v>
      </c>
      <c r="W1290" s="64">
        <f>'TARIF 2024'!M1292</f>
        <v>4.3427999999999995</v>
      </c>
      <c r="X1290" s="64">
        <f>'TARIF 2024'!Q1292</f>
        <v>9.99</v>
      </c>
      <c r="Y1290" s="62"/>
    </row>
    <row r="1291" spans="1:25">
      <c r="A1291" s="50">
        <f>'TARIF 2024'!D1293</f>
        <v>0</v>
      </c>
      <c r="C1291" s="4">
        <f>'TARIF 2024'!G1293</f>
        <v>5900495931856</v>
      </c>
      <c r="D1291" t="str">
        <f>'TARIF 2024'!K1293</f>
        <v>Slim case 2 mm for iPhone 13 Mini 5,4" transparent</v>
      </c>
      <c r="E1291" s="60" t="str">
        <f>'TARIF 2024'!K1293</f>
        <v>Slim case 2 mm for iPhone 13 Mini 5,4" transparent</v>
      </c>
      <c r="V1291" s="61" t="s">
        <v>906</v>
      </c>
      <c r="W1291" s="64">
        <f>'TARIF 2024'!M1293</f>
        <v>4.3427999999999995</v>
      </c>
      <c r="X1291" s="64">
        <f>'TARIF 2024'!Q1293</f>
        <v>9.99</v>
      </c>
      <c r="Y1291" s="62"/>
    </row>
    <row r="1292" spans="1:25">
      <c r="A1292" s="50">
        <f>'TARIF 2024'!D1294</f>
        <v>0</v>
      </c>
      <c r="C1292" s="4">
        <f>'TARIF 2024'!G1294</f>
        <v>5900495874597</v>
      </c>
      <c r="D1292" t="str">
        <f>'TARIF 2024'!K1294</f>
        <v>Slim case 2 mm for iPhone 12 Pro Max 6,7" transparent</v>
      </c>
      <c r="E1292" s="60" t="str">
        <f>'TARIF 2024'!K1294</f>
        <v>Slim case 2 mm for iPhone 12 Pro Max 6,7" transparent</v>
      </c>
      <c r="V1292" s="61" t="s">
        <v>906</v>
      </c>
      <c r="W1292" s="64">
        <f>'TARIF 2024'!M1294</f>
        <v>4.3427999999999995</v>
      </c>
      <c r="X1292" s="64">
        <f>'TARIF 2024'!Q1294</f>
        <v>9.99</v>
      </c>
      <c r="Y1292" s="62"/>
    </row>
    <row r="1293" spans="1:25">
      <c r="A1293" s="50">
        <f>'TARIF 2024'!D1295</f>
        <v>0</v>
      </c>
      <c r="C1293" s="4">
        <f>'TARIF 2024'!G1295</f>
        <v>5900495874573</v>
      </c>
      <c r="D1293" t="str">
        <f>'TARIF 2024'!K1295</f>
        <v>Slim case 2 mm for iPhone 12 Mini 5,4" transparent</v>
      </c>
      <c r="E1293" s="60" t="str">
        <f>'TARIF 2024'!K1295</f>
        <v>Slim case 2 mm for iPhone 12 Mini 5,4" transparent</v>
      </c>
      <c r="V1293" s="61" t="s">
        <v>906</v>
      </c>
      <c r="W1293" s="64">
        <f>'TARIF 2024'!M1295</f>
        <v>4.3427999999999995</v>
      </c>
      <c r="X1293" s="64">
        <f>'TARIF 2024'!Q1295</f>
        <v>9.99</v>
      </c>
      <c r="Y1293" s="62"/>
    </row>
    <row r="1294" spans="1:25">
      <c r="A1294" s="50">
        <f>'TARIF 2024'!D1296</f>
        <v>0</v>
      </c>
      <c r="C1294" s="4">
        <f>'TARIF 2024'!G1296</f>
        <v>5900495874580</v>
      </c>
      <c r="D1294" t="str">
        <f>'TARIF 2024'!K1296</f>
        <v>Slim case 2 mm for iPhone 12 / 12 Pro 6,1" transparent</v>
      </c>
      <c r="E1294" s="60" t="str">
        <f>'TARIF 2024'!K1296</f>
        <v>Slim case 2 mm for iPhone 12 / 12 Pro 6,1" transparent</v>
      </c>
      <c r="V1294" s="61" t="s">
        <v>906</v>
      </c>
      <c r="W1294" s="64">
        <f>'TARIF 2024'!M1296</f>
        <v>4.3427999999999995</v>
      </c>
      <c r="X1294" s="64">
        <f>'TARIF 2024'!Q1296</f>
        <v>9.99</v>
      </c>
      <c r="Y1294" s="62"/>
    </row>
    <row r="1295" spans="1:25">
      <c r="A1295" s="50">
        <f>'TARIF 2024'!D1297</f>
        <v>0</v>
      </c>
      <c r="C1295" s="4">
        <f>'TARIF 2024'!G1297</f>
        <v>5900495791672</v>
      </c>
      <c r="D1295" t="str">
        <f>'TARIF 2024'!K1297</f>
        <v>Slim case 2 mm for iPhone 11 transparent</v>
      </c>
      <c r="E1295" s="60" t="str">
        <f>'TARIF 2024'!K1297</f>
        <v>Slim case 2 mm for iPhone 11 transparent</v>
      </c>
      <c r="V1295" s="61" t="s">
        <v>906</v>
      </c>
      <c r="W1295" s="64">
        <f>'TARIF 2024'!M1297</f>
        <v>4.3427999999999995</v>
      </c>
      <c r="X1295" s="64">
        <f>'TARIF 2024'!Q1297</f>
        <v>9.99</v>
      </c>
      <c r="Y1295" s="62"/>
    </row>
    <row r="1296" spans="1:25">
      <c r="A1296" s="50">
        <f>'TARIF 2024'!D1298</f>
        <v>0</v>
      </c>
      <c r="C1296" s="4">
        <f>'TARIF 2024'!G1298</f>
        <v>5900495791689</v>
      </c>
      <c r="D1296" t="str">
        <f>'TARIF 2024'!K1298</f>
        <v>Slim case 2 mm for iPhone 11 Pro Max transparent</v>
      </c>
      <c r="E1296" s="60" t="str">
        <f>'TARIF 2024'!K1298</f>
        <v>Slim case 2 mm for iPhone 11 Pro Max transparent</v>
      </c>
      <c r="V1296" s="61" t="s">
        <v>906</v>
      </c>
      <c r="W1296" s="64">
        <f>'TARIF 2024'!M1298</f>
        <v>5.4049999999999994</v>
      </c>
      <c r="X1296" s="64">
        <f>'TARIF 2024'!Q1298</f>
        <v>9.99</v>
      </c>
      <c r="Y1296" s="62"/>
    </row>
    <row r="1297" spans="1:25">
      <c r="A1297" s="50">
        <f>'TARIF 2024'!D1299</f>
        <v>0</v>
      </c>
      <c r="C1297" s="4">
        <f>'TARIF 2024'!G1299</f>
        <v>5900495649553</v>
      </c>
      <c r="D1297" t="str">
        <f>'TARIF 2024'!K1299</f>
        <v>Smart Magnetic case for Samsung Galaxy A15 4G / A15 5G black</v>
      </c>
      <c r="E1297" s="60" t="str">
        <f>'TARIF 2024'!K1299</f>
        <v>Smart Magnetic case for Samsung Galaxy A15 4G / A15 5G black</v>
      </c>
      <c r="V1297" s="61" t="s">
        <v>906</v>
      </c>
      <c r="W1297" s="64">
        <f>'TARIF 2024'!M1299</f>
        <v>5.4049999999999994</v>
      </c>
      <c r="X1297" s="64">
        <f>'TARIF 2024'!Q1299</f>
        <v>9.99</v>
      </c>
      <c r="Y1297" s="62"/>
    </row>
    <row r="1298" spans="1:25">
      <c r="A1298" s="50">
        <f>'TARIF 2024'!D1300</f>
        <v>0</v>
      </c>
      <c r="C1298" s="4">
        <f>'TARIF 2024'!G1300</f>
        <v>5900495920843</v>
      </c>
      <c r="D1298" t="str">
        <f>'TARIF 2024'!K1300</f>
        <v>Smart Magnet case for Xiaomi Redmi Note 10 5G / Poco M3 Pro / M3 Pro 5G black</v>
      </c>
      <c r="E1298" s="60" t="str">
        <f>'TARIF 2024'!K1300</f>
        <v>Smart Magnet case for Xiaomi Redmi Note 10 5G / Poco M3 Pro / M3 Pro 5G black</v>
      </c>
      <c r="V1298" s="61" t="s">
        <v>906</v>
      </c>
      <c r="W1298" s="64">
        <f>'TARIF 2024'!M1300</f>
        <v>5.4049999999999994</v>
      </c>
      <c r="X1298" s="64">
        <f>'TARIF 2024'!Q1300</f>
        <v>9.99</v>
      </c>
      <c r="Y1298" s="62"/>
    </row>
    <row r="1299" spans="1:25">
      <c r="A1299" s="50">
        <f>'TARIF 2024'!D1301</f>
        <v>0</v>
      </c>
      <c r="C1299" s="4">
        <f>'TARIF 2024'!G1301</f>
        <v>5900495816153</v>
      </c>
      <c r="D1299" t="str">
        <f>'TARIF 2024'!K1301</f>
        <v>Smart Magnet case for Samsung Galaxy A71 black</v>
      </c>
      <c r="E1299" s="60" t="str">
        <f>'TARIF 2024'!K1301</f>
        <v>Smart Magnet case for Samsung Galaxy A71 black</v>
      </c>
      <c r="V1299" s="61" t="s">
        <v>906</v>
      </c>
      <c r="W1299" s="64">
        <f>'TARIF 2024'!M1301</f>
        <v>5.4049999999999994</v>
      </c>
      <c r="X1299" s="64">
        <f>'TARIF 2024'!Q1301</f>
        <v>9.99</v>
      </c>
      <c r="Y1299" s="62"/>
    </row>
    <row r="1300" spans="1:25">
      <c r="A1300" s="50">
        <f>'TARIF 2024'!D1302</f>
        <v>0</v>
      </c>
      <c r="C1300" s="4">
        <f>'TARIF 2024'!G1302</f>
        <v>5900495925091</v>
      </c>
      <c r="D1300" t="str">
        <f>'TARIF 2024'!K1302</f>
        <v>Smart Magnet case for Oppo A54 5G/ A74 5G / A93 5G navy blue</v>
      </c>
      <c r="E1300" s="60" t="str">
        <f>'TARIF 2024'!K1302</f>
        <v>Smart Magnet case for Oppo A54 5G/ A74 5G / A93 5G navy blue</v>
      </c>
      <c r="V1300" s="61" t="s">
        <v>906</v>
      </c>
      <c r="W1300" s="64">
        <f>'TARIF 2024'!M1302</f>
        <v>5.4049999999999994</v>
      </c>
      <c r="X1300" s="64">
        <f>'TARIF 2024'!Q1302</f>
        <v>9.99</v>
      </c>
      <c r="Y1300" s="62"/>
    </row>
    <row r="1301" spans="1:25">
      <c r="A1301" s="50">
        <f>'TARIF 2024'!D1303</f>
        <v>0</v>
      </c>
      <c r="C1301" s="4">
        <f>'TARIF 2024'!G1303</f>
        <v>5900495469175</v>
      </c>
      <c r="D1301" t="str">
        <f>'TARIF 2024'!K1303</f>
        <v>Smart Magnet case for Samsung Galaxy A25 5G (global) black</v>
      </c>
      <c r="E1301" s="60" t="str">
        <f>'TARIF 2024'!K1303</f>
        <v>Smart Magnet case for Samsung Galaxy A25 5G (global) black</v>
      </c>
      <c r="V1301" s="61" t="s">
        <v>906</v>
      </c>
      <c r="W1301" s="64">
        <f>'TARIF 2024'!M1303</f>
        <v>5.4049999999999994</v>
      </c>
      <c r="X1301" s="64">
        <f>'TARIF 2024'!Q1303</f>
        <v>12.99</v>
      </c>
      <c r="Y1301" s="62"/>
    </row>
    <row r="1302" spans="1:25">
      <c r="A1302" s="50">
        <f>'TARIF 2024'!D1304</f>
        <v>0</v>
      </c>
      <c r="C1302" s="4">
        <f>'TARIF 2024'!G1304</f>
        <v>5900495659521</v>
      </c>
      <c r="D1302" t="str">
        <f>'TARIF 2024'!K1304</f>
        <v>Smart Magnet case for Samsung Galaxy S24 Plus black</v>
      </c>
      <c r="E1302" s="60" t="str">
        <f>'TARIF 2024'!K1304</f>
        <v>Smart Magnet case for Samsung Galaxy S24 Plus black</v>
      </c>
      <c r="V1302" s="61" t="s">
        <v>906</v>
      </c>
      <c r="W1302" s="64">
        <f>'TARIF 2024'!M1304</f>
        <v>5.4049999999999994</v>
      </c>
      <c r="X1302" s="64">
        <f>'TARIF 2024'!Q1304</f>
        <v>12.99</v>
      </c>
      <c r="Y1302" s="62"/>
    </row>
    <row r="1303" spans="1:25">
      <c r="A1303" s="50">
        <f>'TARIF 2024'!D1305</f>
        <v>0</v>
      </c>
      <c r="C1303" s="4">
        <f>'TARIF 2024'!G1305</f>
        <v>5900495659514</v>
      </c>
      <c r="D1303" t="str">
        <f>'TARIF 2024'!K1305</f>
        <v>Smart Magnet case for Samsung Galaxy S24 Ultra black</v>
      </c>
      <c r="E1303" s="60" t="str">
        <f>'TARIF 2024'!K1305</f>
        <v>Smart Magnet case for Samsung Galaxy S24 Ultra black</v>
      </c>
      <c r="V1303" s="61" t="s">
        <v>906</v>
      </c>
      <c r="W1303" s="64">
        <f>'TARIF 2024'!M1305</f>
        <v>5.4049999999999994</v>
      </c>
      <c r="X1303" s="64">
        <f>'TARIF 2024'!Q1305</f>
        <v>12.99</v>
      </c>
      <c r="Y1303" s="62"/>
    </row>
    <row r="1304" spans="1:25">
      <c r="A1304" s="50">
        <f>'TARIF 2024'!D1306</f>
        <v>0</v>
      </c>
      <c r="C1304" s="4">
        <f>'TARIF 2024'!G1306</f>
        <v>5900495659507</v>
      </c>
      <c r="D1304" t="str">
        <f>'TARIF 2024'!K1306</f>
        <v>Smart Magnet case for Samsung Galaxy S24 black</v>
      </c>
      <c r="E1304" s="60" t="str">
        <f>'TARIF 2024'!K1306</f>
        <v>Smart Magnet case for Samsung Galaxy S24 black</v>
      </c>
      <c r="V1304" s="61" t="s">
        <v>906</v>
      </c>
      <c r="W1304" s="64">
        <f>'TARIF 2024'!M1306</f>
        <v>5.4049999999999994</v>
      </c>
      <c r="X1304" s="64">
        <f>'TARIF 2024'!Q1306</f>
        <v>12.99</v>
      </c>
      <c r="Y1304" s="62"/>
    </row>
    <row r="1305" spans="1:25">
      <c r="A1305" s="50">
        <f>'TARIF 2024'!D1307</f>
        <v>0</v>
      </c>
      <c r="C1305" s="4">
        <f>'TARIF 2024'!G1307</f>
        <v>5900495632982</v>
      </c>
      <c r="D1305" t="str">
        <f>'TARIF 2024'!K1307</f>
        <v>Smart Magnet case for Samsung Galaxy A05S black</v>
      </c>
      <c r="E1305" s="60" t="str">
        <f>'TARIF 2024'!K1307</f>
        <v>Smart Magnet case for Samsung Galaxy A05S black</v>
      </c>
      <c r="V1305" s="61" t="s">
        <v>906</v>
      </c>
      <c r="W1305" s="64">
        <f>'TARIF 2024'!M1307</f>
        <v>5.4049999999999994</v>
      </c>
      <c r="X1305" s="64">
        <f>'TARIF 2024'!Q1307</f>
        <v>12.99</v>
      </c>
      <c r="Y1305" s="62"/>
    </row>
    <row r="1306" spans="1:25">
      <c r="A1306" s="50">
        <f>'TARIF 2024'!D1308</f>
        <v>0</v>
      </c>
      <c r="C1306" s="4">
        <f>'TARIF 2024'!G1308</f>
        <v>5900495649478</v>
      </c>
      <c r="D1306" t="str">
        <f>'TARIF 2024'!K1308</f>
        <v>Smart Magnet case for Samsung Galaxy A15 4G / A15 5G black</v>
      </c>
      <c r="E1306" s="60" t="str">
        <f>'TARIF 2024'!K1308</f>
        <v>Smart Magnet case for Samsung Galaxy A15 4G / A15 5G black</v>
      </c>
      <c r="V1306" s="61" t="s">
        <v>906</v>
      </c>
      <c r="W1306" s="64">
        <f>'TARIF 2024'!M1308</f>
        <v>5.4049999999999994</v>
      </c>
      <c r="X1306" s="64">
        <f>'TARIF 2024'!Q1308</f>
        <v>12.99</v>
      </c>
      <c r="Y1306" s="62"/>
    </row>
    <row r="1307" spans="1:25">
      <c r="A1307" s="50">
        <f>'TARIF 2024'!D1309</f>
        <v>0</v>
      </c>
      <c r="C1307" s="4">
        <f>'TARIF 2024'!G1309</f>
        <v>5900495501516</v>
      </c>
      <c r="D1307" t="str">
        <f>'TARIF 2024'!K1309</f>
        <v>Smart Magnet case for Samsung Galaxy M34 5G black</v>
      </c>
      <c r="E1307" s="60" t="str">
        <f>'TARIF 2024'!K1309</f>
        <v>Smart Magnet case for Samsung Galaxy M34 5G black</v>
      </c>
      <c r="V1307" s="61" t="s">
        <v>906</v>
      </c>
      <c r="W1307" s="64">
        <f>'TARIF 2024'!M1309</f>
        <v>5.4049999999999994</v>
      </c>
      <c r="X1307" s="64">
        <f>'TARIF 2024'!Q1309</f>
        <v>12.99</v>
      </c>
      <c r="Y1307" s="62"/>
    </row>
    <row r="1308" spans="1:25">
      <c r="A1308" s="50">
        <f>'TARIF 2024'!D1310</f>
        <v>0</v>
      </c>
      <c r="C1308" s="4">
        <f>'TARIF 2024'!G1310</f>
        <v>5900495903723</v>
      </c>
      <c r="D1308" t="str">
        <f>'TARIF 2024'!K1310</f>
        <v>Smart Magnet case for Samsung Galaxy A32 4G black</v>
      </c>
      <c r="E1308" s="60" t="str">
        <f>'TARIF 2024'!K1310</f>
        <v>Smart Magnet case for Samsung Galaxy A32 4G black</v>
      </c>
      <c r="V1308" s="61" t="s">
        <v>906</v>
      </c>
      <c r="W1308" s="64">
        <f>'TARIF 2024'!M1310</f>
        <v>5.4049999999999994</v>
      </c>
      <c r="X1308" s="64">
        <f>'TARIF 2024'!Q1310</f>
        <v>12.99</v>
      </c>
      <c r="Y1308" s="62"/>
    </row>
    <row r="1309" spans="1:25">
      <c r="A1309" s="50">
        <f>'TARIF 2024'!D1311</f>
        <v>0</v>
      </c>
      <c r="C1309" s="4">
        <f>'TARIF 2024'!G1311</f>
        <v>5900495893895</v>
      </c>
      <c r="D1309" t="str">
        <f>'TARIF 2024'!K1311</f>
        <v>Smart Magnet case for Samsung Galaxy A32 5G / M32 5G black</v>
      </c>
      <c r="E1309" s="60" t="str">
        <f>'TARIF 2024'!K1311</f>
        <v>Smart Magnet case for Samsung Galaxy A32 5G / M32 5G black</v>
      </c>
      <c r="V1309" s="61" t="s">
        <v>906</v>
      </c>
      <c r="W1309" s="64">
        <f>'TARIF 2024'!M1311</f>
        <v>5.4049999999999994</v>
      </c>
      <c r="X1309" s="64">
        <f>'TARIF 2024'!Q1311</f>
        <v>12.99</v>
      </c>
      <c r="Y1309" s="62"/>
    </row>
    <row r="1310" spans="1:25">
      <c r="A1310" s="50">
        <f>'TARIF 2024'!D1312</f>
        <v>0</v>
      </c>
      <c r="C1310" s="4">
        <f>'TARIF 2024'!G1312</f>
        <v>5900495877307</v>
      </c>
      <c r="D1310" t="str">
        <f>'TARIF 2024'!K1312</f>
        <v>Smart Magnet case for Samsung Galaxy A12 / M12 black</v>
      </c>
      <c r="E1310" s="60" t="str">
        <f>'TARIF 2024'!K1312</f>
        <v>Smart Magnet case for Samsung Galaxy A12 / M12 black</v>
      </c>
      <c r="V1310" s="61" t="s">
        <v>906</v>
      </c>
      <c r="W1310" s="64">
        <f>'TARIF 2024'!M1312</f>
        <v>5.4049999999999994</v>
      </c>
      <c r="X1310" s="64">
        <f>'TARIF 2024'!Q1312</f>
        <v>12.99</v>
      </c>
      <c r="Y1310" s="62"/>
    </row>
    <row r="1311" spans="1:25">
      <c r="A1311" s="50">
        <f>'TARIF 2024'!D1313</f>
        <v>0</v>
      </c>
      <c r="C1311" s="4">
        <f>'TARIF 2024'!G1313</f>
        <v>5900495049346</v>
      </c>
      <c r="D1311" t="str">
        <f>'TARIF 2024'!K1313</f>
        <v>Smart Magnet case for Samsung Galaxy S23 Ultra black</v>
      </c>
      <c r="E1311" s="60" t="str">
        <f>'TARIF 2024'!K1313</f>
        <v>Smart Magnet case for Samsung Galaxy S23 Ultra black</v>
      </c>
      <c r="V1311" s="61" t="s">
        <v>906</v>
      </c>
      <c r="W1311" s="64">
        <f>'TARIF 2024'!M1313</f>
        <v>5.4049999999999994</v>
      </c>
      <c r="X1311" s="64">
        <f>'TARIF 2024'!Q1313</f>
        <v>12.99</v>
      </c>
      <c r="Y1311" s="62"/>
    </row>
    <row r="1312" spans="1:25">
      <c r="A1312" s="50">
        <f>'TARIF 2024'!D1314</f>
        <v>0</v>
      </c>
      <c r="C1312" s="4">
        <f>'TARIF 2024'!G1314</f>
        <v>5900495049322</v>
      </c>
      <c r="D1312" t="str">
        <f>'TARIF 2024'!K1314</f>
        <v>Smart Magnet case for Samsung Galaxy S23 black</v>
      </c>
      <c r="E1312" s="60" t="str">
        <f>'TARIF 2024'!K1314</f>
        <v>Smart Magnet case for Samsung Galaxy S23 black</v>
      </c>
      <c r="V1312" s="61" t="s">
        <v>906</v>
      </c>
      <c r="W1312" s="64">
        <f>'TARIF 2024'!M1314</f>
        <v>5.4049999999999994</v>
      </c>
      <c r="X1312" s="64">
        <f>'TARIF 2024'!Q1314</f>
        <v>12.99</v>
      </c>
      <c r="Y1312" s="62"/>
    </row>
    <row r="1313" spans="1:25">
      <c r="A1313" s="50">
        <f>'TARIF 2024'!D1315</f>
        <v>0</v>
      </c>
      <c r="C1313" s="4">
        <f>'TARIF 2024'!G1315</f>
        <v>5900495030900</v>
      </c>
      <c r="D1313" t="str">
        <f>'TARIF 2024'!K1315</f>
        <v>Smart Magnet case for Samsung Galaxy M13 4G black</v>
      </c>
      <c r="E1313" s="60" t="str">
        <f>'TARIF 2024'!K1315</f>
        <v>Smart Magnet case for Samsung Galaxy M13 4G black</v>
      </c>
      <c r="V1313" s="61" t="s">
        <v>906</v>
      </c>
      <c r="W1313" s="64">
        <f>'TARIF 2024'!M1315</f>
        <v>5.4049999999999994</v>
      </c>
      <c r="X1313" s="64">
        <f>'TARIF 2024'!Q1315</f>
        <v>12.99</v>
      </c>
      <c r="Y1313" s="62"/>
    </row>
    <row r="1314" spans="1:25">
      <c r="A1314" s="50">
        <f>'TARIF 2024'!D1316</f>
        <v>0</v>
      </c>
      <c r="C1314" s="4">
        <f>'TARIF 2024'!G1316</f>
        <v>5900495058164</v>
      </c>
      <c r="D1314" t="str">
        <f>'TARIF 2024'!K1316</f>
        <v>Smart Magnet case for Samsung Galaxy A54 5G black</v>
      </c>
      <c r="E1314" s="60" t="str">
        <f>'TARIF 2024'!K1316</f>
        <v>Smart Magnet case for Samsung Galaxy A54 5G black</v>
      </c>
      <c r="V1314" s="61" t="s">
        <v>906</v>
      </c>
      <c r="W1314" s="64">
        <f>'TARIF 2024'!M1316</f>
        <v>5.4049999999999994</v>
      </c>
      <c r="X1314" s="64">
        <f>'TARIF 2024'!Q1316</f>
        <v>12.99</v>
      </c>
      <c r="Y1314" s="62"/>
    </row>
    <row r="1315" spans="1:25">
      <c r="A1315" s="50">
        <f>'TARIF 2024'!D1317</f>
        <v>0</v>
      </c>
      <c r="C1315" s="4">
        <f>'TARIF 2024'!G1317</f>
        <v>5900495061171</v>
      </c>
      <c r="D1315" t="str">
        <f>'TARIF 2024'!K1317</f>
        <v>Smart Magnet case for Samsung Galaxy A34 5G black</v>
      </c>
      <c r="E1315" s="60" t="str">
        <f>'TARIF 2024'!K1317</f>
        <v>Smart Magnet case for Samsung Galaxy A34 5G black</v>
      </c>
      <c r="V1315" s="61" t="s">
        <v>906</v>
      </c>
      <c r="W1315" s="64">
        <f>'TARIF 2024'!M1317</f>
        <v>5.4049999999999994</v>
      </c>
      <c r="X1315" s="64">
        <f>'TARIF 2024'!Q1317</f>
        <v>12.99</v>
      </c>
      <c r="Y1315" s="62"/>
    </row>
    <row r="1316" spans="1:25">
      <c r="A1316" s="50">
        <f>'TARIF 2024'!D1318</f>
        <v>0</v>
      </c>
      <c r="C1316" s="4">
        <f>'TARIF 2024'!G1318</f>
        <v>5900495075567</v>
      </c>
      <c r="D1316" t="str">
        <f>'TARIF 2024'!K1318</f>
        <v>Smart Magnet case for Samsung Galaxy A14 4G / A14 5G black</v>
      </c>
      <c r="E1316" s="60" t="str">
        <f>'TARIF 2024'!K1318</f>
        <v>Smart Magnet case for Samsung Galaxy A14 4G / A14 5G black</v>
      </c>
      <c r="V1316" s="61" t="s">
        <v>906</v>
      </c>
      <c r="W1316" s="64">
        <f>'TARIF 2024'!M1318</f>
        <v>5.4049999999999994</v>
      </c>
      <c r="X1316" s="64">
        <f>'TARIF 2024'!Q1318</f>
        <v>12.99</v>
      </c>
      <c r="Y1316" s="62"/>
    </row>
    <row r="1317" spans="1:25">
      <c r="A1317" s="50">
        <f>'TARIF 2024'!D1319</f>
        <v>0</v>
      </c>
      <c r="C1317" s="4">
        <f>'TARIF 2024'!G1319</f>
        <v>5900495955395</v>
      </c>
      <c r="D1317" t="str">
        <f>'TARIF 2024'!K1319</f>
        <v>Smart Magnet case for Samsung Galaxy S22 black</v>
      </c>
      <c r="E1317" s="60" t="str">
        <f>'TARIF 2024'!K1319</f>
        <v>Smart Magnet case for Samsung Galaxy S22 black</v>
      </c>
      <c r="V1317" s="61" t="s">
        <v>906</v>
      </c>
      <c r="W1317" s="64">
        <f>'TARIF 2024'!M1319</f>
        <v>5.4049999999999994</v>
      </c>
      <c r="X1317" s="64">
        <f>'TARIF 2024'!Q1319</f>
        <v>12.99</v>
      </c>
      <c r="Y1317" s="62"/>
    </row>
    <row r="1318" spans="1:25">
      <c r="A1318" s="50">
        <f>'TARIF 2024'!D1320</f>
        <v>0</v>
      </c>
      <c r="C1318" s="4">
        <f>'TARIF 2024'!G1320</f>
        <v>5900495996343</v>
      </c>
      <c r="D1318" t="str">
        <f>'TARIF 2024'!K1320</f>
        <v>Smart Magnet case for Samsung Galaxy M23 5G black</v>
      </c>
      <c r="E1318" s="60" t="str">
        <f>'TARIF 2024'!K1320</f>
        <v>Smart Magnet case for Samsung Galaxy M23 5G black</v>
      </c>
      <c r="V1318" s="61" t="s">
        <v>906</v>
      </c>
      <c r="W1318" s="64">
        <f>'TARIF 2024'!M1320</f>
        <v>5.4049999999999994</v>
      </c>
      <c r="X1318" s="64">
        <f>'TARIF 2024'!Q1320</f>
        <v>12.99</v>
      </c>
      <c r="Y1318" s="62"/>
    </row>
    <row r="1319" spans="1:25">
      <c r="A1319" s="50">
        <f>'TARIF 2024'!D1321</f>
        <v>0</v>
      </c>
      <c r="C1319" s="4">
        <f>'TARIF 2024'!G1321</f>
        <v>5900495977915</v>
      </c>
      <c r="D1319" t="str">
        <f>'TARIF 2024'!K1321</f>
        <v>Smart Magnet case for Samsung Galaxy A13 4G black</v>
      </c>
      <c r="E1319" s="60" t="str">
        <f>'TARIF 2024'!K1321</f>
        <v>Smart Magnet case for Samsung Galaxy A13 4G black</v>
      </c>
      <c r="V1319" s="61" t="s">
        <v>906</v>
      </c>
      <c r="W1319" s="64">
        <f>'TARIF 2024'!M1321</f>
        <v>5.4049999999999994</v>
      </c>
      <c r="X1319" s="64">
        <f>'TARIF 2024'!Q1321</f>
        <v>12.99</v>
      </c>
      <c r="Y1319" s="62"/>
    </row>
    <row r="1320" spans="1:25">
      <c r="A1320" s="50">
        <f>'TARIF 2024'!D1322</f>
        <v>0</v>
      </c>
      <c r="C1320" s="4">
        <f>'TARIF 2024'!G1322</f>
        <v>5900495270665</v>
      </c>
      <c r="D1320" t="str">
        <f>'TARIF 2024'!K1322</f>
        <v>Smart Magnet case for iPhone 15 Plus 6,7" black</v>
      </c>
      <c r="E1320" s="60" t="str">
        <f>'TARIF 2024'!K1322</f>
        <v>Smart Magnet case for iPhone 15 Plus 6,7" black</v>
      </c>
      <c r="V1320" s="61" t="s">
        <v>906</v>
      </c>
      <c r="W1320" s="64">
        <f>'TARIF 2024'!M1322</f>
        <v>5.4049999999999994</v>
      </c>
      <c r="X1320" s="64">
        <f>'TARIF 2024'!Q1322</f>
        <v>12.99</v>
      </c>
      <c r="Y1320" s="62"/>
    </row>
    <row r="1321" spans="1:25">
      <c r="A1321" s="50">
        <f>'TARIF 2024'!D1323</f>
        <v>0</v>
      </c>
      <c r="C1321" s="4">
        <f>'TARIF 2024'!G1323</f>
        <v>5900495270658</v>
      </c>
      <c r="D1321" t="str">
        <f>'TARIF 2024'!K1323</f>
        <v>Smart Magnet case for iPhone 15 Pro Max 6,7" black</v>
      </c>
      <c r="E1321" s="60" t="str">
        <f>'TARIF 2024'!K1323</f>
        <v>Smart Magnet case for iPhone 15 Pro Max 6,7" black</v>
      </c>
      <c r="V1321" s="61" t="s">
        <v>906</v>
      </c>
      <c r="W1321" s="64">
        <f>'TARIF 2024'!M1323</f>
        <v>5.4049999999999994</v>
      </c>
      <c r="X1321" s="64">
        <f>'TARIF 2024'!Q1323</f>
        <v>12.99</v>
      </c>
      <c r="Y1321" s="62"/>
    </row>
    <row r="1322" spans="1:25">
      <c r="A1322" s="50">
        <f>'TARIF 2024'!D1324</f>
        <v>0</v>
      </c>
      <c r="C1322" s="4">
        <f>'TARIF 2024'!G1324</f>
        <v>5900495270610</v>
      </c>
      <c r="D1322" t="str">
        <f>'TARIF 2024'!K1324</f>
        <v>Smart Magnet case for iPhone 15 Pro 6,1" black</v>
      </c>
      <c r="E1322" s="60" t="str">
        <f>'TARIF 2024'!K1324</f>
        <v>Smart Magnet case for iPhone 15 Pro 6,1" black</v>
      </c>
      <c r="V1322" s="61" t="s">
        <v>906</v>
      </c>
      <c r="W1322" s="64">
        <f>'TARIF 2024'!M1324</f>
        <v>5.4049999999999994</v>
      </c>
      <c r="X1322" s="64">
        <f>'TARIF 2024'!Q1324</f>
        <v>12.99</v>
      </c>
      <c r="Y1322" s="62"/>
    </row>
    <row r="1323" spans="1:25">
      <c r="A1323" s="50">
        <f>'TARIF 2024'!D1325</f>
        <v>0</v>
      </c>
      <c r="C1323" s="4">
        <f>'TARIF 2024'!G1325</f>
        <v>5900495270603</v>
      </c>
      <c r="D1323" t="str">
        <f>'TARIF 2024'!K1325</f>
        <v>Smart Magnet case for iPhone 15 6,1" black</v>
      </c>
      <c r="E1323" s="60" t="str">
        <f>'TARIF 2024'!K1325</f>
        <v>Smart Magnet case for iPhone 15 6,1" black</v>
      </c>
      <c r="V1323" s="61" t="s">
        <v>906</v>
      </c>
      <c r="W1323" s="64">
        <f>'TARIF 2024'!M1325</f>
        <v>5.4049999999999994</v>
      </c>
      <c r="X1323" s="64">
        <f>'TARIF 2024'!Q1325</f>
        <v>12.99</v>
      </c>
      <c r="Y1323" s="62"/>
    </row>
    <row r="1324" spans="1:25">
      <c r="A1324" s="50">
        <f>'TARIF 2024'!D1326</f>
        <v>0</v>
      </c>
      <c r="C1324" s="4">
        <f>'TARIF 2024'!G1326</f>
        <v>5907457704497</v>
      </c>
      <c r="D1324" t="str">
        <f>'TARIF 2024'!K1326</f>
        <v>Smart Magnet case for iPhone 14 6,1" black</v>
      </c>
      <c r="E1324" s="60" t="str">
        <f>'TARIF 2024'!K1326</f>
        <v>Smart Magnet case for iPhone 14 6,1" black</v>
      </c>
      <c r="V1324" s="61" t="s">
        <v>906</v>
      </c>
      <c r="W1324" s="64">
        <f>'TARIF 2024'!M1326</f>
        <v>5.4049999999999994</v>
      </c>
      <c r="X1324" s="64">
        <f>'TARIF 2024'!Q1326</f>
        <v>12.99</v>
      </c>
      <c r="Y1324" s="62"/>
    </row>
    <row r="1325" spans="1:25">
      <c r="A1325" s="50">
        <f>'TARIF 2024'!D1327</f>
        <v>0</v>
      </c>
      <c r="C1325" s="4">
        <f>'TARIF 2024'!G1327</f>
        <v>5900495871855</v>
      </c>
      <c r="D1325" t="str">
        <f>'TARIF 2024'!K1327</f>
        <v>Genuine Leather Smart Pro case for iPhone 12 / 12 Pro 6,1" black</v>
      </c>
      <c r="E1325" s="60" t="str">
        <f>'TARIF 2024'!K1327</f>
        <v>Genuine Leather Smart Pro case for iPhone 12 / 12 Pro 6,1" black</v>
      </c>
      <c r="V1325" s="61" t="s">
        <v>906</v>
      </c>
      <c r="W1325" s="64">
        <f>'TARIF 2024'!M1327</f>
        <v>6.2415999999999991</v>
      </c>
      <c r="X1325" s="64">
        <f>'TARIF 2024'!Q1327</f>
        <v>14.99</v>
      </c>
      <c r="Y1325" s="62"/>
    </row>
    <row r="1326" spans="1:25">
      <c r="A1326" s="50">
        <f>'TARIF 2024'!D1328</f>
        <v>0</v>
      </c>
      <c r="C1326" s="4">
        <f>'TARIF 2024'!G1328</f>
        <v>5900495482334</v>
      </c>
      <c r="D1326" t="str">
        <f>'TARIF 2024'!K1328</f>
        <v>Smart Magnet case for iPhone 7 / 8 / SE 2020 / SE 2022 red</v>
      </c>
      <c r="E1326" s="60" t="str">
        <f>'TARIF 2024'!K1328</f>
        <v>Smart Magnet case for iPhone 7 / 8 / SE 2020 / SE 2022 red</v>
      </c>
      <c r="V1326" s="61" t="s">
        <v>906</v>
      </c>
      <c r="W1326" s="64">
        <f>'TARIF 2024'!M1328</f>
        <v>5.4143999999999997</v>
      </c>
      <c r="X1326" s="64">
        <f>'TARIF 2024'!Q1328</f>
        <v>12.99</v>
      </c>
      <c r="Y1326" s="62"/>
    </row>
    <row r="1327" spans="1:25">
      <c r="A1327" s="50">
        <f>'TARIF 2024'!D1329</f>
        <v>0</v>
      </c>
      <c r="C1327" s="4">
        <f>'TARIF 2024'!G1329</f>
        <v>5900495959751</v>
      </c>
      <c r="D1327" t="str">
        <f>'TARIF 2024'!K1329</f>
        <v>Smart Magnet case for Samsung Galaxy A53 5G red</v>
      </c>
      <c r="E1327" s="60" t="str">
        <f>'TARIF 2024'!K1329</f>
        <v>Smart Magnet case for Samsung Galaxy A53 5G red</v>
      </c>
      <c r="V1327" s="61" t="s">
        <v>906</v>
      </c>
      <c r="W1327" s="64">
        <f>'TARIF 2024'!M1329</f>
        <v>5.4143999999999997</v>
      </c>
      <c r="X1327" s="64">
        <f>'TARIF 2024'!Q1329</f>
        <v>12.99</v>
      </c>
      <c r="Y1327" s="62"/>
    </row>
    <row r="1328" spans="1:25">
      <c r="A1328" s="50">
        <f>'TARIF 2024'!D1330</f>
        <v>0</v>
      </c>
      <c r="C1328" s="4">
        <f>'TARIF 2024'!G1330</f>
        <v>5900495955548</v>
      </c>
      <c r="D1328" t="str">
        <f>'TARIF 2024'!K1330</f>
        <v>Smart Magnet case for Samsung Galaxy A13 5G red</v>
      </c>
      <c r="E1328" s="60" t="str">
        <f>'TARIF 2024'!K1330</f>
        <v>Smart Magnet case for Samsung Galaxy A13 5G red</v>
      </c>
      <c r="V1328" s="61" t="s">
        <v>906</v>
      </c>
      <c r="W1328" s="64">
        <f>'TARIF 2024'!M1330</f>
        <v>5.4143999999999997</v>
      </c>
      <c r="X1328" s="64">
        <f>'TARIF 2024'!Q1330</f>
        <v>12.99</v>
      </c>
      <c r="Y1328" s="62"/>
    </row>
    <row r="1329" spans="1:25">
      <c r="A1329" s="50">
        <f>'TARIF 2024'!D1331</f>
        <v>0</v>
      </c>
      <c r="C1329" s="4">
        <f>'TARIF 2024'!G1331</f>
        <v>5900495962287</v>
      </c>
      <c r="D1329" t="str">
        <f>'TARIF 2024'!K1331</f>
        <v>Smart Magnetic case for Samsung Galaxy A53 5G burgundy</v>
      </c>
      <c r="E1329" s="60" t="str">
        <f>'TARIF 2024'!K1331</f>
        <v>Smart Magnetic case for Samsung Galaxy A53 5G burgundy</v>
      </c>
      <c r="V1329" s="61" t="s">
        <v>906</v>
      </c>
      <c r="W1329" s="64">
        <f>'TARIF 2024'!M1331</f>
        <v>5.4143999999999997</v>
      </c>
      <c r="X1329" s="64">
        <f>'TARIF 2024'!Q1331</f>
        <v>12.99</v>
      </c>
      <c r="Y1329" s="62"/>
    </row>
    <row r="1330" spans="1:25">
      <c r="A1330" s="50">
        <f>'TARIF 2024'!D1332</f>
        <v>0</v>
      </c>
      <c r="C1330" s="4">
        <f>'TARIF 2024'!G1332</f>
        <v>5900495600646</v>
      </c>
      <c r="D1330" t="str">
        <f>'TARIF 2024'!K1332</f>
        <v>Smart Universal Fancy Silicon case 4,7" 74x138 black</v>
      </c>
      <c r="E1330" s="60" t="str">
        <f>'TARIF 2024'!K1332</f>
        <v>Smart Universal Fancy Silicon case 4,7" 74x138 black</v>
      </c>
      <c r="V1330" s="61" t="s">
        <v>906</v>
      </c>
      <c r="W1330" s="64">
        <f>'TARIF 2024'!M1332</f>
        <v>5.4143999999999997</v>
      </c>
      <c r="X1330" s="64">
        <f>'TARIF 2024'!Q1332</f>
        <v>12.99</v>
      </c>
      <c r="Y1330" s="62"/>
    </row>
    <row r="1331" spans="1:25">
      <c r="A1331" s="50">
        <f>'TARIF 2024'!D1333</f>
        <v>0</v>
      </c>
      <c r="C1331" s="4">
        <f>'TARIF 2024'!G1333</f>
        <v>5900495600707</v>
      </c>
      <c r="D1331" t="str">
        <f>'TARIF 2024'!K1333</f>
        <v>Smart Universal Fancy Silicon case 5,5" 87x159 black</v>
      </c>
      <c r="E1331" s="60" t="str">
        <f>'TARIF 2024'!K1333</f>
        <v>Smart Universal Fancy Silicon case 5,5" 87x159 black</v>
      </c>
      <c r="V1331" s="61" t="s">
        <v>906</v>
      </c>
      <c r="W1331" s="64">
        <f>'TARIF 2024'!M1333</f>
        <v>5.4143999999999997</v>
      </c>
      <c r="X1331" s="64">
        <f>'TARIF 2024'!Q1333</f>
        <v>12.99</v>
      </c>
      <c r="Y1331" s="62"/>
    </row>
    <row r="1332" spans="1:25">
      <c r="A1332" s="50">
        <f>'TARIF 2024'!D1334</f>
        <v>0</v>
      </c>
      <c r="C1332" s="4">
        <f>'TARIF 2024'!G1334</f>
        <v>5900495094728</v>
      </c>
      <c r="D1332" t="str">
        <f>'TARIF 2024'!K1334</f>
        <v xml:space="preserve">Setty universal phone hanger ST1-1 black </v>
      </c>
      <c r="E1332" s="60" t="str">
        <f>'TARIF 2024'!K1334</f>
        <v xml:space="preserve">Setty universal phone hanger ST1-1 black </v>
      </c>
      <c r="V1332" s="61" t="s">
        <v>906</v>
      </c>
      <c r="W1332" s="64">
        <f>'TARIF 2024'!M1334</f>
        <v>3.1019999999999999</v>
      </c>
      <c r="X1332" s="64">
        <f>'TARIF 2024'!Q1334</f>
        <v>7.99</v>
      </c>
      <c r="Y1332" s="62"/>
    </row>
    <row r="1333" spans="1:25">
      <c r="A1333" s="50">
        <f>'TARIF 2024'!D1335</f>
        <v>0</v>
      </c>
      <c r="C1333" s="4">
        <f>'TARIF 2024'!G1335</f>
        <v>5900495094735</v>
      </c>
      <c r="D1333" t="str">
        <f>'TARIF 2024'!K1335</f>
        <v xml:space="preserve">Setty universal phone hanger ST1-15 rose gold </v>
      </c>
      <c r="E1333" s="60" t="str">
        <f>'TARIF 2024'!K1335</f>
        <v xml:space="preserve">Setty universal phone hanger ST1-15 rose gold </v>
      </c>
      <c r="V1333" s="61" t="s">
        <v>906</v>
      </c>
      <c r="W1333" s="64">
        <f>'TARIF 2024'!M1335</f>
        <v>3.1019999999999999</v>
      </c>
      <c r="X1333" s="64">
        <f>'TARIF 2024'!Q1335</f>
        <v>7.99</v>
      </c>
      <c r="Y1333" s="62"/>
    </row>
    <row r="1334" spans="1:25">
      <c r="A1334" s="50">
        <f>'TARIF 2024'!D1336</f>
        <v>0</v>
      </c>
      <c r="C1334" s="4">
        <f>'TARIF 2024'!G1336</f>
        <v>5900495928252</v>
      </c>
      <c r="D1334" t="str">
        <f>'TARIF 2024'!K1336</f>
        <v>Tour de cou universel pour telephone violet</v>
      </c>
      <c r="E1334" s="60" t="str">
        <f>'TARIF 2024'!K1336</f>
        <v>Tour de cou universel pour telephone violet</v>
      </c>
      <c r="V1334" s="61" t="s">
        <v>906</v>
      </c>
      <c r="W1334" s="64">
        <f>'TARIF 2024'!M1336</f>
        <v>2.5004</v>
      </c>
      <c r="X1334" s="64">
        <f>'TARIF 2024'!Q1336</f>
        <v>7.99</v>
      </c>
      <c r="Y1334" s="62"/>
    </row>
    <row r="1335" spans="1:25">
      <c r="A1335" s="50">
        <f>'TARIF 2024'!D1337</f>
        <v>0</v>
      </c>
      <c r="C1335" s="4">
        <f>'TARIF 2024'!G1337</f>
        <v>5900495928221</v>
      </c>
      <c r="D1335" t="str">
        <f>'TARIF 2024'!K1337</f>
        <v>Tour de cou universel pour telephone noir</v>
      </c>
      <c r="E1335" s="60" t="str">
        <f>'TARIF 2024'!K1337</f>
        <v>Tour de cou universel pour telephone noir</v>
      </c>
      <c r="V1335" s="61" t="s">
        <v>906</v>
      </c>
      <c r="W1335" s="64">
        <f>'TARIF 2024'!M1337</f>
        <v>2.5004</v>
      </c>
      <c r="X1335" s="64">
        <f>'TARIF 2024'!Q1337</f>
        <v>7.99</v>
      </c>
      <c r="Y1335" s="62"/>
    </row>
    <row r="1336" spans="1:25">
      <c r="A1336" s="50">
        <f>'TARIF 2024'!D1338</f>
        <v>0</v>
      </c>
      <c r="C1336" s="4">
        <f>'TARIF 2024'!G1338</f>
        <v>5900495928269</v>
      </c>
      <c r="D1336" t="str">
        <f>'TARIF 2024'!K1338</f>
        <v>Tour de cou universel pour telephone vert</v>
      </c>
      <c r="E1336" s="60" t="str">
        <f>'TARIF 2024'!K1338</f>
        <v>Tour de cou universel pour telephone vert</v>
      </c>
      <c r="V1336" s="61" t="s">
        <v>906</v>
      </c>
      <c r="W1336" s="64">
        <f>'TARIF 2024'!M1338</f>
        <v>2.5004</v>
      </c>
      <c r="X1336" s="64">
        <f>'TARIF 2024'!Q1338</f>
        <v>7.99</v>
      </c>
      <c r="Y1336" s="62"/>
    </row>
    <row r="1337" spans="1:25">
      <c r="A1337" s="50">
        <f>'TARIF 2024'!D1339</f>
        <v>0</v>
      </c>
      <c r="C1337" s="4">
        <f>'TARIF 2024'!G1339</f>
        <v>5900495928238</v>
      </c>
      <c r="D1337" t="str">
        <f>'TARIF 2024'!K1339</f>
        <v>Tour de cou universel pour telephone rouge</v>
      </c>
      <c r="E1337" s="60" t="str">
        <f>'TARIF 2024'!K1339</f>
        <v>Tour de cou universel pour telephone rouge</v>
      </c>
      <c r="V1337" s="61" t="s">
        <v>906</v>
      </c>
      <c r="W1337" s="64">
        <f>'TARIF 2024'!M1339</f>
        <v>2.5004</v>
      </c>
      <c r="X1337" s="64">
        <f>'TARIF 2024'!Q1339</f>
        <v>7.99</v>
      </c>
      <c r="Y1337" s="62"/>
    </row>
    <row r="1338" spans="1:25">
      <c r="A1338" s="50">
        <f>'TARIF 2024'!D1340</f>
        <v>0</v>
      </c>
      <c r="C1338" s="4">
        <f>'TARIF 2024'!G1340</f>
        <v>5900495928276</v>
      </c>
      <c r="D1338" t="str">
        <f>'TARIF 2024'!K1340</f>
        <v>Tour de cou universel pour telephone rose</v>
      </c>
      <c r="E1338" s="60" t="str">
        <f>'TARIF 2024'!K1340</f>
        <v>Tour de cou universel pour telephone rose</v>
      </c>
      <c r="V1338" s="61" t="s">
        <v>906</v>
      </c>
      <c r="W1338" s="64">
        <f>'TARIF 2024'!M1340</f>
        <v>2.5004</v>
      </c>
      <c r="X1338" s="64">
        <f>'TARIF 2024'!Q1340</f>
        <v>7.99</v>
      </c>
      <c r="Y1338" s="62"/>
    </row>
    <row r="1339" spans="1:25">
      <c r="A1339" s="50">
        <f>'TARIF 2024'!D1341</f>
        <v>0</v>
      </c>
      <c r="C1339" s="4">
        <f>'TARIF 2024'!G1341</f>
        <v>5900495227874</v>
      </c>
      <c r="D1339" t="str">
        <f>'TARIF 2024'!K1341</f>
        <v>Phone bag grey</v>
      </c>
      <c r="E1339" s="60" t="str">
        <f>'TARIF 2024'!K1341</f>
        <v>Phone bag grey</v>
      </c>
      <c r="V1339" s="61" t="s">
        <v>906</v>
      </c>
      <c r="W1339" s="64">
        <f>'TARIF 2024'!M1341</f>
        <v>7.4541999999999993</v>
      </c>
      <c r="X1339" s="64">
        <f>'TARIF 2024'!Q1341</f>
        <v>14.99</v>
      </c>
      <c r="Y1339" s="62"/>
    </row>
    <row r="1340" spans="1:25">
      <c r="A1340" s="50">
        <f>'TARIF 2024'!D1342</f>
        <v>0</v>
      </c>
      <c r="C1340" s="4">
        <f>'TARIF 2024'!G1342</f>
        <v>5900495227799</v>
      </c>
      <c r="D1340" t="str">
        <f>'TARIF 2024'!K1342</f>
        <v>Phone bag pink</v>
      </c>
      <c r="E1340" s="60" t="str">
        <f>'TARIF 2024'!K1342</f>
        <v>Phone bag pink</v>
      </c>
      <c r="V1340" s="61" t="s">
        <v>906</v>
      </c>
      <c r="W1340" s="64">
        <f>'TARIF 2024'!M1342</f>
        <v>7.4541999999999993</v>
      </c>
      <c r="X1340" s="64">
        <f>'TARIF 2024'!Q1342</f>
        <v>14.99</v>
      </c>
      <c r="Y1340" s="62"/>
    </row>
    <row r="1341" spans="1:25">
      <c r="A1341" s="50">
        <f>'TARIF 2024'!D1343</f>
        <v>0</v>
      </c>
      <c r="C1341" s="4">
        <f>'TARIF 2024'!G1343</f>
        <v>5900495227690</v>
      </c>
      <c r="D1341" t="str">
        <f>'TARIF 2024'!K1343</f>
        <v>Phone bag mint</v>
      </c>
      <c r="E1341" s="60" t="str">
        <f>'TARIF 2024'!K1343</f>
        <v>Phone bag mint</v>
      </c>
      <c r="V1341" s="61" t="s">
        <v>906</v>
      </c>
      <c r="W1341" s="64">
        <f>'TARIF 2024'!M1343</f>
        <v>7.4541999999999993</v>
      </c>
      <c r="X1341" s="64">
        <f>'TARIF 2024'!Q1343</f>
        <v>17.989999999999998</v>
      </c>
      <c r="Y1341" s="62"/>
    </row>
    <row r="1342" spans="1:25">
      <c r="A1342" s="50">
        <f>'TARIF 2024'!D1344</f>
        <v>0</v>
      </c>
      <c r="C1342" s="4">
        <f>'TARIF 2024'!G1344</f>
        <v>5900495227829</v>
      </c>
      <c r="D1342" t="str">
        <f>'TARIF 2024'!K1344</f>
        <v>Phone bag nude</v>
      </c>
      <c r="E1342" s="60" t="str">
        <f>'TARIF 2024'!K1344</f>
        <v>Phone bag nude</v>
      </c>
      <c r="V1342" s="61" t="s">
        <v>906</v>
      </c>
      <c r="W1342" s="64">
        <f>'TARIF 2024'!M1344</f>
        <v>7.4541999999999993</v>
      </c>
      <c r="X1342" s="64">
        <f>'TARIF 2024'!Q1344</f>
        <v>14.99</v>
      </c>
      <c r="Y1342" s="62"/>
    </row>
    <row r="1343" spans="1:25">
      <c r="A1343" s="50">
        <f>'TARIF 2024'!D1345</f>
        <v>0</v>
      </c>
      <c r="C1343" s="4">
        <f>'TARIF 2024'!G1345</f>
        <v>5900495227706</v>
      </c>
      <c r="D1343" t="str">
        <f>'TARIF 2024'!K1345</f>
        <v>Phone bag light blue</v>
      </c>
      <c r="E1343" s="60" t="str">
        <f>'TARIF 2024'!K1345</f>
        <v>Phone bag light blue</v>
      </c>
      <c r="V1343" s="61" t="s">
        <v>906</v>
      </c>
      <c r="W1343" s="64">
        <f>'TARIF 2024'!M1345</f>
        <v>7.4541999999999993</v>
      </c>
      <c r="X1343" s="64">
        <f>'TARIF 2024'!Q1345</f>
        <v>14.99</v>
      </c>
      <c r="Y1343" s="62"/>
    </row>
    <row r="1344" spans="1:25">
      <c r="A1344" s="50">
        <f>'TARIF 2024'!D1346</f>
        <v>0</v>
      </c>
      <c r="C1344" s="4">
        <f>'TARIF 2024'!G1346</f>
        <v>5900495227683</v>
      </c>
      <c r="D1344" t="str">
        <f>'TARIF 2024'!K1346</f>
        <v>Phone bag black</v>
      </c>
      <c r="E1344" s="60" t="str">
        <f>'TARIF 2024'!K1346</f>
        <v>Phone bag black</v>
      </c>
      <c r="V1344" s="61" t="s">
        <v>906</v>
      </c>
      <c r="W1344" s="64">
        <f>'TARIF 2024'!M1346</f>
        <v>7.4541999999999993</v>
      </c>
      <c r="X1344" s="64">
        <f>'TARIF 2024'!Q1346</f>
        <v>14.99</v>
      </c>
      <c r="Y1344" s="62"/>
    </row>
    <row r="1345" spans="1:25">
      <c r="A1345" s="50">
        <f>'TARIF 2024'!D1347</f>
        <v>0</v>
      </c>
      <c r="C1345" s="4">
        <f>'TARIF 2024'!G1347</f>
        <v>5900495976277</v>
      </c>
      <c r="D1345" t="str">
        <f>'TARIF 2024'!K1347</f>
        <v>setty Casque Bluetooth Setty TWS avec boîtier de charge ECA-01 blanc dont 0,04 deee</v>
      </c>
      <c r="E1345" s="60" t="str">
        <f>'TARIF 2024'!K1347</f>
        <v>setty Casque Bluetooth Setty TWS avec boîtier de charge ECA-01 blanc dont 0,04 deee</v>
      </c>
      <c r="V1345" s="61" t="s">
        <v>906</v>
      </c>
      <c r="W1345" s="64">
        <f>'TARIF 2024'!M1347</f>
        <v>6.6739999999999995</v>
      </c>
      <c r="X1345" s="64">
        <f>'TARIF 2024'!Q1347</f>
        <v>14.99</v>
      </c>
      <c r="Y1345" s="62"/>
    </row>
    <row r="1346" spans="1:25">
      <c r="A1346" s="50" t="str">
        <f>'TARIF 2024'!D1348</f>
        <v>fdv</v>
      </c>
      <c r="C1346" s="4">
        <f>'TARIF 2024'!G1348</f>
        <v>5900495920621</v>
      </c>
      <c r="D1346" t="str">
        <f>'TARIF 2024'!K1348</f>
        <v xml:space="preserve"> Setty wired earphones white dont 0,04 deee</v>
      </c>
      <c r="E1346" s="60" t="str">
        <f>'TARIF 2024'!K1348</f>
        <v xml:space="preserve"> Setty wired earphones white dont 0,04 deee</v>
      </c>
      <c r="V1346" s="61" t="s">
        <v>906</v>
      </c>
      <c r="W1346" s="64">
        <f>'TARIF 2024'!M1348</f>
        <v>4.5589999999999993</v>
      </c>
      <c r="X1346" s="64">
        <f>'TARIF 2024'!Q1348</f>
        <v>9.99</v>
      </c>
      <c r="Y1346" s="62"/>
    </row>
    <row r="1347" spans="1:25">
      <c r="A1347" s="50">
        <f>'TARIF 2024'!D1349</f>
        <v>0</v>
      </c>
      <c r="C1347" s="4">
        <f>'TARIF 2024'!G1349</f>
        <v>5900495094568</v>
      </c>
      <c r="D1347" t="str">
        <f>'TARIF 2024'!K1349</f>
        <v>Setty wired earphones SPD-J-313 rainbow dont 0,04 deee</v>
      </c>
      <c r="E1347" s="60" t="str">
        <f>'TARIF 2024'!K1349</f>
        <v>Setty wired earphones SPD-J-313 rainbow dont 0,04 deee</v>
      </c>
      <c r="V1347" s="61" t="s">
        <v>906</v>
      </c>
      <c r="W1347" s="64">
        <f>'TARIF 2024'!M1349</f>
        <v>4.0043999999999995</v>
      </c>
      <c r="X1347" s="64">
        <f>'TARIF 2024'!Q1349</f>
        <v>9.99</v>
      </c>
      <c r="Y1347" s="62"/>
    </row>
    <row r="1348" spans="1:25">
      <c r="A1348" s="50" t="e">
        <f>'TARIF 2024'!#REF!</f>
        <v>#REF!</v>
      </c>
      <c r="C1348" s="4" t="e">
        <f>'TARIF 2024'!#REF!</f>
        <v>#REF!</v>
      </c>
      <c r="D1348" t="e">
        <f>'TARIF 2024'!#REF!</f>
        <v>#REF!</v>
      </c>
      <c r="E1348" s="60" t="e">
        <f>'TARIF 2024'!#REF!</f>
        <v>#REF!</v>
      </c>
      <c r="V1348" s="61" t="s">
        <v>906</v>
      </c>
      <c r="W1348" s="64" t="e">
        <f>'TARIF 2024'!#REF!</f>
        <v>#REF!</v>
      </c>
      <c r="X1348" s="64" t="e">
        <f>'TARIF 2024'!#REF!</f>
        <v>#REF!</v>
      </c>
      <c r="Y1348" s="62"/>
    </row>
    <row r="1349" spans="1:25">
      <c r="A1349" s="50">
        <f>'TARIF 2024'!D1350</f>
        <v>0</v>
      </c>
      <c r="C1349" s="4">
        <f>'TARIF 2024'!G1350</f>
        <v>5900495920621</v>
      </c>
      <c r="D1349" t="str">
        <f>'TARIF 2024'!K1350</f>
        <v>Setty wired earphones white dont 0,04 deee</v>
      </c>
      <c r="E1349" s="60" t="str">
        <f>'TARIF 2024'!K1350</f>
        <v>Setty wired earphones white dont 0,04 deee</v>
      </c>
      <c r="V1349" s="61" t="s">
        <v>906</v>
      </c>
      <c r="W1349" s="64">
        <f>'TARIF 2024'!M1350</f>
        <v>4.5589999999999993</v>
      </c>
      <c r="X1349" s="64">
        <f>'TARIF 2024'!Q1350</f>
        <v>9.99</v>
      </c>
      <c r="Y1349" s="62"/>
    </row>
    <row r="1350" spans="1:25">
      <c r="A1350" s="50">
        <f>'TARIF 2024'!D1351</f>
        <v>0</v>
      </c>
      <c r="C1350" s="4">
        <f>'TARIF 2024'!G1351</f>
        <v>5900495920614</v>
      </c>
      <c r="D1350" t="str">
        <f>'TARIF 2024'!K1351</f>
        <v>Setty wired earphones black dont 0,04 deee</v>
      </c>
      <c r="E1350" s="60" t="str">
        <f>'TARIF 2024'!K1351</f>
        <v>Setty wired earphones black dont 0,04 deee</v>
      </c>
      <c r="V1350" s="61" t="s">
        <v>906</v>
      </c>
      <c r="W1350" s="64">
        <f>'TARIF 2024'!M1351</f>
        <v>4.5589999999999993</v>
      </c>
      <c r="X1350" s="64">
        <f>'TARIF 2024'!Q1351</f>
        <v>9.99</v>
      </c>
      <c r="Y1350" s="62"/>
    </row>
    <row r="1351" spans="1:25">
      <c r="A1351" s="50">
        <f>'TARIF 2024'!D1352</f>
        <v>0</v>
      </c>
      <c r="C1351" s="4">
        <f>'TARIF 2024'!G1352</f>
        <v>5900495829993</v>
      </c>
      <c r="D1351" t="str">
        <f>'TARIF 2024'!K1352</f>
        <v>Setty wired earphones Sport white dont 0,04 deee</v>
      </c>
      <c r="E1351" s="60" t="str">
        <f>'TARIF 2024'!K1352</f>
        <v>Setty wired earphones Sport white dont 0,04 deee</v>
      </c>
      <c r="V1351" s="61" t="s">
        <v>906</v>
      </c>
      <c r="W1351" s="64">
        <f>'TARIF 2024'!M1352</f>
        <v>3.7223999999999999</v>
      </c>
      <c r="X1351" s="64">
        <f>'TARIF 2024'!Q1352</f>
        <v>8.99</v>
      </c>
      <c r="Y1351" s="62"/>
    </row>
    <row r="1352" spans="1:25">
      <c r="A1352" s="50">
        <f>'TARIF 2024'!D1353</f>
        <v>0</v>
      </c>
      <c r="C1352" s="4">
        <f>'TARIF 2024'!G1353</f>
        <v>5900495829976</v>
      </c>
      <c r="D1352" t="str">
        <f>'TARIF 2024'!K1353</f>
        <v>Setty wired earphones Sport black dont 0,04 deee</v>
      </c>
      <c r="E1352" s="60" t="str">
        <f>'TARIF 2024'!K1353</f>
        <v>Setty wired earphones Sport black dont 0,04 deee</v>
      </c>
      <c r="V1352" s="61" t="s">
        <v>906</v>
      </c>
      <c r="W1352" s="64">
        <f>'TARIF 2024'!M1353</f>
        <v>3.7223999999999999</v>
      </c>
      <c r="X1352" s="64">
        <f>'TARIF 2024'!Q1353</f>
        <v>8.99</v>
      </c>
      <c r="Y1352" s="62"/>
    </row>
    <row r="1353" spans="1:25">
      <c r="A1353" s="50">
        <f>'TARIF 2024'!D1354</f>
        <v>0</v>
      </c>
      <c r="C1353" s="4">
        <f>'TARIF 2024'!G1354</f>
        <v>5900495487131</v>
      </c>
      <c r="D1353" t="str">
        <f>'TARIF 2024'!K1354</f>
        <v>Setty wired earphones green dont 0,04 deee</v>
      </c>
      <c r="E1353" s="60" t="str">
        <f>'TARIF 2024'!K1354</f>
        <v>Setty wired earphones green dont 0,04 deee</v>
      </c>
      <c r="V1353" s="61" t="s">
        <v>906</v>
      </c>
      <c r="W1353" s="64">
        <f>'TARIF 2024'!M1354</f>
        <v>2.0021999999999998</v>
      </c>
      <c r="X1353" s="64">
        <f>'TARIF 2024'!Q1354</f>
        <v>4.99</v>
      </c>
      <c r="Y1353" s="62"/>
    </row>
    <row r="1354" spans="1:25">
      <c r="A1354" s="50">
        <f>'TARIF 2024'!D1355</f>
        <v>0</v>
      </c>
      <c r="C1354" s="4">
        <f>'TARIF 2024'!G1355</f>
        <v>5900495487117</v>
      </c>
      <c r="D1354" t="str">
        <f>'TARIF 2024'!K1355</f>
        <v xml:space="preserve"> Setty wired earphones white dont 0,04 deee</v>
      </c>
      <c r="E1354" s="60" t="str">
        <f>'TARIF 2024'!K1355</f>
        <v xml:space="preserve"> Setty wired earphones white dont 0,04 deee</v>
      </c>
      <c r="V1354" s="61" t="s">
        <v>906</v>
      </c>
      <c r="W1354" s="64">
        <f>'TARIF 2024'!M1355</f>
        <v>2.0021999999999998</v>
      </c>
      <c r="X1354" s="64">
        <f>'TARIF 2024'!Q1355</f>
        <v>4.99</v>
      </c>
      <c r="Y1354" s="62"/>
    </row>
    <row r="1355" spans="1:25">
      <c r="A1355" s="50">
        <f>'TARIF 2024'!D1356</f>
        <v>0</v>
      </c>
      <c r="C1355" s="4">
        <f>'TARIF 2024'!G1356</f>
        <v>5900495487100</v>
      </c>
      <c r="D1355" t="str">
        <f>'TARIF 2024'!K1356</f>
        <v>Setty wired earphones blue dont 0,04 deee</v>
      </c>
      <c r="E1355" s="60" t="str">
        <f>'TARIF 2024'!K1356</f>
        <v>Setty wired earphones blue dont 0,04 deee</v>
      </c>
      <c r="V1355" s="61" t="s">
        <v>906</v>
      </c>
      <c r="W1355" s="64">
        <f>'TARIF 2024'!M1356</f>
        <v>2.0021999999999998</v>
      </c>
      <c r="X1355" s="64">
        <f>'TARIF 2024'!Q1356</f>
        <v>4.99</v>
      </c>
      <c r="Y1355" s="62"/>
    </row>
    <row r="1356" spans="1:25">
      <c r="A1356" s="50">
        <f>'TARIF 2024'!D1357</f>
        <v>0</v>
      </c>
      <c r="C1356" s="4">
        <f>'TARIF 2024'!G1357</f>
        <v>5900495487094</v>
      </c>
      <c r="D1356" t="str">
        <f>'TARIF 2024'!K1357</f>
        <v>Setty wired earphones black dont 0,04 deee</v>
      </c>
      <c r="E1356" s="60" t="str">
        <f>'TARIF 2024'!K1357</f>
        <v>Setty wired earphones black dont 0,04 deee</v>
      </c>
      <c r="V1356" s="61" t="s">
        <v>906</v>
      </c>
      <c r="W1356" s="64">
        <f>'TARIF 2024'!M1357</f>
        <v>2.0021999999999998</v>
      </c>
      <c r="X1356" s="64">
        <f>'TARIF 2024'!Q1357</f>
        <v>4.99</v>
      </c>
      <c r="Y1356" s="62"/>
    </row>
    <row r="1357" spans="1:25">
      <c r="A1357" s="50">
        <f>'TARIF 2024'!D1358</f>
        <v>0</v>
      </c>
      <c r="C1357" s="4">
        <f>'TARIF 2024'!G1358</f>
        <v>5900495033161</v>
      </c>
      <c r="D1357" t="str">
        <f>'TARIF 2024'!K1358</f>
        <v>Setty Bluetooth earphones TWS with a charging case TWS-0 white dont 0,04 deee</v>
      </c>
      <c r="E1357" s="60" t="str">
        <f>'TARIF 2024'!K1358</f>
        <v>Setty Bluetooth earphones TWS with a charging case TWS-0 white dont 0,04 deee</v>
      </c>
      <c r="V1357" s="61" t="s">
        <v>906</v>
      </c>
      <c r="W1357" s="64">
        <f>'TARIF 2024'!M1358</f>
        <v>11.345799999999999</v>
      </c>
      <c r="X1357" s="64">
        <f>'TARIF 2024'!Q1358</f>
        <v>19.989999999999998</v>
      </c>
      <c r="Y1357" s="62"/>
    </row>
    <row r="1358" spans="1:25">
      <c r="A1358" s="50">
        <f>'TARIF 2024'!D1359</f>
        <v>0</v>
      </c>
      <c r="C1358" s="4">
        <f>'TARIF 2024'!G1359</f>
        <v>5900495033178</v>
      </c>
      <c r="D1358" t="str">
        <f>'TARIF 2024'!K1359</f>
        <v>Setty Bluetooth earphones TWS with a charging case TWS-0 black dont 0,04 deee</v>
      </c>
      <c r="E1358" s="60" t="str">
        <f>'TARIF 2024'!K1359</f>
        <v>Setty Bluetooth earphones TWS with a charging case TWS-0 black dont 0,04 deee</v>
      </c>
      <c r="V1358" s="61" t="s">
        <v>906</v>
      </c>
      <c r="W1358" s="64">
        <f>'TARIF 2024'!M1359</f>
        <v>11.345799999999999</v>
      </c>
      <c r="X1358" s="64">
        <f>'TARIF 2024'!Q1359</f>
        <v>19.989999999999998</v>
      </c>
      <c r="Y1358" s="62"/>
    </row>
    <row r="1359" spans="1:25">
      <c r="A1359" s="50">
        <f>'TARIF 2024'!D1360</f>
        <v>0</v>
      </c>
      <c r="C1359" s="4">
        <f>'TARIF 2024'!G1360</f>
        <v>5900495033086</v>
      </c>
      <c r="D1359" t="str">
        <f>'TARIF 2024'!K1360</f>
        <v>Setty Bluetooth earphones TWS with a charging case STWS-16 pink dont 0,04 deee</v>
      </c>
      <c r="E1359" s="60" t="str">
        <f>'TARIF 2024'!K1360</f>
        <v>Setty Bluetooth earphones TWS with a charging case STWS-16 pink dont 0,04 deee</v>
      </c>
      <c r="V1359" s="61" t="s">
        <v>906</v>
      </c>
      <c r="W1359" s="64">
        <f>'TARIF 2024'!M1360</f>
        <v>11.345799999999999</v>
      </c>
      <c r="X1359" s="64">
        <f>'TARIF 2024'!Q1360</f>
        <v>19.989999999999998</v>
      </c>
      <c r="Y1359" s="62"/>
    </row>
    <row r="1360" spans="1:25">
      <c r="A1360" s="50">
        <f>'TARIF 2024'!D1361</f>
        <v>0</v>
      </c>
      <c r="C1360" s="4">
        <f>'TARIF 2024'!G1361</f>
        <v>5900495033079</v>
      </c>
      <c r="D1360" t="str">
        <f>'TARIF 2024'!K1361</f>
        <v>Setty Bluetooth earphones TWS with a charging case STWS-16 lila dont 0,04 deee</v>
      </c>
      <c r="E1360" s="60" t="str">
        <f>'TARIF 2024'!K1361</f>
        <v>Setty Bluetooth earphones TWS with a charging case STWS-16 lila dont 0,04 deee</v>
      </c>
      <c r="V1360" s="61" t="s">
        <v>906</v>
      </c>
      <c r="W1360" s="64">
        <f>'TARIF 2024'!M1361</f>
        <v>11.345799999999999</v>
      </c>
      <c r="X1360" s="64">
        <f>'TARIF 2024'!Q1361</f>
        <v>19.989999999999998</v>
      </c>
      <c r="Y1360" s="62"/>
    </row>
    <row r="1361" spans="1:25">
      <c r="A1361" s="50" t="e">
        <f>'TARIF 2024'!#REF!</f>
        <v>#REF!</v>
      </c>
      <c r="C1361" s="4" t="e">
        <f>'TARIF 2024'!#REF!</f>
        <v>#REF!</v>
      </c>
      <c r="D1361" t="e">
        <f>'TARIF 2024'!#REF!</f>
        <v>#REF!</v>
      </c>
      <c r="E1361" s="60" t="e">
        <f>'TARIF 2024'!#REF!</f>
        <v>#REF!</v>
      </c>
      <c r="V1361" s="61" t="s">
        <v>906</v>
      </c>
      <c r="W1361" s="64" t="e">
        <f>'TARIF 2024'!#REF!</f>
        <v>#REF!</v>
      </c>
      <c r="X1361" s="64" t="e">
        <f>'TARIF 2024'!#REF!</f>
        <v>#REF!</v>
      </c>
      <c r="Y1361" s="62"/>
    </row>
    <row r="1362" spans="1:25">
      <c r="A1362" s="50">
        <f>'TARIF 2024'!D1362</f>
        <v>0</v>
      </c>
      <c r="C1362" s="4">
        <f>'TARIF 2024'!G1362</f>
        <v>5900495097316</v>
      </c>
      <c r="D1362" t="str">
        <f>'TARIF 2024'!K1362</f>
        <v>Setty adapter USB-C - audio jack 3,5mm + USB-C AD-C-JC-7 sliver dont 0,04 deee</v>
      </c>
      <c r="E1362" s="60" t="str">
        <f>'TARIF 2024'!K1362</f>
        <v>Setty adapter USB-C - audio jack 3,5mm + USB-C AD-C-JC-7 sliver dont 0,04 deee</v>
      </c>
      <c r="V1362" s="61" t="s">
        <v>906</v>
      </c>
      <c r="W1362" s="64">
        <f>'TARIF 2024'!M1362</f>
        <v>3.8163999999999993</v>
      </c>
      <c r="X1362" s="64">
        <f>'TARIF 2024'!Q1362</f>
        <v>9.99</v>
      </c>
      <c r="Y1362" s="62"/>
    </row>
    <row r="1363" spans="1:25">
      <c r="A1363" s="50">
        <f>'TARIF 2024'!D1363</f>
        <v>0</v>
      </c>
      <c r="C1363" s="4">
        <f>'TARIF 2024'!G1363</f>
        <v>5900495094766</v>
      </c>
      <c r="D1363" t="str">
        <f>'TARIF 2024'!K1363</f>
        <v>Setty armband sport phone case ES-R-1 dont 0,04 deee</v>
      </c>
      <c r="E1363" s="60" t="str">
        <f>'TARIF 2024'!K1363</f>
        <v>Setty armband sport phone case ES-R-1 dont 0,04 deee</v>
      </c>
      <c r="V1363" s="61" t="s">
        <v>906</v>
      </c>
      <c r="W1363" s="64">
        <f>'TARIF 2024'!M1363</f>
        <v>6.298</v>
      </c>
      <c r="X1363" s="64">
        <f>'TARIF 2024'!Q1363</f>
        <v>14.99</v>
      </c>
      <c r="Y1363" s="62"/>
    </row>
    <row r="1364" spans="1:25">
      <c r="A1364" s="50">
        <f>'TARIF 2024'!D1364</f>
        <v>0</v>
      </c>
      <c r="C1364" s="4">
        <f>'TARIF 2024'!G1364</f>
        <v>5900495976109</v>
      </c>
      <c r="D1364" t="str">
        <f>'TARIF 2024'!K1364</f>
        <v>Setty 3in1 cable USB - Lightning + USB-C + microUSB 1,0 m 2A KNA-MLC-1.2215 rose gold dont 0,04 deee</v>
      </c>
      <c r="E1364" s="60" t="str">
        <f>'TARIF 2024'!K1364</f>
        <v>Setty 3in1 cable USB - Lightning + USB-C + microUSB 1,0 m 2A KNA-MLC-1.2215 rose gold dont 0,04 deee</v>
      </c>
      <c r="V1364" s="61" t="s">
        <v>906</v>
      </c>
      <c r="W1364" s="64">
        <f>'TARIF 2024'!M1364</f>
        <v>4.1171999999999995</v>
      </c>
      <c r="X1364" s="64">
        <f>'TARIF 2024'!Q1364</f>
        <v>9.99</v>
      </c>
      <c r="Y1364" s="62"/>
    </row>
    <row r="1365" spans="1:25">
      <c r="A1365" s="50">
        <f>'TARIF 2024'!D1365</f>
        <v>0</v>
      </c>
      <c r="C1365" s="4">
        <f>'TARIF 2024'!G1365</f>
        <v>5900495953759</v>
      </c>
      <c r="D1365" t="str">
        <f>'TARIF 2024'!K1365</f>
        <v>Setty cable USB - microUSB 1,0 m 3A FC-M black dont 0,04 deee</v>
      </c>
      <c r="E1365" s="60" t="str">
        <f>'TARIF 2024'!K1365</f>
        <v>Setty cable USB - microUSB 1,0 m 3A FC-M black dont 0,04 deee</v>
      </c>
      <c r="V1365" s="61" t="s">
        <v>906</v>
      </c>
      <c r="W1365" s="64">
        <f>'TARIF 2024'!M1365</f>
        <v>3.3181999999999996</v>
      </c>
      <c r="X1365" s="64">
        <f>'TARIF 2024'!Q1365</f>
        <v>7.99</v>
      </c>
      <c r="Y1365" s="62"/>
    </row>
    <row r="1366" spans="1:25">
      <c r="A1366" s="50">
        <f>'TARIF 2024'!D1366</f>
        <v>0</v>
      </c>
      <c r="C1366" s="4">
        <f>'TARIF 2024'!G1366</f>
        <v>5900495953766</v>
      </c>
      <c r="D1366" t="str">
        <f>'TARIF 2024'!K1366</f>
        <v>Setty cable USB - microUSB 1,0 m 3A FC-M red dont 0,04 deee</v>
      </c>
      <c r="E1366" s="60" t="str">
        <f>'TARIF 2024'!K1366</f>
        <v>Setty cable USB - microUSB 1,0 m 3A FC-M red dont 0,04 deee</v>
      </c>
      <c r="V1366" s="61" t="s">
        <v>906</v>
      </c>
      <c r="W1366" s="64">
        <f>'TARIF 2024'!M1366</f>
        <v>3.3181999999999996</v>
      </c>
      <c r="X1366" s="64">
        <f>'TARIF 2024'!Q1366</f>
        <v>7.99</v>
      </c>
      <c r="Y1366" s="62"/>
    </row>
    <row r="1367" spans="1:25">
      <c r="A1367" s="50">
        <f>'TARIF 2024'!D1367</f>
        <v>0</v>
      </c>
      <c r="C1367" s="4">
        <f>'TARIF 2024'!G1367</f>
        <v>5900495941367</v>
      </c>
      <c r="D1367" t="str">
        <f>'TARIF 2024'!K1367</f>
        <v>Setty clavier sans fil rose gold dont 0,04 deee</v>
      </c>
      <c r="E1367" s="60" t="str">
        <f>'TARIF 2024'!K1367</f>
        <v>Setty clavier sans fil rose gold dont 0,04 deee</v>
      </c>
      <c r="V1367" s="61" t="s">
        <v>906</v>
      </c>
      <c r="W1367" s="64">
        <f>'TARIF 2024'!M1367</f>
        <v>10.922799999999999</v>
      </c>
      <c r="X1367" s="64">
        <f>'TARIF 2024'!Q1367</f>
        <v>16.989999999999998</v>
      </c>
      <c r="Y1367" s="62"/>
    </row>
    <row r="1368" spans="1:25">
      <c r="A1368" s="50">
        <f>'TARIF 2024'!D1368</f>
        <v>0</v>
      </c>
      <c r="C1368" s="4">
        <f>'TARIF 2024'!G1368</f>
        <v>5900495941350</v>
      </c>
      <c r="D1368" t="str">
        <f>'TARIF 2024'!K1368</f>
        <v>Setty wireless RGB mouse rose gold dont 0,04 deee</v>
      </c>
      <c r="E1368" s="60" t="str">
        <f>'TARIF 2024'!K1368</f>
        <v>Setty wireless RGB mouse rose gold dont 0,04 deee</v>
      </c>
      <c r="V1368" s="61" t="s">
        <v>906</v>
      </c>
      <c r="W1368" s="64">
        <f>'TARIF 2024'!M1368</f>
        <v>5.0007999999999999</v>
      </c>
      <c r="X1368" s="64">
        <f>'TARIF 2024'!Q1368</f>
        <v>9.99</v>
      </c>
      <c r="Y1368" s="62"/>
    </row>
    <row r="1369" spans="1:25">
      <c r="A1369" s="50">
        <f>'TARIF 2024'!D1369</f>
        <v>0</v>
      </c>
      <c r="C1369" s="4">
        <f>'TARIF 2024'!G1369</f>
        <v>5900495902092</v>
      </c>
      <c r="D1369" t="str">
        <f>'TARIF 2024'!K1369</f>
        <v>Setty webcam noir et rouge dont 0,04 deee</v>
      </c>
      <c r="E1369" s="60" t="str">
        <f>'TARIF 2024'!K1369</f>
        <v>Setty webcam noir et rouge dont 0,04 deee</v>
      </c>
      <c r="V1369" s="61" t="s">
        <v>906</v>
      </c>
      <c r="W1369" s="64">
        <f>'TARIF 2024'!M1369</f>
        <v>5.9971999999999994</v>
      </c>
      <c r="X1369" s="64">
        <f>'TARIF 2024'!Q1369</f>
        <v>14.99</v>
      </c>
      <c r="Y1369" s="62"/>
    </row>
    <row r="1370" spans="1:25">
      <c r="A1370" s="50">
        <f>'TARIF 2024'!D1370</f>
        <v>0</v>
      </c>
      <c r="C1370" s="4">
        <f>'TARIF 2024'!G1370</f>
        <v>5900495643186</v>
      </c>
      <c r="D1370" t="str">
        <f>'TARIF 2024'!K1370</f>
        <v>Cable setty HDMI-HDMI 1,5 M 4k Black dont 0,04 deee</v>
      </c>
      <c r="E1370" s="60" t="str">
        <f>'TARIF 2024'!K1370</f>
        <v>Cable setty HDMI-HDMI 1,5 M 4k Black dont 0,04 deee</v>
      </c>
      <c r="V1370" s="61" t="s">
        <v>906</v>
      </c>
      <c r="W1370" s="64">
        <f>'TARIF 2024'!M1370</f>
        <v>4.3427999999999995</v>
      </c>
      <c r="X1370" s="64">
        <f>'TARIF 2024'!Q1370</f>
        <v>9.99</v>
      </c>
      <c r="Y1370" s="62"/>
    </row>
    <row r="1371" spans="1:25">
      <c r="A1371" s="50">
        <f>'TARIF 2024'!D1371</f>
        <v>0</v>
      </c>
      <c r="C1371" s="4">
        <f>'TARIF 2024'!G1371</f>
        <v>5900495643193</v>
      </c>
      <c r="D1371" t="str">
        <f>'TARIF 2024'!K1371</f>
        <v>Cable SETTY HDMI-HDMI 3 m black 4K dont 0,04 deee</v>
      </c>
      <c r="E1371" s="60" t="str">
        <f>'TARIF 2024'!K1371</f>
        <v>Cable SETTY HDMI-HDMI 3 m black 4K dont 0,04 deee</v>
      </c>
      <c r="V1371" s="61" t="s">
        <v>906</v>
      </c>
      <c r="W1371" s="64">
        <f>'TARIF 2024'!M1371</f>
        <v>5.6493999999999991</v>
      </c>
      <c r="X1371" s="64">
        <f>'TARIF 2024'!Q1371</f>
        <v>12.99</v>
      </c>
      <c r="Y1371" s="62"/>
    </row>
    <row r="1372" spans="1:25">
      <c r="A1372" s="50">
        <f>'TARIF 2024'!D1373</f>
        <v>0</v>
      </c>
      <c r="C1372" s="4">
        <f>'TARIF 2024'!G1373</f>
        <v>5900495033024</v>
      </c>
      <c r="D1372" t="str">
        <f>'TARIF 2024'!K1373</f>
        <v>Setty charger 1x USB 2,4A LSIM-A-1210 orange dont 0,04 deee</v>
      </c>
      <c r="E1372" s="60" t="str">
        <f>'TARIF 2024'!K1373</f>
        <v>Setty charger 1x USB 2,4A LSIM-A-1210 orange dont 0,04 deee</v>
      </c>
      <c r="V1372" s="61" t="s">
        <v>906</v>
      </c>
      <c r="W1372" s="64">
        <f>'TARIF 2024'!M1373</f>
        <v>4.2017999999999995</v>
      </c>
      <c r="X1372" s="64">
        <f>'TARIF 2024'!Q1373</f>
        <v>9.99</v>
      </c>
      <c r="Y1372" s="62"/>
    </row>
    <row r="1373" spans="1:25">
      <c r="A1373" s="50">
        <f>'TARIF 2024'!D1374</f>
        <v>0</v>
      </c>
      <c r="C1373" s="4">
        <f>'TARIF 2024'!G1374</f>
        <v>5900495033017</v>
      </c>
      <c r="D1373" t="str">
        <f>'TARIF 2024'!K1374</f>
        <v>Setty charger 1x USB 2,4A LSIM-A-123 blue dont 0,04 deee</v>
      </c>
      <c r="E1373" s="60" t="str">
        <f>'TARIF 2024'!K1374</f>
        <v>Setty charger 1x USB 2,4A LSIM-A-123 blue dont 0,04 deee</v>
      </c>
      <c r="V1373" s="61" t="s">
        <v>906</v>
      </c>
      <c r="W1373" s="64">
        <f>'TARIF 2024'!M1374</f>
        <v>4.2017999999999995</v>
      </c>
      <c r="X1373" s="64">
        <f>'TARIF 2024'!Q1374</f>
        <v>9.99</v>
      </c>
      <c r="Y1373" s="62"/>
    </row>
    <row r="1374" spans="1:25">
      <c r="A1374" s="50">
        <f>'TARIF 2024'!D1375</f>
        <v>0</v>
      </c>
      <c r="C1374" s="4">
        <f>'TARIF 2024'!G1375</f>
        <v>5900495033000</v>
      </c>
      <c r="D1374" t="str">
        <f>'TARIF 2024'!K1375</f>
        <v>Setty charger 1x USB 2,4A LSIM-A-126 pink dont 0,04 deee</v>
      </c>
      <c r="E1374" s="60" t="str">
        <f>'TARIF 2024'!K1375</f>
        <v>Setty charger 1x USB 2,4A LSIM-A-126 pink dont 0,04 deee</v>
      </c>
      <c r="V1374" s="61" t="s">
        <v>906</v>
      </c>
      <c r="W1374" s="64">
        <f>'TARIF 2024'!M1375</f>
        <v>4.2017999999999995</v>
      </c>
      <c r="X1374" s="64">
        <f>'TARIF 2024'!Q1375</f>
        <v>9.99</v>
      </c>
      <c r="Y1374" s="62"/>
    </row>
    <row r="1375" spans="1:25">
      <c r="A1375" s="50">
        <f>'TARIF 2024'!D1376</f>
        <v>0</v>
      </c>
      <c r="C1375" s="4">
        <f>'TARIF 2024'!G1376</f>
        <v>5900495032997</v>
      </c>
      <c r="D1375" t="str">
        <f>'TARIF 2024'!K1376</f>
        <v>Setty charger 1x USB 2,4A LSIM-A-129 lilac dont 0,04 deee</v>
      </c>
      <c r="E1375" s="60" t="str">
        <f>'TARIF 2024'!K1376</f>
        <v>Setty charger 1x USB 2,4A LSIM-A-129 lilac dont 0,04 deee</v>
      </c>
      <c r="V1375" s="61" t="s">
        <v>906</v>
      </c>
      <c r="W1375" s="64">
        <f>'TARIF 2024'!M1376</f>
        <v>4.2017999999999995</v>
      </c>
      <c r="X1375" s="64">
        <f>'TARIF 2024'!Q1376</f>
        <v>9.99</v>
      </c>
      <c r="Y1375" s="62"/>
    </row>
    <row r="1376" spans="1:25">
      <c r="A1376" s="50">
        <f>'TARIF 2024'!D1377</f>
        <v>0</v>
      </c>
      <c r="C1376" s="4">
        <f>'TARIF 2024'!G1377</f>
        <v>5900495758330</v>
      </c>
      <c r="D1376" t="str">
        <f>'TARIF 2024'!K1377</f>
        <v>Setty charger 1x USB 1A black dont 0,04 deee</v>
      </c>
      <c r="E1376" s="60" t="str">
        <f>'TARIF 2024'!K1377</f>
        <v>Setty charger 1x USB 1A black dont 0,04 deee</v>
      </c>
      <c r="V1376" s="61" t="s">
        <v>906</v>
      </c>
      <c r="W1376" s="64">
        <f>'TARIF 2024'!M1377</f>
        <v>4.2582000000000004</v>
      </c>
      <c r="X1376" s="64">
        <f>'TARIF 2024'!Q1377</f>
        <v>7.99</v>
      </c>
      <c r="Y1376" s="62"/>
    </row>
    <row r="1377" spans="1:25">
      <c r="A1377" s="50">
        <f>'TARIF 2024'!D1378</f>
        <v>0</v>
      </c>
      <c r="C1377" s="4">
        <f>'TARIF 2024'!G1378</f>
        <v>5900495898821</v>
      </c>
      <c r="D1377" t="str">
        <f>'TARIF 2024'!K1378</f>
        <v>Setty charger 2x USB 3A black dont 0,04 deee</v>
      </c>
      <c r="E1377" s="60" t="str">
        <f>'TARIF 2024'!K1378</f>
        <v>Setty charger 2x USB 3A black dont 0,04 deee</v>
      </c>
      <c r="V1377" s="61" t="s">
        <v>906</v>
      </c>
      <c r="W1377" s="64">
        <f>'TARIF 2024'!M1378</f>
        <v>4.9913999999999996</v>
      </c>
      <c r="X1377" s="64">
        <f>'TARIF 2024'!Q1378</f>
        <v>9.99</v>
      </c>
      <c r="Y1377" s="62"/>
    </row>
    <row r="1378" spans="1:25">
      <c r="A1378" s="50">
        <f>'TARIF 2024'!D1379</f>
        <v>0</v>
      </c>
      <c r="C1378" s="4">
        <f>'TARIF 2024'!G1379</f>
        <v>5900495898814</v>
      </c>
      <c r="D1378" t="str">
        <f>'TARIF 2024'!K1379</f>
        <v>Setty charger 1x USB 3A black + USB-C cable 1,0 m dont 0,04 deee</v>
      </c>
      <c r="E1378" s="60" t="str">
        <f>'TARIF 2024'!K1379</f>
        <v>Setty charger 1x USB 3A black + USB-C cable 1,0 m dont 0,04 deee</v>
      </c>
      <c r="V1378" s="61" t="s">
        <v>906</v>
      </c>
      <c r="W1378" s="64">
        <f>'TARIF 2024'!M1379</f>
        <v>8.2813999999999997</v>
      </c>
      <c r="X1378" s="64">
        <f>'TARIF 2024'!Q1379</f>
        <v>15.99</v>
      </c>
      <c r="Y1378" s="62"/>
    </row>
    <row r="1379" spans="1:25">
      <c r="A1379" s="50">
        <f>'TARIF 2024'!D1380</f>
        <v>0</v>
      </c>
      <c r="C1379" s="4">
        <f>'TARIF 2024'!G1380</f>
        <v>5900495094643</v>
      </c>
      <c r="D1379" t="str">
        <f>'TARIF 2024'!K1380</f>
        <v>Setty charger 1xUSB-C 3A 20W LSI-C-200 white dont 0,04 deee</v>
      </c>
      <c r="E1379" s="60" t="str">
        <f>'TARIF 2024'!K1380</f>
        <v>Setty charger 1xUSB-C 3A 20W LSI-C-200 white dont 0,04 deee</v>
      </c>
      <c r="V1379" s="61" t="s">
        <v>906</v>
      </c>
      <c r="W1379" s="64">
        <f>'TARIF 2024'!M1380</f>
        <v>6.298</v>
      </c>
      <c r="X1379" s="64">
        <f>'TARIF 2024'!Q1380</f>
        <v>13.99</v>
      </c>
      <c r="Y1379" s="62"/>
    </row>
    <row r="1380" spans="1:25">
      <c r="A1380" s="50">
        <f>'TARIF 2024'!D1381</f>
        <v>0</v>
      </c>
      <c r="C1380" s="4">
        <f>'TARIF 2024'!G1381</f>
        <v>5900495898760</v>
      </c>
      <c r="D1380" t="str">
        <f>'TARIF 2024'!K1381</f>
        <v>Chargeur mural Setty 1x USB + USB-C 3A 20W noir dont 0,04 deee</v>
      </c>
      <c r="E1380" s="60" t="str">
        <f>'TARIF 2024'!K1381</f>
        <v>Chargeur mural Setty 1x USB + USB-C 3A 20W noir dont 0,04 deee</v>
      </c>
      <c r="V1380" s="61" t="s">
        <v>906</v>
      </c>
      <c r="W1380" s="64">
        <f>'TARIF 2024'!M1381</f>
        <v>6.5236000000000001</v>
      </c>
      <c r="X1380" s="64">
        <f>'TARIF 2024'!Q1381</f>
        <v>14.99</v>
      </c>
      <c r="Y1380" s="62"/>
    </row>
    <row r="1381" spans="1:25">
      <c r="A1381" s="50">
        <f>'TARIF 2024'!D1382</f>
        <v>0</v>
      </c>
      <c r="C1381" s="4">
        <f>'TARIF 2024'!G1382</f>
        <v>5900495898777</v>
      </c>
      <c r="D1381" t="str">
        <f>'TARIF 2024'!K1382</f>
        <v>Setty charger 1x USB + USB-C 3A 20W white dont 0,04 deee</v>
      </c>
      <c r="E1381" s="60" t="str">
        <f>'TARIF 2024'!K1382</f>
        <v>Setty charger 1x USB + USB-C 3A 20W white dont 0,04 deee</v>
      </c>
      <c r="V1381" s="61" t="s">
        <v>906</v>
      </c>
      <c r="W1381" s="64">
        <f>'TARIF 2024'!M1382</f>
        <v>10.0016</v>
      </c>
      <c r="X1381" s="64">
        <f>'TARIF 2024'!Q1382</f>
        <v>19.989999999999998</v>
      </c>
      <c r="Y1381" s="62"/>
    </row>
    <row r="1382" spans="1:25">
      <c r="A1382" s="50">
        <f>'TARIF 2024'!D1383</f>
        <v>0</v>
      </c>
      <c r="C1382" s="4">
        <f>'TARIF 2024'!G1383</f>
        <v>5900495898791</v>
      </c>
      <c r="D1382" t="str">
        <f>'TARIF 2024'!K1383</f>
        <v>Setty charger 1x USB 3A white dont 0,04 deee</v>
      </c>
      <c r="E1382" s="60" t="str">
        <f>'TARIF 2024'!K1383</f>
        <v>Setty charger 1x USB 3A white dont 0,04 deee</v>
      </c>
      <c r="V1382" s="61" t="s">
        <v>906</v>
      </c>
      <c r="W1382" s="64">
        <f>'TARIF 2024'!M1383</f>
        <v>6.7210000000000001</v>
      </c>
      <c r="X1382" s="64">
        <f>'TARIF 2024'!Q1383</f>
        <v>9.99</v>
      </c>
      <c r="Y1382" s="62"/>
    </row>
    <row r="1383" spans="1:25">
      <c r="A1383" s="50">
        <f>'TARIF 2024'!D1384</f>
        <v>0</v>
      </c>
      <c r="C1383" s="4">
        <f>'TARIF 2024'!G1384</f>
        <v>5900495780638</v>
      </c>
      <c r="D1383" t="str">
        <f>'TARIF 2024'!K1384</f>
        <v>Setty charger 1x USB 2,4A white dont 0,04 deee</v>
      </c>
      <c r="E1383" s="60" t="str">
        <f>'TARIF 2024'!K1384</f>
        <v>Setty charger 1x USB 2,4A white dont 0,04 deee</v>
      </c>
      <c r="V1383" s="61" t="s">
        <v>906</v>
      </c>
      <c r="W1383" s="64">
        <f>'TARIF 2024'!M1384</f>
        <v>5.6587999999999994</v>
      </c>
      <c r="X1383" s="64">
        <f>'TARIF 2024'!Q1384</f>
        <v>8.99</v>
      </c>
      <c r="Y1383" s="62"/>
    </row>
    <row r="1384" spans="1:25">
      <c r="A1384" s="50">
        <f>'TARIF 2024'!D1385</f>
        <v>0</v>
      </c>
      <c r="C1384" s="4">
        <f>'TARIF 2024'!G1385</f>
        <v>5900495758392</v>
      </c>
      <c r="D1384" t="str">
        <f>'TARIF 2024'!K1385</f>
        <v>Setty charger 2x USB 2,4A black dont 0,04 deee</v>
      </c>
      <c r="E1384" s="60" t="str">
        <f>'TARIF 2024'!K1385</f>
        <v>Setty charger 2x USB 2,4A black dont 0,04 deee</v>
      </c>
      <c r="V1384" s="61" t="s">
        <v>906</v>
      </c>
      <c r="W1384" s="64">
        <f>'TARIF 2024'!M1385</f>
        <v>6.4954000000000001</v>
      </c>
      <c r="X1384" s="64">
        <f>'TARIF 2024'!Q1385</f>
        <v>14.99</v>
      </c>
      <c r="Y1384" s="62"/>
    </row>
    <row r="1385" spans="1:25">
      <c r="A1385" s="50">
        <f>'TARIF 2024'!D1386</f>
        <v>0</v>
      </c>
      <c r="C1385" s="4">
        <f>'TARIF 2024'!G1386</f>
        <v>5900495758347</v>
      </c>
      <c r="D1385" t="str">
        <f>'TARIF 2024'!K1386</f>
        <v>Setty charger 1x USB 2,4A black dont 0,04 deee</v>
      </c>
      <c r="E1385" s="60" t="str">
        <f>'TARIF 2024'!K1386</f>
        <v>Setty charger 1x USB 2,4A black dont 0,04 deee</v>
      </c>
      <c r="V1385" s="61" t="s">
        <v>906</v>
      </c>
      <c r="W1385" s="64">
        <f>'TARIF 2024'!M1386</f>
        <v>5.9408000000000003</v>
      </c>
      <c r="X1385" s="64">
        <f>'TARIF 2024'!Q1386</f>
        <v>8.99</v>
      </c>
      <c r="Y1385" s="62"/>
    </row>
    <row r="1386" spans="1:25">
      <c r="A1386" s="50">
        <f>'TARIF 2024'!D1387</f>
        <v>0</v>
      </c>
      <c r="C1386" s="4">
        <f>'TARIF 2024'!G1387</f>
        <v>5900495879684</v>
      </c>
      <c r="D1386" t="str">
        <f>'TARIF 2024'!K1387</f>
        <v>Setty wireless charger 10W dont 0,04 deee</v>
      </c>
      <c r="E1386" s="60" t="str">
        <f>'TARIF 2024'!K1387</f>
        <v>Setty wireless charger 10W dont 0,04 deee</v>
      </c>
      <c r="V1386" s="61" t="s">
        <v>906</v>
      </c>
      <c r="W1386" s="64">
        <f>'TARIF 2024'!M1387</f>
        <v>6.6175999999999995</v>
      </c>
      <c r="X1386" s="64">
        <f>'TARIF 2024'!Q1387</f>
        <v>11.99</v>
      </c>
      <c r="Y1386" s="62"/>
    </row>
    <row r="1387" spans="1:25">
      <c r="A1387" s="50">
        <f>'TARIF 2024'!D1388</f>
        <v>0</v>
      </c>
      <c r="C1387" s="4">
        <f>'TARIF 2024'!G1388</f>
        <v>5900495094636</v>
      </c>
      <c r="D1387" t="str">
        <f>'TARIF 2024'!K1388</f>
        <v xml:space="preserve">Setty wireless charger 15W LI-15-S1 stand dont 0,04 deee </v>
      </c>
      <c r="E1387" s="60" t="str">
        <f>'TARIF 2024'!K1388</f>
        <v xml:space="preserve">Setty wireless charger 15W LI-15-S1 stand dont 0,04 deee </v>
      </c>
      <c r="V1387" s="61" t="s">
        <v>906</v>
      </c>
      <c r="W1387" s="64">
        <f>'TARIF 2024'!M1388</f>
        <v>6.6175999999999995</v>
      </c>
      <c r="X1387" s="64">
        <f>'TARIF 2024'!Q1388</f>
        <v>12.99</v>
      </c>
      <c r="Y1387" s="62"/>
    </row>
    <row r="1388" spans="1:25">
      <c r="A1388" s="50">
        <f>'TARIF 2024'!D1389</f>
        <v>0</v>
      </c>
      <c r="C1388" s="4">
        <f>'TARIF 2024'!G1389</f>
        <v>5900495922052</v>
      </c>
      <c r="D1388" t="str">
        <f>'TARIF 2024'!K1389</f>
        <v>Setty charger 1x USB 2,4A white + Lightning cable 1,0 m NEW dont 0,04 deee</v>
      </c>
      <c r="E1388" s="60" t="str">
        <f>'TARIF 2024'!K1389</f>
        <v>Setty charger 1x USB 2,4A white + Lightning cable 1,0 m NEW dont 0,04 deee</v>
      </c>
      <c r="V1388" s="61" t="s">
        <v>906</v>
      </c>
      <c r="W1388" s="64">
        <f>'TARIF 2024'!M1389</f>
        <v>7.5011999999999999</v>
      </c>
      <c r="X1388" s="64">
        <f>'TARIF 2024'!Q1389</f>
        <v>13.99</v>
      </c>
      <c r="Y1388" s="62"/>
    </row>
    <row r="1389" spans="1:25">
      <c r="A1389" s="50" t="str">
        <f>'TARIF 2024'!D1390</f>
        <v>fdv</v>
      </c>
      <c r="C1389" s="4">
        <f>'TARIF 2024'!G1390</f>
        <v>5900495898807</v>
      </c>
      <c r="D1389" t="str">
        <f>'TARIF 2024'!K1390</f>
        <v>Setty charger 1x USB 3A black + microUSB cable 1,0 m dont 0,04 deee</v>
      </c>
      <c r="E1389" s="60" t="str">
        <f>'TARIF 2024'!K1390</f>
        <v>Setty charger 1x USB 3A black + microUSB cable 1,0 m dont 0,04 deee</v>
      </c>
      <c r="V1389" s="61" t="s">
        <v>906</v>
      </c>
      <c r="W1389" s="64">
        <f>'TARIF 2024'!M1390</f>
        <v>8.4599999999999991</v>
      </c>
      <c r="X1389" s="64">
        <f>'TARIF 2024'!Q1390</f>
        <v>14.99</v>
      </c>
      <c r="Y1389" s="62"/>
    </row>
    <row r="1390" spans="1:25">
      <c r="A1390" s="50">
        <f>'TARIF 2024'!D1391</f>
        <v>0</v>
      </c>
      <c r="C1390" s="4">
        <f>'TARIF 2024'!G1391</f>
        <v>5900495922076</v>
      </c>
      <c r="D1390" t="str">
        <f>'TARIF 2024'!K1391</f>
        <v>Setty charger 1x USB 2,4A black + USB-C cable 1,0 m NEW dont 0,04 deee</v>
      </c>
      <c r="E1390" s="60" t="str">
        <f>'TARIF 2024'!K1391</f>
        <v>Setty charger 1x USB 2,4A black + USB-C cable 1,0 m NEW dont 0,04 deee</v>
      </c>
      <c r="V1390" s="61" t="s">
        <v>906</v>
      </c>
      <c r="W1390" s="64">
        <f>'TARIF 2024'!M1391</f>
        <v>7.5764000000000005</v>
      </c>
      <c r="X1390" s="64">
        <f>'TARIF 2024'!Q1391</f>
        <v>14.99</v>
      </c>
      <c r="Y1390" s="62"/>
    </row>
    <row r="1391" spans="1:25">
      <c r="A1391" s="50">
        <f>'TARIF 2024'!D1392</f>
        <v>0</v>
      </c>
      <c r="C1391" s="4">
        <f>'TARIF 2024'!G1392</f>
        <v>5900495898814</v>
      </c>
      <c r="D1391" t="str">
        <f>'TARIF 2024'!K1392</f>
        <v>Setty charger 1x USB 3A black + USB-C cable 1,0 m dont 0,04 deee</v>
      </c>
      <c r="E1391" s="60" t="str">
        <f>'TARIF 2024'!K1392</f>
        <v>Setty charger 1x USB 3A black + USB-C cable 1,0 m dont 0,04 deee</v>
      </c>
      <c r="V1391" s="61" t="s">
        <v>906</v>
      </c>
      <c r="W1391" s="64">
        <f>'TARIF 2024'!M1392</f>
        <v>8.2813999999999997</v>
      </c>
      <c r="X1391" s="64">
        <f>'TARIF 2024'!Q1392</f>
        <v>15.99</v>
      </c>
      <c r="Y1391" s="62"/>
    </row>
    <row r="1392" spans="1:25">
      <c r="A1392" s="50">
        <f>'TARIF 2024'!D1393</f>
        <v>0</v>
      </c>
      <c r="C1392" s="4">
        <f>'TARIF 2024'!G1393</f>
        <v>5900495821430</v>
      </c>
      <c r="D1392" t="str">
        <f>'TARIF 2024'!K1393</f>
        <v>Setty Bluetooth earphone SBT-01 black dont 0,04 deee</v>
      </c>
      <c r="E1392" s="60" t="str">
        <f>'TARIF 2024'!K1393</f>
        <v>Setty Bluetooth earphone SBT-01 black dont 0,04 deee</v>
      </c>
      <c r="V1392" s="61" t="s">
        <v>906</v>
      </c>
      <c r="W1392" s="64">
        <f>'TARIF 2024'!M1393</f>
        <v>3.5625999999999998</v>
      </c>
      <c r="X1392" s="64">
        <f>'TARIF 2024'!Q1393</f>
        <v>7.99</v>
      </c>
      <c r="Y1392" s="62"/>
    </row>
    <row r="1393" spans="1:25">
      <c r="A1393" s="50">
        <f>'TARIF 2024'!D1394</f>
        <v>0</v>
      </c>
      <c r="C1393" s="4">
        <f>'TARIF 2024'!G1394</f>
        <v>5900495875457</v>
      </c>
      <c r="D1393" t="str">
        <f>'TARIF 2024'!K1394</f>
        <v>Setty power bank 2600 mAh mini white dont 0,04 deee</v>
      </c>
      <c r="E1393" s="60" t="str">
        <f>'TARIF 2024'!K1394</f>
        <v>Setty power bank 2600 mAh mini white dont 0,04 deee</v>
      </c>
      <c r="V1393" s="61" t="s">
        <v>906</v>
      </c>
      <c r="W1393" s="64">
        <f>'TARIF 2024'!M1394</f>
        <v>4.0419999999999998</v>
      </c>
      <c r="X1393" s="64">
        <f>'TARIF 2024'!Q1394</f>
        <v>7.99</v>
      </c>
      <c r="Y1393" s="62"/>
    </row>
    <row r="1394" spans="1:25">
      <c r="A1394" s="50">
        <f>'TARIF 2024'!D1395</f>
        <v>0</v>
      </c>
      <c r="C1394" s="4">
        <f>'TARIF 2024'!G1395</f>
        <v>5900495875440</v>
      </c>
      <c r="D1394" t="str">
        <f>'TARIF 2024'!K1395</f>
        <v>Setty power bank 2600 mAh mini black dont 0,04 deee</v>
      </c>
      <c r="E1394" s="60" t="str">
        <f>'TARIF 2024'!K1395</f>
        <v>Setty power bank 2600 mAh mini black dont 0,04 deee</v>
      </c>
      <c r="V1394" s="61" t="s">
        <v>906</v>
      </c>
      <c r="W1394" s="64">
        <f>'TARIF 2024'!M1395</f>
        <v>4.0419999999999998</v>
      </c>
      <c r="X1394" s="64">
        <f>'TARIF 2024'!Q1395</f>
        <v>7.99</v>
      </c>
      <c r="Y1394" s="62"/>
    </row>
    <row r="1395" spans="1:25">
      <c r="A1395" s="50">
        <f>'TARIF 2024'!D1396</f>
        <v>0</v>
      </c>
      <c r="C1395" s="4">
        <f>'TARIF 2024'!G1396</f>
        <v>5900495898951</v>
      </c>
      <c r="D1395" t="str">
        <f>'TARIF 2024'!K1396</f>
        <v>Setty power bank 5000 mAh LCD black dont 0,04 deee</v>
      </c>
      <c r="E1395" s="60" t="str">
        <f>'TARIF 2024'!K1396</f>
        <v>Setty power bank 5000 mAh LCD black dont 0,04 deee</v>
      </c>
      <c r="V1395" s="61" t="s">
        <v>906</v>
      </c>
      <c r="W1395" s="64">
        <f>'TARIF 2024'!M1396</f>
        <v>8.6479999999999997</v>
      </c>
      <c r="X1395" s="64">
        <f>'TARIF 2024'!Q1396</f>
        <v>17.989999999999998</v>
      </c>
      <c r="Y1395" s="62"/>
    </row>
    <row r="1396" spans="1:25">
      <c r="A1396" s="50">
        <f>'TARIF 2024'!D1397</f>
        <v>0</v>
      </c>
      <c r="C1396" s="4">
        <f>'TARIF 2024'!G1397</f>
        <v>5900495751416</v>
      </c>
      <c r="D1396" t="str">
        <f>'TARIF 2024'!K1397</f>
        <v>Setty power bank 5000 mAh black dont 0,04 deee</v>
      </c>
      <c r="E1396" s="60" t="str">
        <f>'TARIF 2024'!K1397</f>
        <v>Setty power bank 5000 mAh black dont 0,04 deee</v>
      </c>
      <c r="V1396" s="61" t="s">
        <v>906</v>
      </c>
      <c r="W1396" s="64">
        <f>'TARIF 2024'!M1397</f>
        <v>7.5106000000000002</v>
      </c>
      <c r="X1396" s="64">
        <f>'TARIF 2024'!Q1397</f>
        <v>9.99</v>
      </c>
      <c r="Y1396" s="62"/>
    </row>
    <row r="1397" spans="1:25">
      <c r="A1397" s="50">
        <f>'TARIF 2024'!D1398</f>
        <v>0</v>
      </c>
      <c r="C1397" s="4">
        <f>'TARIF 2024'!G1398</f>
        <v>5900495898968</v>
      </c>
      <c r="D1397" t="str">
        <f>'TARIF 2024'!K1398</f>
        <v>Setty power bank 10000 mAh LCD black dont 0,04 deee</v>
      </c>
      <c r="E1397" s="60" t="str">
        <f>'TARIF 2024'!K1398</f>
        <v>Setty power bank 10000 mAh LCD black dont 0,04 deee</v>
      </c>
      <c r="V1397" s="61" t="s">
        <v>906</v>
      </c>
      <c r="W1397" s="64">
        <f>'TARIF 2024'!M1398</f>
        <v>12.407999999999999</v>
      </c>
      <c r="X1397" s="64">
        <f>'TARIF 2024'!Q1398</f>
        <v>19.989999999999998</v>
      </c>
      <c r="Y1397" s="62"/>
    </row>
    <row r="1398" spans="1:25">
      <c r="A1398" s="50">
        <f>'TARIF 2024'!D1399</f>
        <v>0</v>
      </c>
      <c r="C1398" s="4">
        <f>'TARIF 2024'!G1399</f>
        <v>5900495751423</v>
      </c>
      <c r="D1398" t="str">
        <f>'TARIF 2024'!K1399</f>
        <v>Setty power bank 10000 mAh black dont 0,04 deee</v>
      </c>
      <c r="E1398" s="60" t="str">
        <f>'TARIF 2024'!K1399</f>
        <v>Setty power bank 10000 mAh black dont 0,04 deee</v>
      </c>
      <c r="V1398" s="61" t="s">
        <v>906</v>
      </c>
      <c r="W1398" s="64">
        <f>'TARIF 2024'!M1399</f>
        <v>11.28</v>
      </c>
      <c r="X1398" s="64">
        <f>'TARIF 2024'!Q1399</f>
        <v>18.989999999999998</v>
      </c>
      <c r="Y1398" s="62"/>
    </row>
    <row r="1399" spans="1:25">
      <c r="A1399" s="50">
        <f>'TARIF 2024'!D1400</f>
        <v>0</v>
      </c>
      <c r="C1399" s="4">
        <f>'TARIF 2024'!G1400</f>
        <v>5900495751430</v>
      </c>
      <c r="D1399" t="str">
        <f>'TARIF 2024'!K1400</f>
        <v>Setty power bank 20000 mAh black dont 0,04 deee</v>
      </c>
      <c r="E1399" s="60" t="str">
        <f>'TARIF 2024'!K1400</f>
        <v>Setty power bank 20000 mAh black dont 0,04 deee</v>
      </c>
      <c r="V1399" s="61" t="s">
        <v>906</v>
      </c>
      <c r="W1399" s="64">
        <f>'TARIF 2024'!M1400</f>
        <v>16.919999999999998</v>
      </c>
      <c r="X1399" s="64">
        <f>'TARIF 2024'!Q1400</f>
        <v>29.99</v>
      </c>
      <c r="Y1399" s="62"/>
    </row>
    <row r="1400" spans="1:25">
      <c r="A1400" s="50">
        <f>'TARIF 2024'!D1401</f>
        <v>0</v>
      </c>
      <c r="C1400" s="4">
        <f>'TARIF 2024'!G1401</f>
        <v>5900495982513</v>
      </c>
      <c r="D1400" t="str">
        <f>'TARIF 2024'!K1401</f>
        <v>Power Bank Solar 10 000 mAh avec des c‚àö¬¢bles dont 0,04 deee</v>
      </c>
      <c r="E1400" s="60" t="str">
        <f>'TARIF 2024'!K1401</f>
        <v>Power Bank Solar 10 000 mAh avec des c‚àö¬¢bles dont 0,04 deee</v>
      </c>
      <c r="V1400" s="61" t="s">
        <v>906</v>
      </c>
      <c r="W1400" s="64">
        <f>'TARIF 2024'!M1401</f>
        <v>14.006</v>
      </c>
      <c r="X1400" s="64">
        <f>'TARIF 2024'!Q1401</f>
        <v>24.99</v>
      </c>
      <c r="Y1400" s="62"/>
    </row>
    <row r="1401" spans="1:25">
      <c r="A1401" s="50">
        <f>'TARIF 2024'!D1402</f>
        <v>0</v>
      </c>
      <c r="C1401" s="4">
        <f>'TARIF 2024'!G1402</f>
        <v>5900495989161</v>
      </c>
      <c r="D1401" t="str">
        <f>'TARIF 2024'!K1402</f>
        <v>Setty solar power bank 5000 mAh pink dont 0,04 deee</v>
      </c>
      <c r="E1401" s="60" t="str">
        <f>'TARIF 2024'!K1402</f>
        <v>Setty solar power bank 5000 mAh pink dont 0,04 deee</v>
      </c>
      <c r="V1401" s="61" t="s">
        <v>906</v>
      </c>
      <c r="W1401" s="64">
        <f>'TARIF 2024'!M1402</f>
        <v>8.6574000000000009</v>
      </c>
      <c r="X1401" s="64">
        <f>'TARIF 2024'!Q1402</f>
        <v>14.99</v>
      </c>
      <c r="Y1401" s="62"/>
    </row>
    <row r="1402" spans="1:25">
      <c r="A1402" s="50">
        <f>'TARIF 2024'!D1403</f>
        <v>0</v>
      </c>
      <c r="C1402" s="4">
        <f>'TARIF 2024'!G1403</f>
        <v>5900495682086</v>
      </c>
      <c r="D1402" t="str">
        <f>'TARIF 2024'!K1403</f>
        <v>Setty solar power bank 5000 mAh yellow dont 0,04 deee</v>
      </c>
      <c r="E1402" s="60" t="str">
        <f>'TARIF 2024'!K1403</f>
        <v>Setty solar power bank 5000 mAh yellow dont 0,04 deee</v>
      </c>
      <c r="V1402" s="61" t="s">
        <v>906</v>
      </c>
      <c r="W1402" s="64">
        <f>'TARIF 2024'!M1403</f>
        <v>8.6574000000000009</v>
      </c>
      <c r="X1402" s="64">
        <f>'TARIF 2024'!Q1403</f>
        <v>14.99</v>
      </c>
      <c r="Y1402" s="62"/>
    </row>
    <row r="1403" spans="1:25">
      <c r="A1403" s="50">
        <f>'TARIF 2024'!D1404</f>
        <v>0</v>
      </c>
      <c r="C1403" s="4">
        <f>'TARIF 2024'!G1404</f>
        <v>5900495682062</v>
      </c>
      <c r="D1403" t="str">
        <f>'TARIF 2024'!K1404</f>
        <v>Setty solar power bank 5000 mAh green dont 0,04 deee</v>
      </c>
      <c r="E1403" s="60" t="str">
        <f>'TARIF 2024'!K1404</f>
        <v>Setty solar power bank 5000 mAh green dont 0,04 deee</v>
      </c>
      <c r="V1403" s="61" t="s">
        <v>906</v>
      </c>
      <c r="W1403" s="64">
        <f>'TARIF 2024'!M1404</f>
        <v>8.6574000000000009</v>
      </c>
      <c r="X1403" s="64">
        <f>'TARIF 2024'!Q1404</f>
        <v>14.99</v>
      </c>
      <c r="Y1403" s="62"/>
    </row>
    <row r="1404" spans="1:25">
      <c r="A1404" s="50">
        <f>'TARIF 2024'!D1405</f>
        <v>0</v>
      </c>
      <c r="C1404" s="4">
        <f>'TARIF 2024'!G1405</f>
        <v>5900495682093</v>
      </c>
      <c r="D1404" t="str">
        <f>'TARIF 2024'!K1405</f>
        <v>Setty solar power bank 5000 mAh blue dont 0,04 deee</v>
      </c>
      <c r="E1404" s="60" t="str">
        <f>'TARIF 2024'!K1405</f>
        <v>Setty solar power bank 5000 mAh blue dont 0,04 deee</v>
      </c>
      <c r="V1404" s="61" t="s">
        <v>906</v>
      </c>
      <c r="W1404" s="64">
        <f>'TARIF 2024'!M1405</f>
        <v>8.6574000000000009</v>
      </c>
      <c r="X1404" s="64">
        <f>'TARIF 2024'!Q1405</f>
        <v>14.99</v>
      </c>
      <c r="Y1404" s="62"/>
    </row>
    <row r="1405" spans="1:25">
      <c r="A1405" s="50">
        <f>'TARIF 2024'!D1406</f>
        <v>0</v>
      </c>
      <c r="C1405" s="4">
        <f>'TARIF 2024'!G1406</f>
        <v>5900495682031</v>
      </c>
      <c r="D1405" t="str">
        <f>'TARIF 2024'!K1406</f>
        <v>Setty solar power bank 5000 mAh black dont 0,04 deee</v>
      </c>
      <c r="E1405" s="60" t="str">
        <f>'TARIF 2024'!K1406</f>
        <v>Setty solar power bank 5000 mAh black dont 0,04 deee</v>
      </c>
      <c r="V1405" s="61" t="s">
        <v>906</v>
      </c>
      <c r="W1405" s="64">
        <f>'TARIF 2024'!M1406</f>
        <v>8.6574000000000009</v>
      </c>
      <c r="X1405" s="64">
        <f>'TARIF 2024'!Q1406</f>
        <v>14.99</v>
      </c>
      <c r="Y1405" s="62"/>
    </row>
    <row r="1406" spans="1:25">
      <c r="A1406" s="50">
        <f>'TARIF 2024'!D1407</f>
        <v>0</v>
      </c>
      <c r="C1406" s="4">
        <f>'TARIF 2024'!G1407</f>
        <v>5900495829962</v>
      </c>
      <c r="D1406" t="str">
        <f>'TARIF 2024'!K1407</f>
        <v>Setty Bluetooth speaker Mirror clock GB-200 black dont 0,04 deee</v>
      </c>
      <c r="E1406" s="60" t="str">
        <f>'TARIF 2024'!K1407</f>
        <v>Setty Bluetooth speaker Mirror clock GB-200 black dont 0,04 deee</v>
      </c>
      <c r="V1406" s="61" t="s">
        <v>906</v>
      </c>
      <c r="W1406" s="64">
        <f>'TARIF 2024'!M1407</f>
        <v>11.392799999999999</v>
      </c>
      <c r="X1406" s="64">
        <f>'TARIF 2024'!Q1407</f>
        <v>19.989999999999998</v>
      </c>
      <c r="Y1406" s="62"/>
    </row>
    <row r="1407" spans="1:25">
      <c r="A1407" s="50">
        <f>'TARIF 2024'!D1408</f>
        <v>0</v>
      </c>
      <c r="C1407" s="4">
        <f>'TARIF 2024'!G1408</f>
        <v>5900495628640</v>
      </c>
      <c r="D1407" t="str">
        <f>'TARIF 2024'!K1408</f>
        <v>Setty Bluetooth speaker with radio Retro P350 beige</v>
      </c>
      <c r="E1407" s="60" t="str">
        <f>'TARIF 2024'!K1408</f>
        <v>Setty Bluetooth speaker with radio Retro P350 beige</v>
      </c>
      <c r="V1407" s="61" t="s">
        <v>906</v>
      </c>
      <c r="W1407" s="64">
        <f>'TARIF 2024'!M1408</f>
        <v>21.995999999999999</v>
      </c>
      <c r="X1407" s="64">
        <f>'TARIF 2024'!Q1408</f>
        <v>34.9</v>
      </c>
      <c r="Y1407" s="62"/>
    </row>
    <row r="1408" spans="1:25">
      <c r="A1408" s="50">
        <f>'TARIF 2024'!D1409</f>
        <v>0</v>
      </c>
      <c r="C1408" s="4">
        <f>'TARIF 2024'!G1409</f>
        <v>5900495628633</v>
      </c>
      <c r="D1408" t="str">
        <f>'TARIF 2024'!K1409</f>
        <v>Setty Bluetooth speaker with radio Retro P350 bleu</v>
      </c>
      <c r="E1408" s="60" t="str">
        <f>'TARIF 2024'!K1409</f>
        <v>Setty Bluetooth speaker with radio Retro P350 bleu</v>
      </c>
      <c r="V1408" s="61" t="s">
        <v>906</v>
      </c>
      <c r="W1408" s="64">
        <f>'TARIF 2024'!M1409</f>
        <v>21.995999999999999</v>
      </c>
      <c r="X1408" s="64">
        <f>'TARIF 2024'!Q1409</f>
        <v>34.9</v>
      </c>
      <c r="Y1408" s="62"/>
    </row>
    <row r="1409" spans="1:25">
      <c r="A1409" s="50">
        <f>'TARIF 2024'!D1410</f>
        <v>0</v>
      </c>
      <c r="C1409" s="4">
        <f>'TARIF 2024'!G1410</f>
        <v>5900495094469</v>
      </c>
      <c r="D1409" t="str">
        <f>'TARIF 2024'!K1410</f>
        <v>Setty speaker mini tube RGB GB-800 black dont 0,04 deee</v>
      </c>
      <c r="E1409" s="60" t="str">
        <f>'TARIF 2024'!K1410</f>
        <v>Setty speaker mini tube RGB GB-800 black dont 0,04 deee</v>
      </c>
      <c r="V1409" s="61" t="s">
        <v>906</v>
      </c>
      <c r="W1409" s="64">
        <f>'TARIF 2024'!M1410</f>
        <v>10.603199999999999</v>
      </c>
      <c r="X1409" s="64">
        <f>'TARIF 2024'!Q1410</f>
        <v>19.989999999999998</v>
      </c>
      <c r="Y1409" s="62"/>
    </row>
    <row r="1410" spans="1:25">
      <c r="A1410" s="50">
        <f>'TARIF 2024'!D1411</f>
        <v>0</v>
      </c>
      <c r="C1410" s="4">
        <f>'TARIF 2024'!G1411</f>
        <v>5900495094261</v>
      </c>
      <c r="D1410" t="str">
        <f>'TARIF 2024'!K1411</f>
        <v>Setty speaker round RGB GB-700 black dont 0,04 deee</v>
      </c>
      <c r="E1410" s="60" t="str">
        <f>'TARIF 2024'!K1411</f>
        <v>Setty speaker round RGB GB-700 black dont 0,04 deee</v>
      </c>
      <c r="V1410" s="61" t="s">
        <v>906</v>
      </c>
      <c r="W1410" s="64">
        <f>'TARIF 2024'!M1411</f>
        <v>10.603199999999999</v>
      </c>
      <c r="X1410" s="64">
        <f>'TARIF 2024'!Q1411</f>
        <v>19.989999999999998</v>
      </c>
      <c r="Y1410" s="62"/>
    </row>
    <row r="1411" spans="1:25">
      <c r="A1411" s="50">
        <f>'TARIF 2024'!D1412</f>
        <v>0</v>
      </c>
      <c r="C1411" s="4">
        <f>'TARIF 2024'!G1412</f>
        <v>5900495628619</v>
      </c>
      <c r="D1411" t="str">
        <f>'TARIF 2024'!K1412</f>
        <v>Setty Projector lamp speaker Bunny dont0,04 deee</v>
      </c>
      <c r="E1411" s="60" t="str">
        <f>'TARIF 2024'!K1412</f>
        <v>Setty Projector lamp speaker Bunny dont0,04 deee</v>
      </c>
      <c r="V1411" s="61" t="s">
        <v>906</v>
      </c>
      <c r="W1411" s="64">
        <f>'TARIF 2024'!M1412</f>
        <v>14.569999999999999</v>
      </c>
      <c r="X1411" s="64">
        <f>'TARIF 2024'!Q1412</f>
        <v>24.99</v>
      </c>
      <c r="Y1411" s="62"/>
    </row>
    <row r="1412" spans="1:25">
      <c r="A1412" s="50">
        <f>'TARIF 2024'!D1413</f>
        <v>0</v>
      </c>
      <c r="C1412" s="4">
        <f>'TARIF 2024'!G1413</f>
        <v>5900495628657</v>
      </c>
      <c r="D1412" t="str">
        <f>'TARIF 2024'!K1413</f>
        <v>Setty Projector lamp speaker reindeer dont 0,04 deee</v>
      </c>
      <c r="E1412" s="60" t="str">
        <f>'TARIF 2024'!K1413</f>
        <v>Setty Projector lamp speaker reindeer dont 0,04 deee</v>
      </c>
      <c r="V1412" s="61" t="s">
        <v>906</v>
      </c>
      <c r="W1412" s="64">
        <f>'TARIF 2024'!M1413</f>
        <v>14.569999999999999</v>
      </c>
      <c r="X1412" s="64">
        <f>'TARIF 2024'!Q1413</f>
        <v>24.99</v>
      </c>
      <c r="Y1412" s="62"/>
    </row>
    <row r="1413" spans="1:25">
      <c r="A1413" s="50">
        <f>'TARIF 2024'!D1414</f>
        <v>0</v>
      </c>
      <c r="C1413" s="4">
        <f>'TARIF 2024'!G1414</f>
        <v>5900495682109</v>
      </c>
      <c r="D1413" t="str">
        <f>'TARIF 2024'!K1414</f>
        <v>Enceinte Bluetooth Setty Junior noir dont 0,04 deee</v>
      </c>
      <c r="E1413" s="60" t="str">
        <f>'TARIF 2024'!K1414</f>
        <v>Enceinte Bluetooth Setty Junior noir dont 0,04 deee</v>
      </c>
      <c r="V1413" s="61" t="s">
        <v>906</v>
      </c>
      <c r="W1413" s="64">
        <f>'TARIF 2024'!M1414</f>
        <v>6.4859999999999998</v>
      </c>
      <c r="X1413" s="64">
        <f>'TARIF 2024'!Q1414</f>
        <v>12.99</v>
      </c>
      <c r="Y1413" s="62"/>
    </row>
    <row r="1414" spans="1:25">
      <c r="A1414" s="50">
        <f>'TARIF 2024'!D1415</f>
        <v>0</v>
      </c>
      <c r="C1414" s="4">
        <f>'TARIF 2024'!G1415</f>
        <v>5900495682116</v>
      </c>
      <c r="D1414" t="str">
        <f>'TARIF 2024'!K1415</f>
        <v>Enceinte Bluetooth Setty Junior bleu dont 0,04 deee</v>
      </c>
      <c r="E1414" s="60" t="str">
        <f>'TARIF 2024'!K1415</f>
        <v>Enceinte Bluetooth Setty Junior bleu dont 0,04 deee</v>
      </c>
      <c r="V1414" s="61" t="s">
        <v>906</v>
      </c>
      <c r="W1414" s="64">
        <f>'TARIF 2024'!M1415</f>
        <v>6.4859999999999998</v>
      </c>
      <c r="X1414" s="64">
        <f>'TARIF 2024'!Q1415</f>
        <v>12.99</v>
      </c>
      <c r="Y1414" s="62"/>
    </row>
    <row r="1415" spans="1:25">
      <c r="A1415" s="50">
        <f>'TARIF 2024'!D1416</f>
        <v>0</v>
      </c>
      <c r="C1415" s="4">
        <f>'TARIF 2024'!G1416</f>
        <v>5900495315373</v>
      </c>
      <c r="D1415" t="str">
        <f>'TARIF 2024'!K1416</f>
        <v xml:space="preserve"> Setty speaker MF-100 blue dont 0,04 deee</v>
      </c>
      <c r="E1415" s="60" t="str">
        <f>'TARIF 2024'!K1416</f>
        <v xml:space="preserve"> Setty speaker MF-100 blue dont 0,04 deee</v>
      </c>
      <c r="V1415" s="61" t="s">
        <v>906</v>
      </c>
      <c r="W1415" s="64">
        <f>'TARIF 2024'!M1416</f>
        <v>9.1368000000000009</v>
      </c>
      <c r="X1415" s="64">
        <f>'TARIF 2024'!Q1416</f>
        <v>16.989999999999998</v>
      </c>
      <c r="Y1415" s="62"/>
    </row>
    <row r="1416" spans="1:25">
      <c r="A1416" s="50">
        <f>'TARIF 2024'!D1417</f>
        <v>0</v>
      </c>
      <c r="C1416" s="4">
        <f>'TARIF 2024'!G1417</f>
        <v>5900495315366</v>
      </c>
      <c r="D1416" t="str">
        <f>'TARIF 2024'!K1417</f>
        <v>Setty speaker MF-100 black dont 0,04 deee</v>
      </c>
      <c r="E1416" s="60" t="str">
        <f>'TARIF 2024'!K1417</f>
        <v>Setty speaker MF-100 black dont 0,04 deee</v>
      </c>
      <c r="V1416" s="61" t="s">
        <v>906</v>
      </c>
      <c r="W1416" s="64">
        <f>'TARIF 2024'!M1417</f>
        <v>9.1368000000000009</v>
      </c>
      <c r="X1416" s="64">
        <f>'TARIF 2024'!Q1417</f>
        <v>16.989999999999998</v>
      </c>
      <c r="Y1416" s="62"/>
    </row>
    <row r="1417" spans="1:25">
      <c r="A1417" s="50">
        <f>'TARIF 2024'!D1418</f>
        <v>0</v>
      </c>
      <c r="C1417" s="4">
        <f>'TARIF 2024'!G1418</f>
        <v>5900495315359</v>
      </c>
      <c r="D1417" t="str">
        <f>'TARIF 2024'!K1418</f>
        <v>Setty speaker MF-100 silver dont 0,04 deee</v>
      </c>
      <c r="E1417" s="60" t="str">
        <f>'TARIF 2024'!K1418</f>
        <v>Setty speaker MF-100 silver dont 0,04 deee</v>
      </c>
      <c r="V1417" s="61" t="s">
        <v>906</v>
      </c>
      <c r="W1417" s="64">
        <f>'TARIF 2024'!M1418</f>
        <v>9.1368000000000009</v>
      </c>
      <c r="X1417" s="64">
        <f>'TARIF 2024'!Q1418</f>
        <v>16.989999999999998</v>
      </c>
      <c r="Y1417" s="62"/>
    </row>
    <row r="1418" spans="1:25">
      <c r="A1418" s="50">
        <f>'TARIF 2024'!D1419</f>
        <v>0</v>
      </c>
      <c r="C1418" s="4">
        <f>'TARIF 2024'!G1419</f>
        <v>5900495094803</v>
      </c>
      <c r="D1418" t="str">
        <f>'TARIF 2024'!K1419</f>
        <v xml:space="preserve">Setty uniwersal car holder on telescopic leg US-T3 </v>
      </c>
      <c r="E1418" s="60" t="str">
        <f>'TARIF 2024'!K1419</f>
        <v xml:space="preserve">Setty uniwersal car holder on telescopic leg US-T3 </v>
      </c>
      <c r="V1418" s="61" t="s">
        <v>906</v>
      </c>
      <c r="W1418" s="64">
        <f>'TARIF 2024'!M1419</f>
        <v>4.0043999999999995</v>
      </c>
      <c r="X1418" s="64">
        <f>'TARIF 2024'!Q1419</f>
        <v>8.99</v>
      </c>
      <c r="Y1418" s="62"/>
    </row>
    <row r="1419" spans="1:25">
      <c r="A1419" s="50">
        <f>'TARIF 2024'!D1420</f>
        <v>0</v>
      </c>
      <c r="C1419" s="4">
        <f>'TARIF 2024'!G1420</f>
        <v>5900495094773</v>
      </c>
      <c r="D1419" t="str">
        <f>'TARIF 2024'!K1420</f>
        <v xml:space="preserve">Setty car holder for the air vent US-K1 </v>
      </c>
      <c r="E1419" s="60" t="str">
        <f>'TARIF 2024'!K1420</f>
        <v xml:space="preserve">Setty car holder for the air vent US-K1 </v>
      </c>
      <c r="V1419" s="61" t="s">
        <v>906</v>
      </c>
      <c r="W1419" s="64">
        <f>'TARIF 2024'!M1420</f>
        <v>2.5004</v>
      </c>
      <c r="X1419" s="64">
        <f>'TARIF 2024'!Q1420</f>
        <v>5.99</v>
      </c>
      <c r="Y1419" s="62"/>
    </row>
    <row r="1420" spans="1:25">
      <c r="A1420" s="50">
        <f>'TARIF 2024'!D1421</f>
        <v>0</v>
      </c>
      <c r="C1420" s="4">
        <f>'TARIF 2024'!G1421</f>
        <v>5900495821539</v>
      </c>
      <c r="D1420" t="str">
        <f>'TARIF 2024'!K1421</f>
        <v xml:space="preserve">Setty car holder for air vent US-01 </v>
      </c>
      <c r="E1420" s="60" t="str">
        <f>'TARIF 2024'!K1421</f>
        <v xml:space="preserve">Setty car holder for air vent US-01 </v>
      </c>
      <c r="V1420" s="61" t="s">
        <v>906</v>
      </c>
      <c r="W1420" s="64">
        <f>'TARIF 2024'!M1421</f>
        <v>2.0680000000000001</v>
      </c>
      <c r="X1420" s="64">
        <f>'TARIF 2024'!Q1421</f>
        <v>5.99</v>
      </c>
      <c r="Y1420" s="62"/>
    </row>
    <row r="1421" spans="1:25">
      <c r="A1421" s="50">
        <f>'TARIF 2024'!D1422</f>
        <v>0</v>
      </c>
      <c r="C1421" s="4">
        <f>'TARIF 2024'!G1422</f>
        <v>5900495821515</v>
      </c>
      <c r="D1421" t="str">
        <f>'TARIF 2024'!K1422</f>
        <v>Setty car holder for air vent GUS-01 gravity</v>
      </c>
      <c r="E1421" s="60" t="str">
        <f>'TARIF 2024'!K1422</f>
        <v>Setty car holder for air vent GUS-01 gravity</v>
      </c>
      <c r="V1421" s="61" t="s">
        <v>906</v>
      </c>
      <c r="W1421" s="64">
        <f>'TARIF 2024'!M1422</f>
        <v>2.444</v>
      </c>
      <c r="X1421" s="64">
        <f>'TARIF 2024'!Q1422</f>
        <v>5.99</v>
      </c>
      <c r="Y1421" s="62"/>
    </row>
    <row r="1422" spans="1:25">
      <c r="A1422" s="50">
        <f>'TARIF 2024'!D1423</f>
        <v>0</v>
      </c>
      <c r="C1422" s="4">
        <f>'TARIF 2024'!G1423</f>
        <v>5900495643131</v>
      </c>
      <c r="D1422" t="str">
        <f>'TARIF 2024'!K1423</f>
        <v xml:space="preserve">Setty car holder flex </v>
      </c>
      <c r="E1422" s="60" t="str">
        <f>'TARIF 2024'!K1423</f>
        <v xml:space="preserve">Setty car holder flex </v>
      </c>
      <c r="V1422" s="61" t="s">
        <v>906</v>
      </c>
      <c r="W1422" s="64">
        <f>'TARIF 2024'!M1423</f>
        <v>3.1959999999999997</v>
      </c>
      <c r="X1422" s="64">
        <f>'TARIF 2024'!Q1423</f>
        <v>9.99</v>
      </c>
      <c r="Y1422" s="62"/>
    </row>
    <row r="1423" spans="1:25">
      <c r="A1423" s="50">
        <f>'TARIF 2024'!D1424</f>
        <v>0</v>
      </c>
      <c r="C1423" s="4">
        <f>'TARIF 2024'!G1424</f>
        <v>5900495636867</v>
      </c>
      <c r="D1423" t="str">
        <f>'TARIF 2024'!K1424</f>
        <v xml:space="preserve">Setty car holder for air vent </v>
      </c>
      <c r="E1423" s="60" t="str">
        <f>'TARIF 2024'!K1424</f>
        <v xml:space="preserve">Setty car holder for air vent </v>
      </c>
      <c r="V1423" s="61" t="s">
        <v>906</v>
      </c>
      <c r="W1423" s="64">
        <f>'TARIF 2024'!M1424</f>
        <v>2.1149999999999998</v>
      </c>
      <c r="X1423" s="64">
        <f>'TARIF 2024'!Q1424</f>
        <v>5.99</v>
      </c>
      <c r="Y1423" s="62"/>
    </row>
    <row r="1424" spans="1:25">
      <c r="A1424" s="50">
        <f>'TARIF 2024'!D1425</f>
        <v>0</v>
      </c>
      <c r="C1424" s="4">
        <f>'TARIF 2024'!G1425</f>
        <v>5900495562371</v>
      </c>
      <c r="D1424" t="str">
        <f>'TARIF 2024'!K1425</f>
        <v>Setty car holder for air vent magnetic</v>
      </c>
      <c r="E1424" s="60" t="str">
        <f>'TARIF 2024'!K1425</f>
        <v>Setty car holder for air vent magnetic</v>
      </c>
      <c r="V1424" s="61" t="s">
        <v>906</v>
      </c>
      <c r="W1424" s="64">
        <f>'TARIF 2024'!M1425</f>
        <v>2.82</v>
      </c>
      <c r="X1424" s="64">
        <f>'TARIF 2024'!Q1425</f>
        <v>6.99</v>
      </c>
      <c r="Y1424" s="62"/>
    </row>
    <row r="1425" spans="1:25">
      <c r="A1425" s="50">
        <f>'TARIF 2024'!D1426</f>
        <v>0</v>
      </c>
      <c r="C1425" s="4">
        <f>'TARIF 2024'!G1426</f>
        <v>5900495448682</v>
      </c>
      <c r="D1425" t="str">
        <f>'TARIF 2024'!K1426</f>
        <v>Setty car holder U16</v>
      </c>
      <c r="E1425" s="60" t="str">
        <f>'TARIF 2024'!K1426</f>
        <v>Setty car holder U16</v>
      </c>
      <c r="V1425" s="61" t="s">
        <v>906</v>
      </c>
      <c r="W1425" s="64">
        <f>'TARIF 2024'!M1426</f>
        <v>3.76</v>
      </c>
      <c r="X1425" s="64">
        <f>'TARIF 2024'!Q1426</f>
        <v>7.99</v>
      </c>
      <c r="Y1425" s="62"/>
    </row>
    <row r="1426" spans="1:25">
      <c r="A1426" s="50">
        <f>'TARIF 2024'!D1427</f>
        <v>0</v>
      </c>
      <c r="C1426" s="4">
        <f>'TARIF 2024'!G1427</f>
        <v>5900495406804</v>
      </c>
      <c r="D1426" t="str">
        <f>'TARIF 2024'!K1427</f>
        <v>Setty car holder froggy</v>
      </c>
      <c r="E1426" s="60" t="str">
        <f>'TARIF 2024'!K1427</f>
        <v>Setty car holder froggy</v>
      </c>
      <c r="V1426" s="61" t="s">
        <v>906</v>
      </c>
      <c r="W1426" s="64">
        <f>'TARIF 2024'!M1427</f>
        <v>2.1619999999999999</v>
      </c>
      <c r="X1426" s="64">
        <f>'TARIF 2024'!Q1427</f>
        <v>5.99</v>
      </c>
      <c r="Y1426" s="62"/>
    </row>
    <row r="1427" spans="1:25">
      <c r="A1427" s="50">
        <f>'TARIF 2024'!D1428</f>
        <v>0</v>
      </c>
      <c r="C1427" s="4">
        <f>'TARIF 2024'!G1428</f>
        <v>5900495447968</v>
      </c>
      <c r="D1427" t="str">
        <f>'TARIF 2024'!K1428</f>
        <v xml:space="preserve">Setty car holder froggy on the long leg </v>
      </c>
      <c r="E1427" s="60" t="str">
        <f>'TARIF 2024'!K1428</f>
        <v xml:space="preserve">Setty car holder froggy on the long leg </v>
      </c>
      <c r="V1427" s="61" t="s">
        <v>906</v>
      </c>
      <c r="W1427" s="64">
        <f>'TARIF 2024'!M1428</f>
        <v>2.6319999999999997</v>
      </c>
      <c r="X1427" s="64">
        <f>'TARIF 2024'!Q1428</f>
        <v>6.99</v>
      </c>
      <c r="Y1427" s="62"/>
    </row>
    <row r="1428" spans="1:25">
      <c r="A1428" s="50">
        <f>'TARIF 2024'!D1429</f>
        <v>0</v>
      </c>
      <c r="C1428" s="4">
        <f>'TARIF 2024'!G1429</f>
        <v>5900495094810</v>
      </c>
      <c r="D1428" t="str">
        <f>'TARIF 2024'!K1429</f>
        <v xml:space="preserve">Setty magnetic car holder on telescopic leg MUS-T3 </v>
      </c>
      <c r="E1428" s="60" t="str">
        <f>'TARIF 2024'!K1429</f>
        <v xml:space="preserve">Setty magnetic car holder on telescopic leg MUS-T3 </v>
      </c>
      <c r="V1428" s="61" t="s">
        <v>906</v>
      </c>
      <c r="W1428" s="64">
        <f>'TARIF 2024'!M1429</f>
        <v>4.2299999999999995</v>
      </c>
      <c r="X1428" s="64">
        <f>'TARIF 2024'!Q1429</f>
        <v>9.99</v>
      </c>
      <c r="Y1428" s="62"/>
    </row>
    <row r="1429" spans="1:25">
      <c r="A1429" s="50">
        <f>'TARIF 2024'!D1430</f>
        <v>0</v>
      </c>
      <c r="C1429" s="4">
        <f>'TARIF 2024'!G1430</f>
        <v>5900495094841</v>
      </c>
      <c r="D1429" t="str">
        <f>'TARIF 2024'!K1430</f>
        <v xml:space="preserve">Setty car holder for the air vent US-K2 </v>
      </c>
      <c r="E1429" s="60" t="str">
        <f>'TARIF 2024'!K1430</f>
        <v xml:space="preserve">Setty car holder for the air vent US-K2 </v>
      </c>
      <c r="V1429" s="61" t="s">
        <v>906</v>
      </c>
      <c r="W1429" s="64">
        <f>'TARIF 2024'!M1430</f>
        <v>4.5026000000000002</v>
      </c>
      <c r="X1429" s="64">
        <f>'TARIF 2024'!Q1430</f>
        <v>9.99</v>
      </c>
      <c r="Y1429" s="62"/>
    </row>
    <row r="1430" spans="1:25">
      <c r="A1430" s="50">
        <f>'TARIF 2024'!D1431</f>
        <v>0</v>
      </c>
      <c r="C1430" s="4">
        <f>'TARIF 2024'!G1431</f>
        <v>5900495821553</v>
      </c>
      <c r="D1430" t="str">
        <f>'TARIF 2024'!K1431</f>
        <v>Setty car holder IUS-01 inductive dont 0,04 deee</v>
      </c>
      <c r="E1430" s="60" t="str">
        <f>'TARIF 2024'!K1431</f>
        <v>Setty car holder IUS-01 inductive dont 0,04 deee</v>
      </c>
      <c r="V1430" s="61" t="s">
        <v>906</v>
      </c>
      <c r="W1430" s="64">
        <f>'TARIF 2024'!M1431</f>
        <v>7.7079999999999993</v>
      </c>
      <c r="X1430" s="64">
        <f>'TARIF 2024'!Q1431</f>
        <v>16.989999999999998</v>
      </c>
      <c r="Y1430" s="62"/>
    </row>
    <row r="1431" spans="1:25">
      <c r="A1431" s="50">
        <f>'TARIF 2024'!D1432</f>
        <v>0</v>
      </c>
      <c r="C1431" s="4">
        <f>'TARIF 2024'!G1432</f>
        <v>5900495915627</v>
      </c>
      <c r="D1431" t="str">
        <f>'TARIF 2024'!K1432</f>
        <v>Setty FM Bluetooth transmitter TFM-03 dont 0,04 deee</v>
      </c>
      <c r="E1431" s="60" t="str">
        <f>'TARIF 2024'!K1432</f>
        <v>Setty FM Bluetooth transmitter TFM-03 dont 0,04 deee</v>
      </c>
      <c r="V1431" s="61" t="s">
        <v>906</v>
      </c>
      <c r="W1431" s="64">
        <f>'TARIF 2024'!M1432</f>
        <v>10.34</v>
      </c>
      <c r="X1431" s="64">
        <f>'TARIF 2024'!Q1432</f>
        <v>19.989999999999998</v>
      </c>
      <c r="Y1431" s="62"/>
    </row>
    <row r="1432" spans="1:25">
      <c r="A1432" s="50">
        <f>'TARIF 2024'!D1433</f>
        <v>0</v>
      </c>
      <c r="C1432" s="4">
        <f>'TARIF 2024'!G1433</f>
        <v>5900495821485</v>
      </c>
      <c r="D1432" t="str">
        <f>'TARIF 2024'!K1433</f>
        <v>Setty FM bluetooth transmitter TFM-02 dont 0,04 deee</v>
      </c>
      <c r="E1432" s="60" t="str">
        <f>'TARIF 2024'!K1433</f>
        <v>Setty FM bluetooth transmitter TFM-02 dont 0,04 deee</v>
      </c>
      <c r="V1432" s="61" t="s">
        <v>906</v>
      </c>
      <c r="W1432" s="64">
        <f>'TARIF 2024'!M1433</f>
        <v>7.52</v>
      </c>
      <c r="X1432" s="64">
        <f>'TARIF 2024'!Q1433</f>
        <v>16.989999999999998</v>
      </c>
      <c r="Y1432" s="62"/>
    </row>
    <row r="1433" spans="1:25">
      <c r="A1433" s="50">
        <f>'TARIF 2024'!D1434</f>
        <v>0</v>
      </c>
      <c r="C1433" s="4">
        <f>'TARIF 2024'!G1434</f>
        <v>5900495788184</v>
      </c>
      <c r="D1433" t="str">
        <f>'TARIF 2024'!K1434</f>
        <v xml:space="preserve"> Setty FM transmitter TFM-01 dont 0,04 deee</v>
      </c>
      <c r="E1433" s="60" t="str">
        <f>'TARIF 2024'!K1434</f>
        <v xml:space="preserve"> Setty FM transmitter TFM-01 dont 0,04 deee</v>
      </c>
      <c r="V1433" s="61" t="s">
        <v>906</v>
      </c>
      <c r="W1433" s="64">
        <f>'TARIF 2024'!M1434</f>
        <v>7.9899999999999993</v>
      </c>
      <c r="X1433" s="64">
        <f>'TARIF 2024'!Q1434</f>
        <v>16.989999999999998</v>
      </c>
      <c r="Y1433" s="62"/>
    </row>
    <row r="1434" spans="1:25">
      <c r="A1434" s="50">
        <f>'TARIF 2024'!D1435</f>
        <v>0</v>
      </c>
      <c r="C1434" s="4">
        <f>'TARIF 2024'!G1435</f>
        <v>5900495668158</v>
      </c>
      <c r="D1434" t="str">
        <f>'TARIF 2024'!K1435</f>
        <v>Setty FM Bluetooth transmitter dont 0,04 deee</v>
      </c>
      <c r="E1434" s="60" t="str">
        <f>'TARIF 2024'!K1435</f>
        <v>Setty FM Bluetooth transmitter dont 0,04 deee</v>
      </c>
      <c r="V1434" s="61" t="s">
        <v>906</v>
      </c>
      <c r="W1434" s="64">
        <f>'TARIF 2024'!M1435</f>
        <v>7.52</v>
      </c>
      <c r="X1434" s="64">
        <f>'TARIF 2024'!Q1435</f>
        <v>16.989999999999998</v>
      </c>
      <c r="Y1434" s="62"/>
    </row>
    <row r="1435" spans="1:25">
      <c r="A1435" s="50">
        <f>'TARIF 2024'!D1436</f>
        <v>0</v>
      </c>
      <c r="C1435" s="4">
        <f>'TARIF 2024'!G1436</f>
        <v>6976195091359</v>
      </c>
      <c r="D1435" t="str">
        <f>'TARIF 2024'!K1436</f>
        <v>WIWU cable C008 USB-C - USB-C 1,2 m 100W white dont 0,04 deee PGC 11,99</v>
      </c>
      <c r="E1435" s="60" t="str">
        <f>'TARIF 2024'!K1436</f>
        <v>WIWU cable C008 USB-C - USB-C 1,2 m 100W white dont 0,04 deee PGC 11,99</v>
      </c>
      <c r="V1435" s="61" t="s">
        <v>906</v>
      </c>
      <c r="W1435" s="64">
        <f>'TARIF 2024'!M1436</f>
        <v>5.1888000000000005</v>
      </c>
      <c r="X1435" s="64">
        <f>'TARIF 2024'!Q1436</f>
        <v>11.99</v>
      </c>
      <c r="Y1435" s="62"/>
    </row>
    <row r="1436" spans="1:25">
      <c r="A1436" s="50">
        <f>'TARIF 2024'!D1437</f>
        <v>0</v>
      </c>
      <c r="C1436" s="4">
        <f>'TARIF 2024'!G1437</f>
        <v>6936686412520</v>
      </c>
      <c r="D1436" t="str">
        <f>'TARIF 2024'!K1437</f>
        <v>WIWU wall charger Wi-U002 PD + QC 20W 1x USB 1x USB-C black dont 0,04 deee PGC 19,99</v>
      </c>
      <c r="E1436" s="60" t="str">
        <f>'TARIF 2024'!K1437</f>
        <v>WIWU wall charger Wi-U002 PD + QC 20W 1x USB 1x USB-C black dont 0,04 deee PGC 19,99</v>
      </c>
      <c r="V1436" s="61" t="s">
        <v>906</v>
      </c>
      <c r="W1436" s="64">
        <f>'TARIF 2024'!M1437</f>
        <v>9.437599999999998</v>
      </c>
      <c r="X1436" s="64">
        <f>'TARIF 2024'!Q1437</f>
        <v>19.989999999999998</v>
      </c>
      <c r="Y1436" s="62"/>
    </row>
    <row r="1437" spans="1:25">
      <c r="A1437" s="50">
        <f>'TARIF 2024'!D1438</f>
        <v>0</v>
      </c>
      <c r="C1437" s="4">
        <f>'TARIF 2024'!G1438</f>
        <v>6976195090079</v>
      </c>
      <c r="D1437" t="str">
        <f>'TARIF 2024'!K1438</f>
        <v>WIWU wall charger Wi-U001 PD 20W 1x USB-C black + cable USB-C - Lightning dont 0,04 deee PGC 22,99</v>
      </c>
      <c r="E1437" s="60" t="str">
        <f>'TARIF 2024'!K1438</f>
        <v>WIWU wall charger Wi-U001 PD 20W 1x USB-C black + cable USB-C - Lightning dont 0,04 deee PGC 22,99</v>
      </c>
      <c r="V1437" s="61" t="s">
        <v>906</v>
      </c>
      <c r="W1437" s="64">
        <f>'TARIF 2024'!M1438</f>
        <v>9.9921999999999986</v>
      </c>
      <c r="X1437" s="64">
        <f>'TARIF 2024'!Q1438</f>
        <v>22.99</v>
      </c>
      <c r="Y1437" s="62"/>
    </row>
    <row r="1438" spans="1:25">
      <c r="A1438" s="50">
        <f>'TARIF 2024'!D1439</f>
        <v>0</v>
      </c>
      <c r="C1438" s="4">
        <f>'TARIF 2024'!G1439</f>
        <v>6936686406956</v>
      </c>
      <c r="D1438" t="str">
        <f>'TARIF 2024'!K1439</f>
        <v>WIWU Bluetooth earphones Ghost TWS11 TWS black dont 0,04 deee PGC 49,99</v>
      </c>
      <c r="E1438" s="60" t="str">
        <f>'TARIF 2024'!K1439</f>
        <v>WIWU Bluetooth earphones Ghost TWS11 TWS black dont 0,04 deee PGC 49,99</v>
      </c>
      <c r="V1438" s="61" t="s">
        <v>906</v>
      </c>
      <c r="W1438" s="64">
        <f>'TARIF 2024'!M1439</f>
        <v>22.653999999999996</v>
      </c>
      <c r="X1438" s="64">
        <f>'TARIF 2024'!Q1439</f>
        <v>49.99</v>
      </c>
      <c r="Y1438" s="62"/>
    </row>
    <row r="1439" spans="1:25">
      <c r="A1439" s="50">
        <f>'TARIF 2024'!D1440</f>
        <v>0</v>
      </c>
      <c r="C1439" s="4">
        <f>'TARIF 2024'!G1440</f>
        <v>6936686410458</v>
      </c>
      <c r="D1439" t="str">
        <f>'TARIF 2024'!K1440</f>
        <v>WIWU car mount CH010 black for air vent dont 0,04 deee PGC 12,99</v>
      </c>
      <c r="E1439" s="60" t="str">
        <f>'TARIF 2024'!K1440</f>
        <v>WIWU car mount CH010 black for air vent dont 0,04 deee PGC 12,99</v>
      </c>
      <c r="V1439" s="61" t="s">
        <v>906</v>
      </c>
      <c r="W1439" s="64">
        <f>'TARIF 2024'!M1440</f>
        <v>5.7434000000000003</v>
      </c>
      <c r="X1439" s="64">
        <f>'TARIF 2024'!Q1440</f>
        <v>12.99</v>
      </c>
      <c r="Y1439" s="62"/>
    </row>
    <row r="1440" spans="1:25">
      <c r="A1440" s="50">
        <f>'TARIF 2024'!D1441</f>
        <v>0</v>
      </c>
      <c r="C1440" s="4">
        <f>'TARIF 2024'!G1441</f>
        <v>6936686410380</v>
      </c>
      <c r="D1440" t="str">
        <f>'TARIF 2024'!K1441</f>
        <v>WIWU car mount magnetic CH003 black glued dont 0,04 deee PGC 9,99</v>
      </c>
      <c r="E1440" s="60" t="str">
        <f>'TARIF 2024'!K1441</f>
        <v>WIWU car mount magnetic CH003 black glued dont 0,04 deee PGC 9,99</v>
      </c>
      <c r="V1440" s="61" t="s">
        <v>906</v>
      </c>
      <c r="W1440" s="64">
        <f>'TARIF 2024'!M1441</f>
        <v>4.3991999999999996</v>
      </c>
      <c r="X1440" s="64">
        <f>'TARIF 2024'!Q1441</f>
        <v>9.99</v>
      </c>
      <c r="Y1440" s="62"/>
    </row>
    <row r="1441" spans="1:25">
      <c r="A1441" s="50" t="e">
        <f>'TARIF 2024'!#REF!</f>
        <v>#REF!</v>
      </c>
      <c r="C1441" s="4" t="e">
        <f>'TARIF 2024'!#REF!</f>
        <v>#REF!</v>
      </c>
      <c r="D1441" t="e">
        <f>'TARIF 2024'!#REF!</f>
        <v>#REF!</v>
      </c>
      <c r="E1441" s="60" t="e">
        <f>'TARIF 2024'!#REF!</f>
        <v>#REF!</v>
      </c>
      <c r="V1441" s="61" t="s">
        <v>906</v>
      </c>
      <c r="W1441" s="64" t="e">
        <f>'TARIF 2024'!#REF!</f>
        <v>#REF!</v>
      </c>
      <c r="X1441" s="64" t="e">
        <f>'TARIF 2024'!#REF!</f>
        <v>#REF!</v>
      </c>
      <c r="Y1441" s="62"/>
    </row>
    <row r="1442" spans="1:25">
      <c r="A1442" s="50">
        <f>'TARIF 2024'!D1442</f>
        <v>0</v>
      </c>
      <c r="C1442" s="4">
        <f>'TARIF 2024'!G1442</f>
        <v>6936686412513</v>
      </c>
      <c r="D1442" t="str">
        <f>'TARIF 2024'!K1442</f>
        <v>WIWU wall charger Wi-U002 PD + QC 20W 1x USB 1x USB-C white dont 0,04 deee PGC 19,99</v>
      </c>
      <c r="E1442" s="60" t="str">
        <f>'TARIF 2024'!K1442</f>
        <v>WIWU wall charger Wi-U002 PD + QC 20W 1x USB 1x USB-C white dont 0,04 deee PGC 19,99</v>
      </c>
      <c r="V1442" s="61" t="s">
        <v>906</v>
      </c>
      <c r="W1442" s="64">
        <f>'TARIF 2024'!M1442</f>
        <v>9.437599999999998</v>
      </c>
      <c r="X1442" s="64">
        <f>'TARIF 2024'!Q1442</f>
        <v>19.989999999999998</v>
      </c>
      <c r="Y1442" s="62"/>
    </row>
    <row r="1443" spans="1:25">
      <c r="A1443" s="50" t="e">
        <f>'TARIF 2024'!#REF!</f>
        <v>#REF!</v>
      </c>
      <c r="C1443" s="4" t="e">
        <f>'TARIF 2024'!#REF!</f>
        <v>#REF!</v>
      </c>
      <c r="D1443" t="e">
        <f>'TARIF 2024'!#REF!</f>
        <v>#REF!</v>
      </c>
      <c r="E1443" s="60" t="e">
        <f>'TARIF 2024'!#REF!</f>
        <v>#REF!</v>
      </c>
      <c r="V1443" s="61" t="s">
        <v>906</v>
      </c>
      <c r="W1443" s="64" t="e">
        <f>'TARIF 2024'!#REF!</f>
        <v>#REF!</v>
      </c>
      <c r="X1443" s="64" t="e">
        <f>'TARIF 2024'!#REF!</f>
        <v>#REF!</v>
      </c>
      <c r="Y1443" s="62"/>
    </row>
    <row r="1444" spans="1:25">
      <c r="A1444" s="50" t="e">
        <f>'TARIF 2024'!#REF!</f>
        <v>#REF!</v>
      </c>
      <c r="C1444" s="4" t="e">
        <f>'TARIF 2024'!#REF!</f>
        <v>#REF!</v>
      </c>
      <c r="D1444" t="e">
        <f>'TARIF 2024'!#REF!</f>
        <v>#REF!</v>
      </c>
      <c r="E1444" s="60" t="e">
        <f>'TARIF 2024'!#REF!</f>
        <v>#REF!</v>
      </c>
      <c r="V1444" s="61" t="s">
        <v>906</v>
      </c>
      <c r="W1444" s="64" t="e">
        <f>'TARIF 2024'!#REF!</f>
        <v>#REF!</v>
      </c>
      <c r="X1444" s="64" t="e">
        <f>'TARIF 2024'!#REF!</f>
        <v>#REF!</v>
      </c>
      <c r="Y1444" s="62"/>
    </row>
    <row r="1445" spans="1:25">
      <c r="A1445" s="50">
        <f>'TARIF 2024'!D1443</f>
        <v>0</v>
      </c>
      <c r="C1445" s="4">
        <f>'TARIF 2024'!G1443</f>
        <v>5901720136367</v>
      </c>
      <c r="D1445" t="str">
        <f>'TARIF 2024'!K1443</f>
        <v>Akyga adapter AK-AD-64 Lightning (m) / Lightning (f) / Lightning (f) dont 0,04 deee</v>
      </c>
      <c r="E1445" s="60" t="str">
        <f>'TARIF 2024'!K1443</f>
        <v>Akyga adapter AK-AD-64 Lightning (m) / Lightning (f) / Lightning (f) dont 0,04 deee</v>
      </c>
      <c r="V1445" s="61" t="s">
        <v>906</v>
      </c>
      <c r="W1445" s="64">
        <f>'TARIF 2024'!M1443</f>
        <v>4.8879999999999999</v>
      </c>
      <c r="X1445" s="64">
        <f>'TARIF 2024'!Q1443</f>
        <v>9.99</v>
      </c>
      <c r="Y1445" s="62"/>
    </row>
    <row r="1446" spans="1:25">
      <c r="A1446" s="50" t="str">
        <f>'TARIF 2024'!D1444</f>
        <v>NEW</v>
      </c>
      <c r="C1446" s="4">
        <f>'TARIF 2024'!G1444</f>
        <v>6920680857432</v>
      </c>
      <c r="D1446" t="str">
        <f>'TARIF 2024'!K1444</f>
        <v>XO camera car XJ03 front rear recorder FullHD black dont 0,04 deee</v>
      </c>
      <c r="E1446" s="60" t="str">
        <f>'TARIF 2024'!K1444</f>
        <v>XO camera car XJ03 front rear recorder FullHD black dont 0,04 deee</v>
      </c>
      <c r="V1446" s="61" t="s">
        <v>906</v>
      </c>
      <c r="W1446" s="64">
        <f>'TARIF 2024'!M1444</f>
        <v>32.937599999999996</v>
      </c>
      <c r="X1446" s="64">
        <f>'TARIF 2024'!Q1444</f>
        <v>59.9</v>
      </c>
      <c r="Y1446" s="62"/>
    </row>
    <row r="1447" spans="1:25">
      <c r="A1447" s="50" t="str">
        <f>'TARIF 2024'!D1445</f>
        <v>NEW</v>
      </c>
      <c r="C1447" s="4">
        <f>'TARIF 2024'!G1445</f>
        <v>6920680856466</v>
      </c>
      <c r="D1447" t="str">
        <f>'TARIF 2024'!K1445</f>
        <v>XO camera CR03 video calling white DONT 0.04 DEEE</v>
      </c>
      <c r="E1447" s="60" t="str">
        <f>'TARIF 2024'!K1445</f>
        <v>XO camera CR03 video calling white DONT 0.04 DEEE</v>
      </c>
      <c r="V1447" s="61" t="s">
        <v>906</v>
      </c>
      <c r="W1447" s="64">
        <f>'TARIF 2024'!M1445</f>
        <v>35.992599999999996</v>
      </c>
      <c r="X1447" s="64">
        <f>'TARIF 2024'!Q1445</f>
        <v>59.99</v>
      </c>
      <c r="Y1447" s="62"/>
    </row>
    <row r="1448" spans="1:25">
      <c r="A1448" s="50">
        <f>'TARIF 2024'!D1446</f>
        <v>0</v>
      </c>
      <c r="C1448" s="4">
        <f>'TARIF 2024'!G1446</f>
        <v>6920680869244</v>
      </c>
      <c r="D1448" t="str">
        <f>'TARIF 2024'!K1446</f>
        <v>XO Adaptateur NB149-A microUSB - USB-C noir dont 0,04 deee</v>
      </c>
      <c r="E1448" s="60" t="str">
        <f>'TARIF 2024'!K1446</f>
        <v>XO Adaptateur NB149-A microUSB - USB-C noir dont 0,04 deee</v>
      </c>
      <c r="V1448" s="61" t="s">
        <v>906</v>
      </c>
      <c r="W1448" s="64">
        <f>'TARIF 2024'!M1446</f>
        <v>1.9363999999999999</v>
      </c>
      <c r="X1448" s="64">
        <f>'TARIF 2024'!Q1446</f>
        <v>9.99</v>
      </c>
      <c r="Y1448" s="62"/>
    </row>
    <row r="1449" spans="1:25">
      <c r="A1449" s="50">
        <f>'TARIF 2024'!D1447</f>
        <v>0</v>
      </c>
      <c r="C1449" s="4">
        <f>'TARIF 2024'!G1447</f>
        <v>6920680869213</v>
      </c>
      <c r="D1449" t="str">
        <f>'TARIF 2024'!K1447</f>
        <v>XO Adaptateur NB149-C USB-C - microUSB noir dont 0,04 deee</v>
      </c>
      <c r="E1449" s="60" t="str">
        <f>'TARIF 2024'!K1447</f>
        <v>XO Adaptateur NB149-C USB-C - microUSB noir dont 0,04 deee</v>
      </c>
      <c r="V1449" s="61" t="s">
        <v>906</v>
      </c>
      <c r="W1449" s="64">
        <f>'TARIF 2024'!M1447</f>
        <v>2.1244000000000001</v>
      </c>
      <c r="X1449" s="64">
        <f>'TARIF 2024'!Q1447</f>
        <v>9.99</v>
      </c>
      <c r="Y1449" s="62"/>
    </row>
    <row r="1450" spans="1:25">
      <c r="A1450" s="50">
        <f>'TARIF 2024'!D1448</f>
        <v>0</v>
      </c>
      <c r="C1450" s="4">
        <f>'TARIF 2024'!G1448</f>
        <v>6920680869220</v>
      </c>
      <c r="D1450" t="str">
        <f>'TARIF 2024'!K1448</f>
        <v>XO Adaptateur NB149-D USB-C - lighning dont 0,04 deee</v>
      </c>
      <c r="E1450" s="60" t="str">
        <f>'TARIF 2024'!K1448</f>
        <v>XO Adaptateur NB149-D USB-C - lighning dont 0,04 deee</v>
      </c>
      <c r="V1450" s="61" t="s">
        <v>906</v>
      </c>
      <c r="W1450" s="64">
        <f>'TARIF 2024'!M1448</f>
        <v>3.1677999999999997</v>
      </c>
      <c r="X1450" s="64">
        <f>'TARIF 2024'!Q1448</f>
        <v>11.99</v>
      </c>
      <c r="Y1450" s="62"/>
    </row>
    <row r="1451" spans="1:25">
      <c r="A1451" s="50">
        <f>'TARIF 2024'!D1449</f>
        <v>0</v>
      </c>
      <c r="C1451" s="4">
        <f>'TARIF 2024'!G1449</f>
        <v>6920680869251</v>
      </c>
      <c r="D1451" t="str">
        <f>'TARIF 2024'!K1449</f>
        <v>XO Adaptateur NB149-E USB-C - USB noir dont 0,04 deee</v>
      </c>
      <c r="E1451" s="60" t="str">
        <f>'TARIF 2024'!K1449</f>
        <v>XO Adaptateur NB149-E USB-C - USB noir dont 0,04 deee</v>
      </c>
      <c r="V1451" s="61" t="s">
        <v>906</v>
      </c>
      <c r="W1451" s="64">
        <f>'TARIF 2024'!M1449</f>
        <v>2.1244000000000001</v>
      </c>
      <c r="X1451" s="64">
        <f>'TARIF 2024'!Q1449</f>
        <v>9.99</v>
      </c>
      <c r="Y1451" s="62"/>
    </row>
    <row r="1452" spans="1:25">
      <c r="A1452" s="50">
        <f>'TARIF 2024'!D1450</f>
        <v>0</v>
      </c>
      <c r="C1452" s="4">
        <f>'TARIF 2024'!G1450</f>
        <v>6920680869268</v>
      </c>
      <c r="D1452" t="str">
        <f>'TARIF 2024'!K1450</f>
        <v>XO Adaptateur NB149-F USB - USB-C noir OTG dont 0,04 deee</v>
      </c>
      <c r="E1452" s="60" t="str">
        <f>'TARIF 2024'!K1450</f>
        <v>XO Adaptateur NB149-F USB - USB-C noir OTG dont 0,04 deee</v>
      </c>
      <c r="V1452" s="61" t="s">
        <v>906</v>
      </c>
      <c r="W1452" s="64">
        <f>'TARIF 2024'!M1450</f>
        <v>2.3782000000000001</v>
      </c>
      <c r="X1452" s="64">
        <f>'TARIF 2024'!Q1450</f>
        <v>9.99</v>
      </c>
      <c r="Y1452" s="62"/>
    </row>
    <row r="1453" spans="1:25">
      <c r="A1453" s="50">
        <f>'TARIF 2024'!D1451</f>
        <v>0</v>
      </c>
      <c r="C1453" s="4">
        <f>'TARIF 2024'!G1451</f>
        <v>6920680862771</v>
      </c>
      <c r="D1453" t="str">
        <f>'TARIF 2024'!K1451</f>
        <v xml:space="preserve"> XO cable NB103 USB - Lightning 2.0 m 2.1A blanc dont 0,04 deee</v>
      </c>
      <c r="E1453" s="60" t="str">
        <f>'TARIF 2024'!K1451</f>
        <v xml:space="preserve"> XO cable NB103 USB - Lightning 2.0 m 2.1A blanc dont 0,04 deee</v>
      </c>
      <c r="V1453" s="61" t="s">
        <v>906</v>
      </c>
      <c r="W1453" s="64">
        <f>'TARIF 2024'!M1451</f>
        <v>3.0737999999999999</v>
      </c>
      <c r="X1453" s="64">
        <f>'TARIF 2024'!Q1451</f>
        <v>6.99</v>
      </c>
      <c r="Y1453" s="62"/>
    </row>
    <row r="1454" spans="1:25">
      <c r="A1454" s="50">
        <f>'TARIF 2024'!D1452</f>
        <v>0</v>
      </c>
      <c r="C1454" s="4">
        <f>'TARIF 2024'!G1452</f>
        <v>6920680827855</v>
      </c>
      <c r="D1454" t="str">
        <f>'TARIF 2024'!K1452</f>
        <v>XO cable NB212 USB - Lightning 1,0 m 2,1A black dont 0,04 deee</v>
      </c>
      <c r="E1454" s="60" t="str">
        <f>'TARIF 2024'!K1452</f>
        <v>XO cable NB212 USB - Lightning 1,0 m 2,1A black dont 0,04 deee</v>
      </c>
      <c r="V1454" s="61" t="s">
        <v>906</v>
      </c>
      <c r="W1454" s="64">
        <f>'TARIF 2024'!M1452</f>
        <v>2.9327999999999999</v>
      </c>
      <c r="X1454" s="64">
        <f>'TARIF 2024'!Q1452</f>
        <v>4.99</v>
      </c>
      <c r="Y1454" s="62"/>
    </row>
    <row r="1455" spans="1:25">
      <c r="A1455" s="50">
        <f>'TARIF 2024'!D1453</f>
        <v>0</v>
      </c>
      <c r="C1455" s="4">
        <f>'TARIF 2024'!G1453</f>
        <v>6920680827848</v>
      </c>
      <c r="D1455" t="str">
        <f>'TARIF 2024'!K1453</f>
        <v>XO cable NB212 USB - Lightning 1,0 m 2,1A white dont 0,04 deee</v>
      </c>
      <c r="E1455" s="60" t="str">
        <f>'TARIF 2024'!K1453</f>
        <v>XO cable NB212 USB - Lightning 1,0 m 2,1A white dont 0,04 deee</v>
      </c>
      <c r="V1455" s="61" t="s">
        <v>906</v>
      </c>
      <c r="W1455" s="64">
        <f>'TARIF 2024'!M1453</f>
        <v>2.9327999999999999</v>
      </c>
      <c r="X1455" s="64">
        <f>'TARIF 2024'!Q1453</f>
        <v>4.99</v>
      </c>
      <c r="Y1455" s="62"/>
    </row>
    <row r="1456" spans="1:25">
      <c r="A1456" s="50">
        <f>'TARIF 2024'!D1454</f>
        <v>0</v>
      </c>
      <c r="C1456" s="4">
        <f>'TARIF 2024'!G1454</f>
        <v>6920680827824</v>
      </c>
      <c r="D1456" t="str">
        <f>'TARIF 2024'!K1454</f>
        <v>XO cable NB212 USB - Lightning 1,0 m 2,1A green dont 0,04 deee</v>
      </c>
      <c r="E1456" s="60" t="str">
        <f>'TARIF 2024'!K1454</f>
        <v>XO cable NB212 USB - Lightning 1,0 m 2,1A green dont 0,04 deee</v>
      </c>
      <c r="V1456" s="61" t="s">
        <v>906</v>
      </c>
      <c r="W1456" s="64">
        <f>'TARIF 2024'!M1454</f>
        <v>2.9327999999999999</v>
      </c>
      <c r="X1456" s="64">
        <f>'TARIF 2024'!Q1454</f>
        <v>4.99</v>
      </c>
      <c r="Y1456" s="62"/>
    </row>
    <row r="1457" spans="1:25">
      <c r="A1457" s="50">
        <f>'TARIF 2024'!D1455</f>
        <v>0</v>
      </c>
      <c r="C1457" s="4">
        <f>'TARIF 2024'!G1455</f>
        <v>6920680827817</v>
      </c>
      <c r="D1457" t="str">
        <f>'TARIF 2024'!K1455</f>
        <v>XO cable NB212 USB - Lightning 1,0 m 2,1A pink dont 0,04 deee</v>
      </c>
      <c r="E1457" s="60" t="str">
        <f>'TARIF 2024'!K1455</f>
        <v>XO cable NB212 USB - Lightning 1,0 m 2,1A pink dont 0,04 deee</v>
      </c>
      <c r="V1457" s="61" t="s">
        <v>906</v>
      </c>
      <c r="W1457" s="64">
        <f>'TARIF 2024'!M1455</f>
        <v>2.9327999999999999</v>
      </c>
      <c r="X1457" s="64">
        <f>'TARIF 2024'!Q1455</f>
        <v>4.99</v>
      </c>
      <c r="Y1457" s="62"/>
    </row>
    <row r="1458" spans="1:25">
      <c r="A1458" s="50">
        <f>'TARIF 2024'!D1456</f>
        <v>0</v>
      </c>
      <c r="C1458" s="4">
        <f>'TARIF 2024'!G1456</f>
        <v>6920680827800</v>
      </c>
      <c r="D1458" t="str">
        <f>'TARIF 2024'!K1456</f>
        <v>XO cable NB212 USB - microUSB 1,0 m 2,1A black dont 0,04 deee</v>
      </c>
      <c r="E1458" s="60" t="str">
        <f>'TARIF 2024'!K1456</f>
        <v>XO cable NB212 USB - microUSB 1,0 m 2,1A black dont 0,04 deee</v>
      </c>
      <c r="V1458" s="61" t="s">
        <v>906</v>
      </c>
      <c r="W1458" s="64">
        <f>'TARIF 2024'!M1456</f>
        <v>2.9327999999999999</v>
      </c>
      <c r="X1458" s="64">
        <f>'TARIF 2024'!Q1456</f>
        <v>4.99</v>
      </c>
      <c r="Y1458" s="62"/>
    </row>
    <row r="1459" spans="1:25">
      <c r="A1459" s="50">
        <f>'TARIF 2024'!D1457</f>
        <v>0</v>
      </c>
      <c r="C1459" s="4">
        <f>'TARIF 2024'!G1457</f>
        <v>6920680827794</v>
      </c>
      <c r="D1459" t="str">
        <f>'TARIF 2024'!K1457</f>
        <v>XO cable NB212 USB - microUSB 1,0 m 2,1A white dont 0,04 deee</v>
      </c>
      <c r="E1459" s="60" t="str">
        <f>'TARIF 2024'!K1457</f>
        <v>XO cable NB212 USB - microUSB 1,0 m 2,1A white dont 0,04 deee</v>
      </c>
      <c r="V1459" s="61" t="s">
        <v>906</v>
      </c>
      <c r="W1459" s="64">
        <f>'TARIF 2024'!M1457</f>
        <v>2.9327999999999999</v>
      </c>
      <c r="X1459" s="64">
        <f>'TARIF 2024'!Q1457</f>
        <v>4.99</v>
      </c>
      <c r="Y1459" s="62"/>
    </row>
    <row r="1460" spans="1:25">
      <c r="A1460" s="50">
        <f>'TARIF 2024'!D1458</f>
        <v>0</v>
      </c>
      <c r="C1460" s="4">
        <f>'TARIF 2024'!G1458</f>
        <v>6920680870172</v>
      </c>
      <c r="D1460" t="str">
        <f>'TARIF 2024'!K1458</f>
        <v>C√¢ble XO NB103 USB - USB-C 2.0 m 2.1A noir dont 0,04 deee dont 0,04 deee</v>
      </c>
      <c r="E1460" s="60" t="str">
        <f>'TARIF 2024'!K1458</f>
        <v>C√¢ble XO NB103 USB - USB-C 2.0 m 2.1A noir dont 0,04 deee dont 0,04 deee</v>
      </c>
      <c r="V1460" s="61" t="s">
        <v>906</v>
      </c>
      <c r="W1460" s="64">
        <f>'TARIF 2024'!M1458</f>
        <v>3.0737999999999999</v>
      </c>
      <c r="X1460" s="64">
        <f>'TARIF 2024'!Q1458</f>
        <v>6.99</v>
      </c>
      <c r="Y1460" s="62"/>
    </row>
    <row r="1461" spans="1:25">
      <c r="A1461" s="50">
        <f>'TARIF 2024'!D1459</f>
        <v>0</v>
      </c>
      <c r="C1461" s="4">
        <f>'TARIF 2024'!G1459</f>
        <v>6920680827763</v>
      </c>
      <c r="D1461" t="str">
        <f>'TARIF 2024'!K1459</f>
        <v>XO cable NB212 USB - USB-C 1,0 m 2,1A black dont 0,04 deee</v>
      </c>
      <c r="E1461" s="60" t="str">
        <f>'TARIF 2024'!K1459</f>
        <v>XO cable NB212 USB - USB-C 1,0 m 2,1A black dont 0,04 deee</v>
      </c>
      <c r="V1461" s="61" t="s">
        <v>906</v>
      </c>
      <c r="W1461" s="64">
        <f>'TARIF 2024'!M1459</f>
        <v>2.9327999999999999</v>
      </c>
      <c r="X1461" s="64">
        <f>'TARIF 2024'!Q1459</f>
        <v>4.99</v>
      </c>
      <c r="Y1461" s="62"/>
    </row>
    <row r="1462" spans="1:25">
      <c r="A1462" s="50">
        <f>'TARIF 2024'!D1460</f>
        <v>0</v>
      </c>
      <c r="C1462" s="4">
        <f>'TARIF 2024'!G1460</f>
        <v>6920680827756</v>
      </c>
      <c r="D1462" t="str">
        <f>'TARIF 2024'!K1460</f>
        <v>XO cable NB212 USB - USB-C 1,0 m 2,1A white dont 0,04 deee</v>
      </c>
      <c r="E1462" s="60" t="str">
        <f>'TARIF 2024'!K1460</f>
        <v>XO cable NB212 USB - USB-C 1,0 m 2,1A white dont 0,04 deee</v>
      </c>
      <c r="V1462" s="61" t="s">
        <v>906</v>
      </c>
      <c r="W1462" s="64">
        <f>'TARIF 2024'!M1460</f>
        <v>2.9327999999999999</v>
      </c>
      <c r="X1462" s="64">
        <f>'TARIF 2024'!Q1460</f>
        <v>4.99</v>
      </c>
      <c r="Y1462" s="62"/>
    </row>
    <row r="1463" spans="1:25">
      <c r="A1463" s="50">
        <f>'TARIF 2024'!D1461</f>
        <v>0</v>
      </c>
      <c r="C1463" s="4">
        <f>'TARIF 2024'!G1461</f>
        <v>6920680827725</v>
      </c>
      <c r="D1463" t="str">
        <f>'TARIF 2024'!K1461</f>
        <v>XO cable NB212 USB - USB-C 1,0 m 2,1A pink dont 0,04 deee</v>
      </c>
      <c r="E1463" s="60" t="str">
        <f>'TARIF 2024'!K1461</f>
        <v>XO cable NB212 USB - USB-C 1,0 m 2,1A pink dont 0,04 deee</v>
      </c>
      <c r="V1463" s="61" t="s">
        <v>906</v>
      </c>
      <c r="W1463" s="64">
        <f>'TARIF 2024'!M1461</f>
        <v>2.9327999999999999</v>
      </c>
      <c r="X1463" s="64">
        <f>'TARIF 2024'!Q1461</f>
        <v>4.99</v>
      </c>
      <c r="Y1463" s="62"/>
    </row>
    <row r="1464" spans="1:25">
      <c r="A1464" s="50">
        <f>'TARIF 2024'!D1462</f>
        <v>0</v>
      </c>
      <c r="C1464" s="4">
        <f>'TARIF 2024'!G1462</f>
        <v>6920680852772</v>
      </c>
      <c r="D1464" t="str">
        <f>'TARIF 2024'!K1462</f>
        <v>GSM095529 Casque filaire XO S6 jack 3,5 mm intra-auriculaire blanc dont 0,04 deee</v>
      </c>
      <c r="E1464" s="60" t="str">
        <f>'TARIF 2024'!K1462</f>
        <v>GSM095529 Casque filaire XO S6 jack 3,5 mm intra-auriculaire blanc dont 0,04 deee</v>
      </c>
      <c r="V1464" s="61" t="s">
        <v>906</v>
      </c>
      <c r="W1464" s="64">
        <f>'TARIF 2024'!M1462</f>
        <v>4.2393999999999998</v>
      </c>
      <c r="X1464" s="64">
        <f>'TARIF 2024'!Q1462</f>
        <v>9.99</v>
      </c>
      <c r="Y1464" s="62"/>
    </row>
    <row r="1465" spans="1:25">
      <c r="A1465" s="50">
        <f>'TARIF 2024'!D1463</f>
        <v>0</v>
      </c>
      <c r="C1465" s="4">
        <f>'TARIF 2024'!G1463</f>
        <v>6920680852734</v>
      </c>
      <c r="D1465" t="str">
        <f>'TARIF 2024'!K1463</f>
        <v>Casque filaire XO S6 jack 3,5 mm intra-auriculaire rouge dont 0,04 deee</v>
      </c>
      <c r="E1465" s="60" t="str">
        <f>'TARIF 2024'!K1463</f>
        <v>Casque filaire XO S6 jack 3,5 mm intra-auriculaire rouge dont 0,04 deee</v>
      </c>
      <c r="V1465" s="61" t="s">
        <v>906</v>
      </c>
      <c r="W1465" s="64">
        <f>'TARIF 2024'!M1463</f>
        <v>4.2393999999999998</v>
      </c>
      <c r="X1465" s="64">
        <f>'TARIF 2024'!Q1463</f>
        <v>9.99</v>
      </c>
      <c r="Y1465" s="62"/>
    </row>
    <row r="1466" spans="1:25">
      <c r="A1466" s="50">
        <f>'TARIF 2024'!D1464</f>
        <v>0</v>
      </c>
      <c r="C1466" s="4">
        <f>'TARIF 2024'!G1464</f>
        <v>6920680852758</v>
      </c>
      <c r="D1466" t="str">
        <f>'TARIF 2024'!K1464</f>
        <v>Casque filaire XO S6 jack 3,5 mm intra-auriculaire noir dont 0,04 deee</v>
      </c>
      <c r="E1466" s="60" t="str">
        <f>'TARIF 2024'!K1464</f>
        <v>Casque filaire XO S6 jack 3,5 mm intra-auriculaire noir dont 0,04 deee</v>
      </c>
      <c r="V1466" s="61" t="s">
        <v>906</v>
      </c>
      <c r="W1466" s="64">
        <f>'TARIF 2024'!M1464</f>
        <v>4.2393999999999998</v>
      </c>
      <c r="X1466" s="64">
        <f>'TARIF 2024'!Q1464</f>
        <v>9.99</v>
      </c>
      <c r="Y1466" s="62"/>
    </row>
    <row r="1467" spans="1:25">
      <c r="A1467" s="50" t="str">
        <f>'TARIF 2024'!D1465</f>
        <v>new</v>
      </c>
      <c r="C1467" s="4">
        <f>'TARIF 2024'!G1465</f>
        <v>690680844975</v>
      </c>
      <c r="D1467" t="str">
        <f>'TARIF 2024'!K1465</f>
        <v>XO wired earphones EP73 USB-C white dont 0,04 deee</v>
      </c>
      <c r="E1467" s="60" t="str">
        <f>'TARIF 2024'!K1465</f>
        <v>XO wired earphones EP73 USB-C white dont 0,04 deee</v>
      </c>
      <c r="V1467" s="61" t="s">
        <v>906</v>
      </c>
      <c r="W1467" s="64">
        <f>'TARIF 2024'!M1465</f>
        <v>3.0926</v>
      </c>
      <c r="X1467" s="64">
        <f>'TARIF 2024'!Q1465</f>
        <v>6.99</v>
      </c>
      <c r="Y1467" s="62"/>
    </row>
    <row r="1468" spans="1:25">
      <c r="A1468" s="50" t="str">
        <f>'TARIF 2024'!D1466</f>
        <v>new</v>
      </c>
      <c r="C1468" s="4">
        <f>'TARIF 2024'!G1466</f>
        <v>6920680844968</v>
      </c>
      <c r="D1468" t="str">
        <f>'TARIF 2024'!K1466</f>
        <v>XO wired earphones EP73 USB-C black dont 0,04 deee</v>
      </c>
      <c r="E1468" s="60" t="str">
        <f>'TARIF 2024'!K1466</f>
        <v>XO wired earphones EP73 USB-C black dont 0,04 deee</v>
      </c>
      <c r="V1468" s="61" t="s">
        <v>906</v>
      </c>
      <c r="W1468" s="64">
        <f>'TARIF 2024'!M1466</f>
        <v>3.0926</v>
      </c>
      <c r="X1468" s="64">
        <f>'TARIF 2024'!Q1466</f>
        <v>6.99</v>
      </c>
      <c r="Y1468" s="62"/>
    </row>
    <row r="1469" spans="1:25">
      <c r="A1469" s="50">
        <f>'TARIF 2024'!D1467</f>
        <v>0</v>
      </c>
      <c r="C1469" s="4">
        <f>'TARIF 2024'!G1467</f>
        <v>6920680867325</v>
      </c>
      <c r="D1469" t="str">
        <f>'TARIF 2024'!K1467</f>
        <v>Casque filaire XO EP21 jack 3,5 mm intra-auriculaire noir dont 0,04 deee</v>
      </c>
      <c r="E1469" s="60" t="str">
        <f>'TARIF 2024'!K1467</f>
        <v>Casque filaire XO EP21 jack 3,5 mm intra-auriculaire noir dont 0,04 deee</v>
      </c>
      <c r="V1469" s="61" t="s">
        <v>906</v>
      </c>
      <c r="W1469" s="64">
        <f>'TARIF 2024'!M1467</f>
        <v>2.6414</v>
      </c>
      <c r="X1469" s="64">
        <f>'TARIF 2024'!Q1467</f>
        <v>5.99</v>
      </c>
      <c r="Y1469" s="62"/>
    </row>
    <row r="1470" spans="1:25">
      <c r="A1470" s="50">
        <f>'TARIF 2024'!D1468</f>
        <v>0</v>
      </c>
      <c r="C1470" s="4">
        <f>'TARIF 2024'!G1468</f>
        <v>6920680877935</v>
      </c>
      <c r="D1470" t="str">
        <f>'TARIF 2024'!K1468</f>
        <v>XO Casque filaire EP39 jack 3,5 mm intra-auriculaire noir dont 0,04 deee</v>
      </c>
      <c r="E1470" s="60" t="str">
        <f>'TARIF 2024'!K1468</f>
        <v>XO Casque filaire EP39 jack 3,5 mm intra-auriculaire noir dont 0,04 deee</v>
      </c>
      <c r="V1470" s="61" t="s">
        <v>906</v>
      </c>
      <c r="W1470" s="64">
        <f>'TARIF 2024'!M1468</f>
        <v>3.7130000000000001</v>
      </c>
      <c r="X1470" s="64">
        <f>'TARIF 2024'!Q1468</f>
        <v>8.99</v>
      </c>
      <c r="Y1470" s="62"/>
    </row>
    <row r="1471" spans="1:25">
      <c r="A1471" s="50">
        <f>'TARIF 2024'!D1469</f>
        <v>0</v>
      </c>
      <c r="C1471" s="4">
        <f>'TARIF 2024'!G1469</f>
        <v>6920680877942</v>
      </c>
      <c r="D1471" t="str">
        <f>'TARIF 2024'!K1469</f>
        <v>XO Wired earphones EP39 jack 3,5mm white dont 0,04 deee</v>
      </c>
      <c r="E1471" s="60" t="str">
        <f>'TARIF 2024'!K1469</f>
        <v>XO Wired earphones EP39 jack 3,5mm white dont 0,04 deee</v>
      </c>
      <c r="V1471" s="61" t="s">
        <v>906</v>
      </c>
      <c r="W1471" s="64">
        <f>'TARIF 2024'!M1469</f>
        <v>3.5061999999999998</v>
      </c>
      <c r="X1471" s="64">
        <f>'TARIF 2024'!Q1469</f>
        <v>5.99</v>
      </c>
      <c r="Y1471" s="62"/>
    </row>
  </sheetData>
  <autoFilter ref="A1:Y1" xr:uid="{00000000-0009-0000-0000-000004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1" showButton="0"/>
    <filterColumn colId="22" showButton="0"/>
  </autoFilter>
  <mergeCells count="3">
    <mergeCell ref="C1:M1"/>
    <mergeCell ref="N1:U1"/>
    <mergeCell ref="V1:X1"/>
  </mergeCells>
  <phoneticPr fontId="4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/>
  <dimension ref="A1:AO1471"/>
  <sheetViews>
    <sheetView zoomScale="90" zoomScaleNormal="90" workbookViewId="0">
      <pane ySplit="1" topLeftCell="A1437" activePane="bottomLeft" state="frozen"/>
      <selection pane="bottomLeft" activeCell="A1472" sqref="A1472:XFD1646"/>
    </sheetView>
  </sheetViews>
  <sheetFormatPr baseColWidth="10" defaultRowHeight="16"/>
  <cols>
    <col min="4" max="4" width="18.6640625" customWidth="1"/>
    <col min="5" max="5" width="12" customWidth="1"/>
    <col min="10" max="10" width="5.6640625" customWidth="1"/>
    <col min="11" max="11" width="5.5" customWidth="1"/>
    <col min="13" max="18" width="3.5" customWidth="1"/>
    <col min="20" max="26" width="2.83203125" customWidth="1"/>
    <col min="27" max="31" width="4" customWidth="1"/>
    <col min="32" max="34" width="3.83203125" customWidth="1"/>
    <col min="35" max="41" width="3.5" customWidth="1"/>
  </cols>
  <sheetData>
    <row r="1" spans="1:41" ht="47" customHeight="1">
      <c r="A1" s="50" t="s">
        <v>13</v>
      </c>
      <c r="B1" s="65" t="s">
        <v>907</v>
      </c>
      <c r="C1" s="66" t="s">
        <v>908</v>
      </c>
      <c r="D1" s="65" t="s">
        <v>909</v>
      </c>
      <c r="E1" s="65" t="s">
        <v>910</v>
      </c>
      <c r="F1" s="65" t="s">
        <v>911</v>
      </c>
      <c r="G1" s="65" t="s">
        <v>912</v>
      </c>
      <c r="H1" s="67" t="s">
        <v>913</v>
      </c>
      <c r="I1" s="67" t="s">
        <v>914</v>
      </c>
      <c r="J1" s="68" t="s">
        <v>915</v>
      </c>
      <c r="K1" s="69" t="s">
        <v>916</v>
      </c>
      <c r="L1" s="65" t="s">
        <v>917</v>
      </c>
      <c r="M1" s="65" t="s">
        <v>918</v>
      </c>
      <c r="N1" s="65" t="s">
        <v>919</v>
      </c>
      <c r="O1" s="65" t="s">
        <v>920</v>
      </c>
      <c r="P1" s="65" t="s">
        <v>921</v>
      </c>
      <c r="Q1" s="70" t="s">
        <v>922</v>
      </c>
      <c r="R1" s="66" t="s">
        <v>923</v>
      </c>
      <c r="S1" s="68" t="s">
        <v>924</v>
      </c>
      <c r="T1" s="65" t="s">
        <v>925</v>
      </c>
      <c r="U1" s="65" t="s">
        <v>926</v>
      </c>
      <c r="V1" s="71" t="s">
        <v>927</v>
      </c>
      <c r="W1" s="72" t="s">
        <v>928</v>
      </c>
      <c r="X1" s="73" t="s">
        <v>929</v>
      </c>
      <c r="Y1" s="74" t="s">
        <v>930</v>
      </c>
      <c r="Z1" s="65" t="s">
        <v>931</v>
      </c>
      <c r="AA1" s="73" t="s">
        <v>932</v>
      </c>
      <c r="AB1" s="65" t="s">
        <v>933</v>
      </c>
      <c r="AC1" s="73" t="s">
        <v>934</v>
      </c>
      <c r="AD1" s="65" t="s">
        <v>935</v>
      </c>
      <c r="AE1" s="73" t="s">
        <v>936</v>
      </c>
      <c r="AF1" s="73" t="s">
        <v>937</v>
      </c>
      <c r="AG1" s="65" t="s">
        <v>938</v>
      </c>
      <c r="AH1" s="65" t="s">
        <v>939</v>
      </c>
      <c r="AI1" s="65" t="s">
        <v>940</v>
      </c>
      <c r="AJ1" s="65" t="s">
        <v>941</v>
      </c>
      <c r="AK1" s="65" t="s">
        <v>942</v>
      </c>
      <c r="AL1" s="65" t="s">
        <v>943</v>
      </c>
      <c r="AM1" s="65" t="s">
        <v>944</v>
      </c>
      <c r="AN1" s="65" t="s">
        <v>945</v>
      </c>
      <c r="AO1" s="65" t="s">
        <v>946</v>
      </c>
    </row>
    <row r="2" spans="1:41">
      <c r="A2">
        <f>'TARIF 2024'!D19</f>
        <v>0</v>
      </c>
      <c r="B2" t="s">
        <v>947</v>
      </c>
      <c r="D2" s="4">
        <f>'TARIF 2024'!G19</f>
        <v>3662545049790</v>
      </c>
      <c r="E2" t="str">
        <f>'TARIF 2024'!B19</f>
        <v>LC970/1000</v>
      </c>
      <c r="F2" t="str">
        <f>'TARIF 2024'!K19</f>
        <v>Pack de 5 compatibles La cartouche pour Brother LC970/1000   dont 0,04 deee</v>
      </c>
      <c r="G2" t="str">
        <f>'TARIF 2024'!K19</f>
        <v>Pack de 5 compatibles La cartouche pour Brother LC970/1000   dont 0,04 deee</v>
      </c>
      <c r="H2" s="64">
        <f>'TARIF 2024'!M19</f>
        <v>5.8562000000000003</v>
      </c>
      <c r="I2" s="64">
        <f>'TARIF 2024'!Q19</f>
        <v>17.989999999999998</v>
      </c>
      <c r="L2" s="75">
        <v>0.2</v>
      </c>
      <c r="M2" s="65"/>
      <c r="N2" s="65"/>
      <c r="O2" s="65"/>
      <c r="P2" s="65"/>
      <c r="Q2" s="70"/>
      <c r="R2" s="66"/>
      <c r="S2" s="68"/>
      <c r="T2" s="65"/>
      <c r="U2" s="65"/>
      <c r="V2" s="71"/>
      <c r="W2" s="72"/>
      <c r="X2" s="73"/>
      <c r="Y2" s="74"/>
      <c r="Z2" s="65"/>
      <c r="AA2" s="73"/>
      <c r="AB2" s="65"/>
      <c r="AC2" s="73"/>
      <c r="AD2" s="65"/>
      <c r="AE2" s="73"/>
      <c r="AF2" s="73"/>
      <c r="AG2" s="65"/>
      <c r="AH2" s="65"/>
      <c r="AI2" s="65"/>
      <c r="AJ2" s="65"/>
      <c r="AK2" s="65"/>
      <c r="AL2" s="65"/>
      <c r="AM2" s="65"/>
      <c r="AN2" s="65"/>
      <c r="AO2" s="65"/>
    </row>
    <row r="3" spans="1:41">
      <c r="A3">
        <f>'TARIF 2024'!D20</f>
        <v>0</v>
      </c>
      <c r="B3" t="s">
        <v>947</v>
      </c>
      <c r="D3" s="4">
        <f>'TARIF 2024'!G20</f>
        <v>3662545049806</v>
      </c>
      <c r="E3" t="str">
        <f>'TARIF 2024'!B20</f>
        <v>LC980/1100</v>
      </c>
      <c r="F3" t="str">
        <f>'TARIF 2024'!K20</f>
        <v>Pack de 5 Cartouches compatibles La Cartouche Brother LC980 /LC1100  dont 0,04 deee</v>
      </c>
      <c r="G3" t="str">
        <f>'TARIF 2024'!K20</f>
        <v>Pack de 5 Cartouches compatibles La Cartouche Brother LC980 /LC1100  dont 0,04 deee</v>
      </c>
      <c r="H3" s="64">
        <f>'TARIF 2024'!M20</f>
        <v>5.6776</v>
      </c>
      <c r="I3" s="64">
        <f>'TARIF 2024'!Q20</f>
        <v>17.989999999999998</v>
      </c>
      <c r="L3" s="75">
        <v>0.2</v>
      </c>
      <c r="M3" s="65"/>
      <c r="N3" s="65"/>
      <c r="O3" s="65"/>
      <c r="P3" s="65"/>
      <c r="Q3" s="70"/>
      <c r="R3" s="66"/>
      <c r="S3" s="68"/>
      <c r="T3" s="65"/>
      <c r="U3" s="65"/>
      <c r="V3" s="71"/>
      <c r="W3" s="72"/>
      <c r="X3" s="73"/>
      <c r="Y3" s="74"/>
      <c r="Z3" s="65"/>
      <c r="AA3" s="73"/>
      <c r="AB3" s="65"/>
      <c r="AC3" s="73"/>
      <c r="AD3" s="65"/>
      <c r="AE3" s="73"/>
      <c r="AF3" s="73"/>
      <c r="AG3" s="65"/>
      <c r="AH3" s="65"/>
      <c r="AI3" s="65"/>
      <c r="AJ3" s="65"/>
      <c r="AK3" s="65"/>
      <c r="AL3" s="65"/>
      <c r="AM3" s="65"/>
      <c r="AN3" s="65"/>
      <c r="AO3" s="65"/>
    </row>
    <row r="4" spans="1:41">
      <c r="A4">
        <f>'TARIF 2024'!D21</f>
        <v>0</v>
      </c>
      <c r="B4" t="s">
        <v>947</v>
      </c>
      <c r="D4" s="4">
        <f>'TARIF 2024'!G21</f>
        <v>3662545049813</v>
      </c>
      <c r="E4" t="str">
        <f>'TARIF 2024'!B21</f>
        <v>LC1240</v>
      </c>
      <c r="F4" t="str">
        <f>'TARIF 2024'!K21</f>
        <v>Pack de 4 Cartouches compatibles La Cartouche Brother LC1240  dont 0,04 deee</v>
      </c>
      <c r="G4" t="str">
        <f>'TARIF 2024'!K21</f>
        <v>Pack de 4 Cartouches compatibles La Cartouche Brother LC1240  dont 0,04 deee</v>
      </c>
      <c r="H4" s="64">
        <f>'TARIF 2024'!M21</f>
        <v>6.3073999999999995</v>
      </c>
      <c r="I4" s="64">
        <f>'TARIF 2024'!Q21</f>
        <v>22.99</v>
      </c>
      <c r="L4" s="75">
        <v>0.2</v>
      </c>
      <c r="M4" s="65"/>
      <c r="N4" s="65"/>
      <c r="O4" s="65"/>
      <c r="P4" s="65"/>
      <c r="Q4" s="70"/>
      <c r="R4" s="66"/>
      <c r="S4" s="68"/>
      <c r="T4" s="65"/>
      <c r="U4" s="65"/>
      <c r="V4" s="71"/>
      <c r="W4" s="72"/>
      <c r="X4" s="73"/>
      <c r="Y4" s="74"/>
      <c r="Z4" s="65"/>
      <c r="AA4" s="73"/>
      <c r="AB4" s="65"/>
      <c r="AC4" s="73"/>
      <c r="AD4" s="65"/>
      <c r="AE4" s="73"/>
      <c r="AF4" s="73"/>
      <c r="AG4" s="65"/>
      <c r="AH4" s="65"/>
      <c r="AI4" s="65"/>
      <c r="AJ4" s="65"/>
      <c r="AK4" s="65"/>
      <c r="AL4" s="65"/>
      <c r="AM4" s="65"/>
      <c r="AN4" s="65"/>
      <c r="AO4" s="65"/>
    </row>
    <row r="5" spans="1:41">
      <c r="A5">
        <f>'TARIF 2024'!D22</f>
        <v>0</v>
      </c>
      <c r="B5" t="s">
        <v>947</v>
      </c>
      <c r="D5" s="4">
        <f>'TARIF 2024'!G22</f>
        <v>3662545049820</v>
      </c>
      <c r="E5" t="str">
        <f>'TARIF 2024'!B22</f>
        <v>LC123</v>
      </c>
      <c r="F5" t="str">
        <f>'TARIF 2024'!K22</f>
        <v>Pack de 4 Cartouches compatibles La Cartouche Brother LC123  dont 0,04 deee</v>
      </c>
      <c r="G5" t="str">
        <f>'TARIF 2024'!K22</f>
        <v>Pack de 4 Cartouches compatibles La Cartouche Brother LC123  dont 0,04 deee</v>
      </c>
      <c r="H5" s="64">
        <f>'TARIF 2024'!M22</f>
        <v>8.5539999999999985</v>
      </c>
      <c r="I5" s="64">
        <f>'TARIF 2024'!Q22</f>
        <v>22.99</v>
      </c>
      <c r="L5" s="75">
        <v>0.2</v>
      </c>
      <c r="M5" s="65"/>
      <c r="N5" s="65"/>
      <c r="O5" s="65"/>
      <c r="P5" s="65"/>
      <c r="Q5" s="70"/>
      <c r="R5" s="66"/>
      <c r="S5" s="68"/>
      <c r="T5" s="65"/>
      <c r="U5" s="65"/>
      <c r="V5" s="71"/>
      <c r="W5" s="72"/>
      <c r="X5" s="73"/>
      <c r="Y5" s="74"/>
      <c r="Z5" s="65"/>
      <c r="AA5" s="73"/>
      <c r="AB5" s="65"/>
      <c r="AC5" s="73"/>
      <c r="AD5" s="65"/>
      <c r="AE5" s="73"/>
      <c r="AF5" s="73"/>
      <c r="AG5" s="65"/>
      <c r="AH5" s="65"/>
      <c r="AI5" s="65"/>
      <c r="AJ5" s="65"/>
      <c r="AK5" s="65"/>
      <c r="AL5" s="65"/>
      <c r="AM5" s="65"/>
      <c r="AN5" s="65"/>
      <c r="AO5" s="65"/>
    </row>
    <row r="6" spans="1:41">
      <c r="A6">
        <f>'TARIF 2024'!D23</f>
        <v>0</v>
      </c>
      <c r="B6" t="s">
        <v>947</v>
      </c>
      <c r="D6" s="4">
        <f>'TARIF 2024'!G23</f>
        <v>3662545049837</v>
      </c>
      <c r="E6" t="str">
        <f>'TARIF 2024'!B23</f>
        <v>LC223</v>
      </c>
      <c r="F6" t="str">
        <f>'TARIF 2024'!K23</f>
        <v>Pack de 4 Cartouches compatibles La Cartouche Brother LC223  dont 0,04 deee</v>
      </c>
      <c r="G6" t="str">
        <f>'TARIF 2024'!K23</f>
        <v>Pack de 4 Cartouches compatibles La Cartouche Brother LC223  dont 0,04 deee</v>
      </c>
      <c r="H6" s="64">
        <f>'TARIF 2024'!M23</f>
        <v>13.996599999999997</v>
      </c>
      <c r="I6" s="64">
        <f>'TARIF 2024'!Q23</f>
        <v>29.99</v>
      </c>
      <c r="L6" s="75">
        <v>0.2</v>
      </c>
      <c r="M6" s="65"/>
      <c r="N6" s="65"/>
      <c r="O6" s="65"/>
      <c r="P6" s="65"/>
      <c r="Q6" s="70"/>
      <c r="R6" s="66"/>
      <c r="S6" s="68"/>
      <c r="T6" s="65"/>
      <c r="U6" s="65"/>
      <c r="V6" s="71"/>
      <c r="W6" s="72"/>
      <c r="X6" s="73"/>
      <c r="Y6" s="74"/>
      <c r="Z6" s="65"/>
      <c r="AA6" s="73"/>
      <c r="AB6" s="65"/>
      <c r="AC6" s="73"/>
      <c r="AD6" s="65"/>
      <c r="AE6" s="73"/>
      <c r="AF6" s="73"/>
      <c r="AG6" s="65"/>
      <c r="AH6" s="65"/>
      <c r="AI6" s="65"/>
      <c r="AJ6" s="65"/>
      <c r="AK6" s="65"/>
      <c r="AL6" s="65"/>
      <c r="AM6" s="65"/>
      <c r="AN6" s="65"/>
      <c r="AO6" s="65"/>
    </row>
    <row r="7" spans="1:41">
      <c r="A7">
        <f>'TARIF 2024'!D24</f>
        <v>0</v>
      </c>
      <c r="B7" t="s">
        <v>947</v>
      </c>
      <c r="D7" s="4">
        <f>'TARIF 2024'!G24</f>
        <v>3662545049844</v>
      </c>
      <c r="E7" t="str">
        <f>'TARIF 2024'!B24</f>
        <v>LC227/225</v>
      </c>
      <c r="F7" t="str">
        <f>'TARIF 2024'!K24</f>
        <v>Pack de 4 Cartouches compatibles La Cartouche Brother LC227/225XL dont 0,04 deee</v>
      </c>
      <c r="G7" t="str">
        <f>'TARIF 2024'!K24</f>
        <v>Pack de 4 Cartouches compatibles La Cartouche Brother LC227/225XL dont 0,04 deee</v>
      </c>
      <c r="H7" s="64">
        <f>'TARIF 2024'!M24</f>
        <v>17.493399999999998</v>
      </c>
      <c r="I7" s="64">
        <f>'TARIF 2024'!Q24</f>
        <v>24.99</v>
      </c>
      <c r="L7" s="75">
        <v>0.2</v>
      </c>
      <c r="M7" s="65"/>
      <c r="N7" s="65"/>
      <c r="O7" s="65"/>
      <c r="P7" s="65"/>
      <c r="Q7" s="70"/>
      <c r="R7" s="66"/>
      <c r="S7" s="68"/>
      <c r="T7" s="65"/>
      <c r="U7" s="65"/>
      <c r="V7" s="71"/>
      <c r="W7" s="72"/>
      <c r="X7" s="73"/>
      <c r="Y7" s="74"/>
      <c r="Z7" s="65"/>
      <c r="AA7" s="73"/>
      <c r="AB7" s="65"/>
      <c r="AC7" s="73"/>
      <c r="AD7" s="65"/>
      <c r="AE7" s="73"/>
      <c r="AF7" s="73"/>
      <c r="AG7" s="65"/>
      <c r="AH7" s="65"/>
      <c r="AI7" s="65"/>
      <c r="AJ7" s="65"/>
      <c r="AK7" s="65"/>
      <c r="AL7" s="65"/>
      <c r="AM7" s="65"/>
      <c r="AN7" s="65"/>
      <c r="AO7" s="65"/>
    </row>
    <row r="8" spans="1:41">
      <c r="A8">
        <f>'TARIF 2024'!D25</f>
        <v>0</v>
      </c>
      <c r="B8" t="s">
        <v>947</v>
      </c>
      <c r="D8" s="4">
        <f>'TARIF 2024'!G25</f>
        <v>3662545049851</v>
      </c>
      <c r="E8" t="str">
        <f>'TARIF 2024'!B25</f>
        <v>LC3219</v>
      </c>
      <c r="F8" t="str">
        <f>'TARIF 2024'!K25</f>
        <v>Pack de 4  Cartouches compatibles La Cartouche Brother LC3219 XL  dont 0,04 deee</v>
      </c>
      <c r="G8" t="str">
        <f>'TARIF 2024'!K25</f>
        <v>Pack de 4  Cartouches compatibles La Cartouche Brother LC3219 XL  dont 0,04 deee</v>
      </c>
      <c r="H8" s="64">
        <f>'TARIF 2024'!M25</f>
        <v>24.233199999999997</v>
      </c>
      <c r="I8" s="64">
        <f>'TARIF 2024'!Q25</f>
        <v>39.99</v>
      </c>
      <c r="L8" s="75">
        <v>0.2</v>
      </c>
      <c r="M8" s="65"/>
      <c r="N8" s="65"/>
      <c r="O8" s="65"/>
      <c r="P8" s="65"/>
      <c r="Q8" s="70"/>
      <c r="R8" s="66"/>
      <c r="S8" s="68"/>
      <c r="T8" s="65"/>
      <c r="U8" s="65"/>
      <c r="V8" s="71"/>
      <c r="W8" s="72"/>
      <c r="X8" s="73"/>
      <c r="Y8" s="74"/>
      <c r="Z8" s="65"/>
      <c r="AA8" s="73"/>
      <c r="AB8" s="65"/>
      <c r="AC8" s="73"/>
      <c r="AD8" s="65"/>
      <c r="AE8" s="73"/>
      <c r="AF8" s="73"/>
      <c r="AG8" s="65"/>
      <c r="AH8" s="65"/>
      <c r="AI8" s="65"/>
      <c r="AJ8" s="65"/>
      <c r="AK8" s="65"/>
      <c r="AL8" s="65"/>
      <c r="AM8" s="65"/>
      <c r="AN8" s="65"/>
      <c r="AO8" s="65"/>
    </row>
    <row r="9" spans="1:41">
      <c r="A9">
        <f>'TARIF 2024'!D26</f>
        <v>0</v>
      </c>
      <c r="B9" t="s">
        <v>947</v>
      </c>
      <c r="D9" s="4">
        <f>'TARIF 2024'!G26</f>
        <v>3662545049677</v>
      </c>
      <c r="E9" t="str">
        <f>'TARIF 2024'!B26</f>
        <v>C40/41</v>
      </c>
      <c r="F9" t="str">
        <f>'TARIF 2024'!K26</f>
        <v>Pack de 2 Cartouches compatibles La Cartouche Canon PG40 XL / CL41XL dont 0,04 deee</v>
      </c>
      <c r="G9" t="str">
        <f>'TARIF 2024'!K26</f>
        <v>Pack de 2 Cartouches compatibles La Cartouche Canon PG40 XL / CL41XL dont 0,04 deee</v>
      </c>
      <c r="H9" s="64">
        <f>'TARIF 2024'!M26</f>
        <v>23.434199999999997</v>
      </c>
      <c r="I9" s="64">
        <f>'TARIF 2024'!Q26</f>
        <v>34.99</v>
      </c>
      <c r="L9" s="75">
        <v>0.2</v>
      </c>
      <c r="M9" s="65"/>
      <c r="N9" s="65"/>
      <c r="O9" s="65"/>
      <c r="P9" s="65"/>
      <c r="Q9" s="70"/>
      <c r="R9" s="66"/>
      <c r="S9" s="68"/>
      <c r="T9" s="65"/>
      <c r="U9" s="65"/>
      <c r="V9" s="71"/>
      <c r="W9" s="72"/>
      <c r="X9" s="73"/>
      <c r="Y9" s="74"/>
      <c r="Z9" s="65"/>
      <c r="AA9" s="73"/>
      <c r="AB9" s="65"/>
      <c r="AC9" s="73"/>
      <c r="AD9" s="65"/>
      <c r="AE9" s="73"/>
      <c r="AF9" s="73"/>
      <c r="AG9" s="65"/>
      <c r="AH9" s="65"/>
      <c r="AI9" s="65"/>
      <c r="AJ9" s="65"/>
      <c r="AK9" s="65"/>
      <c r="AL9" s="65"/>
      <c r="AM9" s="65"/>
      <c r="AN9" s="65"/>
      <c r="AO9" s="65"/>
    </row>
    <row r="10" spans="1:41">
      <c r="A10">
        <f>'TARIF 2024'!D27</f>
        <v>0</v>
      </c>
      <c r="B10" t="s">
        <v>947</v>
      </c>
      <c r="D10" s="4">
        <f>'TARIF 2024'!G27</f>
        <v>3662545049684</v>
      </c>
      <c r="E10" t="str">
        <f>'TARIF 2024'!B27</f>
        <v>C512BK</v>
      </c>
      <c r="F10" t="str">
        <f>'TARIF 2024'!K27</f>
        <v>Cartouche compatible Canon PG512 noire dont 0,04 deee</v>
      </c>
      <c r="G10" t="str">
        <f>'TARIF 2024'!K27</f>
        <v>Cartouche compatible Canon PG512 noire dont 0,04 deee</v>
      </c>
      <c r="H10" s="64">
        <f>'TARIF 2024'!M27</f>
        <v>13.300999999999998</v>
      </c>
      <c r="I10" s="64">
        <f>'TARIF 2024'!Q27</f>
        <v>19.989999999999998</v>
      </c>
      <c r="L10" s="75">
        <v>0.2</v>
      </c>
      <c r="M10" s="65"/>
      <c r="N10" s="65"/>
      <c r="O10" s="65"/>
      <c r="P10" s="65"/>
      <c r="Q10" s="70"/>
      <c r="R10" s="66"/>
      <c r="S10" s="68"/>
      <c r="T10" s="65"/>
      <c r="U10" s="65"/>
      <c r="V10" s="71"/>
      <c r="W10" s="72"/>
      <c r="X10" s="73"/>
      <c r="Y10" s="74"/>
      <c r="Z10" s="65"/>
      <c r="AA10" s="73"/>
      <c r="AB10" s="65"/>
      <c r="AC10" s="73"/>
      <c r="AD10" s="65"/>
      <c r="AE10" s="73"/>
      <c r="AF10" s="73"/>
      <c r="AG10" s="65"/>
      <c r="AH10" s="65"/>
      <c r="AI10" s="65"/>
      <c r="AJ10" s="65"/>
      <c r="AK10" s="65"/>
      <c r="AL10" s="65"/>
      <c r="AM10" s="65"/>
      <c r="AN10" s="65"/>
      <c r="AO10" s="65"/>
    </row>
    <row r="11" spans="1:41">
      <c r="A11">
        <f>'TARIF 2024'!D28</f>
        <v>0</v>
      </c>
      <c r="B11" t="s">
        <v>947</v>
      </c>
      <c r="D11" s="4">
        <f>'TARIF 2024'!G28</f>
        <v>3662545049691</v>
      </c>
      <c r="E11" t="str">
        <f>'TARIF 2024'!B28</f>
        <v>C512/513</v>
      </c>
      <c r="F11" t="str">
        <f>'TARIF 2024'!K28</f>
        <v>Pack de 2 Cartouches compatible La Cartouche Canon PG510 / CL511 dont 0,04 deee</v>
      </c>
      <c r="G11" t="str">
        <f>'TARIF 2024'!K28</f>
        <v>Pack de 2 Cartouches compatible La Cartouche Canon PG510 / CL511 dont 0,04 deee</v>
      </c>
      <c r="H11" s="64">
        <f>'TARIF 2024'!M28</f>
        <v>27.194199999999999</v>
      </c>
      <c r="I11" s="64">
        <f>'TARIF 2024'!Q28</f>
        <v>39.99</v>
      </c>
      <c r="L11" s="75">
        <v>0.2</v>
      </c>
      <c r="M11" s="65"/>
      <c r="N11" s="65"/>
      <c r="O11" s="65"/>
      <c r="P11" s="65"/>
      <c r="Q11" s="70"/>
      <c r="R11" s="66"/>
      <c r="S11" s="68"/>
      <c r="T11" s="65"/>
      <c r="U11" s="65"/>
      <c r="V11" s="71"/>
      <c r="W11" s="72"/>
      <c r="X11" s="73"/>
      <c r="Y11" s="74"/>
      <c r="Z11" s="65"/>
      <c r="AA11" s="73"/>
      <c r="AB11" s="65"/>
      <c r="AC11" s="73"/>
      <c r="AD11" s="65"/>
      <c r="AE11" s="73"/>
      <c r="AF11" s="73"/>
      <c r="AG11" s="65"/>
      <c r="AH11" s="65"/>
      <c r="AI11" s="65"/>
      <c r="AJ11" s="65"/>
      <c r="AK11" s="65"/>
      <c r="AL11" s="65"/>
      <c r="AM11" s="65"/>
      <c r="AN11" s="65"/>
      <c r="AO11" s="65"/>
    </row>
    <row r="12" spans="1:41">
      <c r="A12">
        <f>'TARIF 2024'!D29</f>
        <v>0</v>
      </c>
      <c r="B12" t="s">
        <v>947</v>
      </c>
      <c r="D12" s="4">
        <f>'TARIF 2024'!G29</f>
        <v>3662545049530</v>
      </c>
      <c r="E12" t="str">
        <f>'TARIF 2024'!B29</f>
        <v>C520PK</v>
      </c>
      <c r="F12" t="str">
        <f>'TARIF 2024'!K29</f>
        <v>Pack de 5 Cartouches compatibles La Cartouche Canon PGI520 / CLI521  dont 0,04 deee</v>
      </c>
      <c r="G12" t="str">
        <f>'TARIF 2024'!K29</f>
        <v>Pack de 5 Cartouches compatibles La Cartouche Canon PGI520 / CLI521  dont 0,04 deee</v>
      </c>
      <c r="H12" s="64">
        <f>'TARIF 2024'!M29</f>
        <v>6.8243999999999998</v>
      </c>
      <c r="I12" s="64">
        <f>'TARIF 2024'!Q29</f>
        <v>19.989999999999998</v>
      </c>
      <c r="L12" s="75">
        <v>0.2</v>
      </c>
      <c r="M12" s="65"/>
      <c r="N12" s="65"/>
      <c r="O12" s="65"/>
      <c r="P12" s="65"/>
      <c r="Q12" s="70"/>
      <c r="R12" s="66"/>
      <c r="S12" s="68"/>
      <c r="T12" s="65"/>
      <c r="U12" s="65"/>
      <c r="V12" s="71"/>
      <c r="W12" s="72"/>
      <c r="X12" s="73"/>
      <c r="Y12" s="74"/>
      <c r="Z12" s="65"/>
      <c r="AA12" s="73"/>
      <c r="AB12" s="65"/>
      <c r="AC12" s="73"/>
      <c r="AD12" s="65"/>
      <c r="AE12" s="73"/>
      <c r="AF12" s="73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>
      <c r="A13">
        <f>'TARIF 2024'!D30</f>
        <v>0</v>
      </c>
      <c r="B13" t="s">
        <v>947</v>
      </c>
      <c r="D13" s="4">
        <f>'TARIF 2024'!G30</f>
        <v>3662545049523</v>
      </c>
      <c r="E13" t="str">
        <f>'TARIF 2024'!B30</f>
        <v>C525PK</v>
      </c>
      <c r="F13" t="str">
        <f>'TARIF 2024'!K30</f>
        <v>Pack de 5 Cartouches compatibles La Cartouche Canon PGI525 / CLI526 dont 0,04 deee</v>
      </c>
      <c r="G13" t="str">
        <f>'TARIF 2024'!K30</f>
        <v>Pack de 5 Cartouches compatibles La Cartouche Canon PGI525 / CLI526 dont 0,04 deee</v>
      </c>
      <c r="H13" s="64">
        <f>'TARIF 2024'!M30</f>
        <v>6.8243999999999998</v>
      </c>
      <c r="I13" s="64">
        <f>'TARIF 2024'!Q30</f>
        <v>19.989999999999998</v>
      </c>
      <c r="L13" s="75">
        <v>0.2</v>
      </c>
      <c r="M13" s="65"/>
      <c r="N13" s="65"/>
      <c r="O13" s="65"/>
      <c r="P13" s="65"/>
      <c r="Q13" s="70"/>
      <c r="R13" s="66"/>
      <c r="S13" s="68"/>
      <c r="T13" s="65"/>
      <c r="U13" s="65"/>
      <c r="V13" s="71"/>
      <c r="W13" s="72"/>
      <c r="X13" s="73"/>
      <c r="Y13" s="74"/>
      <c r="Z13" s="65"/>
      <c r="AA13" s="73"/>
      <c r="AB13" s="65"/>
      <c r="AC13" s="73"/>
      <c r="AD13" s="65"/>
      <c r="AE13" s="73"/>
      <c r="AF13" s="73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>
      <c r="A14">
        <f>'TARIF 2024'!D31</f>
        <v>0</v>
      </c>
      <c r="B14" t="s">
        <v>947</v>
      </c>
      <c r="D14" s="4">
        <f>'TARIF 2024'!G31</f>
        <v>3662545016303</v>
      </c>
      <c r="E14" t="str">
        <f>'TARIF 2024'!B31</f>
        <v>C540</v>
      </c>
      <c r="F14" t="str">
        <f>'TARIF 2024'!K31</f>
        <v>Cartouche Francaise Canon PG540 XL noire dont 0,04 deee</v>
      </c>
      <c r="G14" t="str">
        <f>'TARIF 2024'!K31</f>
        <v>Cartouche Francaise Canon PG540 XL noire dont 0,04 deee</v>
      </c>
      <c r="H14" s="64">
        <f>'TARIF 2024'!M31</f>
        <v>13.573599999999999</v>
      </c>
      <c r="I14" s="64">
        <f>'TARIF 2024'!Q31</f>
        <v>21.99</v>
      </c>
      <c r="L14" s="75">
        <v>0.2</v>
      </c>
      <c r="M14" s="65"/>
      <c r="N14" s="65"/>
      <c r="O14" s="65"/>
      <c r="P14" s="65"/>
      <c r="Q14" s="70"/>
      <c r="R14" s="66"/>
      <c r="S14" s="68"/>
      <c r="T14" s="65"/>
      <c r="U14" s="65"/>
      <c r="V14" s="71"/>
      <c r="W14" s="72"/>
      <c r="X14" s="73"/>
      <c r="Y14" s="74"/>
      <c r="Z14" s="65"/>
      <c r="AA14" s="73"/>
      <c r="AB14" s="65"/>
      <c r="AC14" s="73"/>
      <c r="AD14" s="65"/>
      <c r="AE14" s="73"/>
      <c r="AF14" s="73"/>
      <c r="AG14" s="65"/>
      <c r="AH14" s="65"/>
      <c r="AI14" s="65"/>
      <c r="AJ14" s="65"/>
      <c r="AK14" s="65"/>
      <c r="AL14" s="65"/>
      <c r="AM14" s="65"/>
      <c r="AN14" s="65"/>
      <c r="AO14" s="65"/>
    </row>
    <row r="15" spans="1:41">
      <c r="A15">
        <f>'TARIF 2024'!D32</f>
        <v>0</v>
      </c>
      <c r="B15" t="s">
        <v>947</v>
      </c>
      <c r="D15" s="4">
        <f>'TARIF 2024'!G32</f>
        <v>3662545016310</v>
      </c>
      <c r="E15" t="str">
        <f>'TARIF 2024'!B32</f>
        <v>C541</v>
      </c>
      <c r="F15" t="str">
        <f>'TARIF 2024'!K32</f>
        <v>Cartouche Francaise Canon CL541 XL couleurs dont 0,04 deee</v>
      </c>
      <c r="G15" t="str">
        <f>'TARIF 2024'!K32</f>
        <v>Cartouche Francaise Canon CL541 XL couleurs dont 0,04 deee</v>
      </c>
      <c r="H15" s="64">
        <f>'TARIF 2024'!M32</f>
        <v>13.8744</v>
      </c>
      <c r="I15" s="64">
        <f>'TARIF 2024'!Q32</f>
        <v>21.99</v>
      </c>
      <c r="L15" s="75">
        <v>0.2</v>
      </c>
      <c r="M15" s="65"/>
      <c r="N15" s="65"/>
      <c r="O15" s="65"/>
      <c r="P15" s="65"/>
      <c r="Q15" s="70"/>
      <c r="R15" s="66"/>
      <c r="S15" s="68"/>
      <c r="T15" s="65"/>
      <c r="U15" s="65"/>
      <c r="V15" s="71"/>
      <c r="W15" s="72"/>
      <c r="X15" s="73"/>
      <c r="Y15" s="74"/>
      <c r="Z15" s="65"/>
      <c r="AA15" s="73"/>
      <c r="AB15" s="65"/>
      <c r="AC15" s="73"/>
      <c r="AD15" s="65"/>
      <c r="AE15" s="73"/>
      <c r="AF15" s="73"/>
      <c r="AG15" s="65"/>
      <c r="AH15" s="65"/>
      <c r="AI15" s="65"/>
      <c r="AJ15" s="65"/>
      <c r="AK15" s="65"/>
      <c r="AL15" s="65"/>
      <c r="AM15" s="65"/>
      <c r="AN15" s="65"/>
      <c r="AO15" s="65"/>
    </row>
    <row r="16" spans="1:41">
      <c r="A16">
        <f>'TARIF 2024'!D33</f>
        <v>0</v>
      </c>
      <c r="B16" t="s">
        <v>947</v>
      </c>
      <c r="D16" s="4">
        <f>'TARIF 2024'!G33</f>
        <v>3662545016297</v>
      </c>
      <c r="E16" t="str">
        <f>'TARIF 2024'!B33</f>
        <v>C540/541</v>
      </c>
      <c r="F16" t="str">
        <f>'TARIF 2024'!K33</f>
        <v>Pack de 2 Cartouches Francaises Canon PG540 XL / CL541 XL dont 0,04 deee</v>
      </c>
      <c r="G16" t="str">
        <f>'TARIF 2024'!K33</f>
        <v>Pack de 2 Cartouches Francaises Canon PG540 XL / CL541 XL dont 0,04 deee</v>
      </c>
      <c r="H16" s="64">
        <f>'TARIF 2024'!M33</f>
        <v>25.943999999999996</v>
      </c>
      <c r="I16" s="64">
        <f>'TARIF 2024'!Q33</f>
        <v>39.99</v>
      </c>
      <c r="L16" s="75">
        <v>0.2</v>
      </c>
      <c r="M16" s="65"/>
      <c r="N16" s="65"/>
      <c r="O16" s="65"/>
      <c r="P16" s="65"/>
      <c r="Q16" s="70"/>
      <c r="R16" s="66"/>
      <c r="S16" s="68"/>
      <c r="T16" s="65"/>
      <c r="U16" s="65"/>
      <c r="V16" s="71"/>
      <c r="W16" s="72"/>
      <c r="X16" s="73"/>
      <c r="Y16" s="74"/>
      <c r="Z16" s="65"/>
      <c r="AA16" s="73"/>
      <c r="AB16" s="65"/>
      <c r="AC16" s="73"/>
      <c r="AD16" s="65"/>
      <c r="AE16" s="73"/>
      <c r="AF16" s="73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>
      <c r="A17">
        <f>'TARIF 2024'!D34</f>
        <v>0</v>
      </c>
      <c r="B17" t="s">
        <v>947</v>
      </c>
      <c r="D17" s="4">
        <f>'TARIF 2024'!G34</f>
        <v>3662545016068</v>
      </c>
      <c r="E17" t="str">
        <f>'TARIF 2024'!B34</f>
        <v>C545</v>
      </c>
      <c r="F17" t="str">
        <f>'TARIF 2024'!K34</f>
        <v>Cartouche Francaise Canon PG545 XL noire dont 0,04 deee</v>
      </c>
      <c r="G17" t="str">
        <f>'TARIF 2024'!K34</f>
        <v>Cartouche Francaise Canon PG545 XL noire dont 0,04 deee</v>
      </c>
      <c r="H17" s="64">
        <f>'TARIF 2024'!M34</f>
        <v>13.573599999999999</v>
      </c>
      <c r="I17" s="64">
        <f>'TARIF 2024'!Q34</f>
        <v>19.989999999999998</v>
      </c>
      <c r="L17" s="75">
        <v>0.2</v>
      </c>
      <c r="M17" s="65"/>
      <c r="N17" s="65"/>
      <c r="O17" s="65"/>
      <c r="P17" s="65"/>
      <c r="Q17" s="70"/>
      <c r="R17" s="66"/>
      <c r="S17" s="68"/>
      <c r="T17" s="65"/>
      <c r="U17" s="65"/>
      <c r="V17" s="71"/>
      <c r="W17" s="72"/>
      <c r="X17" s="73"/>
      <c r="Y17" s="74"/>
      <c r="Z17" s="65"/>
      <c r="AA17" s="73"/>
      <c r="AB17" s="65"/>
      <c r="AC17" s="73"/>
      <c r="AD17" s="65"/>
      <c r="AE17" s="73"/>
      <c r="AF17" s="73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>
      <c r="A18">
        <f>'TARIF 2024'!D35</f>
        <v>0</v>
      </c>
      <c r="B18" t="s">
        <v>947</v>
      </c>
      <c r="D18" s="4">
        <f>'TARIF 2024'!G35</f>
        <v>3662545016075</v>
      </c>
      <c r="E18" t="str">
        <f>'TARIF 2024'!B35</f>
        <v>C546</v>
      </c>
      <c r="F18" t="str">
        <f>'TARIF 2024'!K35</f>
        <v>Cartouche Francaise Canon CL546 XL couleurs dont 0,04 deee</v>
      </c>
      <c r="G18" t="str">
        <f>'TARIF 2024'!K35</f>
        <v>Cartouche Francaise Canon CL546 XL couleurs dont 0,04 deee</v>
      </c>
      <c r="H18" s="64">
        <f>'TARIF 2024'!M35</f>
        <v>15.547599999999999</v>
      </c>
      <c r="I18" s="64">
        <f>'TARIF 2024'!Q35</f>
        <v>21.99</v>
      </c>
      <c r="L18" s="75">
        <v>0.2</v>
      </c>
      <c r="M18" s="65"/>
      <c r="N18" s="65"/>
      <c r="O18" s="65"/>
      <c r="P18" s="65"/>
      <c r="Q18" s="70"/>
      <c r="R18" s="66"/>
      <c r="S18" s="68"/>
      <c r="T18" s="65"/>
      <c r="U18" s="65"/>
      <c r="V18" s="71"/>
      <c r="W18" s="72"/>
      <c r="X18" s="73"/>
      <c r="Y18" s="74"/>
      <c r="Z18" s="65"/>
      <c r="AA18" s="73"/>
      <c r="AB18" s="65"/>
      <c r="AC18" s="73"/>
      <c r="AD18" s="65"/>
      <c r="AE18" s="73"/>
      <c r="AF18" s="73"/>
      <c r="AG18" s="65"/>
      <c r="AH18" s="65"/>
      <c r="AI18" s="65"/>
      <c r="AJ18" s="65"/>
      <c r="AK18" s="65"/>
      <c r="AL18" s="65"/>
      <c r="AM18" s="65"/>
      <c r="AN18" s="65"/>
      <c r="AO18" s="65"/>
    </row>
    <row r="19" spans="1:41">
      <c r="A19">
        <f>'TARIF 2024'!D36</f>
        <v>0</v>
      </c>
      <c r="B19" t="s">
        <v>947</v>
      </c>
      <c r="D19" s="4">
        <f>'TARIF 2024'!G36</f>
        <v>3662545016242</v>
      </c>
      <c r="E19" t="str">
        <f>'TARIF 2024'!B36</f>
        <v>C545/546</v>
      </c>
      <c r="F19" t="str">
        <f>'TARIF 2024'!K36</f>
        <v>Pack de 2 Cartouches Francaises Canon PG545 XL / CL546 XL dont 0,04 deee</v>
      </c>
      <c r="G19" t="str">
        <f>'TARIF 2024'!K36</f>
        <v>Pack de 2 Cartouches Francaises Canon PG545 XL / CL546 XL dont 0,04 deee</v>
      </c>
      <c r="H19" s="64">
        <f>'TARIF 2024'!M36</f>
        <v>24.759599999999999</v>
      </c>
      <c r="I19" s="64">
        <f>'TARIF 2024'!Q36</f>
        <v>37.99</v>
      </c>
      <c r="L19" s="75">
        <v>0.2</v>
      </c>
      <c r="M19" s="65"/>
      <c r="N19" s="65"/>
      <c r="O19" s="65"/>
      <c r="P19" s="65"/>
      <c r="Q19" s="70"/>
      <c r="R19" s="66"/>
      <c r="S19" s="68"/>
      <c r="T19" s="65"/>
      <c r="U19" s="65"/>
      <c r="V19" s="71"/>
      <c r="W19" s="72"/>
      <c r="X19" s="73"/>
      <c r="Y19" s="74"/>
      <c r="Z19" s="65"/>
      <c r="AA19" s="73"/>
      <c r="AB19" s="65"/>
      <c r="AC19" s="73"/>
      <c r="AD19" s="65"/>
      <c r="AE19" s="73"/>
      <c r="AF19" s="73"/>
      <c r="AG19" s="65"/>
      <c r="AH19" s="65"/>
      <c r="AI19" s="65"/>
      <c r="AJ19" s="65"/>
      <c r="AK19" s="65"/>
      <c r="AL19" s="65"/>
      <c r="AM19" s="65"/>
      <c r="AN19" s="65"/>
      <c r="AO19" s="65"/>
    </row>
    <row r="20" spans="1:41">
      <c r="A20">
        <f>'TARIF 2024'!D37</f>
        <v>0</v>
      </c>
      <c r="B20" t="s">
        <v>947</v>
      </c>
      <c r="D20" s="4">
        <f>'TARIF 2024'!G37</f>
        <v>3662545016563</v>
      </c>
      <c r="E20" t="str">
        <f>'TARIF 2024'!B37</f>
        <v>C560BK</v>
      </c>
      <c r="F20" t="str">
        <f>'TARIF 2024'!K37</f>
        <v>Cartouche Francaise Canon PG560 XL noire dont 0,04 deee</v>
      </c>
      <c r="G20" t="str">
        <f>'TARIF 2024'!K37</f>
        <v>Cartouche Francaise Canon PG560 XL noire dont 0,04 deee</v>
      </c>
      <c r="H20" s="64">
        <f>'TARIF 2024'!M37</f>
        <v>17.521599999999999</v>
      </c>
      <c r="I20" s="64">
        <f>'TARIF 2024'!Q37</f>
        <v>25.99</v>
      </c>
      <c r="L20" s="75">
        <v>0.2</v>
      </c>
      <c r="M20" s="65"/>
      <c r="N20" s="65"/>
      <c r="O20" s="65"/>
      <c r="P20" s="65"/>
      <c r="Q20" s="70"/>
      <c r="R20" s="66"/>
      <c r="S20" s="68"/>
      <c r="T20" s="65"/>
      <c r="U20" s="65"/>
      <c r="V20" s="71"/>
      <c r="W20" s="72"/>
      <c r="X20" s="73"/>
      <c r="Y20" s="74"/>
      <c r="Z20" s="65"/>
      <c r="AA20" s="73"/>
      <c r="AB20" s="65"/>
      <c r="AC20" s="73"/>
      <c r="AD20" s="65"/>
      <c r="AE20" s="73"/>
      <c r="AF20" s="73"/>
      <c r="AG20" s="65"/>
      <c r="AH20" s="65"/>
      <c r="AI20" s="65"/>
      <c r="AJ20" s="65"/>
      <c r="AK20" s="65"/>
      <c r="AL20" s="65"/>
      <c r="AM20" s="65"/>
      <c r="AN20" s="65"/>
      <c r="AO20" s="65"/>
    </row>
    <row r="21" spans="1:41">
      <c r="A21">
        <f>'TARIF 2024'!D38</f>
        <v>0</v>
      </c>
      <c r="B21" t="s">
        <v>947</v>
      </c>
      <c r="D21" s="4">
        <f>'TARIF 2024'!G38</f>
        <v>3662545016570</v>
      </c>
      <c r="E21" t="str">
        <f>'TARIF 2024'!B38</f>
        <v>C561CL</v>
      </c>
      <c r="F21" t="str">
        <f>'TARIF 2024'!K38</f>
        <v>Cartouche Francaise Canon CL561 XL couleurs dont 0,04 deee</v>
      </c>
      <c r="G21" t="str">
        <f>'TARIF 2024'!K38</f>
        <v>Cartouche Francaise Canon CL561 XL couleurs dont 0,04 deee</v>
      </c>
      <c r="H21" s="64">
        <f>'TARIF 2024'!M38</f>
        <v>19.119599999999998</v>
      </c>
      <c r="I21" s="64">
        <f>'TARIF 2024'!Q38</f>
        <v>26.99</v>
      </c>
      <c r="L21" s="75">
        <v>0.2</v>
      </c>
      <c r="M21" s="65"/>
      <c r="N21" s="65"/>
      <c r="O21" s="65"/>
      <c r="P21" s="65"/>
      <c r="Q21" s="70"/>
      <c r="R21" s="66"/>
      <c r="S21" s="68"/>
      <c r="T21" s="65"/>
      <c r="U21" s="65"/>
      <c r="V21" s="71"/>
      <c r="W21" s="72"/>
      <c r="X21" s="73"/>
      <c r="Y21" s="74"/>
      <c r="Z21" s="65"/>
      <c r="AA21" s="73"/>
      <c r="AB21" s="65"/>
      <c r="AC21" s="73"/>
      <c r="AD21" s="65"/>
      <c r="AE21" s="73"/>
      <c r="AF21" s="73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>
      <c r="A22">
        <f>'TARIF 2024'!D39</f>
        <v>0</v>
      </c>
      <c r="B22" t="s">
        <v>947</v>
      </c>
      <c r="D22" s="4">
        <f>'TARIF 2024'!G39</f>
        <v>3662545016587</v>
      </c>
      <c r="E22" t="str">
        <f>'TARIF 2024'!B39</f>
        <v>C560/561</v>
      </c>
      <c r="F22" t="str">
        <f>'TARIF 2024'!K39</f>
        <v xml:space="preserve">Pack de 2 cartouches Francaise Canon PG560 XL/ CL561 XL dont 0,04 deee </v>
      </c>
      <c r="G22" t="str">
        <f>'TARIF 2024'!K39</f>
        <v xml:space="preserve">Pack de 2 cartouches Francaise Canon PG560 XL/ CL561 XL dont 0,04 deee </v>
      </c>
      <c r="H22" s="64">
        <f>'TARIF 2024'!M39</f>
        <v>36.565999999999995</v>
      </c>
      <c r="I22" s="64">
        <f>'TARIF 2024'!Q39</f>
        <v>52.99</v>
      </c>
      <c r="L22" s="75">
        <v>0.2</v>
      </c>
      <c r="M22" s="65"/>
      <c r="N22" s="65"/>
      <c r="O22" s="65"/>
      <c r="P22" s="65"/>
      <c r="Q22" s="70"/>
      <c r="R22" s="66"/>
      <c r="S22" s="68"/>
      <c r="T22" s="65"/>
      <c r="U22" s="65"/>
      <c r="V22" s="71"/>
      <c r="W22" s="72"/>
      <c r="X22" s="73"/>
      <c r="Y22" s="74"/>
      <c r="Z22" s="65"/>
      <c r="AA22" s="73"/>
      <c r="AB22" s="65"/>
      <c r="AC22" s="73"/>
      <c r="AD22" s="65"/>
      <c r="AE22" s="73"/>
      <c r="AF22" s="73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>
      <c r="A23">
        <f>'TARIF 2024'!D40</f>
        <v>0</v>
      </c>
      <c r="B23" t="s">
        <v>947</v>
      </c>
      <c r="D23" s="4">
        <f>'TARIF 2024'!G40</f>
        <v>3662545049547</v>
      </c>
      <c r="E23" t="str">
        <f>'TARIF 2024'!B40</f>
        <v>C550PK</v>
      </c>
      <c r="F23" t="str">
        <f>'TARIF 2024'!K40</f>
        <v>Pack de 5 Cartouches compatibles La Cartouche Canon PGI550/ CLI551XL dont 0,04 deee</v>
      </c>
      <c r="G23" t="str">
        <f>'TARIF 2024'!K40</f>
        <v>Pack de 5 Cartouches compatibles La Cartouche Canon PGI550/ CLI551XL dont 0,04 deee</v>
      </c>
      <c r="H23" s="64">
        <f>'TARIF 2024'!M40</f>
        <v>9.9639999999999986</v>
      </c>
      <c r="I23" s="64">
        <f>'TARIF 2024'!Q40</f>
        <v>29.99</v>
      </c>
      <c r="L23" s="75">
        <v>0.2</v>
      </c>
      <c r="M23" s="65"/>
      <c r="N23" s="65"/>
      <c r="O23" s="65"/>
      <c r="P23" s="65"/>
      <c r="Q23" s="70"/>
      <c r="R23" s="66"/>
      <c r="S23" s="68"/>
      <c r="T23" s="65"/>
      <c r="U23" s="65"/>
      <c r="V23" s="71"/>
      <c r="W23" s="72"/>
      <c r="X23" s="73"/>
      <c r="Y23" s="74"/>
      <c r="Z23" s="65"/>
      <c r="AA23" s="73"/>
      <c r="AB23" s="65"/>
      <c r="AC23" s="73"/>
      <c r="AD23" s="65"/>
      <c r="AE23" s="73"/>
      <c r="AF23" s="73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>
      <c r="A24">
        <f>'TARIF 2024'!D41</f>
        <v>0</v>
      </c>
      <c r="B24" t="s">
        <v>947</v>
      </c>
      <c r="D24" s="4">
        <f>'TARIF 2024'!G41</f>
        <v>3662545049554</v>
      </c>
      <c r="E24" t="str">
        <f>'TARIF 2024'!B41</f>
        <v>C570PK</v>
      </c>
      <c r="F24" t="str">
        <f>'TARIF 2024'!K41</f>
        <v>Pack de 5 Cartouches compatibles La Cartouche Canon PGI570/CLI571XL dont 0,04 deee</v>
      </c>
      <c r="G24" t="str">
        <f>'TARIF 2024'!K41</f>
        <v>Pack de 5 Cartouches compatibles La Cartouche Canon PGI570/CLI571XL dont 0,04 deee</v>
      </c>
      <c r="H24" s="64">
        <f>'TARIF 2024'!M41</f>
        <v>20.322799999999997</v>
      </c>
      <c r="I24" s="64">
        <f>'TARIF 2024'!Q41</f>
        <v>34.99</v>
      </c>
      <c r="L24" s="75">
        <v>0.2</v>
      </c>
      <c r="M24" s="65"/>
      <c r="N24" s="65"/>
      <c r="O24" s="65"/>
      <c r="P24" s="65"/>
      <c r="Q24" s="70"/>
      <c r="R24" s="66"/>
      <c r="S24" s="68"/>
      <c r="T24" s="65"/>
      <c r="U24" s="65"/>
      <c r="V24" s="71"/>
      <c r="W24" s="72"/>
      <c r="X24" s="73"/>
      <c r="Y24" s="74"/>
      <c r="Z24" s="65"/>
      <c r="AA24" s="73"/>
      <c r="AB24" s="65"/>
      <c r="AC24" s="73"/>
      <c r="AD24" s="65"/>
      <c r="AE24" s="73"/>
      <c r="AF24" s="73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>
      <c r="A25">
        <f>'TARIF 2024'!D42</f>
        <v>0</v>
      </c>
      <c r="B25" t="s">
        <v>947</v>
      </c>
      <c r="D25" s="4">
        <f>'TARIF 2024'!G42</f>
        <v>3662545049868</v>
      </c>
      <c r="E25" t="str">
        <f>'TARIF 2024'!B42</f>
        <v>C570XL BLACK</v>
      </c>
      <c r="F25" t="str">
        <f>'TARIF 2024'!K42</f>
        <v>Cartouche compatible La Cartouche Canon PGI570 XL noire dont 0,04 deee</v>
      </c>
      <c r="G25" t="str">
        <f>'TARIF 2024'!K42</f>
        <v>Cartouche compatible La Cartouche Canon PGI570 XL noire dont 0,04 deee</v>
      </c>
      <c r="H25" s="64">
        <f>'TARIF 2024'!M42</f>
        <v>6.0911999999999997</v>
      </c>
      <c r="I25" s="64">
        <f>'TARIF 2024'!Q42</f>
        <v>9.99</v>
      </c>
      <c r="L25" s="75">
        <v>0.2</v>
      </c>
      <c r="M25" s="65"/>
      <c r="N25" s="65"/>
      <c r="O25" s="65"/>
      <c r="P25" s="65"/>
      <c r="Q25" s="70"/>
      <c r="R25" s="66"/>
      <c r="S25" s="68"/>
      <c r="T25" s="65"/>
      <c r="U25" s="65"/>
      <c r="V25" s="71"/>
      <c r="W25" s="72"/>
      <c r="X25" s="73"/>
      <c r="Y25" s="74"/>
      <c r="Z25" s="65"/>
      <c r="AA25" s="73"/>
      <c r="AB25" s="65"/>
      <c r="AC25" s="73"/>
      <c r="AD25" s="65"/>
      <c r="AE25" s="73"/>
      <c r="AF25" s="73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>
      <c r="A26">
        <f>'TARIF 2024'!D43</f>
        <v>0</v>
      </c>
      <c r="B26" t="s">
        <v>947</v>
      </c>
      <c r="D26" s="4">
        <f>'TARIF 2024'!G43</f>
        <v>3662545049875</v>
      </c>
      <c r="E26" t="str">
        <f>'TARIF 2024'!B43</f>
        <v>C571XL PACK</v>
      </c>
      <c r="F26" t="str">
        <f>'TARIF 2024'!K43</f>
        <v>Pack de 4 Cartouches compatibles La Cartouche Canon CLI571 XL dont 0,04 deee</v>
      </c>
      <c r="G26" t="str">
        <f>'TARIF 2024'!K43</f>
        <v>Pack de 4 Cartouches compatibles La Cartouche Canon CLI571 XL dont 0,04 deee</v>
      </c>
      <c r="H26" s="64">
        <f>'TARIF 2024'!M43</f>
        <v>15.359599999999999</v>
      </c>
      <c r="I26" s="64">
        <f>'TARIF 2024'!Q43</f>
        <v>28.99</v>
      </c>
      <c r="L26" s="75">
        <v>0.2</v>
      </c>
      <c r="M26" s="65"/>
      <c r="N26" s="65"/>
      <c r="O26" s="65"/>
      <c r="P26" s="65"/>
      <c r="Q26" s="70"/>
      <c r="R26" s="66"/>
      <c r="S26" s="68"/>
      <c r="T26" s="65"/>
      <c r="U26" s="65"/>
      <c r="V26" s="71"/>
      <c r="W26" s="72"/>
      <c r="X26" s="73"/>
      <c r="Y26" s="74"/>
      <c r="Z26" s="65"/>
      <c r="AA26" s="73"/>
      <c r="AB26" s="65"/>
      <c r="AC26" s="73"/>
      <c r="AD26" s="65"/>
      <c r="AE26" s="73"/>
      <c r="AF26" s="73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1:41">
      <c r="A27" t="str">
        <f>'TARIF 2024'!D44</f>
        <v>new</v>
      </c>
      <c r="B27" t="s">
        <v>947</v>
      </c>
      <c r="D27" s="4">
        <f>'TARIF 2024'!G44</f>
        <v>3662545050314</v>
      </c>
      <c r="E27" t="str">
        <f>'TARIF 2024'!B44</f>
        <v>C575</v>
      </c>
      <c r="F27" t="str">
        <f>'TARIF 2024'!K44</f>
        <v>Cartouche Francaise Canon PG575 XL noire dont 0,04 deee</v>
      </c>
      <c r="G27" t="str">
        <f>'TARIF 2024'!K44</f>
        <v>Cartouche Francaise Canon PG575 XL noire dont 0,04 deee</v>
      </c>
      <c r="H27" s="64">
        <f>'TARIF 2024'!M44</f>
        <v>19.7776</v>
      </c>
      <c r="I27" s="64">
        <f>'TARIF 2024'!Q44</f>
        <v>28.99</v>
      </c>
      <c r="L27" s="75">
        <v>0.2</v>
      </c>
      <c r="M27" s="65"/>
      <c r="N27" s="65"/>
      <c r="O27" s="65"/>
      <c r="P27" s="65"/>
      <c r="Q27" s="70"/>
      <c r="R27" s="66"/>
      <c r="S27" s="68"/>
      <c r="T27" s="65"/>
      <c r="U27" s="65"/>
      <c r="V27" s="71"/>
      <c r="W27" s="72"/>
      <c r="X27" s="73"/>
      <c r="Y27" s="74"/>
      <c r="Z27" s="65"/>
      <c r="AA27" s="73"/>
      <c r="AB27" s="65"/>
      <c r="AC27" s="73"/>
      <c r="AD27" s="65"/>
      <c r="AE27" s="73"/>
      <c r="AF27" s="73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1:41">
      <c r="A28" t="str">
        <f>'TARIF 2024'!D45</f>
        <v>new</v>
      </c>
      <c r="B28" t="s">
        <v>947</v>
      </c>
      <c r="D28" s="4">
        <f>'TARIF 2024'!G45</f>
        <v>3662545050321</v>
      </c>
      <c r="E28" t="str">
        <f>'TARIF 2024'!B45</f>
        <v>C576</v>
      </c>
      <c r="F28" t="str">
        <f>'TARIF 2024'!K45</f>
        <v>Cartouche Francaise Canon CL576 XL couleurs dont 0,04 deee</v>
      </c>
      <c r="G28" t="str">
        <f>'TARIF 2024'!K45</f>
        <v>Cartouche Francaise Canon CL576 XL couleurs dont 0,04 deee</v>
      </c>
      <c r="H28" s="64">
        <f>'TARIF 2024'!M45</f>
        <v>19.7776</v>
      </c>
      <c r="I28" s="64">
        <f>'TARIF 2024'!Q45</f>
        <v>28.99</v>
      </c>
      <c r="L28" s="75">
        <v>0.2</v>
      </c>
      <c r="M28" s="65"/>
      <c r="N28" s="65"/>
      <c r="O28" s="65"/>
      <c r="P28" s="65"/>
      <c r="Q28" s="70"/>
      <c r="R28" s="66"/>
      <c r="S28" s="68"/>
      <c r="T28" s="65"/>
      <c r="U28" s="65"/>
      <c r="V28" s="71"/>
      <c r="W28" s="72"/>
      <c r="X28" s="73"/>
      <c r="Y28" s="74"/>
      <c r="Z28" s="65"/>
      <c r="AA28" s="73"/>
      <c r="AB28" s="65"/>
      <c r="AC28" s="73"/>
      <c r="AD28" s="65"/>
      <c r="AE28" s="73"/>
      <c r="AF28" s="73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>
      <c r="A29" t="str">
        <f>'TARIF 2024'!D46</f>
        <v>new</v>
      </c>
      <c r="B29" t="s">
        <v>947</v>
      </c>
      <c r="D29" s="4">
        <f>'TARIF 2024'!G46</f>
        <v>3662545050338</v>
      </c>
      <c r="E29" t="str">
        <f>'TARIF 2024'!B46</f>
        <v>C575/576</v>
      </c>
      <c r="F29" t="str">
        <f>'TARIF 2024'!K46</f>
        <v xml:space="preserve">Pack de 2 cartouches Francaise Canon PG575 XL/ CL576 XL dont 0,04 deee </v>
      </c>
      <c r="G29" t="str">
        <f>'TARIF 2024'!K46</f>
        <v xml:space="preserve">Pack de 2 cartouches Francaise Canon PG575 XL/ CL576 XL dont 0,04 deee </v>
      </c>
      <c r="H29" s="64">
        <f>'TARIF 2024'!M46</f>
        <v>38.577599999999997</v>
      </c>
      <c r="I29" s="64">
        <f>'TARIF 2024'!Q46</f>
        <v>56.99</v>
      </c>
      <c r="L29" s="75">
        <v>0.2</v>
      </c>
      <c r="M29" s="65"/>
      <c r="N29" s="65"/>
      <c r="O29" s="65"/>
      <c r="P29" s="65"/>
      <c r="Q29" s="70"/>
      <c r="R29" s="66"/>
      <c r="S29" s="68"/>
      <c r="T29" s="65"/>
      <c r="U29" s="65"/>
      <c r="V29" s="71"/>
      <c r="W29" s="72"/>
      <c r="X29" s="73"/>
      <c r="Y29" s="74"/>
      <c r="Z29" s="65"/>
      <c r="AA29" s="73"/>
      <c r="AB29" s="65"/>
      <c r="AC29" s="73"/>
      <c r="AD29" s="65"/>
      <c r="AE29" s="73"/>
      <c r="AF29" s="73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>
      <c r="A30">
        <f>'TARIF 2024'!D47</f>
        <v>0</v>
      </c>
      <c r="B30" t="s">
        <v>947</v>
      </c>
      <c r="D30" s="4">
        <f>'TARIF 2024'!G47</f>
        <v>3662545049561</v>
      </c>
      <c r="E30" t="str">
        <f>'TARIF 2024'!B47</f>
        <v>C580PK</v>
      </c>
      <c r="F30" t="str">
        <f>'TARIF 2024'!K47</f>
        <v>Pack de 5 Cartouches compatibles La Cartouche Canon PGI580/CLI581XXL dont 0,04 deee</v>
      </c>
      <c r="G30" t="str">
        <f>'TARIF 2024'!K47</f>
        <v>Pack de 5 Cartouches compatibles La Cartouche Canon PGI580/CLI581XXL dont 0,04 deee</v>
      </c>
      <c r="H30" s="64">
        <f>'TARIF 2024'!M47</f>
        <v>30.2774</v>
      </c>
      <c r="I30" s="64">
        <f>'TARIF 2024'!Q47</f>
        <v>47.99</v>
      </c>
      <c r="L30" s="75">
        <v>0.2</v>
      </c>
      <c r="M30" s="65"/>
      <c r="N30" s="65"/>
      <c r="O30" s="65"/>
      <c r="P30" s="65"/>
      <c r="Q30" s="70"/>
      <c r="R30" s="66"/>
      <c r="S30" s="68"/>
      <c r="T30" s="65"/>
      <c r="U30" s="65"/>
      <c r="V30" s="71"/>
      <c r="W30" s="72"/>
      <c r="X30" s="73"/>
      <c r="Y30" s="74"/>
      <c r="Z30" s="65"/>
      <c r="AA30" s="73"/>
      <c r="AB30" s="65"/>
      <c r="AC30" s="73"/>
      <c r="AD30" s="65"/>
      <c r="AE30" s="73"/>
      <c r="AF30" s="73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>
      <c r="A31">
        <f>'TARIF 2024'!D48</f>
        <v>0</v>
      </c>
      <c r="B31" t="s">
        <v>947</v>
      </c>
      <c r="D31" s="4">
        <f>'TARIF 2024'!G48</f>
        <v>3662545049882</v>
      </c>
      <c r="E31" t="str">
        <f>'TARIF 2024'!B48</f>
        <v>CPGI580XXL</v>
      </c>
      <c r="F31" t="str">
        <f>'TARIF 2024'!K48</f>
        <v>Cartouche compatible La Cartouche Canon PGI580 XXL noire dont 0,04 deee</v>
      </c>
      <c r="G31" t="str">
        <f>'TARIF 2024'!K48</f>
        <v>Cartouche compatible La Cartouche Canon PGI580 XXL noire dont 0,04 deee</v>
      </c>
      <c r="H31" s="64">
        <f>'TARIF 2024'!M48</f>
        <v>8.4693999999999985</v>
      </c>
      <c r="I31" s="64">
        <f>'TARIF 2024'!Q48</f>
        <v>14.99</v>
      </c>
      <c r="L31" s="75">
        <v>0.2</v>
      </c>
      <c r="M31" s="65"/>
      <c r="N31" s="65"/>
      <c r="O31" s="65"/>
      <c r="P31" s="65"/>
      <c r="Q31" s="70"/>
      <c r="R31" s="66"/>
      <c r="S31" s="68"/>
      <c r="T31" s="65"/>
      <c r="U31" s="65"/>
      <c r="V31" s="71"/>
      <c r="W31" s="72"/>
      <c r="X31" s="73"/>
      <c r="Y31" s="74"/>
      <c r="Z31" s="65"/>
      <c r="AA31" s="73"/>
      <c r="AB31" s="65"/>
      <c r="AC31" s="73"/>
      <c r="AD31" s="65"/>
      <c r="AE31" s="73"/>
      <c r="AF31" s="73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>
      <c r="A32">
        <f>'TARIF 2024'!D49</f>
        <v>0</v>
      </c>
      <c r="B32" t="s">
        <v>947</v>
      </c>
      <c r="D32" s="4">
        <f>'TARIF 2024'!G49</f>
        <v>3662545049899</v>
      </c>
      <c r="E32" t="str">
        <f>'TARIF 2024'!B49</f>
        <v>CCLI581XXL PACK</v>
      </c>
      <c r="F32" t="str">
        <f>'TARIF 2024'!K49</f>
        <v>Pack de 4 Cartouches compatibles La Cartouche Canon CLI581 XXL  dont 0,04 deee</v>
      </c>
      <c r="G32" t="str">
        <f>'TARIF 2024'!K49</f>
        <v>Pack de 4 Cartouches compatibles La Cartouche Canon CLI581 XXL  dont 0,04 deee</v>
      </c>
      <c r="H32" s="64">
        <f>'TARIF 2024'!M49</f>
        <v>24.590399999999999</v>
      </c>
      <c r="I32" s="64">
        <f>'TARIF 2024'!Q49</f>
        <v>38.99</v>
      </c>
      <c r="L32" s="75">
        <v>0.2</v>
      </c>
      <c r="M32" s="65"/>
      <c r="N32" s="65"/>
      <c r="O32" s="65"/>
      <c r="P32" s="65"/>
      <c r="Q32" s="70"/>
      <c r="R32" s="66"/>
      <c r="S32" s="68"/>
      <c r="T32" s="65"/>
      <c r="U32" s="65"/>
      <c r="V32" s="71"/>
      <c r="W32" s="72"/>
      <c r="X32" s="73"/>
      <c r="Y32" s="74"/>
      <c r="Z32" s="65"/>
      <c r="AA32" s="73"/>
      <c r="AB32" s="65"/>
      <c r="AC32" s="73"/>
      <c r="AD32" s="65"/>
      <c r="AE32" s="73"/>
      <c r="AF32" s="73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>
      <c r="A33">
        <f>'TARIF 2024'!D50</f>
        <v>0</v>
      </c>
      <c r="B33" t="s">
        <v>947</v>
      </c>
      <c r="D33" s="4">
        <f>'TARIF 2024'!G50</f>
        <v>3662545049592</v>
      </c>
      <c r="E33" t="str">
        <f>'TARIF 2024'!B50</f>
        <v>E16PK</v>
      </c>
      <c r="F33" t="str">
        <f>'TARIF 2024'!K50</f>
        <v>Pack de 4 Cartouches compatibles La Cartouche Epson 16 XL  dont 0,04 deee</v>
      </c>
      <c r="G33" t="str">
        <f>'TARIF 2024'!K50</f>
        <v>Pack de 4 Cartouches compatibles La Cartouche Epson 16 XL  dont 0,04 deee</v>
      </c>
      <c r="H33" s="64">
        <f>'TARIF 2024'!M50</f>
        <v>7.8207999999999984</v>
      </c>
      <c r="I33" s="64">
        <f>'TARIF 2024'!Q50</f>
        <v>19.989999999999998</v>
      </c>
      <c r="L33" s="75">
        <v>0.2</v>
      </c>
      <c r="M33" s="65"/>
      <c r="N33" s="65"/>
      <c r="O33" s="65"/>
      <c r="P33" s="65"/>
      <c r="Q33" s="70"/>
      <c r="R33" s="66"/>
      <c r="S33" s="68"/>
      <c r="T33" s="65"/>
      <c r="U33" s="65"/>
      <c r="V33" s="71"/>
      <c r="W33" s="72"/>
      <c r="X33" s="73"/>
      <c r="Y33" s="74"/>
      <c r="Z33" s="65"/>
      <c r="AA33" s="73"/>
      <c r="AB33" s="65"/>
      <c r="AC33" s="73"/>
      <c r="AD33" s="65"/>
      <c r="AE33" s="73"/>
      <c r="AF33" s="73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>
      <c r="A34">
        <f>'TARIF 2024'!D51</f>
        <v>0</v>
      </c>
      <c r="B34" t="s">
        <v>947</v>
      </c>
      <c r="D34" s="4">
        <f>'TARIF 2024'!G51</f>
        <v>3662545016952</v>
      </c>
      <c r="E34" t="str">
        <f>'TARIF 2024'!B51</f>
        <v>E18PK</v>
      </c>
      <c r="F34" t="str">
        <f>'TARIF 2024'!K51</f>
        <v>Pack de 4 Cartouches compatibles La Cartouche Epson 18 XL  dont 0,04 deee</v>
      </c>
      <c r="G34" t="str">
        <f>'TARIF 2024'!K51</f>
        <v>Pack de 4 Cartouches compatibles La Cartouche Epson 18 XL  dont 0,04 deee</v>
      </c>
      <c r="H34" s="64">
        <f>'TARIF 2024'!M51</f>
        <v>9.4093999999999998</v>
      </c>
      <c r="I34" s="64">
        <f>'TARIF 2024'!Q51</f>
        <v>19.989999999999998</v>
      </c>
      <c r="L34" s="75">
        <v>0.2</v>
      </c>
      <c r="M34" s="65"/>
      <c r="N34" s="65"/>
      <c r="O34" s="65"/>
      <c r="P34" s="65"/>
      <c r="Q34" s="70"/>
      <c r="R34" s="66"/>
      <c r="S34" s="68"/>
      <c r="T34" s="65"/>
      <c r="U34" s="65"/>
      <c r="V34" s="71"/>
      <c r="W34" s="72"/>
      <c r="X34" s="73"/>
      <c r="Y34" s="74"/>
      <c r="Z34" s="65"/>
      <c r="AA34" s="73"/>
      <c r="AB34" s="65"/>
      <c r="AC34" s="73"/>
      <c r="AD34" s="65"/>
      <c r="AE34" s="73"/>
      <c r="AF34" s="73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>
      <c r="A35">
        <f>'TARIF 2024'!D52</f>
        <v>0</v>
      </c>
      <c r="B35" t="s">
        <v>947</v>
      </c>
      <c r="D35" s="4">
        <f>'TARIF 2024'!G52</f>
        <v>3662545016884</v>
      </c>
      <c r="E35" t="str">
        <f>'TARIF 2024'!B52</f>
        <v>E1811BK</v>
      </c>
      <c r="F35" t="str">
        <f>'TARIF 2024'!K52</f>
        <v>Cartouche compatible La Cartouche Epson 18 XL P√¢querette noire dont 0,04 deee</v>
      </c>
      <c r="G35" t="str">
        <f>'TARIF 2024'!K52</f>
        <v>Cartouche compatible La Cartouche Epson 18 XL P√¢querette noire dont 0,04 deee</v>
      </c>
      <c r="H35" s="64">
        <f>'TARIF 2024'!M52</f>
        <v>3.4215999999999998</v>
      </c>
      <c r="I35" s="64">
        <f>'TARIF 2024'!Q52</f>
        <v>9.99</v>
      </c>
      <c r="L35" s="75">
        <v>0.2</v>
      </c>
      <c r="M35" s="65"/>
      <c r="N35" s="65"/>
      <c r="O35" s="65"/>
      <c r="P35" s="65"/>
      <c r="Q35" s="70"/>
      <c r="R35" s="66"/>
      <c r="S35" s="68"/>
      <c r="T35" s="65"/>
      <c r="U35" s="65"/>
      <c r="V35" s="71"/>
      <c r="W35" s="72"/>
      <c r="X35" s="73"/>
      <c r="Y35" s="74"/>
      <c r="Z35" s="65"/>
      <c r="AA35" s="73"/>
      <c r="AB35" s="65"/>
      <c r="AC35" s="73"/>
      <c r="AD35" s="65"/>
      <c r="AE35" s="73"/>
      <c r="AF35" s="73"/>
      <c r="AG35" s="65"/>
      <c r="AH35" s="65"/>
      <c r="AI35" s="65"/>
      <c r="AJ35" s="65"/>
      <c r="AK35" s="65"/>
      <c r="AL35" s="65"/>
      <c r="AM35" s="65"/>
      <c r="AN35" s="65"/>
      <c r="AO35" s="65"/>
    </row>
    <row r="36" spans="1:41">
      <c r="A36">
        <f>'TARIF 2024'!D53</f>
        <v>0</v>
      </c>
      <c r="B36" t="s">
        <v>947</v>
      </c>
      <c r="D36" s="4">
        <f>'TARIF 2024'!G53</f>
        <v>3662545049585</v>
      </c>
      <c r="E36" t="str">
        <f>'TARIF 2024'!B53</f>
        <v>E26PK</v>
      </c>
      <c r="F36" t="str">
        <f>'TARIF 2024'!K53</f>
        <v>Pack de 4 Cartouches compatibles La Cartouche Epson 26 XL  dont 0,04 deee</v>
      </c>
      <c r="G36" t="str">
        <f>'TARIF 2024'!K53</f>
        <v>Pack de 4 Cartouches compatibles La Cartouche Epson 26 XL  dont 0,04 deee</v>
      </c>
      <c r="H36" s="64">
        <f>'TARIF 2024'!M53</f>
        <v>9.2307999999999986</v>
      </c>
      <c r="I36" s="64">
        <f>'TARIF 2024'!Q53</f>
        <v>29.99</v>
      </c>
      <c r="L36" s="75">
        <v>0.2</v>
      </c>
      <c r="M36" s="65"/>
      <c r="N36" s="65"/>
      <c r="O36" s="65"/>
      <c r="P36" s="65"/>
      <c r="Q36" s="70"/>
      <c r="R36" s="66"/>
      <c r="S36" s="68"/>
      <c r="T36" s="65"/>
      <c r="U36" s="65"/>
      <c r="V36" s="71"/>
      <c r="W36" s="72"/>
      <c r="X36" s="73"/>
      <c r="Y36" s="74"/>
      <c r="Z36" s="65"/>
      <c r="AA36" s="73"/>
      <c r="AB36" s="65"/>
      <c r="AC36" s="73"/>
      <c r="AD36" s="65"/>
      <c r="AE36" s="73"/>
      <c r="AF36" s="73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>
      <c r="A37">
        <f>'TARIF 2024'!D54</f>
        <v>0</v>
      </c>
      <c r="B37" t="s">
        <v>947</v>
      </c>
      <c r="D37" s="4">
        <f>'TARIF 2024'!G54</f>
        <v>3662545049370</v>
      </c>
      <c r="E37" t="str">
        <f>'TARIF 2024'!B54</f>
        <v>E29PK</v>
      </c>
      <c r="F37" t="str">
        <f>'TARIF 2024'!K54</f>
        <v>Pack de 4 Cartouches compatibles La Cartouche Epson 29 XL  dont 0,04 deee</v>
      </c>
      <c r="G37" t="str">
        <f>'TARIF 2024'!K54</f>
        <v>Pack de 4 Cartouches compatibles La Cartouche Epson 29 XL  dont 0,04 deee</v>
      </c>
      <c r="H37" s="64">
        <f>'TARIF 2024'!M54</f>
        <v>14.137599999999999</v>
      </c>
      <c r="I37" s="64">
        <f>'TARIF 2024'!Q54</f>
        <v>27.99</v>
      </c>
      <c r="L37" s="75">
        <v>0.2</v>
      </c>
      <c r="M37" s="65"/>
      <c r="N37" s="65"/>
      <c r="O37" s="65"/>
      <c r="P37" s="65"/>
      <c r="Q37" s="70"/>
      <c r="R37" s="66"/>
      <c r="S37" s="68"/>
      <c r="T37" s="65"/>
      <c r="U37" s="65"/>
      <c r="V37" s="71"/>
      <c r="W37" s="72"/>
      <c r="X37" s="73"/>
      <c r="Y37" s="74"/>
      <c r="Z37" s="65"/>
      <c r="AA37" s="73"/>
      <c r="AB37" s="65"/>
      <c r="AC37" s="73"/>
      <c r="AD37" s="65"/>
      <c r="AE37" s="73"/>
      <c r="AF37" s="73"/>
      <c r="AG37" s="65"/>
      <c r="AH37" s="65"/>
      <c r="AI37" s="65"/>
      <c r="AJ37" s="65"/>
      <c r="AK37" s="65"/>
      <c r="AL37" s="65"/>
      <c r="AM37" s="65"/>
      <c r="AN37" s="65"/>
      <c r="AO37" s="65"/>
    </row>
    <row r="38" spans="1:41">
      <c r="A38">
        <f>'TARIF 2024'!D55</f>
        <v>0</v>
      </c>
      <c r="B38" t="s">
        <v>947</v>
      </c>
      <c r="D38" s="4">
        <f>'TARIF 2024'!G55</f>
        <v>3662545016976</v>
      </c>
      <c r="E38" t="str">
        <f>'TARIF 2024'!B55</f>
        <v>E2991BK</v>
      </c>
      <c r="F38" t="str">
        <f>'TARIF 2024'!K55</f>
        <v>Cartouche Environnementale Epson 29 XL Fraise noire dont 0,04 deee</v>
      </c>
      <c r="G38" t="str">
        <f>'TARIF 2024'!K55</f>
        <v>Cartouche Environnementale Epson 29 XL Fraise noire dont 0,04 deee</v>
      </c>
      <c r="H38" s="64">
        <f>'TARIF 2024'!M55</f>
        <v>4.8503999999999996</v>
      </c>
      <c r="I38" s="64">
        <f>'TARIF 2024'!Q55</f>
        <v>9.99</v>
      </c>
      <c r="L38" s="75">
        <v>0.2</v>
      </c>
      <c r="M38" s="65"/>
      <c r="N38" s="65"/>
      <c r="O38" s="65"/>
      <c r="P38" s="65"/>
      <c r="Q38" s="70"/>
      <c r="R38" s="66"/>
      <c r="S38" s="68"/>
      <c r="T38" s="65"/>
      <c r="U38" s="65"/>
      <c r="V38" s="71"/>
      <c r="W38" s="72"/>
      <c r="X38" s="73"/>
      <c r="Y38" s="74"/>
      <c r="Z38" s="65"/>
      <c r="AA38" s="73"/>
      <c r="AB38" s="65"/>
      <c r="AC38" s="73"/>
      <c r="AD38" s="65"/>
      <c r="AE38" s="73"/>
      <c r="AF38" s="73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>
      <c r="A39">
        <f>'TARIF 2024'!D56</f>
        <v>0</v>
      </c>
      <c r="B39" t="s">
        <v>947</v>
      </c>
      <c r="D39" s="4">
        <f>'TARIF 2024'!G56</f>
        <v>3662545049912</v>
      </c>
      <c r="E39" t="str">
        <f>'TARIF 2024'!B56</f>
        <v>E29XL COLOR</v>
      </c>
      <c r="F39" t="str">
        <f>'TARIF 2024'!K56</f>
        <v>Pack de 3 Cartouches compatibles La Cartouche Epson 29 XL "Fraise" dont 0,04 deee</v>
      </c>
      <c r="G39" t="str">
        <f>'TARIF 2024'!K56</f>
        <v>Pack de 3 Cartouches compatibles La Cartouche Epson 29 XL "Fraise" dont 0,04 deee</v>
      </c>
      <c r="H39" s="64">
        <f>'TARIF 2024'!M56</f>
        <v>13.723999999999998</v>
      </c>
      <c r="I39" s="64">
        <f>'TARIF 2024'!Q56</f>
        <v>22.99</v>
      </c>
      <c r="L39" s="75">
        <v>0.2</v>
      </c>
      <c r="M39" s="65"/>
      <c r="N39" s="65"/>
      <c r="O39" s="65"/>
      <c r="P39" s="65"/>
      <c r="Q39" s="70"/>
      <c r="R39" s="66"/>
      <c r="S39" s="68"/>
      <c r="T39" s="65"/>
      <c r="U39" s="65"/>
      <c r="V39" s="71"/>
      <c r="W39" s="72"/>
      <c r="X39" s="73"/>
      <c r="Y39" s="74"/>
      <c r="Z39" s="65"/>
      <c r="AA39" s="73"/>
      <c r="AB39" s="65"/>
      <c r="AC39" s="73"/>
      <c r="AD39" s="65"/>
      <c r="AE39" s="73"/>
      <c r="AF39" s="73"/>
      <c r="AG39" s="65"/>
      <c r="AH39" s="65"/>
      <c r="AI39" s="65"/>
      <c r="AJ39" s="65"/>
      <c r="AK39" s="65"/>
      <c r="AL39" s="65"/>
      <c r="AM39" s="65"/>
      <c r="AN39" s="65"/>
      <c r="AO39" s="65"/>
    </row>
    <row r="40" spans="1:41">
      <c r="A40">
        <f>'TARIF 2024'!D57</f>
        <v>0</v>
      </c>
      <c r="B40" t="s">
        <v>947</v>
      </c>
      <c r="D40" s="4">
        <f>'TARIF 2024'!G57</f>
        <v>3662545049936</v>
      </c>
      <c r="E40" t="str">
        <f>'TARIF 2024'!B57</f>
        <v>E29XL DUO BLACK</v>
      </c>
      <c r="F40" t="str">
        <f>'TARIF 2024'!K57</f>
        <v>Pack de 2 Cartouches compatibles La Cartouche Epson 29 XL NOIRE dont 0,04 deee</v>
      </c>
      <c r="G40" t="str">
        <f>'TARIF 2024'!K57</f>
        <v>Pack de 2 Cartouches compatibles La Cartouche Epson 29 XL NOIRE dont 0,04 deee</v>
      </c>
      <c r="H40" s="64">
        <f>'TARIF 2024'!M57</f>
        <v>8.7137999999999991</v>
      </c>
      <c r="I40" s="64">
        <f>'TARIF 2024'!Q57</f>
        <v>16.989999999999998</v>
      </c>
      <c r="L40" s="75">
        <v>0.2</v>
      </c>
      <c r="M40" s="65"/>
      <c r="N40" s="65"/>
      <c r="O40" s="65"/>
      <c r="P40" s="65"/>
      <c r="Q40" s="70"/>
      <c r="R40" s="66"/>
      <c r="S40" s="68"/>
      <c r="T40" s="65"/>
      <c r="U40" s="65"/>
      <c r="V40" s="71"/>
      <c r="W40" s="72"/>
      <c r="X40" s="73"/>
      <c r="Y40" s="74"/>
      <c r="Z40" s="65"/>
      <c r="AA40" s="73"/>
      <c r="AB40" s="65"/>
      <c r="AC40" s="73"/>
      <c r="AD40" s="65"/>
      <c r="AE40" s="73"/>
      <c r="AF40" s="73"/>
      <c r="AG40" s="65"/>
      <c r="AH40" s="65"/>
      <c r="AI40" s="65"/>
      <c r="AJ40" s="65"/>
      <c r="AK40" s="65"/>
      <c r="AL40" s="65"/>
      <c r="AM40" s="65"/>
      <c r="AN40" s="65"/>
      <c r="AO40" s="65"/>
    </row>
    <row r="41" spans="1:41">
      <c r="A41">
        <f>'TARIF 2024'!D58</f>
        <v>0</v>
      </c>
      <c r="B41" t="s">
        <v>947</v>
      </c>
      <c r="D41" s="4">
        <f>'TARIF 2024'!G58</f>
        <v>3662545049998</v>
      </c>
      <c r="E41" t="str">
        <f>'TARIF 2024'!B58</f>
        <v>E33XL PACK</v>
      </c>
      <c r="F41" t="str">
        <f>'TARIF 2024'!K58</f>
        <v>Pack de 5 Cartouches compatibles La Cartouche Epson 33 XL  dont 0,04 deee</v>
      </c>
      <c r="G41" t="str">
        <f>'TARIF 2024'!K58</f>
        <v>Pack de 5 Cartouches compatibles La Cartouche Epson 33 XL  dont 0,04 deee</v>
      </c>
      <c r="H41" s="64">
        <f>'TARIF 2024'!M58</f>
        <v>18.235999999999997</v>
      </c>
      <c r="I41" s="64">
        <f>'TARIF 2024'!Q58</f>
        <v>39.99</v>
      </c>
      <c r="L41" s="75">
        <v>0.2</v>
      </c>
      <c r="M41" s="65"/>
      <c r="N41" s="65"/>
      <c r="O41" s="65"/>
      <c r="P41" s="65"/>
      <c r="Q41" s="70"/>
      <c r="R41" s="66"/>
      <c r="S41" s="68"/>
      <c r="T41" s="65"/>
      <c r="U41" s="65"/>
      <c r="V41" s="71"/>
      <c r="W41" s="72"/>
      <c r="X41" s="73"/>
      <c r="Y41" s="74"/>
      <c r="Z41" s="65"/>
      <c r="AA41" s="73"/>
      <c r="AB41" s="65"/>
      <c r="AC41" s="73"/>
      <c r="AD41" s="65"/>
      <c r="AE41" s="73"/>
      <c r="AF41" s="73"/>
      <c r="AG41" s="65"/>
      <c r="AH41" s="65"/>
      <c r="AI41" s="65"/>
      <c r="AJ41" s="65"/>
      <c r="AK41" s="65"/>
      <c r="AL41" s="65"/>
      <c r="AM41" s="65"/>
      <c r="AN41" s="65"/>
      <c r="AO41" s="65"/>
    </row>
    <row r="42" spans="1:41">
      <c r="A42">
        <f>'TARIF 2024'!D59</f>
        <v>0</v>
      </c>
      <c r="B42" t="s">
        <v>947</v>
      </c>
      <c r="D42" s="4">
        <f>'TARIF 2024'!G59</f>
        <v>3662545049639</v>
      </c>
      <c r="E42" t="str">
        <f>'TARIF 2024'!B59</f>
        <v>E502PK</v>
      </c>
      <c r="F42" t="str">
        <f>'TARIF 2024'!K59</f>
        <v>Pack de 4 Cartouches compatibles La Cartouche Epson 502 XL  dont 0,04 deee</v>
      </c>
      <c r="G42" t="str">
        <f>'TARIF 2024'!K59</f>
        <v>Pack de 4 Cartouches compatibles La Cartouche Epson 502 XL  dont 0,04 deee</v>
      </c>
      <c r="H42" s="64">
        <f>'TARIF 2024'!M59</f>
        <v>27.231799999999996</v>
      </c>
      <c r="I42" s="64">
        <f>'TARIF 2024'!Q59</f>
        <v>45.99</v>
      </c>
      <c r="L42" s="75">
        <v>0.2</v>
      </c>
      <c r="M42" s="65"/>
      <c r="N42" s="65"/>
      <c r="O42" s="65"/>
      <c r="P42" s="65"/>
      <c r="Q42" s="70"/>
      <c r="R42" s="66"/>
      <c r="S42" s="68"/>
      <c r="T42" s="65"/>
      <c r="U42" s="65"/>
      <c r="V42" s="71"/>
      <c r="W42" s="72"/>
      <c r="X42" s="73"/>
      <c r="Y42" s="74"/>
      <c r="Z42" s="65"/>
      <c r="AA42" s="73"/>
      <c r="AB42" s="65"/>
      <c r="AC42" s="73"/>
      <c r="AD42" s="65"/>
      <c r="AE42" s="73"/>
      <c r="AF42" s="73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1:41">
      <c r="A43">
        <f>'TARIF 2024'!D60</f>
        <v>0</v>
      </c>
      <c r="B43" t="s">
        <v>947</v>
      </c>
      <c r="D43" s="4">
        <f>'TARIF 2024'!G60</f>
        <v>3662545049646</v>
      </c>
      <c r="E43" t="str">
        <f>'TARIF 2024'!B60</f>
        <v>E502BK</v>
      </c>
      <c r="F43" t="str">
        <f>'TARIF 2024'!K60</f>
        <v>Cartouche compatible La Cartouche Epson 502 XL Jumelles noire dont 0,04 deee</v>
      </c>
      <c r="G43" t="str">
        <f>'TARIF 2024'!K60</f>
        <v>Cartouche compatible La Cartouche Epson 502 XL Jumelles noire dont 0,04 deee</v>
      </c>
      <c r="H43" s="64">
        <f>'TARIF 2024'!M60</f>
        <v>12.050799999999997</v>
      </c>
      <c r="I43" s="64">
        <f>'TARIF 2024'!Q60</f>
        <v>19.989999999999998</v>
      </c>
      <c r="L43" s="75">
        <v>0.2</v>
      </c>
      <c r="M43" s="65"/>
      <c r="N43" s="65"/>
      <c r="O43" s="65"/>
      <c r="P43" s="65"/>
      <c r="Q43" s="70"/>
      <c r="R43" s="66"/>
      <c r="S43" s="68"/>
      <c r="T43" s="65"/>
      <c r="U43" s="65"/>
      <c r="V43" s="71"/>
      <c r="W43" s="72"/>
      <c r="X43" s="73"/>
      <c r="Y43" s="74"/>
      <c r="Z43" s="65"/>
      <c r="AA43" s="73"/>
      <c r="AB43" s="65"/>
      <c r="AC43" s="73"/>
      <c r="AD43" s="65"/>
      <c r="AE43" s="73"/>
      <c r="AF43" s="73"/>
      <c r="AG43" s="65"/>
      <c r="AH43" s="65"/>
      <c r="AI43" s="65"/>
      <c r="AJ43" s="65"/>
      <c r="AK43" s="65"/>
      <c r="AL43" s="65"/>
      <c r="AM43" s="65"/>
      <c r="AN43" s="65"/>
      <c r="AO43" s="65"/>
    </row>
    <row r="44" spans="1:41">
      <c r="A44">
        <f>'TARIF 2024'!D61</f>
        <v>0</v>
      </c>
      <c r="B44" t="s">
        <v>947</v>
      </c>
      <c r="D44" s="4">
        <f>'TARIF 2024'!G61</f>
        <v>3662545049424</v>
      </c>
      <c r="E44" t="str">
        <f>'TARIF 2024'!B61</f>
        <v>E603PK</v>
      </c>
      <c r="F44" t="str">
        <f>'TARIF 2024'!K61</f>
        <v>Pack de 4 Cartouches compatibles La Cartouche Epson 603 XL  dont 0,04 deee</v>
      </c>
      <c r="G44" t="str">
        <f>'TARIF 2024'!K61</f>
        <v>Pack de 4 Cartouches compatibles La Cartouche Epson 603 XL  dont 0,04 deee</v>
      </c>
      <c r="H44" s="64">
        <f>'TARIF 2024'!M61</f>
        <v>30.023599999999995</v>
      </c>
      <c r="I44" s="64">
        <f>'TARIF 2024'!Q61</f>
        <v>47.99</v>
      </c>
      <c r="L44" s="75">
        <v>0.2</v>
      </c>
      <c r="M44" s="65"/>
      <c r="N44" s="65"/>
      <c r="O44" s="65"/>
      <c r="P44" s="65"/>
      <c r="Q44" s="70"/>
      <c r="R44" s="66"/>
      <c r="S44" s="68"/>
      <c r="T44" s="65"/>
      <c r="U44" s="65"/>
      <c r="V44" s="71"/>
      <c r="W44" s="72"/>
      <c r="X44" s="73"/>
      <c r="Y44" s="74"/>
      <c r="Z44" s="65"/>
      <c r="AA44" s="73"/>
      <c r="AB44" s="65"/>
      <c r="AC44" s="73"/>
      <c r="AD44" s="65"/>
      <c r="AE44" s="73"/>
      <c r="AF44" s="73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>
      <c r="A45">
        <f>'TARIF 2024'!D62</f>
        <v>0</v>
      </c>
      <c r="B45" t="s">
        <v>947</v>
      </c>
      <c r="D45" s="4">
        <f>'TARIF 2024'!G62</f>
        <v>3662545049387</v>
      </c>
      <c r="E45" t="str">
        <f>'TARIF 2024'!B62</f>
        <v>E603BK</v>
      </c>
      <c r="F45" t="str">
        <f>'TARIF 2024'!K62</f>
        <v>Cartouche compatible La Cartouche Epson 603 XL ""Etoile de mer"" noire dont 0,04 deee</v>
      </c>
      <c r="G45" t="str">
        <f>'TARIF 2024'!K62</f>
        <v>Cartouche compatible La Cartouche Epson 603 XL ""Etoile de mer"" noire dont 0,04 deee</v>
      </c>
      <c r="H45" s="64">
        <f>'TARIF 2024'!M62</f>
        <v>11.402199999999999</v>
      </c>
      <c r="I45" s="64">
        <f>'TARIF 2024'!Q62</f>
        <v>19.989999999999998</v>
      </c>
      <c r="L45" s="75">
        <v>0.2</v>
      </c>
      <c r="M45" s="65"/>
      <c r="N45" s="65"/>
      <c r="O45" s="65"/>
      <c r="P45" s="65"/>
      <c r="Q45" s="70"/>
      <c r="R45" s="66"/>
      <c r="S45" s="68"/>
      <c r="T45" s="65"/>
      <c r="U45" s="65"/>
      <c r="V45" s="71"/>
      <c r="W45" s="72"/>
      <c r="X45" s="73"/>
      <c r="Y45" s="74"/>
      <c r="Z45" s="65"/>
      <c r="AA45" s="73"/>
      <c r="AB45" s="65"/>
      <c r="AC45" s="73"/>
      <c r="AD45" s="65"/>
      <c r="AE45" s="73"/>
      <c r="AF45" s="73"/>
      <c r="AG45" s="65"/>
      <c r="AH45" s="65"/>
      <c r="AI45" s="65"/>
      <c r="AJ45" s="65"/>
      <c r="AK45" s="65"/>
      <c r="AL45" s="65"/>
      <c r="AM45" s="65"/>
      <c r="AN45" s="65"/>
      <c r="AO45" s="65"/>
    </row>
    <row r="46" spans="1:41">
      <c r="A46">
        <f>'TARIF 2024'!D63</f>
        <v>0</v>
      </c>
      <c r="B46" t="s">
        <v>947</v>
      </c>
      <c r="D46" s="4">
        <f>'TARIF 2024'!G63</f>
        <v>3662545049905</v>
      </c>
      <c r="E46" t="str">
        <f>'TARIF 2024'!B63</f>
        <v>E603XL COLOR</v>
      </c>
      <c r="F46" t="str">
        <f>'TARIF 2024'!K63</f>
        <v>Pack de 3 Cartouches compatibles La Cartouche Epson 603 XL  dont 0,04 deee</v>
      </c>
      <c r="G46" t="str">
        <f>'TARIF 2024'!K63</f>
        <v>Pack de 3 Cartouches compatibles La Cartouche Epson 603 XL  dont 0,04 deee</v>
      </c>
      <c r="H46" s="64">
        <f>'TARIF 2024'!M63</f>
        <v>22.372</v>
      </c>
      <c r="I46" s="64">
        <f>'TARIF 2024'!Q63</f>
        <v>33.99</v>
      </c>
      <c r="L46" s="75">
        <v>0.2</v>
      </c>
      <c r="M46" s="65"/>
      <c r="N46" s="65"/>
      <c r="O46" s="65"/>
      <c r="P46" s="65"/>
      <c r="Q46" s="70"/>
      <c r="R46" s="66"/>
      <c r="S46" s="68"/>
      <c r="T46" s="65"/>
      <c r="U46" s="65"/>
      <c r="V46" s="71"/>
      <c r="W46" s="72"/>
      <c r="X46" s="73"/>
      <c r="Y46" s="74"/>
      <c r="Z46" s="65"/>
      <c r="AA46" s="73"/>
      <c r="AB46" s="65"/>
      <c r="AC46" s="73"/>
      <c r="AD46" s="65"/>
      <c r="AE46" s="73"/>
      <c r="AF46" s="73"/>
      <c r="AG46" s="65"/>
      <c r="AH46" s="65"/>
      <c r="AI46" s="65"/>
      <c r="AJ46" s="65"/>
      <c r="AK46" s="65"/>
      <c r="AL46" s="65"/>
      <c r="AM46" s="65"/>
      <c r="AN46" s="65"/>
      <c r="AO46" s="65"/>
    </row>
    <row r="47" spans="1:41">
      <c r="A47">
        <f>'TARIF 2024'!D64</f>
        <v>0</v>
      </c>
      <c r="B47" t="s">
        <v>947</v>
      </c>
      <c r="D47" s="4">
        <f>'TARIF 2024'!G64</f>
        <v>3662545049929</v>
      </c>
      <c r="E47" t="str">
        <f>'TARIF 2024'!B64</f>
        <v>E603XL DUO BLACK</v>
      </c>
      <c r="F47" t="str">
        <f>'TARIF 2024'!K64</f>
        <v>Pack de 2 Cartouches compatibles La Cartouche Epson 603 XL NOIRE dont 0,04 deee</v>
      </c>
      <c r="G47" t="str">
        <f>'TARIF 2024'!K64</f>
        <v>Pack de 2 Cartouches compatibles La Cartouche Epson 603 XL NOIRE dont 0,04 deee</v>
      </c>
      <c r="H47" s="64">
        <f>'TARIF 2024'!M64</f>
        <v>22.494199999999999</v>
      </c>
      <c r="I47" s="64">
        <f>'TARIF 2024'!Q64</f>
        <v>37.99</v>
      </c>
      <c r="L47" s="75">
        <v>0.2</v>
      </c>
      <c r="M47" s="65"/>
      <c r="N47" s="65"/>
      <c r="O47" s="65"/>
      <c r="P47" s="65"/>
      <c r="Q47" s="70"/>
      <c r="R47" s="66"/>
      <c r="S47" s="68"/>
      <c r="T47" s="65"/>
      <c r="U47" s="65"/>
      <c r="V47" s="71"/>
      <c r="W47" s="72"/>
      <c r="X47" s="73"/>
      <c r="Y47" s="74"/>
      <c r="Z47" s="65"/>
      <c r="AA47" s="73"/>
      <c r="AB47" s="65"/>
      <c r="AC47" s="73"/>
      <c r="AD47" s="65"/>
      <c r="AE47" s="73"/>
      <c r="AF47" s="73"/>
      <c r="AG47" s="65"/>
      <c r="AH47" s="65"/>
      <c r="AI47" s="65"/>
      <c r="AJ47" s="65"/>
      <c r="AK47" s="65"/>
      <c r="AL47" s="65"/>
      <c r="AM47" s="65"/>
      <c r="AN47" s="65"/>
      <c r="AO47" s="65"/>
    </row>
    <row r="48" spans="1:41">
      <c r="A48">
        <f>'TARIF 2024'!D65</f>
        <v>0</v>
      </c>
      <c r="B48" t="s">
        <v>947</v>
      </c>
      <c r="D48" s="4">
        <f>'TARIF 2024'!G65</f>
        <v>3662545050031</v>
      </c>
      <c r="E48" t="str">
        <f>'TARIF 2024'!B65</f>
        <v>E604PK</v>
      </c>
      <c r="F48" t="str">
        <f>'TARIF 2024'!K65</f>
        <v>Pack de 4 Cartouches compatibles La Cartouche Epson 604 XL  dont 0,04 deee</v>
      </c>
      <c r="G48" t="str">
        <f>'TARIF 2024'!K65</f>
        <v>Pack de 4 Cartouches compatibles La Cartouche Epson 604 XL  dont 0,04 deee</v>
      </c>
      <c r="H48" s="64">
        <f>'TARIF 2024'!M65</f>
        <v>36.876199999999997</v>
      </c>
      <c r="I48" s="64">
        <f>'TARIF 2024'!Q65</f>
        <v>59.99</v>
      </c>
      <c r="L48" s="75">
        <v>0.2</v>
      </c>
      <c r="M48" s="65"/>
      <c r="N48" s="65"/>
      <c r="O48" s="65"/>
      <c r="P48" s="65"/>
      <c r="Q48" s="70"/>
      <c r="R48" s="66"/>
      <c r="S48" s="68"/>
      <c r="T48" s="65"/>
      <c r="U48" s="65"/>
      <c r="V48" s="71"/>
      <c r="W48" s="72"/>
      <c r="X48" s="73"/>
      <c r="Y48" s="74"/>
      <c r="Z48" s="65"/>
      <c r="AA48" s="73"/>
      <c r="AB48" s="65"/>
      <c r="AC48" s="73"/>
      <c r="AD48" s="65"/>
      <c r="AE48" s="73"/>
      <c r="AF48" s="73"/>
      <c r="AG48" s="65"/>
      <c r="AH48" s="65"/>
      <c r="AI48" s="65"/>
      <c r="AJ48" s="65"/>
      <c r="AK48" s="65"/>
      <c r="AL48" s="65"/>
      <c r="AM48" s="65"/>
      <c r="AN48" s="65"/>
      <c r="AO48" s="65"/>
    </row>
    <row r="49" spans="1:41">
      <c r="A49">
        <f>'TARIF 2024'!D66</f>
        <v>0</v>
      </c>
      <c r="B49" t="s">
        <v>947</v>
      </c>
      <c r="D49" s="4">
        <f>'TARIF 2024'!G66</f>
        <v>3662545050024</v>
      </c>
      <c r="E49" t="str">
        <f>'TARIF 2024'!B66</f>
        <v>E604BK</v>
      </c>
      <c r="F49" t="str">
        <f>'TARIF 2024'!K66</f>
        <v>Cartouche compatible La Cartouche Epson 604 XL ""Ananas"" noire dont 0,04 deee</v>
      </c>
      <c r="G49" t="str">
        <f>'TARIF 2024'!K66</f>
        <v>Cartouche compatible La Cartouche Epson 604 XL ""Ananas"" noire dont 0,04 deee</v>
      </c>
      <c r="H49" s="64">
        <f>'TARIF 2024'!M66</f>
        <v>13.507799999999998</v>
      </c>
      <c r="I49" s="64">
        <f>'TARIF 2024'!Q66</f>
        <v>23.99</v>
      </c>
      <c r="L49" s="75">
        <v>0.2</v>
      </c>
      <c r="M49" s="65"/>
      <c r="N49" s="65"/>
      <c r="O49" s="65"/>
      <c r="P49" s="65"/>
      <c r="Q49" s="70"/>
      <c r="R49" s="66"/>
      <c r="S49" s="68"/>
      <c r="T49" s="65"/>
      <c r="U49" s="65"/>
      <c r="V49" s="71"/>
      <c r="W49" s="72"/>
      <c r="X49" s="73"/>
      <c r="Y49" s="74"/>
      <c r="Z49" s="65"/>
      <c r="AA49" s="73"/>
      <c r="AB49" s="65"/>
      <c r="AC49" s="73"/>
      <c r="AD49" s="65"/>
      <c r="AE49" s="73"/>
      <c r="AF49" s="73"/>
      <c r="AG49" s="65"/>
      <c r="AH49" s="65"/>
      <c r="AI49" s="65"/>
      <c r="AJ49" s="65"/>
      <c r="AK49" s="65"/>
      <c r="AL49" s="65"/>
      <c r="AM49" s="65"/>
      <c r="AN49" s="65"/>
      <c r="AO49" s="65"/>
    </row>
    <row r="50" spans="1:41">
      <c r="A50">
        <f>'TARIF 2024'!D67</f>
        <v>0</v>
      </c>
      <c r="B50" t="s">
        <v>947</v>
      </c>
      <c r="D50" s="4">
        <f>'TARIF 2024'!G67</f>
        <v>3662545049608</v>
      </c>
      <c r="E50" t="str">
        <f>'TARIF 2024'!B67</f>
        <v>E715PK</v>
      </c>
      <c r="F50" t="str">
        <f>'TARIF 2024'!K67</f>
        <v>Pack de 4 Cartouches compatibles La Cartouche Epson T0715 XL  dont 0,04 deee</v>
      </c>
      <c r="G50" t="str">
        <f>'TARIF 2024'!K67</f>
        <v>Pack de 4 Cartouches compatibles La Cartouche Epson T0715 XL  dont 0,04 deee</v>
      </c>
      <c r="H50" s="64">
        <f>'TARIF 2024'!M67</f>
        <v>6.1475999999999997</v>
      </c>
      <c r="I50" s="64">
        <f>'TARIF 2024'!Q67</f>
        <v>22.99</v>
      </c>
      <c r="L50" s="75">
        <v>0.2</v>
      </c>
      <c r="M50" s="65"/>
      <c r="N50" s="65"/>
      <c r="O50" s="65"/>
      <c r="P50" s="65"/>
      <c r="Q50" s="70"/>
      <c r="R50" s="66"/>
      <c r="S50" s="68"/>
      <c r="T50" s="65"/>
      <c r="U50" s="65"/>
      <c r="V50" s="71"/>
      <c r="W50" s="72"/>
      <c r="X50" s="73"/>
      <c r="Y50" s="74"/>
      <c r="Z50" s="65"/>
      <c r="AA50" s="73"/>
      <c r="AB50" s="65"/>
      <c r="AC50" s="73"/>
      <c r="AD50" s="65"/>
      <c r="AE50" s="73"/>
      <c r="AF50" s="73"/>
      <c r="AG50" s="65"/>
      <c r="AH50" s="65"/>
      <c r="AI50" s="65"/>
      <c r="AJ50" s="65"/>
      <c r="AK50" s="65"/>
      <c r="AL50" s="65"/>
      <c r="AM50" s="65"/>
      <c r="AN50" s="65"/>
      <c r="AO50" s="65"/>
    </row>
    <row r="51" spans="1:41">
      <c r="A51">
        <f>'TARIF 2024'!D68</f>
        <v>0</v>
      </c>
      <c r="B51" t="s">
        <v>947</v>
      </c>
      <c r="D51" s="4">
        <f>'TARIF 2024'!G68</f>
        <v>3662545049578</v>
      </c>
      <c r="E51" t="str">
        <f>'TARIF 2024'!B68</f>
        <v>E1285PK</v>
      </c>
      <c r="F51" t="str">
        <f>'TARIF 2024'!K68</f>
        <v>Pack de 4 Cartouches compatibles La Cartouche Epson T1285 XL  dont 0,04 deee</v>
      </c>
      <c r="G51" t="str">
        <f>'TARIF 2024'!K68</f>
        <v>Pack de 4 Cartouches compatibles La Cartouche Epson T1285 XL  dont 0,04 deee</v>
      </c>
      <c r="H51" s="64">
        <f>'TARIF 2024'!M68</f>
        <v>7.0312000000000001</v>
      </c>
      <c r="I51" s="64">
        <f>'TARIF 2024'!Q68</f>
        <v>16.989999999999998</v>
      </c>
      <c r="L51" s="75">
        <v>0.2</v>
      </c>
      <c r="M51" s="65"/>
      <c r="N51" s="65"/>
      <c r="O51" s="65"/>
      <c r="P51" s="65"/>
      <c r="Q51" s="70"/>
      <c r="R51" s="66"/>
      <c r="S51" s="68"/>
      <c r="T51" s="65"/>
      <c r="U51" s="65"/>
      <c r="V51" s="71"/>
      <c r="W51" s="72"/>
      <c r="X51" s="73"/>
      <c r="Y51" s="74"/>
      <c r="Z51" s="65"/>
      <c r="AA51" s="73"/>
      <c r="AB51" s="65"/>
      <c r="AC51" s="73"/>
      <c r="AD51" s="65"/>
      <c r="AE51" s="73"/>
      <c r="AF51" s="73"/>
      <c r="AG51" s="65"/>
      <c r="AH51" s="65"/>
      <c r="AI51" s="65"/>
      <c r="AJ51" s="65"/>
      <c r="AK51" s="65"/>
      <c r="AL51" s="65"/>
      <c r="AM51" s="65"/>
      <c r="AN51" s="65"/>
      <c r="AO51" s="65"/>
    </row>
    <row r="52" spans="1:41">
      <c r="A52">
        <f>'TARIF 2024'!D69</f>
        <v>0</v>
      </c>
      <c r="B52" t="s">
        <v>947</v>
      </c>
      <c r="D52" s="4">
        <f>'TARIF 2024'!G69</f>
        <v>3662545049653</v>
      </c>
      <c r="E52" t="str">
        <f>'TARIF 2024'!B69</f>
        <v>E1295PK</v>
      </c>
      <c r="F52" t="str">
        <f>'TARIF 2024'!K69</f>
        <v>Pack de 4 Cartouches compatibles La Cartouche Epson T1295  dont 0,04 deee</v>
      </c>
      <c r="G52" t="str">
        <f>'TARIF 2024'!K69</f>
        <v>Pack de 4 Cartouches compatibles La Cartouche Epson T1295  dont 0,04 deee</v>
      </c>
      <c r="H52" s="64">
        <f>'TARIF 2024'!M69</f>
        <v>7.0312000000000001</v>
      </c>
      <c r="I52" s="64">
        <f>'TARIF 2024'!Q69</f>
        <v>22.99</v>
      </c>
      <c r="L52" s="75">
        <v>0.2</v>
      </c>
      <c r="M52" s="65"/>
      <c r="N52" s="65"/>
      <c r="O52" s="65"/>
      <c r="P52" s="65"/>
      <c r="Q52" s="70"/>
      <c r="R52" s="66"/>
      <c r="S52" s="68"/>
      <c r="T52" s="65"/>
      <c r="U52" s="65"/>
      <c r="V52" s="71"/>
      <c r="W52" s="72"/>
      <c r="X52" s="73"/>
      <c r="Y52" s="74"/>
      <c r="Z52" s="65"/>
      <c r="AA52" s="73"/>
      <c r="AB52" s="65"/>
      <c r="AC52" s="73"/>
      <c r="AD52" s="65"/>
      <c r="AE52" s="73"/>
      <c r="AF52" s="73"/>
      <c r="AG52" s="65"/>
      <c r="AH52" s="65"/>
      <c r="AI52" s="65"/>
      <c r="AJ52" s="65"/>
      <c r="AK52" s="65"/>
      <c r="AL52" s="65"/>
      <c r="AM52" s="65"/>
      <c r="AN52" s="65"/>
      <c r="AO52" s="65"/>
    </row>
    <row r="53" spans="1:41">
      <c r="A53">
        <f>'TARIF 2024'!D70</f>
        <v>0</v>
      </c>
      <c r="B53" t="s">
        <v>947</v>
      </c>
      <c r="D53" s="4">
        <f>'TARIF 2024'!G70</f>
        <v>3662545049660</v>
      </c>
      <c r="E53" t="str">
        <f>'TARIF 2024'!B70</f>
        <v>E1291BK</v>
      </c>
      <c r="F53" t="str">
        <f>'TARIF 2024'!K70</f>
        <v>Cartouche compatible La Cartouche Epson T1291 Pomme noire dont 0,04 deee</v>
      </c>
      <c r="G53" t="str">
        <f>'TARIF 2024'!K70</f>
        <v>Cartouche compatible La Cartouche Epson T1291 Pomme noire dont 0,04 deee</v>
      </c>
      <c r="H53" s="64">
        <f>'TARIF 2024'!M70</f>
        <v>3.3839999999999999</v>
      </c>
      <c r="I53" s="64">
        <f>'TARIF 2024'!Q70</f>
        <v>8.99</v>
      </c>
      <c r="L53" s="75">
        <v>0.2</v>
      </c>
      <c r="M53" s="65"/>
      <c r="N53" s="65"/>
      <c r="O53" s="65"/>
      <c r="P53" s="65"/>
      <c r="Q53" s="70"/>
      <c r="R53" s="66"/>
      <c r="S53" s="68"/>
      <c r="T53" s="65"/>
      <c r="U53" s="65"/>
      <c r="V53" s="71"/>
      <c r="W53" s="72"/>
      <c r="X53" s="73"/>
      <c r="Y53" s="74"/>
      <c r="Z53" s="65"/>
      <c r="AA53" s="73"/>
      <c r="AB53" s="65"/>
      <c r="AC53" s="73"/>
      <c r="AD53" s="65"/>
      <c r="AE53" s="73"/>
      <c r="AF53" s="73"/>
      <c r="AG53" s="65"/>
      <c r="AH53" s="65"/>
      <c r="AI53" s="65"/>
      <c r="AJ53" s="65"/>
      <c r="AK53" s="65"/>
      <c r="AL53" s="65"/>
      <c r="AM53" s="65"/>
      <c r="AN53" s="65"/>
      <c r="AO53" s="65"/>
    </row>
    <row r="54" spans="1:41">
      <c r="A54">
        <f>'TARIF 2024'!D71</f>
        <v>0</v>
      </c>
      <c r="B54" t="s">
        <v>947</v>
      </c>
      <c r="D54" s="4">
        <f>'TARIF 2024'!G71</f>
        <v>3662545049707</v>
      </c>
      <c r="E54" t="str">
        <f>'TARIF 2024'!B71</f>
        <v>H21/22</v>
      </c>
      <c r="F54" t="str">
        <f>'TARIF 2024'!K71</f>
        <v>Pack de 2 Cartouches compatible La Cartouche Hp 21 / 22 dont 0,04 deee</v>
      </c>
      <c r="G54" t="str">
        <f>'TARIF 2024'!K71</f>
        <v>Pack de 2 Cartouches compatible La Cartouche Hp 21 / 22 dont 0,04 deee</v>
      </c>
      <c r="H54" s="64">
        <f>'TARIF 2024'!M71</f>
        <v>18.367599999999999</v>
      </c>
      <c r="I54" s="64">
        <f>'TARIF 2024'!Q71</f>
        <v>29.99</v>
      </c>
      <c r="L54" s="75">
        <v>0.2</v>
      </c>
      <c r="M54" s="65"/>
      <c r="N54" s="65"/>
      <c r="O54" s="65"/>
      <c r="P54" s="65"/>
      <c r="Q54" s="70"/>
      <c r="R54" s="66"/>
      <c r="S54" s="68"/>
      <c r="T54" s="65"/>
      <c r="U54" s="65"/>
      <c r="V54" s="71"/>
      <c r="W54" s="72"/>
      <c r="X54" s="73"/>
      <c r="Y54" s="74"/>
      <c r="Z54" s="65"/>
      <c r="AA54" s="73"/>
      <c r="AB54" s="65"/>
      <c r="AC54" s="73"/>
      <c r="AD54" s="65"/>
      <c r="AE54" s="73"/>
      <c r="AF54" s="73"/>
      <c r="AG54" s="65"/>
      <c r="AH54" s="65"/>
      <c r="AI54" s="65"/>
      <c r="AJ54" s="65"/>
      <c r="AK54" s="65"/>
      <c r="AL54" s="65"/>
      <c r="AM54" s="65"/>
      <c r="AN54" s="65"/>
      <c r="AO54" s="65"/>
    </row>
    <row r="55" spans="1:41">
      <c r="A55">
        <f>'TARIF 2024'!D72</f>
        <v>0</v>
      </c>
      <c r="B55" t="s">
        <v>947</v>
      </c>
      <c r="D55" s="4">
        <f>'TARIF 2024'!G72</f>
        <v>3662545049714</v>
      </c>
      <c r="E55" t="str">
        <f>'TARIF 2024'!B72</f>
        <v>H56/57</v>
      </c>
      <c r="F55" t="str">
        <f>'TARIF 2024'!K72</f>
        <v>Pack de 2 Cartouches compatibles La Cartouche Hp 56 / 57  dont 0,04 deee</v>
      </c>
      <c r="G55" t="str">
        <f>'TARIF 2024'!K72</f>
        <v>Pack de 2 Cartouches compatibles La Cartouche Hp 56 / 57  dont 0,04 deee</v>
      </c>
      <c r="H55" s="64">
        <f>'TARIF 2024'!M72</f>
        <v>15.077599999999999</v>
      </c>
      <c r="I55" s="64">
        <f>'TARIF 2024'!Q72</f>
        <v>28.99</v>
      </c>
      <c r="L55" s="75">
        <v>0.2</v>
      </c>
      <c r="M55" s="65"/>
      <c r="N55" s="65"/>
      <c r="O55" s="65"/>
      <c r="P55" s="65"/>
      <c r="Q55" s="70"/>
      <c r="R55" s="66"/>
      <c r="S55" s="68"/>
      <c r="T55" s="65"/>
      <c r="U55" s="65"/>
      <c r="V55" s="71"/>
      <c r="W55" s="72"/>
      <c r="X55" s="73"/>
      <c r="Y55" s="74"/>
      <c r="Z55" s="65"/>
      <c r="AA55" s="73"/>
      <c r="AB55" s="65"/>
      <c r="AC55" s="73"/>
      <c r="AD55" s="65"/>
      <c r="AE55" s="73"/>
      <c r="AF55" s="73"/>
      <c r="AG55" s="65"/>
      <c r="AH55" s="65"/>
      <c r="AI55" s="65"/>
      <c r="AJ55" s="65"/>
      <c r="AK55" s="65"/>
      <c r="AL55" s="65"/>
      <c r="AM55" s="65"/>
      <c r="AN55" s="65"/>
      <c r="AO55" s="65"/>
    </row>
    <row r="56" spans="1:41">
      <c r="A56">
        <f>'TARIF 2024'!D73</f>
        <v>0</v>
      </c>
      <c r="B56" t="s">
        <v>947</v>
      </c>
      <c r="D56" s="4">
        <f>'TARIF 2024'!G73</f>
        <v>3662545015986</v>
      </c>
      <c r="E56" t="str">
        <f>'TARIF 2024'!B73</f>
        <v>H62/62</v>
      </c>
      <c r="F56" t="str">
        <f>'TARIF 2024'!K73</f>
        <v>Pack de 2 Cartouches Francaises Hp 62 XL noire et couleurs dont 0,04 deee</v>
      </c>
      <c r="G56" t="str">
        <f>'TARIF 2024'!K73</f>
        <v>Pack de 2 Cartouches Francaises Hp 62 XL noire et couleurs dont 0,04 deee</v>
      </c>
      <c r="H56" s="64">
        <f>'TARIF 2024'!M73</f>
        <v>35.466199999999994</v>
      </c>
      <c r="I56" s="64">
        <f>'TARIF 2024'!Q73</f>
        <v>54.99</v>
      </c>
      <c r="L56" s="75">
        <v>0.2</v>
      </c>
      <c r="M56" s="65"/>
      <c r="N56" s="65"/>
      <c r="O56" s="65"/>
      <c r="P56" s="65"/>
      <c r="Q56" s="70"/>
      <c r="R56" s="66"/>
      <c r="S56" s="68"/>
      <c r="T56" s="65"/>
      <c r="U56" s="65"/>
      <c r="V56" s="71"/>
      <c r="W56" s="72"/>
      <c r="X56" s="73"/>
      <c r="Y56" s="74"/>
      <c r="Z56" s="65"/>
      <c r="AA56" s="73"/>
      <c r="AB56" s="65"/>
      <c r="AC56" s="73"/>
      <c r="AD56" s="65"/>
      <c r="AE56" s="73"/>
      <c r="AF56" s="73"/>
      <c r="AG56" s="65"/>
      <c r="AH56" s="65"/>
      <c r="AI56" s="65"/>
      <c r="AJ56" s="65"/>
      <c r="AK56" s="65"/>
      <c r="AL56" s="65"/>
      <c r="AM56" s="65"/>
      <c r="AN56" s="65"/>
      <c r="AO56" s="65"/>
    </row>
    <row r="57" spans="1:41">
      <c r="A57">
        <f>'TARIF 2024'!D74</f>
        <v>0</v>
      </c>
      <c r="B57" t="s">
        <v>947</v>
      </c>
      <c r="D57" s="4">
        <f>'TARIF 2024'!G74</f>
        <v>3662545016129</v>
      </c>
      <c r="E57" t="str">
        <f>'TARIF 2024'!B74</f>
        <v>H62BK</v>
      </c>
      <c r="F57" t="str">
        <f>'TARIF 2024'!K74</f>
        <v>Cartouche Francaise Hp 62 XL noire dont 0,04 deee</v>
      </c>
      <c r="G57" t="str">
        <f>'TARIF 2024'!K74</f>
        <v>Cartouche Francaise Hp 62 XL noire dont 0,04 deee</v>
      </c>
      <c r="H57" s="64">
        <f>'TARIF 2024'!M74</f>
        <v>18.752999999999997</v>
      </c>
      <c r="I57" s="64">
        <f>'TARIF 2024'!Q74</f>
        <v>29.99</v>
      </c>
      <c r="L57" s="75">
        <v>0.2</v>
      </c>
      <c r="M57" s="65"/>
      <c r="N57" s="65"/>
      <c r="O57" s="65"/>
      <c r="P57" s="65"/>
      <c r="Q57" s="70"/>
      <c r="R57" s="66"/>
      <c r="S57" s="68"/>
      <c r="T57" s="65"/>
      <c r="U57" s="65"/>
      <c r="V57" s="71"/>
      <c r="W57" s="72"/>
      <c r="X57" s="73"/>
      <c r="Y57" s="74"/>
      <c r="Z57" s="65"/>
      <c r="AA57" s="73"/>
      <c r="AB57" s="65"/>
      <c r="AC57" s="73"/>
      <c r="AD57" s="65"/>
      <c r="AE57" s="73"/>
      <c r="AF57" s="73"/>
      <c r="AG57" s="65"/>
      <c r="AH57" s="65"/>
      <c r="AI57" s="65"/>
      <c r="AJ57" s="65"/>
      <c r="AK57" s="65"/>
      <c r="AL57" s="65"/>
      <c r="AM57" s="65"/>
      <c r="AN57" s="65"/>
      <c r="AO57" s="65"/>
    </row>
    <row r="58" spans="1:41">
      <c r="A58">
        <f>'TARIF 2024'!D75</f>
        <v>0</v>
      </c>
      <c r="B58" t="s">
        <v>947</v>
      </c>
      <c r="D58" s="4">
        <f>'TARIF 2024'!G75</f>
        <v>3662545016136</v>
      </c>
      <c r="E58" t="str">
        <f>'TARIF 2024'!B75</f>
        <v>H62CL</v>
      </c>
      <c r="F58" t="str">
        <f>'TARIF 2024'!K75</f>
        <v>Cartouche Francaise Hp 62 XL couleurs dont 0,04 deee</v>
      </c>
      <c r="G58" t="str">
        <f>'TARIF 2024'!K75</f>
        <v>Cartouche Francaise Hp 62 XL couleurs dont 0,04 deee</v>
      </c>
      <c r="H58" s="64">
        <f>'TARIF 2024'!M75</f>
        <v>19.692999999999998</v>
      </c>
      <c r="I58" s="64">
        <f>'TARIF 2024'!Q75</f>
        <v>29.99</v>
      </c>
      <c r="L58" s="75">
        <v>0.2</v>
      </c>
      <c r="M58" s="65"/>
      <c r="N58" s="65"/>
      <c r="O58" s="65"/>
      <c r="P58" s="65"/>
      <c r="Q58" s="70"/>
      <c r="R58" s="66"/>
      <c r="S58" s="68"/>
      <c r="T58" s="65"/>
      <c r="U58" s="65"/>
      <c r="V58" s="71"/>
      <c r="W58" s="72"/>
      <c r="X58" s="73"/>
      <c r="Y58" s="74"/>
      <c r="Z58" s="65"/>
      <c r="AA58" s="73"/>
      <c r="AB58" s="65"/>
      <c r="AC58" s="73"/>
      <c r="AD58" s="65"/>
      <c r="AE58" s="73"/>
      <c r="AF58" s="73"/>
      <c r="AG58" s="65"/>
      <c r="AH58" s="65"/>
      <c r="AI58" s="65"/>
      <c r="AJ58" s="65"/>
      <c r="AK58" s="65"/>
      <c r="AL58" s="65"/>
      <c r="AM58" s="65"/>
      <c r="AN58" s="65"/>
      <c r="AO58" s="65"/>
    </row>
    <row r="59" spans="1:41">
      <c r="A59">
        <f>'TARIF 2024'!D76</f>
        <v>0</v>
      </c>
      <c r="B59" t="s">
        <v>947</v>
      </c>
      <c r="D59" s="4">
        <f>'TARIF 2024'!G76</f>
        <v>3662545049745</v>
      </c>
      <c r="E59" t="str">
        <f>'TARIF 2024'!B76</f>
        <v>H300/300</v>
      </c>
      <c r="F59" t="str">
        <f>'TARIF 2024'!K76</f>
        <v>Pack de 2 Cartouches compatibles La Cartouche Hp 300 XL  dont 0,04 deee</v>
      </c>
      <c r="G59" t="str">
        <f>'TARIF 2024'!K76</f>
        <v>Pack de 2 Cartouches compatibles La Cartouche Hp 300 XL  dont 0,04 deee</v>
      </c>
      <c r="H59" s="64">
        <f>'TARIF 2024'!M76</f>
        <v>25.210799999999999</v>
      </c>
      <c r="I59" s="64">
        <f>'TARIF 2024'!Q76</f>
        <v>34.99</v>
      </c>
      <c r="L59" s="75">
        <v>0.2</v>
      </c>
      <c r="M59" s="65"/>
      <c r="N59" s="65"/>
      <c r="O59" s="65"/>
      <c r="P59" s="65"/>
      <c r="Q59" s="70"/>
      <c r="R59" s="66"/>
      <c r="S59" s="68"/>
      <c r="T59" s="65"/>
      <c r="U59" s="65"/>
      <c r="V59" s="71"/>
      <c r="W59" s="72"/>
      <c r="X59" s="73"/>
      <c r="Y59" s="74"/>
      <c r="Z59" s="65"/>
      <c r="AA59" s="73"/>
      <c r="AB59" s="65"/>
      <c r="AC59" s="73"/>
      <c r="AD59" s="65"/>
      <c r="AE59" s="73"/>
      <c r="AF59" s="73"/>
      <c r="AG59" s="65"/>
      <c r="AH59" s="65"/>
      <c r="AI59" s="65"/>
      <c r="AJ59" s="65"/>
      <c r="AK59" s="65"/>
      <c r="AL59" s="65"/>
      <c r="AM59" s="65"/>
      <c r="AN59" s="65"/>
      <c r="AO59" s="65"/>
    </row>
    <row r="60" spans="1:41">
      <c r="A60">
        <f>'TARIF 2024'!D77</f>
        <v>0</v>
      </c>
      <c r="B60" t="s">
        <v>947</v>
      </c>
      <c r="D60" s="4">
        <f>'TARIF 2024'!G77</f>
        <v>3662545049721</v>
      </c>
      <c r="E60" t="str">
        <f>'TARIF 2024'!B77</f>
        <v>H300BK</v>
      </c>
      <c r="F60" t="str">
        <f>'TARIF 2024'!K77</f>
        <v>Cartouche compatible La Cartouche Hp 300 XL noire dont 0,04 deee</v>
      </c>
      <c r="G60" t="str">
        <f>'TARIF 2024'!K77</f>
        <v>Cartouche compatible La Cartouche Hp 300 XL noire dont 0,04 deee</v>
      </c>
      <c r="H60" s="64">
        <f>'TARIF 2024'!M77</f>
        <v>14.3538</v>
      </c>
      <c r="I60" s="64">
        <f>'TARIF 2024'!Q77</f>
        <v>18.989999999999998</v>
      </c>
      <c r="L60" s="75">
        <v>0.2</v>
      </c>
      <c r="M60" s="65"/>
      <c r="N60" s="65"/>
      <c r="O60" s="65"/>
      <c r="P60" s="65"/>
      <c r="Q60" s="70"/>
      <c r="R60" s="66"/>
      <c r="S60" s="68"/>
      <c r="T60" s="65"/>
      <c r="U60" s="65"/>
      <c r="V60" s="71"/>
      <c r="W60" s="72"/>
      <c r="X60" s="73"/>
      <c r="Y60" s="74"/>
      <c r="Z60" s="65"/>
      <c r="AA60" s="73"/>
      <c r="AB60" s="65"/>
      <c r="AC60" s="73"/>
      <c r="AD60" s="65"/>
      <c r="AE60" s="73"/>
      <c r="AF60" s="73"/>
      <c r="AG60" s="65"/>
      <c r="AH60" s="65"/>
      <c r="AI60" s="65"/>
      <c r="AJ60" s="65"/>
      <c r="AK60" s="65"/>
      <c r="AL60" s="65"/>
      <c r="AM60" s="65"/>
      <c r="AN60" s="65"/>
      <c r="AO60" s="65"/>
    </row>
    <row r="61" spans="1:41">
      <c r="A61">
        <f>'TARIF 2024'!D78</f>
        <v>0</v>
      </c>
      <c r="B61" t="s">
        <v>947</v>
      </c>
      <c r="D61" s="4">
        <f>'TARIF 2024'!G78</f>
        <v>3662545049738</v>
      </c>
      <c r="E61" t="str">
        <f>'TARIF 2024'!B78</f>
        <v>H300CL</v>
      </c>
      <c r="F61" t="str">
        <f>'TARIF 2024'!K78</f>
        <v>Cartouche compatible La Cartouche Hp 300 XL couleurs dont 0,04 deee</v>
      </c>
      <c r="G61" t="str">
        <f>'TARIF 2024'!K78</f>
        <v>Cartouche compatible La Cartouche Hp 300 XL couleurs dont 0,04 deee</v>
      </c>
      <c r="H61" s="64">
        <f>'TARIF 2024'!M78</f>
        <v>13.254</v>
      </c>
      <c r="I61" s="64">
        <f>'TARIF 2024'!Q78</f>
        <v>19.989999999999998</v>
      </c>
      <c r="L61" s="75">
        <v>0.2</v>
      </c>
      <c r="M61" s="65"/>
      <c r="N61" s="65"/>
      <c r="O61" s="65"/>
      <c r="P61" s="65"/>
      <c r="Q61" s="70"/>
      <c r="R61" s="66"/>
      <c r="S61" s="68"/>
      <c r="T61" s="65"/>
      <c r="U61" s="65"/>
      <c r="V61" s="71"/>
      <c r="W61" s="72"/>
      <c r="X61" s="73"/>
      <c r="Y61" s="74"/>
      <c r="Z61" s="65"/>
      <c r="AA61" s="73"/>
      <c r="AB61" s="65"/>
      <c r="AC61" s="73"/>
      <c r="AD61" s="65"/>
      <c r="AE61" s="73"/>
      <c r="AF61" s="73"/>
      <c r="AG61" s="65"/>
      <c r="AH61" s="65"/>
      <c r="AI61" s="65"/>
      <c r="AJ61" s="65"/>
      <c r="AK61" s="65"/>
      <c r="AL61" s="65"/>
      <c r="AM61" s="65"/>
      <c r="AN61" s="65"/>
      <c r="AO61" s="65"/>
    </row>
    <row r="62" spans="1:41">
      <c r="A62">
        <f>'TARIF 2024'!D79</f>
        <v>0</v>
      </c>
      <c r="B62" t="s">
        <v>947</v>
      </c>
      <c r="D62" s="4">
        <f>'TARIF 2024'!G79</f>
        <v>3662545016006</v>
      </c>
      <c r="E62" t="str">
        <f>'TARIF 2024'!B79</f>
        <v>H301/301</v>
      </c>
      <c r="F62" t="str">
        <f>'TARIF 2024'!K79</f>
        <v>Pack de 2 Cartouches Francaises Hp 301 XL noires et couleurs dont 0,04 deee</v>
      </c>
      <c r="G62" t="str">
        <f>'TARIF 2024'!K79</f>
        <v>Pack de 2 Cartouches Francaises Hp 301 XL noires et couleurs dont 0,04 deee</v>
      </c>
      <c r="H62" s="64">
        <f>'TARIF 2024'!M79</f>
        <v>24.007599999999996</v>
      </c>
      <c r="I62" s="64">
        <f>'TARIF 2024'!Q79</f>
        <v>36.99</v>
      </c>
      <c r="L62" s="75">
        <v>0.2</v>
      </c>
      <c r="M62" s="65"/>
      <c r="N62" s="65"/>
      <c r="O62" s="65"/>
      <c r="P62" s="65"/>
      <c r="Q62" s="70"/>
      <c r="R62" s="66"/>
      <c r="S62" s="68"/>
      <c r="T62" s="65"/>
      <c r="U62" s="65"/>
      <c r="V62" s="71"/>
      <c r="W62" s="72"/>
      <c r="X62" s="73"/>
      <c r="Y62" s="74"/>
      <c r="Z62" s="65"/>
      <c r="AA62" s="73"/>
      <c r="AB62" s="65"/>
      <c r="AC62" s="73"/>
      <c r="AD62" s="65"/>
      <c r="AE62" s="73"/>
      <c r="AF62" s="73"/>
      <c r="AG62" s="65"/>
      <c r="AH62" s="65"/>
      <c r="AI62" s="65"/>
      <c r="AJ62" s="65"/>
      <c r="AK62" s="65"/>
      <c r="AL62" s="65"/>
      <c r="AM62" s="65"/>
      <c r="AN62" s="65"/>
      <c r="AO62" s="65"/>
    </row>
    <row r="63" spans="1:41">
      <c r="A63">
        <f>'TARIF 2024'!D80</f>
        <v>0</v>
      </c>
      <c r="B63" t="s">
        <v>947</v>
      </c>
      <c r="D63" s="4">
        <f>'TARIF 2024'!G80</f>
        <v>3662545016143</v>
      </c>
      <c r="E63" t="str">
        <f>'TARIF 2024'!B80</f>
        <v>H301BK</v>
      </c>
      <c r="F63" t="str">
        <f>'TARIF 2024'!K80</f>
        <v>Cartouche Francaise Hp 301 XL noire dont 0,04 deee</v>
      </c>
      <c r="G63" t="str">
        <f>'TARIF 2024'!K80</f>
        <v>Cartouche Francaise Hp 301 XL noire dont 0,04 deee</v>
      </c>
      <c r="H63" s="64">
        <f>'TARIF 2024'!M80</f>
        <v>13.667599999999998</v>
      </c>
      <c r="I63" s="64">
        <f>'TARIF 2024'!Q80</f>
        <v>21.99</v>
      </c>
      <c r="L63" s="75">
        <v>0.2</v>
      </c>
      <c r="M63" s="65"/>
      <c r="N63" s="65"/>
      <c r="O63" s="65"/>
      <c r="P63" s="65"/>
      <c r="Q63" s="70"/>
      <c r="R63" s="66"/>
      <c r="S63" s="68"/>
      <c r="T63" s="65"/>
      <c r="U63" s="65"/>
      <c r="V63" s="71"/>
      <c r="W63" s="72"/>
      <c r="X63" s="73"/>
      <c r="Y63" s="74"/>
      <c r="Z63" s="65"/>
      <c r="AA63" s="73"/>
      <c r="AB63" s="65"/>
      <c r="AC63" s="73"/>
      <c r="AD63" s="65"/>
      <c r="AE63" s="73"/>
      <c r="AF63" s="73"/>
      <c r="AG63" s="65"/>
      <c r="AH63" s="65"/>
      <c r="AI63" s="65"/>
      <c r="AJ63" s="65"/>
      <c r="AK63" s="65"/>
      <c r="AL63" s="65"/>
      <c r="AM63" s="65"/>
      <c r="AN63" s="65"/>
      <c r="AO63" s="65"/>
    </row>
    <row r="64" spans="1:41">
      <c r="A64">
        <f>'TARIF 2024'!D81</f>
        <v>0</v>
      </c>
      <c r="B64" t="s">
        <v>947</v>
      </c>
      <c r="D64" s="4">
        <f>'TARIF 2024'!G81</f>
        <v>3662545016150</v>
      </c>
      <c r="E64" t="str">
        <f>'TARIF 2024'!B81</f>
        <v>H301CL</v>
      </c>
      <c r="F64" t="str">
        <f>'TARIF 2024'!K81</f>
        <v>Cartouche Francaise Hp 301 XL couleurs dont 0,04 deee</v>
      </c>
      <c r="G64" t="str">
        <f>'TARIF 2024'!K81</f>
        <v>Cartouche Francaise Hp 301 XL couleurs dont 0,04 deee</v>
      </c>
      <c r="H64" s="64">
        <f>'TARIF 2024'!M81</f>
        <v>13.404399999999999</v>
      </c>
      <c r="I64" s="64">
        <f>'TARIF 2024'!Q81</f>
        <v>21.99</v>
      </c>
      <c r="L64" s="75">
        <v>0.2</v>
      </c>
      <c r="M64" s="65"/>
      <c r="N64" s="65"/>
      <c r="O64" s="65"/>
      <c r="P64" s="65"/>
      <c r="Q64" s="70"/>
      <c r="R64" s="66"/>
      <c r="S64" s="68"/>
      <c r="T64" s="65"/>
      <c r="U64" s="65"/>
      <c r="V64" s="71"/>
      <c r="W64" s="72"/>
      <c r="X64" s="73"/>
      <c r="Y64" s="74"/>
      <c r="Z64" s="65"/>
      <c r="AA64" s="73"/>
      <c r="AB64" s="65"/>
      <c r="AC64" s="73"/>
      <c r="AD64" s="65"/>
      <c r="AE64" s="73"/>
      <c r="AF64" s="73"/>
      <c r="AG64" s="65"/>
      <c r="AH64" s="65"/>
      <c r="AI64" s="65"/>
      <c r="AJ64" s="65"/>
      <c r="AK64" s="65"/>
      <c r="AL64" s="65"/>
      <c r="AM64" s="65"/>
      <c r="AN64" s="65"/>
      <c r="AO64" s="65"/>
    </row>
    <row r="65" spans="1:41">
      <c r="A65">
        <f>'TARIF 2024'!D82</f>
        <v>0</v>
      </c>
      <c r="B65" t="s">
        <v>947</v>
      </c>
      <c r="D65" s="4">
        <f>'TARIF 2024'!G82</f>
        <v>3662545049943</v>
      </c>
      <c r="E65" t="str">
        <f>'TARIF 2024'!B82</f>
        <v>H301XL DUO BLACK</v>
      </c>
      <c r="F65" t="str">
        <f>'TARIF 2024'!K82</f>
        <v>Pack de 2 Cartouches Francaises Hp 301 XL noires dont 0,04 deee</v>
      </c>
      <c r="G65" t="str">
        <f>'TARIF 2024'!K82</f>
        <v>Pack de 2 Cartouches Francaises Hp 301 XL noires dont 0,04 deee</v>
      </c>
      <c r="H65" s="64">
        <f>'TARIF 2024'!M82</f>
        <v>26.902799999999996</v>
      </c>
      <c r="I65" s="64">
        <f>'TARIF 2024'!Q82</f>
        <v>39.99</v>
      </c>
      <c r="L65" s="75">
        <v>0.2</v>
      </c>
      <c r="M65" s="65"/>
      <c r="N65" s="65"/>
      <c r="O65" s="65"/>
      <c r="P65" s="65"/>
      <c r="Q65" s="70"/>
      <c r="R65" s="66"/>
      <c r="S65" s="68"/>
      <c r="T65" s="65"/>
      <c r="U65" s="65"/>
      <c r="V65" s="71"/>
      <c r="W65" s="72"/>
      <c r="X65" s="73"/>
      <c r="Y65" s="74"/>
      <c r="Z65" s="65"/>
      <c r="AA65" s="73"/>
      <c r="AB65" s="65"/>
      <c r="AC65" s="73"/>
      <c r="AD65" s="65"/>
      <c r="AE65" s="73"/>
      <c r="AF65" s="73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>
      <c r="A66">
        <f>'TARIF 2024'!D83</f>
        <v>0</v>
      </c>
      <c r="B66" t="s">
        <v>947</v>
      </c>
      <c r="D66" s="4">
        <f>'TARIF 2024'!G83</f>
        <v>3662545015993</v>
      </c>
      <c r="E66" t="str">
        <f>'TARIF 2024'!B83</f>
        <v>H302/302</v>
      </c>
      <c r="F66" t="str">
        <f>'TARIF 2024'!K83</f>
        <v>Pack de 2 Cartouches Francaises Hp 302 XL noire et couleurs dont 0,04 deee</v>
      </c>
      <c r="G66" t="str">
        <f>'TARIF 2024'!K83</f>
        <v>Pack de 2 Cartouches Francaises Hp 302 XL noire et couleurs dont 0,04 deee</v>
      </c>
      <c r="H66" s="64">
        <f>'TARIF 2024'!M83</f>
        <v>28.1812</v>
      </c>
      <c r="I66" s="64">
        <f>'TARIF 2024'!Q83</f>
        <v>39.99</v>
      </c>
      <c r="L66" s="75">
        <v>0.2</v>
      </c>
      <c r="M66" s="65"/>
      <c r="N66" s="65"/>
      <c r="O66" s="65"/>
      <c r="P66" s="65"/>
      <c r="Q66" s="70"/>
      <c r="R66" s="66"/>
      <c r="S66" s="68"/>
      <c r="T66" s="65"/>
      <c r="U66" s="65"/>
      <c r="V66" s="71"/>
      <c r="W66" s="72"/>
      <c r="X66" s="73"/>
      <c r="Y66" s="74"/>
      <c r="Z66" s="65"/>
      <c r="AA66" s="73"/>
      <c r="AB66" s="65"/>
      <c r="AC66" s="73"/>
      <c r="AD66" s="65"/>
      <c r="AE66" s="73"/>
      <c r="AF66" s="73"/>
      <c r="AG66" s="65"/>
      <c r="AH66" s="65"/>
      <c r="AI66" s="65"/>
      <c r="AJ66" s="65"/>
      <c r="AK66" s="65"/>
      <c r="AL66" s="65"/>
      <c r="AM66" s="65"/>
      <c r="AN66" s="65"/>
      <c r="AO66" s="65"/>
    </row>
    <row r="67" spans="1:41">
      <c r="A67">
        <f>'TARIF 2024'!D84</f>
        <v>0</v>
      </c>
      <c r="B67" t="s">
        <v>947</v>
      </c>
      <c r="D67" s="4">
        <f>'TARIF 2024'!G84</f>
        <v>3662545016044</v>
      </c>
      <c r="E67" t="str">
        <f>'TARIF 2024'!B84</f>
        <v>H302BK</v>
      </c>
      <c r="F67" t="str">
        <f>'TARIF 2024'!K84</f>
        <v>Cartouche Francaise Hp 302 XL noire dont 0,04 deee</v>
      </c>
      <c r="G67" t="str">
        <f>'TARIF 2024'!K84</f>
        <v>Cartouche Francaise Hp 302 XL noire dont 0,04 deee</v>
      </c>
      <c r="H67" s="64">
        <f>'TARIF 2024'!M84</f>
        <v>14.635799999999998</v>
      </c>
      <c r="I67" s="64">
        <f>'TARIF 2024'!Q84</f>
        <v>22.99</v>
      </c>
      <c r="L67" s="75">
        <v>0.2</v>
      </c>
      <c r="M67" s="65"/>
      <c r="N67" s="65"/>
      <c r="O67" s="65"/>
      <c r="P67" s="65"/>
      <c r="Q67" s="70"/>
      <c r="R67" s="66"/>
      <c r="S67" s="68"/>
      <c r="T67" s="65"/>
      <c r="U67" s="65"/>
      <c r="V67" s="71"/>
      <c r="W67" s="72"/>
      <c r="X67" s="73"/>
      <c r="Y67" s="74"/>
      <c r="Z67" s="65"/>
      <c r="AA67" s="73"/>
      <c r="AB67" s="65"/>
      <c r="AC67" s="73"/>
      <c r="AD67" s="65"/>
      <c r="AE67" s="73"/>
      <c r="AF67" s="73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>
      <c r="A68">
        <f>'TARIF 2024'!D85</f>
        <v>0</v>
      </c>
      <c r="B68" t="s">
        <v>947</v>
      </c>
      <c r="D68" s="4">
        <f>'TARIF 2024'!G85</f>
        <v>3662545016051</v>
      </c>
      <c r="E68" t="str">
        <f>'TARIF 2024'!B85</f>
        <v>H302CL</v>
      </c>
      <c r="F68" t="str">
        <f>'TARIF 2024'!K85</f>
        <v>Cartouche Francaise Hp 302 XL couleurs dont 0,04 deee</v>
      </c>
      <c r="G68" t="str">
        <f>'TARIF 2024'!K85</f>
        <v>Cartouche Francaise Hp 302 XL couleurs dont 0,04 deee</v>
      </c>
      <c r="H68" s="64">
        <f>'TARIF 2024'!M85</f>
        <v>15.716799999999997</v>
      </c>
      <c r="I68" s="64">
        <f>'TARIF 2024'!Q85</f>
        <v>22.99</v>
      </c>
      <c r="L68" s="75">
        <v>0.2</v>
      </c>
      <c r="M68" s="65"/>
      <c r="N68" s="65"/>
      <c r="O68" s="65"/>
      <c r="P68" s="65"/>
      <c r="Q68" s="70"/>
      <c r="R68" s="66"/>
      <c r="S68" s="68"/>
      <c r="T68" s="65"/>
      <c r="U68" s="65"/>
      <c r="V68" s="71"/>
      <c r="W68" s="72"/>
      <c r="X68" s="73"/>
      <c r="Y68" s="74"/>
      <c r="Z68" s="65"/>
      <c r="AA68" s="73"/>
      <c r="AB68" s="65"/>
      <c r="AC68" s="73"/>
      <c r="AD68" s="65"/>
      <c r="AE68" s="73"/>
      <c r="AF68" s="73"/>
      <c r="AG68" s="65"/>
      <c r="AH68" s="65"/>
      <c r="AI68" s="65"/>
      <c r="AJ68" s="65"/>
      <c r="AK68" s="65"/>
      <c r="AL68" s="65"/>
      <c r="AM68" s="65"/>
      <c r="AN68" s="65"/>
      <c r="AO68" s="65"/>
    </row>
    <row r="69" spans="1:41">
      <c r="A69">
        <f>'TARIF 2024'!D86</f>
        <v>0</v>
      </c>
      <c r="B69" t="s">
        <v>947</v>
      </c>
      <c r="D69" s="4">
        <f>'TARIF 2024'!G86</f>
        <v>3662545049950</v>
      </c>
      <c r="E69" t="str">
        <f>'TARIF 2024'!B86</f>
        <v>H302XL DUO BLACK</v>
      </c>
      <c r="F69" t="str">
        <f>'TARIF 2024'!K86</f>
        <v>Pack de 2 Cartouches Francaises Hp 302 XL noires dont 0,04 deee</v>
      </c>
      <c r="G69" t="str">
        <f>'TARIF 2024'!K86</f>
        <v>Pack de 2 Cartouches Francaises Hp 302 XL noires dont 0,04 deee</v>
      </c>
      <c r="H69" s="64">
        <f>'TARIF 2024'!M86</f>
        <v>30.925999999999998</v>
      </c>
      <c r="I69" s="64">
        <f>'TARIF 2024'!Q86</f>
        <v>46.99</v>
      </c>
      <c r="L69" s="75">
        <v>0.2</v>
      </c>
      <c r="M69" s="65"/>
      <c r="N69" s="65"/>
      <c r="O69" s="65"/>
      <c r="P69" s="65"/>
      <c r="Q69" s="70"/>
      <c r="R69" s="66"/>
      <c r="S69" s="68"/>
      <c r="T69" s="65"/>
      <c r="U69" s="65"/>
      <c r="V69" s="71"/>
      <c r="W69" s="72"/>
      <c r="X69" s="73"/>
      <c r="Y69" s="74"/>
      <c r="Z69" s="65"/>
      <c r="AA69" s="73"/>
      <c r="AB69" s="65"/>
      <c r="AC69" s="73"/>
      <c r="AD69" s="65"/>
      <c r="AE69" s="73"/>
      <c r="AF69" s="73"/>
      <c r="AG69" s="65"/>
      <c r="AH69" s="65"/>
      <c r="AI69" s="65"/>
      <c r="AJ69" s="65"/>
      <c r="AK69" s="65"/>
      <c r="AL69" s="65"/>
      <c r="AM69" s="65"/>
      <c r="AN69" s="65"/>
      <c r="AO69" s="65"/>
    </row>
    <row r="70" spans="1:41">
      <c r="A70">
        <f>'TARIF 2024'!D87</f>
        <v>0</v>
      </c>
      <c r="B70" t="s">
        <v>947</v>
      </c>
      <c r="D70" s="4">
        <f>'TARIF 2024'!G87</f>
        <v>3662545016365</v>
      </c>
      <c r="E70" t="str">
        <f>'TARIF 2024'!B87</f>
        <v>H303/303</v>
      </c>
      <c r="F70" t="str">
        <f>'TARIF 2024'!K87</f>
        <v>Pack de 2 Cartouches Francaises Hp 303 XL noire et couleurs dont 0,04 deee</v>
      </c>
      <c r="G70" t="str">
        <f>'TARIF 2024'!K87</f>
        <v>Pack de 2 Cartouches Francaises Hp 303 XL noire et couleurs dont 0,04 deee</v>
      </c>
      <c r="H70" s="64">
        <f>'TARIF 2024'!M87</f>
        <v>41.312999999999995</v>
      </c>
      <c r="I70" s="64">
        <f>'TARIF 2024'!Q87</f>
        <v>56.99</v>
      </c>
      <c r="L70" s="75">
        <v>0.2</v>
      </c>
      <c r="M70" s="65"/>
      <c r="N70" s="65"/>
      <c r="O70" s="65"/>
      <c r="P70" s="65"/>
      <c r="Q70" s="70"/>
      <c r="R70" s="66"/>
      <c r="S70" s="68"/>
      <c r="T70" s="65"/>
      <c r="U70" s="65"/>
      <c r="V70" s="71"/>
      <c r="W70" s="72"/>
      <c r="X70" s="73"/>
      <c r="Y70" s="74"/>
      <c r="Z70" s="65"/>
      <c r="AA70" s="73"/>
      <c r="AB70" s="65"/>
      <c r="AC70" s="73"/>
      <c r="AD70" s="65"/>
      <c r="AE70" s="73"/>
      <c r="AF70" s="73"/>
      <c r="AG70" s="65"/>
      <c r="AH70" s="65"/>
      <c r="AI70" s="65"/>
      <c r="AJ70" s="65"/>
      <c r="AK70" s="65"/>
      <c r="AL70" s="65"/>
      <c r="AM70" s="65"/>
      <c r="AN70" s="65"/>
      <c r="AO70" s="65"/>
    </row>
    <row r="71" spans="1:41">
      <c r="A71">
        <f>'TARIF 2024'!D88</f>
        <v>0</v>
      </c>
      <c r="B71" t="s">
        <v>947</v>
      </c>
      <c r="D71" s="4">
        <f>'TARIF 2024'!G88</f>
        <v>3662545016341</v>
      </c>
      <c r="E71" t="str">
        <f>'TARIF 2024'!B88</f>
        <v>H303BK</v>
      </c>
      <c r="F71" t="str">
        <f>'TARIF 2024'!K88</f>
        <v>Cartouche Francaise HP 303 XL noire dont 0,04 deee</v>
      </c>
      <c r="G71" t="str">
        <f>'TARIF 2024'!K88</f>
        <v>Cartouche Francaise HP 303 XL noire dont 0,04 deee</v>
      </c>
      <c r="H71" s="64">
        <f>'TARIF 2024'!M88</f>
        <v>20.003199999999996</v>
      </c>
      <c r="I71" s="64">
        <f>'TARIF 2024'!Q88</f>
        <v>29.99</v>
      </c>
      <c r="L71" s="75">
        <v>0.2</v>
      </c>
      <c r="M71" s="65"/>
      <c r="N71" s="65"/>
      <c r="O71" s="65"/>
      <c r="P71" s="65"/>
      <c r="Q71" s="70"/>
      <c r="R71" s="66"/>
      <c r="S71" s="68"/>
      <c r="T71" s="65"/>
      <c r="U71" s="65"/>
      <c r="V71" s="71"/>
      <c r="W71" s="72"/>
      <c r="X71" s="73"/>
      <c r="Y71" s="74"/>
      <c r="Z71" s="65"/>
      <c r="AA71" s="73"/>
      <c r="AB71" s="65"/>
      <c r="AC71" s="73"/>
      <c r="AD71" s="65"/>
      <c r="AE71" s="73"/>
      <c r="AF71" s="73"/>
      <c r="AG71" s="65"/>
      <c r="AH71" s="65"/>
      <c r="AI71" s="65"/>
      <c r="AJ71" s="65"/>
      <c r="AK71" s="65"/>
      <c r="AL71" s="65"/>
      <c r="AM71" s="65"/>
      <c r="AN71" s="65"/>
      <c r="AO71" s="65"/>
    </row>
    <row r="72" spans="1:41">
      <c r="A72">
        <f>'TARIF 2024'!D89</f>
        <v>0</v>
      </c>
      <c r="B72" t="s">
        <v>947</v>
      </c>
      <c r="D72" s="4">
        <f>'TARIF 2024'!G89</f>
        <v>3662545016358</v>
      </c>
      <c r="E72" t="str">
        <f>'TARIF 2024'!B89</f>
        <v>H303CL</v>
      </c>
      <c r="F72" t="str">
        <f>'TARIF 2024'!K89</f>
        <v>Cartouche Francaise HP 303XL couleurs dont 0,04 deee</v>
      </c>
      <c r="G72" t="str">
        <f>'TARIF 2024'!K89</f>
        <v>Cartouche Francaise HP 303XL couleurs dont 0,04 deee</v>
      </c>
      <c r="H72" s="64">
        <f>'TARIF 2024'!M89</f>
        <v>20.492000000000001</v>
      </c>
      <c r="I72" s="64">
        <f>'TARIF 2024'!Q89</f>
        <v>29.99</v>
      </c>
      <c r="L72" s="75">
        <v>0.2</v>
      </c>
      <c r="M72" s="65"/>
      <c r="N72" s="65"/>
      <c r="O72" s="65"/>
      <c r="P72" s="65"/>
      <c r="Q72" s="70"/>
      <c r="R72" s="66"/>
      <c r="S72" s="68"/>
      <c r="T72" s="65"/>
      <c r="U72" s="65"/>
      <c r="V72" s="71"/>
      <c r="W72" s="72"/>
      <c r="X72" s="73"/>
      <c r="Y72" s="74"/>
      <c r="Z72" s="65"/>
      <c r="AA72" s="73"/>
      <c r="AB72" s="65"/>
      <c r="AC72" s="73"/>
      <c r="AD72" s="65"/>
      <c r="AE72" s="73"/>
      <c r="AF72" s="73"/>
      <c r="AG72" s="65"/>
      <c r="AH72" s="65"/>
      <c r="AI72" s="65"/>
      <c r="AJ72" s="65"/>
      <c r="AK72" s="65"/>
      <c r="AL72" s="65"/>
      <c r="AM72" s="65"/>
      <c r="AN72" s="65"/>
      <c r="AO72" s="65"/>
    </row>
    <row r="73" spans="1:41">
      <c r="A73">
        <f>'TARIF 2024'!D90</f>
        <v>0</v>
      </c>
      <c r="B73" t="s">
        <v>947</v>
      </c>
      <c r="D73" s="4">
        <f>'TARIF 2024'!G90</f>
        <v>3662545049967</v>
      </c>
      <c r="E73" t="str">
        <f>'TARIF 2024'!B90</f>
        <v>H303XL DUO BLACK</v>
      </c>
      <c r="F73" t="str">
        <f>'TARIF 2024'!K90</f>
        <v>Pack de 2 Cartouches Francaises Hp 303 XL noires dont 0,04 deee</v>
      </c>
      <c r="G73" t="str">
        <f>'TARIF 2024'!K90</f>
        <v>Pack de 2 Cartouches Francaises Hp 303 XL noires dont 0,04 deee</v>
      </c>
      <c r="H73" s="64">
        <f>'TARIF 2024'!M90</f>
        <v>38.596400000000003</v>
      </c>
      <c r="I73" s="64">
        <f>'TARIF 2024'!Q90</f>
        <v>56.99</v>
      </c>
      <c r="L73" s="75">
        <v>0.2</v>
      </c>
      <c r="M73" s="65"/>
      <c r="N73" s="65"/>
      <c r="O73" s="65"/>
      <c r="P73" s="65"/>
      <c r="Q73" s="70"/>
      <c r="R73" s="66"/>
      <c r="S73" s="68"/>
      <c r="T73" s="65"/>
      <c r="U73" s="65"/>
      <c r="V73" s="71"/>
      <c r="W73" s="72"/>
      <c r="X73" s="73"/>
      <c r="Y73" s="74"/>
      <c r="Z73" s="65"/>
      <c r="AA73" s="73"/>
      <c r="AB73" s="65"/>
      <c r="AC73" s="73"/>
      <c r="AD73" s="65"/>
      <c r="AE73" s="73"/>
      <c r="AF73" s="73"/>
      <c r="AG73" s="65"/>
      <c r="AH73" s="65"/>
      <c r="AI73" s="65"/>
      <c r="AJ73" s="65"/>
      <c r="AK73" s="65"/>
      <c r="AL73" s="65"/>
      <c r="AM73" s="65"/>
      <c r="AN73" s="65"/>
      <c r="AO73" s="65"/>
    </row>
    <row r="74" spans="1:41">
      <c r="A74">
        <f>'TARIF 2024'!D91</f>
        <v>0</v>
      </c>
      <c r="B74" t="s">
        <v>947</v>
      </c>
      <c r="D74" s="4">
        <f>'TARIF 2024'!G91</f>
        <v>3662545016235</v>
      </c>
      <c r="E74" t="str">
        <f>'TARIF 2024'!B91</f>
        <v>H304/304</v>
      </c>
      <c r="F74" t="str">
        <f>'TARIF 2024'!K91</f>
        <v>Pack de 2 Cartouches Francaises Hp 304 XL noires et couleurs dont 0,04 deee</v>
      </c>
      <c r="G74" t="str">
        <f>'TARIF 2024'!K91</f>
        <v>Pack de 2 Cartouches Francaises Hp 304 XL noires et couleurs dont 0,04 deee</v>
      </c>
      <c r="H74" s="64">
        <f>'TARIF 2024'!M91</f>
        <v>31.659199999999998</v>
      </c>
      <c r="I74" s="64">
        <f>'TARIF 2024'!Q91</f>
        <v>49.99</v>
      </c>
      <c r="L74" s="75">
        <v>0.2</v>
      </c>
      <c r="M74" s="65"/>
      <c r="N74" s="65"/>
      <c r="O74" s="65"/>
      <c r="P74" s="65"/>
      <c r="Q74" s="70"/>
      <c r="R74" s="66"/>
      <c r="S74" s="68"/>
      <c r="T74" s="65"/>
      <c r="U74" s="65"/>
      <c r="V74" s="71"/>
      <c r="W74" s="72"/>
      <c r="X74" s="73"/>
      <c r="Y74" s="74"/>
      <c r="Z74" s="65"/>
      <c r="AA74" s="73"/>
      <c r="AB74" s="65"/>
      <c r="AC74" s="73"/>
      <c r="AD74" s="65"/>
      <c r="AE74" s="73"/>
      <c r="AF74" s="73"/>
      <c r="AG74" s="65"/>
      <c r="AH74" s="65"/>
      <c r="AI74" s="65"/>
      <c r="AJ74" s="65"/>
      <c r="AK74" s="65"/>
      <c r="AL74" s="65"/>
      <c r="AM74" s="65"/>
      <c r="AN74" s="65"/>
      <c r="AO74" s="65"/>
    </row>
    <row r="75" spans="1:41">
      <c r="A75">
        <f>'TARIF 2024'!D92</f>
        <v>0</v>
      </c>
      <c r="B75" t="s">
        <v>947</v>
      </c>
      <c r="D75" s="4">
        <f>'TARIF 2024'!G92</f>
        <v>3662545016013</v>
      </c>
      <c r="E75" t="str">
        <f>'TARIF 2024'!B92</f>
        <v>H304BK</v>
      </c>
      <c r="F75" t="str">
        <f>'TARIF 2024'!K92</f>
        <v>Cartouche Francaise Hp 304 XL noire dont 0,04 deee</v>
      </c>
      <c r="G75" t="str">
        <f>'TARIF 2024'!K92</f>
        <v>Cartouche Francaise Hp 304 XL noire dont 0,04 deee</v>
      </c>
      <c r="H75" s="64">
        <f>'TARIF 2024'!M92</f>
        <v>16.45</v>
      </c>
      <c r="I75" s="64">
        <f>'TARIF 2024'!Q92</f>
        <v>24.99</v>
      </c>
      <c r="L75" s="75">
        <v>0.2</v>
      </c>
      <c r="M75" s="65"/>
      <c r="N75" s="65"/>
      <c r="O75" s="65"/>
      <c r="P75" s="65"/>
      <c r="Q75" s="70"/>
      <c r="R75" s="66"/>
      <c r="S75" s="68"/>
      <c r="T75" s="65"/>
      <c r="U75" s="65"/>
      <c r="V75" s="71"/>
      <c r="W75" s="72"/>
      <c r="X75" s="73"/>
      <c r="Y75" s="74"/>
      <c r="Z75" s="65"/>
      <c r="AA75" s="73"/>
      <c r="AB75" s="65"/>
      <c r="AC75" s="73"/>
      <c r="AD75" s="65"/>
      <c r="AE75" s="73"/>
      <c r="AF75" s="73"/>
      <c r="AG75" s="65"/>
      <c r="AH75" s="65"/>
      <c r="AI75" s="65"/>
      <c r="AJ75" s="65"/>
      <c r="AK75" s="65"/>
      <c r="AL75" s="65"/>
      <c r="AM75" s="65"/>
      <c r="AN75" s="65"/>
      <c r="AO75" s="65"/>
    </row>
    <row r="76" spans="1:41">
      <c r="A76">
        <f>'TARIF 2024'!D93</f>
        <v>0</v>
      </c>
      <c r="B76" t="s">
        <v>947</v>
      </c>
      <c r="D76" s="4">
        <f>'TARIF 2024'!G93</f>
        <v>3662545016020</v>
      </c>
      <c r="E76" t="str">
        <f>'TARIF 2024'!B93</f>
        <v>H304CL</v>
      </c>
      <c r="F76" t="str">
        <f>'TARIF 2024'!K93</f>
        <v>Cartouche Francaise Hp 304 XL couleurs dont 0,04 deee</v>
      </c>
      <c r="G76" t="str">
        <f>'TARIF 2024'!K93</f>
        <v>Cartouche Francaise Hp 304 XL couleurs dont 0,04 deee</v>
      </c>
      <c r="H76" s="64">
        <f>'TARIF 2024'!M93</f>
        <v>16.45</v>
      </c>
      <c r="I76" s="64">
        <f>'TARIF 2024'!Q93</f>
        <v>24.99</v>
      </c>
      <c r="L76" s="75">
        <v>0.2</v>
      </c>
      <c r="M76" s="65"/>
      <c r="N76" s="65"/>
      <c r="O76" s="65"/>
      <c r="P76" s="65"/>
      <c r="Q76" s="70"/>
      <c r="R76" s="66"/>
      <c r="S76" s="68"/>
      <c r="T76" s="65"/>
      <c r="U76" s="65"/>
      <c r="V76" s="71"/>
      <c r="W76" s="72"/>
      <c r="X76" s="73"/>
      <c r="Y76" s="74"/>
      <c r="Z76" s="65"/>
      <c r="AA76" s="73"/>
      <c r="AB76" s="65"/>
      <c r="AC76" s="73"/>
      <c r="AD76" s="65"/>
      <c r="AE76" s="73"/>
      <c r="AF76" s="73"/>
      <c r="AG76" s="65"/>
      <c r="AH76" s="65"/>
      <c r="AI76" s="65"/>
      <c r="AJ76" s="65"/>
      <c r="AK76" s="65"/>
      <c r="AL76" s="65"/>
      <c r="AM76" s="65"/>
      <c r="AN76" s="65"/>
      <c r="AO76" s="65"/>
    </row>
    <row r="77" spans="1:41">
      <c r="A77">
        <f>'TARIF 2024'!D94</f>
        <v>0</v>
      </c>
      <c r="B77" t="s">
        <v>947</v>
      </c>
      <c r="D77" s="4">
        <f>'TARIF 2024'!G94</f>
        <v>3662545049974</v>
      </c>
      <c r="E77" t="str">
        <f>'TARIF 2024'!B94</f>
        <v>H304XL DUO BLACK</v>
      </c>
      <c r="F77" t="str">
        <f>'TARIF 2024'!K94</f>
        <v>Pack de 2 Cartouches Francaises Hp 304 XL noires dont 0,04 deee</v>
      </c>
      <c r="G77" t="str">
        <f>'TARIF 2024'!K94</f>
        <v>Pack de 2 Cartouches Francaises Hp 304 XL noires dont 0,04 deee</v>
      </c>
      <c r="H77" s="64">
        <f>'TARIF 2024'!M94</f>
        <v>32.486400000000003</v>
      </c>
      <c r="I77" s="64">
        <f>'TARIF 2024'!Q94</f>
        <v>49.99</v>
      </c>
      <c r="L77" s="75">
        <v>0.2</v>
      </c>
      <c r="M77" s="65"/>
      <c r="N77" s="65"/>
      <c r="O77" s="65"/>
      <c r="P77" s="65"/>
      <c r="Q77" s="70"/>
      <c r="R77" s="66"/>
      <c r="S77" s="68"/>
      <c r="T77" s="65"/>
      <c r="U77" s="65"/>
      <c r="V77" s="71"/>
      <c r="W77" s="72"/>
      <c r="X77" s="73"/>
      <c r="Y77" s="74"/>
      <c r="Z77" s="65"/>
      <c r="AA77" s="73"/>
      <c r="AB77" s="65"/>
      <c r="AC77" s="73"/>
      <c r="AD77" s="65"/>
      <c r="AE77" s="73"/>
      <c r="AF77" s="73"/>
      <c r="AG77" s="65"/>
      <c r="AH77" s="65"/>
      <c r="AI77" s="65"/>
      <c r="AJ77" s="65"/>
      <c r="AK77" s="65"/>
      <c r="AL77" s="65"/>
      <c r="AM77" s="65"/>
      <c r="AN77" s="65"/>
      <c r="AO77" s="65"/>
    </row>
    <row r="78" spans="1:41">
      <c r="A78">
        <f>'TARIF 2024'!D95</f>
        <v>0</v>
      </c>
      <c r="B78" t="s">
        <v>947</v>
      </c>
      <c r="D78" s="4">
        <f>'TARIF 2024'!G95</f>
        <v>3662545016556</v>
      </c>
      <c r="E78" t="str">
        <f>'TARIF 2024'!B95</f>
        <v>H305/305</v>
      </c>
      <c r="F78" t="str">
        <f>'TARIF 2024'!K95</f>
        <v>Pack de 2 Cartouches Francaises Hp 305 XL noire et couleurs dont 0,04 deee</v>
      </c>
      <c r="G78" t="str">
        <f>'TARIF 2024'!K95</f>
        <v>Pack de 2 Cartouches Francaises Hp 305 XL noire et couleurs dont 0,04 deee</v>
      </c>
      <c r="H78" s="64">
        <f>'TARIF 2024'!M95</f>
        <v>30.164599999999997</v>
      </c>
      <c r="I78" s="64">
        <f>'TARIF 2024'!Q95</f>
        <v>42.9</v>
      </c>
      <c r="L78" s="75">
        <v>0.2</v>
      </c>
      <c r="M78" s="65"/>
      <c r="N78" s="65"/>
      <c r="O78" s="65"/>
      <c r="P78" s="65"/>
      <c r="Q78" s="70"/>
      <c r="R78" s="66"/>
      <c r="S78" s="68"/>
      <c r="T78" s="65"/>
      <c r="U78" s="65"/>
      <c r="V78" s="71"/>
      <c r="W78" s="72"/>
      <c r="X78" s="73"/>
      <c r="Y78" s="74"/>
      <c r="Z78" s="65"/>
      <c r="AA78" s="73"/>
      <c r="AB78" s="65"/>
      <c r="AC78" s="73"/>
      <c r="AD78" s="65"/>
      <c r="AE78" s="73"/>
      <c r="AF78" s="73"/>
      <c r="AG78" s="65"/>
      <c r="AH78" s="65"/>
      <c r="AI78" s="65"/>
      <c r="AJ78" s="65"/>
      <c r="AK78" s="65"/>
      <c r="AL78" s="65"/>
      <c r="AM78" s="65"/>
      <c r="AN78" s="65"/>
      <c r="AO78" s="65"/>
    </row>
    <row r="79" spans="1:41">
      <c r="A79">
        <f>'TARIF 2024'!D96</f>
        <v>0</v>
      </c>
      <c r="B79" t="s">
        <v>947</v>
      </c>
      <c r="D79" s="4">
        <f>'TARIF 2024'!G96</f>
        <v>3662545016532</v>
      </c>
      <c r="E79" t="str">
        <f>'TARIF 2024'!B96</f>
        <v>H305BK</v>
      </c>
      <c r="F79" t="str">
        <f>'TARIF 2024'!K96</f>
        <v>Cartouche Francaise Hp 305 XL noire dont 0,04 deee</v>
      </c>
      <c r="G79" t="str">
        <f>'TARIF 2024'!K96</f>
        <v>Cartouche Francaise Hp 305 XL noire dont 0,04 deee</v>
      </c>
      <c r="H79" s="64">
        <f>'TARIF 2024'!M96</f>
        <v>15.246799999999999</v>
      </c>
      <c r="I79" s="64">
        <f>'TARIF 2024'!Q96</f>
        <v>22.9</v>
      </c>
      <c r="L79" s="75">
        <v>0.2</v>
      </c>
      <c r="M79" s="65"/>
      <c r="N79" s="65"/>
      <c r="O79" s="65"/>
      <c r="P79" s="65"/>
      <c r="Q79" s="70"/>
      <c r="R79" s="66"/>
      <c r="S79" s="68"/>
      <c r="T79" s="65"/>
      <c r="U79" s="65"/>
      <c r="V79" s="71"/>
      <c r="W79" s="72"/>
      <c r="X79" s="73"/>
      <c r="Y79" s="74"/>
      <c r="Z79" s="65"/>
      <c r="AA79" s="73"/>
      <c r="AB79" s="65"/>
      <c r="AC79" s="73"/>
      <c r="AD79" s="65"/>
      <c r="AE79" s="73"/>
      <c r="AF79" s="73"/>
      <c r="AG79" s="65"/>
      <c r="AH79" s="65"/>
      <c r="AI79" s="65"/>
      <c r="AJ79" s="65"/>
      <c r="AK79" s="65"/>
      <c r="AL79" s="65"/>
      <c r="AM79" s="65"/>
      <c r="AN79" s="65"/>
      <c r="AO79" s="65"/>
    </row>
    <row r="80" spans="1:41">
      <c r="A80">
        <f>'TARIF 2024'!D97</f>
        <v>0</v>
      </c>
      <c r="B80" t="s">
        <v>947</v>
      </c>
      <c r="D80" s="4">
        <f>'TARIF 2024'!G97</f>
        <v>3662545016549</v>
      </c>
      <c r="E80" t="str">
        <f>'TARIF 2024'!B97</f>
        <v>H305CL</v>
      </c>
      <c r="F80" t="str">
        <f>'TARIF 2024'!K97</f>
        <v>Cartouche Francaise HP 305 XL couleurs dont 0,04 deee</v>
      </c>
      <c r="G80" t="str">
        <f>'TARIF 2024'!K97</f>
        <v>Cartouche Francaise HP 305 XL couleurs dont 0,04 deee</v>
      </c>
      <c r="H80" s="64">
        <f>'TARIF 2024'!M97</f>
        <v>16.534599999999998</v>
      </c>
      <c r="I80" s="64">
        <f>'TARIF 2024'!Q97</f>
        <v>24.9</v>
      </c>
      <c r="L80" s="75">
        <v>0.2</v>
      </c>
      <c r="M80" s="65"/>
      <c r="N80" s="65"/>
      <c r="O80" s="65"/>
      <c r="P80" s="65"/>
      <c r="Q80" s="70"/>
      <c r="R80" s="66"/>
      <c r="S80" s="68"/>
      <c r="T80" s="65"/>
      <c r="U80" s="65"/>
      <c r="V80" s="71"/>
      <c r="W80" s="72"/>
      <c r="X80" s="73"/>
      <c r="Y80" s="74"/>
      <c r="Z80" s="65"/>
      <c r="AA80" s="73"/>
      <c r="AB80" s="65"/>
      <c r="AC80" s="73"/>
      <c r="AD80" s="65"/>
      <c r="AE80" s="73"/>
      <c r="AF80" s="73"/>
      <c r="AG80" s="65"/>
      <c r="AH80" s="65"/>
      <c r="AI80" s="65"/>
      <c r="AJ80" s="65"/>
      <c r="AK80" s="65"/>
      <c r="AL80" s="65"/>
      <c r="AM80" s="65"/>
      <c r="AN80" s="65"/>
      <c r="AO80" s="65"/>
    </row>
    <row r="81" spans="1:41">
      <c r="A81">
        <f>'TARIF 2024'!D98</f>
        <v>0</v>
      </c>
      <c r="B81" t="s">
        <v>947</v>
      </c>
      <c r="D81" s="4">
        <f>'TARIF 2024'!G98</f>
        <v>3662545049981</v>
      </c>
      <c r="E81" t="str">
        <f>'TARIF 2024'!B98</f>
        <v>H305XXL DUO BLACK</v>
      </c>
      <c r="F81" t="str">
        <f>'TARIF 2024'!K98</f>
        <v>Pack de 2 Cartouches Francaise Hp 305 XL noires dont 0,04 deee</v>
      </c>
      <c r="G81" t="str">
        <f>'TARIF 2024'!K98</f>
        <v>Pack de 2 Cartouches Francaise Hp 305 XL noires dont 0,04 deee</v>
      </c>
      <c r="H81" s="64">
        <f>'TARIF 2024'!M98</f>
        <v>30.032999999999998</v>
      </c>
      <c r="I81" s="64">
        <f>'TARIF 2024'!Q98</f>
        <v>42.9</v>
      </c>
      <c r="L81" s="75">
        <v>0.2</v>
      </c>
      <c r="M81" s="65"/>
      <c r="N81" s="65"/>
      <c r="O81" s="65"/>
      <c r="P81" s="65"/>
      <c r="Q81" s="70"/>
      <c r="R81" s="66"/>
      <c r="S81" s="68"/>
      <c r="T81" s="65"/>
      <c r="U81" s="65"/>
      <c r="V81" s="71"/>
      <c r="W81" s="72"/>
      <c r="X81" s="73"/>
      <c r="Y81" s="74"/>
      <c r="Z81" s="65"/>
      <c r="AA81" s="73"/>
      <c r="AB81" s="65"/>
      <c r="AC81" s="73"/>
      <c r="AD81" s="65"/>
      <c r="AE81" s="73"/>
      <c r="AF81" s="73"/>
      <c r="AG81" s="65"/>
      <c r="AH81" s="65"/>
      <c r="AI81" s="65"/>
      <c r="AJ81" s="65"/>
      <c r="AK81" s="65"/>
      <c r="AL81" s="65"/>
      <c r="AM81" s="65"/>
      <c r="AN81" s="65"/>
      <c r="AO81" s="65"/>
    </row>
    <row r="82" spans="1:41">
      <c r="A82">
        <f>'TARIF 2024'!D99</f>
        <v>0</v>
      </c>
      <c r="B82" t="s">
        <v>947</v>
      </c>
      <c r="D82" s="4">
        <f>'TARIF 2024'!G99</f>
        <v>3662545049752</v>
      </c>
      <c r="E82" t="str">
        <f>'TARIF 2024'!B99</f>
        <v>H338BK</v>
      </c>
      <c r="F82" t="str">
        <f>'TARIF 2024'!K99</f>
        <v>Cartouche compatible La Cartouche Hp 338 noire dont 0,04 deee</v>
      </c>
      <c r="G82" t="str">
        <f>'TARIF 2024'!K99</f>
        <v>Cartouche compatible La Cartouche Hp 338 noire dont 0,04 deee</v>
      </c>
      <c r="H82" s="64">
        <f>'TARIF 2024'!M99</f>
        <v>8.2343999999999991</v>
      </c>
      <c r="I82" s="64">
        <f>'TARIF 2024'!Q99</f>
        <v>16.989999999999998</v>
      </c>
      <c r="L82" s="75">
        <v>0.2</v>
      </c>
      <c r="M82" s="65"/>
      <c r="N82" s="65"/>
      <c r="O82" s="65"/>
      <c r="P82" s="65"/>
      <c r="Q82" s="70"/>
      <c r="R82" s="66"/>
      <c r="S82" s="68"/>
      <c r="T82" s="65"/>
      <c r="U82" s="65"/>
      <c r="V82" s="71"/>
      <c r="W82" s="72"/>
      <c r="X82" s="73"/>
      <c r="Y82" s="74"/>
      <c r="Z82" s="65"/>
      <c r="AA82" s="73"/>
      <c r="AB82" s="65"/>
      <c r="AC82" s="73"/>
      <c r="AD82" s="65"/>
      <c r="AE82" s="73"/>
      <c r="AF82" s="73"/>
      <c r="AG82" s="65"/>
      <c r="AH82" s="65"/>
      <c r="AI82" s="65"/>
      <c r="AJ82" s="65"/>
      <c r="AK82" s="65"/>
      <c r="AL82" s="65"/>
      <c r="AM82" s="65"/>
      <c r="AN82" s="65"/>
      <c r="AO82" s="65"/>
    </row>
    <row r="83" spans="1:41">
      <c r="A83">
        <f>'TARIF 2024'!D100</f>
        <v>0</v>
      </c>
      <c r="B83" t="s">
        <v>947</v>
      </c>
      <c r="D83" s="4">
        <f>'TARIF 2024'!G100</f>
        <v>3662545049769</v>
      </c>
      <c r="E83" t="str">
        <f>'TARIF 2024'!B100</f>
        <v>H338/343</v>
      </c>
      <c r="F83" t="str">
        <f>'TARIF 2024'!K100</f>
        <v>Pack de 2 Cartouches compatible La Cartouche Hp 338 / 343 dont 0,04 deee</v>
      </c>
      <c r="G83" t="str">
        <f>'TARIF 2024'!K100</f>
        <v>Pack de 2 Cartouches compatible La Cartouche Hp 338 / 343 dont 0,04 deee</v>
      </c>
      <c r="H83" s="64">
        <f>'TARIF 2024'!M100</f>
        <v>15.669799999999997</v>
      </c>
      <c r="I83" s="64">
        <f>'TARIF 2024'!Q100</f>
        <v>28.99</v>
      </c>
      <c r="L83" s="75">
        <v>0.2</v>
      </c>
      <c r="M83" s="65"/>
      <c r="N83" s="65"/>
      <c r="O83" s="65"/>
      <c r="P83" s="65"/>
      <c r="Q83" s="70"/>
      <c r="R83" s="66"/>
      <c r="S83" s="68"/>
      <c r="T83" s="65"/>
      <c r="U83" s="65"/>
      <c r="V83" s="71"/>
      <c r="W83" s="72"/>
      <c r="X83" s="73"/>
      <c r="Y83" s="74"/>
      <c r="Z83" s="65"/>
      <c r="AA83" s="73"/>
      <c r="AB83" s="65"/>
      <c r="AC83" s="73"/>
      <c r="AD83" s="65"/>
      <c r="AE83" s="73"/>
      <c r="AF83" s="73"/>
      <c r="AG83" s="65"/>
      <c r="AH83" s="65"/>
      <c r="AI83" s="65"/>
      <c r="AJ83" s="65"/>
      <c r="AK83" s="65"/>
      <c r="AL83" s="65"/>
      <c r="AM83" s="65"/>
      <c r="AN83" s="65"/>
      <c r="AO83" s="65"/>
    </row>
    <row r="84" spans="1:41">
      <c r="A84">
        <f>'TARIF 2024'!D101</f>
        <v>0</v>
      </c>
      <c r="B84" t="s">
        <v>947</v>
      </c>
      <c r="D84" s="4">
        <f>'TARIF 2024'!G101</f>
        <v>3662545049776</v>
      </c>
      <c r="E84" t="str">
        <f>'TARIF 2024'!B101</f>
        <v>H350BK</v>
      </c>
      <c r="F84" t="str">
        <f>'TARIF 2024'!K101</f>
        <v>Cartouche compatible La Cartouche Hp 350 XL noire dont 0,04 deee</v>
      </c>
      <c r="G84" t="str">
        <f>'TARIF 2024'!K101</f>
        <v>Cartouche compatible La Cartouche Hp 350 XL noire dont 0,04 deee</v>
      </c>
      <c r="H84" s="64">
        <f>'TARIF 2024'!M101</f>
        <v>7.3507999999999996</v>
      </c>
      <c r="I84" s="64">
        <f>'TARIF 2024'!Q101</f>
        <v>13.99</v>
      </c>
      <c r="L84" s="75">
        <v>0.2</v>
      </c>
      <c r="M84" s="65"/>
      <c r="N84" s="65"/>
      <c r="O84" s="65"/>
      <c r="P84" s="65"/>
      <c r="Q84" s="70"/>
      <c r="R84" s="66"/>
      <c r="S84" s="68"/>
      <c r="T84" s="65"/>
      <c r="U84" s="65"/>
      <c r="V84" s="71"/>
      <c r="W84" s="72"/>
      <c r="X84" s="73"/>
      <c r="Y84" s="74"/>
      <c r="Z84" s="65"/>
      <c r="AA84" s="73"/>
      <c r="AB84" s="65"/>
      <c r="AC84" s="73"/>
      <c r="AD84" s="65"/>
      <c r="AE84" s="73"/>
      <c r="AF84" s="73"/>
      <c r="AG84" s="65"/>
      <c r="AH84" s="65"/>
      <c r="AI84" s="65"/>
      <c r="AJ84" s="65"/>
      <c r="AK84" s="65"/>
      <c r="AL84" s="65"/>
      <c r="AM84" s="65"/>
      <c r="AN84" s="65"/>
      <c r="AO84" s="65"/>
    </row>
    <row r="85" spans="1:41">
      <c r="A85">
        <f>'TARIF 2024'!D102</f>
        <v>0</v>
      </c>
      <c r="B85" t="s">
        <v>947</v>
      </c>
      <c r="D85" s="4">
        <f>'TARIF 2024'!G102</f>
        <v>3662545049783</v>
      </c>
      <c r="E85" t="str">
        <f>'TARIF 2024'!B102</f>
        <v>H350/351</v>
      </c>
      <c r="F85" t="str">
        <f>'TARIF 2024'!K102</f>
        <v>Pack de 2 Cartouches compatibles La Cartouche Hp 350 XL / 351 XL  dont 0,04 deee</v>
      </c>
      <c r="G85" t="str">
        <f>'TARIF 2024'!K102</f>
        <v>Pack de 2 Cartouches compatibles La Cartouche Hp 350 XL / 351 XL  dont 0,04 deee</v>
      </c>
      <c r="H85" s="64">
        <f>'TARIF 2024'!M102</f>
        <v>13.5642</v>
      </c>
      <c r="I85" s="64">
        <f>'TARIF 2024'!Q102</f>
        <v>24.99</v>
      </c>
      <c r="L85" s="75">
        <v>0.2</v>
      </c>
      <c r="M85" s="65"/>
      <c r="N85" s="65"/>
      <c r="O85" s="65"/>
      <c r="P85" s="65"/>
      <c r="Q85" s="70"/>
      <c r="R85" s="66"/>
      <c r="S85" s="68"/>
      <c r="T85" s="65"/>
      <c r="U85" s="65"/>
      <c r="V85" s="71"/>
      <c r="W85" s="72"/>
      <c r="X85" s="73"/>
      <c r="Y85" s="74"/>
      <c r="Z85" s="65"/>
      <c r="AA85" s="73"/>
      <c r="AB85" s="65"/>
      <c r="AC85" s="73"/>
      <c r="AD85" s="65"/>
      <c r="AE85" s="73"/>
      <c r="AF85" s="73"/>
      <c r="AG85" s="65"/>
      <c r="AH85" s="65"/>
      <c r="AI85" s="65"/>
      <c r="AJ85" s="65"/>
      <c r="AK85" s="65"/>
      <c r="AL85" s="65"/>
      <c r="AM85" s="65"/>
      <c r="AN85" s="65"/>
      <c r="AO85" s="65"/>
    </row>
    <row r="86" spans="1:41">
      <c r="A86">
        <f>'TARIF 2024'!D103</f>
        <v>0</v>
      </c>
      <c r="B86" t="s">
        <v>947</v>
      </c>
      <c r="D86" s="4">
        <f>'TARIF 2024'!G103</f>
        <v>3662545049615</v>
      </c>
      <c r="E86" t="str">
        <f>'TARIF 2024'!B103</f>
        <v>H364PK</v>
      </c>
      <c r="F86" t="str">
        <f>'TARIF 2024'!K103</f>
        <v>Pack de 4 Cartouches compatibles La Cartouche Hp 364 XL  dont 0,04 deee</v>
      </c>
      <c r="G86" t="str">
        <f>'TARIF 2024'!K103</f>
        <v>Pack de 4 Cartouches compatibles La Cartouche Hp 364 XL  dont 0,04 deee</v>
      </c>
      <c r="H86" s="64">
        <f>'TARIF 2024'!M103</f>
        <v>11.608999999999998</v>
      </c>
      <c r="I86" s="64">
        <f>'TARIF 2024'!Q103</f>
        <v>27.99</v>
      </c>
      <c r="L86" s="75">
        <v>0.2</v>
      </c>
      <c r="M86" s="65"/>
      <c r="N86" s="65"/>
      <c r="O86" s="65"/>
      <c r="P86" s="65"/>
      <c r="Q86" s="70"/>
      <c r="R86" s="66"/>
      <c r="S86" s="68"/>
      <c r="T86" s="65"/>
      <c r="U86" s="65"/>
      <c r="V86" s="71"/>
      <c r="W86" s="72"/>
      <c r="X86" s="73"/>
      <c r="Y86" s="74"/>
      <c r="Z86" s="65"/>
      <c r="AA86" s="73"/>
      <c r="AB86" s="65"/>
      <c r="AC86" s="73"/>
      <c r="AD86" s="65"/>
      <c r="AE86" s="73"/>
      <c r="AF86" s="73"/>
      <c r="AG86" s="65"/>
      <c r="AH86" s="65"/>
      <c r="AI86" s="65"/>
      <c r="AJ86" s="65"/>
      <c r="AK86" s="65"/>
      <c r="AL86" s="65"/>
      <c r="AM86" s="65"/>
      <c r="AN86" s="65"/>
      <c r="AO86" s="65"/>
    </row>
    <row r="87" spans="1:41">
      <c r="A87">
        <f>'TARIF 2024'!D104</f>
        <v>0</v>
      </c>
      <c r="B87" t="s">
        <v>947</v>
      </c>
      <c r="D87" s="4">
        <f>'TARIF 2024'!G104</f>
        <v>4960999273433</v>
      </c>
      <c r="E87">
        <f>'TARIF 2024'!B104</f>
        <v>1111983</v>
      </c>
      <c r="F87" t="str">
        <f>'TARIF 2024'!K104</f>
        <v>CL-41 sans blister BJ Cartridge CMY dont deee 0,02</v>
      </c>
      <c r="G87" t="str">
        <f>'TARIF 2024'!K104</f>
        <v>CL-41 sans blister BJ Cartridge CMY dont deee 0,02</v>
      </c>
      <c r="H87" s="64">
        <f>'TARIF 2024'!M104</f>
        <v>20.05</v>
      </c>
      <c r="I87" s="64">
        <f>'TARIF 2024'!Q104</f>
        <v>34.99</v>
      </c>
      <c r="L87" s="75">
        <v>0.2</v>
      </c>
      <c r="M87" s="65"/>
      <c r="N87" s="65"/>
      <c r="O87" s="65"/>
      <c r="P87" s="65"/>
      <c r="Q87" s="70"/>
      <c r="R87" s="66"/>
      <c r="S87" s="68"/>
      <c r="T87" s="65"/>
      <c r="U87" s="65"/>
      <c r="V87" s="71"/>
      <c r="W87" s="72"/>
      <c r="X87" s="73"/>
      <c r="Y87" s="74"/>
      <c r="Z87" s="65"/>
      <c r="AA87" s="73"/>
      <c r="AB87" s="65"/>
      <c r="AC87" s="73"/>
      <c r="AD87" s="65"/>
      <c r="AE87" s="73"/>
      <c r="AF87" s="73"/>
      <c r="AG87" s="65"/>
      <c r="AH87" s="65"/>
      <c r="AI87" s="65"/>
      <c r="AJ87" s="65"/>
      <c r="AK87" s="65"/>
      <c r="AL87" s="65"/>
      <c r="AM87" s="65"/>
      <c r="AN87" s="65"/>
      <c r="AO87" s="65"/>
    </row>
    <row r="88" spans="1:41">
      <c r="A88">
        <f>'TARIF 2024'!D105</f>
        <v>0</v>
      </c>
      <c r="B88" t="s">
        <v>947</v>
      </c>
      <c r="D88" s="4">
        <f>'TARIF 2024'!G105</f>
        <v>4960999617039</v>
      </c>
      <c r="E88">
        <f>'TARIF 2024'!B105</f>
        <v>1616248</v>
      </c>
      <c r="F88" t="str">
        <f>'TARIF 2024'!K105</f>
        <v>CL-511 sans blister Cartridge CMY  dont deee 0,01</v>
      </c>
      <c r="G88" t="str">
        <f>'TARIF 2024'!K105</f>
        <v>CL-511 sans blister Cartridge CMY  dont deee 0,01</v>
      </c>
      <c r="H88" s="64">
        <f>'TARIF 2024'!M105</f>
        <v>18.14</v>
      </c>
      <c r="I88" s="64">
        <f>'TARIF 2024'!Q105</f>
        <v>29.99</v>
      </c>
      <c r="L88" s="75">
        <v>0.2</v>
      </c>
      <c r="M88" s="65"/>
      <c r="N88" s="65"/>
      <c r="O88" s="65"/>
      <c r="P88" s="65"/>
      <c r="Q88" s="70"/>
      <c r="R88" s="66"/>
      <c r="S88" s="68"/>
      <c r="T88" s="65"/>
      <c r="U88" s="65"/>
      <c r="V88" s="71"/>
      <c r="W88" s="72"/>
      <c r="X88" s="73"/>
      <c r="Y88" s="74"/>
      <c r="Z88" s="65"/>
      <c r="AA88" s="73"/>
      <c r="AB88" s="65"/>
      <c r="AC88" s="73"/>
      <c r="AD88" s="65"/>
      <c r="AE88" s="73"/>
      <c r="AF88" s="73"/>
      <c r="AG88" s="65"/>
      <c r="AH88" s="65"/>
      <c r="AI88" s="65"/>
      <c r="AJ88" s="65"/>
      <c r="AK88" s="65"/>
      <c r="AL88" s="65"/>
      <c r="AM88" s="65"/>
      <c r="AN88" s="65"/>
      <c r="AO88" s="65"/>
    </row>
    <row r="89" spans="1:41">
      <c r="A89">
        <f>'TARIF 2024'!D106</f>
        <v>0</v>
      </c>
      <c r="B89" t="s">
        <v>947</v>
      </c>
      <c r="D89" s="4">
        <f>'TARIF 2024'!G106</f>
        <v>4960999782409</v>
      </c>
      <c r="E89">
        <f>'TARIF 2024'!B106</f>
        <v>6998799</v>
      </c>
      <c r="F89" t="str">
        <f>'TARIF 2024'!K106</f>
        <v>PG-540 sans blister Cartridge BK dont deee 0,02</v>
      </c>
      <c r="G89" t="str">
        <f>'TARIF 2024'!K106</f>
        <v>PG-540 sans blister Cartridge BK dont deee 0,02</v>
      </c>
      <c r="H89" s="64">
        <f>'TARIF 2024'!M106</f>
        <v>15.57</v>
      </c>
      <c r="I89" s="64">
        <f>'TARIF 2024'!Q106</f>
        <v>27.99</v>
      </c>
      <c r="L89" s="75">
        <v>0.2</v>
      </c>
      <c r="M89" s="65"/>
      <c r="N89" s="65"/>
      <c r="O89" s="65"/>
      <c r="P89" s="65"/>
      <c r="Q89" s="70"/>
      <c r="R89" s="66"/>
      <c r="S89" s="68"/>
      <c r="T89" s="65"/>
      <c r="U89" s="65"/>
      <c r="V89" s="71"/>
      <c r="W89" s="72"/>
      <c r="X89" s="73"/>
      <c r="Y89" s="74"/>
      <c r="Z89" s="65"/>
      <c r="AA89" s="73"/>
      <c r="AB89" s="65"/>
      <c r="AC89" s="73"/>
      <c r="AD89" s="65"/>
      <c r="AE89" s="73"/>
      <c r="AF89" s="73"/>
      <c r="AG89" s="65"/>
      <c r="AH89" s="65"/>
      <c r="AI89" s="65"/>
      <c r="AJ89" s="65"/>
      <c r="AK89" s="65"/>
      <c r="AL89" s="65"/>
      <c r="AM89" s="65"/>
      <c r="AN89" s="65"/>
      <c r="AO89" s="65"/>
    </row>
    <row r="90" spans="1:41">
      <c r="A90">
        <f>'TARIF 2024'!D107</f>
        <v>0</v>
      </c>
      <c r="B90" t="s">
        <v>947</v>
      </c>
      <c r="D90" s="4">
        <f>'TARIF 2024'!G107</f>
        <v>4549292192025</v>
      </c>
      <c r="E90">
        <f>'TARIF 2024'!B107</f>
        <v>7923524</v>
      </c>
      <c r="F90" t="str">
        <f>'TARIF 2024'!K107</f>
        <v>PG 540 L BLISTER Black sans alarme dont deee 0,01</v>
      </c>
      <c r="G90" t="str">
        <f>'TARIF 2024'!K107</f>
        <v>PG 540 L BLISTER Black sans alarme dont deee 0,01</v>
      </c>
      <c r="H90" s="64">
        <f>'TARIF 2024'!M107</f>
        <v>19.68</v>
      </c>
      <c r="I90" s="64">
        <f>'TARIF 2024'!Q107</f>
        <v>34.99</v>
      </c>
      <c r="L90" s="75">
        <v>0.2</v>
      </c>
      <c r="M90" s="65"/>
      <c r="N90" s="65"/>
      <c r="O90" s="65"/>
      <c r="P90" s="65"/>
      <c r="Q90" s="70"/>
      <c r="R90" s="66"/>
      <c r="S90" s="68"/>
      <c r="T90" s="65"/>
      <c r="U90" s="65"/>
      <c r="V90" s="71"/>
      <c r="W90" s="72"/>
      <c r="X90" s="73"/>
      <c r="Y90" s="74"/>
      <c r="Z90" s="65"/>
      <c r="AA90" s="73"/>
      <c r="AB90" s="65"/>
      <c r="AC90" s="73"/>
      <c r="AD90" s="65"/>
      <c r="AE90" s="73"/>
      <c r="AF90" s="73"/>
      <c r="AG90" s="65"/>
      <c r="AH90" s="65"/>
      <c r="AI90" s="65"/>
      <c r="AJ90" s="65"/>
      <c r="AK90" s="65"/>
      <c r="AL90" s="65"/>
      <c r="AM90" s="65"/>
      <c r="AN90" s="65"/>
      <c r="AO90" s="65"/>
    </row>
    <row r="91" spans="1:41">
      <c r="A91">
        <f>'TARIF 2024'!D108</f>
        <v>0</v>
      </c>
      <c r="B91" t="s">
        <v>947</v>
      </c>
      <c r="D91" s="4">
        <f>'TARIF 2024'!G108</f>
        <v>8714574679754</v>
      </c>
      <c r="E91">
        <f>'TARIF 2024'!B108</f>
        <v>8664679</v>
      </c>
      <c r="F91" t="str">
        <f>'TARIF 2024'!K108</f>
        <v>Pack PG-540/CL-541  sans Blister dont deee 0,05 PGC 59,99</v>
      </c>
      <c r="G91" t="str">
        <f>'TARIF 2024'!K108</f>
        <v>Pack PG-540/CL-541  sans Blister dont deee 0,05 PGC 59,99</v>
      </c>
      <c r="H91" s="64">
        <f>'TARIF 2024'!M108</f>
        <v>36.65</v>
      </c>
      <c r="I91" s="64">
        <f>'TARIF 2024'!Q108</f>
        <v>59.99</v>
      </c>
      <c r="L91" s="75">
        <v>0.2</v>
      </c>
      <c r="M91" s="65"/>
      <c r="N91" s="65"/>
      <c r="O91" s="65"/>
      <c r="P91" s="65"/>
      <c r="Q91" s="70"/>
      <c r="R91" s="66"/>
      <c r="S91" s="68"/>
      <c r="T91" s="65"/>
      <c r="U91" s="65"/>
      <c r="V91" s="71"/>
      <c r="W91" s="72"/>
      <c r="X91" s="73"/>
      <c r="Y91" s="74"/>
      <c r="Z91" s="65"/>
      <c r="AA91" s="73"/>
      <c r="AB91" s="65"/>
      <c r="AC91" s="73"/>
      <c r="AD91" s="65"/>
      <c r="AE91" s="73"/>
      <c r="AF91" s="73"/>
      <c r="AG91" s="65"/>
      <c r="AH91" s="65"/>
      <c r="AI91" s="65"/>
      <c r="AJ91" s="65"/>
      <c r="AK91" s="65"/>
      <c r="AL91" s="65"/>
      <c r="AM91" s="65"/>
      <c r="AN91" s="65"/>
      <c r="AO91" s="65"/>
    </row>
    <row r="92" spans="1:41">
      <c r="A92">
        <f>'TARIF 2024'!D109</f>
        <v>0</v>
      </c>
      <c r="B92" t="s">
        <v>947</v>
      </c>
      <c r="D92" s="4">
        <f>'TARIF 2024'!G109</f>
        <v>8714574679341</v>
      </c>
      <c r="E92">
        <f>'TARIF 2024'!B109</f>
        <v>8664721</v>
      </c>
      <c r="F92" t="str">
        <f>'TARIF 2024'!K109</f>
        <v>Pack PG 540L + CL 541XL Value pack sans blister  Photo  dont deee 0,08</v>
      </c>
      <c r="G92" t="str">
        <f>'TARIF 2024'!K109</f>
        <v>Pack PG 540L + CL 541XL Value pack sans blister  Photo  dont deee 0,08</v>
      </c>
      <c r="H92" s="64">
        <f>'TARIF 2024'!M109</f>
        <v>42.45</v>
      </c>
      <c r="I92" s="64">
        <f>'TARIF 2024'!Q109</f>
        <v>64.989999999999995</v>
      </c>
      <c r="L92" s="75">
        <v>0.2</v>
      </c>
      <c r="M92" s="65"/>
      <c r="N92" s="65"/>
      <c r="O92" s="65"/>
      <c r="P92" s="65"/>
      <c r="Q92" s="70"/>
      <c r="R92" s="66"/>
      <c r="S92" s="68"/>
      <c r="T92" s="65"/>
      <c r="U92" s="65"/>
      <c r="V92" s="71"/>
      <c r="W92" s="72"/>
      <c r="X92" s="73"/>
      <c r="Y92" s="74"/>
      <c r="Z92" s="65"/>
      <c r="AA92" s="73"/>
      <c r="AB92" s="65"/>
      <c r="AC92" s="73"/>
      <c r="AD92" s="65"/>
      <c r="AE92" s="73"/>
      <c r="AF92" s="73"/>
      <c r="AG92" s="65"/>
      <c r="AH92" s="65"/>
      <c r="AI92" s="65"/>
      <c r="AJ92" s="65"/>
      <c r="AK92" s="65"/>
      <c r="AL92" s="65"/>
      <c r="AM92" s="65"/>
      <c r="AN92" s="65"/>
      <c r="AO92" s="65"/>
    </row>
    <row r="93" spans="1:41">
      <c r="A93">
        <f>'TARIF 2024'!D110</f>
        <v>0</v>
      </c>
      <c r="B93" t="s">
        <v>947</v>
      </c>
      <c r="D93" s="4">
        <f>'TARIF 2024'!G110</f>
        <v>4960999782423</v>
      </c>
      <c r="E93">
        <f>'TARIF 2024'!B110</f>
        <v>6998797</v>
      </c>
      <c r="F93" t="str">
        <f>'TARIF 2024'!K110</f>
        <v>CL-541 sans blister Cartridge CMY dont deee 0,01 PGC 36,99</v>
      </c>
      <c r="G93" t="str">
        <f>'TARIF 2024'!K110</f>
        <v>CL-541 sans blister Cartridge CMY dont deee 0,01 PGC 36,99</v>
      </c>
      <c r="H93" s="64">
        <f>'TARIF 2024'!M110</f>
        <v>19.350000000000001</v>
      </c>
      <c r="I93" s="64">
        <f>'TARIF 2024'!Q110</f>
        <v>36.99</v>
      </c>
      <c r="L93" s="75">
        <v>0.2</v>
      </c>
      <c r="M93" s="65"/>
      <c r="N93" s="65"/>
      <c r="O93" s="65"/>
      <c r="P93" s="65"/>
      <c r="Q93" s="70"/>
      <c r="R93" s="66"/>
      <c r="S93" s="68"/>
      <c r="T93" s="65"/>
      <c r="U93" s="65"/>
      <c r="V93" s="71"/>
      <c r="W93" s="72"/>
      <c r="X93" s="73"/>
      <c r="Y93" s="74"/>
      <c r="Z93" s="65"/>
      <c r="AA93" s="73"/>
      <c r="AB93" s="65"/>
      <c r="AC93" s="73"/>
      <c r="AD93" s="65"/>
      <c r="AE93" s="73"/>
      <c r="AF93" s="73"/>
      <c r="AG93" s="65"/>
      <c r="AH93" s="65"/>
      <c r="AI93" s="65"/>
      <c r="AJ93" s="65"/>
      <c r="AK93" s="65"/>
      <c r="AL93" s="65"/>
      <c r="AM93" s="65"/>
      <c r="AN93" s="65"/>
      <c r="AO93" s="65"/>
    </row>
    <row r="94" spans="1:41">
      <c r="A94">
        <f>'TARIF 2024'!D111</f>
        <v>0</v>
      </c>
      <c r="B94" t="s">
        <v>947</v>
      </c>
      <c r="D94" s="4">
        <f>'TARIF 2024'!G111</f>
        <v>4960999782416</v>
      </c>
      <c r="E94">
        <f>'TARIF 2024'!B111</f>
        <v>6998798</v>
      </c>
      <c r="F94" t="str">
        <f>'TARIF 2024'!K111</f>
        <v>CL-541 XL sans blister Cartridge CMY dont deee 0,01 PGC 39,99</v>
      </c>
      <c r="G94" t="str">
        <f>'TARIF 2024'!K111</f>
        <v>CL-541 XL sans blister Cartridge CMY dont deee 0,01 PGC 39,99</v>
      </c>
      <c r="H94" s="64">
        <f>'TARIF 2024'!M111</f>
        <v>22.66</v>
      </c>
      <c r="I94" s="64">
        <f>'TARIF 2024'!Q111</f>
        <v>39.99</v>
      </c>
      <c r="L94" s="75">
        <v>0.2</v>
      </c>
      <c r="M94" s="65"/>
      <c r="N94" s="65"/>
      <c r="O94" s="65"/>
      <c r="P94" s="65"/>
      <c r="Q94" s="70"/>
      <c r="R94" s="66"/>
      <c r="S94" s="68"/>
      <c r="T94" s="65"/>
      <c r="U94" s="65"/>
      <c r="V94" s="71"/>
      <c r="W94" s="72"/>
      <c r="X94" s="73"/>
      <c r="Y94" s="74"/>
      <c r="Z94" s="65"/>
      <c r="AA94" s="73"/>
      <c r="AB94" s="65"/>
      <c r="AC94" s="73"/>
      <c r="AD94" s="65"/>
      <c r="AE94" s="73"/>
      <c r="AF94" s="73"/>
      <c r="AG94" s="65"/>
      <c r="AH94" s="65"/>
      <c r="AI94" s="65"/>
      <c r="AJ94" s="65"/>
      <c r="AK94" s="65"/>
      <c r="AL94" s="65"/>
      <c r="AM94" s="65"/>
      <c r="AN94" s="65"/>
      <c r="AO94" s="65"/>
    </row>
    <row r="95" spans="1:41">
      <c r="A95">
        <f>'TARIF 2024'!D112</f>
        <v>0</v>
      </c>
      <c r="B95" t="s">
        <v>947</v>
      </c>
      <c r="D95" s="4">
        <f>'TARIF 2024'!G112</f>
        <v>4960999974507</v>
      </c>
      <c r="E95">
        <f>'TARIF 2024'!B112</f>
        <v>2847403</v>
      </c>
      <c r="F95" t="str">
        <f>'TARIF 2024'!K112</f>
        <v>PG-545 sans blister Cartridge BK  dont deee 0,01 PGC 24,99</v>
      </c>
      <c r="G95" t="str">
        <f>'TARIF 2024'!K112</f>
        <v>PG-545 sans blister Cartridge BK  dont deee 0,01 PGC 24,99</v>
      </c>
      <c r="H95" s="64">
        <f>'TARIF 2024'!M112</f>
        <v>14.1</v>
      </c>
      <c r="I95" s="64">
        <f>'TARIF 2024'!Q112</f>
        <v>24.99</v>
      </c>
      <c r="L95" s="75">
        <v>0.2</v>
      </c>
      <c r="M95" s="65"/>
      <c r="N95" s="65"/>
      <c r="O95" s="65"/>
      <c r="P95" s="65"/>
      <c r="Q95" s="70"/>
      <c r="R95" s="66"/>
      <c r="S95" s="68"/>
      <c r="T95" s="65"/>
      <c r="U95" s="65"/>
      <c r="V95" s="71"/>
      <c r="W95" s="72"/>
      <c r="X95" s="73"/>
      <c r="Y95" s="74"/>
      <c r="Z95" s="65"/>
      <c r="AA95" s="73"/>
      <c r="AB95" s="65"/>
      <c r="AC95" s="73"/>
      <c r="AD95" s="65"/>
      <c r="AE95" s="73"/>
      <c r="AF95" s="73"/>
      <c r="AG95" s="65"/>
      <c r="AH95" s="65"/>
      <c r="AI95" s="65"/>
      <c r="AJ95" s="65"/>
      <c r="AK95" s="65"/>
      <c r="AL95" s="65"/>
      <c r="AM95" s="65"/>
      <c r="AN95" s="65"/>
      <c r="AO95" s="65"/>
    </row>
    <row r="96" spans="1:41">
      <c r="A96">
        <f>'TARIF 2024'!D113</f>
        <v>0</v>
      </c>
      <c r="B96" t="s">
        <v>947</v>
      </c>
      <c r="D96" s="4">
        <f>'TARIF 2024'!G113</f>
        <v>4960999974491</v>
      </c>
      <c r="E96">
        <f>'TARIF 2024'!B113</f>
        <v>2847405</v>
      </c>
      <c r="F96" t="str">
        <f>'TARIF 2024'!K113</f>
        <v>PG-545 XL sans blister  Cartridge BK dont deee 0,01 PGC 34,99</v>
      </c>
      <c r="G96" t="str">
        <f>'TARIF 2024'!K113</f>
        <v>PG-545 XL sans blister  Cartridge BK dont deee 0,01 PGC 34,99</v>
      </c>
      <c r="H96" s="64">
        <f>'TARIF 2024'!M113</f>
        <v>19.7</v>
      </c>
      <c r="I96" s="64">
        <f>'TARIF 2024'!Q113</f>
        <v>34.99</v>
      </c>
      <c r="L96" s="75">
        <v>0.2</v>
      </c>
      <c r="M96" s="65"/>
      <c r="N96" s="65"/>
      <c r="O96" s="65"/>
      <c r="P96" s="65"/>
      <c r="Q96" s="70"/>
      <c r="R96" s="66"/>
      <c r="S96" s="68"/>
      <c r="T96" s="65"/>
      <c r="U96" s="65"/>
      <c r="V96" s="71"/>
      <c r="W96" s="72"/>
      <c r="X96" s="73"/>
      <c r="Y96" s="74"/>
      <c r="Z96" s="65"/>
      <c r="AA96" s="73"/>
      <c r="AB96" s="65"/>
      <c r="AC96" s="73"/>
      <c r="AD96" s="65"/>
      <c r="AE96" s="73"/>
      <c r="AF96" s="73"/>
      <c r="AG96" s="65"/>
      <c r="AH96" s="65"/>
      <c r="AI96" s="65"/>
      <c r="AJ96" s="65"/>
      <c r="AK96" s="65"/>
      <c r="AL96" s="65"/>
      <c r="AM96" s="65"/>
      <c r="AN96" s="65"/>
      <c r="AO96" s="65"/>
    </row>
    <row r="97" spans="1:41">
      <c r="A97">
        <f>'TARIF 2024'!D114</f>
        <v>0</v>
      </c>
      <c r="B97" t="s">
        <v>947</v>
      </c>
      <c r="D97" s="4">
        <f>'TARIF 2024'!G114</f>
        <v>8714574680002</v>
      </c>
      <c r="E97">
        <f>'TARIF 2024'!B114</f>
        <v>8664676</v>
      </c>
      <c r="F97" t="str">
        <f>'TARIF 2024'!K114</f>
        <v>Value Pack PG-545 / CL-546 sans Blister dont deee 0,05 PGC 56,99</v>
      </c>
      <c r="G97" t="str">
        <f>'TARIF 2024'!K114</f>
        <v>Value Pack PG-545 / CL-546 sans Blister dont deee 0,05 PGC 56,99</v>
      </c>
      <c r="H97" s="64">
        <f>'TARIF 2024'!M114</f>
        <v>32.93</v>
      </c>
      <c r="I97" s="64">
        <f>'TARIF 2024'!Q114</f>
        <v>56.99</v>
      </c>
      <c r="L97" s="75">
        <v>0.2</v>
      </c>
      <c r="M97" s="65"/>
      <c r="N97" s="65"/>
      <c r="O97" s="65"/>
      <c r="P97" s="65"/>
      <c r="Q97" s="70"/>
      <c r="R97" s="66"/>
      <c r="S97" s="68"/>
      <c r="T97" s="65"/>
      <c r="U97" s="65"/>
      <c r="V97" s="71"/>
      <c r="W97" s="72"/>
      <c r="X97" s="73"/>
      <c r="Y97" s="74"/>
      <c r="Z97" s="65"/>
      <c r="AA97" s="73"/>
      <c r="AB97" s="65"/>
      <c r="AC97" s="73"/>
      <c r="AD97" s="65"/>
      <c r="AE97" s="73"/>
      <c r="AF97" s="73"/>
      <c r="AG97" s="65"/>
      <c r="AH97" s="65"/>
      <c r="AI97" s="65"/>
      <c r="AJ97" s="65"/>
      <c r="AK97" s="65"/>
      <c r="AL97" s="65"/>
      <c r="AM97" s="65"/>
      <c r="AN97" s="65"/>
      <c r="AO97" s="65"/>
    </row>
    <row r="98" spans="1:41">
      <c r="A98">
        <f>'TARIF 2024'!D115</f>
        <v>0</v>
      </c>
      <c r="B98" t="s">
        <v>947</v>
      </c>
      <c r="D98" s="4">
        <f>'TARIF 2024'!G115</f>
        <v>8714574605517</v>
      </c>
      <c r="E98">
        <f>'TARIF 2024'!B115</f>
        <v>2847492</v>
      </c>
      <c r="F98" t="str">
        <f>'TARIF 2024'!K115</f>
        <v>Pack PG 545 + CL 546 BLISTER sans alarme dont deee 0,02</v>
      </c>
      <c r="G98" t="str">
        <f>'TARIF 2024'!K115</f>
        <v>Pack PG 545 + CL 546 BLISTER sans alarme dont deee 0,02</v>
      </c>
      <c r="H98" s="64">
        <f>'TARIF 2024'!M115</f>
        <v>28.58</v>
      </c>
      <c r="I98" s="64">
        <f>'TARIF 2024'!Q115</f>
        <v>48.99</v>
      </c>
      <c r="L98" s="75">
        <v>0.2</v>
      </c>
      <c r="M98" s="65"/>
      <c r="N98" s="65"/>
      <c r="O98" s="65"/>
      <c r="P98" s="65"/>
      <c r="Q98" s="70"/>
      <c r="R98" s="66"/>
      <c r="S98" s="68"/>
      <c r="T98" s="65"/>
      <c r="U98" s="65"/>
      <c r="V98" s="71"/>
      <c r="W98" s="72"/>
      <c r="X98" s="73"/>
      <c r="Y98" s="74"/>
      <c r="Z98" s="65"/>
      <c r="AA98" s="73"/>
      <c r="AB98" s="65"/>
      <c r="AC98" s="73"/>
      <c r="AD98" s="65"/>
      <c r="AE98" s="73"/>
      <c r="AF98" s="73"/>
      <c r="AG98" s="65"/>
      <c r="AH98" s="65"/>
      <c r="AI98" s="65"/>
      <c r="AJ98" s="65"/>
      <c r="AK98" s="65"/>
      <c r="AL98" s="65"/>
      <c r="AM98" s="65"/>
      <c r="AN98" s="65"/>
      <c r="AO98" s="65"/>
    </row>
    <row r="99" spans="1:41">
      <c r="A99">
        <f>'TARIF 2024'!D116</f>
        <v>0</v>
      </c>
      <c r="B99" t="s">
        <v>947</v>
      </c>
      <c r="D99" s="4">
        <f>'TARIF 2024'!G116</f>
        <v>4960999974521</v>
      </c>
      <c r="E99">
        <f>'TARIF 2024'!B116</f>
        <v>2847404</v>
      </c>
      <c r="F99" t="str">
        <f>'TARIF 2024'!K116</f>
        <v>CL-546 sans blister  Cartridge CMY dont deee 0,01 PGC 29,99</v>
      </c>
      <c r="G99" t="str">
        <f>'TARIF 2024'!K116</f>
        <v>CL-546 sans blister  Cartridge CMY dont deee 0,01 PGC 29,99</v>
      </c>
      <c r="H99" s="64">
        <f>'TARIF 2024'!M116</f>
        <v>17.12</v>
      </c>
      <c r="I99" s="64">
        <f>'TARIF 2024'!Q116</f>
        <v>29.99</v>
      </c>
      <c r="L99" s="75">
        <v>0.2</v>
      </c>
      <c r="M99" s="65"/>
      <c r="N99" s="65"/>
      <c r="O99" s="65"/>
      <c r="P99" s="65"/>
      <c r="Q99" s="70"/>
      <c r="R99" s="66"/>
      <c r="S99" s="68"/>
      <c r="T99" s="65"/>
      <c r="U99" s="65"/>
      <c r="V99" s="71"/>
      <c r="W99" s="72"/>
      <c r="X99" s="73"/>
      <c r="Y99" s="74"/>
      <c r="Z99" s="65"/>
      <c r="AA99" s="73"/>
      <c r="AB99" s="65"/>
      <c r="AC99" s="73"/>
      <c r="AD99" s="65"/>
      <c r="AE99" s="73"/>
      <c r="AF99" s="73"/>
      <c r="AG99" s="65"/>
      <c r="AH99" s="65"/>
      <c r="AI99" s="65"/>
      <c r="AJ99" s="65"/>
      <c r="AK99" s="65"/>
      <c r="AL99" s="65"/>
      <c r="AM99" s="65"/>
      <c r="AN99" s="65"/>
      <c r="AO99" s="65"/>
    </row>
    <row r="100" spans="1:41">
      <c r="A100">
        <f>'TARIF 2024'!D117</f>
        <v>0</v>
      </c>
      <c r="B100" t="s">
        <v>947</v>
      </c>
      <c r="D100" s="4">
        <f>'TARIF 2024'!G117</f>
        <v>4960999974514</v>
      </c>
      <c r="E100">
        <f>'TARIF 2024'!B117</f>
        <v>2847406</v>
      </c>
      <c r="F100" t="str">
        <f>'TARIF 2024'!K117</f>
        <v>CL-546 XL sans blister Cartridge CMYdont deee 0,02 PGC 36,99</v>
      </c>
      <c r="G100" t="str">
        <f>'TARIF 2024'!K117</f>
        <v>CL-546 XL sans blister Cartridge CMYdont deee 0,02 PGC 36,99</v>
      </c>
      <c r="H100" s="64">
        <f>'TARIF 2024'!M117</f>
        <v>20.079999999999998</v>
      </c>
      <c r="I100" s="64">
        <f>'TARIF 2024'!Q117</f>
        <v>36.99</v>
      </c>
      <c r="L100" s="75">
        <v>0.2</v>
      </c>
      <c r="M100" s="65"/>
      <c r="N100" s="65"/>
      <c r="O100" s="65"/>
      <c r="P100" s="65"/>
      <c r="Q100" s="70"/>
      <c r="R100" s="66"/>
      <c r="S100" s="68"/>
      <c r="T100" s="65"/>
      <c r="U100" s="65"/>
      <c r="V100" s="71"/>
      <c r="W100" s="72"/>
      <c r="X100" s="73"/>
      <c r="Y100" s="74"/>
      <c r="Z100" s="65"/>
      <c r="AA100" s="73"/>
      <c r="AB100" s="65"/>
      <c r="AC100" s="73"/>
      <c r="AD100" s="65"/>
      <c r="AE100" s="73"/>
      <c r="AF100" s="73"/>
      <c r="AG100" s="65"/>
      <c r="AH100" s="65"/>
      <c r="AI100" s="65"/>
      <c r="AJ100" s="65"/>
      <c r="AK100" s="65"/>
      <c r="AL100" s="65"/>
      <c r="AM100" s="65"/>
      <c r="AN100" s="65"/>
      <c r="AO100" s="65"/>
    </row>
    <row r="101" spans="1:41">
      <c r="A101">
        <f>'TARIF 2024'!D118</f>
        <v>0</v>
      </c>
      <c r="B101" t="s">
        <v>947</v>
      </c>
      <c r="D101" s="4">
        <f>'TARIF 2024'!G118</f>
        <v>4549292144642</v>
      </c>
      <c r="E101">
        <f>'TARIF 2024'!B118</f>
        <v>5434492</v>
      </c>
      <c r="F101" t="str">
        <f>'TARIF 2024'!K118</f>
        <v>PG-560 sans blister  Black Cartridge  dont deee 0,01</v>
      </c>
      <c r="G101" t="str">
        <f>'TARIF 2024'!K118</f>
        <v>PG-560 sans blister  Black Cartridge  dont deee 0,01</v>
      </c>
      <c r="H101" s="64">
        <f>'TARIF 2024'!M118</f>
        <v>16.07</v>
      </c>
      <c r="I101" s="64">
        <f>'TARIF 2024'!Q118</f>
        <v>29.99</v>
      </c>
      <c r="L101" s="75">
        <v>0.2</v>
      </c>
      <c r="M101" s="65"/>
      <c r="N101" s="65"/>
      <c r="O101" s="65"/>
      <c r="P101" s="65"/>
      <c r="Q101" s="70"/>
      <c r="R101" s="66"/>
      <c r="S101" s="68"/>
      <c r="T101" s="65"/>
      <c r="U101" s="65"/>
      <c r="V101" s="71"/>
      <c r="W101" s="72"/>
      <c r="X101" s="73"/>
      <c r="Y101" s="74"/>
      <c r="Z101" s="65"/>
      <c r="AA101" s="73"/>
      <c r="AB101" s="65"/>
      <c r="AC101" s="73"/>
      <c r="AD101" s="65"/>
      <c r="AE101" s="73"/>
      <c r="AF101" s="73"/>
      <c r="AG101" s="65"/>
      <c r="AH101" s="65"/>
      <c r="AI101" s="65"/>
      <c r="AJ101" s="65"/>
      <c r="AK101" s="65"/>
      <c r="AL101" s="65"/>
      <c r="AM101" s="65"/>
      <c r="AN101" s="65"/>
      <c r="AO101" s="65"/>
    </row>
    <row r="102" spans="1:41">
      <c r="A102">
        <f>'TARIF 2024'!D119</f>
        <v>0</v>
      </c>
      <c r="B102" t="s">
        <v>947</v>
      </c>
      <c r="D102" s="4">
        <f>'TARIF 2024'!G119</f>
        <v>4549292144628</v>
      </c>
      <c r="E102">
        <f>'TARIF 2024'!B119</f>
        <v>5434494</v>
      </c>
      <c r="F102" t="str">
        <f>'TARIF 2024'!K119</f>
        <v>PG-560 XL sans blister black Cartridge dont deee 0,02</v>
      </c>
      <c r="G102" t="str">
        <f>'TARIF 2024'!K119</f>
        <v>PG-560 XL sans blister black Cartridge dont deee 0,02</v>
      </c>
      <c r="H102" s="64">
        <f>'TARIF 2024'!M119</f>
        <v>21.91</v>
      </c>
      <c r="I102" s="64">
        <f>'TARIF 2024'!Q119</f>
        <v>37.99</v>
      </c>
      <c r="L102" s="75">
        <v>0.2</v>
      </c>
      <c r="M102" s="65"/>
      <c r="N102" s="65"/>
      <c r="O102" s="65"/>
      <c r="P102" s="65"/>
      <c r="Q102" s="70"/>
      <c r="R102" s="66"/>
      <c r="S102" s="68"/>
      <c r="T102" s="65"/>
      <c r="U102" s="65"/>
      <c r="V102" s="71"/>
      <c r="W102" s="72"/>
      <c r="X102" s="73"/>
      <c r="Y102" s="74"/>
      <c r="Z102" s="65"/>
      <c r="AA102" s="73"/>
      <c r="AB102" s="65"/>
      <c r="AC102" s="73"/>
      <c r="AD102" s="65"/>
      <c r="AE102" s="73"/>
      <c r="AF102" s="73"/>
      <c r="AG102" s="65"/>
      <c r="AH102" s="65"/>
      <c r="AI102" s="65"/>
      <c r="AJ102" s="65"/>
      <c r="AK102" s="65"/>
      <c r="AL102" s="65"/>
      <c r="AM102" s="65"/>
      <c r="AN102" s="65"/>
      <c r="AO102" s="65"/>
    </row>
    <row r="103" spans="1:41">
      <c r="A103">
        <f>'TARIF 2024'!D120</f>
        <v>0</v>
      </c>
      <c r="B103" t="s">
        <v>947</v>
      </c>
      <c r="D103" s="4">
        <f>'TARIF 2024'!G120</f>
        <v>8714574679402</v>
      </c>
      <c r="E103">
        <f>'TARIF 2024'!B120</f>
        <v>8664720</v>
      </c>
      <c r="F103" t="str">
        <f>'TARIF 2024'!K120</f>
        <v>Photo Value Pack  PG-560 XL/CL-561 XLsans blister dont deee 0,05</v>
      </c>
      <c r="G103" t="str">
        <f>'TARIF 2024'!K120</f>
        <v>Photo Value Pack  PG-560 XL/CL-561 XLsans blister dont deee 0,05</v>
      </c>
      <c r="H103" s="64">
        <f>'TARIF 2024'!M120</f>
        <v>43.99</v>
      </c>
      <c r="I103" s="64">
        <f>'TARIF 2024'!Q120</f>
        <v>74.989999999999995</v>
      </c>
      <c r="L103" s="75">
        <v>0.2</v>
      </c>
      <c r="M103" s="65"/>
      <c r="N103" s="65"/>
      <c r="O103" s="65"/>
      <c r="P103" s="65"/>
      <c r="Q103" s="70"/>
      <c r="R103" s="66"/>
      <c r="S103" s="68"/>
      <c r="T103" s="65"/>
      <c r="U103" s="65"/>
      <c r="V103" s="71"/>
      <c r="W103" s="72"/>
      <c r="X103" s="73"/>
      <c r="Y103" s="74"/>
      <c r="Z103" s="65"/>
      <c r="AA103" s="73"/>
      <c r="AB103" s="65"/>
      <c r="AC103" s="73"/>
      <c r="AD103" s="65"/>
      <c r="AE103" s="73"/>
      <c r="AF103" s="73"/>
      <c r="AG103" s="65"/>
      <c r="AH103" s="65"/>
      <c r="AI103" s="65"/>
      <c r="AJ103" s="65"/>
      <c r="AK103" s="65"/>
      <c r="AL103" s="65"/>
      <c r="AM103" s="65"/>
      <c r="AN103" s="65"/>
      <c r="AO103" s="65"/>
    </row>
    <row r="104" spans="1:41">
      <c r="A104">
        <f>'TARIF 2024'!D121</f>
        <v>0</v>
      </c>
      <c r="B104" t="s">
        <v>947</v>
      </c>
      <c r="D104" s="4">
        <f>'TARIF 2024'!G121</f>
        <v>8714574679457</v>
      </c>
      <c r="E104">
        <f>'TARIF 2024'!B121</f>
        <v>8664673</v>
      </c>
      <c r="F104" t="str">
        <f>'TARIF 2024'!K121</f>
        <v>Value Pack   PG-560/CL-561 sans blister Photo  dont deee 0,05</v>
      </c>
      <c r="G104" t="str">
        <f>'TARIF 2024'!K121</f>
        <v>Value Pack   PG-560/CL-561 sans blister Photo  dont deee 0,05</v>
      </c>
      <c r="H104" s="64">
        <f>'TARIF 2024'!M121</f>
        <v>36.65</v>
      </c>
      <c r="I104" s="64">
        <f>'TARIF 2024'!Q121</f>
        <v>64.989999999999995</v>
      </c>
      <c r="L104" s="75">
        <v>0.2</v>
      </c>
      <c r="M104" s="65"/>
      <c r="N104" s="65"/>
      <c r="O104" s="65"/>
      <c r="P104" s="65"/>
      <c r="Q104" s="70"/>
      <c r="R104" s="66"/>
      <c r="S104" s="68"/>
      <c r="T104" s="65"/>
      <c r="U104" s="65"/>
      <c r="V104" s="71"/>
      <c r="W104" s="72"/>
      <c r="X104" s="73"/>
      <c r="Y104" s="74"/>
      <c r="Z104" s="65"/>
      <c r="AA104" s="73"/>
      <c r="AB104" s="65"/>
      <c r="AC104" s="73"/>
      <c r="AD104" s="65"/>
      <c r="AE104" s="73"/>
      <c r="AF104" s="73"/>
      <c r="AG104" s="65"/>
      <c r="AH104" s="65"/>
      <c r="AI104" s="65"/>
      <c r="AJ104" s="65"/>
      <c r="AK104" s="65"/>
      <c r="AL104" s="65"/>
      <c r="AM104" s="65"/>
      <c r="AN104" s="65"/>
      <c r="AO104" s="65"/>
    </row>
    <row r="105" spans="1:41">
      <c r="A105">
        <f>'TARIF 2024'!D122</f>
        <v>0</v>
      </c>
      <c r="B105" t="s">
        <v>947</v>
      </c>
      <c r="D105" s="4">
        <f>'TARIF 2024'!G122</f>
        <v>8714574662879</v>
      </c>
      <c r="E105">
        <f>'TARIF 2024'!B122</f>
        <v>5434497</v>
      </c>
      <c r="F105" t="str">
        <f>'TARIF 2024'!K122</f>
        <v>Pack PG 560 XL + CL 561 XL blister + 50 FEUILLES GP501 A6  sans alarme dont deee 0,05</v>
      </c>
      <c r="G105" t="str">
        <f>'TARIF 2024'!K122</f>
        <v>Pack PG 560 XL + CL 561 XL blister + 50 FEUILLES GP501 A6  sans alarme dont deee 0,05</v>
      </c>
      <c r="H105" s="64">
        <f>'TARIF 2024'!M122</f>
        <v>40.18</v>
      </c>
      <c r="I105" s="64">
        <f>'TARIF 2024'!Q122</f>
        <v>69.989999999999995</v>
      </c>
      <c r="L105" s="75">
        <v>0.2</v>
      </c>
      <c r="M105" s="65"/>
      <c r="N105" s="65"/>
      <c r="O105" s="65"/>
      <c r="P105" s="65"/>
      <c r="Q105" s="70"/>
      <c r="R105" s="66"/>
      <c r="S105" s="68"/>
      <c r="T105" s="65"/>
      <c r="U105" s="65"/>
      <c r="V105" s="71"/>
      <c r="W105" s="72"/>
      <c r="X105" s="73"/>
      <c r="Y105" s="74"/>
      <c r="Z105" s="65"/>
      <c r="AA105" s="73"/>
      <c r="AB105" s="65"/>
      <c r="AC105" s="73"/>
      <c r="AD105" s="65"/>
      <c r="AE105" s="73"/>
      <c r="AF105" s="73"/>
      <c r="AG105" s="65"/>
      <c r="AH105" s="65"/>
      <c r="AI105" s="65"/>
      <c r="AJ105" s="65"/>
      <c r="AK105" s="65"/>
      <c r="AL105" s="65"/>
      <c r="AM105" s="65"/>
      <c r="AN105" s="65"/>
      <c r="AO105" s="65"/>
    </row>
    <row r="106" spans="1:41">
      <c r="A106">
        <f>'TARIF 2024'!D123</f>
        <v>0</v>
      </c>
      <c r="B106" t="s">
        <v>947</v>
      </c>
      <c r="D106" s="4">
        <f>'TARIF 2024'!G123</f>
        <v>4549292145038</v>
      </c>
      <c r="E106">
        <f>'TARIF 2024'!B123</f>
        <v>5434493</v>
      </c>
      <c r="F106" t="str">
        <f>'TARIF 2024'!K123</f>
        <v>CL-561 Color sans blister Cartridge   dont deee 0,02 PGC 34,99</v>
      </c>
      <c r="G106" t="str">
        <f>'TARIF 2024'!K123</f>
        <v>CL-561 Color sans blister Cartridge   dont deee 0,02 PGC 34,99</v>
      </c>
      <c r="H106" s="64">
        <f>'TARIF 2024'!M123</f>
        <v>19.010000000000002</v>
      </c>
      <c r="I106" s="64">
        <f>'TARIF 2024'!Q123</f>
        <v>34.99</v>
      </c>
      <c r="L106" s="75">
        <v>0.2</v>
      </c>
      <c r="M106" s="65"/>
      <c r="N106" s="65"/>
      <c r="O106" s="65"/>
      <c r="P106" s="65"/>
      <c r="Q106" s="70"/>
      <c r="R106" s="66"/>
      <c r="S106" s="68"/>
      <c r="T106" s="65"/>
      <c r="U106" s="65"/>
      <c r="V106" s="71"/>
      <c r="W106" s="72"/>
      <c r="X106" s="73"/>
      <c r="Y106" s="74"/>
      <c r="Z106" s="65"/>
      <c r="AA106" s="73"/>
      <c r="AB106" s="65"/>
      <c r="AC106" s="73"/>
      <c r="AD106" s="65"/>
      <c r="AE106" s="73"/>
      <c r="AF106" s="73"/>
      <c r="AG106" s="65"/>
      <c r="AH106" s="65"/>
      <c r="AI106" s="65"/>
      <c r="AJ106" s="65"/>
      <c r="AK106" s="65"/>
      <c r="AL106" s="65"/>
      <c r="AM106" s="65"/>
      <c r="AN106" s="65"/>
      <c r="AO106" s="65"/>
    </row>
    <row r="107" spans="1:41">
      <c r="A107">
        <f>'TARIF 2024'!D124</f>
        <v>0</v>
      </c>
      <c r="B107" t="s">
        <v>947</v>
      </c>
      <c r="D107" s="4">
        <f>'TARIF 2024'!G124</f>
        <v>4549292145014</v>
      </c>
      <c r="E107">
        <f>'TARIF 2024'!B124</f>
        <v>5434495</v>
      </c>
      <c r="F107" t="str">
        <f>'TARIF 2024'!K124</f>
        <v>CL-561 XL Color sans blister Cartridge  dont deee 0,01 PGC 37,99</v>
      </c>
      <c r="G107" t="str">
        <f>'TARIF 2024'!K124</f>
        <v>CL-561 XL Color sans blister Cartridge  dont deee 0,01 PGC 37,99</v>
      </c>
      <c r="H107" s="64">
        <f>'TARIF 2024'!M124</f>
        <v>21.19</v>
      </c>
      <c r="I107" s="64">
        <f>'TARIF 2024'!Q124</f>
        <v>37.99</v>
      </c>
      <c r="L107" s="75">
        <v>0.2</v>
      </c>
      <c r="M107" s="65"/>
      <c r="N107" s="65"/>
      <c r="O107" s="65"/>
      <c r="P107" s="65"/>
      <c r="Q107" s="70"/>
      <c r="R107" s="66"/>
      <c r="S107" s="68"/>
      <c r="T107" s="65"/>
      <c r="U107" s="65"/>
      <c r="V107" s="71"/>
      <c r="W107" s="72"/>
      <c r="X107" s="73"/>
      <c r="Y107" s="74"/>
      <c r="Z107" s="65"/>
      <c r="AA107" s="73"/>
      <c r="AB107" s="65"/>
      <c r="AC107" s="73"/>
      <c r="AD107" s="65"/>
      <c r="AE107" s="73"/>
      <c r="AF107" s="73"/>
      <c r="AG107" s="65"/>
      <c r="AH107" s="65"/>
      <c r="AI107" s="65"/>
      <c r="AJ107" s="65"/>
      <c r="AK107" s="65"/>
      <c r="AL107" s="65"/>
      <c r="AM107" s="65"/>
      <c r="AN107" s="65"/>
      <c r="AO107" s="65"/>
    </row>
    <row r="108" spans="1:41">
      <c r="A108">
        <f>'TARIF 2024'!D125</f>
        <v>0</v>
      </c>
      <c r="B108" t="s">
        <v>947</v>
      </c>
      <c r="D108" s="4">
        <f>'TARIF 2024'!G125</f>
        <v>4549292192629</v>
      </c>
      <c r="E108">
        <f>'TARIF 2024'!B125</f>
        <v>7873415</v>
      </c>
      <c r="F108" t="str">
        <f>'TARIF 2024'!K125</f>
        <v>CL-575 sans blister Cartridge CMY  dont deee 0,01 PGC 24,99</v>
      </c>
      <c r="G108" t="str">
        <f>'TARIF 2024'!K125</f>
        <v>CL-575 sans blister Cartridge CMY  dont deee 0,01 PGC 24,99</v>
      </c>
      <c r="H108" s="64">
        <f>'TARIF 2024'!M125</f>
        <v>11.36</v>
      </c>
      <c r="I108" s="64">
        <f>'TARIF 2024'!Q125</f>
        <v>24.99</v>
      </c>
      <c r="L108" s="75">
        <v>0.2</v>
      </c>
      <c r="M108" s="65"/>
      <c r="N108" s="65"/>
      <c r="O108" s="65"/>
      <c r="P108" s="65"/>
      <c r="Q108" s="70"/>
      <c r="R108" s="66"/>
      <c r="S108" s="68"/>
      <c r="T108" s="65"/>
      <c r="U108" s="65"/>
      <c r="V108" s="71"/>
      <c r="W108" s="72"/>
      <c r="X108" s="73"/>
      <c r="Y108" s="74"/>
      <c r="Z108" s="65"/>
      <c r="AA108" s="73"/>
      <c r="AB108" s="65"/>
      <c r="AC108" s="73"/>
      <c r="AD108" s="65"/>
      <c r="AE108" s="73"/>
      <c r="AF108" s="73"/>
      <c r="AG108" s="65"/>
      <c r="AH108" s="65"/>
      <c r="AI108" s="65"/>
      <c r="AJ108" s="65"/>
      <c r="AK108" s="65"/>
      <c r="AL108" s="65"/>
      <c r="AM108" s="65"/>
      <c r="AN108" s="65"/>
      <c r="AO108" s="65"/>
    </row>
    <row r="109" spans="1:41">
      <c r="A109">
        <f>'TARIF 2024'!D126</f>
        <v>0</v>
      </c>
      <c r="B109" t="s">
        <v>947</v>
      </c>
      <c r="D109" s="4">
        <f>'TARIF 2024'!G126</f>
        <v>4549292192612</v>
      </c>
      <c r="E109">
        <f>'TARIF 2024'!B126</f>
        <v>7873414</v>
      </c>
      <c r="F109" t="str">
        <f>'TARIF 2024'!K126</f>
        <v>CL-575 XL sans blister  Cartridge CMY dont deee 0,01 PGC 49,99</v>
      </c>
      <c r="G109" t="str">
        <f>'TARIF 2024'!K126</f>
        <v>CL-575 XL sans blister  Cartridge CMY dont deee 0,01 PGC 49,99</v>
      </c>
      <c r="H109" s="64">
        <f>'TARIF 2024'!M126</f>
        <v>22.73</v>
      </c>
      <c r="I109" s="64">
        <f>'TARIF 2024'!Q126</f>
        <v>49.99</v>
      </c>
      <c r="L109" s="75">
        <v>0.2</v>
      </c>
      <c r="M109" s="65"/>
      <c r="N109" s="65"/>
      <c r="O109" s="65"/>
      <c r="P109" s="65"/>
      <c r="Q109" s="70"/>
      <c r="R109" s="66"/>
      <c r="S109" s="68"/>
      <c r="T109" s="65"/>
      <c r="U109" s="65"/>
      <c r="V109" s="71"/>
      <c r="W109" s="72"/>
      <c r="X109" s="73"/>
      <c r="Y109" s="74"/>
      <c r="Z109" s="65"/>
      <c r="AA109" s="73"/>
      <c r="AB109" s="65"/>
      <c r="AC109" s="73"/>
      <c r="AD109" s="65"/>
      <c r="AE109" s="73"/>
      <c r="AF109" s="73"/>
      <c r="AG109" s="65"/>
      <c r="AH109" s="65"/>
      <c r="AI109" s="65"/>
      <c r="AJ109" s="65"/>
      <c r="AK109" s="65"/>
      <c r="AL109" s="65"/>
      <c r="AM109" s="65"/>
      <c r="AN109" s="65"/>
      <c r="AO109" s="65"/>
    </row>
    <row r="110" spans="1:41">
      <c r="A110">
        <f>'TARIF 2024'!D127</f>
        <v>0</v>
      </c>
      <c r="B110" t="s">
        <v>947</v>
      </c>
      <c r="D110" s="4">
        <f>'TARIF 2024'!G127</f>
        <v>4549292192650</v>
      </c>
      <c r="E110">
        <f>'TARIF 2024'!B127</f>
        <v>7873418</v>
      </c>
      <c r="F110" t="str">
        <f>'TARIF 2024'!K127</f>
        <v>CL-576 sans blister Cartridge CMY  dont deee 0,01 PGC 24,99</v>
      </c>
      <c r="G110" t="str">
        <f>'TARIF 2024'!K127</f>
        <v>CL-576 sans blister Cartridge CMY  dont deee 0,01 PGC 24,99</v>
      </c>
      <c r="H110" s="64">
        <f>'TARIF 2024'!M127</f>
        <v>11.36</v>
      </c>
      <c r="I110" s="64">
        <f>'TARIF 2024'!Q127</f>
        <v>24.99</v>
      </c>
      <c r="L110" s="75">
        <v>0.2</v>
      </c>
      <c r="M110" s="65"/>
      <c r="N110" s="65"/>
      <c r="O110" s="65"/>
      <c r="P110" s="65"/>
      <c r="Q110" s="70"/>
      <c r="R110" s="66"/>
      <c r="S110" s="68"/>
      <c r="T110" s="65"/>
      <c r="U110" s="65"/>
      <c r="V110" s="71"/>
      <c r="W110" s="72"/>
      <c r="X110" s="73"/>
      <c r="Y110" s="74"/>
      <c r="Z110" s="65"/>
      <c r="AA110" s="73"/>
      <c r="AB110" s="65"/>
      <c r="AC110" s="73"/>
      <c r="AD110" s="65"/>
      <c r="AE110" s="73"/>
      <c r="AF110" s="73"/>
      <c r="AG110" s="65"/>
      <c r="AH110" s="65"/>
      <c r="AI110" s="65"/>
      <c r="AJ110" s="65"/>
      <c r="AK110" s="65"/>
      <c r="AL110" s="65"/>
      <c r="AM110" s="65"/>
      <c r="AN110" s="65"/>
      <c r="AO110" s="65"/>
    </row>
    <row r="111" spans="1:41">
      <c r="A111">
        <f>'TARIF 2024'!D128</f>
        <v>0</v>
      </c>
      <c r="B111" t="s">
        <v>947</v>
      </c>
      <c r="D111" s="4">
        <f>'TARIF 2024'!G128</f>
        <v>4549292192643</v>
      </c>
      <c r="E111">
        <f>'TARIF 2024'!B128</f>
        <v>7873419</v>
      </c>
      <c r="F111" t="str">
        <f>'TARIF 2024'!K128</f>
        <v>CL-576 XL sans blister Cartridge CMY dont deee 0,01 PGC 49,99</v>
      </c>
      <c r="G111" t="str">
        <f>'TARIF 2024'!K128</f>
        <v>CL-576 XL sans blister Cartridge CMY dont deee 0,01 PGC 49,99</v>
      </c>
      <c r="H111" s="64">
        <f>'TARIF 2024'!M128</f>
        <v>22.73</v>
      </c>
      <c r="I111" s="64">
        <f>'TARIF 2024'!Q128</f>
        <v>49.99</v>
      </c>
      <c r="L111" s="75">
        <v>0.2</v>
      </c>
      <c r="M111" s="65"/>
      <c r="N111" s="65"/>
      <c r="O111" s="65"/>
      <c r="P111" s="65"/>
      <c r="Q111" s="70"/>
      <c r="R111" s="66"/>
      <c r="S111" s="68"/>
      <c r="T111" s="65"/>
      <c r="U111" s="65"/>
      <c r="V111" s="71"/>
      <c r="W111" s="72"/>
      <c r="X111" s="73"/>
      <c r="Y111" s="74"/>
      <c r="Z111" s="65"/>
      <c r="AA111" s="73"/>
      <c r="AB111" s="65"/>
      <c r="AC111" s="73"/>
      <c r="AD111" s="65"/>
      <c r="AE111" s="73"/>
      <c r="AF111" s="73"/>
      <c r="AG111" s="65"/>
      <c r="AH111" s="65"/>
      <c r="AI111" s="65"/>
      <c r="AJ111" s="65"/>
      <c r="AK111" s="65"/>
      <c r="AL111" s="65"/>
      <c r="AM111" s="65"/>
      <c r="AN111" s="65"/>
      <c r="AO111" s="65"/>
    </row>
    <row r="112" spans="1:41">
      <c r="A112">
        <f>'TARIF 2024'!D129</f>
        <v>0</v>
      </c>
      <c r="B112" t="s">
        <v>947</v>
      </c>
      <c r="D112" s="4">
        <f>'TARIF 2024'!G129</f>
        <v>4549292223378</v>
      </c>
      <c r="E112">
        <f>'TARIF 2024'!B129</f>
        <v>8694217</v>
      </c>
      <c r="F112" t="str">
        <f>'TARIF 2024'!K129</f>
        <v>PG-585 sans blister Cartridge BK dont deee 0,05</v>
      </c>
      <c r="G112" t="str">
        <f>'TARIF 2024'!K129</f>
        <v>PG-585 sans blister Cartridge BK dont deee 0,05</v>
      </c>
      <c r="H112" s="64">
        <f>'TARIF 2024'!M129</f>
        <v>16.87</v>
      </c>
      <c r="I112" s="64">
        <f>'TARIF 2024'!Q129</f>
        <v>29.99</v>
      </c>
      <c r="L112" s="75">
        <v>0.2</v>
      </c>
      <c r="M112" s="65"/>
      <c r="N112" s="65"/>
      <c r="O112" s="65"/>
      <c r="P112" s="65"/>
      <c r="Q112" s="70"/>
      <c r="R112" s="66"/>
      <c r="S112" s="68"/>
      <c r="T112" s="65"/>
      <c r="U112" s="65"/>
      <c r="V112" s="71"/>
      <c r="W112" s="72"/>
      <c r="X112" s="73"/>
      <c r="Y112" s="74"/>
      <c r="Z112" s="65"/>
      <c r="AA112" s="73"/>
      <c r="AB112" s="65"/>
      <c r="AC112" s="73"/>
      <c r="AD112" s="65"/>
      <c r="AE112" s="73"/>
      <c r="AF112" s="73"/>
      <c r="AG112" s="65"/>
      <c r="AH112" s="65"/>
      <c r="AI112" s="65"/>
      <c r="AJ112" s="65"/>
      <c r="AK112" s="65"/>
      <c r="AL112" s="65"/>
      <c r="AM112" s="65"/>
      <c r="AN112" s="65"/>
      <c r="AO112" s="65"/>
    </row>
    <row r="113" spans="1:41">
      <c r="A113">
        <f>'TARIF 2024'!D130</f>
        <v>0</v>
      </c>
      <c r="B113" t="s">
        <v>947</v>
      </c>
      <c r="D113" s="4">
        <f>'TARIF 2024'!G130</f>
        <v>4549292223361</v>
      </c>
      <c r="E113">
        <f>'TARIF 2024'!B130</f>
        <v>8694221</v>
      </c>
      <c r="F113" t="str">
        <f>'TARIF 2024'!K130</f>
        <v>PG-585 XL sans blister Cartridge BK dont deee 0,05</v>
      </c>
      <c r="G113" t="str">
        <f>'TARIF 2024'!K130</f>
        <v>PG-585 XL sans blister Cartridge BK dont deee 0,05</v>
      </c>
      <c r="H113" s="64">
        <f>'TARIF 2024'!M130</f>
        <v>21.98</v>
      </c>
      <c r="I113" s="64">
        <f>'TARIF 2024'!Q130</f>
        <v>39.99</v>
      </c>
      <c r="L113" s="75">
        <v>0.2</v>
      </c>
      <c r="M113" s="65"/>
      <c r="N113" s="65"/>
      <c r="O113" s="65"/>
      <c r="P113" s="65"/>
      <c r="Q113" s="70"/>
      <c r="R113" s="66"/>
      <c r="S113" s="68"/>
      <c r="T113" s="65"/>
      <c r="U113" s="65"/>
      <c r="V113" s="71"/>
      <c r="W113" s="72"/>
      <c r="X113" s="73"/>
      <c r="Y113" s="74"/>
      <c r="Z113" s="65"/>
      <c r="AA113" s="73"/>
      <c r="AB113" s="65"/>
      <c r="AC113" s="73"/>
      <c r="AD113" s="65"/>
      <c r="AE113" s="73"/>
      <c r="AF113" s="73"/>
      <c r="AG113" s="65"/>
      <c r="AH113" s="65"/>
      <c r="AI113" s="65"/>
      <c r="AJ113" s="65"/>
      <c r="AK113" s="65"/>
      <c r="AL113" s="65"/>
      <c r="AM113" s="65"/>
      <c r="AN113" s="65"/>
      <c r="AO113" s="65"/>
    </row>
    <row r="114" spans="1:41">
      <c r="A114">
        <f>'TARIF 2024'!D131</f>
        <v>0</v>
      </c>
      <c r="B114" t="s">
        <v>947</v>
      </c>
      <c r="D114" s="4">
        <f>'TARIF 2024'!G131</f>
        <v>4549292223408</v>
      </c>
      <c r="E114">
        <f>'TARIF 2024'!B131</f>
        <v>8694219</v>
      </c>
      <c r="F114" t="str">
        <f>'TARIF 2024'!K131</f>
        <v>CL-586 sans blister Cartridge CMY dont deee 0,05 PGC 34,99</v>
      </c>
      <c r="G114" t="str">
        <f>'TARIF 2024'!K131</f>
        <v>CL-586 sans blister Cartridge CMY dont deee 0,05 PGC 34,99</v>
      </c>
      <c r="H114" s="64">
        <f>'TARIF 2024'!M131</f>
        <v>19.8</v>
      </c>
      <c r="I114" s="64">
        <f>'TARIF 2024'!Q131</f>
        <v>34.99</v>
      </c>
      <c r="L114" s="75">
        <v>0.2</v>
      </c>
      <c r="M114" s="65"/>
      <c r="N114" s="65"/>
      <c r="O114" s="65"/>
      <c r="P114" s="65"/>
      <c r="Q114" s="70"/>
      <c r="R114" s="66"/>
      <c r="S114" s="68"/>
      <c r="T114" s="65"/>
      <c r="U114" s="65"/>
      <c r="V114" s="71"/>
      <c r="W114" s="72"/>
      <c r="X114" s="73"/>
      <c r="Y114" s="74"/>
      <c r="Z114" s="65"/>
      <c r="AA114" s="73"/>
      <c r="AB114" s="65"/>
      <c r="AC114" s="73"/>
      <c r="AD114" s="65"/>
      <c r="AE114" s="73"/>
      <c r="AF114" s="73"/>
      <c r="AG114" s="65"/>
      <c r="AH114" s="65"/>
      <c r="AI114" s="65"/>
      <c r="AJ114" s="65"/>
      <c r="AK114" s="65"/>
      <c r="AL114" s="65"/>
      <c r="AM114" s="65"/>
      <c r="AN114" s="65"/>
      <c r="AO114" s="65"/>
    </row>
    <row r="115" spans="1:41">
      <c r="A115">
        <f>'TARIF 2024'!D132</f>
        <v>0</v>
      </c>
      <c r="B115" t="s">
        <v>947</v>
      </c>
      <c r="D115" s="4">
        <f>'TARIF 2024'!G132</f>
        <v>4549292223392</v>
      </c>
      <c r="E115">
        <f>'TARIF 2024'!B132</f>
        <v>8694218</v>
      </c>
      <c r="F115" t="str">
        <f>'TARIF 2024'!K132</f>
        <v>CL-586 XL sans blister Cartridge CMY dont deee 0,05</v>
      </c>
      <c r="G115" t="str">
        <f>'TARIF 2024'!K132</f>
        <v>CL-586 XL sans blister Cartridge CMY dont deee 0,05</v>
      </c>
      <c r="H115" s="64">
        <f>'TARIF 2024'!M132</f>
        <v>25.65</v>
      </c>
      <c r="I115" s="64">
        <f>'TARIF 2024'!Q132</f>
        <v>44.99</v>
      </c>
      <c r="L115" s="75">
        <v>0.2</v>
      </c>
      <c r="M115" s="65"/>
      <c r="N115" s="65"/>
      <c r="O115" s="65"/>
      <c r="P115" s="65"/>
      <c r="Q115" s="70"/>
      <c r="R115" s="66"/>
      <c r="S115" s="68"/>
      <c r="T115" s="65"/>
      <c r="U115" s="65"/>
      <c r="V115" s="71"/>
      <c r="W115" s="72"/>
      <c r="X115" s="73"/>
      <c r="Y115" s="74"/>
      <c r="Z115" s="65"/>
      <c r="AA115" s="73"/>
      <c r="AB115" s="65"/>
      <c r="AC115" s="73"/>
      <c r="AD115" s="65"/>
      <c r="AE115" s="73"/>
      <c r="AF115" s="73"/>
      <c r="AG115" s="65"/>
      <c r="AH115" s="65"/>
      <c r="AI115" s="65"/>
      <c r="AJ115" s="65"/>
      <c r="AK115" s="65"/>
      <c r="AL115" s="65"/>
      <c r="AM115" s="65"/>
      <c r="AN115" s="65"/>
      <c r="AO115" s="65"/>
    </row>
    <row r="116" spans="1:41">
      <c r="A116">
        <f>'TARIF 2024'!D133</f>
        <v>0</v>
      </c>
      <c r="B116" t="s">
        <v>947</v>
      </c>
      <c r="D116" s="4">
        <f>'TARIF 2024'!G133</f>
        <v>4960999669922</v>
      </c>
      <c r="E116">
        <f>'TARIF 2024'!B133</f>
        <v>2060330</v>
      </c>
      <c r="F116" t="str">
        <f>'TARIF 2024'!K133</f>
        <v>PGI-525 sans blister Cartridge BK dont deee 0,01</v>
      </c>
      <c r="G116" t="str">
        <f>'TARIF 2024'!K133</f>
        <v>PGI-525 sans blister Cartridge BK dont deee 0,01</v>
      </c>
      <c r="H116" s="64">
        <f>'TARIF 2024'!M133</f>
        <v>13.14</v>
      </c>
      <c r="I116" s="64">
        <f>'TARIF 2024'!Q133</f>
        <v>24.99</v>
      </c>
      <c r="L116" s="75">
        <v>0.2</v>
      </c>
      <c r="M116" s="65"/>
      <c r="N116" s="65"/>
      <c r="O116" s="65"/>
      <c r="P116" s="65"/>
      <c r="Q116" s="70"/>
      <c r="R116" s="66"/>
      <c r="S116" s="68"/>
      <c r="T116" s="65"/>
      <c r="U116" s="65"/>
      <c r="V116" s="71"/>
      <c r="W116" s="72"/>
      <c r="X116" s="73"/>
      <c r="Y116" s="74"/>
      <c r="Z116" s="65"/>
      <c r="AA116" s="73"/>
      <c r="AB116" s="65"/>
      <c r="AC116" s="73"/>
      <c r="AD116" s="65"/>
      <c r="AE116" s="73"/>
      <c r="AF116" s="73"/>
      <c r="AG116" s="65"/>
      <c r="AH116" s="65"/>
      <c r="AI116" s="65"/>
      <c r="AJ116" s="65"/>
      <c r="AK116" s="65"/>
      <c r="AL116" s="65"/>
      <c r="AM116" s="65"/>
      <c r="AN116" s="65"/>
      <c r="AO116" s="65"/>
    </row>
    <row r="117" spans="1:41">
      <c r="A117">
        <f>'TARIF 2024'!D134</f>
        <v>0</v>
      </c>
      <c r="B117" t="s">
        <v>947</v>
      </c>
      <c r="D117" s="4">
        <f>'TARIF 2024'!G134</f>
        <v>8714574679280</v>
      </c>
      <c r="E117">
        <f>'TARIF 2024'!B134</f>
        <v>8664709</v>
      </c>
      <c r="F117" t="str">
        <f>'TARIF 2024'!K134</f>
        <v>pack CLI-526 C/M/Y  sans Blister dont deee 0,05</v>
      </c>
      <c r="G117" t="str">
        <f>'TARIF 2024'!K134</f>
        <v>pack CLI-526 C/M/Y  sans Blister dont deee 0,05</v>
      </c>
      <c r="H117" s="64">
        <f>'TARIF 2024'!M134</f>
        <v>33.64</v>
      </c>
      <c r="I117" s="64">
        <f>'TARIF 2024'!Q134</f>
        <v>48.99</v>
      </c>
      <c r="L117" s="75">
        <v>0.2</v>
      </c>
      <c r="M117" s="65"/>
      <c r="N117" s="65"/>
      <c r="O117" s="65"/>
      <c r="P117" s="65"/>
      <c r="Q117" s="70"/>
      <c r="R117" s="66"/>
      <c r="S117" s="68"/>
      <c r="T117" s="65"/>
      <c r="U117" s="65"/>
      <c r="V117" s="71"/>
      <c r="W117" s="72"/>
      <c r="X117" s="73"/>
      <c r="Y117" s="74"/>
      <c r="Z117" s="65"/>
      <c r="AA117" s="73"/>
      <c r="AB117" s="65"/>
      <c r="AC117" s="73"/>
      <c r="AD117" s="65"/>
      <c r="AE117" s="73"/>
      <c r="AF117" s="73"/>
      <c r="AG117" s="65"/>
      <c r="AH117" s="65"/>
      <c r="AI117" s="65"/>
      <c r="AJ117" s="65"/>
      <c r="AK117" s="65"/>
      <c r="AL117" s="65"/>
      <c r="AM117" s="65"/>
      <c r="AN117" s="65"/>
      <c r="AO117" s="65"/>
    </row>
    <row r="118" spans="1:41">
      <c r="A118">
        <f>'TARIF 2024'!D135</f>
        <v>0</v>
      </c>
      <c r="B118" t="s">
        <v>947</v>
      </c>
      <c r="D118" s="4">
        <f>'TARIF 2024'!G135</f>
        <v>4960999974286</v>
      </c>
      <c r="E118">
        <f>'TARIF 2024'!B135</f>
        <v>2674696</v>
      </c>
      <c r="F118" t="str">
        <f>'TARIF 2024'!K135</f>
        <v>Pack CLI 526 CMY BLISTER avec alarme dont deee 0,02</v>
      </c>
      <c r="G118" t="str">
        <f>'TARIF 2024'!K135</f>
        <v>Pack CLI 526 CMY BLISTER avec alarme dont deee 0,02</v>
      </c>
      <c r="H118" s="64">
        <f>'TARIF 2024'!M135</f>
        <v>33.03</v>
      </c>
      <c r="I118" s="64">
        <f>'TARIF 2024'!Q135</f>
        <v>49.99</v>
      </c>
      <c r="L118" s="75">
        <v>0.2</v>
      </c>
      <c r="M118" s="65"/>
      <c r="N118" s="65"/>
      <c r="O118" s="65"/>
      <c r="P118" s="65"/>
      <c r="Q118" s="70"/>
      <c r="R118" s="66"/>
      <c r="S118" s="68"/>
      <c r="T118" s="65"/>
      <c r="U118" s="65"/>
      <c r="V118" s="71"/>
      <c r="W118" s="72"/>
      <c r="X118" s="73"/>
      <c r="Y118" s="74"/>
      <c r="Z118" s="65"/>
      <c r="AA118" s="73"/>
      <c r="AB118" s="65"/>
      <c r="AC118" s="73"/>
      <c r="AD118" s="65"/>
      <c r="AE118" s="73"/>
      <c r="AF118" s="73"/>
      <c r="AG118" s="65"/>
      <c r="AH118" s="65"/>
      <c r="AI118" s="65"/>
      <c r="AJ118" s="65"/>
      <c r="AK118" s="65"/>
      <c r="AL118" s="65"/>
      <c r="AM118" s="65"/>
      <c r="AN118" s="65"/>
      <c r="AO118" s="65"/>
    </row>
    <row r="119" spans="1:41">
      <c r="A119">
        <f>'TARIF 2024'!D136</f>
        <v>0</v>
      </c>
      <c r="B119" t="s">
        <v>947</v>
      </c>
      <c r="D119" s="4">
        <f>'TARIF 2024'!G136</f>
        <v>8714574554297</v>
      </c>
      <c r="E119">
        <f>'TARIF 2024'!B136</f>
        <v>2275371</v>
      </c>
      <c r="F119" t="str">
        <f>'TARIF 2024'!K136</f>
        <v>CLI 526 Black BLISTER avec alarme dont deee 0,01</v>
      </c>
      <c r="G119" t="str">
        <f>'TARIF 2024'!K136</f>
        <v>CLI 526 Black BLISTER avec alarme dont deee 0,01</v>
      </c>
      <c r="H119" s="64">
        <f>'TARIF 2024'!M136</f>
        <v>11.85</v>
      </c>
      <c r="I119" s="64">
        <f>'TARIF 2024'!Q136</f>
        <v>25.99</v>
      </c>
      <c r="L119" s="75">
        <v>0.2</v>
      </c>
      <c r="M119" s="65"/>
      <c r="N119" s="65"/>
      <c r="O119" s="65"/>
      <c r="P119" s="65"/>
      <c r="Q119" s="70"/>
      <c r="R119" s="66"/>
      <c r="S119" s="68"/>
      <c r="T119" s="65"/>
      <c r="U119" s="65"/>
      <c r="V119" s="71"/>
      <c r="W119" s="72"/>
      <c r="X119" s="73"/>
      <c r="Y119" s="74"/>
      <c r="Z119" s="65"/>
      <c r="AA119" s="73"/>
      <c r="AB119" s="65"/>
      <c r="AC119" s="73"/>
      <c r="AD119" s="65"/>
      <c r="AE119" s="73"/>
      <c r="AF119" s="73"/>
      <c r="AG119" s="65"/>
      <c r="AH119" s="65"/>
      <c r="AI119" s="65"/>
      <c r="AJ119" s="65"/>
      <c r="AK119" s="65"/>
      <c r="AL119" s="65"/>
      <c r="AM119" s="65"/>
      <c r="AN119" s="65"/>
      <c r="AO119" s="65"/>
    </row>
    <row r="120" spans="1:41">
      <c r="A120">
        <f>'TARIF 2024'!D137</f>
        <v>0</v>
      </c>
      <c r="B120" t="s">
        <v>947</v>
      </c>
      <c r="D120" s="4">
        <f>'TARIF 2024'!G137</f>
        <v>8714574554334</v>
      </c>
      <c r="E120">
        <f>'TARIF 2024'!B137</f>
        <v>2275373</v>
      </c>
      <c r="F120" t="str">
        <f>'TARIF 2024'!K137</f>
        <v>CLI 526 Magenta BLISTER avec alarme dont deee 0,01</v>
      </c>
      <c r="G120" t="str">
        <f>'TARIF 2024'!K137</f>
        <v>CLI 526 Magenta BLISTER avec alarme dont deee 0,01</v>
      </c>
      <c r="H120" s="64">
        <f>'TARIF 2024'!M137</f>
        <v>11.85</v>
      </c>
      <c r="I120" s="64">
        <f>'TARIF 2024'!Q137</f>
        <v>19.989999999999998</v>
      </c>
      <c r="L120" s="75">
        <v>0.2</v>
      </c>
      <c r="M120" s="65"/>
      <c r="N120" s="65"/>
      <c r="O120" s="65"/>
      <c r="P120" s="65"/>
      <c r="Q120" s="70"/>
      <c r="R120" s="66"/>
      <c r="S120" s="68"/>
      <c r="T120" s="65"/>
      <c r="U120" s="65"/>
      <c r="V120" s="71"/>
      <c r="W120" s="72"/>
      <c r="X120" s="73"/>
      <c r="Y120" s="74"/>
      <c r="Z120" s="65"/>
      <c r="AA120" s="73"/>
      <c r="AB120" s="65"/>
      <c r="AC120" s="73"/>
      <c r="AD120" s="65"/>
      <c r="AE120" s="73"/>
      <c r="AF120" s="73"/>
      <c r="AG120" s="65"/>
      <c r="AH120" s="65"/>
      <c r="AI120" s="65"/>
      <c r="AJ120" s="65"/>
      <c r="AK120" s="65"/>
      <c r="AL120" s="65"/>
      <c r="AM120" s="65"/>
      <c r="AN120" s="65"/>
      <c r="AO120" s="65"/>
    </row>
    <row r="121" spans="1:41">
      <c r="A121">
        <f>'TARIF 2024'!D138</f>
        <v>0</v>
      </c>
      <c r="B121" t="s">
        <v>947</v>
      </c>
      <c r="D121" s="4">
        <f>'TARIF 2024'!G138</f>
        <v>4960999670034</v>
      </c>
      <c r="E121">
        <f>'TARIF 2024'!B138</f>
        <v>2060332</v>
      </c>
      <c r="F121" t="str">
        <f>'TARIF 2024'!K138</f>
        <v>CLI-526 CYAN sans blister dont deee 0,01</v>
      </c>
      <c r="G121" t="str">
        <f>'TARIF 2024'!K138</f>
        <v>CLI-526 CYAN sans blister dont deee 0,01</v>
      </c>
      <c r="H121" s="64">
        <f>'TARIF 2024'!M138</f>
        <v>11.66</v>
      </c>
      <c r="I121" s="64">
        <f>'TARIF 2024'!Q138</f>
        <v>24.89</v>
      </c>
      <c r="L121" s="75">
        <v>0.2</v>
      </c>
      <c r="M121" s="65"/>
      <c r="N121" s="65"/>
      <c r="O121" s="65"/>
      <c r="P121" s="65"/>
      <c r="Q121" s="70"/>
      <c r="R121" s="66"/>
      <c r="S121" s="68"/>
      <c r="T121" s="65"/>
      <c r="U121" s="65"/>
      <c r="V121" s="71"/>
      <c r="W121" s="72"/>
      <c r="X121" s="73"/>
      <c r="Y121" s="74"/>
      <c r="Z121" s="65"/>
      <c r="AA121" s="73"/>
      <c r="AB121" s="65"/>
      <c r="AC121" s="73"/>
      <c r="AD121" s="65"/>
      <c r="AE121" s="73"/>
      <c r="AF121" s="73"/>
      <c r="AG121" s="65"/>
      <c r="AH121" s="65"/>
      <c r="AI121" s="65"/>
      <c r="AJ121" s="65"/>
      <c r="AK121" s="65"/>
      <c r="AL121" s="65"/>
      <c r="AM121" s="65"/>
      <c r="AN121" s="65"/>
      <c r="AO121" s="65"/>
    </row>
    <row r="122" spans="1:41">
      <c r="A122">
        <f>'TARIF 2024'!D139</f>
        <v>0</v>
      </c>
      <c r="B122" t="s">
        <v>947</v>
      </c>
      <c r="D122" s="4">
        <f>'TARIF 2024'!G139</f>
        <v>4960999904504</v>
      </c>
      <c r="E122">
        <f>'TARIF 2024'!B139</f>
        <v>2574003</v>
      </c>
      <c r="F122" t="str">
        <f>'TARIF 2024'!K139</f>
        <v>PGI-550 XL  BK sans blister dont deee 0,01</v>
      </c>
      <c r="G122" t="str">
        <f>'TARIF 2024'!K139</f>
        <v>PGI-550 XL  BK sans blister dont deee 0,01</v>
      </c>
      <c r="H122" s="64">
        <f>'TARIF 2024'!M139</f>
        <v>14.66</v>
      </c>
      <c r="I122" s="64">
        <f>'TARIF 2024'!Q139</f>
        <v>29.99</v>
      </c>
      <c r="L122" s="75">
        <v>0.2</v>
      </c>
      <c r="M122" s="65"/>
      <c r="N122" s="65"/>
      <c r="O122" s="65"/>
      <c r="P122" s="65"/>
      <c r="Q122" s="70"/>
      <c r="R122" s="66"/>
      <c r="S122" s="68"/>
      <c r="T122" s="65"/>
      <c r="U122" s="65"/>
      <c r="V122" s="71"/>
      <c r="W122" s="72"/>
      <c r="X122" s="73"/>
      <c r="Y122" s="74"/>
      <c r="Z122" s="65"/>
      <c r="AA122" s="73"/>
      <c r="AB122" s="65"/>
      <c r="AC122" s="73"/>
      <c r="AD122" s="65"/>
      <c r="AE122" s="73"/>
      <c r="AF122" s="73"/>
      <c r="AG122" s="65"/>
      <c r="AH122" s="65"/>
      <c r="AI122" s="65"/>
      <c r="AJ122" s="65"/>
      <c r="AK122" s="65"/>
      <c r="AL122" s="65"/>
      <c r="AM122" s="65"/>
      <c r="AN122" s="65"/>
      <c r="AO122" s="65"/>
    </row>
    <row r="123" spans="1:41">
      <c r="A123">
        <f>'TARIF 2024'!D140</f>
        <v>0</v>
      </c>
      <c r="B123" t="s">
        <v>947</v>
      </c>
      <c r="D123" s="4">
        <f>'TARIF 2024'!G140</f>
        <v>8714574623207</v>
      </c>
      <c r="E123">
        <f>'TARIF 2024'!B140</f>
        <v>3194271</v>
      </c>
      <c r="F123" t="str">
        <f>'TARIF 2024'!K140</f>
        <v>Pack PGI-550+CLI-551 CMYKPkG BLISTER sans alarme dont deee 0,02</v>
      </c>
      <c r="G123" t="str">
        <f>'TARIF 2024'!K140</f>
        <v>Pack PGI-550+CLI-551 CMYKPkG BLISTER sans alarme dont deee 0,02</v>
      </c>
      <c r="H123" s="64">
        <f>'TARIF 2024'!M140</f>
        <v>61.64</v>
      </c>
      <c r="I123" s="64">
        <f>'TARIF 2024'!Q140</f>
        <v>99.99</v>
      </c>
      <c r="L123" s="75">
        <v>0.2</v>
      </c>
      <c r="M123" s="65"/>
      <c r="N123" s="65"/>
      <c r="O123" s="65"/>
      <c r="P123" s="65"/>
      <c r="Q123" s="70"/>
      <c r="R123" s="66"/>
      <c r="S123" s="68"/>
      <c r="T123" s="65"/>
      <c r="U123" s="65"/>
      <c r="V123" s="71"/>
      <c r="W123" s="72"/>
      <c r="X123" s="73"/>
      <c r="Y123" s="74"/>
      <c r="Z123" s="65"/>
      <c r="AA123" s="73"/>
      <c r="AB123" s="65"/>
      <c r="AC123" s="73"/>
      <c r="AD123" s="65"/>
      <c r="AE123" s="73"/>
      <c r="AF123" s="73"/>
      <c r="AG123" s="65"/>
      <c r="AH123" s="65"/>
      <c r="AI123" s="65"/>
      <c r="AJ123" s="65"/>
      <c r="AK123" s="65"/>
      <c r="AL123" s="65"/>
      <c r="AM123" s="65"/>
      <c r="AN123" s="65"/>
      <c r="AO123" s="65"/>
    </row>
    <row r="124" spans="1:41">
      <c r="A124">
        <f>'TARIF 2024'!D141</f>
        <v>0</v>
      </c>
      <c r="B124" t="s">
        <v>947</v>
      </c>
      <c r="D124" s="4">
        <f>'TARIF 2024'!G141</f>
        <v>8714574679242</v>
      </c>
      <c r="E124">
        <f>'TARIF 2024'!B141</f>
        <v>8664706</v>
      </c>
      <c r="F124" t="str">
        <f>'TARIF 2024'!K141</f>
        <v>Pack CLI-551 C/M/Y/BK  sans blister dont deee 0,05</v>
      </c>
      <c r="G124" t="str">
        <f>'TARIF 2024'!K141</f>
        <v>Pack CLI-551 C/M/Y/BK  sans blister dont deee 0,05</v>
      </c>
      <c r="H124" s="64">
        <f>'TARIF 2024'!M141</f>
        <v>40.57</v>
      </c>
      <c r="I124" s="64">
        <f>'TARIF 2024'!Q141</f>
        <v>76.989999999999995</v>
      </c>
      <c r="L124" s="75">
        <v>0.2</v>
      </c>
      <c r="M124" s="65"/>
      <c r="N124" s="65"/>
      <c r="O124" s="65"/>
      <c r="P124" s="65"/>
      <c r="Q124" s="70"/>
      <c r="R124" s="66"/>
      <c r="S124" s="68"/>
      <c r="T124" s="65"/>
      <c r="U124" s="65"/>
      <c r="V124" s="71"/>
      <c r="W124" s="72"/>
      <c r="X124" s="73"/>
      <c r="Y124" s="74"/>
      <c r="Z124" s="65"/>
      <c r="AA124" s="73"/>
      <c r="AB124" s="65"/>
      <c r="AC124" s="73"/>
      <c r="AD124" s="65"/>
      <c r="AE124" s="73"/>
      <c r="AF124" s="73"/>
      <c r="AG124" s="65"/>
      <c r="AH124" s="65"/>
      <c r="AI124" s="65"/>
      <c r="AJ124" s="65"/>
      <c r="AK124" s="65"/>
      <c r="AL124" s="65"/>
      <c r="AM124" s="65"/>
      <c r="AN124" s="65"/>
      <c r="AO124" s="65"/>
    </row>
    <row r="125" spans="1:41">
      <c r="A125">
        <f>'TARIF 2024'!D142</f>
        <v>0</v>
      </c>
      <c r="B125" t="s">
        <v>947</v>
      </c>
      <c r="D125" s="4">
        <f>'TARIF 2024'!G142</f>
        <v>8714574584409</v>
      </c>
      <c r="E125">
        <f>'TARIF 2024'!B142</f>
        <v>2574014</v>
      </c>
      <c r="F125" t="str">
        <f>'TARIF 2024'!K142</f>
        <v>Pack CLI 551 Black+ CMY BLISTER avec alarme dont deee 0,02</v>
      </c>
      <c r="G125" t="str">
        <f>'TARIF 2024'!K142</f>
        <v>Pack CLI 551 Black+ CMY BLISTER avec alarme dont deee 0,02</v>
      </c>
      <c r="H125" s="64">
        <f>'TARIF 2024'!M142</f>
        <v>39.74</v>
      </c>
      <c r="I125" s="64">
        <f>'TARIF 2024'!Q142</f>
        <v>74.989999999999995</v>
      </c>
      <c r="L125" s="75">
        <v>0.2</v>
      </c>
      <c r="M125" s="65"/>
      <c r="N125" s="65"/>
      <c r="O125" s="65"/>
      <c r="P125" s="65"/>
      <c r="Q125" s="70"/>
      <c r="R125" s="66"/>
      <c r="S125" s="68"/>
      <c r="T125" s="65"/>
      <c r="U125" s="65"/>
      <c r="V125" s="71"/>
      <c r="W125" s="72"/>
      <c r="X125" s="73"/>
      <c r="Y125" s="74"/>
      <c r="Z125" s="65"/>
      <c r="AA125" s="73"/>
      <c r="AB125" s="65"/>
      <c r="AC125" s="73"/>
      <c r="AD125" s="65"/>
      <c r="AE125" s="73"/>
      <c r="AF125" s="73"/>
      <c r="AG125" s="65"/>
      <c r="AH125" s="65"/>
      <c r="AI125" s="65"/>
      <c r="AJ125" s="65"/>
      <c r="AK125" s="65"/>
      <c r="AL125" s="65"/>
      <c r="AM125" s="65"/>
      <c r="AN125" s="65"/>
      <c r="AO125" s="65"/>
    </row>
    <row r="126" spans="1:41">
      <c r="A126">
        <f>'TARIF 2024'!D143</f>
        <v>0</v>
      </c>
      <c r="B126" t="s">
        <v>947</v>
      </c>
      <c r="D126" s="4">
        <f>'TARIF 2024'!G143</f>
        <v>4960999904931</v>
      </c>
      <c r="E126">
        <f>'TARIF 2024'!B143</f>
        <v>2574005</v>
      </c>
      <c r="F126" t="str">
        <f>'TARIF 2024'!K143</f>
        <v>CLI-551 XL CY sans blister dont deee 0,01</v>
      </c>
      <c r="G126" t="str">
        <f>'TARIF 2024'!K143</f>
        <v>CLI-551 XL CY sans blister dont deee 0,01</v>
      </c>
      <c r="H126" s="64">
        <f>'TARIF 2024'!M143</f>
        <v>14.26</v>
      </c>
      <c r="I126" s="64">
        <f>'TARIF 2024'!Q143</f>
        <v>29.99</v>
      </c>
      <c r="L126" s="75">
        <v>0.2</v>
      </c>
      <c r="M126" s="65"/>
      <c r="N126" s="65"/>
      <c r="O126" s="65"/>
      <c r="P126" s="65"/>
      <c r="Q126" s="70"/>
      <c r="R126" s="66"/>
      <c r="S126" s="68"/>
      <c r="T126" s="65"/>
      <c r="U126" s="65"/>
      <c r="V126" s="71"/>
      <c r="W126" s="72"/>
      <c r="X126" s="73"/>
      <c r="Y126" s="74"/>
      <c r="Z126" s="65"/>
      <c r="AA126" s="73"/>
      <c r="AB126" s="65"/>
      <c r="AC126" s="73"/>
      <c r="AD126" s="65"/>
      <c r="AE126" s="73"/>
      <c r="AF126" s="73"/>
      <c r="AG126" s="65"/>
      <c r="AH126" s="65"/>
      <c r="AI126" s="65"/>
      <c r="AJ126" s="65"/>
      <c r="AK126" s="65"/>
      <c r="AL126" s="65"/>
      <c r="AM126" s="65"/>
      <c r="AN126" s="65"/>
      <c r="AO126" s="65"/>
    </row>
    <row r="127" spans="1:41">
      <c r="A127">
        <f>'TARIF 2024'!D144</f>
        <v>0</v>
      </c>
      <c r="B127" t="s">
        <v>947</v>
      </c>
      <c r="D127" s="4">
        <f>'TARIF 2024'!G144</f>
        <v>4960999904542</v>
      </c>
      <c r="E127">
        <f>'TARIF 2024'!B144</f>
        <v>2574008</v>
      </c>
      <c r="F127" t="str">
        <f>'TARIF 2024'!K144</f>
        <v>CLI-551 XL GY sans blister dont deee 0,01</v>
      </c>
      <c r="G127" t="str">
        <f>'TARIF 2024'!K144</f>
        <v>CLI-551 XL GY sans blister dont deee 0,01</v>
      </c>
      <c r="H127" s="64">
        <f>'TARIF 2024'!M144</f>
        <v>14.26</v>
      </c>
      <c r="I127" s="64">
        <f>'TARIF 2024'!Q144</f>
        <v>29.99</v>
      </c>
      <c r="L127" s="75">
        <v>0.2</v>
      </c>
      <c r="M127" s="65"/>
      <c r="N127" s="65"/>
      <c r="O127" s="65"/>
      <c r="P127" s="65"/>
      <c r="Q127" s="70"/>
      <c r="R127" s="66"/>
      <c r="S127" s="68"/>
      <c r="T127" s="65"/>
      <c r="U127" s="65"/>
      <c r="V127" s="71"/>
      <c r="W127" s="72"/>
      <c r="X127" s="73"/>
      <c r="Y127" s="74"/>
      <c r="Z127" s="65"/>
      <c r="AA127" s="73"/>
      <c r="AB127" s="65"/>
      <c r="AC127" s="73"/>
      <c r="AD127" s="65"/>
      <c r="AE127" s="73"/>
      <c r="AF127" s="73"/>
      <c r="AG127" s="65"/>
      <c r="AH127" s="65"/>
      <c r="AI127" s="65"/>
      <c r="AJ127" s="65"/>
      <c r="AK127" s="65"/>
      <c r="AL127" s="65"/>
      <c r="AM127" s="65"/>
      <c r="AN127" s="65"/>
      <c r="AO127" s="65"/>
    </row>
    <row r="128" spans="1:41">
      <c r="A128">
        <f>'TARIF 2024'!D145</f>
        <v>0</v>
      </c>
      <c r="B128" t="s">
        <v>947</v>
      </c>
      <c r="D128" s="4">
        <f>'TARIF 2024'!G145</f>
        <v>8714574584256</v>
      </c>
      <c r="E128">
        <f>'TARIF 2024'!B145</f>
        <v>2574022</v>
      </c>
      <c r="F128" t="str">
        <f>'TARIF 2024'!K145</f>
        <v>CLI 551XL Black BLISTER avec alarme dont deee 0,01</v>
      </c>
      <c r="G128" t="str">
        <f>'TARIF 2024'!K145</f>
        <v>CLI 551XL Black BLISTER avec alarme dont deee 0,01</v>
      </c>
      <c r="H128" s="64">
        <f>'TARIF 2024'!M145</f>
        <v>12.32</v>
      </c>
      <c r="I128" s="64">
        <f>'TARIF 2024'!Q145</f>
        <v>29.99</v>
      </c>
      <c r="L128" s="75">
        <v>0.2</v>
      </c>
      <c r="M128" s="65"/>
      <c r="N128" s="65"/>
      <c r="O128" s="65"/>
      <c r="P128" s="65"/>
      <c r="Q128" s="70"/>
      <c r="R128" s="66"/>
      <c r="S128" s="68"/>
      <c r="T128" s="65"/>
      <c r="U128" s="65"/>
      <c r="V128" s="71"/>
      <c r="W128" s="72"/>
      <c r="X128" s="73"/>
      <c r="Y128" s="74"/>
      <c r="Z128" s="65"/>
      <c r="AA128" s="73"/>
      <c r="AB128" s="65"/>
      <c r="AC128" s="73"/>
      <c r="AD128" s="65"/>
      <c r="AE128" s="73"/>
      <c r="AF128" s="73"/>
      <c r="AG128" s="65"/>
      <c r="AH128" s="65"/>
      <c r="AI128" s="65"/>
      <c r="AJ128" s="65"/>
      <c r="AK128" s="65"/>
      <c r="AL128" s="65"/>
      <c r="AM128" s="65"/>
      <c r="AN128" s="65"/>
      <c r="AO128" s="65"/>
    </row>
    <row r="129" spans="1:41">
      <c r="A129">
        <f>'TARIF 2024'!D146</f>
        <v>0</v>
      </c>
      <c r="B129" t="s">
        <v>947</v>
      </c>
      <c r="D129" s="4">
        <f>'TARIF 2024'!G146</f>
        <v>8714574584232</v>
      </c>
      <c r="E129">
        <f>'TARIF 2024'!B146</f>
        <v>2574020</v>
      </c>
      <c r="F129" t="str">
        <f>'TARIF 2024'!K146</f>
        <v>CLI 551XL Magenta BLISTER avec alarme dont deee 0,01</v>
      </c>
      <c r="G129" t="str">
        <f>'TARIF 2024'!K146</f>
        <v>CLI 551XL Magenta BLISTER avec alarme dont deee 0,01</v>
      </c>
      <c r="H129" s="64">
        <f>'TARIF 2024'!M146</f>
        <v>14.48</v>
      </c>
      <c r="I129" s="64">
        <f>'TARIF 2024'!Q146</f>
        <v>29.99</v>
      </c>
      <c r="L129" s="75">
        <v>0.2</v>
      </c>
      <c r="M129" s="65"/>
      <c r="N129" s="65"/>
      <c r="O129" s="65"/>
      <c r="P129" s="65"/>
      <c r="Q129" s="70"/>
      <c r="R129" s="66"/>
      <c r="S129" s="68"/>
      <c r="T129" s="65"/>
      <c r="U129" s="65"/>
      <c r="V129" s="71"/>
      <c r="W129" s="72"/>
      <c r="X129" s="73"/>
      <c r="Y129" s="74"/>
      <c r="Z129" s="65"/>
      <c r="AA129" s="73"/>
      <c r="AB129" s="65"/>
      <c r="AC129" s="73"/>
      <c r="AD129" s="65"/>
      <c r="AE129" s="73"/>
      <c r="AF129" s="73"/>
      <c r="AG129" s="65"/>
      <c r="AH129" s="65"/>
      <c r="AI129" s="65"/>
      <c r="AJ129" s="65"/>
      <c r="AK129" s="65"/>
      <c r="AL129" s="65"/>
      <c r="AM129" s="65"/>
      <c r="AN129" s="65"/>
      <c r="AO129" s="65"/>
    </row>
    <row r="130" spans="1:41">
      <c r="A130">
        <f>'TARIF 2024'!D147</f>
        <v>0</v>
      </c>
      <c r="B130" t="s">
        <v>947</v>
      </c>
      <c r="D130" s="4">
        <f>'TARIF 2024'!G147</f>
        <v>8714574584249</v>
      </c>
      <c r="E130">
        <f>'TARIF 2024'!B147</f>
        <v>2574021</v>
      </c>
      <c r="F130" t="str">
        <f>'TARIF 2024'!K147</f>
        <v>CLI 551XL Yellow BLISTER avec alarme dont deee 0,01</v>
      </c>
      <c r="G130" t="str">
        <f>'TARIF 2024'!K147</f>
        <v>CLI 551XL Yellow BLISTER avec alarme dont deee 0,01</v>
      </c>
      <c r="H130" s="64">
        <f>'TARIF 2024'!M147</f>
        <v>8.66</v>
      </c>
      <c r="I130" s="64">
        <f>'TARIF 2024'!Q147</f>
        <v>29.99</v>
      </c>
      <c r="L130" s="75">
        <v>0.2</v>
      </c>
      <c r="M130" s="65"/>
      <c r="N130" s="65"/>
      <c r="O130" s="65"/>
      <c r="P130" s="65"/>
      <c r="Q130" s="70"/>
      <c r="R130" s="66"/>
      <c r="S130" s="68"/>
      <c r="T130" s="65"/>
      <c r="U130" s="65"/>
      <c r="V130" s="71"/>
      <c r="W130" s="72"/>
      <c r="X130" s="73"/>
      <c r="Y130" s="74"/>
      <c r="Z130" s="65"/>
      <c r="AA130" s="73"/>
      <c r="AB130" s="65"/>
      <c r="AC130" s="73"/>
      <c r="AD130" s="65"/>
      <c r="AE130" s="73"/>
      <c r="AF130" s="73"/>
      <c r="AG130" s="65"/>
      <c r="AH130" s="65"/>
      <c r="AI130" s="65"/>
      <c r="AJ130" s="65"/>
      <c r="AK130" s="65"/>
      <c r="AL130" s="65"/>
      <c r="AM130" s="65"/>
      <c r="AN130" s="65"/>
      <c r="AO130" s="65"/>
    </row>
    <row r="131" spans="1:41">
      <c r="A131">
        <f>'TARIF 2024'!D148</f>
        <v>0</v>
      </c>
      <c r="B131" t="s">
        <v>947</v>
      </c>
      <c r="D131" s="4">
        <f>'TARIF 2024'!G148</f>
        <v>4549292032918</v>
      </c>
      <c r="E131">
        <f>'TARIF 2024'!B148</f>
        <v>3522251</v>
      </c>
      <c r="F131" t="str">
        <f>'TARIF 2024'!K148</f>
        <v>PGI-570 BK sans blister dont deee 0,01</v>
      </c>
      <c r="G131" t="str">
        <f>'TARIF 2024'!K148</f>
        <v>PGI-570 BK sans blister dont deee 0,01</v>
      </c>
      <c r="H131" s="64">
        <f>'TARIF 2024'!M148</f>
        <v>13.4</v>
      </c>
      <c r="I131" s="64">
        <f>'TARIF 2024'!Q148</f>
        <v>28.99</v>
      </c>
      <c r="L131" s="75">
        <v>0.2</v>
      </c>
      <c r="M131" s="65"/>
      <c r="N131" s="65"/>
      <c r="O131" s="65"/>
      <c r="P131" s="65"/>
      <c r="Q131" s="70"/>
      <c r="R131" s="66"/>
      <c r="S131" s="68"/>
      <c r="T131" s="65"/>
      <c r="U131" s="65"/>
      <c r="V131" s="71"/>
      <c r="W131" s="72"/>
      <c r="X131" s="73"/>
      <c r="Y131" s="74"/>
      <c r="Z131" s="65"/>
      <c r="AA131" s="73"/>
      <c r="AB131" s="65"/>
      <c r="AC131" s="73"/>
      <c r="AD131" s="65"/>
      <c r="AE131" s="73"/>
      <c r="AF131" s="73"/>
      <c r="AG131" s="65"/>
      <c r="AH131" s="65"/>
      <c r="AI131" s="65"/>
      <c r="AJ131" s="65"/>
      <c r="AK131" s="65"/>
      <c r="AL131" s="65"/>
      <c r="AM131" s="65"/>
      <c r="AN131" s="65"/>
      <c r="AO131" s="65"/>
    </row>
    <row r="132" spans="1:41">
      <c r="A132">
        <f>'TARIF 2024'!D149</f>
        <v>0</v>
      </c>
      <c r="B132" t="s">
        <v>947</v>
      </c>
      <c r="D132" s="4">
        <f>'TARIF 2024'!G149</f>
        <v>4549292032826</v>
      </c>
      <c r="E132">
        <f>'TARIF 2024'!B149</f>
        <v>3522252</v>
      </c>
      <c r="F132" t="str">
        <f>'TARIF 2024'!K149</f>
        <v>PGI-570 XL  BK sans blister dont deee 0,01</v>
      </c>
      <c r="G132" t="str">
        <f>'TARIF 2024'!K149</f>
        <v>PGI-570 XL  BK sans blister dont deee 0,01</v>
      </c>
      <c r="H132" s="64">
        <f>'TARIF 2024'!M149</f>
        <v>14.87</v>
      </c>
      <c r="I132" s="64">
        <f>'TARIF 2024'!Q149</f>
        <v>29.99</v>
      </c>
      <c r="L132" s="75">
        <v>0.2</v>
      </c>
      <c r="M132" s="65"/>
      <c r="N132" s="65"/>
      <c r="O132" s="65"/>
      <c r="P132" s="65"/>
      <c r="Q132" s="70"/>
      <c r="R132" s="66"/>
      <c r="S132" s="68"/>
      <c r="T132" s="65"/>
      <c r="U132" s="65"/>
      <c r="V132" s="71"/>
      <c r="W132" s="72"/>
      <c r="X132" s="73"/>
      <c r="Y132" s="74"/>
      <c r="Z132" s="65"/>
      <c r="AA132" s="73"/>
      <c r="AB132" s="65"/>
      <c r="AC132" s="73"/>
      <c r="AD132" s="65"/>
      <c r="AE132" s="73"/>
      <c r="AF132" s="73"/>
      <c r="AG132" s="65"/>
      <c r="AH132" s="65"/>
      <c r="AI132" s="65"/>
      <c r="AJ132" s="65"/>
      <c r="AK132" s="65"/>
      <c r="AL132" s="65"/>
      <c r="AM132" s="65"/>
      <c r="AN132" s="65"/>
      <c r="AO132" s="65"/>
    </row>
    <row r="133" spans="1:41">
      <c r="A133">
        <f>'TARIF 2024'!D150</f>
        <v>0</v>
      </c>
      <c r="B133" t="s">
        <v>947</v>
      </c>
      <c r="D133" s="4">
        <f>'TARIF 2024'!G150</f>
        <v>8714574679211</v>
      </c>
      <c r="E133">
        <f>'TARIF 2024'!B150</f>
        <v>8664703</v>
      </c>
      <c r="F133" t="str">
        <f>'TARIF 2024'!K150</f>
        <v>Pack PGI-570/CLI-571 PGBK/C/M/Y/BK sans Blister dont deee 0,05</v>
      </c>
      <c r="G133" t="str">
        <f>'TARIF 2024'!K150</f>
        <v>Pack PGI-570/CLI-571 PGBK/C/M/Y/BK sans Blister dont deee 0,05</v>
      </c>
      <c r="H133" s="64">
        <f>'TARIF 2024'!M150</f>
        <v>51.79</v>
      </c>
      <c r="I133" s="64">
        <f>'TARIF 2024'!Q150</f>
        <v>99.99</v>
      </c>
      <c r="L133" s="75">
        <v>0.2</v>
      </c>
      <c r="M133" s="65"/>
      <c r="N133" s="65"/>
      <c r="O133" s="65"/>
      <c r="P133" s="65"/>
      <c r="Q133" s="70"/>
      <c r="R133" s="66"/>
      <c r="S133" s="68"/>
      <c r="T133" s="65"/>
      <c r="U133" s="65"/>
      <c r="V133" s="71"/>
      <c r="W133" s="72"/>
      <c r="X133" s="73"/>
      <c r="Y133" s="74"/>
      <c r="Z133" s="65"/>
      <c r="AA133" s="73"/>
      <c r="AB133" s="65"/>
      <c r="AC133" s="73"/>
      <c r="AD133" s="65"/>
      <c r="AE133" s="73"/>
      <c r="AF133" s="73"/>
      <c r="AG133" s="65"/>
      <c r="AH133" s="65"/>
      <c r="AI133" s="65"/>
      <c r="AJ133" s="65"/>
      <c r="AK133" s="65"/>
      <c r="AL133" s="65"/>
      <c r="AM133" s="65"/>
      <c r="AN133" s="65"/>
      <c r="AO133" s="65"/>
    </row>
    <row r="134" spans="1:41">
      <c r="A134">
        <f>'TARIF 2024'!D151</f>
        <v>0</v>
      </c>
      <c r="B134" t="s">
        <v>947</v>
      </c>
      <c r="D134" s="4">
        <f>'TARIF 2024'!G151</f>
        <v>8714574679198</v>
      </c>
      <c r="E134">
        <f>'TARIF 2024'!B151</f>
        <v>8664701</v>
      </c>
      <c r="F134" t="str">
        <f>'TARIF 2024'!K151</f>
        <v>Pack CLI-571 C/M/Y/BK  sans Blister dont deee 0,05</v>
      </c>
      <c r="G134" t="str">
        <f>'TARIF 2024'!K151</f>
        <v>Pack CLI-571 C/M/Y/BK  sans Blister dont deee 0,05</v>
      </c>
      <c r="H134" s="64">
        <f>'TARIF 2024'!M151</f>
        <v>39.53</v>
      </c>
      <c r="I134" s="64">
        <f>'TARIF 2024'!Q151</f>
        <v>79.989999999999995</v>
      </c>
      <c r="L134" s="75">
        <v>0.2</v>
      </c>
      <c r="M134" s="65"/>
      <c r="N134" s="65"/>
      <c r="O134" s="65"/>
      <c r="P134" s="65"/>
      <c r="Q134" s="70"/>
      <c r="R134" s="66"/>
      <c r="S134" s="68"/>
      <c r="T134" s="65"/>
      <c r="U134" s="65"/>
      <c r="V134" s="71"/>
      <c r="W134" s="72"/>
      <c r="X134" s="73"/>
      <c r="Y134" s="74"/>
      <c r="Z134" s="65"/>
      <c r="AA134" s="73"/>
      <c r="AB134" s="65"/>
      <c r="AC134" s="73"/>
      <c r="AD134" s="65"/>
      <c r="AE134" s="73"/>
      <c r="AF134" s="73"/>
      <c r="AG134" s="65"/>
      <c r="AH134" s="65"/>
      <c r="AI134" s="65"/>
      <c r="AJ134" s="65"/>
      <c r="AK134" s="65"/>
      <c r="AL134" s="65"/>
      <c r="AM134" s="65"/>
      <c r="AN134" s="65"/>
      <c r="AO134" s="65"/>
    </row>
    <row r="135" spans="1:41">
      <c r="A135">
        <f>'TARIF 2024'!D152</f>
        <v>0</v>
      </c>
      <c r="B135" t="s">
        <v>947</v>
      </c>
      <c r="D135" s="4">
        <f>'TARIF 2024'!G152</f>
        <v>8714574679181</v>
      </c>
      <c r="E135">
        <f>'TARIF 2024'!B152</f>
        <v>8664699</v>
      </c>
      <c r="F135" t="str">
        <f>'TARIF 2024'!K152</f>
        <v>Pack CLI 571 Black+ CMY BLISTER sans alarme dont deee 0,02</v>
      </c>
      <c r="G135" t="str">
        <f>'TARIF 2024'!K152</f>
        <v>Pack CLI 571 Black+ CMY BLISTER sans alarme dont deee 0,02</v>
      </c>
      <c r="H135" s="64">
        <f>'TARIF 2024'!M152</f>
        <v>39.39</v>
      </c>
      <c r="I135" s="64">
        <f>'TARIF 2024'!Q152</f>
        <v>79.989999999999995</v>
      </c>
      <c r="L135" s="75">
        <v>0.2</v>
      </c>
      <c r="M135" s="65"/>
      <c r="N135" s="65"/>
      <c r="O135" s="65"/>
      <c r="P135" s="65"/>
      <c r="Q135" s="70"/>
      <c r="R135" s="66"/>
      <c r="S135" s="68"/>
      <c r="T135" s="65"/>
      <c r="U135" s="65"/>
      <c r="V135" s="71"/>
      <c r="W135" s="72"/>
      <c r="X135" s="73"/>
      <c r="Y135" s="74"/>
      <c r="Z135" s="65"/>
      <c r="AA135" s="73"/>
      <c r="AB135" s="65"/>
      <c r="AC135" s="73"/>
      <c r="AD135" s="65"/>
      <c r="AE135" s="73"/>
      <c r="AF135" s="73"/>
      <c r="AG135" s="65"/>
      <c r="AH135" s="65"/>
      <c r="AI135" s="65"/>
      <c r="AJ135" s="65"/>
      <c r="AK135" s="65"/>
      <c r="AL135" s="65"/>
      <c r="AM135" s="65"/>
      <c r="AN135" s="65"/>
      <c r="AO135" s="65"/>
    </row>
    <row r="136" spans="1:41">
      <c r="A136">
        <f>'TARIF 2024'!D153</f>
        <v>0</v>
      </c>
      <c r="B136" t="s">
        <v>947</v>
      </c>
      <c r="D136" s="4">
        <f>'TARIF 2024'!G153</f>
        <v>4549292032857</v>
      </c>
      <c r="E136">
        <f>'TARIF 2024'!B153</f>
        <v>3522247</v>
      </c>
      <c r="F136" t="str">
        <f>'TARIF 2024'!K153</f>
        <v>CLI-571XL CY sans blister dont deee 0,01</v>
      </c>
      <c r="G136" t="str">
        <f>'TARIF 2024'!K153</f>
        <v>CLI-571XL CY sans blister dont deee 0,01</v>
      </c>
      <c r="H136" s="64">
        <f>'TARIF 2024'!M153</f>
        <v>14.1</v>
      </c>
      <c r="I136" s="64">
        <f>'TARIF 2024'!Q153</f>
        <v>29.99</v>
      </c>
      <c r="L136" s="75">
        <v>0.2</v>
      </c>
      <c r="M136" s="65"/>
      <c r="N136" s="65"/>
      <c r="O136" s="65"/>
      <c r="P136" s="65"/>
      <c r="Q136" s="70"/>
      <c r="R136" s="66"/>
      <c r="S136" s="68"/>
      <c r="T136" s="65"/>
      <c r="U136" s="65"/>
      <c r="V136" s="71"/>
      <c r="W136" s="72"/>
      <c r="X136" s="73"/>
      <c r="Y136" s="74"/>
      <c r="Z136" s="65"/>
      <c r="AA136" s="73"/>
      <c r="AB136" s="65"/>
      <c r="AC136" s="73"/>
      <c r="AD136" s="65"/>
      <c r="AE136" s="73"/>
      <c r="AF136" s="73"/>
      <c r="AG136" s="65"/>
      <c r="AH136" s="65"/>
      <c r="AI136" s="65"/>
      <c r="AJ136" s="65"/>
      <c r="AK136" s="65"/>
      <c r="AL136" s="65"/>
      <c r="AM136" s="65"/>
      <c r="AN136" s="65"/>
      <c r="AO136" s="65"/>
    </row>
    <row r="137" spans="1:41">
      <c r="A137">
        <f>'TARIF 2024'!D154</f>
        <v>0</v>
      </c>
      <c r="B137" t="s">
        <v>947</v>
      </c>
      <c r="D137" s="4">
        <f>'TARIF 2024'!G154</f>
        <v>4549292032901</v>
      </c>
      <c r="E137">
        <f>'TARIF 2024'!B154</f>
        <v>3522248</v>
      </c>
      <c r="F137" t="str">
        <f>'TARIF 2024'!K154</f>
        <v>CLI-571XL GY sans blister dont deee 0,01</v>
      </c>
      <c r="G137" t="str">
        <f>'TARIF 2024'!K154</f>
        <v>CLI-571XL GY sans blister dont deee 0,01</v>
      </c>
      <c r="H137" s="64">
        <f>'TARIF 2024'!M154</f>
        <v>14.1</v>
      </c>
      <c r="I137" s="64">
        <f>'TARIF 2024'!Q154</f>
        <v>29.99</v>
      </c>
      <c r="L137" s="75">
        <v>0.2</v>
      </c>
      <c r="M137" s="65"/>
      <c r="N137" s="65"/>
      <c r="O137" s="65"/>
      <c r="P137" s="65"/>
      <c r="Q137" s="70"/>
      <c r="R137" s="66"/>
      <c r="S137" s="68"/>
      <c r="T137" s="65"/>
      <c r="U137" s="65"/>
      <c r="V137" s="71"/>
      <c r="W137" s="72"/>
      <c r="X137" s="73"/>
      <c r="Y137" s="74"/>
      <c r="Z137" s="65"/>
      <c r="AA137" s="73"/>
      <c r="AB137" s="65"/>
      <c r="AC137" s="73"/>
      <c r="AD137" s="65"/>
      <c r="AE137" s="73"/>
      <c r="AF137" s="73"/>
      <c r="AG137" s="65"/>
      <c r="AH137" s="65"/>
      <c r="AI137" s="65"/>
      <c r="AJ137" s="65"/>
      <c r="AK137" s="65"/>
      <c r="AL137" s="65"/>
      <c r="AM137" s="65"/>
      <c r="AN137" s="65"/>
      <c r="AO137" s="65"/>
    </row>
    <row r="138" spans="1:41">
      <c r="A138">
        <f>'TARIF 2024'!D155</f>
        <v>0</v>
      </c>
      <c r="B138" t="s">
        <v>947</v>
      </c>
      <c r="D138" s="4">
        <f>'TARIF 2024'!G155</f>
        <v>4549292032888</v>
      </c>
      <c r="E138">
        <f>'TARIF 2024'!B155</f>
        <v>3522250</v>
      </c>
      <c r="F138" t="str">
        <f>'TARIF 2024'!K155</f>
        <v>CLI-571XL YL sans blister dont deee 0,01</v>
      </c>
      <c r="G138" t="str">
        <f>'TARIF 2024'!K155</f>
        <v>CLI-571XL YL sans blister dont deee 0,01</v>
      </c>
      <c r="H138" s="64">
        <f>'TARIF 2024'!M155</f>
        <v>14.1</v>
      </c>
      <c r="I138" s="64">
        <f>'TARIF 2024'!Q155</f>
        <v>29.99</v>
      </c>
      <c r="L138" s="75">
        <v>0.2</v>
      </c>
      <c r="M138" s="65"/>
      <c r="N138" s="65"/>
      <c r="O138" s="65"/>
      <c r="P138" s="65"/>
      <c r="Q138" s="70"/>
      <c r="R138" s="66"/>
      <c r="S138" s="68"/>
      <c r="T138" s="65"/>
      <c r="U138" s="65"/>
      <c r="V138" s="71"/>
      <c r="W138" s="72"/>
      <c r="X138" s="73"/>
      <c r="Y138" s="74"/>
      <c r="Z138" s="65"/>
      <c r="AA138" s="73"/>
      <c r="AB138" s="65"/>
      <c r="AC138" s="73"/>
      <c r="AD138" s="65"/>
      <c r="AE138" s="73"/>
      <c r="AF138" s="73"/>
      <c r="AG138" s="65"/>
      <c r="AH138" s="65"/>
      <c r="AI138" s="65"/>
      <c r="AJ138" s="65"/>
      <c r="AK138" s="65"/>
      <c r="AL138" s="65"/>
      <c r="AM138" s="65"/>
      <c r="AN138" s="65"/>
      <c r="AO138" s="65"/>
    </row>
    <row r="139" spans="1:41">
      <c r="A139">
        <f>'TARIF 2024'!D156</f>
        <v>0</v>
      </c>
      <c r="B139" t="s">
        <v>947</v>
      </c>
      <c r="D139" s="4">
        <f>'TARIF 2024'!G156</f>
        <v>8714574631769</v>
      </c>
      <c r="E139">
        <f>'TARIF 2024'!B156</f>
        <v>3522233</v>
      </c>
      <c r="F139" t="str">
        <f>'TARIF 2024'!K156</f>
        <v>CLI 571XL Magenta BLISTER avec alarme dont deee 0,01</v>
      </c>
      <c r="G139" t="str">
        <f>'TARIF 2024'!K156</f>
        <v>CLI 571XL Magenta BLISTER avec alarme dont deee 0,01</v>
      </c>
      <c r="H139" s="64">
        <f>'TARIF 2024'!M156</f>
        <v>14.31</v>
      </c>
      <c r="I139" s="64">
        <f>'TARIF 2024'!Q156</f>
        <v>29.99</v>
      </c>
      <c r="L139" s="75">
        <v>0.2</v>
      </c>
      <c r="M139" s="65"/>
      <c r="N139" s="65"/>
      <c r="O139" s="65"/>
      <c r="P139" s="65"/>
      <c r="Q139" s="70"/>
      <c r="R139" s="66"/>
      <c r="S139" s="68"/>
      <c r="T139" s="65"/>
      <c r="U139" s="65"/>
      <c r="V139" s="71"/>
      <c r="W139" s="72"/>
      <c r="X139" s="73"/>
      <c r="Y139" s="74"/>
      <c r="Z139" s="65"/>
      <c r="AA139" s="73"/>
      <c r="AB139" s="65"/>
      <c r="AC139" s="73"/>
      <c r="AD139" s="65"/>
      <c r="AE139" s="73"/>
      <c r="AF139" s="73"/>
      <c r="AG139" s="65"/>
      <c r="AH139" s="65"/>
      <c r="AI139" s="65"/>
      <c r="AJ139" s="65"/>
      <c r="AK139" s="65"/>
      <c r="AL139" s="65"/>
      <c r="AM139" s="65"/>
      <c r="AN139" s="65"/>
      <c r="AO139" s="65"/>
    </row>
    <row r="140" spans="1:41">
      <c r="A140">
        <f>'TARIF 2024'!D157</f>
        <v>0</v>
      </c>
      <c r="B140" t="s">
        <v>947</v>
      </c>
      <c r="D140" s="4">
        <f>'TARIF 2024'!G157</f>
        <v>4549292087062</v>
      </c>
      <c r="E140">
        <f>'TARIF 2024'!B157</f>
        <v>4442019</v>
      </c>
      <c r="F140" t="str">
        <f>'TARIF 2024'!K157</f>
        <v>PGI-580 BK sans blister dont deee 0,01</v>
      </c>
      <c r="G140" t="str">
        <f>'TARIF 2024'!K157</f>
        <v>PGI-580 BK sans blister dont deee 0,01</v>
      </c>
      <c r="H140" s="64">
        <f>'TARIF 2024'!M157</f>
        <v>10.82</v>
      </c>
      <c r="I140" s="64">
        <f>'TARIF 2024'!Q157</f>
        <v>23.99</v>
      </c>
      <c r="L140" s="75">
        <v>0.2</v>
      </c>
      <c r="M140" s="65"/>
      <c r="N140" s="65"/>
      <c r="O140" s="65"/>
      <c r="P140" s="65"/>
      <c r="Q140" s="70"/>
      <c r="R140" s="66"/>
      <c r="S140" s="68"/>
      <c r="T140" s="65"/>
      <c r="U140" s="65"/>
      <c r="V140" s="71"/>
      <c r="W140" s="72"/>
      <c r="X140" s="73"/>
      <c r="Y140" s="74"/>
      <c r="Z140" s="65"/>
      <c r="AA140" s="73"/>
      <c r="AB140" s="65"/>
      <c r="AC140" s="73"/>
      <c r="AD140" s="65"/>
      <c r="AE140" s="73"/>
      <c r="AF140" s="73"/>
      <c r="AG140" s="65"/>
      <c r="AH140" s="65"/>
      <c r="AI140" s="65"/>
      <c r="AJ140" s="65"/>
      <c r="AK140" s="65"/>
      <c r="AL140" s="65"/>
      <c r="AM140" s="65"/>
      <c r="AN140" s="65"/>
      <c r="AO140" s="65"/>
    </row>
    <row r="141" spans="1:41">
      <c r="A141">
        <f>'TARIF 2024'!D158</f>
        <v>0</v>
      </c>
      <c r="B141" t="s">
        <v>947</v>
      </c>
      <c r="D141" s="4">
        <f>'TARIF 2024'!G158</f>
        <v>8714574679143</v>
      </c>
      <c r="E141">
        <f>'TARIF 2024'!B158</f>
        <v>8664698</v>
      </c>
      <c r="F141" t="str">
        <f>'TARIF 2024'!K158</f>
        <v>value Pack PGI-580BK/CLI-581 BK/C/M/Y sans Blister dont deee 0,05</v>
      </c>
      <c r="G141" t="str">
        <f>'TARIF 2024'!K158</f>
        <v>value Pack PGI-580BK/CLI-581 BK/C/M/Y sans Blister dont deee 0,05</v>
      </c>
      <c r="H141" s="64">
        <f>'TARIF 2024'!M158</f>
        <v>46.1</v>
      </c>
      <c r="I141" s="64">
        <f>'TARIF 2024'!Q158</f>
        <v>89.99</v>
      </c>
      <c r="L141" s="75">
        <v>0.2</v>
      </c>
      <c r="M141" s="65"/>
      <c r="N141" s="65"/>
      <c r="O141" s="65"/>
      <c r="P141" s="65"/>
      <c r="Q141" s="70"/>
      <c r="R141" s="66"/>
      <c r="S141" s="68"/>
      <c r="T141" s="65"/>
      <c r="U141" s="65"/>
      <c r="V141" s="71"/>
      <c r="W141" s="72"/>
      <c r="X141" s="73"/>
      <c r="Y141" s="74"/>
      <c r="Z141" s="65"/>
      <c r="AA141" s="73"/>
      <c r="AB141" s="65"/>
      <c r="AC141" s="73"/>
      <c r="AD141" s="65"/>
      <c r="AE141" s="73"/>
      <c r="AF141" s="73"/>
      <c r="AG141" s="65"/>
      <c r="AH141" s="65"/>
      <c r="AI141" s="65"/>
      <c r="AJ141" s="65"/>
      <c r="AK141" s="65"/>
      <c r="AL141" s="65"/>
      <c r="AM141" s="65"/>
      <c r="AN141" s="65"/>
      <c r="AO141" s="65"/>
    </row>
    <row r="142" spans="1:41">
      <c r="A142">
        <f>'TARIF 2024'!D159</f>
        <v>0</v>
      </c>
      <c r="B142" t="s">
        <v>947</v>
      </c>
      <c r="D142" s="4">
        <f>'TARIF 2024'!G159</f>
        <v>8714574679150</v>
      </c>
      <c r="E142">
        <f>'TARIF 2024'!B159</f>
        <v>8664693</v>
      </c>
      <c r="F142" t="str">
        <f>'TARIF 2024'!K159</f>
        <v>Pack CLI-581 C/M/Y/BK  sans Blister dont deee 0,05</v>
      </c>
      <c r="G142" t="str">
        <f>'TARIF 2024'!K159</f>
        <v>Pack CLI-581 C/M/Y/BK  sans Blister dont deee 0,05</v>
      </c>
      <c r="H142" s="64">
        <f>'TARIF 2024'!M159</f>
        <v>37.01</v>
      </c>
      <c r="I142" s="64">
        <f>'TARIF 2024'!Q159</f>
        <v>74.989999999999995</v>
      </c>
      <c r="L142" s="75">
        <v>0.2</v>
      </c>
      <c r="M142" s="65"/>
      <c r="N142" s="65"/>
      <c r="O142" s="65"/>
      <c r="P142" s="65"/>
      <c r="Q142" s="70"/>
      <c r="R142" s="66"/>
      <c r="S142" s="68"/>
      <c r="T142" s="65"/>
      <c r="U142" s="65"/>
      <c r="V142" s="71"/>
      <c r="W142" s="72"/>
      <c r="X142" s="73"/>
      <c r="Y142" s="74"/>
      <c r="Z142" s="65"/>
      <c r="AA142" s="73"/>
      <c r="AB142" s="65"/>
      <c r="AC142" s="73"/>
      <c r="AD142" s="65"/>
      <c r="AE142" s="73"/>
      <c r="AF142" s="73"/>
      <c r="AG142" s="65"/>
      <c r="AH142" s="65"/>
      <c r="AI142" s="65"/>
      <c r="AJ142" s="65"/>
      <c r="AK142" s="65"/>
      <c r="AL142" s="65"/>
      <c r="AM142" s="65"/>
      <c r="AN142" s="65"/>
      <c r="AO142" s="65"/>
    </row>
    <row r="143" spans="1:41">
      <c r="A143">
        <f>'TARIF 2024'!D160</f>
        <v>0</v>
      </c>
      <c r="B143" t="s">
        <v>947</v>
      </c>
      <c r="D143" s="4">
        <f>'TARIF 2024'!G160</f>
        <v>4549292087017</v>
      </c>
      <c r="E143">
        <f>'TARIF 2024'!B160</f>
        <v>4442015</v>
      </c>
      <c r="F143" t="str">
        <f>'TARIF 2024'!K160</f>
        <v>CLI-581XL  CY sans blister dont deee 0,01</v>
      </c>
      <c r="G143" t="str">
        <f>'TARIF 2024'!K160</f>
        <v>CLI-581XL  CY sans blister dont deee 0,01</v>
      </c>
      <c r="H143" s="64">
        <f>'TARIF 2024'!M160</f>
        <v>13.1</v>
      </c>
      <c r="I143" s="64">
        <f>'TARIF 2024'!Q160</f>
        <v>26.99</v>
      </c>
      <c r="L143" s="75">
        <v>0.2</v>
      </c>
      <c r="M143" s="65"/>
      <c r="N143" s="65"/>
      <c r="O143" s="65"/>
      <c r="P143" s="65"/>
      <c r="Q143" s="70"/>
      <c r="R143" s="66"/>
      <c r="S143" s="68"/>
      <c r="T143" s="65"/>
      <c r="U143" s="65"/>
      <c r="V143" s="71"/>
      <c r="W143" s="72"/>
      <c r="X143" s="73"/>
      <c r="Y143" s="74"/>
      <c r="Z143" s="65"/>
      <c r="AA143" s="73"/>
      <c r="AB143" s="65"/>
      <c r="AC143" s="73"/>
      <c r="AD143" s="65"/>
      <c r="AE143" s="73"/>
      <c r="AF143" s="73"/>
      <c r="AG143" s="65"/>
      <c r="AH143" s="65"/>
      <c r="AI143" s="65"/>
      <c r="AJ143" s="65"/>
      <c r="AK143" s="65"/>
      <c r="AL143" s="65"/>
      <c r="AM143" s="65"/>
      <c r="AN143" s="65"/>
      <c r="AO143" s="65"/>
    </row>
    <row r="144" spans="1:41">
      <c r="A144">
        <f>'TARIF 2024'!D161</f>
        <v>0</v>
      </c>
      <c r="B144" t="s">
        <v>947</v>
      </c>
      <c r="D144" s="4">
        <f>'TARIF 2024'!G161</f>
        <v>8714574652252</v>
      </c>
      <c r="E144">
        <f>'TARIF 2024'!B161</f>
        <v>4442004</v>
      </c>
      <c r="F144" t="str">
        <f>'TARIF 2024'!K161</f>
        <v>Pack CLI 581 Black + CMY BLISTER avec alarme dont deee 0,02</v>
      </c>
      <c r="G144" t="str">
        <f>'TARIF 2024'!K161</f>
        <v>Pack CLI 581 Black + CMY BLISTER avec alarme dont deee 0,02</v>
      </c>
      <c r="H144" s="64">
        <f>'TARIF 2024'!M161</f>
        <v>36.15</v>
      </c>
      <c r="I144" s="64">
        <f>'TARIF 2024'!Q161</f>
        <v>79.989999999999995</v>
      </c>
      <c r="L144" s="75">
        <v>0.2</v>
      </c>
      <c r="M144" s="65"/>
      <c r="N144" s="65"/>
      <c r="O144" s="65"/>
      <c r="P144" s="65"/>
      <c r="Q144" s="70"/>
      <c r="R144" s="66"/>
      <c r="S144" s="68"/>
      <c r="T144" s="65"/>
      <c r="U144" s="65"/>
      <c r="V144" s="71"/>
      <c r="W144" s="72"/>
      <c r="X144" s="73"/>
      <c r="Y144" s="74"/>
      <c r="Z144" s="65"/>
      <c r="AA144" s="73"/>
      <c r="AB144" s="65"/>
      <c r="AC144" s="73"/>
      <c r="AD144" s="65"/>
      <c r="AE144" s="73"/>
      <c r="AF144" s="73"/>
      <c r="AG144" s="65"/>
      <c r="AH144" s="65"/>
      <c r="AI144" s="65"/>
      <c r="AJ144" s="65"/>
      <c r="AK144" s="65"/>
      <c r="AL144" s="65"/>
      <c r="AM144" s="65"/>
      <c r="AN144" s="65"/>
      <c r="AO144" s="65"/>
    </row>
    <row r="145" spans="1:41">
      <c r="A145">
        <f>'TARIF 2024'!D162</f>
        <v>0</v>
      </c>
      <c r="B145" t="s">
        <v>947</v>
      </c>
      <c r="D145" s="4">
        <f>'TARIF 2024'!G162</f>
        <v>8714574652214</v>
      </c>
      <c r="E145">
        <f>'TARIF 2024'!B162</f>
        <v>4442001</v>
      </c>
      <c r="F145" t="str">
        <f>'TARIF 2024'!K162</f>
        <v>Pack CLI 581 Black + CMY BLISTER sans alarme dont deee 0,02</v>
      </c>
      <c r="G145" t="str">
        <f>'TARIF 2024'!K162</f>
        <v>Pack CLI 581 Black + CMY BLISTER sans alarme dont deee 0,02</v>
      </c>
      <c r="H145" s="64">
        <f>'TARIF 2024'!M162</f>
        <v>35.93</v>
      </c>
      <c r="I145" s="64">
        <f>'TARIF 2024'!Q162</f>
        <v>74.989999999999995</v>
      </c>
      <c r="L145" s="75">
        <v>0.2</v>
      </c>
      <c r="M145" s="65"/>
      <c r="N145" s="65"/>
      <c r="O145" s="65"/>
      <c r="P145" s="65"/>
      <c r="Q145" s="70"/>
      <c r="R145" s="66"/>
      <c r="S145" s="68"/>
      <c r="T145" s="65"/>
      <c r="U145" s="65"/>
      <c r="V145" s="71"/>
      <c r="W145" s="72"/>
      <c r="X145" s="73"/>
      <c r="Y145" s="74"/>
      <c r="Z145" s="65"/>
      <c r="AA145" s="73"/>
      <c r="AB145" s="65"/>
      <c r="AC145" s="73"/>
      <c r="AD145" s="65"/>
      <c r="AE145" s="73"/>
      <c r="AF145" s="73"/>
      <c r="AG145" s="65"/>
      <c r="AH145" s="65"/>
      <c r="AI145" s="65"/>
      <c r="AJ145" s="65"/>
      <c r="AK145" s="65"/>
      <c r="AL145" s="65"/>
      <c r="AM145" s="65"/>
      <c r="AN145" s="65"/>
      <c r="AO145" s="65"/>
    </row>
    <row r="146" spans="1:41">
      <c r="A146">
        <f>'TARIF 2024'!D163</f>
        <v>0</v>
      </c>
      <c r="B146" t="s">
        <v>947</v>
      </c>
      <c r="D146" s="4">
        <f>'TARIF 2024'!G163</f>
        <v>8714574652221</v>
      </c>
      <c r="E146">
        <f>'TARIF 2024'!B163</f>
        <v>4441699</v>
      </c>
      <c r="F146" t="str">
        <f>'TARIF 2024'!K163</f>
        <v>CLI 581XL Bleu Photo BLISTER avec alarme dont deee 0,01</v>
      </c>
      <c r="G146" t="str">
        <f>'TARIF 2024'!K163</f>
        <v>CLI 581XL Bleu Photo BLISTER avec alarme dont deee 0,01</v>
      </c>
      <c r="H146" s="64">
        <f>'TARIF 2024'!M163</f>
        <v>7.98</v>
      </c>
      <c r="I146" s="64">
        <f>'TARIF 2024'!Q163</f>
        <v>26.99</v>
      </c>
      <c r="L146" s="75">
        <v>0.2</v>
      </c>
      <c r="M146" s="65"/>
      <c r="N146" s="65"/>
      <c r="O146" s="65"/>
      <c r="P146" s="65"/>
      <c r="Q146" s="70"/>
      <c r="R146" s="66"/>
      <c r="S146" s="68"/>
      <c r="T146" s="65"/>
      <c r="U146" s="65"/>
      <c r="V146" s="71"/>
      <c r="W146" s="72"/>
      <c r="X146" s="73"/>
      <c r="Y146" s="74"/>
      <c r="Z146" s="65"/>
      <c r="AA146" s="73"/>
      <c r="AB146" s="65"/>
      <c r="AC146" s="73"/>
      <c r="AD146" s="65"/>
      <c r="AE146" s="73"/>
      <c r="AF146" s="73"/>
      <c r="AG146" s="65"/>
      <c r="AH146" s="65"/>
      <c r="AI146" s="65"/>
      <c r="AJ146" s="65"/>
      <c r="AK146" s="65"/>
      <c r="AL146" s="65"/>
      <c r="AM146" s="65"/>
      <c r="AN146" s="65"/>
      <c r="AO146" s="65"/>
    </row>
    <row r="147" spans="1:41">
      <c r="A147">
        <f>'TARIF 2024'!D164</f>
        <v>0</v>
      </c>
      <c r="B147" t="s">
        <v>947</v>
      </c>
      <c r="D147" s="4">
        <f>'TARIF 2024'!G164</f>
        <v>4960999577470</v>
      </c>
      <c r="E147">
        <f>'TARIF 2024'!B164</f>
        <v>1616229</v>
      </c>
      <c r="F147" t="str">
        <f>'TARIF 2024'!K164</f>
        <v>CLI-521  BK sans blister dont deee 0,01</v>
      </c>
      <c r="G147" t="str">
        <f>'TARIF 2024'!K164</f>
        <v>CLI-521  BK sans blister dont deee 0,01</v>
      </c>
      <c r="H147" s="64">
        <f>'TARIF 2024'!M164</f>
        <v>10.85</v>
      </c>
      <c r="I147" s="64">
        <f>'TARIF 2024'!Q164</f>
        <v>18.989999999999998</v>
      </c>
      <c r="L147" s="75">
        <v>0.2</v>
      </c>
      <c r="M147" s="65"/>
      <c r="N147" s="65"/>
      <c r="O147" s="65"/>
      <c r="P147" s="65"/>
      <c r="Q147" s="70"/>
      <c r="R147" s="66"/>
      <c r="S147" s="68"/>
      <c r="T147" s="65"/>
      <c r="U147" s="65"/>
      <c r="V147" s="71"/>
      <c r="W147" s="72"/>
      <c r="X147" s="73"/>
      <c r="Y147" s="74"/>
      <c r="Z147" s="65"/>
      <c r="AA147" s="73"/>
      <c r="AB147" s="65"/>
      <c r="AC147" s="73"/>
      <c r="AD147" s="65"/>
      <c r="AE147" s="73"/>
      <c r="AF147" s="73"/>
      <c r="AG147" s="65"/>
      <c r="AH147" s="65"/>
      <c r="AI147" s="65"/>
      <c r="AJ147" s="65"/>
      <c r="AK147" s="65"/>
      <c r="AL147" s="65"/>
      <c r="AM147" s="65"/>
      <c r="AN147" s="65"/>
      <c r="AO147" s="65"/>
    </row>
    <row r="148" spans="1:41">
      <c r="A148">
        <f>'TARIF 2024'!D165</f>
        <v>0</v>
      </c>
      <c r="B148" t="s">
        <v>947</v>
      </c>
      <c r="D148" s="4">
        <f>'TARIF 2024'!G165</f>
        <v>8714574679303</v>
      </c>
      <c r="E148">
        <f>'TARIF 2024'!B165</f>
        <v>8664716</v>
      </c>
      <c r="F148" t="str">
        <f>'TARIF 2024'!K165</f>
        <v>Pack CLI-521 C/M/Y  sans Blister dont deee 0,05</v>
      </c>
      <c r="G148" t="str">
        <f>'TARIF 2024'!K165</f>
        <v>Pack CLI-521 C/M/Y  sans Blister dont deee 0,05</v>
      </c>
      <c r="H148" s="64">
        <f>'TARIF 2024'!M165</f>
        <v>31.42</v>
      </c>
      <c r="I148" s="64">
        <f>'TARIF 2024'!Q165</f>
        <v>49.99</v>
      </c>
      <c r="L148" s="75">
        <v>0.2</v>
      </c>
      <c r="M148" s="65"/>
      <c r="N148" s="65"/>
      <c r="O148" s="65"/>
      <c r="P148" s="65"/>
      <c r="Q148" s="70"/>
      <c r="R148" s="66"/>
      <c r="S148" s="68"/>
      <c r="T148" s="65"/>
      <c r="U148" s="65"/>
      <c r="V148" s="71"/>
      <c r="W148" s="72"/>
      <c r="X148" s="73"/>
      <c r="Y148" s="74"/>
      <c r="Z148" s="65"/>
      <c r="AA148" s="73"/>
      <c r="AB148" s="65"/>
      <c r="AC148" s="73"/>
      <c r="AD148" s="65"/>
      <c r="AE148" s="73"/>
      <c r="AF148" s="73"/>
      <c r="AG148" s="65"/>
      <c r="AH148" s="65"/>
      <c r="AI148" s="65"/>
      <c r="AJ148" s="65"/>
      <c r="AK148" s="65"/>
      <c r="AL148" s="65"/>
      <c r="AM148" s="65"/>
      <c r="AN148" s="65"/>
      <c r="AO148" s="65"/>
    </row>
    <row r="149" spans="1:41">
      <c r="A149">
        <f>'TARIF 2024'!D166</f>
        <v>0</v>
      </c>
      <c r="B149" t="s">
        <v>947</v>
      </c>
      <c r="D149" s="4">
        <f>'TARIF 2024'!G166</f>
        <v>4960999974279</v>
      </c>
      <c r="E149">
        <f>'TARIF 2024'!B166</f>
        <v>2674695</v>
      </c>
      <c r="F149" t="str">
        <f>'TARIF 2024'!K166</f>
        <v>Pack CLI 521 CMY BLISTER avec alarme dont deee 0,01</v>
      </c>
      <c r="G149" t="str">
        <f>'TARIF 2024'!K166</f>
        <v>Pack CLI 521 CMY BLISTER avec alarme dont deee 0,01</v>
      </c>
      <c r="H149" s="64">
        <f>'TARIF 2024'!M166</f>
        <v>30.79</v>
      </c>
      <c r="I149" s="64">
        <f>'TARIF 2024'!Q166</f>
        <v>54.99</v>
      </c>
      <c r="L149" s="75">
        <v>0.2</v>
      </c>
      <c r="M149" s="65"/>
      <c r="N149" s="65"/>
      <c r="O149" s="65"/>
      <c r="P149" s="65"/>
      <c r="Q149" s="70"/>
      <c r="R149" s="66"/>
      <c r="S149" s="68"/>
      <c r="T149" s="65"/>
      <c r="U149" s="65"/>
      <c r="V149" s="71"/>
      <c r="W149" s="72"/>
      <c r="X149" s="73"/>
      <c r="Y149" s="74"/>
      <c r="Z149" s="65"/>
      <c r="AA149" s="73"/>
      <c r="AB149" s="65"/>
      <c r="AC149" s="73"/>
      <c r="AD149" s="65"/>
      <c r="AE149" s="73"/>
      <c r="AF149" s="73"/>
      <c r="AG149" s="65"/>
      <c r="AH149" s="65"/>
      <c r="AI149" s="65"/>
      <c r="AJ149" s="65"/>
      <c r="AK149" s="65"/>
      <c r="AL149" s="65"/>
      <c r="AM149" s="65"/>
      <c r="AN149" s="65"/>
      <c r="AO149" s="65"/>
    </row>
    <row r="150" spans="1:41">
      <c r="A150">
        <f>'TARIF 2024'!D167</f>
        <v>0</v>
      </c>
      <c r="B150" t="s">
        <v>947</v>
      </c>
      <c r="D150" s="4">
        <f>'TARIF 2024'!G167</f>
        <v>8714574525808</v>
      </c>
      <c r="E150">
        <f>'TARIF 2024'!B167</f>
        <v>2275347</v>
      </c>
      <c r="F150" t="str">
        <f>'TARIF 2024'!K167</f>
        <v>Pack CLI 521 CMY BLISTER sans alarme dont deee 0,02</v>
      </c>
      <c r="G150" t="str">
        <f>'TARIF 2024'!K167</f>
        <v>Pack CLI 521 CMY BLISTER sans alarme dont deee 0,02</v>
      </c>
      <c r="H150" s="64">
        <f>'TARIF 2024'!M167</f>
        <v>30.59</v>
      </c>
      <c r="I150" s="64">
        <f>'TARIF 2024'!Q167</f>
        <v>52.99</v>
      </c>
      <c r="L150" s="75">
        <v>0.2</v>
      </c>
      <c r="M150" s="65"/>
      <c r="N150" s="65"/>
      <c r="O150" s="65"/>
      <c r="P150" s="65"/>
      <c r="Q150" s="70"/>
      <c r="R150" s="66"/>
      <c r="S150" s="68"/>
      <c r="T150" s="65"/>
      <c r="U150" s="65"/>
      <c r="V150" s="71"/>
      <c r="W150" s="72"/>
      <c r="X150" s="73"/>
      <c r="Y150" s="74"/>
      <c r="Z150" s="65"/>
      <c r="AA150" s="73"/>
      <c r="AB150" s="65"/>
      <c r="AC150" s="73"/>
      <c r="AD150" s="65"/>
      <c r="AE150" s="73"/>
      <c r="AF150" s="73"/>
      <c r="AG150" s="65"/>
      <c r="AH150" s="65"/>
      <c r="AI150" s="65"/>
      <c r="AJ150" s="65"/>
      <c r="AK150" s="65"/>
      <c r="AL150" s="65"/>
      <c r="AM150" s="65"/>
      <c r="AN150" s="65"/>
      <c r="AO150" s="65"/>
    </row>
    <row r="151" spans="1:41">
      <c r="A151">
        <f>'TARIF 2024'!D168</f>
        <v>0</v>
      </c>
      <c r="B151" t="s">
        <v>947</v>
      </c>
      <c r="D151" s="4">
        <f>'TARIF 2024'!G168</f>
        <v>4960999577456</v>
      </c>
      <c r="E151">
        <f>'TARIF 2024'!B168</f>
        <v>1616249</v>
      </c>
      <c r="F151" t="str">
        <f>'TARIF 2024'!K168</f>
        <v>PGI-520  BK sans blister dont deee 0,01</v>
      </c>
      <c r="G151" t="str">
        <f>'TARIF 2024'!K168</f>
        <v>PGI-520  BK sans blister dont deee 0,01</v>
      </c>
      <c r="H151" s="64">
        <f>'TARIF 2024'!M168</f>
        <v>12.31</v>
      </c>
      <c r="I151" s="64">
        <f>'TARIF 2024'!Q168</f>
        <v>19.989999999999998</v>
      </c>
      <c r="L151" s="75">
        <v>0.2</v>
      </c>
      <c r="M151" s="65"/>
      <c r="N151" s="65"/>
      <c r="O151" s="65"/>
      <c r="P151" s="65"/>
      <c r="Q151" s="70"/>
      <c r="R151" s="66"/>
      <c r="S151" s="68"/>
      <c r="T151" s="65"/>
      <c r="U151" s="65"/>
      <c r="V151" s="71"/>
      <c r="W151" s="72"/>
      <c r="X151" s="73"/>
      <c r="Y151" s="74"/>
      <c r="Z151" s="65"/>
      <c r="AA151" s="73"/>
      <c r="AB151" s="65"/>
      <c r="AC151" s="73"/>
      <c r="AD151" s="65"/>
      <c r="AE151" s="73"/>
      <c r="AF151" s="73"/>
      <c r="AG151" s="65"/>
      <c r="AH151" s="65"/>
      <c r="AI151" s="65"/>
      <c r="AJ151" s="65"/>
      <c r="AK151" s="65"/>
      <c r="AL151" s="65"/>
      <c r="AM151" s="65"/>
      <c r="AN151" s="65"/>
      <c r="AO151" s="65"/>
    </row>
    <row r="152" spans="1:41">
      <c r="A152">
        <f>'TARIF 2024'!D169</f>
        <v>0</v>
      </c>
      <c r="B152" t="s">
        <v>947</v>
      </c>
      <c r="D152" s="4">
        <f>'TARIF 2024'!G169</f>
        <v>4549292074710</v>
      </c>
      <c r="E152">
        <f>'TARIF 2024'!B169</f>
        <v>4028065</v>
      </c>
      <c r="F152" t="str">
        <f>'TARIF 2024'!K169</f>
        <v>GI 590 Black Ink Bottle dont deee 0,02</v>
      </c>
      <c r="G152" t="str">
        <f>'TARIF 2024'!K169</f>
        <v>GI 590 Black Ink Bottle dont deee 0,02</v>
      </c>
      <c r="H152" s="64">
        <f>'TARIF 2024'!M169</f>
        <v>9.84</v>
      </c>
      <c r="I152" s="64">
        <f>'TARIF 2024'!Q169</f>
        <v>20.99</v>
      </c>
      <c r="L152" s="75">
        <v>0.2</v>
      </c>
      <c r="M152" s="65"/>
      <c r="N152" s="65"/>
      <c r="O152" s="65"/>
      <c r="P152" s="65"/>
      <c r="Q152" s="70"/>
      <c r="R152" s="66"/>
      <c r="S152" s="68"/>
      <c r="T152" s="65"/>
      <c r="U152" s="65"/>
      <c r="V152" s="71"/>
      <c r="W152" s="72"/>
      <c r="X152" s="73"/>
      <c r="Y152" s="74"/>
      <c r="Z152" s="65"/>
      <c r="AA152" s="73"/>
      <c r="AB152" s="65"/>
      <c r="AC152" s="73"/>
      <c r="AD152" s="65"/>
      <c r="AE152" s="73"/>
      <c r="AF152" s="73"/>
      <c r="AG152" s="65"/>
      <c r="AH152" s="65"/>
      <c r="AI152" s="65"/>
      <c r="AJ152" s="65"/>
      <c r="AK152" s="65"/>
      <c r="AL152" s="65"/>
      <c r="AM152" s="65"/>
      <c r="AN152" s="65"/>
      <c r="AO152" s="65"/>
    </row>
    <row r="153" spans="1:41">
      <c r="A153">
        <f>'TARIF 2024'!D170</f>
        <v>0</v>
      </c>
      <c r="B153" t="s">
        <v>947</v>
      </c>
      <c r="D153" s="4">
        <f>'TARIF 2024'!G170</f>
        <v>4549292074727</v>
      </c>
      <c r="E153">
        <f>'TARIF 2024'!B170</f>
        <v>4028066</v>
      </c>
      <c r="F153" t="str">
        <f>'TARIF 2024'!K170</f>
        <v>GI 590 Cyan Ink Bottle dont deee 0,02</v>
      </c>
      <c r="G153" t="str">
        <f>'TARIF 2024'!K170</f>
        <v>GI 590 Cyan Ink Bottle dont deee 0,02</v>
      </c>
      <c r="H153" s="64">
        <f>'TARIF 2024'!M170</f>
        <v>7.03</v>
      </c>
      <c r="I153" s="64">
        <f>'TARIF 2024'!Q170</f>
        <v>15.99</v>
      </c>
      <c r="L153" s="75">
        <v>0.2</v>
      </c>
      <c r="M153" s="65"/>
      <c r="N153" s="65"/>
      <c r="O153" s="65"/>
      <c r="P153" s="65"/>
      <c r="Q153" s="70"/>
      <c r="R153" s="66"/>
      <c r="S153" s="68"/>
      <c r="T153" s="65"/>
      <c r="U153" s="65"/>
      <c r="V153" s="71"/>
      <c r="W153" s="72"/>
      <c r="X153" s="73"/>
      <c r="Y153" s="74"/>
      <c r="Z153" s="65"/>
      <c r="AA153" s="73"/>
      <c r="AB153" s="65"/>
      <c r="AC153" s="73"/>
      <c r="AD153" s="65"/>
      <c r="AE153" s="73"/>
      <c r="AF153" s="73"/>
      <c r="AG153" s="65"/>
      <c r="AH153" s="65"/>
      <c r="AI153" s="65"/>
      <c r="AJ153" s="65"/>
      <c r="AK153" s="65"/>
      <c r="AL153" s="65"/>
      <c r="AM153" s="65"/>
      <c r="AN153" s="65"/>
      <c r="AO153" s="65"/>
    </row>
    <row r="154" spans="1:41">
      <c r="A154">
        <f>'TARIF 2024'!D171</f>
        <v>0</v>
      </c>
      <c r="B154" t="s">
        <v>947</v>
      </c>
      <c r="D154" s="4">
        <f>'TARIF 2024'!G171</f>
        <v>4549292074734</v>
      </c>
      <c r="E154">
        <f>'TARIF 2024'!B171</f>
        <v>4028067</v>
      </c>
      <c r="F154" t="str">
        <f>'TARIF 2024'!K171</f>
        <v>GI 590 Magenta Ink Bottle dont deee 0,02</v>
      </c>
      <c r="G154" t="str">
        <f>'TARIF 2024'!K171</f>
        <v>GI 590 Magenta Ink Bottle dont deee 0,02</v>
      </c>
      <c r="H154" s="64">
        <f>'TARIF 2024'!M171</f>
        <v>7.03</v>
      </c>
      <c r="I154" s="64">
        <f>'TARIF 2024'!Q171</f>
        <v>15.99</v>
      </c>
      <c r="L154" s="75">
        <v>0.2</v>
      </c>
      <c r="M154" s="65"/>
      <c r="N154" s="65"/>
      <c r="O154" s="65"/>
      <c r="P154" s="65"/>
      <c r="Q154" s="70"/>
      <c r="R154" s="66"/>
      <c r="S154" s="68"/>
      <c r="T154" s="65"/>
      <c r="U154" s="65"/>
      <c r="V154" s="71"/>
      <c r="W154" s="72"/>
      <c r="X154" s="73"/>
      <c r="Y154" s="74"/>
      <c r="Z154" s="65"/>
      <c r="AA154" s="73"/>
      <c r="AB154" s="65"/>
      <c r="AC154" s="73"/>
      <c r="AD154" s="65"/>
      <c r="AE154" s="73"/>
      <c r="AF154" s="73"/>
      <c r="AG154" s="65"/>
      <c r="AH154" s="65"/>
      <c r="AI154" s="65"/>
      <c r="AJ154" s="65"/>
      <c r="AK154" s="65"/>
      <c r="AL154" s="65"/>
      <c r="AM154" s="65"/>
      <c r="AN154" s="65"/>
      <c r="AO154" s="65"/>
    </row>
    <row r="155" spans="1:41">
      <c r="A155">
        <f>'TARIF 2024'!D172</f>
        <v>0</v>
      </c>
      <c r="B155" t="s">
        <v>947</v>
      </c>
      <c r="D155" s="4">
        <f>'TARIF 2024'!G172</f>
        <v>4549292074758</v>
      </c>
      <c r="E155">
        <f>'TARIF 2024'!B172</f>
        <v>4028068</v>
      </c>
      <c r="F155" t="str">
        <f>'TARIF 2024'!K172</f>
        <v>GI 590 Yellow Ink Bottle dont deee 0,02</v>
      </c>
      <c r="G155" t="str">
        <f>'TARIF 2024'!K172</f>
        <v>GI 590 Yellow Ink Bottle dont deee 0,02</v>
      </c>
      <c r="H155" s="64">
        <f>'TARIF 2024'!M172</f>
        <v>7.03</v>
      </c>
      <c r="I155" s="64">
        <f>'TARIF 2024'!Q172</f>
        <v>15.99</v>
      </c>
      <c r="L155" s="75">
        <v>0.2</v>
      </c>
      <c r="M155" s="65"/>
      <c r="N155" s="65"/>
      <c r="O155" s="65"/>
      <c r="P155" s="65"/>
      <c r="Q155" s="70"/>
      <c r="R155" s="66"/>
      <c r="S155" s="68"/>
      <c r="T155" s="65"/>
      <c r="U155" s="65"/>
      <c r="V155" s="71"/>
      <c r="W155" s="72"/>
      <c r="X155" s="73"/>
      <c r="Y155" s="74"/>
      <c r="Z155" s="65"/>
      <c r="AA155" s="73"/>
      <c r="AB155" s="65"/>
      <c r="AC155" s="73"/>
      <c r="AD155" s="65"/>
      <c r="AE155" s="73"/>
      <c r="AF155" s="73"/>
      <c r="AG155" s="65"/>
      <c r="AH155" s="65"/>
      <c r="AI155" s="65"/>
      <c r="AJ155" s="65"/>
      <c r="AK155" s="65"/>
      <c r="AL155" s="65"/>
      <c r="AM155" s="65"/>
      <c r="AN155" s="65"/>
      <c r="AO155" s="65"/>
    </row>
    <row r="156" spans="1:41">
      <c r="A156">
        <f>'TARIF 2024'!D173</f>
        <v>0</v>
      </c>
      <c r="B156" t="s">
        <v>947</v>
      </c>
      <c r="D156" s="4">
        <f>'TARIF 2024'!G173</f>
        <v>8714574679020</v>
      </c>
      <c r="E156">
        <f>'TARIF 2024'!B173</f>
        <v>8664687</v>
      </c>
      <c r="F156" t="str">
        <f>'TARIF 2024'!K173</f>
        <v>Pack PGI-1500 BK/C/M/Y sans Blister dont deee 0,05</v>
      </c>
      <c r="G156" t="str">
        <f>'TARIF 2024'!K173</f>
        <v>Pack PGI-1500 BK/C/M/Y sans Blister dont deee 0,05</v>
      </c>
      <c r="H156" s="64">
        <f>'TARIF 2024'!M173</f>
        <v>42.09</v>
      </c>
      <c r="I156" s="64">
        <f>'TARIF 2024'!Q173</f>
        <v>69.989999999999995</v>
      </c>
      <c r="L156" s="75">
        <v>0.2</v>
      </c>
      <c r="M156" s="65"/>
      <c r="N156" s="65"/>
      <c r="O156" s="65"/>
      <c r="P156" s="65"/>
      <c r="Q156" s="70"/>
      <c r="R156" s="66"/>
      <c r="S156" s="68"/>
      <c r="T156" s="65"/>
      <c r="U156" s="65"/>
      <c r="V156" s="71"/>
      <c r="W156" s="72"/>
      <c r="X156" s="73"/>
      <c r="Y156" s="74"/>
      <c r="Z156" s="65"/>
      <c r="AA156" s="73"/>
      <c r="AB156" s="65"/>
      <c r="AC156" s="73"/>
      <c r="AD156" s="65"/>
      <c r="AE156" s="73"/>
      <c r="AF156" s="73"/>
      <c r="AG156" s="65"/>
      <c r="AH156" s="65"/>
      <c r="AI156" s="65"/>
      <c r="AJ156" s="65"/>
      <c r="AK156" s="65"/>
      <c r="AL156" s="65"/>
      <c r="AM156" s="65"/>
      <c r="AN156" s="65"/>
      <c r="AO156" s="65"/>
    </row>
    <row r="157" spans="1:41">
      <c r="A157">
        <f>'TARIF 2024'!D174</f>
        <v>0</v>
      </c>
      <c r="B157" t="s">
        <v>947</v>
      </c>
      <c r="D157" s="4">
        <f>'TARIF 2024'!G174</f>
        <v>8714574679037</v>
      </c>
      <c r="E157">
        <f>'TARIF 2024'!B174</f>
        <v>8664692</v>
      </c>
      <c r="F157" t="str">
        <f>'TARIF 2024'!K174</f>
        <v>Pack PGI-1500XL BK/C/M/Y  sans Blister dont deee 0,05</v>
      </c>
      <c r="G157" t="str">
        <f>'TARIF 2024'!K174</f>
        <v>Pack PGI-1500XL BK/C/M/Y  sans Blister dont deee 0,05</v>
      </c>
      <c r="H157" s="64">
        <f>'TARIF 2024'!M174</f>
        <v>55.04</v>
      </c>
      <c r="I157" s="64">
        <f>'TARIF 2024'!Q174</f>
        <v>89.99</v>
      </c>
      <c r="L157" s="75">
        <v>0.2</v>
      </c>
      <c r="M157" s="65"/>
      <c r="N157" s="65"/>
      <c r="O157" s="65"/>
      <c r="P157" s="65"/>
      <c r="Q157" s="70"/>
      <c r="R157" s="66"/>
      <c r="S157" s="68"/>
      <c r="T157" s="65"/>
      <c r="U157" s="65"/>
      <c r="V157" s="71"/>
      <c r="W157" s="72"/>
      <c r="X157" s="73"/>
      <c r="Y157" s="74"/>
      <c r="Z157" s="65"/>
      <c r="AA157" s="73"/>
      <c r="AB157" s="65"/>
      <c r="AC157" s="73"/>
      <c r="AD157" s="65"/>
      <c r="AE157" s="73"/>
      <c r="AF157" s="73"/>
      <c r="AG157" s="65"/>
      <c r="AH157" s="65"/>
      <c r="AI157" s="65"/>
      <c r="AJ157" s="65"/>
      <c r="AK157" s="65"/>
      <c r="AL157" s="65"/>
      <c r="AM157" s="65"/>
      <c r="AN157" s="65"/>
      <c r="AO157" s="65"/>
    </row>
    <row r="158" spans="1:41">
      <c r="A158">
        <f>'TARIF 2024'!D175</f>
        <v>0</v>
      </c>
      <c r="B158" t="s">
        <v>947</v>
      </c>
      <c r="D158" s="4">
        <f>'TARIF 2024'!G175</f>
        <v>8714574679006</v>
      </c>
      <c r="E158">
        <f>'TARIF 2024'!B175</f>
        <v>8664690</v>
      </c>
      <c r="F158" t="str">
        <f>'TARIF 2024'!K175</f>
        <v>Pack PGI-2500XL BK/C/M/Y sans Blister dont deee 0,05</v>
      </c>
      <c r="G158" t="str">
        <f>'TARIF 2024'!K175</f>
        <v>Pack PGI-2500XL BK/C/M/Y sans Blister dont deee 0,05</v>
      </c>
      <c r="H158" s="64">
        <f>'TARIF 2024'!M175</f>
        <v>72.52</v>
      </c>
      <c r="I158" s="64">
        <f>'TARIF 2024'!Q175</f>
        <v>109.99</v>
      </c>
      <c r="L158" s="75">
        <v>0.2</v>
      </c>
      <c r="M158" s="65"/>
      <c r="N158" s="65"/>
      <c r="O158" s="65"/>
      <c r="P158" s="65"/>
      <c r="Q158" s="70"/>
      <c r="R158" s="66"/>
      <c r="S158" s="68"/>
      <c r="T158" s="65"/>
      <c r="U158" s="65"/>
      <c r="V158" s="71"/>
      <c r="W158" s="72"/>
      <c r="X158" s="73"/>
      <c r="Y158" s="74"/>
      <c r="Z158" s="65"/>
      <c r="AA158" s="73"/>
      <c r="AB158" s="65"/>
      <c r="AC158" s="73"/>
      <c r="AD158" s="65"/>
      <c r="AE158" s="73"/>
      <c r="AF158" s="73"/>
      <c r="AG158" s="65"/>
      <c r="AH158" s="65"/>
      <c r="AI158" s="65"/>
      <c r="AJ158" s="65"/>
      <c r="AK158" s="65"/>
      <c r="AL158" s="65"/>
      <c r="AM158" s="65"/>
      <c r="AN158" s="65"/>
      <c r="AO158" s="65"/>
    </row>
    <row r="159" spans="1:41">
      <c r="A159">
        <f>'TARIF 2024'!D176</f>
        <v>0</v>
      </c>
      <c r="B159" t="s">
        <v>947</v>
      </c>
      <c r="D159" s="4">
        <f>'TARIF 2024'!G176</f>
        <v>8714574577647</v>
      </c>
      <c r="E159">
        <f>'TARIF 2024'!B176</f>
        <v>2329597</v>
      </c>
      <c r="F159" t="str">
        <f>'TARIF 2024'!K176</f>
        <v>Pack  PG 510 + CL 511 BLISTER sans alarme dont deee 0,02</v>
      </c>
      <c r="G159" t="str">
        <f>'TARIF 2024'!K176</f>
        <v>Pack  PG 510 + CL 511 BLISTER sans alarme dont deee 0,02</v>
      </c>
      <c r="H159" s="64">
        <f>'TARIF 2024'!M176</f>
        <v>29.32</v>
      </c>
      <c r="I159" s="64">
        <f>'TARIF 2024'!Q176</f>
        <v>49.99</v>
      </c>
      <c r="L159" s="75">
        <v>0.2</v>
      </c>
      <c r="M159" s="65"/>
      <c r="N159" s="65"/>
      <c r="O159" s="65"/>
      <c r="P159" s="65"/>
      <c r="Q159" s="70"/>
      <c r="R159" s="66"/>
      <c r="S159" s="68"/>
      <c r="T159" s="65"/>
      <c r="U159" s="65"/>
      <c r="V159" s="71"/>
      <c r="W159" s="72"/>
      <c r="X159" s="73"/>
      <c r="Y159" s="74"/>
      <c r="Z159" s="65"/>
      <c r="AA159" s="73"/>
      <c r="AB159" s="65"/>
      <c r="AC159" s="73"/>
      <c r="AD159" s="65"/>
      <c r="AE159" s="73"/>
      <c r="AF159" s="73"/>
      <c r="AG159" s="65"/>
      <c r="AH159" s="65"/>
      <c r="AI159" s="65"/>
      <c r="AJ159" s="65"/>
      <c r="AK159" s="65"/>
      <c r="AL159" s="65"/>
      <c r="AM159" s="65"/>
      <c r="AN159" s="65"/>
      <c r="AO159" s="65"/>
    </row>
    <row r="160" spans="1:41">
      <c r="A160">
        <f>'TARIF 2024'!D177</f>
        <v>0</v>
      </c>
      <c r="B160" t="s">
        <v>947</v>
      </c>
      <c r="D160" s="4">
        <f>'TARIF 2024'!G177</f>
        <v>4960999974224</v>
      </c>
      <c r="E160">
        <f>'TARIF 2024'!B177</f>
        <v>2674694</v>
      </c>
      <c r="F160" t="str">
        <f>'TARIF 2024'!K177</f>
        <v>Pack PG 40 + CL 41 BLISTER avec alarme dont deee 0,02</v>
      </c>
      <c r="G160" t="str">
        <f>'TARIF 2024'!K177</f>
        <v>Pack PG 40 + CL 41 BLISTER avec alarme dont deee 0,02</v>
      </c>
      <c r="H160" s="64">
        <f>'TARIF 2024'!M177</f>
        <v>34.520000000000003</v>
      </c>
      <c r="I160" s="64">
        <f>'TARIF 2024'!Q177</f>
        <v>59.99</v>
      </c>
      <c r="L160" s="75">
        <v>0.2</v>
      </c>
      <c r="M160" s="65"/>
      <c r="N160" s="65"/>
      <c r="O160" s="65"/>
      <c r="P160" s="65"/>
      <c r="Q160" s="70"/>
      <c r="R160" s="66"/>
      <c r="S160" s="68"/>
      <c r="T160" s="65"/>
      <c r="U160" s="65"/>
      <c r="V160" s="71"/>
      <c r="W160" s="72"/>
      <c r="X160" s="73"/>
      <c r="Y160" s="74"/>
      <c r="Z160" s="65"/>
      <c r="AA160" s="73"/>
      <c r="AB160" s="65"/>
      <c r="AC160" s="73"/>
      <c r="AD160" s="65"/>
      <c r="AE160" s="73"/>
      <c r="AF160" s="73"/>
      <c r="AG160" s="65"/>
      <c r="AH160" s="65"/>
      <c r="AI160" s="65"/>
      <c r="AJ160" s="65"/>
      <c r="AK160" s="65"/>
      <c r="AL160" s="65"/>
      <c r="AM160" s="65"/>
      <c r="AN160" s="65"/>
      <c r="AO160" s="65"/>
    </row>
    <row r="161" spans="1:41">
      <c r="A161">
        <f>'TARIF 2024'!D178</f>
        <v>0</v>
      </c>
      <c r="B161" t="s">
        <v>947</v>
      </c>
      <c r="D161" s="4">
        <f>'TARIF 2024'!G178</f>
        <v>8714574679648</v>
      </c>
      <c r="E161">
        <f>'TARIF 2024'!B178</f>
        <v>8664686</v>
      </c>
      <c r="F161" t="str">
        <f>'TARIF 2024'!K178</f>
        <v>Pack PG-510/CL-511 PVP sans blister dont deee 0,05</v>
      </c>
      <c r="G161" t="str">
        <f>'TARIF 2024'!K178</f>
        <v>Pack PG-510/CL-511 PVP sans blister dont deee 0,05</v>
      </c>
      <c r="H161" s="64">
        <f>'TARIF 2024'!M178</f>
        <v>35.19</v>
      </c>
      <c r="I161" s="64">
        <f>'TARIF 2024'!Q178</f>
        <v>54.99</v>
      </c>
      <c r="L161" s="75">
        <v>0.2</v>
      </c>
      <c r="M161" s="65"/>
      <c r="N161" s="65"/>
      <c r="O161" s="65"/>
      <c r="P161" s="65"/>
      <c r="Q161" s="70"/>
      <c r="R161" s="66"/>
      <c r="S161" s="68"/>
      <c r="T161" s="65"/>
      <c r="U161" s="65"/>
      <c r="V161" s="71"/>
      <c r="W161" s="72"/>
      <c r="X161" s="73"/>
      <c r="Y161" s="74"/>
      <c r="Z161" s="65"/>
      <c r="AA161" s="73"/>
      <c r="AB161" s="65"/>
      <c r="AC161" s="73"/>
      <c r="AD161" s="65"/>
      <c r="AE161" s="73"/>
      <c r="AF161" s="73"/>
      <c r="AG161" s="65"/>
      <c r="AH161" s="65"/>
      <c r="AI161" s="65"/>
      <c r="AJ161" s="65"/>
      <c r="AK161" s="65"/>
      <c r="AL161" s="65"/>
      <c r="AM161" s="65"/>
      <c r="AN161" s="65"/>
      <c r="AO161" s="65"/>
    </row>
    <row r="162" spans="1:41">
      <c r="A162">
        <f>'TARIF 2024'!D179</f>
        <v>0</v>
      </c>
      <c r="B162" t="s">
        <v>947</v>
      </c>
      <c r="D162" s="4">
        <f>'TARIF 2024'!G179</f>
        <v>4960999273372</v>
      </c>
      <c r="E162">
        <f>'TARIF 2024'!B179</f>
        <v>1111981</v>
      </c>
      <c r="F162" t="str">
        <f>'TARIF 2024'!K179</f>
        <v>PG-40 BJ Cartridge BK sans blister dont deee 0,02</v>
      </c>
      <c r="G162" t="str">
        <f>'TARIF 2024'!K179</f>
        <v>PG-40 BJ Cartridge BK sans blister dont deee 0,02</v>
      </c>
      <c r="H162" s="64">
        <f>'TARIF 2024'!M179</f>
        <v>16.32</v>
      </c>
      <c r="I162" s="64">
        <f>'TARIF 2024'!Q179</f>
        <v>29.99</v>
      </c>
      <c r="L162" s="75">
        <v>0.2</v>
      </c>
      <c r="M162" s="65"/>
      <c r="N162" s="65"/>
      <c r="O162" s="65"/>
      <c r="P162" s="65"/>
      <c r="Q162" s="70"/>
      <c r="R162" s="66"/>
      <c r="S162" s="68"/>
      <c r="T162" s="65"/>
      <c r="U162" s="65"/>
      <c r="V162" s="71"/>
      <c r="W162" s="72"/>
      <c r="X162" s="73"/>
      <c r="Y162" s="74"/>
      <c r="Z162" s="65"/>
      <c r="AA162" s="73"/>
      <c r="AB162" s="65"/>
      <c r="AC162" s="73"/>
      <c r="AD162" s="65"/>
      <c r="AE162" s="73"/>
      <c r="AF162" s="73"/>
      <c r="AG162" s="65"/>
      <c r="AH162" s="65"/>
      <c r="AI162" s="65"/>
      <c r="AJ162" s="65"/>
      <c r="AK162" s="65"/>
      <c r="AL162" s="65"/>
      <c r="AM162" s="65"/>
      <c r="AN162" s="65"/>
      <c r="AO162" s="65"/>
    </row>
    <row r="163" spans="1:41">
      <c r="A163">
        <f>'TARIF 2024'!D180</f>
        <v>0</v>
      </c>
      <c r="B163" t="s">
        <v>947</v>
      </c>
      <c r="D163" s="4">
        <f>'TARIF 2024'!G180</f>
        <v>4960999617015</v>
      </c>
      <c r="E163">
        <f>'TARIF 2024'!B180</f>
        <v>1616246</v>
      </c>
      <c r="F163" t="str">
        <f>'TARIF 2024'!K180</f>
        <v>PG-510 Cartridge BK sans blister dont deee 0,01</v>
      </c>
      <c r="G163" t="str">
        <f>'TARIF 2024'!K180</f>
        <v>PG-510 Cartridge BK sans blister dont deee 0,01</v>
      </c>
      <c r="H163" s="64">
        <f>'TARIF 2024'!M180</f>
        <v>14.08</v>
      </c>
      <c r="I163" s="64">
        <f>'TARIF 2024'!Q180</f>
        <v>24.99</v>
      </c>
      <c r="L163" s="75">
        <v>0.2</v>
      </c>
      <c r="M163" s="65"/>
      <c r="N163" s="65"/>
      <c r="O163" s="65"/>
      <c r="P163" s="65"/>
      <c r="Q163" s="70"/>
      <c r="R163" s="66"/>
      <c r="S163" s="68"/>
      <c r="T163" s="65"/>
      <c r="U163" s="65"/>
      <c r="V163" s="71"/>
      <c r="W163" s="72"/>
      <c r="X163" s="73"/>
      <c r="Y163" s="74"/>
      <c r="Z163" s="65"/>
      <c r="AA163" s="73"/>
      <c r="AB163" s="65"/>
      <c r="AC163" s="73"/>
      <c r="AD163" s="65"/>
      <c r="AE163" s="73"/>
      <c r="AF163" s="73"/>
      <c r="AG163" s="65"/>
      <c r="AH163" s="65"/>
      <c r="AI163" s="65"/>
      <c r="AJ163" s="65"/>
      <c r="AK163" s="65"/>
      <c r="AL163" s="65"/>
      <c r="AM163" s="65"/>
      <c r="AN163" s="65"/>
      <c r="AO163" s="65"/>
    </row>
    <row r="164" spans="1:41">
      <c r="A164">
        <f>'TARIF 2024'!D181</f>
        <v>0</v>
      </c>
      <c r="B164" t="s">
        <v>947</v>
      </c>
      <c r="D164" s="4">
        <f>'TARIF 2024'!G181</f>
        <v>8715946684895</v>
      </c>
      <c r="E164">
        <f>'TARIF 2024'!B181</f>
        <v>6151625</v>
      </c>
      <c r="F164" t="str">
        <f>'TARIF 2024'!K181</f>
        <v>102 EcoTank 4-colour Multipack dont deee 0,05</v>
      </c>
      <c r="G164" t="str">
        <f>'TARIF 2024'!K181</f>
        <v>102 EcoTank 4-colour Multipack dont deee 0,05</v>
      </c>
      <c r="H164" s="64">
        <f>'TARIF 2024'!M181</f>
        <v>31.97</v>
      </c>
      <c r="I164" s="64">
        <f>'TARIF 2024'!Q181</f>
        <v>49.99</v>
      </c>
      <c r="L164" s="75">
        <v>0.2</v>
      </c>
      <c r="M164" s="65"/>
      <c r="N164" s="65"/>
      <c r="O164" s="65"/>
      <c r="P164" s="65"/>
      <c r="Q164" s="70"/>
      <c r="R164" s="66"/>
      <c r="S164" s="68"/>
      <c r="T164" s="65"/>
      <c r="U164" s="65"/>
      <c r="V164" s="71"/>
      <c r="W164" s="72"/>
      <c r="X164" s="73"/>
      <c r="Y164" s="74"/>
      <c r="Z164" s="65"/>
      <c r="AA164" s="73"/>
      <c r="AB164" s="65"/>
      <c r="AC164" s="73"/>
      <c r="AD164" s="65"/>
      <c r="AE164" s="73"/>
      <c r="AF164" s="73"/>
      <c r="AG164" s="65"/>
      <c r="AH164" s="65"/>
      <c r="AI164" s="65"/>
      <c r="AJ164" s="65"/>
      <c r="AK164" s="65"/>
      <c r="AL164" s="65"/>
      <c r="AM164" s="65"/>
      <c r="AN164" s="65"/>
      <c r="AO164" s="65"/>
    </row>
    <row r="165" spans="1:41">
      <c r="A165">
        <f>'TARIF 2024'!D182</f>
        <v>0</v>
      </c>
      <c r="B165" t="s">
        <v>947</v>
      </c>
      <c r="D165" s="4">
        <f>'TARIF 2024'!G182</f>
        <v>8715946643342</v>
      </c>
      <c r="E165">
        <f>'TARIF 2024'!B182</f>
        <v>4465895</v>
      </c>
      <c r="F165" t="str">
        <f>'TARIF 2024'!K182</f>
        <v>102 ECOTANK NOIR dont deee 0,02</v>
      </c>
      <c r="G165" t="str">
        <f>'TARIF 2024'!K182</f>
        <v>102 ECOTANK NOIR dont deee 0,02</v>
      </c>
      <c r="H165" s="64">
        <f>'TARIF 2024'!M182</f>
        <v>12.24</v>
      </c>
      <c r="I165" s="64">
        <f>'TARIF 2024'!Q182</f>
        <v>19.989999999999998</v>
      </c>
      <c r="L165" s="75">
        <v>0.2</v>
      </c>
      <c r="M165" s="65"/>
      <c r="N165" s="65"/>
      <c r="O165" s="65"/>
      <c r="P165" s="65"/>
      <c r="Q165" s="70"/>
      <c r="R165" s="66"/>
      <c r="S165" s="68"/>
      <c r="T165" s="65"/>
      <c r="U165" s="65"/>
      <c r="V165" s="71"/>
      <c r="W165" s="72"/>
      <c r="X165" s="73"/>
      <c r="Y165" s="74"/>
      <c r="Z165" s="65"/>
      <c r="AA165" s="73"/>
      <c r="AB165" s="65"/>
      <c r="AC165" s="73"/>
      <c r="AD165" s="65"/>
      <c r="AE165" s="73"/>
      <c r="AF165" s="73"/>
      <c r="AG165" s="65"/>
      <c r="AH165" s="65"/>
      <c r="AI165" s="65"/>
      <c r="AJ165" s="65"/>
      <c r="AK165" s="65"/>
      <c r="AL165" s="65"/>
      <c r="AM165" s="65"/>
      <c r="AN165" s="65"/>
      <c r="AO165" s="65"/>
    </row>
    <row r="166" spans="1:41">
      <c r="A166">
        <f>'TARIF 2024'!D183</f>
        <v>0</v>
      </c>
      <c r="B166" t="s">
        <v>947</v>
      </c>
      <c r="D166" s="4">
        <f>'TARIF 2024'!G183</f>
        <v>8715946643359</v>
      </c>
      <c r="E166">
        <f>'TARIF 2024'!B183</f>
        <v>4465896</v>
      </c>
      <c r="F166" t="str">
        <f>'TARIF 2024'!K183</f>
        <v>102 ECOTANK CYAN dont deee 0,02</v>
      </c>
      <c r="G166" t="str">
        <f>'TARIF 2024'!K183</f>
        <v>102 ECOTANK CYAN dont deee 0,02</v>
      </c>
      <c r="H166" s="64">
        <f>'TARIF 2024'!M183</f>
        <v>6.98</v>
      </c>
      <c r="I166" s="64">
        <f>'TARIF 2024'!Q183</f>
        <v>13.99</v>
      </c>
      <c r="L166" s="75">
        <v>0.2</v>
      </c>
      <c r="M166" s="65"/>
      <c r="N166" s="65"/>
      <c r="O166" s="65"/>
      <c r="P166" s="65"/>
      <c r="Q166" s="70"/>
      <c r="R166" s="66"/>
      <c r="S166" s="68"/>
      <c r="T166" s="65"/>
      <c r="U166" s="65"/>
      <c r="V166" s="71"/>
      <c r="W166" s="72"/>
      <c r="X166" s="73"/>
      <c r="Y166" s="74"/>
      <c r="Z166" s="65"/>
      <c r="AA166" s="73"/>
      <c r="AB166" s="65"/>
      <c r="AC166" s="73"/>
      <c r="AD166" s="65"/>
      <c r="AE166" s="73"/>
      <c r="AF166" s="73"/>
      <c r="AG166" s="65"/>
      <c r="AH166" s="65"/>
      <c r="AI166" s="65"/>
      <c r="AJ166" s="65"/>
      <c r="AK166" s="65"/>
      <c r="AL166" s="65"/>
      <c r="AM166" s="65"/>
      <c r="AN166" s="65"/>
      <c r="AO166" s="65"/>
    </row>
    <row r="167" spans="1:41">
      <c r="A167">
        <f>'TARIF 2024'!D184</f>
        <v>0</v>
      </c>
      <c r="B167" t="s">
        <v>947</v>
      </c>
      <c r="D167" s="4">
        <f>'TARIF 2024'!G184</f>
        <v>8715946643366</v>
      </c>
      <c r="E167">
        <f>'TARIF 2024'!B184</f>
        <v>4465897</v>
      </c>
      <c r="F167" t="str">
        <f>'TARIF 2024'!K184</f>
        <v>102 ECOTANK MAGENTA dont deee 0,02</v>
      </c>
      <c r="G167" t="str">
        <f>'TARIF 2024'!K184</f>
        <v>102 ECOTANK MAGENTA dont deee 0,02</v>
      </c>
      <c r="H167" s="64">
        <f>'TARIF 2024'!M184</f>
        <v>6.98</v>
      </c>
      <c r="I167" s="64">
        <f>'TARIF 2024'!Q184</f>
        <v>13.99</v>
      </c>
      <c r="L167" s="75">
        <v>0.2</v>
      </c>
      <c r="M167" s="65"/>
      <c r="N167" s="65"/>
      <c r="O167" s="65"/>
      <c r="P167" s="65"/>
      <c r="Q167" s="70"/>
      <c r="R167" s="66"/>
      <c r="S167" s="68"/>
      <c r="T167" s="65"/>
      <c r="U167" s="65"/>
      <c r="V167" s="71"/>
      <c r="W167" s="72"/>
      <c r="X167" s="73"/>
      <c r="Y167" s="74"/>
      <c r="Z167" s="65"/>
      <c r="AA167" s="73"/>
      <c r="AB167" s="65"/>
      <c r="AC167" s="73"/>
      <c r="AD167" s="65"/>
      <c r="AE167" s="73"/>
      <c r="AF167" s="73"/>
      <c r="AG167" s="65"/>
      <c r="AH167" s="65"/>
      <c r="AI167" s="65"/>
      <c r="AJ167" s="65"/>
      <c r="AK167" s="65"/>
      <c r="AL167" s="65"/>
      <c r="AM167" s="65"/>
      <c r="AN167" s="65"/>
      <c r="AO167" s="65"/>
    </row>
    <row r="168" spans="1:41">
      <c r="A168">
        <f>'TARIF 2024'!D185</f>
        <v>0</v>
      </c>
      <c r="B168" t="s">
        <v>947</v>
      </c>
      <c r="D168" s="4">
        <f>'TARIF 2024'!G185</f>
        <v>8715946643373</v>
      </c>
      <c r="E168">
        <f>'TARIF 2024'!B185</f>
        <v>4465898</v>
      </c>
      <c r="F168" t="str">
        <f>'TARIF 2024'!K185</f>
        <v>102 ECOTANK YELLOW dont deee 0,02</v>
      </c>
      <c r="G168" t="str">
        <f>'TARIF 2024'!K185</f>
        <v>102 ECOTANK YELLOW dont deee 0,02</v>
      </c>
      <c r="H168" s="64">
        <f>'TARIF 2024'!M185</f>
        <v>6.98</v>
      </c>
      <c r="I168" s="64">
        <f>'TARIF 2024'!Q185</f>
        <v>13.99</v>
      </c>
      <c r="L168" s="75">
        <v>0.2</v>
      </c>
      <c r="M168" s="65"/>
      <c r="N168" s="65"/>
      <c r="O168" s="65"/>
      <c r="P168" s="65"/>
      <c r="Q168" s="70"/>
      <c r="R168" s="66"/>
      <c r="S168" s="68"/>
      <c r="T168" s="65"/>
      <c r="U168" s="65"/>
      <c r="V168" s="71"/>
      <c r="W168" s="72"/>
      <c r="X168" s="73"/>
      <c r="Y168" s="74"/>
      <c r="Z168" s="65"/>
      <c r="AA168" s="73"/>
      <c r="AB168" s="65"/>
      <c r="AC168" s="73"/>
      <c r="AD168" s="65"/>
      <c r="AE168" s="73"/>
      <c r="AF168" s="73"/>
      <c r="AG168" s="65"/>
      <c r="AH168" s="65"/>
      <c r="AI168" s="65"/>
      <c r="AJ168" s="65"/>
      <c r="AK168" s="65"/>
      <c r="AL168" s="65"/>
      <c r="AM168" s="65"/>
      <c r="AN168" s="65"/>
      <c r="AO168" s="65"/>
    </row>
    <row r="169" spans="1:41">
      <c r="A169">
        <f>'TARIF 2024'!D186</f>
        <v>0</v>
      </c>
      <c r="B169" t="s">
        <v>947</v>
      </c>
      <c r="D169" s="4">
        <f>'TARIF 2024'!G186</f>
        <v>8715946684888</v>
      </c>
      <c r="E169">
        <f>'TARIF 2024'!B186</f>
        <v>6151621</v>
      </c>
      <c r="F169" t="str">
        <f>'TARIF 2024'!K186</f>
        <v>104 EcoTank 4-colour Multipack dont deee 0,05</v>
      </c>
      <c r="G169" t="str">
        <f>'TARIF 2024'!K186</f>
        <v>104 EcoTank 4-colour Multipack dont deee 0,05</v>
      </c>
      <c r="H169" s="64">
        <f>'TARIF 2024'!M186</f>
        <v>27.84</v>
      </c>
      <c r="I169" s="64">
        <f>'TARIF 2024'!Q186</f>
        <v>44.99</v>
      </c>
      <c r="L169" s="75">
        <v>0.2</v>
      </c>
      <c r="M169" s="65"/>
      <c r="N169" s="65"/>
      <c r="O169" s="65"/>
      <c r="P169" s="65"/>
      <c r="Q169" s="70"/>
      <c r="R169" s="66"/>
      <c r="S169" s="68"/>
      <c r="T169" s="65"/>
      <c r="U169" s="65"/>
      <c r="V169" s="71"/>
      <c r="W169" s="72"/>
      <c r="X169" s="73"/>
      <c r="Y169" s="74"/>
      <c r="Z169" s="65"/>
      <c r="AA169" s="73"/>
      <c r="AB169" s="65"/>
      <c r="AC169" s="73"/>
      <c r="AD169" s="65"/>
      <c r="AE169" s="73"/>
      <c r="AF169" s="73"/>
      <c r="AG169" s="65"/>
      <c r="AH169" s="65"/>
      <c r="AI169" s="65"/>
      <c r="AJ169" s="65"/>
      <c r="AK169" s="65"/>
      <c r="AL169" s="65"/>
      <c r="AM169" s="65"/>
      <c r="AN169" s="65"/>
      <c r="AO169" s="65"/>
    </row>
    <row r="170" spans="1:41">
      <c r="A170">
        <f>'TARIF 2024'!D187</f>
        <v>0</v>
      </c>
      <c r="B170" t="s">
        <v>947</v>
      </c>
      <c r="D170" s="4">
        <f>'TARIF 2024'!G187</f>
        <v>8715946655802</v>
      </c>
      <c r="E170">
        <f>'TARIF 2024'!B187</f>
        <v>4857244</v>
      </c>
      <c r="F170" t="str">
        <f>'TARIF 2024'!K187</f>
        <v>104 ECOTANK NOIR dont deee 0,02</v>
      </c>
      <c r="G170" t="str">
        <f>'TARIF 2024'!K187</f>
        <v>104 ECOTANK NOIR dont deee 0,02</v>
      </c>
      <c r="H170" s="64">
        <f>'TARIF 2024'!M187</f>
        <v>6.99</v>
      </c>
      <c r="I170" s="64">
        <f>'TARIF 2024'!Q187</f>
        <v>12.99</v>
      </c>
      <c r="L170" s="75">
        <v>0.2</v>
      </c>
      <c r="M170" s="65"/>
      <c r="N170" s="65"/>
      <c r="O170" s="65"/>
      <c r="P170" s="65"/>
      <c r="Q170" s="70"/>
      <c r="R170" s="66"/>
      <c r="S170" s="68"/>
      <c r="T170" s="65"/>
      <c r="U170" s="65"/>
      <c r="V170" s="71"/>
      <c r="W170" s="72"/>
      <c r="X170" s="73"/>
      <c r="Y170" s="74"/>
      <c r="Z170" s="65"/>
      <c r="AA170" s="73"/>
      <c r="AB170" s="65"/>
      <c r="AC170" s="73"/>
      <c r="AD170" s="65"/>
      <c r="AE170" s="73"/>
      <c r="AF170" s="73"/>
      <c r="AG170" s="65"/>
      <c r="AH170" s="65"/>
      <c r="AI170" s="65"/>
      <c r="AJ170" s="65"/>
      <c r="AK170" s="65"/>
      <c r="AL170" s="65"/>
      <c r="AM170" s="65"/>
      <c r="AN170" s="65"/>
      <c r="AO170" s="65"/>
    </row>
    <row r="171" spans="1:41">
      <c r="A171">
        <f>'TARIF 2024'!D188</f>
        <v>0</v>
      </c>
      <c r="B171" t="s">
        <v>947</v>
      </c>
      <c r="D171" s="4">
        <f>'TARIF 2024'!G188</f>
        <v>8715946655819</v>
      </c>
      <c r="E171">
        <f>'TARIF 2024'!B188</f>
        <v>4857245</v>
      </c>
      <c r="F171" t="str">
        <f>'TARIF 2024'!K188</f>
        <v>104 ECOTANK CYAN dont deee 0,02</v>
      </c>
      <c r="G171" t="str">
        <f>'TARIF 2024'!K188</f>
        <v>104 ECOTANK CYAN dont deee 0,02</v>
      </c>
      <c r="H171" s="64">
        <f>'TARIF 2024'!M188</f>
        <v>6.99</v>
      </c>
      <c r="I171" s="64">
        <f>'TARIF 2024'!Q188</f>
        <v>12.99</v>
      </c>
      <c r="L171" s="75">
        <v>0.2</v>
      </c>
      <c r="M171" s="65"/>
      <c r="N171" s="65"/>
      <c r="O171" s="65"/>
      <c r="P171" s="65"/>
      <c r="Q171" s="70"/>
      <c r="R171" s="66"/>
      <c r="S171" s="68"/>
      <c r="T171" s="65"/>
      <c r="U171" s="65"/>
      <c r="V171" s="71"/>
      <c r="W171" s="72"/>
      <c r="X171" s="73"/>
      <c r="Y171" s="74"/>
      <c r="Z171" s="65"/>
      <c r="AA171" s="73"/>
      <c r="AB171" s="65"/>
      <c r="AC171" s="73"/>
      <c r="AD171" s="65"/>
      <c r="AE171" s="73"/>
      <c r="AF171" s="73"/>
      <c r="AG171" s="65"/>
      <c r="AH171" s="65"/>
      <c r="AI171" s="65"/>
      <c r="AJ171" s="65"/>
      <c r="AK171" s="65"/>
      <c r="AL171" s="65"/>
      <c r="AM171" s="65"/>
      <c r="AN171" s="65"/>
      <c r="AO171" s="65"/>
    </row>
    <row r="172" spans="1:41">
      <c r="A172">
        <f>'TARIF 2024'!D189</f>
        <v>0</v>
      </c>
      <c r="B172" t="s">
        <v>947</v>
      </c>
      <c r="D172" s="4">
        <f>'TARIF 2024'!G189</f>
        <v>8715946655826</v>
      </c>
      <c r="E172">
        <f>'TARIF 2024'!B189</f>
        <v>4857246</v>
      </c>
      <c r="F172" t="str">
        <f>'TARIF 2024'!K189</f>
        <v>104 ECOTANK MAGENTA dont deee 0,02</v>
      </c>
      <c r="G172" t="str">
        <f>'TARIF 2024'!K189</f>
        <v>104 ECOTANK MAGENTA dont deee 0,02</v>
      </c>
      <c r="H172" s="64">
        <f>'TARIF 2024'!M189</f>
        <v>6.99</v>
      </c>
      <c r="I172" s="64">
        <f>'TARIF 2024'!Q189</f>
        <v>12.99</v>
      </c>
      <c r="L172" s="75">
        <v>0.2</v>
      </c>
      <c r="M172" s="65"/>
      <c r="N172" s="65"/>
      <c r="O172" s="65"/>
      <c r="P172" s="65"/>
      <c r="Q172" s="70"/>
      <c r="R172" s="66"/>
      <c r="S172" s="68"/>
      <c r="T172" s="65"/>
      <c r="U172" s="65"/>
      <c r="V172" s="71"/>
      <c r="W172" s="72"/>
      <c r="X172" s="73"/>
      <c r="Y172" s="74"/>
      <c r="Z172" s="65"/>
      <c r="AA172" s="73"/>
      <c r="AB172" s="65"/>
      <c r="AC172" s="73"/>
      <c r="AD172" s="65"/>
      <c r="AE172" s="73"/>
      <c r="AF172" s="73"/>
      <c r="AG172" s="65"/>
      <c r="AH172" s="65"/>
      <c r="AI172" s="65"/>
      <c r="AJ172" s="65"/>
      <c r="AK172" s="65"/>
      <c r="AL172" s="65"/>
      <c r="AM172" s="65"/>
      <c r="AN172" s="65"/>
      <c r="AO172" s="65"/>
    </row>
    <row r="173" spans="1:41">
      <c r="A173">
        <f>'TARIF 2024'!D190</f>
        <v>0</v>
      </c>
      <c r="B173" t="s">
        <v>947</v>
      </c>
      <c r="D173" s="4">
        <f>'TARIF 2024'!G190</f>
        <v>8715946655833</v>
      </c>
      <c r="E173">
        <f>'TARIF 2024'!B190</f>
        <v>4857334</v>
      </c>
      <c r="F173" t="str">
        <f>'TARIF 2024'!K190</f>
        <v>104 ECOTANK JAUNE dont deee 0,02</v>
      </c>
      <c r="G173" t="str">
        <f>'TARIF 2024'!K190</f>
        <v>104 ECOTANK JAUNE dont deee 0,02</v>
      </c>
      <c r="H173" s="64">
        <f>'TARIF 2024'!M190</f>
        <v>6.99</v>
      </c>
      <c r="I173" s="64">
        <f>'TARIF 2024'!Q190</f>
        <v>12.99</v>
      </c>
      <c r="L173" s="75">
        <v>0.2</v>
      </c>
      <c r="M173" s="65"/>
      <c r="N173" s="65"/>
      <c r="O173" s="65"/>
      <c r="P173" s="65"/>
      <c r="Q173" s="70"/>
      <c r="R173" s="66"/>
      <c r="S173" s="68"/>
      <c r="T173" s="65"/>
      <c r="U173" s="65"/>
      <c r="V173" s="71"/>
      <c r="W173" s="72"/>
      <c r="X173" s="73"/>
      <c r="Y173" s="74"/>
      <c r="Z173" s="65"/>
      <c r="AA173" s="73"/>
      <c r="AB173" s="65"/>
      <c r="AC173" s="73"/>
      <c r="AD173" s="65"/>
      <c r="AE173" s="73"/>
      <c r="AF173" s="73"/>
      <c r="AG173" s="65"/>
      <c r="AH173" s="65"/>
      <c r="AI173" s="65"/>
      <c r="AJ173" s="65"/>
      <c r="AK173" s="65"/>
      <c r="AL173" s="65"/>
      <c r="AM173" s="65"/>
      <c r="AN173" s="65"/>
      <c r="AO173" s="65"/>
    </row>
    <row r="174" spans="1:41">
      <c r="A174">
        <f>'TARIF 2024'!D191</f>
        <v>0</v>
      </c>
      <c r="B174" t="s">
        <v>947</v>
      </c>
      <c r="D174" s="4">
        <f>'TARIF 2024'!G191</f>
        <v>8715946685205</v>
      </c>
      <c r="E174">
        <f>'TARIF 2024'!B191</f>
        <v>6151598</v>
      </c>
      <c r="F174" t="str">
        <f>'TARIF 2024'!K191</f>
        <v>664 EcoTank 4-colour Multipack dont deee 0,05</v>
      </c>
      <c r="G174" t="str">
        <f>'TARIF 2024'!K191</f>
        <v>664 EcoTank 4-colour Multipack dont deee 0,05</v>
      </c>
      <c r="H174" s="64">
        <f>'TARIF 2024'!M191</f>
        <v>30.71</v>
      </c>
      <c r="I174" s="64">
        <f>'TARIF 2024'!Q191</f>
        <v>49.99</v>
      </c>
      <c r="L174" s="75">
        <v>0.2</v>
      </c>
      <c r="M174" s="65"/>
      <c r="N174" s="65"/>
      <c r="O174" s="65"/>
      <c r="P174" s="65"/>
      <c r="Q174" s="70"/>
      <c r="R174" s="66"/>
      <c r="S174" s="68"/>
      <c r="T174" s="65"/>
      <c r="U174" s="65"/>
      <c r="V174" s="71"/>
      <c r="W174" s="72"/>
      <c r="X174" s="73"/>
      <c r="Y174" s="74"/>
      <c r="Z174" s="65"/>
      <c r="AA174" s="73"/>
      <c r="AB174" s="65"/>
      <c r="AC174" s="73"/>
      <c r="AD174" s="65"/>
      <c r="AE174" s="73"/>
      <c r="AF174" s="73"/>
      <c r="AG174" s="65"/>
      <c r="AH174" s="65"/>
      <c r="AI174" s="65"/>
      <c r="AJ174" s="65"/>
      <c r="AK174" s="65"/>
      <c r="AL174" s="65"/>
      <c r="AM174" s="65"/>
      <c r="AN174" s="65"/>
      <c r="AO174" s="65"/>
    </row>
    <row r="175" spans="1:41">
      <c r="A175">
        <f>'TARIF 2024'!D192</f>
        <v>0</v>
      </c>
      <c r="B175" t="s">
        <v>947</v>
      </c>
      <c r="D175" s="4">
        <f>'TARIF 2024'!G192</f>
        <v>8715946540979</v>
      </c>
      <c r="E175">
        <f>'TARIF 2024'!B192</f>
        <v>3274188</v>
      </c>
      <c r="F175" t="str">
        <f>'TARIF 2024'!K192</f>
        <v>664 ECOTANK NOIR dont deee 0,02</v>
      </c>
      <c r="G175" t="str">
        <f>'TARIF 2024'!K192</f>
        <v>664 ECOTANK NOIR dont deee 0,02</v>
      </c>
      <c r="H175" s="64">
        <f>'TARIF 2024'!M192</f>
        <v>7.67</v>
      </c>
      <c r="I175" s="64">
        <f>'TARIF 2024'!Q192</f>
        <v>12.99</v>
      </c>
      <c r="L175" s="75">
        <v>0.2</v>
      </c>
      <c r="M175" s="65"/>
      <c r="N175" s="65"/>
      <c r="O175" s="65"/>
      <c r="P175" s="65"/>
      <c r="Q175" s="70"/>
      <c r="R175" s="66"/>
      <c r="S175" s="68"/>
      <c r="T175" s="65"/>
      <c r="U175" s="65"/>
      <c r="V175" s="71"/>
      <c r="W175" s="72"/>
      <c r="X175" s="73"/>
      <c r="Y175" s="74"/>
      <c r="Z175" s="65"/>
      <c r="AA175" s="73"/>
      <c r="AB175" s="65"/>
      <c r="AC175" s="73"/>
      <c r="AD175" s="65"/>
      <c r="AE175" s="73"/>
      <c r="AF175" s="73"/>
      <c r="AG175" s="65"/>
      <c r="AH175" s="65"/>
      <c r="AI175" s="65"/>
      <c r="AJ175" s="65"/>
      <c r="AK175" s="65"/>
      <c r="AL175" s="65"/>
      <c r="AM175" s="65"/>
      <c r="AN175" s="65"/>
      <c r="AO175" s="65"/>
    </row>
    <row r="176" spans="1:41">
      <c r="A176">
        <f>'TARIF 2024'!D193</f>
        <v>0</v>
      </c>
      <c r="B176" t="s">
        <v>947</v>
      </c>
      <c r="D176" s="4">
        <f>'TARIF 2024'!G193</f>
        <v>8715946540986</v>
      </c>
      <c r="E176">
        <f>'TARIF 2024'!B193</f>
        <v>3274189</v>
      </c>
      <c r="F176" t="str">
        <f>'TARIF 2024'!K193</f>
        <v>664 ECOTANK CYAN dont deee 0,02</v>
      </c>
      <c r="G176" t="str">
        <f>'TARIF 2024'!K193</f>
        <v>664 ECOTANK CYAN dont deee 0,02</v>
      </c>
      <c r="H176" s="64">
        <f>'TARIF 2024'!M193</f>
        <v>7.67</v>
      </c>
      <c r="I176" s="64">
        <f>'TARIF 2024'!Q193</f>
        <v>12.99</v>
      </c>
      <c r="L176" s="75">
        <v>0.2</v>
      </c>
      <c r="M176" s="65"/>
      <c r="N176" s="65"/>
      <c r="O176" s="65"/>
      <c r="P176" s="65"/>
      <c r="Q176" s="70"/>
      <c r="R176" s="66"/>
      <c r="S176" s="68"/>
      <c r="T176" s="65"/>
      <c r="U176" s="65"/>
      <c r="V176" s="71"/>
      <c r="W176" s="72"/>
      <c r="X176" s="73"/>
      <c r="Y176" s="74"/>
      <c r="Z176" s="65"/>
      <c r="AA176" s="73"/>
      <c r="AB176" s="65"/>
      <c r="AC176" s="73"/>
      <c r="AD176" s="65"/>
      <c r="AE176" s="73"/>
      <c r="AF176" s="73"/>
      <c r="AG176" s="65"/>
      <c r="AH176" s="65"/>
      <c r="AI176" s="65"/>
      <c r="AJ176" s="65"/>
      <c r="AK176" s="65"/>
      <c r="AL176" s="65"/>
      <c r="AM176" s="65"/>
      <c r="AN176" s="65"/>
      <c r="AO176" s="65"/>
    </row>
    <row r="177" spans="1:41">
      <c r="A177">
        <f>'TARIF 2024'!D194</f>
        <v>0</v>
      </c>
      <c r="B177" t="s">
        <v>947</v>
      </c>
      <c r="D177" s="4">
        <f>'TARIF 2024'!G194</f>
        <v>8715946540993</v>
      </c>
      <c r="E177">
        <f>'TARIF 2024'!B194</f>
        <v>3274190</v>
      </c>
      <c r="F177" t="str">
        <f>'TARIF 2024'!K194</f>
        <v>664 ECOTANK MAGENTA dont deee 0,02</v>
      </c>
      <c r="G177" t="str">
        <f>'TARIF 2024'!K194</f>
        <v>664 ECOTANK MAGENTA dont deee 0,02</v>
      </c>
      <c r="H177" s="64">
        <f>'TARIF 2024'!M194</f>
        <v>7.67</v>
      </c>
      <c r="I177" s="64">
        <f>'TARIF 2024'!Q194</f>
        <v>12.99</v>
      </c>
      <c r="L177" s="75">
        <v>0.2</v>
      </c>
      <c r="M177" s="65"/>
      <c r="N177" s="65"/>
      <c r="O177" s="65"/>
      <c r="P177" s="65"/>
      <c r="Q177" s="70"/>
      <c r="R177" s="66"/>
      <c r="S177" s="68"/>
      <c r="T177" s="65"/>
      <c r="U177" s="65"/>
      <c r="V177" s="71"/>
      <c r="W177" s="72"/>
      <c r="X177" s="73"/>
      <c r="Y177" s="74"/>
      <c r="Z177" s="65"/>
      <c r="AA177" s="73"/>
      <c r="AB177" s="65"/>
      <c r="AC177" s="73"/>
      <c r="AD177" s="65"/>
      <c r="AE177" s="73"/>
      <c r="AF177" s="73"/>
      <c r="AG177" s="65"/>
      <c r="AH177" s="65"/>
      <c r="AI177" s="65"/>
      <c r="AJ177" s="65"/>
      <c r="AK177" s="65"/>
      <c r="AL177" s="65"/>
      <c r="AM177" s="65"/>
      <c r="AN177" s="65"/>
      <c r="AO177" s="65"/>
    </row>
    <row r="178" spans="1:41">
      <c r="A178">
        <f>'TARIF 2024'!D195</f>
        <v>0</v>
      </c>
      <c r="B178" t="s">
        <v>947</v>
      </c>
      <c r="D178" s="4">
        <f>'TARIF 2024'!G195</f>
        <v>8715946541006</v>
      </c>
      <c r="E178">
        <f>'TARIF 2024'!B195</f>
        <v>3274531</v>
      </c>
      <c r="F178" t="str">
        <f>'TARIF 2024'!K195</f>
        <v>664 ECOTANK YELLOW dont deee 0,02</v>
      </c>
      <c r="G178" t="str">
        <f>'TARIF 2024'!K195</f>
        <v>664 ECOTANK YELLOW dont deee 0,02</v>
      </c>
      <c r="H178" s="64">
        <f>'TARIF 2024'!M195</f>
        <v>7.67</v>
      </c>
      <c r="I178" s="64">
        <f>'TARIF 2024'!Q195</f>
        <v>12.99</v>
      </c>
      <c r="L178" s="75">
        <v>0.2</v>
      </c>
      <c r="M178" s="65"/>
      <c r="N178" s="65"/>
      <c r="O178" s="65"/>
      <c r="P178" s="65"/>
      <c r="Q178" s="70"/>
      <c r="R178" s="66"/>
      <c r="S178" s="68"/>
      <c r="T178" s="65"/>
      <c r="U178" s="65"/>
      <c r="V178" s="71"/>
      <c r="W178" s="72"/>
      <c r="X178" s="73"/>
      <c r="Y178" s="74"/>
      <c r="Z178" s="65"/>
      <c r="AA178" s="73"/>
      <c r="AB178" s="65"/>
      <c r="AC178" s="73"/>
      <c r="AD178" s="65"/>
      <c r="AE178" s="73"/>
      <c r="AF178" s="73"/>
      <c r="AG178" s="65"/>
      <c r="AH178" s="65"/>
      <c r="AI178" s="65"/>
      <c r="AJ178" s="65"/>
      <c r="AK178" s="65"/>
      <c r="AL178" s="65"/>
      <c r="AM178" s="65"/>
      <c r="AN178" s="65"/>
      <c r="AO178" s="65"/>
    </row>
    <row r="179" spans="1:41">
      <c r="A179">
        <f>'TARIF 2024'!D196</f>
        <v>0</v>
      </c>
      <c r="B179" t="s">
        <v>947</v>
      </c>
      <c r="D179" s="4">
        <f>'TARIF 2024'!G196</f>
        <v>8715946707785</v>
      </c>
      <c r="E179">
        <f>'TARIF 2024'!B196</f>
        <v>7735860</v>
      </c>
      <c r="F179" t="str">
        <f>'TARIF 2024'!K196</f>
        <v xml:space="preserve">Ananas Black 604  BLISTER avec alarme dont deee 0,01 </v>
      </c>
      <c r="G179" t="str">
        <f>'TARIF 2024'!K196</f>
        <v xml:space="preserve">Ananas Black 604  BLISTER avec alarme dont deee 0,01 </v>
      </c>
      <c r="H179" s="64">
        <f>'TARIF 2024'!M196</f>
        <v>13.47</v>
      </c>
      <c r="I179" s="64">
        <f>'TARIF 2024'!Q196</f>
        <v>18.989999999999998</v>
      </c>
      <c r="L179" s="75">
        <v>0.2</v>
      </c>
      <c r="M179" s="65"/>
      <c r="N179" s="65"/>
      <c r="O179" s="65"/>
      <c r="P179" s="65"/>
      <c r="Q179" s="70"/>
      <c r="R179" s="66"/>
      <c r="S179" s="68"/>
      <c r="T179" s="65"/>
      <c r="U179" s="65"/>
      <c r="V179" s="71"/>
      <c r="W179" s="72"/>
      <c r="X179" s="73"/>
      <c r="Y179" s="74"/>
      <c r="Z179" s="65"/>
      <c r="AA179" s="73"/>
      <c r="AB179" s="65"/>
      <c r="AC179" s="73"/>
      <c r="AD179" s="65"/>
      <c r="AE179" s="73"/>
      <c r="AF179" s="73"/>
      <c r="AG179" s="65"/>
      <c r="AH179" s="65"/>
      <c r="AI179" s="65"/>
      <c r="AJ179" s="65"/>
      <c r="AK179" s="65"/>
      <c r="AL179" s="65"/>
      <c r="AM179" s="65"/>
      <c r="AN179" s="65"/>
      <c r="AO179" s="65"/>
    </row>
    <row r="180" spans="1:41">
      <c r="A180">
        <f>'TARIF 2024'!D197</f>
        <v>0</v>
      </c>
      <c r="B180" t="s">
        <v>947</v>
      </c>
      <c r="D180" s="4">
        <f>'TARIF 2024'!G197</f>
        <v>8715946707952</v>
      </c>
      <c r="E180">
        <f>'TARIF 2024'!B197</f>
        <v>7735856</v>
      </c>
      <c r="F180" t="str">
        <f>'TARIF 2024'!K197</f>
        <v xml:space="preserve">Ananas Black 604 XL BLISTER avec alarme dont deee 0,01 </v>
      </c>
      <c r="G180" t="str">
        <f>'TARIF 2024'!K197</f>
        <v xml:space="preserve">Ananas Black 604 XL BLISTER avec alarme dont deee 0,01 </v>
      </c>
      <c r="H180" s="64">
        <f>'TARIF 2024'!M197</f>
        <v>25.44</v>
      </c>
      <c r="I180" s="64">
        <f>'TARIF 2024'!Q197</f>
        <v>37.99</v>
      </c>
      <c r="L180" s="75">
        <v>0.2</v>
      </c>
      <c r="M180" s="65"/>
      <c r="N180" s="65"/>
      <c r="O180" s="65"/>
      <c r="P180" s="65"/>
      <c r="Q180" s="70"/>
      <c r="R180" s="66"/>
      <c r="S180" s="68"/>
      <c r="T180" s="65"/>
      <c r="U180" s="65"/>
      <c r="V180" s="71"/>
      <c r="W180" s="72"/>
      <c r="X180" s="73"/>
      <c r="Y180" s="74"/>
      <c r="Z180" s="65"/>
      <c r="AA180" s="73"/>
      <c r="AB180" s="65"/>
      <c r="AC180" s="73"/>
      <c r="AD180" s="65"/>
      <c r="AE180" s="73"/>
      <c r="AF180" s="73"/>
      <c r="AG180" s="65"/>
      <c r="AH180" s="65"/>
      <c r="AI180" s="65"/>
      <c r="AJ180" s="65"/>
      <c r="AK180" s="65"/>
      <c r="AL180" s="65"/>
      <c r="AM180" s="65"/>
      <c r="AN180" s="65"/>
      <c r="AO180" s="65"/>
    </row>
    <row r="181" spans="1:41">
      <c r="A181">
        <f>'TARIF 2024'!D198</f>
        <v>0</v>
      </c>
      <c r="B181" t="s">
        <v>947</v>
      </c>
      <c r="D181" s="4">
        <f>'TARIF 2024'!G198</f>
        <v>8715946707815</v>
      </c>
      <c r="E181">
        <f>'TARIF 2024'!B198</f>
        <v>7735827</v>
      </c>
      <c r="F181" t="str">
        <f>'TARIF 2024'!K198</f>
        <v xml:space="preserve">Ananas Cyan 604  BLISTER avec alarme dont deee 0,01 </v>
      </c>
      <c r="G181" t="str">
        <f>'TARIF 2024'!K198</f>
        <v xml:space="preserve">Ananas Cyan 604  BLISTER avec alarme dont deee 0,01 </v>
      </c>
      <c r="H181" s="64">
        <f>'TARIF 2024'!M198</f>
        <v>7.97</v>
      </c>
      <c r="I181" s="64">
        <f>'TARIF 2024'!Q198</f>
        <v>10.99</v>
      </c>
      <c r="L181" s="75">
        <v>0.2</v>
      </c>
      <c r="M181" s="65"/>
      <c r="N181" s="65"/>
      <c r="O181" s="65"/>
      <c r="P181" s="65"/>
      <c r="Q181" s="70"/>
      <c r="R181" s="66"/>
      <c r="S181" s="68"/>
      <c r="T181" s="65"/>
      <c r="U181" s="65"/>
      <c r="V181" s="71"/>
      <c r="W181" s="72"/>
      <c r="X181" s="73"/>
      <c r="Y181" s="74"/>
      <c r="Z181" s="65"/>
      <c r="AA181" s="73"/>
      <c r="AB181" s="65"/>
      <c r="AC181" s="73"/>
      <c r="AD181" s="65"/>
      <c r="AE181" s="73"/>
      <c r="AF181" s="73"/>
      <c r="AG181" s="65"/>
      <c r="AH181" s="65"/>
      <c r="AI181" s="65"/>
      <c r="AJ181" s="65"/>
      <c r="AK181" s="65"/>
      <c r="AL181" s="65"/>
      <c r="AM181" s="65"/>
      <c r="AN181" s="65"/>
      <c r="AO181" s="65"/>
    </row>
    <row r="182" spans="1:41">
      <c r="A182">
        <f>'TARIF 2024'!D199</f>
        <v>0</v>
      </c>
      <c r="B182" t="s">
        <v>947</v>
      </c>
      <c r="D182" s="4">
        <f>'TARIF 2024'!G199</f>
        <v>8715946707983</v>
      </c>
      <c r="E182">
        <f>'TARIF 2024'!B199</f>
        <v>7735859</v>
      </c>
      <c r="F182" t="str">
        <f>'TARIF 2024'!K199</f>
        <v xml:space="preserve">Ananas Cyan 604 XL BLISTER avec alarme dont deee 0,01 </v>
      </c>
      <c r="G182" t="str">
        <f>'TARIF 2024'!K199</f>
        <v xml:space="preserve">Ananas Cyan 604 XL BLISTER avec alarme dont deee 0,01 </v>
      </c>
      <c r="H182" s="64">
        <f>'TARIF 2024'!M199</f>
        <v>14</v>
      </c>
      <c r="I182" s="64">
        <f>'TARIF 2024'!Q199</f>
        <v>22.99</v>
      </c>
      <c r="L182" s="75">
        <v>0.2</v>
      </c>
      <c r="M182" s="65"/>
      <c r="N182" s="65"/>
      <c r="O182" s="65"/>
      <c r="P182" s="65"/>
      <c r="Q182" s="70"/>
      <c r="R182" s="66"/>
      <c r="S182" s="68"/>
      <c r="T182" s="65"/>
      <c r="U182" s="65"/>
      <c r="V182" s="71"/>
      <c r="W182" s="72"/>
      <c r="X182" s="73"/>
      <c r="Y182" s="74"/>
      <c r="Z182" s="65"/>
      <c r="AA182" s="73"/>
      <c r="AB182" s="65"/>
      <c r="AC182" s="73"/>
      <c r="AD182" s="65"/>
      <c r="AE182" s="73"/>
      <c r="AF182" s="73"/>
      <c r="AG182" s="65"/>
      <c r="AH182" s="65"/>
      <c r="AI182" s="65"/>
      <c r="AJ182" s="65"/>
      <c r="AK182" s="65"/>
      <c r="AL182" s="65"/>
      <c r="AM182" s="65"/>
      <c r="AN182" s="65"/>
      <c r="AO182" s="65"/>
    </row>
    <row r="183" spans="1:41">
      <c r="A183">
        <f>'TARIF 2024'!D200</f>
        <v>0</v>
      </c>
      <c r="B183" t="s">
        <v>947</v>
      </c>
      <c r="D183" s="4">
        <f>'TARIF 2024'!G200</f>
        <v>8715946707846</v>
      </c>
      <c r="E183">
        <f>'TARIF 2024'!B200</f>
        <v>7735845</v>
      </c>
      <c r="F183" t="str">
        <f>'TARIF 2024'!K200</f>
        <v xml:space="preserve">Ananas Magenta 604 BLISTER avec alarme dont deee 0,01 </v>
      </c>
      <c r="G183" t="str">
        <f>'TARIF 2024'!K200</f>
        <v xml:space="preserve">Ananas Magenta 604 BLISTER avec alarme dont deee 0,01 </v>
      </c>
      <c r="H183" s="64">
        <f>'TARIF 2024'!M200</f>
        <v>7.97</v>
      </c>
      <c r="I183" s="64">
        <f>'TARIF 2024'!Q200</f>
        <v>10.99</v>
      </c>
      <c r="L183" s="75">
        <v>0.2</v>
      </c>
      <c r="M183" s="65"/>
      <c r="N183" s="65"/>
      <c r="O183" s="65"/>
      <c r="P183" s="65"/>
      <c r="Q183" s="70"/>
      <c r="R183" s="66"/>
      <c r="S183" s="68"/>
      <c r="T183" s="65"/>
      <c r="U183" s="65"/>
      <c r="V183" s="71"/>
      <c r="W183" s="72"/>
      <c r="X183" s="73"/>
      <c r="Y183" s="74"/>
      <c r="Z183" s="65"/>
      <c r="AA183" s="73"/>
      <c r="AB183" s="65"/>
      <c r="AC183" s="73"/>
      <c r="AD183" s="65"/>
      <c r="AE183" s="73"/>
      <c r="AF183" s="73"/>
      <c r="AG183" s="65"/>
      <c r="AH183" s="65"/>
      <c r="AI183" s="65"/>
      <c r="AJ183" s="65"/>
      <c r="AK183" s="65"/>
      <c r="AL183" s="65"/>
      <c r="AM183" s="65"/>
      <c r="AN183" s="65"/>
      <c r="AO183" s="65"/>
    </row>
    <row r="184" spans="1:41">
      <c r="A184">
        <f>'TARIF 2024'!D201</f>
        <v>0</v>
      </c>
      <c r="B184" t="s">
        <v>947</v>
      </c>
      <c r="D184" s="4">
        <f>'TARIF 2024'!G201</f>
        <v>8715946708010</v>
      </c>
      <c r="E184">
        <f>'TARIF 2024'!B201</f>
        <v>7735836</v>
      </c>
      <c r="F184" t="str">
        <f>'TARIF 2024'!K201</f>
        <v xml:space="preserve">Ananas Magenta 604 XL BLISTER avec alarme dont deee 0,01 </v>
      </c>
      <c r="G184" t="str">
        <f>'TARIF 2024'!K201</f>
        <v xml:space="preserve">Ananas Magenta 604 XL BLISTER avec alarme dont deee 0,01 </v>
      </c>
      <c r="H184" s="64">
        <f>'TARIF 2024'!M201</f>
        <v>14</v>
      </c>
      <c r="I184" s="64">
        <f>'TARIF 2024'!Q201</f>
        <v>22.99</v>
      </c>
      <c r="L184" s="75">
        <v>0.2</v>
      </c>
      <c r="M184" s="65"/>
      <c r="N184" s="65"/>
      <c r="O184" s="65"/>
      <c r="P184" s="65"/>
      <c r="Q184" s="70"/>
      <c r="R184" s="66"/>
      <c r="S184" s="68"/>
      <c r="T184" s="65"/>
      <c r="U184" s="65"/>
      <c r="V184" s="71"/>
      <c r="W184" s="72"/>
      <c r="X184" s="73"/>
      <c r="Y184" s="74"/>
      <c r="Z184" s="65"/>
      <c r="AA184" s="73"/>
      <c r="AB184" s="65"/>
      <c r="AC184" s="73"/>
      <c r="AD184" s="65"/>
      <c r="AE184" s="73"/>
      <c r="AF184" s="73"/>
      <c r="AG184" s="65"/>
      <c r="AH184" s="65"/>
      <c r="AI184" s="65"/>
      <c r="AJ184" s="65"/>
      <c r="AK184" s="65"/>
      <c r="AL184" s="65"/>
      <c r="AM184" s="65"/>
      <c r="AN184" s="65"/>
      <c r="AO184" s="65"/>
    </row>
    <row r="185" spans="1:41">
      <c r="A185">
        <f>'TARIF 2024'!D202</f>
        <v>0</v>
      </c>
      <c r="B185" t="s">
        <v>947</v>
      </c>
      <c r="D185" s="4">
        <f>'TARIF 2024'!G202</f>
        <v>8715946707877</v>
      </c>
      <c r="E185">
        <f>'TARIF 2024'!B202</f>
        <v>7735846</v>
      </c>
      <c r="F185" t="str">
        <f>'TARIF 2024'!K202</f>
        <v xml:space="preserve">Ananas Yellow 604 BLISTER avec alarme dont deee 0,01 </v>
      </c>
      <c r="G185" t="str">
        <f>'TARIF 2024'!K202</f>
        <v xml:space="preserve">Ananas Yellow 604 BLISTER avec alarme dont deee 0,01 </v>
      </c>
      <c r="H185" s="64">
        <f>'TARIF 2024'!M202</f>
        <v>7.97</v>
      </c>
      <c r="I185" s="64">
        <f>'TARIF 2024'!Q202</f>
        <v>10.99</v>
      </c>
      <c r="L185" s="75">
        <v>0.2</v>
      </c>
      <c r="M185" s="65"/>
      <c r="N185" s="65"/>
      <c r="O185" s="65"/>
      <c r="P185" s="65"/>
      <c r="Q185" s="70"/>
      <c r="R185" s="66"/>
      <c r="S185" s="68"/>
      <c r="T185" s="65"/>
      <c r="U185" s="65"/>
      <c r="V185" s="71"/>
      <c r="W185" s="72"/>
      <c r="X185" s="73"/>
      <c r="Y185" s="74"/>
      <c r="Z185" s="65"/>
      <c r="AA185" s="73"/>
      <c r="AB185" s="65"/>
      <c r="AC185" s="73"/>
      <c r="AD185" s="65"/>
      <c r="AE185" s="73"/>
      <c r="AF185" s="73"/>
      <c r="AG185" s="65"/>
      <c r="AH185" s="65"/>
      <c r="AI185" s="65"/>
      <c r="AJ185" s="65"/>
      <c r="AK185" s="65"/>
      <c r="AL185" s="65"/>
      <c r="AM185" s="65"/>
      <c r="AN185" s="65"/>
      <c r="AO185" s="65"/>
    </row>
    <row r="186" spans="1:41">
      <c r="A186">
        <f>'TARIF 2024'!D203</f>
        <v>0</v>
      </c>
      <c r="B186" t="s">
        <v>947</v>
      </c>
      <c r="D186" s="4">
        <f>'TARIF 2024'!G203</f>
        <v>8715946708041</v>
      </c>
      <c r="E186">
        <f>'TARIF 2024'!B203</f>
        <v>7735851</v>
      </c>
      <c r="F186" t="str">
        <f>'TARIF 2024'!K203</f>
        <v xml:space="preserve">Ananas Yellow 604 XL BLISTER avec alarme dont deee 0,01 </v>
      </c>
      <c r="G186" t="str">
        <f>'TARIF 2024'!K203</f>
        <v xml:space="preserve">Ananas Yellow 604 XL BLISTER avec alarme dont deee 0,01 </v>
      </c>
      <c r="H186" s="64">
        <f>'TARIF 2024'!M203</f>
        <v>14</v>
      </c>
      <c r="I186" s="64">
        <f>'TARIF 2024'!Q203</f>
        <v>22.99</v>
      </c>
      <c r="L186" s="75">
        <v>0.2</v>
      </c>
      <c r="M186" s="65"/>
      <c r="N186" s="65"/>
      <c r="O186" s="65"/>
      <c r="P186" s="65"/>
      <c r="Q186" s="70"/>
      <c r="R186" s="66"/>
      <c r="S186" s="68"/>
      <c r="T186" s="65"/>
      <c r="U186" s="65"/>
      <c r="V186" s="71"/>
      <c r="W186" s="72"/>
      <c r="X186" s="73"/>
      <c r="Y186" s="74"/>
      <c r="Z186" s="65"/>
      <c r="AA186" s="73"/>
      <c r="AB186" s="65"/>
      <c r="AC186" s="73"/>
      <c r="AD186" s="65"/>
      <c r="AE186" s="73"/>
      <c r="AF186" s="73"/>
      <c r="AG186" s="65"/>
      <c r="AH186" s="65"/>
      <c r="AI186" s="65"/>
      <c r="AJ186" s="65"/>
      <c r="AK186" s="65"/>
      <c r="AL186" s="65"/>
      <c r="AM186" s="65"/>
      <c r="AN186" s="65"/>
      <c r="AO186" s="65"/>
    </row>
    <row r="187" spans="1:41">
      <c r="A187">
        <f>'TARIF 2024'!D204</f>
        <v>0</v>
      </c>
      <c r="B187" t="s">
        <v>947</v>
      </c>
      <c r="D187" s="4">
        <f>'TARIF 2024'!G204</f>
        <v>8715946707907</v>
      </c>
      <c r="E187">
        <f>'TARIF 2024'!B204</f>
        <v>7735820</v>
      </c>
      <c r="F187" t="str">
        <f>'TARIF 2024'!K204</f>
        <v>Ananas Multipack 4-colours 604 BLISTER avec alarme dont deee 0,04</v>
      </c>
      <c r="G187" t="str">
        <f>'TARIF 2024'!K204</f>
        <v>Ananas Multipack 4-colours 604 BLISTER avec alarme dont deee 0,04</v>
      </c>
      <c r="H187" s="64">
        <f>'TARIF 2024'!M204</f>
        <v>37.1</v>
      </c>
      <c r="I187" s="64">
        <f>'TARIF 2024'!Q204</f>
        <v>54.99</v>
      </c>
      <c r="L187" s="75">
        <v>0.2</v>
      </c>
      <c r="M187" s="65"/>
      <c r="N187" s="65"/>
      <c r="O187" s="65"/>
      <c r="P187" s="65"/>
      <c r="Q187" s="70"/>
      <c r="R187" s="66"/>
      <c r="S187" s="68"/>
      <c r="T187" s="65"/>
      <c r="U187" s="65"/>
      <c r="V187" s="71"/>
      <c r="W187" s="72"/>
      <c r="X187" s="73"/>
      <c r="Y187" s="74"/>
      <c r="Z187" s="65"/>
      <c r="AA187" s="73"/>
      <c r="AB187" s="65"/>
      <c r="AC187" s="73"/>
      <c r="AD187" s="65"/>
      <c r="AE187" s="73"/>
      <c r="AF187" s="73"/>
      <c r="AG187" s="65"/>
      <c r="AH187" s="65"/>
      <c r="AI187" s="65"/>
      <c r="AJ187" s="65"/>
      <c r="AK187" s="65"/>
      <c r="AL187" s="65"/>
      <c r="AM187" s="65"/>
      <c r="AN187" s="65"/>
      <c r="AO187" s="65"/>
    </row>
    <row r="188" spans="1:41">
      <c r="A188">
        <f>'TARIF 2024'!D205</f>
        <v>0</v>
      </c>
      <c r="B188" t="s">
        <v>947</v>
      </c>
      <c r="D188" s="4">
        <f>'TARIF 2024'!G205</f>
        <v>8715946708126</v>
      </c>
      <c r="E188">
        <f>'TARIF 2024'!B205</f>
        <v>7735853</v>
      </c>
      <c r="F188" t="str">
        <f>'TARIF 2024'!K205</f>
        <v>Ananas Multipack 4-colours 604 XL Black / Std. CMY BLISTER avec alarme dont deee 0,02 PGC 64,99</v>
      </c>
      <c r="G188" t="str">
        <f>'TARIF 2024'!K205</f>
        <v>Ananas Multipack 4-colours 604 XL Black / Std. CMY BLISTER avec alarme dont deee 0,02 PGC 64,99</v>
      </c>
      <c r="H188" s="64">
        <f>'TARIF 2024'!M205</f>
        <v>52.82</v>
      </c>
      <c r="I188" s="64">
        <f>'TARIF 2024'!Q205</f>
        <v>69.989999999999995</v>
      </c>
      <c r="L188" s="75">
        <v>0.2</v>
      </c>
      <c r="M188" s="65"/>
      <c r="N188" s="65"/>
      <c r="O188" s="65"/>
      <c r="P188" s="65"/>
      <c r="Q188" s="70"/>
      <c r="R188" s="66"/>
      <c r="S188" s="68"/>
      <c r="T188" s="65"/>
      <c r="U188" s="65"/>
      <c r="V188" s="71"/>
      <c r="W188" s="72"/>
      <c r="X188" s="73"/>
      <c r="Y188" s="74"/>
      <c r="Z188" s="65"/>
      <c r="AA188" s="73"/>
      <c r="AB188" s="65"/>
      <c r="AC188" s="73"/>
      <c r="AD188" s="65"/>
      <c r="AE188" s="73"/>
      <c r="AF188" s="73"/>
      <c r="AG188" s="65"/>
      <c r="AH188" s="65"/>
      <c r="AI188" s="65"/>
      <c r="AJ188" s="65"/>
      <c r="AK188" s="65"/>
      <c r="AL188" s="65"/>
      <c r="AM188" s="65"/>
      <c r="AN188" s="65"/>
      <c r="AO188" s="65"/>
    </row>
    <row r="189" spans="1:41">
      <c r="A189">
        <f>'TARIF 2024'!D206</f>
        <v>0</v>
      </c>
      <c r="B189" t="s">
        <v>947</v>
      </c>
      <c r="D189" s="4">
        <f>'TARIF 2024'!G206</f>
        <v>8715946708072</v>
      </c>
      <c r="E189">
        <f>'TARIF 2024'!B206</f>
        <v>7735819</v>
      </c>
      <c r="F189" t="str">
        <f>'TARIF 2024'!K206</f>
        <v xml:space="preserve">Ananas Multipack 4-colours 604XL Blister avec alarme dont deee 0,02 </v>
      </c>
      <c r="G189" t="str">
        <f>'TARIF 2024'!K206</f>
        <v xml:space="preserve">Ananas Multipack 4-colours 604XL Blister avec alarme dont deee 0,02 </v>
      </c>
      <c r="H189" s="64">
        <f>'TARIF 2024'!M206</f>
        <v>66.599999999999994</v>
      </c>
      <c r="I189" s="64">
        <f>'TARIF 2024'!Q206</f>
        <v>99.99</v>
      </c>
      <c r="L189" s="75">
        <v>0.2</v>
      </c>
      <c r="M189" s="65"/>
      <c r="N189" s="65"/>
      <c r="O189" s="65"/>
      <c r="P189" s="65"/>
      <c r="Q189" s="70"/>
      <c r="R189" s="66"/>
      <c r="S189" s="68"/>
      <c r="T189" s="65"/>
      <c r="U189" s="65"/>
      <c r="V189" s="71"/>
      <c r="W189" s="72"/>
      <c r="X189" s="73"/>
      <c r="Y189" s="74"/>
      <c r="Z189" s="65"/>
      <c r="AA189" s="73"/>
      <c r="AB189" s="65"/>
      <c r="AC189" s="73"/>
      <c r="AD189" s="65"/>
      <c r="AE189" s="73"/>
      <c r="AF189" s="73"/>
      <c r="AG189" s="65"/>
      <c r="AH189" s="65"/>
      <c r="AI189" s="65"/>
      <c r="AJ189" s="65"/>
      <c r="AK189" s="65"/>
      <c r="AL189" s="65"/>
      <c r="AM189" s="65"/>
      <c r="AN189" s="65"/>
      <c r="AO189" s="65"/>
    </row>
    <row r="190" spans="1:41">
      <c r="A190">
        <f>'TARIF 2024'!D207</f>
        <v>0</v>
      </c>
      <c r="B190" t="s">
        <v>947</v>
      </c>
      <c r="D190" s="4">
        <f>'TARIF 2024'!G207</f>
        <v>8715946493053</v>
      </c>
      <c r="E190">
        <f>'TARIF 2024'!B207</f>
        <v>2243983</v>
      </c>
      <c r="F190" t="str">
        <f>'TARIF 2024'!K207</f>
        <v xml:space="preserve">Babouin T0891 Noir BLISTER avec alarme dont deee 0,01 </v>
      </c>
      <c r="G190" t="str">
        <f>'TARIF 2024'!K207</f>
        <v xml:space="preserve">Babouin T0891 Noir BLISTER avec alarme dont deee 0,01 </v>
      </c>
      <c r="H190" s="64">
        <f>'TARIF 2024'!M207</f>
        <v>7.42</v>
      </c>
      <c r="I190" s="64">
        <f>'TARIF 2024'!Q207</f>
        <v>14.99</v>
      </c>
      <c r="L190" s="75">
        <v>0.2</v>
      </c>
      <c r="M190" s="65"/>
      <c r="N190" s="65"/>
      <c r="O190" s="65"/>
      <c r="P190" s="65"/>
      <c r="Q190" s="70"/>
      <c r="R190" s="66"/>
      <c r="S190" s="68"/>
      <c r="T190" s="65"/>
      <c r="U190" s="65"/>
      <c r="V190" s="71"/>
      <c r="W190" s="72"/>
      <c r="X190" s="73"/>
      <c r="Y190" s="74"/>
      <c r="Z190" s="65"/>
      <c r="AA190" s="73"/>
      <c r="AB190" s="65"/>
      <c r="AC190" s="73"/>
      <c r="AD190" s="65"/>
      <c r="AE190" s="73"/>
      <c r="AF190" s="73"/>
      <c r="AG190" s="65"/>
      <c r="AH190" s="65"/>
      <c r="AI190" s="65"/>
      <c r="AJ190" s="65"/>
      <c r="AK190" s="65"/>
      <c r="AL190" s="65"/>
      <c r="AM190" s="65"/>
      <c r="AN190" s="65"/>
      <c r="AO190" s="65"/>
    </row>
    <row r="191" spans="1:41">
      <c r="A191">
        <f>'TARIF 2024'!D208</f>
        <v>0</v>
      </c>
      <c r="B191" t="s">
        <v>947</v>
      </c>
      <c r="D191" s="4">
        <f>'TARIF 2024'!G208</f>
        <v>8715946507231</v>
      </c>
      <c r="E191">
        <f>'TARIF 2024'!B208</f>
        <v>2300789</v>
      </c>
      <c r="F191" t="str">
        <f>'TARIF 2024'!K208</f>
        <v>Pack Babouin T0895 NCMY BLISTER avec alarme dont deee 0,02</v>
      </c>
      <c r="G191" t="str">
        <f>'TARIF 2024'!K208</f>
        <v>Pack Babouin T0895 NCMY BLISTER avec alarme dont deee 0,02</v>
      </c>
      <c r="H191" s="64">
        <f>'TARIF 2024'!M208</f>
        <v>26.26</v>
      </c>
      <c r="I191" s="64">
        <f>'TARIF 2024'!Q208</f>
        <v>44.99</v>
      </c>
      <c r="L191" s="75">
        <v>0.2</v>
      </c>
      <c r="M191" s="65"/>
      <c r="N191" s="65"/>
      <c r="O191" s="65"/>
      <c r="P191" s="65"/>
      <c r="Q191" s="70"/>
      <c r="R191" s="66"/>
      <c r="S191" s="68"/>
      <c r="T191" s="65"/>
      <c r="U191" s="65"/>
      <c r="V191" s="71"/>
      <c r="W191" s="72"/>
      <c r="X191" s="73"/>
      <c r="Y191" s="74"/>
      <c r="Z191" s="65"/>
      <c r="AA191" s="73"/>
      <c r="AB191" s="65"/>
      <c r="AC191" s="73"/>
      <c r="AD191" s="65"/>
      <c r="AE191" s="73"/>
      <c r="AF191" s="73"/>
      <c r="AG191" s="65"/>
      <c r="AH191" s="65"/>
      <c r="AI191" s="65"/>
      <c r="AJ191" s="65"/>
      <c r="AK191" s="65"/>
      <c r="AL191" s="65"/>
      <c r="AM191" s="65"/>
      <c r="AN191" s="65"/>
      <c r="AO191" s="65"/>
    </row>
    <row r="192" spans="1:41">
      <c r="A192">
        <f>'TARIF 2024'!D209</f>
        <v>0</v>
      </c>
      <c r="B192" t="s">
        <v>947</v>
      </c>
      <c r="D192" s="4">
        <f>'TARIF 2024'!G209</f>
        <v>8715946632049</v>
      </c>
      <c r="E192">
        <f>'TARIF 2024'!B209</f>
        <v>4198521</v>
      </c>
      <c r="F192" t="str">
        <f>'TARIF 2024'!K209</f>
        <v xml:space="preserve">Balle de Golf 34 Black BLISTER avec alarme dont deee 0,01 </v>
      </c>
      <c r="G192" t="str">
        <f>'TARIF 2024'!K209</f>
        <v xml:space="preserve">Balle de Golf 34 Black BLISTER avec alarme dont deee 0,01 </v>
      </c>
      <c r="H192" s="64">
        <f>'TARIF 2024'!M209</f>
        <v>17.55</v>
      </c>
      <c r="I192" s="64">
        <f>'TARIF 2024'!Q209</f>
        <v>29.99</v>
      </c>
      <c r="L192" s="75">
        <v>0.2</v>
      </c>
      <c r="M192" s="65"/>
      <c r="N192" s="65"/>
      <c r="O192" s="65"/>
      <c r="P192" s="65"/>
      <c r="Q192" s="70"/>
      <c r="R192" s="66"/>
      <c r="S192" s="68"/>
      <c r="T192" s="65"/>
      <c r="U192" s="65"/>
      <c r="V192" s="71"/>
      <c r="W192" s="72"/>
      <c r="X192" s="73"/>
      <c r="Y192" s="74"/>
      <c r="Z192" s="65"/>
      <c r="AA192" s="73"/>
      <c r="AB192" s="65"/>
      <c r="AC192" s="73"/>
      <c r="AD192" s="65"/>
      <c r="AE192" s="73"/>
      <c r="AF192" s="73"/>
      <c r="AG192" s="65"/>
      <c r="AH192" s="65"/>
      <c r="AI192" s="65"/>
      <c r="AJ192" s="65"/>
      <c r="AK192" s="65"/>
      <c r="AL192" s="65"/>
      <c r="AM192" s="65"/>
      <c r="AN192" s="65"/>
      <c r="AO192" s="65"/>
    </row>
    <row r="193" spans="1:41">
      <c r="A193">
        <f>'TARIF 2024'!D210</f>
        <v>0</v>
      </c>
      <c r="B193" t="s">
        <v>947</v>
      </c>
      <c r="D193" s="4">
        <f>'TARIF 2024'!G210</f>
        <v>8715946632124</v>
      </c>
      <c r="E193">
        <f>'TARIF 2024'!B210</f>
        <v>4198538</v>
      </c>
      <c r="F193" t="str">
        <f>'TARIF 2024'!K210</f>
        <v>Pack Balle de Golf 34 NCMY BLISTER avec alarme dont deee 0,02</v>
      </c>
      <c r="G193" t="str">
        <f>'TARIF 2024'!K210</f>
        <v>Pack Balle de Golf 34 NCMY BLISTER avec alarme dont deee 0,02</v>
      </c>
      <c r="H193" s="64">
        <f>'TARIF 2024'!M210</f>
        <v>44.78</v>
      </c>
      <c r="I193" s="64">
        <f>'TARIF 2024'!Q210</f>
        <v>74.989999999999995</v>
      </c>
      <c r="L193" s="75">
        <v>0.2</v>
      </c>
      <c r="M193" s="65"/>
      <c r="N193" s="65"/>
      <c r="O193" s="65"/>
      <c r="P193" s="65"/>
      <c r="Q193" s="70"/>
      <c r="R193" s="66"/>
      <c r="S193" s="68"/>
      <c r="T193" s="65"/>
      <c r="U193" s="65"/>
      <c r="V193" s="71"/>
      <c r="W193" s="72"/>
      <c r="X193" s="73"/>
      <c r="Y193" s="74"/>
      <c r="Z193" s="65"/>
      <c r="AA193" s="73"/>
      <c r="AB193" s="65"/>
      <c r="AC193" s="73"/>
      <c r="AD193" s="65"/>
      <c r="AE193" s="73"/>
      <c r="AF193" s="73"/>
      <c r="AG193" s="65"/>
      <c r="AH193" s="65"/>
      <c r="AI193" s="65"/>
      <c r="AJ193" s="65"/>
      <c r="AK193" s="65"/>
      <c r="AL193" s="65"/>
      <c r="AM193" s="65"/>
      <c r="AN193" s="65"/>
      <c r="AO193" s="65"/>
    </row>
    <row r="194" spans="1:41">
      <c r="A194">
        <f>'TARIF 2024'!D211</f>
        <v>0</v>
      </c>
      <c r="B194" t="s">
        <v>947</v>
      </c>
      <c r="D194" s="4">
        <f>'TARIF 2024'!G211</f>
        <v>8715946666747</v>
      </c>
      <c r="E194">
        <f>'TARIF 2024'!B211</f>
        <v>5416049</v>
      </c>
      <c r="F194" t="str">
        <f>'TARIF 2024'!K211</f>
        <v>Etoile de Mer 603 Black BLISTER avec alarme dont deee 0,02</v>
      </c>
      <c r="G194" t="str">
        <f>'TARIF 2024'!K211</f>
        <v>Etoile de Mer 603 Black BLISTER avec alarme dont deee 0,02</v>
      </c>
      <c r="H194" s="64">
        <f>'TARIF 2024'!M211</f>
        <v>11.9</v>
      </c>
      <c r="I194" s="64">
        <f>'TARIF 2024'!Q211</f>
        <v>18.989999999999998</v>
      </c>
      <c r="L194" s="75">
        <v>0.2</v>
      </c>
      <c r="M194" s="65"/>
      <c r="N194" s="65"/>
      <c r="O194" s="65"/>
      <c r="P194" s="65"/>
      <c r="Q194" s="70"/>
      <c r="R194" s="66"/>
      <c r="S194" s="68"/>
      <c r="T194" s="65"/>
      <c r="U194" s="65"/>
      <c r="V194" s="71"/>
      <c r="W194" s="72"/>
      <c r="X194" s="73"/>
      <c r="Y194" s="74"/>
      <c r="Z194" s="65"/>
      <c r="AA194" s="73"/>
      <c r="AB194" s="65"/>
      <c r="AC194" s="73"/>
      <c r="AD194" s="65"/>
      <c r="AE194" s="73"/>
      <c r="AF194" s="73"/>
      <c r="AG194" s="65"/>
      <c r="AH194" s="65"/>
      <c r="AI194" s="65"/>
      <c r="AJ194" s="65"/>
      <c r="AK194" s="65"/>
      <c r="AL194" s="65"/>
      <c r="AM194" s="65"/>
      <c r="AN194" s="65"/>
      <c r="AO194" s="65"/>
    </row>
    <row r="195" spans="1:41">
      <c r="A195">
        <f>'TARIF 2024'!D212</f>
        <v>0</v>
      </c>
      <c r="B195" t="s">
        <v>947</v>
      </c>
      <c r="D195" s="4">
        <f>'TARIF 2024'!G212</f>
        <v>8715946666365</v>
      </c>
      <c r="E195">
        <f>'TARIF 2024'!B212</f>
        <v>5416081</v>
      </c>
      <c r="F195" t="str">
        <f>'TARIF 2024'!K212</f>
        <v>Etoile de Mer 603 XL Noir BLISTER avec alarme dont deee 0,02</v>
      </c>
      <c r="G195" t="str">
        <f>'TARIF 2024'!K212</f>
        <v>Etoile de Mer 603 XL Noir BLISTER avec alarme dont deee 0,02</v>
      </c>
      <c r="H195" s="64">
        <f>'TARIF 2024'!M212</f>
        <v>23.14</v>
      </c>
      <c r="I195" s="64">
        <f>'TARIF 2024'!Q212</f>
        <v>36.99</v>
      </c>
      <c r="L195" s="75">
        <v>0.2</v>
      </c>
      <c r="M195" s="65"/>
      <c r="N195" s="65"/>
      <c r="O195" s="65"/>
      <c r="P195" s="65"/>
      <c r="Q195" s="70"/>
      <c r="R195" s="66"/>
      <c r="S195" s="68"/>
      <c r="T195" s="65"/>
      <c r="U195" s="65"/>
      <c r="V195" s="71"/>
      <c r="W195" s="72"/>
      <c r="X195" s="73"/>
      <c r="Y195" s="74"/>
      <c r="Z195" s="65"/>
      <c r="AA195" s="73"/>
      <c r="AB195" s="65"/>
      <c r="AC195" s="73"/>
      <c r="AD195" s="65"/>
      <c r="AE195" s="73"/>
      <c r="AF195" s="73"/>
      <c r="AG195" s="65"/>
      <c r="AH195" s="65"/>
      <c r="AI195" s="65"/>
      <c r="AJ195" s="65"/>
      <c r="AK195" s="65"/>
      <c r="AL195" s="65"/>
      <c r="AM195" s="65"/>
      <c r="AN195" s="65"/>
      <c r="AO195" s="65"/>
    </row>
    <row r="196" spans="1:41">
      <c r="A196">
        <f>'TARIF 2024'!D213</f>
        <v>0</v>
      </c>
      <c r="B196" t="s">
        <v>947</v>
      </c>
      <c r="D196" s="4">
        <f>'TARIF 2024'!G213</f>
        <v>8715946666761</v>
      </c>
      <c r="E196">
        <f>'TARIF 2024'!B213</f>
        <v>5416071</v>
      </c>
      <c r="F196" t="str">
        <f>'TARIF 2024'!K213</f>
        <v xml:space="preserve">Etoile de Mer 603 Cyan BLISTER avec alarme dont deee 0,01 </v>
      </c>
      <c r="G196" t="str">
        <f>'TARIF 2024'!K213</f>
        <v xml:space="preserve">Etoile de Mer 603 Cyan BLISTER avec alarme dont deee 0,01 </v>
      </c>
      <c r="H196" s="64">
        <f>'TARIF 2024'!M213</f>
        <v>7.02</v>
      </c>
      <c r="I196" s="64">
        <f>'TARIF 2024'!Q213</f>
        <v>10.99</v>
      </c>
      <c r="L196" s="75">
        <v>0.2</v>
      </c>
      <c r="M196" s="65"/>
      <c r="N196" s="65"/>
      <c r="O196" s="65"/>
      <c r="P196" s="65"/>
      <c r="Q196" s="70"/>
      <c r="R196" s="66"/>
      <c r="S196" s="68"/>
      <c r="T196" s="65"/>
      <c r="U196" s="65"/>
      <c r="V196" s="71"/>
      <c r="W196" s="72"/>
      <c r="X196" s="73"/>
      <c r="Y196" s="74"/>
      <c r="Z196" s="65"/>
      <c r="AA196" s="73"/>
      <c r="AB196" s="65"/>
      <c r="AC196" s="73"/>
      <c r="AD196" s="65"/>
      <c r="AE196" s="73"/>
      <c r="AF196" s="73"/>
      <c r="AG196" s="65"/>
      <c r="AH196" s="65"/>
      <c r="AI196" s="65"/>
      <c r="AJ196" s="65"/>
      <c r="AK196" s="65"/>
      <c r="AL196" s="65"/>
      <c r="AM196" s="65"/>
      <c r="AN196" s="65"/>
      <c r="AO196" s="65"/>
    </row>
    <row r="197" spans="1:41">
      <c r="A197">
        <f>'TARIF 2024'!D214</f>
        <v>0</v>
      </c>
      <c r="B197" t="s">
        <v>947</v>
      </c>
      <c r="D197" s="4">
        <f>'TARIF 2024'!G214</f>
        <v>8715946666389</v>
      </c>
      <c r="E197">
        <f>'TARIF 2024'!B214</f>
        <v>5416083</v>
      </c>
      <c r="F197" t="str">
        <f>'TARIF 2024'!K214</f>
        <v>Etoile de Mer 603 XL Cyan BLISTER avec alarme dont deee 0,01</v>
      </c>
      <c r="G197" t="str">
        <f>'TARIF 2024'!K214</f>
        <v>Etoile de Mer 603 XL Cyan BLISTER avec alarme dont deee 0,01</v>
      </c>
      <c r="H197" s="64">
        <f>'TARIF 2024'!M214</f>
        <v>13.36</v>
      </c>
      <c r="I197" s="64">
        <f>'TARIF 2024'!Q214</f>
        <v>22.99</v>
      </c>
      <c r="L197" s="75">
        <v>0.2</v>
      </c>
      <c r="M197" s="65"/>
      <c r="N197" s="65"/>
      <c r="O197" s="65"/>
      <c r="P197" s="65"/>
      <c r="Q197" s="70"/>
      <c r="R197" s="66"/>
      <c r="S197" s="68"/>
      <c r="T197" s="65"/>
      <c r="U197" s="65"/>
      <c r="V197" s="71"/>
      <c r="W197" s="72"/>
      <c r="X197" s="73"/>
      <c r="Y197" s="74"/>
      <c r="Z197" s="65"/>
      <c r="AA197" s="73"/>
      <c r="AB197" s="65"/>
      <c r="AC197" s="73"/>
      <c r="AD197" s="65"/>
      <c r="AE197" s="73"/>
      <c r="AF197" s="73"/>
      <c r="AG197" s="65"/>
      <c r="AH197" s="65"/>
      <c r="AI197" s="65"/>
      <c r="AJ197" s="65"/>
      <c r="AK197" s="65"/>
      <c r="AL197" s="65"/>
      <c r="AM197" s="65"/>
      <c r="AN197" s="65"/>
      <c r="AO197" s="65"/>
    </row>
    <row r="198" spans="1:41">
      <c r="A198">
        <f>'TARIF 2024'!D215</f>
        <v>0</v>
      </c>
      <c r="B198" t="s">
        <v>947</v>
      </c>
      <c r="D198" s="4">
        <f>'TARIF 2024'!G215</f>
        <v>8715946666785</v>
      </c>
      <c r="E198">
        <f>'TARIF 2024'!B215</f>
        <v>5416073</v>
      </c>
      <c r="F198" t="str">
        <f>'TARIF 2024'!K215</f>
        <v>Etoile de Mer 603 Magenta BLISTER avec alarme dont deee 0,02</v>
      </c>
      <c r="G198" t="str">
        <f>'TARIF 2024'!K215</f>
        <v>Etoile de Mer 603 Magenta BLISTER avec alarme dont deee 0,02</v>
      </c>
      <c r="H198" s="64">
        <f>'TARIF 2024'!M215</f>
        <v>7.02</v>
      </c>
      <c r="I198" s="64">
        <f>'TARIF 2024'!Q215</f>
        <v>10.99</v>
      </c>
      <c r="L198" s="75">
        <v>0.2</v>
      </c>
      <c r="M198" s="65"/>
      <c r="N198" s="65"/>
      <c r="O198" s="65"/>
      <c r="P198" s="65"/>
      <c r="Q198" s="70"/>
      <c r="R198" s="66"/>
      <c r="S198" s="68"/>
      <c r="T198" s="65"/>
      <c r="U198" s="65"/>
      <c r="V198" s="71"/>
      <c r="W198" s="72"/>
      <c r="X198" s="73"/>
      <c r="Y198" s="74"/>
      <c r="Z198" s="65"/>
      <c r="AA198" s="73"/>
      <c r="AB198" s="65"/>
      <c r="AC198" s="73"/>
      <c r="AD198" s="65"/>
      <c r="AE198" s="73"/>
      <c r="AF198" s="73"/>
      <c r="AG198" s="65"/>
      <c r="AH198" s="65"/>
      <c r="AI198" s="65"/>
      <c r="AJ198" s="65"/>
      <c r="AK198" s="65"/>
      <c r="AL198" s="65"/>
      <c r="AM198" s="65"/>
      <c r="AN198" s="65"/>
      <c r="AO198" s="65"/>
    </row>
    <row r="199" spans="1:41">
      <c r="A199">
        <f>'TARIF 2024'!D216</f>
        <v>0</v>
      </c>
      <c r="B199" t="s">
        <v>947</v>
      </c>
      <c r="D199" s="4">
        <f>'TARIF 2024'!G216</f>
        <v>8715946666709</v>
      </c>
      <c r="E199">
        <f>'TARIF 2024'!B216</f>
        <v>5416085</v>
      </c>
      <c r="F199" t="str">
        <f>'TARIF 2024'!K216</f>
        <v>Etoile de Mer 603 XL Magenta BLISTER avec alarme dont deee 0,01</v>
      </c>
      <c r="G199" t="str">
        <f>'TARIF 2024'!K216</f>
        <v>Etoile de Mer 603 XL Magenta BLISTER avec alarme dont deee 0,01</v>
      </c>
      <c r="H199" s="64">
        <f>'TARIF 2024'!M216</f>
        <v>13.36</v>
      </c>
      <c r="I199" s="64">
        <f>'TARIF 2024'!Q216</f>
        <v>22.99</v>
      </c>
      <c r="L199" s="75">
        <v>0.2</v>
      </c>
      <c r="M199" s="65"/>
      <c r="N199" s="65"/>
      <c r="O199" s="65"/>
      <c r="P199" s="65"/>
      <c r="Q199" s="70"/>
      <c r="R199" s="66"/>
      <c r="S199" s="68"/>
      <c r="T199" s="65"/>
      <c r="U199" s="65"/>
      <c r="V199" s="71"/>
      <c r="W199" s="72"/>
      <c r="X199" s="73"/>
      <c r="Y199" s="74"/>
      <c r="Z199" s="65"/>
      <c r="AA199" s="73"/>
      <c r="AB199" s="65"/>
      <c r="AC199" s="73"/>
      <c r="AD199" s="65"/>
      <c r="AE199" s="73"/>
      <c r="AF199" s="73"/>
      <c r="AG199" s="65"/>
      <c r="AH199" s="65"/>
      <c r="AI199" s="65"/>
      <c r="AJ199" s="65"/>
      <c r="AK199" s="65"/>
      <c r="AL199" s="65"/>
      <c r="AM199" s="65"/>
      <c r="AN199" s="65"/>
      <c r="AO199" s="65"/>
    </row>
    <row r="200" spans="1:41">
      <c r="A200">
        <f>'TARIF 2024'!D217</f>
        <v>0</v>
      </c>
      <c r="B200" t="s">
        <v>947</v>
      </c>
      <c r="D200" s="4">
        <f>'TARIF 2024'!G217</f>
        <v>8715946666808</v>
      </c>
      <c r="E200">
        <f>'TARIF 2024'!B217</f>
        <v>5416075</v>
      </c>
      <c r="F200" t="str">
        <f>'TARIF 2024'!K217</f>
        <v>Etoile de Mer 603 Yellow BLISTER avec alarme dont deee 0,02</v>
      </c>
      <c r="G200" t="str">
        <f>'TARIF 2024'!K217</f>
        <v>Etoile de Mer 603 Yellow BLISTER avec alarme dont deee 0,02</v>
      </c>
      <c r="H200" s="64">
        <f>'TARIF 2024'!M217</f>
        <v>7.02</v>
      </c>
      <c r="I200" s="64">
        <f>'TARIF 2024'!Q217</f>
        <v>10.99</v>
      </c>
      <c r="L200" s="75">
        <v>0.2</v>
      </c>
      <c r="M200" s="65"/>
      <c r="N200" s="65"/>
      <c r="O200" s="65"/>
      <c r="P200" s="65"/>
      <c r="Q200" s="70"/>
      <c r="R200" s="66"/>
      <c r="S200" s="68"/>
      <c r="T200" s="65"/>
      <c r="U200" s="65"/>
      <c r="V200" s="71"/>
      <c r="W200" s="72"/>
      <c r="X200" s="73"/>
      <c r="Y200" s="74"/>
      <c r="Z200" s="65"/>
      <c r="AA200" s="73"/>
      <c r="AB200" s="65"/>
      <c r="AC200" s="73"/>
      <c r="AD200" s="65"/>
      <c r="AE200" s="73"/>
      <c r="AF200" s="73"/>
      <c r="AG200" s="65"/>
      <c r="AH200" s="65"/>
      <c r="AI200" s="65"/>
      <c r="AJ200" s="65"/>
      <c r="AK200" s="65"/>
      <c r="AL200" s="65"/>
      <c r="AM200" s="65"/>
      <c r="AN200" s="65"/>
      <c r="AO200" s="65"/>
    </row>
    <row r="201" spans="1:41">
      <c r="A201">
        <f>'TARIF 2024'!D218</f>
        <v>0</v>
      </c>
      <c r="B201" t="s">
        <v>947</v>
      </c>
      <c r="D201" s="4">
        <f>'TARIF 2024'!G218</f>
        <v>8715946666723</v>
      </c>
      <c r="E201">
        <f>'TARIF 2024'!B218</f>
        <v>5416087</v>
      </c>
      <c r="F201" t="str">
        <f>'TARIF 2024'!K218</f>
        <v>Etoile de Mer 603 XL Yellow BLISTER avec alarme dont deee 0,01</v>
      </c>
      <c r="G201" t="str">
        <f>'TARIF 2024'!K218</f>
        <v>Etoile de Mer 603 XL Yellow BLISTER avec alarme dont deee 0,01</v>
      </c>
      <c r="H201" s="64">
        <f>'TARIF 2024'!M218</f>
        <v>13.36</v>
      </c>
      <c r="I201" s="64">
        <f>'TARIF 2024'!Q218</f>
        <v>22.99</v>
      </c>
      <c r="L201" s="75">
        <v>0.2</v>
      </c>
      <c r="M201" s="65"/>
      <c r="N201" s="65"/>
      <c r="O201" s="65"/>
      <c r="P201" s="65"/>
      <c r="Q201" s="70"/>
      <c r="R201" s="66"/>
      <c r="S201" s="68"/>
      <c r="T201" s="65"/>
      <c r="U201" s="65"/>
      <c r="V201" s="71"/>
      <c r="W201" s="72"/>
      <c r="X201" s="73"/>
      <c r="Y201" s="74"/>
      <c r="Z201" s="65"/>
      <c r="AA201" s="73"/>
      <c r="AB201" s="65"/>
      <c r="AC201" s="73"/>
      <c r="AD201" s="65"/>
      <c r="AE201" s="73"/>
      <c r="AF201" s="73"/>
      <c r="AG201" s="65"/>
      <c r="AH201" s="65"/>
      <c r="AI201" s="65"/>
      <c r="AJ201" s="65"/>
      <c r="AK201" s="65"/>
      <c r="AL201" s="65"/>
      <c r="AM201" s="65"/>
      <c r="AN201" s="65"/>
      <c r="AO201" s="65"/>
    </row>
    <row r="202" spans="1:41">
      <c r="A202">
        <f>'TARIF 2024'!D219</f>
        <v>0</v>
      </c>
      <c r="B202" t="s">
        <v>947</v>
      </c>
      <c r="D202" s="4">
        <f>'TARIF 2024'!G219</f>
        <v>8715946668253</v>
      </c>
      <c r="E202">
        <f>'TARIF 2024'!B219</f>
        <v>5416079</v>
      </c>
      <c r="F202" t="str">
        <f>'TARIF 2024'!K219</f>
        <v>Pack Etoile de Mer 603 NCMY BLISTER avec alarme dont deee 0,04</v>
      </c>
      <c r="G202" t="str">
        <f>'TARIF 2024'!K219</f>
        <v>Pack Etoile de Mer 603 NCMY BLISTER avec alarme dont deee 0,04</v>
      </c>
      <c r="H202" s="64">
        <f>'TARIF 2024'!M219</f>
        <v>32.700000000000003</v>
      </c>
      <c r="I202" s="64">
        <f>'TARIF 2024'!Q219</f>
        <v>54.99</v>
      </c>
      <c r="L202" s="75">
        <v>0.2</v>
      </c>
      <c r="M202" s="65"/>
      <c r="N202" s="65"/>
      <c r="O202" s="65"/>
      <c r="P202" s="65"/>
      <c r="Q202" s="70"/>
      <c r="R202" s="66"/>
      <c r="S202" s="68"/>
      <c r="T202" s="65"/>
      <c r="U202" s="65"/>
      <c r="V202" s="71"/>
      <c r="W202" s="72"/>
      <c r="X202" s="73"/>
      <c r="Y202" s="74"/>
      <c r="Z202" s="65"/>
      <c r="AA202" s="73"/>
      <c r="AB202" s="65"/>
      <c r="AC202" s="73"/>
      <c r="AD202" s="65"/>
      <c r="AE202" s="73"/>
      <c r="AF202" s="73"/>
      <c r="AG202" s="65"/>
      <c r="AH202" s="65"/>
      <c r="AI202" s="65"/>
      <c r="AJ202" s="65"/>
      <c r="AK202" s="65"/>
      <c r="AL202" s="65"/>
      <c r="AM202" s="65"/>
      <c r="AN202" s="65"/>
      <c r="AO202" s="65"/>
    </row>
    <row r="203" spans="1:41">
      <c r="A203">
        <f>'TARIF 2024'!D220</f>
        <v>0</v>
      </c>
      <c r="B203" t="s">
        <v>947</v>
      </c>
      <c r="D203" s="4">
        <f>'TARIF 2024'!G220</f>
        <v>8715946668215</v>
      </c>
      <c r="E203">
        <f>'TARIF 2024'!B220</f>
        <v>5416047</v>
      </c>
      <c r="F203" t="str">
        <f>'TARIF 2024'!K220</f>
        <v>Pack Etoile de Mer 603 XL NCMY BLISTER avec alarme dont deee 0,02</v>
      </c>
      <c r="G203" t="str">
        <f>'TARIF 2024'!K220</f>
        <v>Pack Etoile de Mer 603 XL NCMY BLISTER avec alarme dont deee 0,02</v>
      </c>
      <c r="H203" s="64">
        <f>'TARIF 2024'!M220</f>
        <v>66.77</v>
      </c>
      <c r="I203" s="64">
        <f>'TARIF 2024'!Q220</f>
        <v>99.99</v>
      </c>
      <c r="L203" s="75">
        <v>0.2</v>
      </c>
      <c r="M203" s="65"/>
      <c r="N203" s="65"/>
      <c r="O203" s="65"/>
      <c r="P203" s="65"/>
      <c r="Q203" s="70"/>
      <c r="R203" s="66"/>
      <c r="S203" s="68"/>
      <c r="T203" s="65"/>
      <c r="U203" s="65"/>
      <c r="V203" s="71"/>
      <c r="W203" s="72"/>
      <c r="X203" s="73"/>
      <c r="Y203" s="74"/>
      <c r="Z203" s="65"/>
      <c r="AA203" s="73"/>
      <c r="AB203" s="65"/>
      <c r="AC203" s="73"/>
      <c r="AD203" s="65"/>
      <c r="AE203" s="73"/>
      <c r="AF203" s="73"/>
      <c r="AG203" s="65"/>
      <c r="AH203" s="65"/>
      <c r="AI203" s="65"/>
      <c r="AJ203" s="65"/>
      <c r="AK203" s="65"/>
      <c r="AL203" s="65"/>
      <c r="AM203" s="65"/>
      <c r="AN203" s="65"/>
      <c r="AO203" s="65"/>
    </row>
    <row r="204" spans="1:41">
      <c r="A204">
        <f>'TARIF 2024'!D221</f>
        <v>0</v>
      </c>
      <c r="B204" t="s">
        <v>947</v>
      </c>
      <c r="D204" s="4">
        <f>'TARIF 2024'!G221</f>
        <v>8715946674155</v>
      </c>
      <c r="E204">
        <f>'TARIF 2024'!B221</f>
        <v>5416077</v>
      </c>
      <c r="F204" t="str">
        <f>'TARIF 2024'!K221</f>
        <v>Pack Etoile de Mer 603- 3-colours CMY  BLISTER avec alarme dont deee 0,02</v>
      </c>
      <c r="G204" t="str">
        <f>'TARIF 2024'!K221</f>
        <v>Pack Etoile de Mer 603- 3-colours CMY  BLISTER avec alarme dont deee 0,02</v>
      </c>
      <c r="H204" s="64">
        <f>'TARIF 2024'!M221</f>
        <v>18.95</v>
      </c>
      <c r="I204" s="64">
        <f>'TARIF 2024'!Q221</f>
        <v>32.99</v>
      </c>
      <c r="L204" s="75">
        <v>0.2</v>
      </c>
      <c r="M204" s="65"/>
      <c r="N204" s="65"/>
      <c r="O204" s="65"/>
      <c r="P204" s="65"/>
      <c r="Q204" s="70"/>
      <c r="R204" s="66"/>
      <c r="S204" s="68"/>
      <c r="T204" s="65"/>
      <c r="U204" s="65"/>
      <c r="V204" s="71"/>
      <c r="W204" s="72"/>
      <c r="X204" s="73"/>
      <c r="Y204" s="74"/>
      <c r="Z204" s="65"/>
      <c r="AA204" s="73"/>
      <c r="AB204" s="65"/>
      <c r="AC204" s="73"/>
      <c r="AD204" s="65"/>
      <c r="AE204" s="73"/>
      <c r="AF204" s="73"/>
      <c r="AG204" s="65"/>
      <c r="AH204" s="65"/>
      <c r="AI204" s="65"/>
      <c r="AJ204" s="65"/>
      <c r="AK204" s="65"/>
      <c r="AL204" s="65"/>
      <c r="AM204" s="65"/>
      <c r="AN204" s="65"/>
      <c r="AO204" s="65"/>
    </row>
    <row r="205" spans="1:41">
      <c r="A205">
        <f>'TARIF 2024'!D222</f>
        <v>0</v>
      </c>
      <c r="B205" t="s">
        <v>947</v>
      </c>
      <c r="D205" s="4">
        <f>'TARIF 2024'!G222</f>
        <v>8715946625973</v>
      </c>
      <c r="E205">
        <f>'TARIF 2024'!B222</f>
        <v>4108603</v>
      </c>
      <c r="F205" t="str">
        <f>'TARIF 2024'!K222</f>
        <v xml:space="preserve">Fraise 29 Noir BLISTER avec alarme dont deee 0,02 </v>
      </c>
      <c r="G205" t="str">
        <f>'TARIF 2024'!K222</f>
        <v xml:space="preserve">Fraise 29 Noir BLISTER avec alarme dont deee 0,02 </v>
      </c>
      <c r="H205" s="64">
        <f>'TARIF 2024'!M222</f>
        <v>12.95</v>
      </c>
      <c r="I205" s="64">
        <f>'TARIF 2024'!Q222</f>
        <v>19.989999999999998</v>
      </c>
      <c r="L205" s="75">
        <v>0.2</v>
      </c>
      <c r="M205" s="65"/>
      <c r="N205" s="65"/>
      <c r="O205" s="65"/>
      <c r="P205" s="65"/>
      <c r="Q205" s="70"/>
      <c r="R205" s="66"/>
      <c r="S205" s="68"/>
      <c r="T205" s="65"/>
      <c r="U205" s="65"/>
      <c r="V205" s="71"/>
      <c r="W205" s="72"/>
      <c r="X205" s="73"/>
      <c r="Y205" s="74"/>
      <c r="Z205" s="65"/>
      <c r="AA205" s="73"/>
      <c r="AB205" s="65"/>
      <c r="AC205" s="73"/>
      <c r="AD205" s="65"/>
      <c r="AE205" s="73"/>
      <c r="AF205" s="73"/>
      <c r="AG205" s="65"/>
      <c r="AH205" s="65"/>
      <c r="AI205" s="65"/>
      <c r="AJ205" s="65"/>
      <c r="AK205" s="65"/>
      <c r="AL205" s="65"/>
      <c r="AM205" s="65"/>
      <c r="AN205" s="65"/>
      <c r="AO205" s="65"/>
    </row>
    <row r="206" spans="1:41">
      <c r="A206">
        <f>'TARIF 2024'!D223</f>
        <v>0</v>
      </c>
      <c r="B206" t="s">
        <v>947</v>
      </c>
      <c r="D206" s="4">
        <f>'TARIF 2024'!G223</f>
        <v>8715946626079</v>
      </c>
      <c r="E206">
        <f>'TARIF 2024'!B223</f>
        <v>4108613</v>
      </c>
      <c r="F206" t="str">
        <f>'TARIF 2024'!K223</f>
        <v>Fraise 29 XL Noir BLISTER avec alarme dont deee 0,05</v>
      </c>
      <c r="G206" t="str">
        <f>'TARIF 2024'!K223</f>
        <v>Fraise 29 XL Noir BLISTER avec alarme dont deee 0,05</v>
      </c>
      <c r="H206" s="64">
        <f>'TARIF 2024'!M223</f>
        <v>21.67</v>
      </c>
      <c r="I206" s="64">
        <f>'TARIF 2024'!Q223</f>
        <v>32.99</v>
      </c>
      <c r="L206" s="75">
        <v>0.2</v>
      </c>
      <c r="M206" s="65"/>
      <c r="N206" s="65"/>
      <c r="O206" s="65"/>
      <c r="P206" s="65"/>
      <c r="Q206" s="70"/>
      <c r="R206" s="66"/>
      <c r="S206" s="68"/>
      <c r="T206" s="65"/>
      <c r="U206" s="65"/>
      <c r="V206" s="71"/>
      <c r="W206" s="72"/>
      <c r="X206" s="73"/>
      <c r="Y206" s="74"/>
      <c r="Z206" s="65"/>
      <c r="AA206" s="73"/>
      <c r="AB206" s="65"/>
      <c r="AC206" s="73"/>
      <c r="AD206" s="65"/>
      <c r="AE206" s="73"/>
      <c r="AF206" s="73"/>
      <c r="AG206" s="65"/>
      <c r="AH206" s="65"/>
      <c r="AI206" s="65"/>
      <c r="AJ206" s="65"/>
      <c r="AK206" s="65"/>
      <c r="AL206" s="65"/>
      <c r="AM206" s="65"/>
      <c r="AN206" s="65"/>
      <c r="AO206" s="65"/>
    </row>
    <row r="207" spans="1:41">
      <c r="A207">
        <f>'TARIF 2024'!D224</f>
        <v>0</v>
      </c>
      <c r="B207" t="s">
        <v>947</v>
      </c>
      <c r="D207" s="4">
        <f>'TARIF 2024'!G224</f>
        <v>8715946625997</v>
      </c>
      <c r="E207">
        <f>'TARIF 2024'!B224</f>
        <v>4108605</v>
      </c>
      <c r="F207" t="str">
        <f>'TARIF 2024'!K224</f>
        <v xml:space="preserve">Fraise 29 Cyan BLISTER avec alarme dont deee 0,02 </v>
      </c>
      <c r="G207" t="str">
        <f>'TARIF 2024'!K224</f>
        <v xml:space="preserve">Fraise 29 Cyan BLISTER avec alarme dont deee 0,02 </v>
      </c>
      <c r="H207" s="64">
        <f>'TARIF 2024'!M224</f>
        <v>8.44</v>
      </c>
      <c r="I207" s="64">
        <f>'TARIF 2024'!Q224</f>
        <v>13.99</v>
      </c>
      <c r="L207" s="75">
        <v>0.2</v>
      </c>
      <c r="M207" s="65"/>
      <c r="N207" s="65"/>
      <c r="O207" s="65"/>
      <c r="P207" s="65"/>
      <c r="Q207" s="70"/>
      <c r="R207" s="66"/>
      <c r="S207" s="68"/>
      <c r="T207" s="65"/>
      <c r="U207" s="65"/>
      <c r="V207" s="71"/>
      <c r="W207" s="72"/>
      <c r="X207" s="73"/>
      <c r="Y207" s="74"/>
      <c r="Z207" s="65"/>
      <c r="AA207" s="73"/>
      <c r="AB207" s="65"/>
      <c r="AC207" s="73"/>
      <c r="AD207" s="65"/>
      <c r="AE207" s="73"/>
      <c r="AF207" s="73"/>
      <c r="AG207" s="65"/>
      <c r="AH207" s="65"/>
      <c r="AI207" s="65"/>
      <c r="AJ207" s="65"/>
      <c r="AK207" s="65"/>
      <c r="AL207" s="65"/>
      <c r="AM207" s="65"/>
      <c r="AN207" s="65"/>
      <c r="AO207" s="65"/>
    </row>
    <row r="208" spans="1:41">
      <c r="A208">
        <f>'TARIF 2024'!D225</f>
        <v>0</v>
      </c>
      <c r="B208" t="s">
        <v>947</v>
      </c>
      <c r="D208" s="4">
        <f>'TARIF 2024'!G225</f>
        <v>8715946626093</v>
      </c>
      <c r="E208">
        <f>'TARIF 2024'!B225</f>
        <v>4108615</v>
      </c>
      <c r="F208" t="str">
        <f>'TARIF 2024'!K225</f>
        <v>Fraise 29 XL Cyan BLISTER avec alarme dont deee 0,01</v>
      </c>
      <c r="G208" t="str">
        <f>'TARIF 2024'!K225</f>
        <v>Fraise 29 XL Cyan BLISTER avec alarme dont deee 0,01</v>
      </c>
      <c r="H208" s="64">
        <f>'TARIF 2024'!M225</f>
        <v>16.07</v>
      </c>
      <c r="I208" s="64">
        <f>'TARIF 2024'!Q225</f>
        <v>24.99</v>
      </c>
      <c r="L208" s="75">
        <v>0.2</v>
      </c>
      <c r="M208" s="65"/>
      <c r="N208" s="65"/>
      <c r="O208" s="65"/>
      <c r="P208" s="65"/>
      <c r="Q208" s="70"/>
      <c r="R208" s="66"/>
      <c r="S208" s="68"/>
      <c r="T208" s="65"/>
      <c r="U208" s="65"/>
      <c r="V208" s="71"/>
      <c r="W208" s="72"/>
      <c r="X208" s="73"/>
      <c r="Y208" s="74"/>
      <c r="Z208" s="65"/>
      <c r="AA208" s="73"/>
      <c r="AB208" s="65"/>
      <c r="AC208" s="73"/>
      <c r="AD208" s="65"/>
      <c r="AE208" s="73"/>
      <c r="AF208" s="73"/>
      <c r="AG208" s="65"/>
      <c r="AH208" s="65"/>
      <c r="AI208" s="65"/>
      <c r="AJ208" s="65"/>
      <c r="AK208" s="65"/>
      <c r="AL208" s="65"/>
      <c r="AM208" s="65"/>
      <c r="AN208" s="65"/>
      <c r="AO208" s="65"/>
    </row>
    <row r="209" spans="1:41">
      <c r="A209">
        <f>'TARIF 2024'!D226</f>
        <v>0</v>
      </c>
      <c r="B209" t="s">
        <v>947</v>
      </c>
      <c r="D209" s="4">
        <f>'TARIF 2024'!G226</f>
        <v>8715946626017</v>
      </c>
      <c r="E209">
        <f>'TARIF 2024'!B226</f>
        <v>4108607</v>
      </c>
      <c r="F209" t="str">
        <f>'TARIF 2024'!K226</f>
        <v xml:space="preserve">Fraise 29 Magenta BLISTER avec alarme dont deee 0,02 </v>
      </c>
      <c r="G209" t="str">
        <f>'TARIF 2024'!K226</f>
        <v xml:space="preserve">Fraise 29 Magenta BLISTER avec alarme dont deee 0,02 </v>
      </c>
      <c r="H209" s="64">
        <f>'TARIF 2024'!M226</f>
        <v>8.44</v>
      </c>
      <c r="I209" s="64">
        <f>'TARIF 2024'!Q226</f>
        <v>13.99</v>
      </c>
      <c r="L209" s="75">
        <v>0.2</v>
      </c>
      <c r="M209" s="65"/>
      <c r="N209" s="65"/>
      <c r="O209" s="65"/>
      <c r="P209" s="65"/>
      <c r="Q209" s="70"/>
      <c r="R209" s="66"/>
      <c r="S209" s="68"/>
      <c r="T209" s="65"/>
      <c r="U209" s="65"/>
      <c r="V209" s="71"/>
      <c r="W209" s="72"/>
      <c r="X209" s="73"/>
      <c r="Y209" s="74"/>
      <c r="Z209" s="65"/>
      <c r="AA209" s="73"/>
      <c r="AB209" s="65"/>
      <c r="AC209" s="73"/>
      <c r="AD209" s="65"/>
      <c r="AE209" s="73"/>
      <c r="AF209" s="73"/>
      <c r="AG209" s="65"/>
      <c r="AH209" s="65"/>
      <c r="AI209" s="65"/>
      <c r="AJ209" s="65"/>
      <c r="AK209" s="65"/>
      <c r="AL209" s="65"/>
      <c r="AM209" s="65"/>
      <c r="AN209" s="65"/>
      <c r="AO209" s="65"/>
    </row>
    <row r="210" spans="1:41">
      <c r="A210">
        <f>'TARIF 2024'!D227</f>
        <v>0</v>
      </c>
      <c r="B210" t="s">
        <v>947</v>
      </c>
      <c r="D210" s="4">
        <f>'TARIF 2024'!G227</f>
        <v>8715946626116</v>
      </c>
      <c r="E210">
        <f>'TARIF 2024'!B227</f>
        <v>4108475</v>
      </c>
      <c r="F210" t="str">
        <f>'TARIF 2024'!K227</f>
        <v>Fraise 29 XL Magenta BLISTER avec alarme dont deee 0,01</v>
      </c>
      <c r="G210" t="str">
        <f>'TARIF 2024'!K227</f>
        <v>Fraise 29 XL Magenta BLISTER avec alarme dont deee 0,01</v>
      </c>
      <c r="H210" s="64">
        <f>'TARIF 2024'!M227</f>
        <v>16.07</v>
      </c>
      <c r="I210" s="64">
        <f>'TARIF 2024'!Q227</f>
        <v>24.99</v>
      </c>
      <c r="L210" s="75">
        <v>0.2</v>
      </c>
      <c r="M210" s="65"/>
      <c r="N210" s="65"/>
      <c r="O210" s="65"/>
      <c r="P210" s="65"/>
      <c r="Q210" s="70"/>
      <c r="R210" s="66"/>
      <c r="S210" s="68"/>
      <c r="T210" s="65"/>
      <c r="U210" s="65"/>
      <c r="V210" s="71"/>
      <c r="W210" s="72"/>
      <c r="X210" s="73"/>
      <c r="Y210" s="74"/>
      <c r="Z210" s="65"/>
      <c r="AA210" s="73"/>
      <c r="AB210" s="65"/>
      <c r="AC210" s="73"/>
      <c r="AD210" s="65"/>
      <c r="AE210" s="73"/>
      <c r="AF210" s="73"/>
      <c r="AG210" s="65"/>
      <c r="AH210" s="65"/>
      <c r="AI210" s="65"/>
      <c r="AJ210" s="65"/>
      <c r="AK210" s="65"/>
      <c r="AL210" s="65"/>
      <c r="AM210" s="65"/>
      <c r="AN210" s="65"/>
      <c r="AO210" s="65"/>
    </row>
    <row r="211" spans="1:41">
      <c r="A211">
        <f>'TARIF 2024'!D228</f>
        <v>0</v>
      </c>
      <c r="B211" t="s">
        <v>947</v>
      </c>
      <c r="D211" s="4">
        <f>'TARIF 2024'!G228</f>
        <v>8715946626031</v>
      </c>
      <c r="E211">
        <f>'TARIF 2024'!B228</f>
        <v>4108609</v>
      </c>
      <c r="F211" t="str">
        <f>'TARIF 2024'!K228</f>
        <v xml:space="preserve">Fraise 29 Yellow BLISTER avec alarme dont deee 0,02 </v>
      </c>
      <c r="G211" t="str">
        <f>'TARIF 2024'!K228</f>
        <v xml:space="preserve">Fraise 29 Yellow BLISTER avec alarme dont deee 0,02 </v>
      </c>
      <c r="H211" s="64">
        <f>'TARIF 2024'!M228</f>
        <v>8.44</v>
      </c>
      <c r="I211" s="64">
        <f>'TARIF 2024'!Q228</f>
        <v>13.99</v>
      </c>
      <c r="L211" s="75">
        <v>0.2</v>
      </c>
      <c r="M211" s="65"/>
      <c r="N211" s="65"/>
      <c r="O211" s="65"/>
      <c r="P211" s="65"/>
      <c r="Q211" s="70"/>
      <c r="R211" s="66"/>
      <c r="S211" s="68"/>
      <c r="T211" s="65"/>
      <c r="U211" s="65"/>
      <c r="V211" s="71"/>
      <c r="W211" s="72"/>
      <c r="X211" s="73"/>
      <c r="Y211" s="74"/>
      <c r="Z211" s="65"/>
      <c r="AA211" s="73"/>
      <c r="AB211" s="65"/>
      <c r="AC211" s="73"/>
      <c r="AD211" s="65"/>
      <c r="AE211" s="73"/>
      <c r="AF211" s="73"/>
      <c r="AG211" s="65"/>
      <c r="AH211" s="65"/>
      <c r="AI211" s="65"/>
      <c r="AJ211" s="65"/>
      <c r="AK211" s="65"/>
      <c r="AL211" s="65"/>
      <c r="AM211" s="65"/>
      <c r="AN211" s="65"/>
      <c r="AO211" s="65"/>
    </row>
    <row r="212" spans="1:41">
      <c r="A212">
        <f>'TARIF 2024'!D229</f>
        <v>0</v>
      </c>
      <c r="B212" t="s">
        <v>947</v>
      </c>
      <c r="D212" s="4">
        <f>'TARIF 2024'!G229</f>
        <v>8715946626130</v>
      </c>
      <c r="E212">
        <f>'TARIF 2024'!B229</f>
        <v>4108477</v>
      </c>
      <c r="F212" t="str">
        <f>'TARIF 2024'!K229</f>
        <v>Fraise 29 XL Yellow BLISTER avec alarme dont deee 0,01</v>
      </c>
      <c r="G212" t="str">
        <f>'TARIF 2024'!K229</f>
        <v>Fraise 29 XL Yellow BLISTER avec alarme dont deee 0,01</v>
      </c>
      <c r="H212" s="64">
        <f>'TARIF 2024'!M229</f>
        <v>16.07</v>
      </c>
      <c r="I212" s="64">
        <f>'TARIF 2024'!Q229</f>
        <v>24.99</v>
      </c>
      <c r="L212" s="75">
        <v>0.2</v>
      </c>
      <c r="M212" s="65"/>
      <c r="N212" s="65"/>
      <c r="O212" s="65"/>
      <c r="P212" s="65"/>
      <c r="Q212" s="70"/>
      <c r="R212" s="66"/>
      <c r="S212" s="68"/>
      <c r="T212" s="65"/>
      <c r="U212" s="65"/>
      <c r="V212" s="71"/>
      <c r="W212" s="72"/>
      <c r="X212" s="73"/>
      <c r="Y212" s="74"/>
      <c r="Z212" s="65"/>
      <c r="AA212" s="73"/>
      <c r="AB212" s="65"/>
      <c r="AC212" s="73"/>
      <c r="AD212" s="65"/>
      <c r="AE212" s="73"/>
      <c r="AF212" s="73"/>
      <c r="AG212" s="65"/>
      <c r="AH212" s="65"/>
      <c r="AI212" s="65"/>
      <c r="AJ212" s="65"/>
      <c r="AK212" s="65"/>
      <c r="AL212" s="65"/>
      <c r="AM212" s="65"/>
      <c r="AN212" s="65"/>
      <c r="AO212" s="65"/>
    </row>
    <row r="213" spans="1:41">
      <c r="A213">
        <f>'TARIF 2024'!D230</f>
        <v>0</v>
      </c>
      <c r="B213" t="s">
        <v>947</v>
      </c>
      <c r="D213" s="4">
        <f>'TARIF 2024'!G230</f>
        <v>8715946626055</v>
      </c>
      <c r="E213">
        <f>'TARIF 2024'!B230</f>
        <v>4108611</v>
      </c>
      <c r="F213" t="str">
        <f>'TARIF 2024'!K230</f>
        <v>Pack Fraise 29 NCMY BLISTER avec alarme dont deee 0,04</v>
      </c>
      <c r="G213" t="str">
        <f>'TARIF 2024'!K230</f>
        <v>Pack Fraise 29 NCMY BLISTER avec alarme dont deee 0,04</v>
      </c>
      <c r="H213" s="64">
        <f>'TARIF 2024'!M230</f>
        <v>37.950000000000003</v>
      </c>
      <c r="I213" s="64">
        <f>'TARIF 2024'!Q230</f>
        <v>59.99</v>
      </c>
      <c r="L213" s="75">
        <v>0.2</v>
      </c>
      <c r="M213" s="65"/>
      <c r="N213" s="65"/>
      <c r="O213" s="65"/>
      <c r="P213" s="65"/>
      <c r="Q213" s="70"/>
      <c r="R213" s="66"/>
      <c r="S213" s="68"/>
      <c r="T213" s="65"/>
      <c r="U213" s="65"/>
      <c r="V213" s="71"/>
      <c r="W213" s="72"/>
      <c r="X213" s="73"/>
      <c r="Y213" s="74"/>
      <c r="Z213" s="65"/>
      <c r="AA213" s="73"/>
      <c r="AB213" s="65"/>
      <c r="AC213" s="73"/>
      <c r="AD213" s="65"/>
      <c r="AE213" s="73"/>
      <c r="AF213" s="73"/>
      <c r="AG213" s="65"/>
      <c r="AH213" s="65"/>
      <c r="AI213" s="65"/>
      <c r="AJ213" s="65"/>
      <c r="AK213" s="65"/>
      <c r="AL213" s="65"/>
      <c r="AM213" s="65"/>
      <c r="AN213" s="65"/>
      <c r="AO213" s="65"/>
    </row>
    <row r="214" spans="1:41">
      <c r="A214">
        <f>'TARIF 2024'!D231</f>
        <v>0</v>
      </c>
      <c r="B214" t="s">
        <v>947</v>
      </c>
      <c r="D214" s="4">
        <f>'TARIF 2024'!G231</f>
        <v>8715946626154</v>
      </c>
      <c r="E214">
        <f>'TARIF 2024'!B231</f>
        <v>4108479</v>
      </c>
      <c r="F214" t="str">
        <f>'TARIF 2024'!K231</f>
        <v>Pack Fraise 29 XL NCMY BLISTER avec alarme dont deee 0,02</v>
      </c>
      <c r="G214" t="str">
        <f>'TARIF 2024'!K231</f>
        <v>Pack Fraise 29 XL NCMY BLISTER avec alarme dont deee 0,02</v>
      </c>
      <c r="H214" s="64">
        <f>'TARIF 2024'!M231</f>
        <v>64.37</v>
      </c>
      <c r="I214" s="64">
        <f>'TARIF 2024'!Q231</f>
        <v>99.99</v>
      </c>
      <c r="L214" s="75">
        <v>0.2</v>
      </c>
      <c r="M214" s="65"/>
      <c r="N214" s="65"/>
      <c r="O214" s="65"/>
      <c r="P214" s="65"/>
      <c r="Q214" s="70"/>
      <c r="R214" s="66"/>
      <c r="S214" s="68"/>
      <c r="T214" s="65"/>
      <c r="U214" s="65"/>
      <c r="V214" s="71"/>
      <c r="W214" s="72"/>
      <c r="X214" s="73"/>
      <c r="Y214" s="74"/>
      <c r="Z214" s="65"/>
      <c r="AA214" s="73"/>
      <c r="AB214" s="65"/>
      <c r="AC214" s="73"/>
      <c r="AD214" s="65"/>
      <c r="AE214" s="73"/>
      <c r="AF214" s="73"/>
      <c r="AG214" s="65"/>
      <c r="AH214" s="65"/>
      <c r="AI214" s="65"/>
      <c r="AJ214" s="65"/>
      <c r="AK214" s="65"/>
      <c r="AL214" s="65"/>
      <c r="AM214" s="65"/>
      <c r="AN214" s="65"/>
      <c r="AO214" s="65"/>
    </row>
    <row r="215" spans="1:41">
      <c r="A215">
        <f>'TARIF 2024'!D232</f>
        <v>0</v>
      </c>
      <c r="B215" t="s">
        <v>947</v>
      </c>
      <c r="D215" s="4">
        <f>'TARIF 2024'!G232</f>
        <v>8715946622996</v>
      </c>
      <c r="E215">
        <f>'TARIF 2024'!B232</f>
        <v>4108435</v>
      </c>
      <c r="F215" t="str">
        <f>'TARIF 2024'!K232</f>
        <v>Guépard T0711  Noir BLISTER avec alarme dont deee 0,01</v>
      </c>
      <c r="G215" t="str">
        <f>'TARIF 2024'!K232</f>
        <v>Guépard T0711  Noir BLISTER avec alarme dont deee 0,01</v>
      </c>
      <c r="H215" s="64">
        <f>'TARIF 2024'!M232</f>
        <v>11.2</v>
      </c>
      <c r="I215" s="64">
        <f>'TARIF 2024'!Q232</f>
        <v>16.989999999999998</v>
      </c>
      <c r="L215" s="75">
        <v>0.2</v>
      </c>
      <c r="M215" s="65"/>
      <c r="N215" s="65"/>
      <c r="O215" s="65"/>
      <c r="P215" s="65"/>
      <c r="Q215" s="70"/>
      <c r="R215" s="66"/>
      <c r="S215" s="68"/>
      <c r="T215" s="65"/>
      <c r="U215" s="65"/>
      <c r="V215" s="71"/>
      <c r="W215" s="72"/>
      <c r="X215" s="73"/>
      <c r="Y215" s="74"/>
      <c r="Z215" s="65"/>
      <c r="AA215" s="73"/>
      <c r="AB215" s="65"/>
      <c r="AC215" s="73"/>
      <c r="AD215" s="65"/>
      <c r="AE215" s="73"/>
      <c r="AF215" s="73"/>
      <c r="AG215" s="65"/>
      <c r="AH215" s="65"/>
      <c r="AI215" s="65"/>
      <c r="AJ215" s="65"/>
      <c r="AK215" s="65"/>
      <c r="AL215" s="65"/>
      <c r="AM215" s="65"/>
      <c r="AN215" s="65"/>
      <c r="AO215" s="65"/>
    </row>
    <row r="216" spans="1:41">
      <c r="A216">
        <f>'TARIF 2024'!D233</f>
        <v>0</v>
      </c>
      <c r="B216" t="s">
        <v>947</v>
      </c>
      <c r="D216" s="4">
        <f>'TARIF 2024'!G233</f>
        <v>8715946624518</v>
      </c>
      <c r="E216">
        <f>'TARIF 2024'!B233</f>
        <v>4108437</v>
      </c>
      <c r="F216" t="str">
        <f>'TARIF 2024'!K233</f>
        <v>Guépard T0712  Cyan BLISTER avec alarme dont deee 0,01</v>
      </c>
      <c r="G216" t="str">
        <f>'TARIF 2024'!K233</f>
        <v>Guépard T0712  Cyan BLISTER avec alarme dont deee 0,01</v>
      </c>
      <c r="H216" s="64">
        <f>'TARIF 2024'!M233</f>
        <v>11.2</v>
      </c>
      <c r="I216" s="64">
        <f>'TARIF 2024'!Q233</f>
        <v>16.989999999999998</v>
      </c>
      <c r="L216" s="75">
        <v>0.2</v>
      </c>
      <c r="M216" s="65"/>
      <c r="N216" s="65"/>
      <c r="O216" s="65"/>
      <c r="P216" s="65"/>
      <c r="Q216" s="70"/>
      <c r="R216" s="66"/>
      <c r="S216" s="68"/>
      <c r="T216" s="65"/>
      <c r="U216" s="65"/>
      <c r="V216" s="71"/>
      <c r="W216" s="72"/>
      <c r="X216" s="73"/>
      <c r="Y216" s="74"/>
      <c r="Z216" s="65"/>
      <c r="AA216" s="73"/>
      <c r="AB216" s="65"/>
      <c r="AC216" s="73"/>
      <c r="AD216" s="65"/>
      <c r="AE216" s="73"/>
      <c r="AF216" s="73"/>
      <c r="AG216" s="65"/>
      <c r="AH216" s="65"/>
      <c r="AI216" s="65"/>
      <c r="AJ216" s="65"/>
      <c r="AK216" s="65"/>
      <c r="AL216" s="65"/>
      <c r="AM216" s="65"/>
      <c r="AN216" s="65"/>
      <c r="AO216" s="65"/>
    </row>
    <row r="217" spans="1:41">
      <c r="A217">
        <f>'TARIF 2024'!D234</f>
        <v>0</v>
      </c>
      <c r="B217" t="s">
        <v>947</v>
      </c>
      <c r="D217" s="4">
        <f>'TARIF 2024'!G234</f>
        <v>8715946624532</v>
      </c>
      <c r="E217">
        <f>'TARIF 2024'!B234</f>
        <v>4108439</v>
      </c>
      <c r="F217" t="str">
        <f>'TARIF 2024'!K234</f>
        <v>Guépard T0713  Magenta BLISTER avec alarme dont deee 0,01</v>
      </c>
      <c r="G217" t="str">
        <f>'TARIF 2024'!K234</f>
        <v>Guépard T0713  Magenta BLISTER avec alarme dont deee 0,01</v>
      </c>
      <c r="H217" s="64">
        <f>'TARIF 2024'!M234</f>
        <v>11.2</v>
      </c>
      <c r="I217" s="64">
        <f>'TARIF 2024'!Q234</f>
        <v>16.989999999999998</v>
      </c>
      <c r="L217" s="75">
        <v>0.2</v>
      </c>
      <c r="M217" s="65"/>
      <c r="N217" s="65"/>
      <c r="O217" s="65"/>
      <c r="P217" s="65"/>
      <c r="Q217" s="70"/>
      <c r="R217" s="66"/>
      <c r="S217" s="68"/>
      <c r="T217" s="65"/>
      <c r="U217" s="65"/>
      <c r="V217" s="71"/>
      <c r="W217" s="72"/>
      <c r="X217" s="73"/>
      <c r="Y217" s="74"/>
      <c r="Z217" s="65"/>
      <c r="AA217" s="73"/>
      <c r="AB217" s="65"/>
      <c r="AC217" s="73"/>
      <c r="AD217" s="65"/>
      <c r="AE217" s="73"/>
      <c r="AF217" s="73"/>
      <c r="AG217" s="65"/>
      <c r="AH217" s="65"/>
      <c r="AI217" s="65"/>
      <c r="AJ217" s="65"/>
      <c r="AK217" s="65"/>
      <c r="AL217" s="65"/>
      <c r="AM217" s="65"/>
      <c r="AN217" s="65"/>
      <c r="AO217" s="65"/>
    </row>
    <row r="218" spans="1:41">
      <c r="A218">
        <f>'TARIF 2024'!D235</f>
        <v>0</v>
      </c>
      <c r="B218" t="s">
        <v>947</v>
      </c>
      <c r="D218" s="4">
        <f>'TARIF 2024'!G235</f>
        <v>8715946624556</v>
      </c>
      <c r="E218">
        <f>'TARIF 2024'!B235</f>
        <v>4108441</v>
      </c>
      <c r="F218" t="str">
        <f>'TARIF 2024'!K235</f>
        <v>Guépard T0714 Yellow BLISTER avec alarme dont deee 0,01</v>
      </c>
      <c r="G218" t="str">
        <f>'TARIF 2024'!K235</f>
        <v>Guépard T0714 Yellow BLISTER avec alarme dont deee 0,01</v>
      </c>
      <c r="H218" s="64">
        <f>'TARIF 2024'!M235</f>
        <v>11.2</v>
      </c>
      <c r="I218" s="64">
        <f>'TARIF 2024'!Q235</f>
        <v>16.989999999999998</v>
      </c>
      <c r="L218" s="75">
        <v>0.2</v>
      </c>
      <c r="M218" s="65"/>
      <c r="N218" s="65"/>
      <c r="O218" s="65"/>
      <c r="P218" s="65"/>
      <c r="Q218" s="70"/>
      <c r="R218" s="66"/>
      <c r="S218" s="68"/>
      <c r="T218" s="65"/>
      <c r="U218" s="65"/>
      <c r="V218" s="71"/>
      <c r="W218" s="72"/>
      <c r="X218" s="73"/>
      <c r="Y218" s="74"/>
      <c r="Z218" s="65"/>
      <c r="AA218" s="73"/>
      <c r="AB218" s="65"/>
      <c r="AC218" s="73"/>
      <c r="AD218" s="65"/>
      <c r="AE218" s="73"/>
      <c r="AF218" s="73"/>
      <c r="AG218" s="65"/>
      <c r="AH218" s="65"/>
      <c r="AI218" s="65"/>
      <c r="AJ218" s="65"/>
      <c r="AK218" s="65"/>
      <c r="AL218" s="65"/>
      <c r="AM218" s="65"/>
      <c r="AN218" s="65"/>
      <c r="AO218" s="65"/>
    </row>
    <row r="219" spans="1:41">
      <c r="A219">
        <f>'TARIF 2024'!D236</f>
        <v>0</v>
      </c>
      <c r="B219" t="s">
        <v>947</v>
      </c>
      <c r="D219" s="4">
        <f>'TARIF 2024'!G236</f>
        <v>8715946624570</v>
      </c>
      <c r="E219">
        <f>'TARIF 2024'!B236</f>
        <v>4108443</v>
      </c>
      <c r="F219" t="str">
        <f>'TARIF 2024'!K236</f>
        <v>Pack Guépard TO715 NCMY BLISTER avec alarme dont deee 0,04</v>
      </c>
      <c r="G219" t="str">
        <f>'TARIF 2024'!K236</f>
        <v>Pack Guépard TO715 NCMY BLISTER avec alarme dont deee 0,04</v>
      </c>
      <c r="H219" s="64">
        <f>'TARIF 2024'!M236</f>
        <v>44.55</v>
      </c>
      <c r="I219" s="64">
        <f>'TARIF 2024'!Q236</f>
        <v>64.989999999999995</v>
      </c>
      <c r="L219" s="75">
        <v>0.2</v>
      </c>
      <c r="M219" s="65"/>
      <c r="N219" s="65"/>
      <c r="O219" s="65"/>
      <c r="P219" s="65"/>
      <c r="Q219" s="70"/>
      <c r="R219" s="66"/>
      <c r="S219" s="68"/>
      <c r="T219" s="65"/>
      <c r="U219" s="65"/>
      <c r="V219" s="71"/>
      <c r="W219" s="72"/>
      <c r="X219" s="73"/>
      <c r="Y219" s="74"/>
      <c r="Z219" s="65"/>
      <c r="AA219" s="73"/>
      <c r="AB219" s="65"/>
      <c r="AC219" s="73"/>
      <c r="AD219" s="65"/>
      <c r="AE219" s="73"/>
      <c r="AF219" s="73"/>
      <c r="AG219" s="65"/>
      <c r="AH219" s="65"/>
      <c r="AI219" s="65"/>
      <c r="AJ219" s="65"/>
      <c r="AK219" s="65"/>
      <c r="AL219" s="65"/>
      <c r="AM219" s="65"/>
      <c r="AN219" s="65"/>
      <c r="AO219" s="65"/>
    </row>
    <row r="220" spans="1:41">
      <c r="A220">
        <f>'TARIF 2024'!D237</f>
        <v>0</v>
      </c>
      <c r="B220" t="s">
        <v>947</v>
      </c>
      <c r="D220" s="4">
        <f>'TARIF 2024'!G237</f>
        <v>8715946652733</v>
      </c>
      <c r="E220">
        <f>'TARIF 2024'!B237</f>
        <v>4682158</v>
      </c>
      <c r="F220" t="str">
        <f>'TARIF 2024'!K237</f>
        <v>Jumelle 502 Black BLISTER avec alarme dont deee 0,01</v>
      </c>
      <c r="G220" t="str">
        <f>'TARIF 2024'!K237</f>
        <v>Jumelle 502 Black BLISTER avec alarme dont deee 0,01</v>
      </c>
      <c r="H220" s="64">
        <f>'TARIF 2024'!M237</f>
        <v>16.760000000000002</v>
      </c>
      <c r="I220" s="64">
        <f>'TARIF 2024'!Q237</f>
        <v>24.99</v>
      </c>
      <c r="L220" s="75">
        <v>0.2</v>
      </c>
      <c r="M220" s="65"/>
      <c r="N220" s="65"/>
      <c r="O220" s="65"/>
      <c r="P220" s="65"/>
      <c r="Q220" s="70"/>
      <c r="R220" s="66"/>
      <c r="S220" s="68"/>
      <c r="T220" s="65"/>
      <c r="U220" s="65"/>
      <c r="V220" s="71"/>
      <c r="W220" s="72"/>
      <c r="X220" s="73"/>
      <c r="Y220" s="74"/>
      <c r="Z220" s="65"/>
      <c r="AA220" s="73"/>
      <c r="AB220" s="65"/>
      <c r="AC220" s="73"/>
      <c r="AD220" s="65"/>
      <c r="AE220" s="73"/>
      <c r="AF220" s="73"/>
      <c r="AG220" s="65"/>
      <c r="AH220" s="65"/>
      <c r="AI220" s="65"/>
      <c r="AJ220" s="65"/>
      <c r="AK220" s="65"/>
      <c r="AL220" s="65"/>
      <c r="AM220" s="65"/>
      <c r="AN220" s="65"/>
      <c r="AO220" s="65"/>
    </row>
    <row r="221" spans="1:41">
      <c r="A221">
        <f>'TARIF 2024'!D238</f>
        <v>0</v>
      </c>
      <c r="B221" t="s">
        <v>947</v>
      </c>
      <c r="D221" s="4">
        <f>'TARIF 2024'!G238</f>
        <v>8715946652818</v>
      </c>
      <c r="E221">
        <f>'TARIF 2024'!B238</f>
        <v>4682408</v>
      </c>
      <c r="F221" t="str">
        <f>'TARIF 2024'!K238</f>
        <v>Jumelle 502 XL Black BLISTER avec alarme dont deee 0,01</v>
      </c>
      <c r="G221" t="str">
        <f>'TARIF 2024'!K238</f>
        <v>Jumelle 502 XL Black BLISTER avec alarme dont deee 0,01</v>
      </c>
      <c r="H221" s="64">
        <f>'TARIF 2024'!M238</f>
        <v>25.95</v>
      </c>
      <c r="I221" s="64">
        <f>'TARIF 2024'!Q238</f>
        <v>39.99</v>
      </c>
      <c r="L221" s="75">
        <v>0.2</v>
      </c>
      <c r="M221" s="65"/>
      <c r="N221" s="65"/>
      <c r="O221" s="65"/>
      <c r="P221" s="65"/>
      <c r="Q221" s="70"/>
      <c r="R221" s="66"/>
      <c r="S221" s="68"/>
      <c r="T221" s="65"/>
      <c r="U221" s="65"/>
      <c r="V221" s="71"/>
      <c r="W221" s="72"/>
      <c r="X221" s="73"/>
      <c r="Y221" s="74"/>
      <c r="Z221" s="65"/>
      <c r="AA221" s="73"/>
      <c r="AB221" s="65"/>
      <c r="AC221" s="73"/>
      <c r="AD221" s="65"/>
      <c r="AE221" s="73"/>
      <c r="AF221" s="73"/>
      <c r="AG221" s="65"/>
      <c r="AH221" s="65"/>
      <c r="AI221" s="65"/>
      <c r="AJ221" s="65"/>
      <c r="AK221" s="65"/>
      <c r="AL221" s="65"/>
      <c r="AM221" s="65"/>
      <c r="AN221" s="65"/>
      <c r="AO221" s="65"/>
    </row>
    <row r="222" spans="1:41">
      <c r="A222">
        <f>'TARIF 2024'!D239</f>
        <v>0</v>
      </c>
      <c r="B222" t="s">
        <v>947</v>
      </c>
      <c r="D222" s="4">
        <f>'TARIF 2024'!G239</f>
        <v>8715946652757</v>
      </c>
      <c r="E222">
        <f>'TARIF 2024'!B239</f>
        <v>4682160</v>
      </c>
      <c r="F222" t="str">
        <f>'TARIF 2024'!K239</f>
        <v>Jumelle 502 Cyan BLISTER avec alarme dont deee 0,01</v>
      </c>
      <c r="G222" t="str">
        <f>'TARIF 2024'!K239</f>
        <v>Jumelle 502 Cyan BLISTER avec alarme dont deee 0,01</v>
      </c>
      <c r="H222" s="64">
        <f>'TARIF 2024'!M239</f>
        <v>6.71</v>
      </c>
      <c r="I222" s="64">
        <f>'TARIF 2024'!Q239</f>
        <v>10.99</v>
      </c>
      <c r="L222" s="75">
        <v>0.2</v>
      </c>
      <c r="M222" s="65"/>
      <c r="N222" s="65"/>
      <c r="O222" s="65"/>
      <c r="P222" s="65"/>
      <c r="Q222" s="70"/>
      <c r="R222" s="66"/>
      <c r="S222" s="68"/>
      <c r="T222" s="65"/>
      <c r="U222" s="65"/>
      <c r="V222" s="71"/>
      <c r="W222" s="72"/>
      <c r="X222" s="73"/>
      <c r="Y222" s="74"/>
      <c r="Z222" s="65"/>
      <c r="AA222" s="73"/>
      <c r="AB222" s="65"/>
      <c r="AC222" s="73"/>
      <c r="AD222" s="65"/>
      <c r="AE222" s="73"/>
      <c r="AF222" s="73"/>
      <c r="AG222" s="65"/>
      <c r="AH222" s="65"/>
      <c r="AI222" s="65"/>
      <c r="AJ222" s="65"/>
      <c r="AK222" s="65"/>
      <c r="AL222" s="65"/>
      <c r="AM222" s="65"/>
      <c r="AN222" s="65"/>
      <c r="AO222" s="65"/>
    </row>
    <row r="223" spans="1:41">
      <c r="A223">
        <f>'TARIF 2024'!D240</f>
        <v>0</v>
      </c>
      <c r="B223" t="s">
        <v>947</v>
      </c>
      <c r="D223" s="4">
        <f>'TARIF 2024'!G240</f>
        <v>8715946652771</v>
      </c>
      <c r="E223">
        <f>'TARIF 2024'!B240</f>
        <v>4682402</v>
      </c>
      <c r="F223" t="str">
        <f>'TARIF 2024'!K240</f>
        <v>Jumelle 502 Magenta BLISTER avec alarme dont deee 0,01</v>
      </c>
      <c r="G223" t="str">
        <f>'TARIF 2024'!K240</f>
        <v>Jumelle 502 Magenta BLISTER avec alarme dont deee 0,01</v>
      </c>
      <c r="H223" s="64">
        <f>'TARIF 2024'!M240</f>
        <v>6.71</v>
      </c>
      <c r="I223" s="64">
        <f>'TARIF 2024'!Q240</f>
        <v>10.99</v>
      </c>
      <c r="L223" s="75">
        <v>0.2</v>
      </c>
      <c r="M223" s="65"/>
      <c r="N223" s="65"/>
      <c r="O223" s="65"/>
      <c r="P223" s="65"/>
      <c r="Q223" s="70"/>
      <c r="R223" s="66"/>
      <c r="S223" s="68"/>
      <c r="T223" s="65"/>
      <c r="U223" s="65"/>
      <c r="V223" s="71"/>
      <c r="W223" s="72"/>
      <c r="X223" s="73"/>
      <c r="Y223" s="74"/>
      <c r="Z223" s="65"/>
      <c r="AA223" s="73"/>
      <c r="AB223" s="65"/>
      <c r="AC223" s="73"/>
      <c r="AD223" s="65"/>
      <c r="AE223" s="73"/>
      <c r="AF223" s="73"/>
      <c r="AG223" s="65"/>
      <c r="AH223" s="65"/>
      <c r="AI223" s="65"/>
      <c r="AJ223" s="65"/>
      <c r="AK223" s="65"/>
      <c r="AL223" s="65"/>
      <c r="AM223" s="65"/>
      <c r="AN223" s="65"/>
      <c r="AO223" s="65"/>
    </row>
    <row r="224" spans="1:41">
      <c r="A224">
        <f>'TARIF 2024'!D241</f>
        <v>0</v>
      </c>
      <c r="B224" t="s">
        <v>947</v>
      </c>
      <c r="D224" s="4">
        <f>'TARIF 2024'!G241</f>
        <v>8715946652795</v>
      </c>
      <c r="E224">
        <f>'TARIF 2024'!B241</f>
        <v>4682404</v>
      </c>
      <c r="F224" t="str">
        <f>'TARIF 2024'!K241</f>
        <v>Jumelle 502 Yellow BLISTER avec alarme dont deee 0,01</v>
      </c>
      <c r="G224" t="str">
        <f>'TARIF 2024'!K241</f>
        <v>Jumelle 502 Yellow BLISTER avec alarme dont deee 0,01</v>
      </c>
      <c r="H224" s="64">
        <f>'TARIF 2024'!M241</f>
        <v>6.71</v>
      </c>
      <c r="I224" s="64">
        <f>'TARIF 2024'!Q241</f>
        <v>10.99</v>
      </c>
      <c r="L224" s="75">
        <v>0.2</v>
      </c>
      <c r="M224" s="65"/>
      <c r="N224" s="65"/>
      <c r="O224" s="65"/>
      <c r="P224" s="65"/>
      <c r="Q224" s="70"/>
      <c r="R224" s="66"/>
      <c r="S224" s="68"/>
      <c r="T224" s="65"/>
      <c r="U224" s="65"/>
      <c r="V224" s="71"/>
      <c r="W224" s="72"/>
      <c r="X224" s="73"/>
      <c r="Y224" s="74"/>
      <c r="Z224" s="65"/>
      <c r="AA224" s="73"/>
      <c r="AB224" s="65"/>
      <c r="AC224" s="73"/>
      <c r="AD224" s="65"/>
      <c r="AE224" s="73"/>
      <c r="AF224" s="73"/>
      <c r="AG224" s="65"/>
      <c r="AH224" s="65"/>
      <c r="AI224" s="65"/>
      <c r="AJ224" s="65"/>
      <c r="AK224" s="65"/>
      <c r="AL224" s="65"/>
      <c r="AM224" s="65"/>
      <c r="AN224" s="65"/>
      <c r="AO224" s="65"/>
    </row>
    <row r="225" spans="1:41">
      <c r="A225">
        <f>'TARIF 2024'!D242</f>
        <v>0</v>
      </c>
      <c r="B225" t="s">
        <v>947</v>
      </c>
      <c r="D225" s="4">
        <f>'TARIF 2024'!G242</f>
        <v>8715946653174</v>
      </c>
      <c r="E225">
        <f>'TARIF 2024'!B242</f>
        <v>4682406</v>
      </c>
      <c r="F225" t="str">
        <f>'TARIF 2024'!K242</f>
        <v>Pack Jumelle 502 NCMY BLISTER avec alarme dont deee 0,02</v>
      </c>
      <c r="G225" t="str">
        <f>'TARIF 2024'!K242</f>
        <v>Pack Jumelle 502 NCMY BLISTER avec alarme dont deee 0,02</v>
      </c>
      <c r="H225" s="64">
        <f>'TARIF 2024'!M242</f>
        <v>37.590000000000003</v>
      </c>
      <c r="I225" s="64">
        <f>'TARIF 2024'!Q242</f>
        <v>54.99</v>
      </c>
      <c r="L225" s="75">
        <v>0.2</v>
      </c>
      <c r="M225" s="65"/>
      <c r="N225" s="65"/>
      <c r="O225" s="65"/>
      <c r="P225" s="65"/>
      <c r="Q225" s="70"/>
      <c r="R225" s="66"/>
      <c r="S225" s="68"/>
      <c r="T225" s="65"/>
      <c r="U225" s="65"/>
      <c r="V225" s="71"/>
      <c r="W225" s="72"/>
      <c r="X225" s="73"/>
      <c r="Y225" s="74"/>
      <c r="Z225" s="65"/>
      <c r="AA225" s="73"/>
      <c r="AB225" s="65"/>
      <c r="AC225" s="73"/>
      <c r="AD225" s="65"/>
      <c r="AE225" s="73"/>
      <c r="AF225" s="73"/>
      <c r="AG225" s="65"/>
      <c r="AH225" s="65"/>
      <c r="AI225" s="65"/>
      <c r="AJ225" s="65"/>
      <c r="AK225" s="65"/>
      <c r="AL225" s="65"/>
      <c r="AM225" s="65"/>
      <c r="AN225" s="65"/>
      <c r="AO225" s="65"/>
    </row>
    <row r="226" spans="1:41">
      <c r="A226">
        <f>'TARIF 2024'!D243</f>
        <v>0</v>
      </c>
      <c r="B226" t="s">
        <v>947</v>
      </c>
      <c r="D226" s="4">
        <f>'TARIF 2024'!G243</f>
        <v>8715946653211</v>
      </c>
      <c r="E226">
        <f>'TARIF 2024'!B243</f>
        <v>4682416</v>
      </c>
      <c r="F226" t="str">
        <f>'TARIF 2024'!K243</f>
        <v>Pack Jumelle 502 XL NCMY BLISTER avec alarme dont deee 0,02</v>
      </c>
      <c r="G226" t="str">
        <f>'TARIF 2024'!K243</f>
        <v>Pack Jumelle 502 XL NCMY BLISTER avec alarme dont deee 0,02</v>
      </c>
      <c r="H226" s="64">
        <f>'TARIF 2024'!M243</f>
        <v>67.849999999999994</v>
      </c>
      <c r="I226" s="64">
        <f>'TARIF 2024'!Q243</f>
        <v>99.99</v>
      </c>
      <c r="L226" s="75">
        <v>0.2</v>
      </c>
      <c r="M226" s="65"/>
      <c r="N226" s="65"/>
      <c r="O226" s="65"/>
      <c r="P226" s="65"/>
      <c r="Q226" s="70"/>
      <c r="R226" s="66"/>
      <c r="S226" s="68"/>
      <c r="T226" s="65"/>
      <c r="U226" s="65"/>
      <c r="V226" s="71"/>
      <c r="W226" s="72"/>
      <c r="X226" s="73"/>
      <c r="Y226" s="74"/>
      <c r="Z226" s="65"/>
      <c r="AA226" s="73"/>
      <c r="AB226" s="65"/>
      <c r="AC226" s="73"/>
      <c r="AD226" s="65"/>
      <c r="AE226" s="73"/>
      <c r="AF226" s="73"/>
      <c r="AG226" s="65"/>
      <c r="AH226" s="65"/>
      <c r="AI226" s="65"/>
      <c r="AJ226" s="65"/>
      <c r="AK226" s="65"/>
      <c r="AL226" s="65"/>
      <c r="AM226" s="65"/>
      <c r="AN226" s="65"/>
      <c r="AO226" s="65"/>
    </row>
    <row r="227" spans="1:41">
      <c r="A227">
        <f>'TARIF 2024'!D244</f>
        <v>0</v>
      </c>
      <c r="B227" t="s">
        <v>947</v>
      </c>
      <c r="D227" s="4">
        <f>'TARIF 2024'!G244</f>
        <v>8715946646190</v>
      </c>
      <c r="E227">
        <f>'TARIF 2024'!B244</f>
        <v>4465939</v>
      </c>
      <c r="F227" t="str">
        <f>'TARIF 2024'!K244</f>
        <v>Kiwi 202 Noir BLISTER avec alarme dont deee 0,01</v>
      </c>
      <c r="G227" t="str">
        <f>'TARIF 2024'!K244</f>
        <v>Kiwi 202 Noir BLISTER avec alarme dont deee 0,01</v>
      </c>
      <c r="H227" s="64">
        <f>'TARIF 2024'!M244</f>
        <v>14.04</v>
      </c>
      <c r="I227" s="64">
        <f>'TARIF 2024'!Q244</f>
        <v>24.99</v>
      </c>
      <c r="L227" s="75">
        <v>0.2</v>
      </c>
      <c r="M227" s="65"/>
      <c r="N227" s="65"/>
      <c r="O227" s="65"/>
      <c r="P227" s="65"/>
      <c r="Q227" s="70"/>
      <c r="R227" s="66"/>
      <c r="S227" s="68"/>
      <c r="T227" s="65"/>
      <c r="U227" s="65"/>
      <c r="V227" s="71"/>
      <c r="W227" s="72"/>
      <c r="X227" s="73"/>
      <c r="Y227" s="74"/>
      <c r="Z227" s="65"/>
      <c r="AA227" s="73"/>
      <c r="AB227" s="65"/>
      <c r="AC227" s="73"/>
      <c r="AD227" s="65"/>
      <c r="AE227" s="73"/>
      <c r="AF227" s="73"/>
      <c r="AG227" s="65"/>
      <c r="AH227" s="65"/>
      <c r="AI227" s="65"/>
      <c r="AJ227" s="65"/>
      <c r="AK227" s="65"/>
      <c r="AL227" s="65"/>
      <c r="AM227" s="65"/>
      <c r="AN227" s="65"/>
      <c r="AO227" s="65"/>
    </row>
    <row r="228" spans="1:41">
      <c r="A228">
        <f>'TARIF 2024'!D245</f>
        <v>0</v>
      </c>
      <c r="B228" t="s">
        <v>947</v>
      </c>
      <c r="D228" s="4">
        <f>'TARIF 2024'!G245</f>
        <v>8715946646299</v>
      </c>
      <c r="E228">
        <f>'TARIF 2024'!B245</f>
        <v>4465884</v>
      </c>
      <c r="F228" t="str">
        <f>'TARIF 2024'!K245</f>
        <v>Kiwi 202 XL Noir BLISTER avec alarme dont deee 0,01</v>
      </c>
      <c r="G228" t="str">
        <f>'TARIF 2024'!K245</f>
        <v>Kiwi 202 XL Noir BLISTER avec alarme dont deee 0,01</v>
      </c>
      <c r="H228" s="64">
        <f>'TARIF 2024'!M245</f>
        <v>22.44</v>
      </c>
      <c r="I228" s="64">
        <f>'TARIF 2024'!Q245</f>
        <v>37.99</v>
      </c>
      <c r="L228" s="75">
        <v>0.2</v>
      </c>
      <c r="M228" s="65"/>
      <c r="N228" s="65"/>
      <c r="O228" s="65"/>
      <c r="P228" s="65"/>
      <c r="Q228" s="70"/>
      <c r="R228" s="66"/>
      <c r="S228" s="68"/>
      <c r="T228" s="65"/>
      <c r="U228" s="65"/>
      <c r="V228" s="71"/>
      <c r="W228" s="72"/>
      <c r="X228" s="73"/>
      <c r="Y228" s="74"/>
      <c r="Z228" s="65"/>
      <c r="AA228" s="73"/>
      <c r="AB228" s="65"/>
      <c r="AC228" s="73"/>
      <c r="AD228" s="65"/>
      <c r="AE228" s="73"/>
      <c r="AF228" s="73"/>
      <c r="AG228" s="65"/>
      <c r="AH228" s="65"/>
      <c r="AI228" s="65"/>
      <c r="AJ228" s="65"/>
      <c r="AK228" s="65"/>
      <c r="AL228" s="65"/>
      <c r="AM228" s="65"/>
      <c r="AN228" s="65"/>
      <c r="AO228" s="65"/>
    </row>
    <row r="229" spans="1:41">
      <c r="A229">
        <f>'TARIF 2024'!D246</f>
        <v>0</v>
      </c>
      <c r="B229" t="s">
        <v>947</v>
      </c>
      <c r="D229" s="4">
        <f>'TARIF 2024'!G246</f>
        <v>8715946646213</v>
      </c>
      <c r="E229">
        <f>'TARIF 2024'!B246</f>
        <v>4465547</v>
      </c>
      <c r="F229" t="str">
        <f>'TARIF 2024'!K246</f>
        <v>Kiwi 202 Photo  Noir BLISTER avec alarme dont deee 0,01</v>
      </c>
      <c r="G229" t="str">
        <f>'TARIF 2024'!K246</f>
        <v>Kiwi 202 Photo  Noir BLISTER avec alarme dont deee 0,01</v>
      </c>
      <c r="H229" s="64">
        <f>'TARIF 2024'!M246</f>
        <v>10.220000000000001</v>
      </c>
      <c r="I229" s="64">
        <f>'TARIF 2024'!Q246</f>
        <v>16.989999999999998</v>
      </c>
      <c r="L229" s="75">
        <v>0.2</v>
      </c>
      <c r="M229" s="65"/>
      <c r="N229" s="65"/>
      <c r="O229" s="65"/>
      <c r="P229" s="65"/>
      <c r="Q229" s="70"/>
      <c r="R229" s="66"/>
      <c r="S229" s="68"/>
      <c r="T229" s="65"/>
      <c r="U229" s="65"/>
      <c r="V229" s="71"/>
      <c r="W229" s="72"/>
      <c r="X229" s="73"/>
      <c r="Y229" s="74"/>
      <c r="Z229" s="65"/>
      <c r="AA229" s="73"/>
      <c r="AB229" s="65"/>
      <c r="AC229" s="73"/>
      <c r="AD229" s="65"/>
      <c r="AE229" s="73"/>
      <c r="AF229" s="73"/>
      <c r="AG229" s="65"/>
      <c r="AH229" s="65"/>
      <c r="AI229" s="65"/>
      <c r="AJ229" s="65"/>
      <c r="AK229" s="65"/>
      <c r="AL229" s="65"/>
      <c r="AM229" s="65"/>
      <c r="AN229" s="65"/>
      <c r="AO229" s="65"/>
    </row>
    <row r="230" spans="1:41">
      <c r="A230">
        <f>'TARIF 2024'!D247</f>
        <v>0</v>
      </c>
      <c r="B230" t="s">
        <v>947</v>
      </c>
      <c r="D230" s="4">
        <f>'TARIF 2024'!G247</f>
        <v>8715946646237</v>
      </c>
      <c r="E230">
        <f>'TARIF 2024'!B247</f>
        <v>4465548</v>
      </c>
      <c r="F230" t="str">
        <f>'TARIF 2024'!K247</f>
        <v>Kiwi 202 Cyan BLISTER avec alarme dont deee 0,01</v>
      </c>
      <c r="G230" t="str">
        <f>'TARIF 2024'!K247</f>
        <v>Kiwi 202 Cyan BLISTER avec alarme dont deee 0,01</v>
      </c>
      <c r="H230" s="64">
        <f>'TARIF 2024'!M247</f>
        <v>10.220000000000001</v>
      </c>
      <c r="I230" s="64">
        <f>'TARIF 2024'!Q247</f>
        <v>16.989999999999998</v>
      </c>
      <c r="L230" s="75">
        <v>0.2</v>
      </c>
      <c r="M230" s="65"/>
      <c r="N230" s="65"/>
      <c r="O230" s="65"/>
      <c r="P230" s="65"/>
      <c r="Q230" s="70"/>
      <c r="R230" s="66"/>
      <c r="S230" s="68"/>
      <c r="T230" s="65"/>
      <c r="U230" s="65"/>
      <c r="V230" s="71"/>
      <c r="W230" s="72"/>
      <c r="X230" s="73"/>
      <c r="Y230" s="74"/>
      <c r="Z230" s="65"/>
      <c r="AA230" s="73"/>
      <c r="AB230" s="65"/>
      <c r="AC230" s="73"/>
      <c r="AD230" s="65"/>
      <c r="AE230" s="73"/>
      <c r="AF230" s="73"/>
      <c r="AG230" s="65"/>
      <c r="AH230" s="65"/>
      <c r="AI230" s="65"/>
      <c r="AJ230" s="65"/>
      <c r="AK230" s="65"/>
      <c r="AL230" s="65"/>
      <c r="AM230" s="65"/>
      <c r="AN230" s="65"/>
      <c r="AO230" s="65"/>
    </row>
    <row r="231" spans="1:41">
      <c r="A231">
        <f>'TARIF 2024'!D248</f>
        <v>0</v>
      </c>
      <c r="B231" t="s">
        <v>947</v>
      </c>
      <c r="D231" s="4">
        <f>'TARIF 2024'!G248</f>
        <v>8715946646251</v>
      </c>
      <c r="E231">
        <f>'TARIF 2024'!B248</f>
        <v>4465550</v>
      </c>
      <c r="F231" t="str">
        <f>'TARIF 2024'!K248</f>
        <v>Kiwi 202 Magenta BLISTER avec alarme dont deee 0,01</v>
      </c>
      <c r="G231" t="str">
        <f>'TARIF 2024'!K248</f>
        <v>Kiwi 202 Magenta BLISTER avec alarme dont deee 0,01</v>
      </c>
      <c r="H231" s="64">
        <f>'TARIF 2024'!M248</f>
        <v>10.220000000000001</v>
      </c>
      <c r="I231" s="64">
        <f>'TARIF 2024'!Q248</f>
        <v>16.989999999999998</v>
      </c>
      <c r="L231" s="75">
        <v>0.2</v>
      </c>
      <c r="M231" s="65"/>
      <c r="N231" s="65"/>
      <c r="O231" s="65"/>
      <c r="P231" s="65"/>
      <c r="Q231" s="70"/>
      <c r="R231" s="66"/>
      <c r="S231" s="68"/>
      <c r="T231" s="65"/>
      <c r="U231" s="65"/>
      <c r="V231" s="71"/>
      <c r="W231" s="72"/>
      <c r="X231" s="73"/>
      <c r="Y231" s="74"/>
      <c r="Z231" s="65"/>
      <c r="AA231" s="73"/>
      <c r="AB231" s="65"/>
      <c r="AC231" s="73"/>
      <c r="AD231" s="65"/>
      <c r="AE231" s="73"/>
      <c r="AF231" s="73"/>
      <c r="AG231" s="65"/>
      <c r="AH231" s="65"/>
      <c r="AI231" s="65"/>
      <c r="AJ231" s="65"/>
      <c r="AK231" s="65"/>
      <c r="AL231" s="65"/>
      <c r="AM231" s="65"/>
      <c r="AN231" s="65"/>
      <c r="AO231" s="65"/>
    </row>
    <row r="232" spans="1:41">
      <c r="A232">
        <f>'TARIF 2024'!D249</f>
        <v>0</v>
      </c>
      <c r="B232" t="s">
        <v>947</v>
      </c>
      <c r="D232" s="4">
        <f>'TARIF 2024'!G249</f>
        <v>8715946646275</v>
      </c>
      <c r="E232">
        <f>'TARIF 2024'!B249</f>
        <v>4465882</v>
      </c>
      <c r="F232" t="str">
        <f>'TARIF 2024'!K249</f>
        <v>Kiwi 202 Yellow BLISTER avec alarme dont deee 0,01</v>
      </c>
      <c r="G232" t="str">
        <f>'TARIF 2024'!K249</f>
        <v>Kiwi 202 Yellow BLISTER avec alarme dont deee 0,01</v>
      </c>
      <c r="H232" s="64">
        <f>'TARIF 2024'!M249</f>
        <v>10.220000000000001</v>
      </c>
      <c r="I232" s="64">
        <f>'TARIF 2024'!Q249</f>
        <v>16.989999999999998</v>
      </c>
      <c r="L232" s="75">
        <v>0.2</v>
      </c>
      <c r="M232" s="65"/>
      <c r="N232" s="65"/>
      <c r="O232" s="65"/>
      <c r="P232" s="65"/>
      <c r="Q232" s="70"/>
      <c r="R232" s="66"/>
      <c r="S232" s="68"/>
      <c r="T232" s="65"/>
      <c r="U232" s="65"/>
      <c r="V232" s="71"/>
      <c r="W232" s="72"/>
      <c r="X232" s="73"/>
      <c r="Y232" s="74"/>
      <c r="Z232" s="65"/>
      <c r="AA232" s="73"/>
      <c r="AB232" s="65"/>
      <c r="AC232" s="73"/>
      <c r="AD232" s="65"/>
      <c r="AE232" s="73"/>
      <c r="AF232" s="73"/>
      <c r="AG232" s="65"/>
      <c r="AH232" s="65"/>
      <c r="AI232" s="65"/>
      <c r="AJ232" s="65"/>
      <c r="AK232" s="65"/>
      <c r="AL232" s="65"/>
      <c r="AM232" s="65"/>
      <c r="AN232" s="65"/>
      <c r="AO232" s="65"/>
    </row>
    <row r="233" spans="1:41">
      <c r="A233">
        <f>'TARIF 2024'!D250</f>
        <v>0</v>
      </c>
      <c r="B233" t="s">
        <v>947</v>
      </c>
      <c r="D233" s="4">
        <f>'TARIF 2024'!G250</f>
        <v>8715946646442</v>
      </c>
      <c r="E233">
        <f>'TARIF 2024'!B250</f>
        <v>4465545</v>
      </c>
      <c r="F233" t="str">
        <f>'TARIF 2024'!K250</f>
        <v>Pack Kiwi 202 NCMY+NPH BLISTER avec alarme dont deee 0,02</v>
      </c>
      <c r="G233" t="str">
        <f>'TARIF 2024'!K250</f>
        <v>Pack Kiwi 202 NCMY+NPH BLISTER avec alarme dont deee 0,02</v>
      </c>
      <c r="H233" s="64">
        <f>'TARIF 2024'!M250</f>
        <v>54.56</v>
      </c>
      <c r="I233" s="64">
        <f>'TARIF 2024'!Q250</f>
        <v>84.99</v>
      </c>
      <c r="L233" s="75">
        <v>0.2</v>
      </c>
      <c r="M233" s="65"/>
      <c r="N233" s="65"/>
      <c r="O233" s="65"/>
      <c r="P233" s="65"/>
      <c r="Q233" s="70"/>
      <c r="R233" s="66"/>
      <c r="S233" s="68"/>
      <c r="T233" s="65"/>
      <c r="U233" s="65"/>
      <c r="V233" s="71"/>
      <c r="W233" s="72"/>
      <c r="X233" s="73"/>
      <c r="Y233" s="74"/>
      <c r="Z233" s="65"/>
      <c r="AA233" s="73"/>
      <c r="AB233" s="65"/>
      <c r="AC233" s="73"/>
      <c r="AD233" s="65"/>
      <c r="AE233" s="73"/>
      <c r="AF233" s="73"/>
      <c r="AG233" s="65"/>
      <c r="AH233" s="65"/>
      <c r="AI233" s="65"/>
      <c r="AJ233" s="65"/>
      <c r="AK233" s="65"/>
      <c r="AL233" s="65"/>
      <c r="AM233" s="65"/>
      <c r="AN233" s="65"/>
      <c r="AO233" s="65"/>
    </row>
    <row r="234" spans="1:41">
      <c r="A234">
        <f>'TARIF 2024'!D251</f>
        <v>0</v>
      </c>
      <c r="B234" t="s">
        <v>947</v>
      </c>
      <c r="D234" s="4">
        <f>'TARIF 2024'!G251</f>
        <v>8715946646466</v>
      </c>
      <c r="E234">
        <f>'TARIF 2024'!B251</f>
        <v>4465886</v>
      </c>
      <c r="F234" t="str">
        <f>'TARIF 2024'!K251</f>
        <v>Pack Kiw  202 XL NCMY+NPH BLISTER avec alarme dont deee 0,02</v>
      </c>
      <c r="G234" t="str">
        <f>'TARIF 2024'!K251</f>
        <v>Pack Kiw  202 XL NCMY+NPH BLISTER avec alarme dont deee 0,02</v>
      </c>
      <c r="H234" s="64">
        <f>'TARIF 2024'!M251</f>
        <v>87.43</v>
      </c>
      <c r="I234" s="64">
        <f>'TARIF 2024'!Q251</f>
        <v>129.99</v>
      </c>
      <c r="L234" s="75">
        <v>0.2</v>
      </c>
      <c r="M234" s="65"/>
      <c r="N234" s="65"/>
      <c r="O234" s="65"/>
      <c r="P234" s="65"/>
      <c r="Q234" s="70"/>
      <c r="R234" s="66"/>
      <c r="S234" s="68"/>
      <c r="T234" s="65"/>
      <c r="U234" s="65"/>
      <c r="V234" s="71"/>
      <c r="W234" s="72"/>
      <c r="X234" s="73"/>
      <c r="Y234" s="74"/>
      <c r="Z234" s="65"/>
      <c r="AA234" s="73"/>
      <c r="AB234" s="65"/>
      <c r="AC234" s="73"/>
      <c r="AD234" s="65"/>
      <c r="AE234" s="73"/>
      <c r="AF234" s="73"/>
      <c r="AG234" s="65"/>
      <c r="AH234" s="65"/>
      <c r="AI234" s="65"/>
      <c r="AJ234" s="65"/>
      <c r="AK234" s="65"/>
      <c r="AL234" s="65"/>
      <c r="AM234" s="65"/>
      <c r="AN234" s="65"/>
      <c r="AO234" s="65"/>
    </row>
    <row r="235" spans="1:41">
      <c r="A235">
        <f>'TARIF 2024'!D252</f>
        <v>0</v>
      </c>
      <c r="B235" t="s">
        <v>947</v>
      </c>
      <c r="D235" s="4">
        <f>'TARIF 2024'!G252</f>
        <v>8715946707464</v>
      </c>
      <c r="E235">
        <f>'TARIF 2024'!B252</f>
        <v>7735830</v>
      </c>
      <c r="F235" t="str">
        <f>'TARIF 2024'!K252</f>
        <v xml:space="preserve"> PIMENT 502 NOIR BLISTER 4.6ml BK dont 0,01 deee    </v>
      </c>
      <c r="G235" t="str">
        <f>'TARIF 2024'!K252</f>
        <v xml:space="preserve"> PIMENT 502 NOIR BLISTER 4.6ml BK dont 0,01 deee    </v>
      </c>
      <c r="H235" s="64">
        <f>'TARIF 2024'!M252</f>
        <v>16.8</v>
      </c>
      <c r="I235" s="64">
        <f>'TARIF 2024'!Q252</f>
        <v>25.9</v>
      </c>
      <c r="L235" s="75">
        <v>0.2</v>
      </c>
      <c r="M235" s="65"/>
      <c r="N235" s="65"/>
      <c r="O235" s="65"/>
      <c r="P235" s="65"/>
      <c r="Q235" s="70"/>
      <c r="R235" s="66"/>
      <c r="S235" s="68"/>
      <c r="T235" s="65"/>
      <c r="U235" s="65"/>
      <c r="V235" s="71"/>
      <c r="W235" s="72"/>
      <c r="X235" s="73"/>
      <c r="Y235" s="74"/>
      <c r="Z235" s="65"/>
      <c r="AA235" s="73"/>
      <c r="AB235" s="65"/>
      <c r="AC235" s="73"/>
      <c r="AD235" s="65"/>
      <c r="AE235" s="73"/>
      <c r="AF235" s="73"/>
      <c r="AG235" s="65"/>
      <c r="AH235" s="65"/>
      <c r="AI235" s="65"/>
      <c r="AJ235" s="65"/>
      <c r="AK235" s="65"/>
      <c r="AL235" s="65"/>
      <c r="AM235" s="65"/>
      <c r="AN235" s="65"/>
      <c r="AO235" s="65"/>
    </row>
    <row r="236" spans="1:41">
      <c r="A236">
        <f>'TARIF 2024'!D253</f>
        <v>0</v>
      </c>
      <c r="B236" t="s">
        <v>947</v>
      </c>
      <c r="D236" s="4">
        <f>'TARIF 2024'!G253</f>
        <v>8715946626178</v>
      </c>
      <c r="E236">
        <f>'TARIF 2024'!B253</f>
        <v>4108577</v>
      </c>
      <c r="F236" t="str">
        <f>'TARIF 2024'!K253</f>
        <v xml:space="preserve">Oranges 33 Black BLISTER avec alarme dont deee 0,01 </v>
      </c>
      <c r="G236" t="str">
        <f>'TARIF 2024'!K253</f>
        <v xml:space="preserve">Oranges 33 Black BLISTER avec alarme dont deee 0,01 </v>
      </c>
      <c r="H236" s="64">
        <f>'TARIF 2024'!M253</f>
        <v>14.04</v>
      </c>
      <c r="I236" s="64">
        <f>'TARIF 2024'!Q253</f>
        <v>24.99</v>
      </c>
      <c r="L236" s="75">
        <v>0.2</v>
      </c>
      <c r="M236" s="65"/>
      <c r="N236" s="65"/>
      <c r="O236" s="65"/>
      <c r="P236" s="65"/>
      <c r="Q236" s="70"/>
      <c r="R236" s="66"/>
      <c r="S236" s="68"/>
      <c r="T236" s="65"/>
      <c r="U236" s="65"/>
      <c r="V236" s="71"/>
      <c r="W236" s="72"/>
      <c r="X236" s="73"/>
      <c r="Y236" s="74"/>
      <c r="Z236" s="65"/>
      <c r="AA236" s="73"/>
      <c r="AB236" s="65"/>
      <c r="AC236" s="73"/>
      <c r="AD236" s="65"/>
      <c r="AE236" s="73"/>
      <c r="AF236" s="73"/>
      <c r="AG236" s="65"/>
      <c r="AH236" s="65"/>
      <c r="AI236" s="65"/>
      <c r="AJ236" s="65"/>
      <c r="AK236" s="65"/>
      <c r="AL236" s="65"/>
      <c r="AM236" s="65"/>
      <c r="AN236" s="65"/>
      <c r="AO236" s="65"/>
    </row>
    <row r="237" spans="1:41">
      <c r="A237">
        <f>'TARIF 2024'!D254</f>
        <v>0</v>
      </c>
      <c r="B237" t="s">
        <v>947</v>
      </c>
      <c r="D237" s="4">
        <f>'TARIF 2024'!G254</f>
        <v>8715946626277</v>
      </c>
      <c r="E237">
        <f>'TARIF 2024'!B254</f>
        <v>4108530</v>
      </c>
      <c r="F237" t="str">
        <f>'TARIF 2024'!K254</f>
        <v>Oranges 33 XL Black BLISTER avec alarme dont deee 0,01</v>
      </c>
      <c r="G237" t="str">
        <f>'TARIF 2024'!K254</f>
        <v>Oranges 33 XL Black BLISTER avec alarme dont deee 0,01</v>
      </c>
      <c r="H237" s="64">
        <f>'TARIF 2024'!M254</f>
        <v>21.05</v>
      </c>
      <c r="I237" s="64">
        <f>'TARIF 2024'!Q254</f>
        <v>34.99</v>
      </c>
      <c r="L237" s="75">
        <v>0.2</v>
      </c>
      <c r="M237" s="65"/>
      <c r="N237" s="65"/>
      <c r="O237" s="65"/>
      <c r="P237" s="65"/>
      <c r="Q237" s="70"/>
      <c r="R237" s="66"/>
      <c r="S237" s="68"/>
      <c r="T237" s="65"/>
      <c r="U237" s="65"/>
      <c r="V237" s="71"/>
      <c r="W237" s="72"/>
      <c r="X237" s="73"/>
      <c r="Y237" s="74"/>
      <c r="Z237" s="65"/>
      <c r="AA237" s="73"/>
      <c r="AB237" s="65"/>
      <c r="AC237" s="73"/>
      <c r="AD237" s="65"/>
      <c r="AE237" s="73"/>
      <c r="AF237" s="73"/>
      <c r="AG237" s="65"/>
      <c r="AH237" s="65"/>
      <c r="AI237" s="65"/>
      <c r="AJ237" s="65"/>
      <c r="AK237" s="65"/>
      <c r="AL237" s="65"/>
      <c r="AM237" s="65"/>
      <c r="AN237" s="65"/>
      <c r="AO237" s="65"/>
    </row>
    <row r="238" spans="1:41">
      <c r="A238">
        <f>'TARIF 2024'!D255</f>
        <v>0</v>
      </c>
      <c r="B238" t="s">
        <v>947</v>
      </c>
      <c r="D238" s="4">
        <f>'TARIF 2024'!G255</f>
        <v>8715946626192</v>
      </c>
      <c r="E238">
        <f>'TARIF 2024'!B255</f>
        <v>4108579</v>
      </c>
      <c r="F238" t="str">
        <f>'TARIF 2024'!K255</f>
        <v>Oranges 33 Photo Noir BLISTER avec alarme dont deee 0,01</v>
      </c>
      <c r="G238" t="str">
        <f>'TARIF 2024'!K255</f>
        <v>Oranges 33 Photo Noir BLISTER avec alarme dont deee 0,01</v>
      </c>
      <c r="H238" s="64">
        <f>'TARIF 2024'!M255</f>
        <v>10.56</v>
      </c>
      <c r="I238" s="64">
        <f>'TARIF 2024'!Q255</f>
        <v>17.989999999999998</v>
      </c>
      <c r="L238" s="75">
        <v>0.2</v>
      </c>
      <c r="M238" s="65"/>
      <c r="N238" s="65"/>
      <c r="O238" s="65"/>
      <c r="P238" s="65"/>
      <c r="Q238" s="70"/>
      <c r="R238" s="66"/>
      <c r="S238" s="68"/>
      <c r="T238" s="65"/>
      <c r="U238" s="65"/>
      <c r="V238" s="71"/>
      <c r="W238" s="72"/>
      <c r="X238" s="73"/>
      <c r="Y238" s="74"/>
      <c r="Z238" s="65"/>
      <c r="AA238" s="73"/>
      <c r="AB238" s="65"/>
      <c r="AC238" s="73"/>
      <c r="AD238" s="65"/>
      <c r="AE238" s="73"/>
      <c r="AF238" s="73"/>
      <c r="AG238" s="65"/>
      <c r="AH238" s="65"/>
      <c r="AI238" s="65"/>
      <c r="AJ238" s="65"/>
      <c r="AK238" s="65"/>
      <c r="AL238" s="65"/>
      <c r="AM238" s="65"/>
      <c r="AN238" s="65"/>
      <c r="AO238" s="65"/>
    </row>
    <row r="239" spans="1:41">
      <c r="A239">
        <f>'TARIF 2024'!D256</f>
        <v>0</v>
      </c>
      <c r="B239" t="s">
        <v>947</v>
      </c>
      <c r="D239" s="4">
        <f>'TARIF 2024'!G256</f>
        <v>8715946626215</v>
      </c>
      <c r="E239">
        <f>'TARIF 2024'!B256</f>
        <v>4108581</v>
      </c>
      <c r="F239" t="str">
        <f>'TARIF 2024'!K256</f>
        <v>Oranges 33 Cyan BLISTER avec alarme dont deee 0,01</v>
      </c>
      <c r="G239" t="str">
        <f>'TARIF 2024'!K256</f>
        <v>Oranges 33 Cyan BLISTER avec alarme dont deee 0,01</v>
      </c>
      <c r="H239" s="64">
        <f>'TARIF 2024'!M256</f>
        <v>10.56</v>
      </c>
      <c r="I239" s="64">
        <f>'TARIF 2024'!Q256</f>
        <v>17.989999999999998</v>
      </c>
      <c r="L239" s="75">
        <v>0.2</v>
      </c>
      <c r="M239" s="65"/>
      <c r="N239" s="65"/>
      <c r="O239" s="65"/>
      <c r="P239" s="65"/>
      <c r="Q239" s="70"/>
      <c r="R239" s="66"/>
      <c r="S239" s="68"/>
      <c r="T239" s="65"/>
      <c r="U239" s="65"/>
      <c r="V239" s="71"/>
      <c r="W239" s="72"/>
      <c r="X239" s="73"/>
      <c r="Y239" s="74"/>
      <c r="Z239" s="65"/>
      <c r="AA239" s="73"/>
      <c r="AB239" s="65"/>
      <c r="AC239" s="73"/>
      <c r="AD239" s="65"/>
      <c r="AE239" s="73"/>
      <c r="AF239" s="73"/>
      <c r="AG239" s="65"/>
      <c r="AH239" s="65"/>
      <c r="AI239" s="65"/>
      <c r="AJ239" s="65"/>
      <c r="AK239" s="65"/>
      <c r="AL239" s="65"/>
      <c r="AM239" s="65"/>
      <c r="AN239" s="65"/>
      <c r="AO239" s="65"/>
    </row>
    <row r="240" spans="1:41">
      <c r="A240">
        <f>'TARIF 2024'!D257</f>
        <v>0</v>
      </c>
      <c r="B240" t="s">
        <v>947</v>
      </c>
      <c r="D240" s="4">
        <f>'TARIF 2024'!G257</f>
        <v>8715946626239</v>
      </c>
      <c r="E240">
        <f>'TARIF 2024'!B257</f>
        <v>4108526</v>
      </c>
      <c r="F240" t="str">
        <f>'TARIF 2024'!K257</f>
        <v>Oranges 33 Magenta BLISTER avec alarme dont deee 0,01</v>
      </c>
      <c r="G240" t="str">
        <f>'TARIF 2024'!K257</f>
        <v>Oranges 33 Magenta BLISTER avec alarme dont deee 0,01</v>
      </c>
      <c r="H240" s="64">
        <f>'TARIF 2024'!M257</f>
        <v>10.56</v>
      </c>
      <c r="I240" s="64">
        <f>'TARIF 2024'!Q257</f>
        <v>17.989999999999998</v>
      </c>
      <c r="L240" s="75">
        <v>0.2</v>
      </c>
      <c r="M240" s="65"/>
      <c r="N240" s="65"/>
      <c r="O240" s="65"/>
      <c r="P240" s="65"/>
      <c r="Q240" s="70"/>
      <c r="R240" s="66"/>
      <c r="S240" s="68"/>
      <c r="T240" s="65"/>
      <c r="U240" s="65"/>
      <c r="V240" s="71"/>
      <c r="W240" s="72"/>
      <c r="X240" s="73"/>
      <c r="Y240" s="74"/>
      <c r="Z240" s="65"/>
      <c r="AA240" s="73"/>
      <c r="AB240" s="65"/>
      <c r="AC240" s="73"/>
      <c r="AD240" s="65"/>
      <c r="AE240" s="73"/>
      <c r="AF240" s="73"/>
      <c r="AG240" s="65"/>
      <c r="AH240" s="65"/>
      <c r="AI240" s="65"/>
      <c r="AJ240" s="65"/>
      <c r="AK240" s="65"/>
      <c r="AL240" s="65"/>
      <c r="AM240" s="65"/>
      <c r="AN240" s="65"/>
      <c r="AO240" s="65"/>
    </row>
    <row r="241" spans="1:41">
      <c r="A241">
        <f>'TARIF 2024'!D258</f>
        <v>0</v>
      </c>
      <c r="B241" t="s">
        <v>947</v>
      </c>
      <c r="D241" s="4">
        <f>'TARIF 2024'!G258</f>
        <v>8715946626253</v>
      </c>
      <c r="E241">
        <f>'TARIF 2024'!B258</f>
        <v>4108528</v>
      </c>
      <c r="F241" t="str">
        <f>'TARIF 2024'!K258</f>
        <v>Oranges 33 Yellow BLISTER avec alarme dont deee 0,01</v>
      </c>
      <c r="G241" t="str">
        <f>'TARIF 2024'!K258</f>
        <v>Oranges 33 Yellow BLISTER avec alarme dont deee 0,01</v>
      </c>
      <c r="H241" s="64">
        <f>'TARIF 2024'!M258</f>
        <v>10.56</v>
      </c>
      <c r="I241" s="64">
        <f>'TARIF 2024'!Q258</f>
        <v>17.989999999999998</v>
      </c>
      <c r="L241" s="75">
        <v>0.2</v>
      </c>
      <c r="M241" s="65"/>
      <c r="N241" s="65"/>
      <c r="O241" s="65"/>
      <c r="P241" s="65"/>
      <c r="Q241" s="70"/>
      <c r="R241" s="66"/>
      <c r="S241" s="68"/>
      <c r="T241" s="65"/>
      <c r="U241" s="65"/>
      <c r="V241" s="71"/>
      <c r="W241" s="72"/>
      <c r="X241" s="73"/>
      <c r="Y241" s="74"/>
      <c r="Z241" s="65"/>
      <c r="AA241" s="73"/>
      <c r="AB241" s="65"/>
      <c r="AC241" s="73"/>
      <c r="AD241" s="65"/>
      <c r="AE241" s="73"/>
      <c r="AF241" s="73"/>
      <c r="AG241" s="65"/>
      <c r="AH241" s="65"/>
      <c r="AI241" s="65"/>
      <c r="AJ241" s="65"/>
      <c r="AK241" s="65"/>
      <c r="AL241" s="65"/>
      <c r="AM241" s="65"/>
      <c r="AN241" s="65"/>
      <c r="AO241" s="65"/>
    </row>
    <row r="242" spans="1:41">
      <c r="A242">
        <f>'TARIF 2024'!D259</f>
        <v>0</v>
      </c>
      <c r="B242" t="s">
        <v>947</v>
      </c>
      <c r="D242" s="4">
        <f>'TARIF 2024'!G259</f>
        <v>8715946645285</v>
      </c>
      <c r="E242">
        <f>'TARIF 2024'!B259</f>
        <v>4465903</v>
      </c>
      <c r="F242" t="str">
        <f>'TARIF 2024'!K259</f>
        <v>Pack Oranges 33 NCMY+NPH BLISTER avec alarme dont deee 0,02</v>
      </c>
      <c r="G242" t="str">
        <f>'TARIF 2024'!K259</f>
        <v>Pack Oranges 33 NCMY+NPH BLISTER avec alarme dont deee 0,02</v>
      </c>
      <c r="H242" s="64">
        <f>'TARIF 2024'!M259</f>
        <v>55.97</v>
      </c>
      <c r="I242" s="64">
        <f>'TARIF 2024'!Q259</f>
        <v>89.99</v>
      </c>
      <c r="L242" s="75">
        <v>0.2</v>
      </c>
      <c r="M242" s="65"/>
      <c r="N242" s="65"/>
      <c r="O242" s="65"/>
      <c r="P242" s="65"/>
      <c r="Q242" s="70"/>
      <c r="R242" s="66"/>
      <c r="S242" s="68"/>
      <c r="T242" s="65"/>
      <c r="U242" s="65"/>
      <c r="V242" s="71"/>
      <c r="W242" s="72"/>
      <c r="X242" s="73"/>
      <c r="Y242" s="74"/>
      <c r="Z242" s="65"/>
      <c r="AA242" s="73"/>
      <c r="AB242" s="65"/>
      <c r="AC242" s="73"/>
      <c r="AD242" s="65"/>
      <c r="AE242" s="73"/>
      <c r="AF242" s="73"/>
      <c r="AG242" s="65"/>
      <c r="AH242" s="65"/>
      <c r="AI242" s="65"/>
      <c r="AJ242" s="65"/>
      <c r="AK242" s="65"/>
      <c r="AL242" s="65"/>
      <c r="AM242" s="65"/>
      <c r="AN242" s="65"/>
      <c r="AO242" s="65"/>
    </row>
    <row r="243" spans="1:41">
      <c r="A243">
        <f>'TARIF 2024'!D260</f>
        <v>0</v>
      </c>
      <c r="B243" t="s">
        <v>947</v>
      </c>
      <c r="D243" s="4">
        <f>'TARIF 2024'!G260</f>
        <v>8715946625553</v>
      </c>
      <c r="E243">
        <f>'TARIF 2024'!B260</f>
        <v>4108510</v>
      </c>
      <c r="F243" t="str">
        <f>'TARIF 2024'!K260</f>
        <v>Ours Polaire 26 Noir BLISTER avec alarme dont deee 0,01</v>
      </c>
      <c r="G243" t="str">
        <f>'TARIF 2024'!K260</f>
        <v>Ours Polaire 26 Noir BLISTER avec alarme dont deee 0,01</v>
      </c>
      <c r="H243" s="64">
        <f>'TARIF 2024'!M260</f>
        <v>13.29</v>
      </c>
      <c r="I243" s="64">
        <f>'TARIF 2024'!Q260</f>
        <v>19.989999999999998</v>
      </c>
      <c r="L243" s="75">
        <v>0.2</v>
      </c>
      <c r="M243" s="65"/>
      <c r="N243" s="65"/>
      <c r="O243" s="65"/>
      <c r="P243" s="65"/>
      <c r="Q243" s="70"/>
      <c r="R243" s="66"/>
      <c r="S243" s="68"/>
      <c r="T243" s="65"/>
      <c r="U243" s="65"/>
      <c r="V243" s="71"/>
      <c r="W243" s="72"/>
      <c r="X243" s="73"/>
      <c r="Y243" s="74"/>
      <c r="Z243" s="65"/>
      <c r="AA243" s="73"/>
      <c r="AB243" s="65"/>
      <c r="AC243" s="73"/>
      <c r="AD243" s="65"/>
      <c r="AE243" s="73"/>
      <c r="AF243" s="73"/>
      <c r="AG243" s="65"/>
      <c r="AH243" s="65"/>
      <c r="AI243" s="65"/>
      <c r="AJ243" s="65"/>
      <c r="AK243" s="65"/>
      <c r="AL243" s="65"/>
      <c r="AM243" s="65"/>
      <c r="AN243" s="65"/>
      <c r="AO243" s="65"/>
    </row>
    <row r="244" spans="1:41">
      <c r="A244">
        <f>'TARIF 2024'!D261</f>
        <v>0</v>
      </c>
      <c r="B244" t="s">
        <v>947</v>
      </c>
      <c r="D244" s="4">
        <f>'TARIF 2024'!G261</f>
        <v>8715946625577</v>
      </c>
      <c r="E244">
        <f>'TARIF 2024'!B261</f>
        <v>4108512</v>
      </c>
      <c r="F244" t="str">
        <f>'TARIF 2024'!K261</f>
        <v>Ours Polaire 26 Photo Noir BLISTER avec alarme dont deee 0,01</v>
      </c>
      <c r="G244" t="str">
        <f>'TARIF 2024'!K261</f>
        <v>Ours Polaire 26 Photo Noir BLISTER avec alarme dont deee 0,01</v>
      </c>
      <c r="H244" s="64">
        <f>'TARIF 2024'!M261</f>
        <v>10.56</v>
      </c>
      <c r="I244" s="64">
        <f>'TARIF 2024'!Q261</f>
        <v>17.989999999999998</v>
      </c>
      <c r="L244" s="75">
        <v>0.2</v>
      </c>
      <c r="M244" s="65"/>
      <c r="N244" s="65"/>
      <c r="O244" s="65"/>
      <c r="P244" s="65"/>
      <c r="Q244" s="70"/>
      <c r="R244" s="66"/>
      <c r="S244" s="68"/>
      <c r="T244" s="65"/>
      <c r="U244" s="65"/>
      <c r="V244" s="71"/>
      <c r="W244" s="72"/>
      <c r="X244" s="73"/>
      <c r="Y244" s="74"/>
      <c r="Z244" s="65"/>
      <c r="AA244" s="73"/>
      <c r="AB244" s="65"/>
      <c r="AC244" s="73"/>
      <c r="AD244" s="65"/>
      <c r="AE244" s="73"/>
      <c r="AF244" s="73"/>
      <c r="AG244" s="65"/>
      <c r="AH244" s="65"/>
      <c r="AI244" s="65"/>
      <c r="AJ244" s="65"/>
      <c r="AK244" s="65"/>
      <c r="AL244" s="65"/>
      <c r="AM244" s="65"/>
      <c r="AN244" s="65"/>
      <c r="AO244" s="65"/>
    </row>
    <row r="245" spans="1:41">
      <c r="A245">
        <f>'TARIF 2024'!D262</f>
        <v>0</v>
      </c>
      <c r="B245" t="s">
        <v>947</v>
      </c>
      <c r="D245" s="4">
        <f>'TARIF 2024'!G262</f>
        <v>8715946519876</v>
      </c>
      <c r="E245">
        <f>'TARIF 2024'!B262</f>
        <v>2533909</v>
      </c>
      <c r="F245" t="str">
        <f>'TARIF 2024'!K262</f>
        <v>Pack Ours Polaire 26 NCMY BLISTER avec alarme dont deee 0,02</v>
      </c>
      <c r="G245" t="str">
        <f>'TARIF 2024'!K262</f>
        <v>Pack Ours Polaire 26 NCMY BLISTER avec alarme dont deee 0,02</v>
      </c>
      <c r="H245" s="64">
        <f>'TARIF 2024'!M262</f>
        <v>46.62</v>
      </c>
      <c r="I245" s="64">
        <f>'TARIF 2024'!Q262</f>
        <v>69.989999999999995</v>
      </c>
      <c r="L245" s="75">
        <v>0.2</v>
      </c>
      <c r="M245" s="65"/>
      <c r="N245" s="65"/>
      <c r="O245" s="65"/>
      <c r="P245" s="65"/>
      <c r="Q245" s="70"/>
      <c r="R245" s="66"/>
      <c r="S245" s="68"/>
      <c r="T245" s="65"/>
      <c r="U245" s="65"/>
      <c r="V245" s="71"/>
      <c r="W245" s="72"/>
      <c r="X245" s="73"/>
      <c r="Y245" s="74"/>
      <c r="Z245" s="65"/>
      <c r="AA245" s="73"/>
      <c r="AB245" s="65"/>
      <c r="AC245" s="73"/>
      <c r="AD245" s="65"/>
      <c r="AE245" s="73"/>
      <c r="AF245" s="73"/>
      <c r="AG245" s="65"/>
      <c r="AH245" s="65"/>
      <c r="AI245" s="65"/>
      <c r="AJ245" s="65"/>
      <c r="AK245" s="65"/>
      <c r="AL245" s="65"/>
      <c r="AM245" s="65"/>
      <c r="AN245" s="65"/>
      <c r="AO245" s="65"/>
    </row>
    <row r="246" spans="1:41">
      <c r="A246">
        <f>'TARIF 2024'!D263</f>
        <v>0</v>
      </c>
      <c r="B246" t="s">
        <v>947</v>
      </c>
      <c r="D246" s="4">
        <f>'TARIF 2024'!G263</f>
        <v>8715946625195</v>
      </c>
      <c r="E246">
        <f>'TARIF 2024'!B263</f>
        <v>4108545</v>
      </c>
      <c r="F246" t="str">
        <f>'TARIF 2024'!K263</f>
        <v>Pack Paquerette 18 NCMY BLISTER avec alarme dont deee 0,04</v>
      </c>
      <c r="G246" t="str">
        <f>'TARIF 2024'!K263</f>
        <v>Pack Paquerette 18 NCMY BLISTER avec alarme dont deee 0,04</v>
      </c>
      <c r="H246" s="64">
        <f>'TARIF 2024'!M263</f>
        <v>40.369999999999997</v>
      </c>
      <c r="I246" s="64">
        <f>'TARIF 2024'!Q263</f>
        <v>59.99</v>
      </c>
      <c r="L246" s="75">
        <v>0.2</v>
      </c>
      <c r="M246" s="65"/>
      <c r="N246" s="65"/>
      <c r="O246" s="65"/>
      <c r="P246" s="65"/>
      <c r="Q246" s="70"/>
      <c r="R246" s="66"/>
      <c r="S246" s="68"/>
      <c r="T246" s="65"/>
      <c r="U246" s="65"/>
      <c r="V246" s="71"/>
      <c r="W246" s="72"/>
      <c r="X246" s="73"/>
      <c r="Y246" s="74"/>
      <c r="Z246" s="65"/>
      <c r="AA246" s="73"/>
      <c r="AB246" s="65"/>
      <c r="AC246" s="73"/>
      <c r="AD246" s="65"/>
      <c r="AE246" s="73"/>
      <c r="AF246" s="73"/>
      <c r="AG246" s="65"/>
      <c r="AH246" s="65"/>
      <c r="AI246" s="65"/>
      <c r="AJ246" s="65"/>
      <c r="AK246" s="65"/>
      <c r="AL246" s="65"/>
      <c r="AM246" s="65"/>
      <c r="AN246" s="65"/>
      <c r="AO246" s="65"/>
    </row>
    <row r="247" spans="1:41">
      <c r="A247">
        <f>'TARIF 2024'!D264</f>
        <v>0</v>
      </c>
      <c r="B247" t="s">
        <v>947</v>
      </c>
      <c r="D247" s="4">
        <f>'TARIF 2024'!G264</f>
        <v>8715946625294</v>
      </c>
      <c r="E247">
        <f>'TARIF 2024'!B264</f>
        <v>4108484</v>
      </c>
      <c r="F247" t="str">
        <f>'TARIF 2024'!K264</f>
        <v>Pack Paquerette 18XL NCMY BLISTER avec alarme dont deee 0,02</v>
      </c>
      <c r="G247" t="str">
        <f>'TARIF 2024'!K264</f>
        <v>Pack Paquerette 18XL NCMY BLISTER avec alarme dont deee 0,02</v>
      </c>
      <c r="H247" s="64">
        <f>'TARIF 2024'!M264</f>
        <v>62.98</v>
      </c>
      <c r="I247" s="64">
        <f>'TARIF 2024'!Q264</f>
        <v>94.99</v>
      </c>
      <c r="L247" s="75">
        <v>0.2</v>
      </c>
      <c r="M247" s="65"/>
      <c r="N247" s="65"/>
      <c r="O247" s="65"/>
      <c r="P247" s="65"/>
      <c r="Q247" s="70"/>
      <c r="R247" s="66"/>
      <c r="S247" s="68"/>
      <c r="T247" s="65"/>
      <c r="U247" s="65"/>
      <c r="V247" s="71"/>
      <c r="W247" s="72"/>
      <c r="X247" s="73"/>
      <c r="Y247" s="74"/>
      <c r="Z247" s="65"/>
      <c r="AA247" s="73"/>
      <c r="AB247" s="65"/>
      <c r="AC247" s="73"/>
      <c r="AD247" s="65"/>
      <c r="AE247" s="73"/>
      <c r="AF247" s="73"/>
      <c r="AG247" s="65"/>
      <c r="AH247" s="65"/>
      <c r="AI247" s="65"/>
      <c r="AJ247" s="65"/>
      <c r="AK247" s="65"/>
      <c r="AL247" s="65"/>
      <c r="AM247" s="65"/>
      <c r="AN247" s="65"/>
      <c r="AO247" s="65"/>
    </row>
    <row r="248" spans="1:41">
      <c r="A248">
        <f>'TARIF 2024'!D265</f>
        <v>0</v>
      </c>
      <c r="B248" t="s">
        <v>947</v>
      </c>
      <c r="D248" s="4">
        <f>'TARIF 2024'!G265</f>
        <v>8715946625119</v>
      </c>
      <c r="E248">
        <f>'TARIF 2024'!B265</f>
        <v>4108568</v>
      </c>
      <c r="F248" t="str">
        <f>'TARIF 2024'!K265</f>
        <v>Paquerette 18 Noir BLISTER avec alarme dont deee 0,02</v>
      </c>
      <c r="G248" t="str">
        <f>'TARIF 2024'!K265</f>
        <v>Paquerette 18 Noir BLISTER avec alarme dont deee 0,02</v>
      </c>
      <c r="H248" s="64">
        <f>'TARIF 2024'!M265</f>
        <v>11.21</v>
      </c>
      <c r="I248" s="64">
        <f>'TARIF 2024'!Q265</f>
        <v>16.989999999999998</v>
      </c>
      <c r="L248" s="75">
        <v>0.2</v>
      </c>
      <c r="M248" s="65"/>
      <c r="N248" s="65"/>
      <c r="O248" s="65"/>
      <c r="P248" s="65"/>
      <c r="Q248" s="70"/>
      <c r="R248" s="66"/>
      <c r="S248" s="68"/>
      <c r="T248" s="65"/>
      <c r="U248" s="65"/>
      <c r="V248" s="71"/>
      <c r="W248" s="72"/>
      <c r="X248" s="73"/>
      <c r="Y248" s="74"/>
      <c r="Z248" s="65"/>
      <c r="AA248" s="73"/>
      <c r="AB248" s="65"/>
      <c r="AC248" s="73"/>
      <c r="AD248" s="65"/>
      <c r="AE248" s="73"/>
      <c r="AF248" s="73"/>
      <c r="AG248" s="65"/>
      <c r="AH248" s="65"/>
      <c r="AI248" s="65"/>
      <c r="AJ248" s="65"/>
      <c r="AK248" s="65"/>
      <c r="AL248" s="65"/>
      <c r="AM248" s="65"/>
      <c r="AN248" s="65"/>
      <c r="AO248" s="65"/>
    </row>
    <row r="249" spans="1:41">
      <c r="A249">
        <f>'TARIF 2024'!D266</f>
        <v>0</v>
      </c>
      <c r="B249" t="s">
        <v>947</v>
      </c>
      <c r="D249" s="4">
        <f>'TARIF 2024'!G266</f>
        <v>8715946625218</v>
      </c>
      <c r="E249">
        <f>'TARIF 2024'!B266</f>
        <v>4108547</v>
      </c>
      <c r="F249" t="str">
        <f>'TARIF 2024'!K266</f>
        <v>Paquerette 18XL Noir BLISTER avec alarme dont deee 0,02</v>
      </c>
      <c r="G249" t="str">
        <f>'TARIF 2024'!K266</f>
        <v>Paquerette 18XL Noir BLISTER avec alarme dont deee 0,02</v>
      </c>
      <c r="H249" s="64">
        <f>'TARIF 2024'!M266</f>
        <v>18.96</v>
      </c>
      <c r="I249" s="64">
        <f>'TARIF 2024'!Q266</f>
        <v>29.99</v>
      </c>
      <c r="L249" s="75">
        <v>0.2</v>
      </c>
      <c r="M249" s="65"/>
      <c r="N249" s="65"/>
      <c r="O249" s="65"/>
      <c r="P249" s="65"/>
      <c r="Q249" s="70"/>
      <c r="R249" s="66"/>
      <c r="S249" s="68"/>
      <c r="T249" s="65"/>
      <c r="U249" s="65"/>
      <c r="V249" s="71"/>
      <c r="W249" s="72"/>
      <c r="X249" s="73"/>
      <c r="Y249" s="74"/>
      <c r="Z249" s="65"/>
      <c r="AA249" s="73"/>
      <c r="AB249" s="65"/>
      <c r="AC249" s="73"/>
      <c r="AD249" s="65"/>
      <c r="AE249" s="73"/>
      <c r="AF249" s="73"/>
      <c r="AG249" s="65"/>
      <c r="AH249" s="65"/>
      <c r="AI249" s="65"/>
      <c r="AJ249" s="65"/>
      <c r="AK249" s="65"/>
      <c r="AL249" s="65"/>
      <c r="AM249" s="65"/>
      <c r="AN249" s="65"/>
      <c r="AO249" s="65"/>
    </row>
    <row r="250" spans="1:41">
      <c r="A250">
        <f>'TARIF 2024'!D267</f>
        <v>0</v>
      </c>
      <c r="B250" t="s">
        <v>947</v>
      </c>
      <c r="D250" s="4">
        <f>'TARIF 2024'!G267</f>
        <v>8715946625133</v>
      </c>
      <c r="E250">
        <f>'TARIF 2024'!B267</f>
        <v>4108422</v>
      </c>
      <c r="F250" t="str">
        <f>'TARIF 2024'!K267</f>
        <v>Paquerette 18 Cyan BLISTER avec alarme dont deee 0,02</v>
      </c>
      <c r="G250" t="str">
        <f>'TARIF 2024'!K267</f>
        <v>Paquerette 18 Cyan BLISTER avec alarme dont deee 0,02</v>
      </c>
      <c r="H250" s="64">
        <f>'TARIF 2024'!M267</f>
        <v>9.16</v>
      </c>
      <c r="I250" s="64">
        <f>'TARIF 2024'!Q267</f>
        <v>14.99</v>
      </c>
      <c r="L250" s="75">
        <v>0.2</v>
      </c>
      <c r="M250" s="65"/>
      <c r="N250" s="65"/>
      <c r="O250" s="65"/>
      <c r="P250" s="65"/>
      <c r="Q250" s="70"/>
      <c r="R250" s="66"/>
      <c r="S250" s="68"/>
      <c r="T250" s="65"/>
      <c r="U250" s="65"/>
      <c r="V250" s="71"/>
      <c r="W250" s="72"/>
      <c r="X250" s="73"/>
      <c r="Y250" s="74"/>
      <c r="Z250" s="65"/>
      <c r="AA250" s="73"/>
      <c r="AB250" s="65"/>
      <c r="AC250" s="73"/>
      <c r="AD250" s="65"/>
      <c r="AE250" s="73"/>
      <c r="AF250" s="73"/>
      <c r="AG250" s="65"/>
      <c r="AH250" s="65"/>
      <c r="AI250" s="65"/>
      <c r="AJ250" s="65"/>
      <c r="AK250" s="65"/>
      <c r="AL250" s="65"/>
      <c r="AM250" s="65"/>
      <c r="AN250" s="65"/>
      <c r="AO250" s="65"/>
    </row>
    <row r="251" spans="1:41">
      <c r="A251">
        <f>'TARIF 2024'!D268</f>
        <v>0</v>
      </c>
      <c r="B251" t="s">
        <v>947</v>
      </c>
      <c r="D251" s="4">
        <f>'TARIF 2024'!G268</f>
        <v>8715946625157</v>
      </c>
      <c r="E251">
        <f>'TARIF 2024'!B268</f>
        <v>4108426</v>
      </c>
      <c r="F251" t="str">
        <f>'TARIF 2024'!K268</f>
        <v>Paquerette 18 Magenta BLISTER avec alarme dont deee 0,02</v>
      </c>
      <c r="G251" t="str">
        <f>'TARIF 2024'!K268</f>
        <v>Paquerette 18 Magenta BLISTER avec alarme dont deee 0,02</v>
      </c>
      <c r="H251" s="64">
        <f>'TARIF 2024'!M268</f>
        <v>9.16</v>
      </c>
      <c r="I251" s="64">
        <f>'TARIF 2024'!Q268</f>
        <v>14.99</v>
      </c>
      <c r="L251" s="75">
        <v>0.2</v>
      </c>
      <c r="M251" s="65"/>
      <c r="N251" s="65"/>
      <c r="O251" s="65"/>
      <c r="P251" s="65"/>
      <c r="Q251" s="70"/>
      <c r="R251" s="66"/>
      <c r="S251" s="68"/>
      <c r="T251" s="65"/>
      <c r="U251" s="65"/>
      <c r="V251" s="71"/>
      <c r="W251" s="72"/>
      <c r="X251" s="73"/>
      <c r="Y251" s="74"/>
      <c r="Z251" s="65"/>
      <c r="AA251" s="73"/>
      <c r="AB251" s="65"/>
      <c r="AC251" s="73"/>
      <c r="AD251" s="65"/>
      <c r="AE251" s="73"/>
      <c r="AF251" s="73"/>
      <c r="AG251" s="65"/>
      <c r="AH251" s="65"/>
      <c r="AI251" s="65"/>
      <c r="AJ251" s="65"/>
      <c r="AK251" s="65"/>
      <c r="AL251" s="65"/>
      <c r="AM251" s="65"/>
      <c r="AN251" s="65"/>
      <c r="AO251" s="65"/>
    </row>
    <row r="252" spans="1:41">
      <c r="A252">
        <f>'TARIF 2024'!D269</f>
        <v>0</v>
      </c>
      <c r="B252" t="s">
        <v>947</v>
      </c>
      <c r="D252" s="4">
        <f>'TARIF 2024'!G269</f>
        <v>8715946625171</v>
      </c>
      <c r="E252">
        <f>'TARIF 2024'!B269</f>
        <v>4108430</v>
      </c>
      <c r="F252" t="str">
        <f>'TARIF 2024'!K269</f>
        <v>Paquerette 18 Yellow BLISTER avec alarme dont deee 0,02</v>
      </c>
      <c r="G252" t="str">
        <f>'TARIF 2024'!K269</f>
        <v>Paquerette 18 Yellow BLISTER avec alarme dont deee 0,02</v>
      </c>
      <c r="H252" s="64">
        <f>'TARIF 2024'!M269</f>
        <v>9.16</v>
      </c>
      <c r="I252" s="64">
        <f>'TARIF 2024'!Q269</f>
        <v>14.99</v>
      </c>
      <c r="L252" s="75">
        <v>0.2</v>
      </c>
      <c r="M252" s="65"/>
      <c r="N252" s="65"/>
      <c r="O252" s="65"/>
      <c r="P252" s="65"/>
      <c r="Q252" s="70"/>
      <c r="R252" s="66"/>
      <c r="S252" s="68"/>
      <c r="T252" s="65"/>
      <c r="U252" s="65"/>
      <c r="V252" s="71"/>
      <c r="W252" s="72"/>
      <c r="X252" s="73"/>
      <c r="Y252" s="74"/>
      <c r="Z252" s="65"/>
      <c r="AA252" s="73"/>
      <c r="AB252" s="65"/>
      <c r="AC252" s="73"/>
      <c r="AD252" s="65"/>
      <c r="AE252" s="73"/>
      <c r="AF252" s="73"/>
      <c r="AG252" s="65"/>
      <c r="AH252" s="65"/>
      <c r="AI252" s="65"/>
      <c r="AJ252" s="65"/>
      <c r="AK252" s="65"/>
      <c r="AL252" s="65"/>
      <c r="AM252" s="65"/>
      <c r="AN252" s="65"/>
      <c r="AO252" s="65"/>
    </row>
    <row r="253" spans="1:41">
      <c r="A253">
        <f>'TARIF 2024'!D270</f>
        <v>0</v>
      </c>
      <c r="B253" t="s">
        <v>947</v>
      </c>
      <c r="D253" s="4">
        <f>'TARIF 2024'!G270</f>
        <v>8715946624976</v>
      </c>
      <c r="E253">
        <f>'TARIF 2024'!B270</f>
        <v>4108554</v>
      </c>
      <c r="F253" t="str">
        <f>'TARIF 2024'!K270</f>
        <v>Pack Stylo Plume 16 NCMY BLISTER avec alarme dont deee 0,04</v>
      </c>
      <c r="G253" t="str">
        <f>'TARIF 2024'!K270</f>
        <v>Pack Stylo Plume 16 NCMY BLISTER avec alarme dont deee 0,04</v>
      </c>
      <c r="H253" s="64">
        <f>'TARIF 2024'!M270</f>
        <v>38.979999999999997</v>
      </c>
      <c r="I253" s="64">
        <f>'TARIF 2024'!Q270</f>
        <v>59.99</v>
      </c>
      <c r="L253" s="75">
        <v>0.2</v>
      </c>
      <c r="M253" s="65"/>
      <c r="N253" s="65"/>
      <c r="O253" s="65"/>
      <c r="P253" s="65"/>
      <c r="Q253" s="70"/>
      <c r="R253" s="66"/>
      <c r="S253" s="68"/>
      <c r="T253" s="65"/>
      <c r="U253" s="65"/>
      <c r="V253" s="71"/>
      <c r="W253" s="72"/>
      <c r="X253" s="73"/>
      <c r="Y253" s="74"/>
      <c r="Z253" s="65"/>
      <c r="AA253" s="73"/>
      <c r="AB253" s="65"/>
      <c r="AC253" s="73"/>
      <c r="AD253" s="65"/>
      <c r="AE253" s="73"/>
      <c r="AF253" s="73"/>
      <c r="AG253" s="65"/>
      <c r="AH253" s="65"/>
      <c r="AI253" s="65"/>
      <c r="AJ253" s="65"/>
      <c r="AK253" s="65"/>
      <c r="AL253" s="65"/>
      <c r="AM253" s="65"/>
      <c r="AN253" s="65"/>
      <c r="AO253" s="65"/>
    </row>
    <row r="254" spans="1:41">
      <c r="A254">
        <f>'TARIF 2024'!D271</f>
        <v>0</v>
      </c>
      <c r="B254" t="s">
        <v>947</v>
      </c>
      <c r="D254" s="4">
        <f>'TARIF 2024'!G271</f>
        <v>8715946625072</v>
      </c>
      <c r="E254">
        <f>'TARIF 2024'!B271</f>
        <v>4108564</v>
      </c>
      <c r="F254" t="str">
        <f>'TARIF 2024'!K271</f>
        <v>Pack Stylo Plume 16XL NCMY BLISTER avec alarme dont deee 0,02</v>
      </c>
      <c r="G254" t="str">
        <f>'TARIF 2024'!K271</f>
        <v>Pack Stylo Plume 16XL NCMY BLISTER avec alarme dont deee 0,02</v>
      </c>
      <c r="H254" s="64">
        <f>'TARIF 2024'!M271</f>
        <v>63.68</v>
      </c>
      <c r="I254" s="64">
        <f>'TARIF 2024'!Q271</f>
        <v>99.99</v>
      </c>
      <c r="L254" s="75">
        <v>0.2</v>
      </c>
      <c r="M254" s="65"/>
      <c r="N254" s="65"/>
      <c r="O254" s="65"/>
      <c r="P254" s="65"/>
      <c r="Q254" s="70"/>
      <c r="R254" s="66"/>
      <c r="S254" s="68"/>
      <c r="T254" s="65"/>
      <c r="U254" s="65"/>
      <c r="V254" s="71"/>
      <c r="W254" s="72"/>
      <c r="X254" s="73"/>
      <c r="Y254" s="74"/>
      <c r="Z254" s="65"/>
      <c r="AA254" s="73"/>
      <c r="AB254" s="65"/>
      <c r="AC254" s="73"/>
      <c r="AD254" s="65"/>
      <c r="AE254" s="73"/>
      <c r="AF254" s="73"/>
      <c r="AG254" s="65"/>
      <c r="AH254" s="65"/>
      <c r="AI254" s="65"/>
      <c r="AJ254" s="65"/>
      <c r="AK254" s="65"/>
      <c r="AL254" s="65"/>
      <c r="AM254" s="65"/>
      <c r="AN254" s="65"/>
      <c r="AO254" s="65"/>
    </row>
    <row r="255" spans="1:41">
      <c r="A255">
        <f>'TARIF 2024'!D272</f>
        <v>0</v>
      </c>
      <c r="B255" t="s">
        <v>947</v>
      </c>
      <c r="D255" s="4">
        <f>'TARIF 2024'!G272</f>
        <v>8715946624891</v>
      </c>
      <c r="E255">
        <f>'TARIF 2024'!B272</f>
        <v>4108540</v>
      </c>
      <c r="F255" t="str">
        <f>'TARIF 2024'!K272</f>
        <v>Stylo Plume 16 Noir BLISTER avec alarme dont deee 0,02</v>
      </c>
      <c r="G255" t="str">
        <f>'TARIF 2024'!K272</f>
        <v>Stylo Plume 16 Noir BLISTER avec alarme dont deee 0,02</v>
      </c>
      <c r="H255" s="64">
        <f>'TARIF 2024'!M272</f>
        <v>11.9</v>
      </c>
      <c r="I255" s="64">
        <f>'TARIF 2024'!Q272</f>
        <v>19.989999999999998</v>
      </c>
      <c r="L255" s="75">
        <v>0.2</v>
      </c>
      <c r="M255" s="65"/>
      <c r="N255" s="65"/>
      <c r="O255" s="65"/>
      <c r="P255" s="65"/>
      <c r="Q255" s="70"/>
      <c r="R255" s="66"/>
      <c r="S255" s="68"/>
      <c r="T255" s="65"/>
      <c r="U255" s="65"/>
      <c r="V255" s="71"/>
      <c r="W255" s="72"/>
      <c r="X255" s="73"/>
      <c r="Y255" s="74"/>
      <c r="Z255" s="65"/>
      <c r="AA255" s="73"/>
      <c r="AB255" s="65"/>
      <c r="AC255" s="73"/>
      <c r="AD255" s="65"/>
      <c r="AE255" s="73"/>
      <c r="AF255" s="73"/>
      <c r="AG255" s="65"/>
      <c r="AH255" s="65"/>
      <c r="AI255" s="65"/>
      <c r="AJ255" s="65"/>
      <c r="AK255" s="65"/>
      <c r="AL255" s="65"/>
      <c r="AM255" s="65"/>
      <c r="AN255" s="65"/>
      <c r="AO255" s="65"/>
    </row>
    <row r="256" spans="1:41">
      <c r="A256">
        <f>'TARIF 2024'!D273</f>
        <v>0</v>
      </c>
      <c r="B256" t="s">
        <v>947</v>
      </c>
      <c r="D256" s="4">
        <f>'TARIF 2024'!G273</f>
        <v>8715946624990</v>
      </c>
      <c r="E256">
        <f>'TARIF 2024'!B273</f>
        <v>4108556</v>
      </c>
      <c r="F256" t="str">
        <f>'TARIF 2024'!K273</f>
        <v>Stylo Plume 16XL Noir BLISTER avec alarme dont deee 0,01</v>
      </c>
      <c r="G256" t="str">
        <f>'TARIF 2024'!K273</f>
        <v>Stylo Plume 16XL Noir BLISTER avec alarme dont deee 0,01</v>
      </c>
      <c r="H256" s="64">
        <f>'TARIF 2024'!M273</f>
        <v>19.649999999999999</v>
      </c>
      <c r="I256" s="64">
        <f>'TARIF 2024'!Q273</f>
        <v>29.99</v>
      </c>
      <c r="L256" s="75">
        <v>0.2</v>
      </c>
      <c r="M256" s="65"/>
      <c r="N256" s="65"/>
      <c r="O256" s="65"/>
      <c r="P256" s="65"/>
      <c r="Q256" s="70"/>
      <c r="R256" s="66"/>
      <c r="S256" s="68"/>
      <c r="T256" s="65"/>
      <c r="U256" s="65"/>
      <c r="V256" s="71"/>
      <c r="W256" s="72"/>
      <c r="X256" s="73"/>
      <c r="Y256" s="74"/>
      <c r="Z256" s="65"/>
      <c r="AA256" s="73"/>
      <c r="AB256" s="65"/>
      <c r="AC256" s="73"/>
      <c r="AD256" s="65"/>
      <c r="AE256" s="73"/>
      <c r="AF256" s="73"/>
      <c r="AG256" s="65"/>
      <c r="AH256" s="65"/>
      <c r="AI256" s="65"/>
      <c r="AJ256" s="65"/>
      <c r="AK256" s="65"/>
      <c r="AL256" s="65"/>
      <c r="AM256" s="65"/>
      <c r="AN256" s="65"/>
      <c r="AO256" s="65"/>
    </row>
    <row r="257" spans="1:41">
      <c r="A257">
        <f>'TARIF 2024'!D274</f>
        <v>0</v>
      </c>
      <c r="B257" t="s">
        <v>947</v>
      </c>
      <c r="D257" s="4">
        <f>'TARIF 2024'!G274</f>
        <v>8715946624914</v>
      </c>
      <c r="E257">
        <f>'TARIF 2024'!B274</f>
        <v>4108542</v>
      </c>
      <c r="F257" t="str">
        <f>'TARIF 2024'!K274</f>
        <v>Stylo Plume 16 Cyan BLISTER avec alarme dont deee 0,02</v>
      </c>
      <c r="G257" t="str">
        <f>'TARIF 2024'!K274</f>
        <v>Stylo Plume 16 Cyan BLISTER avec alarme dont deee 0,02</v>
      </c>
      <c r="H257" s="64">
        <f>'TARIF 2024'!M274</f>
        <v>8.4600000000000009</v>
      </c>
      <c r="I257" s="64">
        <f>'TARIF 2024'!Q274</f>
        <v>13.99</v>
      </c>
      <c r="L257" s="75">
        <v>0.2</v>
      </c>
      <c r="M257" s="65"/>
      <c r="N257" s="65"/>
      <c r="O257" s="65"/>
      <c r="P257" s="65"/>
      <c r="Q257" s="70"/>
      <c r="R257" s="66"/>
      <c r="S257" s="68"/>
      <c r="T257" s="65"/>
      <c r="U257" s="65"/>
      <c r="V257" s="71"/>
      <c r="W257" s="72"/>
      <c r="X257" s="73"/>
      <c r="Y257" s="74"/>
      <c r="Z257" s="65"/>
      <c r="AA257" s="73"/>
      <c r="AB257" s="65"/>
      <c r="AC257" s="73"/>
      <c r="AD257" s="65"/>
      <c r="AE257" s="73"/>
      <c r="AF257" s="73"/>
      <c r="AG257" s="65"/>
      <c r="AH257" s="65"/>
      <c r="AI257" s="65"/>
      <c r="AJ257" s="65"/>
      <c r="AK257" s="65"/>
      <c r="AL257" s="65"/>
      <c r="AM257" s="65"/>
      <c r="AN257" s="65"/>
      <c r="AO257" s="65"/>
    </row>
    <row r="258" spans="1:41">
      <c r="A258">
        <f>'TARIF 2024'!D275</f>
        <v>0</v>
      </c>
      <c r="B258" t="s">
        <v>947</v>
      </c>
      <c r="D258" s="4">
        <f>'TARIF 2024'!G275</f>
        <v>8715946624938</v>
      </c>
      <c r="E258">
        <f>'TARIF 2024'!B275</f>
        <v>4108544</v>
      </c>
      <c r="F258" t="str">
        <f>'TARIF 2024'!K275</f>
        <v>Stylo Plume 16 Magenta BLISTER avec alarme dont deee 0,02</v>
      </c>
      <c r="G258" t="str">
        <f>'TARIF 2024'!K275</f>
        <v>Stylo Plume 16 Magenta BLISTER avec alarme dont deee 0,02</v>
      </c>
      <c r="H258" s="64">
        <f>'TARIF 2024'!M275</f>
        <v>8.4600000000000009</v>
      </c>
      <c r="I258" s="64">
        <f>'TARIF 2024'!Q275</f>
        <v>13.99</v>
      </c>
      <c r="L258" s="75">
        <v>0.2</v>
      </c>
      <c r="M258" s="65"/>
      <c r="N258" s="65"/>
      <c r="O258" s="65"/>
      <c r="P258" s="65"/>
      <c r="Q258" s="70"/>
      <c r="R258" s="66"/>
      <c r="S258" s="68"/>
      <c r="T258" s="65"/>
      <c r="U258" s="65"/>
      <c r="V258" s="71"/>
      <c r="W258" s="72"/>
      <c r="X258" s="73"/>
      <c r="Y258" s="74"/>
      <c r="Z258" s="65"/>
      <c r="AA258" s="73"/>
      <c r="AB258" s="65"/>
      <c r="AC258" s="73"/>
      <c r="AD258" s="65"/>
      <c r="AE258" s="73"/>
      <c r="AF258" s="73"/>
      <c r="AG258" s="65"/>
      <c r="AH258" s="65"/>
      <c r="AI258" s="65"/>
      <c r="AJ258" s="65"/>
      <c r="AK258" s="65"/>
      <c r="AL258" s="65"/>
      <c r="AM258" s="65"/>
      <c r="AN258" s="65"/>
      <c r="AO258" s="65"/>
    </row>
    <row r="259" spans="1:41">
      <c r="A259">
        <f>'TARIF 2024'!D276</f>
        <v>0</v>
      </c>
      <c r="B259" t="s">
        <v>947</v>
      </c>
      <c r="D259" s="4">
        <f>'TARIF 2024'!G276</f>
        <v>8715946624952</v>
      </c>
      <c r="E259">
        <f>'TARIF 2024'!B276</f>
        <v>4108552</v>
      </c>
      <c r="F259" t="str">
        <f>'TARIF 2024'!K276</f>
        <v>Stylo Plume 16 Yellow BLISTER avec alarme dont deee 0,02</v>
      </c>
      <c r="G259" t="str">
        <f>'TARIF 2024'!K276</f>
        <v>Stylo Plume 16 Yellow BLISTER avec alarme dont deee 0,02</v>
      </c>
      <c r="H259" s="64">
        <f>'TARIF 2024'!M276</f>
        <v>8.4600000000000009</v>
      </c>
      <c r="I259" s="64">
        <f>'TARIF 2024'!Q276</f>
        <v>13.99</v>
      </c>
      <c r="L259" s="75">
        <v>0.2</v>
      </c>
      <c r="M259" s="65"/>
      <c r="N259" s="65"/>
      <c r="O259" s="65"/>
      <c r="P259" s="65"/>
      <c r="Q259" s="70"/>
      <c r="R259" s="66"/>
      <c r="S259" s="68"/>
      <c r="T259" s="65"/>
      <c r="U259" s="65"/>
      <c r="V259" s="71"/>
      <c r="W259" s="72"/>
      <c r="X259" s="73"/>
      <c r="Y259" s="74"/>
      <c r="Z259" s="65"/>
      <c r="AA259" s="73"/>
      <c r="AB259" s="65"/>
      <c r="AC259" s="73"/>
      <c r="AD259" s="65"/>
      <c r="AE259" s="73"/>
      <c r="AF259" s="73"/>
      <c r="AG259" s="65"/>
      <c r="AH259" s="65"/>
      <c r="AI259" s="65"/>
      <c r="AJ259" s="65"/>
      <c r="AK259" s="65"/>
      <c r="AL259" s="65"/>
      <c r="AM259" s="65"/>
      <c r="AN259" s="65"/>
      <c r="AO259" s="65"/>
    </row>
    <row r="260" spans="1:41">
      <c r="A260">
        <f>'TARIF 2024'!D277</f>
        <v>0</v>
      </c>
      <c r="B260" t="s">
        <v>947</v>
      </c>
      <c r="D260" s="4">
        <f>'TARIF 2024'!G277</f>
        <v>8715946624778</v>
      </c>
      <c r="E260">
        <f>'TARIF 2024'!B277</f>
        <v>4108463</v>
      </c>
      <c r="F260" t="str">
        <f>'TARIF 2024'!K277</f>
        <v>Pack Pomme T1295 NCMY BLISTER avec alarme dont deee 0,02</v>
      </c>
      <c r="G260" t="str">
        <f>'TARIF 2024'!K277</f>
        <v>Pack Pomme T1295 NCMY BLISTER avec alarme dont deee 0,02</v>
      </c>
      <c r="H260" s="64">
        <f>'TARIF 2024'!M277</f>
        <v>53.16</v>
      </c>
      <c r="I260" s="64">
        <f>'TARIF 2024'!Q277</f>
        <v>79.989999999999995</v>
      </c>
      <c r="L260" s="75">
        <v>0.2</v>
      </c>
      <c r="M260" s="65"/>
      <c r="N260" s="65"/>
      <c r="O260" s="65"/>
      <c r="P260" s="65"/>
      <c r="Q260" s="70"/>
      <c r="R260" s="66"/>
      <c r="S260" s="68"/>
      <c r="T260" s="65"/>
      <c r="U260" s="65"/>
      <c r="V260" s="71"/>
      <c r="W260" s="72"/>
      <c r="X260" s="73"/>
      <c r="Y260" s="74"/>
      <c r="Z260" s="65"/>
      <c r="AA260" s="73"/>
      <c r="AB260" s="65"/>
      <c r="AC260" s="73"/>
      <c r="AD260" s="65"/>
      <c r="AE260" s="73"/>
      <c r="AF260" s="73"/>
      <c r="AG260" s="65"/>
      <c r="AH260" s="65"/>
      <c r="AI260" s="65"/>
      <c r="AJ260" s="65"/>
      <c r="AK260" s="65"/>
      <c r="AL260" s="65"/>
      <c r="AM260" s="65"/>
      <c r="AN260" s="65"/>
      <c r="AO260" s="65"/>
    </row>
    <row r="261" spans="1:41">
      <c r="A261">
        <f>'TARIF 2024'!D278</f>
        <v>0</v>
      </c>
      <c r="B261" t="s">
        <v>947</v>
      </c>
      <c r="D261" s="4">
        <f>'TARIF 2024'!G278</f>
        <v>8715946624693</v>
      </c>
      <c r="E261">
        <f>'TARIF 2024'!B278</f>
        <v>4108455</v>
      </c>
      <c r="F261" t="str">
        <f>'TARIF 2024'!K278</f>
        <v>Pomme T1291 Noir BLISTER avec alarme dont deee 0,02</v>
      </c>
      <c r="G261" t="str">
        <f>'TARIF 2024'!K278</f>
        <v>Pomme T1291 Noir BLISTER avec alarme dont deee 0,02</v>
      </c>
      <c r="H261" s="64">
        <f>'TARIF 2024'!M278</f>
        <v>13.36</v>
      </c>
      <c r="I261" s="64">
        <f>'TARIF 2024'!Q278</f>
        <v>24.99</v>
      </c>
      <c r="L261" s="75">
        <v>0.2</v>
      </c>
      <c r="M261" s="65"/>
      <c r="N261" s="65"/>
      <c r="O261" s="65"/>
      <c r="P261" s="65"/>
      <c r="Q261" s="70"/>
      <c r="R261" s="66"/>
      <c r="S261" s="68"/>
      <c r="T261" s="65"/>
      <c r="U261" s="65"/>
      <c r="V261" s="71"/>
      <c r="W261" s="72"/>
      <c r="X261" s="73"/>
      <c r="Y261" s="74"/>
      <c r="Z261" s="65"/>
      <c r="AA261" s="73"/>
      <c r="AB261" s="65"/>
      <c r="AC261" s="73"/>
      <c r="AD261" s="65"/>
      <c r="AE261" s="73"/>
      <c r="AF261" s="73"/>
      <c r="AG261" s="65"/>
      <c r="AH261" s="65"/>
      <c r="AI261" s="65"/>
      <c r="AJ261" s="65"/>
      <c r="AK261" s="65"/>
      <c r="AL261" s="65"/>
      <c r="AM261" s="65"/>
      <c r="AN261" s="65"/>
      <c r="AO261" s="65"/>
    </row>
    <row r="262" spans="1:41">
      <c r="A262">
        <f>'TARIF 2024'!D279</f>
        <v>0</v>
      </c>
      <c r="B262" t="s">
        <v>947</v>
      </c>
      <c r="D262" s="4">
        <f>'TARIF 2024'!G279</f>
        <v>8715946624679</v>
      </c>
      <c r="E262">
        <f>'TARIF 2024'!B279</f>
        <v>4108453</v>
      </c>
      <c r="F262" t="str">
        <f>'TARIF 2024'!K279</f>
        <v>Pack Renard T1285 NCMY BLISTER avec alarme dont deee 0,04</v>
      </c>
      <c r="G262" t="str">
        <f>'TARIF 2024'!K279</f>
        <v>Pack Renard T1285 NCMY BLISTER avec alarme dont deee 0,04</v>
      </c>
      <c r="H262" s="64">
        <f>'TARIF 2024'!M279</f>
        <v>37.58</v>
      </c>
      <c r="I262" s="64">
        <f>'TARIF 2024'!Q279</f>
        <v>54.99</v>
      </c>
      <c r="L262" s="75">
        <v>0.2</v>
      </c>
      <c r="M262" s="65"/>
      <c r="N262" s="65"/>
      <c r="O262" s="65"/>
      <c r="P262" s="65"/>
      <c r="Q262" s="70"/>
      <c r="R262" s="66"/>
      <c r="S262" s="68"/>
      <c r="T262" s="65"/>
      <c r="U262" s="65"/>
      <c r="V262" s="71"/>
      <c r="W262" s="72"/>
      <c r="X262" s="73"/>
      <c r="Y262" s="74"/>
      <c r="Z262" s="65"/>
      <c r="AA262" s="73"/>
      <c r="AB262" s="65"/>
      <c r="AC262" s="73"/>
      <c r="AD262" s="65"/>
      <c r="AE262" s="73"/>
      <c r="AF262" s="73"/>
      <c r="AG262" s="65"/>
      <c r="AH262" s="65"/>
      <c r="AI262" s="65"/>
      <c r="AJ262" s="65"/>
      <c r="AK262" s="65"/>
      <c r="AL262" s="65"/>
      <c r="AM262" s="65"/>
      <c r="AN262" s="65"/>
      <c r="AO262" s="65"/>
    </row>
    <row r="263" spans="1:41">
      <c r="A263">
        <f>'TARIF 2024'!D280</f>
        <v>0</v>
      </c>
      <c r="B263" t="s">
        <v>947</v>
      </c>
      <c r="D263" s="4">
        <f>'TARIF 2024'!G280</f>
        <v>8715946624594</v>
      </c>
      <c r="E263">
        <f>'TARIF 2024'!B280</f>
        <v>4108445</v>
      </c>
      <c r="F263" t="str">
        <f>'TARIF 2024'!K280</f>
        <v>Renard T1281 Noir BLISTER avec alarme dont deee 0,02</v>
      </c>
      <c r="G263" t="str">
        <f>'TARIF 2024'!K280</f>
        <v>Renard T1281 Noir BLISTER avec alarme dont deee 0,02</v>
      </c>
      <c r="H263" s="64">
        <f>'TARIF 2024'!M280</f>
        <v>10.51</v>
      </c>
      <c r="I263" s="64">
        <f>'TARIF 2024'!Q280</f>
        <v>16.989999999999998</v>
      </c>
      <c r="L263" s="75">
        <v>0.2</v>
      </c>
      <c r="M263" s="65"/>
      <c r="N263" s="65"/>
      <c r="O263" s="65"/>
      <c r="P263" s="65"/>
      <c r="Q263" s="70"/>
      <c r="R263" s="66"/>
      <c r="S263" s="68"/>
      <c r="T263" s="65"/>
      <c r="U263" s="65"/>
      <c r="V263" s="71"/>
      <c r="W263" s="72"/>
      <c r="X263" s="73"/>
      <c r="Y263" s="74"/>
      <c r="Z263" s="65"/>
      <c r="AA263" s="73"/>
      <c r="AB263" s="65"/>
      <c r="AC263" s="73"/>
      <c r="AD263" s="65"/>
      <c r="AE263" s="73"/>
      <c r="AF263" s="73"/>
      <c r="AG263" s="65"/>
      <c r="AH263" s="65"/>
      <c r="AI263" s="65"/>
      <c r="AJ263" s="65"/>
      <c r="AK263" s="65"/>
      <c r="AL263" s="65"/>
      <c r="AM263" s="65"/>
      <c r="AN263" s="65"/>
      <c r="AO263" s="65"/>
    </row>
    <row r="264" spans="1:41">
      <c r="A264">
        <f>'TARIF 2024'!D281</f>
        <v>0</v>
      </c>
      <c r="B264" t="s">
        <v>947</v>
      </c>
      <c r="D264" s="4">
        <f>'TARIF 2024'!G281</f>
        <v>8715946625836</v>
      </c>
      <c r="E264">
        <f>'TARIF 2024'!B281</f>
        <v>4108589</v>
      </c>
      <c r="F264" t="str">
        <f>'TARIF 2024'!K281</f>
        <v>Pack Réveil T2705 CMY BLISTER avec alarme dont deee 0,04</v>
      </c>
      <c r="G264" t="str">
        <f>'TARIF 2024'!K281</f>
        <v>Pack Réveil T2705 CMY BLISTER avec alarme dont deee 0,04</v>
      </c>
      <c r="H264" s="64">
        <f>'TARIF 2024'!M281</f>
        <v>27.32</v>
      </c>
      <c r="I264" s="64">
        <f>'TARIF 2024'!Q281</f>
        <v>49.99</v>
      </c>
      <c r="L264" s="75">
        <v>0.2</v>
      </c>
      <c r="M264" s="65"/>
      <c r="N264" s="65"/>
      <c r="O264" s="65"/>
      <c r="P264" s="65"/>
      <c r="Q264" s="70"/>
      <c r="R264" s="66"/>
      <c r="S264" s="68"/>
      <c r="T264" s="65"/>
      <c r="U264" s="65"/>
      <c r="V264" s="71"/>
      <c r="W264" s="72"/>
      <c r="X264" s="73"/>
      <c r="Y264" s="74"/>
      <c r="Z264" s="65"/>
      <c r="AA264" s="73"/>
      <c r="AB264" s="65"/>
      <c r="AC264" s="73"/>
      <c r="AD264" s="65"/>
      <c r="AE264" s="73"/>
      <c r="AF264" s="73"/>
      <c r="AG264" s="65"/>
      <c r="AH264" s="65"/>
      <c r="AI264" s="65"/>
      <c r="AJ264" s="65"/>
      <c r="AK264" s="65"/>
      <c r="AL264" s="65"/>
      <c r="AM264" s="65"/>
      <c r="AN264" s="65"/>
      <c r="AO264" s="65"/>
    </row>
    <row r="265" spans="1:41">
      <c r="A265">
        <f>'TARIF 2024'!D282</f>
        <v>0</v>
      </c>
      <c r="B265" t="s">
        <v>947</v>
      </c>
      <c r="D265" s="4">
        <f>'TARIF 2024'!G282</f>
        <v>8715946625751</v>
      </c>
      <c r="E265">
        <f>'TARIF 2024'!B282</f>
        <v>4108574</v>
      </c>
      <c r="F265" t="str">
        <f>'TARIF 2024'!K282</f>
        <v>Reveil T2701 Black  BLISTER avec alarme dont deee 0,02</v>
      </c>
      <c r="G265" t="str">
        <f>'TARIF 2024'!K282</f>
        <v>Reveil T2701 Black  BLISTER avec alarme dont deee 0,02</v>
      </c>
      <c r="H265" s="64">
        <f>'TARIF 2024'!M282</f>
        <v>15.1</v>
      </c>
      <c r="I265" s="64">
        <f>'TARIF 2024'!Q282</f>
        <v>24.99</v>
      </c>
      <c r="L265" s="75">
        <v>0.2</v>
      </c>
      <c r="M265" s="65"/>
      <c r="N265" s="65"/>
      <c r="O265" s="65"/>
      <c r="P265" s="65"/>
      <c r="Q265" s="70"/>
      <c r="R265" s="66"/>
      <c r="S265" s="68"/>
      <c r="T265" s="65"/>
      <c r="U265" s="65"/>
      <c r="V265" s="71"/>
      <c r="W265" s="72"/>
      <c r="X265" s="73"/>
      <c r="Y265" s="74"/>
      <c r="Z265" s="65"/>
      <c r="AA265" s="73"/>
      <c r="AB265" s="65"/>
      <c r="AC265" s="73"/>
      <c r="AD265" s="65"/>
      <c r="AE265" s="73"/>
      <c r="AF265" s="73"/>
      <c r="AG265" s="65"/>
      <c r="AH265" s="65"/>
      <c r="AI265" s="65"/>
      <c r="AJ265" s="65"/>
      <c r="AK265" s="65"/>
      <c r="AL265" s="65"/>
      <c r="AM265" s="65"/>
      <c r="AN265" s="65"/>
      <c r="AO265" s="65"/>
    </row>
    <row r="266" spans="1:41">
      <c r="A266">
        <f>'TARIF 2024'!D283</f>
        <v>0</v>
      </c>
      <c r="B266" t="s">
        <v>947</v>
      </c>
      <c r="D266" s="4">
        <f>'TARIF 2024'!G283</f>
        <v>884962780749</v>
      </c>
      <c r="E266">
        <f>'TARIF 2024'!B283</f>
        <v>1958340</v>
      </c>
      <c r="F266" t="str">
        <f>'TARIF 2024'!K283</f>
        <v>21 Small Black Print Cartridge sans blister dont deee 0,02</v>
      </c>
      <c r="G266" t="str">
        <f>'TARIF 2024'!K283</f>
        <v>21 Small Black Print Cartridge sans blister dont deee 0,02</v>
      </c>
      <c r="H266" s="64">
        <f>'TARIF 2024'!M283</f>
        <v>23.84</v>
      </c>
      <c r="I266" s="64">
        <f>'TARIF 2024'!Q283</f>
        <v>34.99</v>
      </c>
      <c r="L266" s="75">
        <v>0.2</v>
      </c>
      <c r="M266" s="65"/>
      <c r="N266" s="65"/>
      <c r="O266" s="65"/>
      <c r="P266" s="65"/>
      <c r="Q266" s="70"/>
      <c r="R266" s="66"/>
      <c r="S266" s="68"/>
      <c r="T266" s="65"/>
      <c r="U266" s="65"/>
      <c r="V266" s="71"/>
      <c r="W266" s="72"/>
      <c r="X266" s="73"/>
      <c r="Y266" s="74"/>
      <c r="Z266" s="65"/>
      <c r="AA266" s="73"/>
      <c r="AB266" s="65"/>
      <c r="AC266" s="73"/>
      <c r="AD266" s="65"/>
      <c r="AE266" s="73"/>
      <c r="AF266" s="73"/>
      <c r="AG266" s="65"/>
      <c r="AH266" s="65"/>
      <c r="AI266" s="65"/>
      <c r="AJ266" s="65"/>
      <c r="AK266" s="65"/>
      <c r="AL266" s="65"/>
      <c r="AM266" s="65"/>
      <c r="AN266" s="65"/>
      <c r="AO266" s="65"/>
    </row>
    <row r="267" spans="1:41">
      <c r="A267">
        <f>'TARIF 2024'!D284</f>
        <v>0</v>
      </c>
      <c r="B267" t="s">
        <v>947</v>
      </c>
      <c r="D267" s="4">
        <f>'TARIF 2024'!G284</f>
        <v>884962780787</v>
      </c>
      <c r="E267">
        <f>'TARIF 2024'!B284</f>
        <v>1958342</v>
      </c>
      <c r="F267" t="str">
        <f>'TARIF 2024'!K284</f>
        <v>22 Small Tri-colour Print Cartridge sans blister dont deee 0,02</v>
      </c>
      <c r="G267" t="str">
        <f>'TARIF 2024'!K284</f>
        <v>22 Small Tri-colour Print Cartridge sans blister dont deee 0,02</v>
      </c>
      <c r="H267" s="64">
        <f>'TARIF 2024'!M284</f>
        <v>33.53</v>
      </c>
      <c r="I267" s="64">
        <f>'TARIF 2024'!Q284</f>
        <v>49.99</v>
      </c>
      <c r="L267" s="75">
        <v>0.2</v>
      </c>
      <c r="M267" s="65"/>
      <c r="N267" s="65"/>
      <c r="O267" s="65"/>
      <c r="P267" s="65"/>
      <c r="Q267" s="70"/>
      <c r="R267" s="66"/>
      <c r="S267" s="68"/>
      <c r="T267" s="65"/>
      <c r="U267" s="65"/>
      <c r="V267" s="71"/>
      <c r="W267" s="72"/>
      <c r="X267" s="73"/>
      <c r="Y267" s="74"/>
      <c r="Z267" s="65"/>
      <c r="AA267" s="73"/>
      <c r="AB267" s="65"/>
      <c r="AC267" s="73"/>
      <c r="AD267" s="65"/>
      <c r="AE267" s="73"/>
      <c r="AF267" s="73"/>
      <c r="AG267" s="65"/>
      <c r="AH267" s="65"/>
      <c r="AI267" s="65"/>
      <c r="AJ267" s="65"/>
      <c r="AK267" s="65"/>
      <c r="AL267" s="65"/>
      <c r="AM267" s="65"/>
      <c r="AN267" s="65"/>
      <c r="AO267" s="65"/>
    </row>
    <row r="268" spans="1:41">
      <c r="A268">
        <f>'TARIF 2024'!D285</f>
        <v>0</v>
      </c>
      <c r="B268" t="s">
        <v>947</v>
      </c>
      <c r="D268" s="4">
        <f>'TARIF 2024'!G285</f>
        <v>884962780473</v>
      </c>
      <c r="E268">
        <f>'TARIF 2024'!B285</f>
        <v>1937820</v>
      </c>
      <c r="F268" t="str">
        <f>'TARIF 2024'!K285</f>
        <v>300 Black  with Vivera Ink sans blister dont deee 0,02</v>
      </c>
      <c r="G268" t="str">
        <f>'TARIF 2024'!K285</f>
        <v>300 Black  with Vivera Ink sans blister dont deee 0,02</v>
      </c>
      <c r="H268" s="64">
        <f>'TARIF 2024'!M285</f>
        <v>20.02</v>
      </c>
      <c r="I268" s="64">
        <f>'TARIF 2024'!Q285</f>
        <v>34.99</v>
      </c>
      <c r="L268" s="75">
        <v>0.2</v>
      </c>
      <c r="M268" s="65"/>
      <c r="N268" s="65"/>
      <c r="O268" s="65"/>
      <c r="P268" s="65"/>
      <c r="Q268" s="70"/>
      <c r="R268" s="66"/>
      <c r="S268" s="68"/>
      <c r="T268" s="65"/>
      <c r="U268" s="65"/>
      <c r="V268" s="71"/>
      <c r="W268" s="72"/>
      <c r="X268" s="73"/>
      <c r="Y268" s="74"/>
      <c r="Z268" s="65"/>
      <c r="AA268" s="73"/>
      <c r="AB268" s="65"/>
      <c r="AC268" s="73"/>
      <c r="AD268" s="65"/>
      <c r="AE268" s="73"/>
      <c r="AF268" s="73"/>
      <c r="AG268" s="65"/>
      <c r="AH268" s="65"/>
      <c r="AI268" s="65"/>
      <c r="AJ268" s="65"/>
      <c r="AK268" s="65"/>
      <c r="AL268" s="65"/>
      <c r="AM268" s="65"/>
      <c r="AN268" s="65"/>
      <c r="AO268" s="65"/>
    </row>
    <row r="269" spans="1:41">
      <c r="A269">
        <f>'TARIF 2024'!D286</f>
        <v>0</v>
      </c>
      <c r="B269" t="s">
        <v>947</v>
      </c>
      <c r="D269" s="4">
        <f>'TARIF 2024'!G286</f>
        <v>884962838983</v>
      </c>
      <c r="E269">
        <f>'TARIF 2024'!B286</f>
        <v>1903336</v>
      </c>
      <c r="F269" t="str">
        <f>'TARIF 2024'!K286</f>
        <v>300 Pack BK/CL  HP Blister alarm_ dont deee 0,04</v>
      </c>
      <c r="G269" t="str">
        <f>'TARIF 2024'!K286</f>
        <v>300 Pack BK/CL  HP Blister alarm_ dont deee 0,04</v>
      </c>
      <c r="H269" s="64">
        <f>'TARIF 2024'!M286</f>
        <v>45.77</v>
      </c>
      <c r="I269" s="64">
        <f>'TARIF 2024'!Q286</f>
        <v>69.989999999999995</v>
      </c>
      <c r="L269" s="75">
        <v>0.2</v>
      </c>
      <c r="M269" s="65"/>
      <c r="N269" s="65"/>
      <c r="O269" s="65"/>
      <c r="P269" s="65"/>
      <c r="Q269" s="70"/>
      <c r="R269" s="66"/>
      <c r="S269" s="68"/>
      <c r="T269" s="65"/>
      <c r="U269" s="65"/>
      <c r="V269" s="71"/>
      <c r="W269" s="72"/>
      <c r="X269" s="73"/>
      <c r="Y269" s="74"/>
      <c r="Z269" s="65"/>
      <c r="AA269" s="73"/>
      <c r="AB269" s="65"/>
      <c r="AC269" s="73"/>
      <c r="AD269" s="65"/>
      <c r="AE269" s="73"/>
      <c r="AF269" s="73"/>
      <c r="AG269" s="65"/>
      <c r="AH269" s="65"/>
      <c r="AI269" s="65"/>
      <c r="AJ269" s="65"/>
      <c r="AK269" s="65"/>
      <c r="AL269" s="65"/>
      <c r="AM269" s="65"/>
      <c r="AN269" s="65"/>
      <c r="AO269" s="65"/>
    </row>
    <row r="270" spans="1:41">
      <c r="A270">
        <f>'TARIF 2024'!D287</f>
        <v>0</v>
      </c>
      <c r="B270" t="s">
        <v>947</v>
      </c>
      <c r="D270" s="4">
        <f>'TARIF 2024'!G287</f>
        <v>884962780497</v>
      </c>
      <c r="E270">
        <f>'TARIF 2024'!B287</f>
        <v>1937824</v>
      </c>
      <c r="F270" t="str">
        <f>'TARIF 2024'!K287</f>
        <v>300 Tri-colour  with Vivera Inks sans blister dont deee 0,02</v>
      </c>
      <c r="G270" t="str">
        <f>'TARIF 2024'!K287</f>
        <v>300 Tri-colour  with Vivera Inks sans blister dont deee 0,02</v>
      </c>
      <c r="H270" s="64">
        <f>'TARIF 2024'!M287</f>
        <v>24.34</v>
      </c>
      <c r="I270" s="64">
        <f>'TARIF 2024'!Q287</f>
        <v>39.99</v>
      </c>
      <c r="L270" s="75">
        <v>0.2</v>
      </c>
      <c r="M270" s="65"/>
      <c r="N270" s="65"/>
      <c r="O270" s="65"/>
      <c r="P270" s="65"/>
      <c r="Q270" s="70"/>
      <c r="R270" s="66"/>
      <c r="S270" s="68"/>
      <c r="T270" s="65"/>
      <c r="U270" s="65"/>
      <c r="V270" s="71"/>
      <c r="W270" s="72"/>
      <c r="X270" s="73"/>
      <c r="Y270" s="74"/>
      <c r="Z270" s="65"/>
      <c r="AA270" s="73"/>
      <c r="AB270" s="65"/>
      <c r="AC270" s="73"/>
      <c r="AD270" s="65"/>
      <c r="AE270" s="73"/>
      <c r="AF270" s="73"/>
      <c r="AG270" s="65"/>
      <c r="AH270" s="65"/>
      <c r="AI270" s="65"/>
      <c r="AJ270" s="65"/>
      <c r="AK270" s="65"/>
      <c r="AL270" s="65"/>
      <c r="AM270" s="65"/>
      <c r="AN270" s="65"/>
      <c r="AO270" s="65"/>
    </row>
    <row r="271" spans="1:41">
      <c r="A271">
        <f>'TARIF 2024'!D288</f>
        <v>0</v>
      </c>
      <c r="B271" t="s">
        <v>947</v>
      </c>
      <c r="D271" s="4">
        <f>'TARIF 2024'!G288</f>
        <v>889894419392</v>
      </c>
      <c r="E271">
        <f>'TARIF 2024'!B288</f>
        <v>3712196</v>
      </c>
      <c r="F271" t="str">
        <f>'TARIF 2024'!K288</f>
        <v>301 Pack BK/CL HP Blister alarm dont deee 0,04</v>
      </c>
      <c r="G271" t="str">
        <f>'TARIF 2024'!K288</f>
        <v>301 Pack BK/CL HP Blister alarm dont deee 0,04</v>
      </c>
      <c r="H271" s="64">
        <f>'TARIF 2024'!M288</f>
        <v>39.119999999999997</v>
      </c>
      <c r="I271" s="64">
        <f>'TARIF 2024'!Q288</f>
        <v>59.99</v>
      </c>
      <c r="L271" s="75">
        <v>0.2</v>
      </c>
      <c r="M271" s="65"/>
      <c r="N271" s="65"/>
      <c r="O271" s="65"/>
      <c r="P271" s="65"/>
      <c r="Q271" s="70"/>
      <c r="R271" s="66"/>
      <c r="S271" s="68"/>
      <c r="T271" s="65"/>
      <c r="U271" s="65"/>
      <c r="V271" s="71"/>
      <c r="W271" s="72"/>
      <c r="X271" s="73"/>
      <c r="Y271" s="74"/>
      <c r="Z271" s="65"/>
      <c r="AA271" s="73"/>
      <c r="AB271" s="65"/>
      <c r="AC271" s="73"/>
      <c r="AD271" s="65"/>
      <c r="AE271" s="73"/>
      <c r="AF271" s="73"/>
      <c r="AG271" s="65"/>
      <c r="AH271" s="65"/>
      <c r="AI271" s="65"/>
      <c r="AJ271" s="65"/>
      <c r="AK271" s="65"/>
      <c r="AL271" s="65"/>
      <c r="AM271" s="65"/>
      <c r="AN271" s="65"/>
      <c r="AO271" s="65"/>
    </row>
    <row r="272" spans="1:41">
      <c r="A272">
        <f>'TARIF 2024'!D289</f>
        <v>0</v>
      </c>
      <c r="B272" t="s">
        <v>947</v>
      </c>
      <c r="D272" s="4">
        <f>'TARIF 2024'!G289</f>
        <v>884962894422</v>
      </c>
      <c r="E272">
        <f>'TARIF 2024'!B289</f>
        <v>1996220</v>
      </c>
      <c r="F272" t="str">
        <f>'TARIF 2024'!K289</f>
        <v>301 Noir HP Blister alarm_ dont deee 0,02</v>
      </c>
      <c r="G272" t="str">
        <f>'TARIF 2024'!K289</f>
        <v>301 Noir HP Blister alarm_ dont deee 0,02</v>
      </c>
      <c r="H272" s="64">
        <f>'TARIF 2024'!M289</f>
        <v>18.14</v>
      </c>
      <c r="I272" s="64">
        <f>'TARIF 2024'!Q289</f>
        <v>28.99</v>
      </c>
      <c r="L272" s="75">
        <v>0.2</v>
      </c>
      <c r="M272" s="65"/>
      <c r="N272" s="65"/>
      <c r="O272" s="65"/>
      <c r="P272" s="65"/>
      <c r="Q272" s="70"/>
      <c r="R272" s="66"/>
      <c r="S272" s="68"/>
      <c r="T272" s="65"/>
      <c r="U272" s="65"/>
      <c r="V272" s="71"/>
      <c r="W272" s="72"/>
      <c r="X272" s="73"/>
      <c r="Y272" s="74"/>
      <c r="Z272" s="65"/>
      <c r="AA272" s="73"/>
      <c r="AB272" s="65"/>
      <c r="AC272" s="73"/>
      <c r="AD272" s="65"/>
      <c r="AE272" s="73"/>
      <c r="AF272" s="73"/>
      <c r="AG272" s="65"/>
      <c r="AH272" s="65"/>
      <c r="AI272" s="65"/>
      <c r="AJ272" s="65"/>
      <c r="AK272" s="65"/>
      <c r="AL272" s="65"/>
      <c r="AM272" s="65"/>
      <c r="AN272" s="65"/>
      <c r="AO272" s="65"/>
    </row>
    <row r="273" spans="1:41">
      <c r="A273">
        <f>'TARIF 2024'!D290</f>
        <v>0</v>
      </c>
      <c r="B273" t="s">
        <v>947</v>
      </c>
      <c r="D273" s="4">
        <f>'TARIF 2024'!G290</f>
        <v>884962894521</v>
      </c>
      <c r="E273">
        <f>'TARIF 2024'!B290</f>
        <v>1996222</v>
      </c>
      <c r="F273" t="str">
        <f>'TARIF 2024'!K290</f>
        <v>301 Couleurs HP Blister alarm_ dont deee 0,02</v>
      </c>
      <c r="G273" t="str">
        <f>'TARIF 2024'!K290</f>
        <v>301 Couleurs HP Blister alarm_ dont deee 0,02</v>
      </c>
      <c r="H273" s="64">
        <f>'TARIF 2024'!M290</f>
        <v>21.46</v>
      </c>
      <c r="I273" s="64">
        <f>'TARIF 2024'!Q290</f>
        <v>34.99</v>
      </c>
      <c r="L273" s="75">
        <v>0.2</v>
      </c>
      <c r="M273" s="65"/>
      <c r="N273" s="65"/>
      <c r="O273" s="65"/>
      <c r="P273" s="65"/>
      <c r="Q273" s="70"/>
      <c r="R273" s="66"/>
      <c r="S273" s="68"/>
      <c r="T273" s="65"/>
      <c r="U273" s="65"/>
      <c r="V273" s="71"/>
      <c r="W273" s="72"/>
      <c r="X273" s="73"/>
      <c r="Y273" s="74"/>
      <c r="Z273" s="65"/>
      <c r="AA273" s="73"/>
      <c r="AB273" s="65"/>
      <c r="AC273" s="73"/>
      <c r="AD273" s="65"/>
      <c r="AE273" s="73"/>
      <c r="AF273" s="73"/>
      <c r="AG273" s="65"/>
      <c r="AH273" s="65"/>
      <c r="AI273" s="65"/>
      <c r="AJ273" s="65"/>
      <c r="AK273" s="65"/>
      <c r="AL273" s="65"/>
      <c r="AM273" s="65"/>
      <c r="AN273" s="65"/>
      <c r="AO273" s="65"/>
    </row>
    <row r="274" spans="1:41">
      <c r="A274">
        <f>'TARIF 2024'!D291</f>
        <v>0</v>
      </c>
      <c r="B274" t="s">
        <v>947</v>
      </c>
      <c r="D274" s="4">
        <f>'TARIF 2024'!G291</f>
        <v>884962894477</v>
      </c>
      <c r="E274">
        <f>'TARIF 2024'!B291</f>
        <v>1996224</v>
      </c>
      <c r="F274" t="str">
        <f>'TARIF 2024'!K291</f>
        <v>301 XL Noir HP Blister alarm dont deee 0,02</v>
      </c>
      <c r="G274" t="str">
        <f>'TARIF 2024'!K291</f>
        <v>301 XL Noir HP Blister alarm dont deee 0,02</v>
      </c>
      <c r="H274" s="64">
        <f>'TARIF 2024'!M291</f>
        <v>37.35</v>
      </c>
      <c r="I274" s="64">
        <f>'TARIF 2024'!Q291</f>
        <v>54.99</v>
      </c>
      <c r="L274" s="75">
        <v>0.2</v>
      </c>
      <c r="M274" s="65"/>
      <c r="N274" s="65"/>
      <c r="O274" s="65"/>
      <c r="P274" s="65"/>
      <c r="Q274" s="70"/>
      <c r="R274" s="66"/>
      <c r="S274" s="68"/>
      <c r="T274" s="65"/>
      <c r="U274" s="65"/>
      <c r="V274" s="71"/>
      <c r="W274" s="72"/>
      <c r="X274" s="73"/>
      <c r="Y274" s="74"/>
      <c r="Z274" s="65"/>
      <c r="AA274" s="73"/>
      <c r="AB274" s="65"/>
      <c r="AC274" s="73"/>
      <c r="AD274" s="65"/>
      <c r="AE274" s="73"/>
      <c r="AF274" s="73"/>
      <c r="AG274" s="65"/>
      <c r="AH274" s="65"/>
      <c r="AI274" s="65"/>
      <c r="AJ274" s="65"/>
      <c r="AK274" s="65"/>
      <c r="AL274" s="65"/>
      <c r="AM274" s="65"/>
      <c r="AN274" s="65"/>
      <c r="AO274" s="65"/>
    </row>
    <row r="275" spans="1:41">
      <c r="A275">
        <f>'TARIF 2024'!D292</f>
        <v>0</v>
      </c>
      <c r="B275" t="s">
        <v>947</v>
      </c>
      <c r="D275" s="4">
        <f>'TARIF 2024'!G292</f>
        <v>884962894576</v>
      </c>
      <c r="E275">
        <f>'TARIF 2024'!B292</f>
        <v>1996226</v>
      </c>
      <c r="F275" t="str">
        <f>'TARIF 2024'!K292</f>
        <v>301 XL Couleurs HP Blister alarm dont deee 0,02</v>
      </c>
      <c r="G275" t="str">
        <f>'TARIF 2024'!K292</f>
        <v>301 XL Couleurs HP Blister alarm dont deee 0,02</v>
      </c>
      <c r="H275" s="64">
        <f>'TARIF 2024'!M292</f>
        <v>37.68</v>
      </c>
      <c r="I275" s="64">
        <f>'TARIF 2024'!Q292</f>
        <v>54.99</v>
      </c>
      <c r="L275" s="75">
        <v>0.2</v>
      </c>
      <c r="M275" s="65"/>
      <c r="N275" s="65"/>
      <c r="O275" s="65"/>
      <c r="P275" s="65"/>
      <c r="Q275" s="70"/>
      <c r="R275" s="66"/>
      <c r="S275" s="68"/>
      <c r="T275" s="65"/>
      <c r="U275" s="65"/>
      <c r="V275" s="71"/>
      <c r="W275" s="72"/>
      <c r="X275" s="73"/>
      <c r="Y275" s="74"/>
      <c r="Z275" s="65"/>
      <c r="AA275" s="73"/>
      <c r="AB275" s="65"/>
      <c r="AC275" s="73"/>
      <c r="AD275" s="65"/>
      <c r="AE275" s="73"/>
      <c r="AF275" s="73"/>
      <c r="AG275" s="65"/>
      <c r="AH275" s="65"/>
      <c r="AI275" s="65"/>
      <c r="AJ275" s="65"/>
      <c r="AK275" s="65"/>
      <c r="AL275" s="65"/>
      <c r="AM275" s="65"/>
      <c r="AN275" s="65"/>
      <c r="AO275" s="65"/>
    </row>
    <row r="276" spans="1:41">
      <c r="A276">
        <f>'TARIF 2024'!D293</f>
        <v>0</v>
      </c>
      <c r="B276" t="s">
        <v>947</v>
      </c>
      <c r="D276" s="4">
        <f>'TARIF 2024'!G293</f>
        <v>190780475904</v>
      </c>
      <c r="E276">
        <f>'TARIF 2024'!B293</f>
        <v>3988403</v>
      </c>
      <c r="F276" t="str">
        <f>'TARIF 2024'!K293</f>
        <v>302 Pack BK/CL HP Blister alarm dont deee 0,04</v>
      </c>
      <c r="G276" t="str">
        <f>'TARIF 2024'!K293</f>
        <v>302 Pack BK/CL HP Blister alarm dont deee 0,04</v>
      </c>
      <c r="H276" s="64">
        <f>'TARIF 2024'!M293</f>
        <v>35.56</v>
      </c>
      <c r="I276" s="64">
        <f>'TARIF 2024'!Q293</f>
        <v>52.99</v>
      </c>
      <c r="L276" s="75">
        <v>0.2</v>
      </c>
      <c r="M276" s="65"/>
      <c r="N276" s="65"/>
      <c r="O276" s="65"/>
      <c r="P276" s="65"/>
      <c r="Q276" s="70"/>
      <c r="R276" s="66"/>
      <c r="S276" s="68"/>
      <c r="T276" s="65"/>
      <c r="U276" s="65"/>
      <c r="V276" s="71"/>
      <c r="W276" s="72"/>
      <c r="X276" s="73"/>
      <c r="Y276" s="74"/>
      <c r="Z276" s="65"/>
      <c r="AA276" s="73"/>
      <c r="AB276" s="65"/>
      <c r="AC276" s="73"/>
      <c r="AD276" s="65"/>
      <c r="AE276" s="73"/>
      <c r="AF276" s="73"/>
      <c r="AG276" s="65"/>
      <c r="AH276" s="65"/>
      <c r="AI276" s="65"/>
      <c r="AJ276" s="65"/>
      <c r="AK276" s="65"/>
      <c r="AL276" s="65"/>
      <c r="AM276" s="65"/>
      <c r="AN276" s="65"/>
      <c r="AO276" s="65"/>
    </row>
    <row r="277" spans="1:41">
      <c r="A277">
        <f>'TARIF 2024'!D294</f>
        <v>0</v>
      </c>
      <c r="B277" t="s">
        <v>947</v>
      </c>
      <c r="D277" s="4">
        <f>'TARIF 2024'!G294</f>
        <v>888793803011</v>
      </c>
      <c r="E277">
        <f>'TARIF 2024'!B294</f>
        <v>3406028</v>
      </c>
      <c r="F277" t="str">
        <f>'TARIF 2024'!K294</f>
        <v>302 Noir HP Blister alarm dont deee 0,02</v>
      </c>
      <c r="G277" t="str">
        <f>'TARIF 2024'!K294</f>
        <v>302 Noir HP Blister alarm dont deee 0,02</v>
      </c>
      <c r="H277" s="64">
        <f>'TARIF 2024'!M294</f>
        <v>15.94</v>
      </c>
      <c r="I277" s="64">
        <f>'TARIF 2024'!Q294</f>
        <v>25.99</v>
      </c>
      <c r="L277" s="75">
        <v>0.2</v>
      </c>
      <c r="M277" s="65"/>
      <c r="N277" s="65"/>
      <c r="O277" s="65"/>
      <c r="P277" s="65"/>
      <c r="Q277" s="70"/>
      <c r="R277" s="66"/>
      <c r="S277" s="68"/>
      <c r="T277" s="65"/>
      <c r="U277" s="65"/>
      <c r="V277" s="71"/>
      <c r="W277" s="72"/>
      <c r="X277" s="73"/>
      <c r="Y277" s="74"/>
      <c r="Z277" s="65"/>
      <c r="AA277" s="73"/>
      <c r="AB277" s="65"/>
      <c r="AC277" s="73"/>
      <c r="AD277" s="65"/>
      <c r="AE277" s="73"/>
      <c r="AF277" s="73"/>
      <c r="AG277" s="65"/>
      <c r="AH277" s="65"/>
      <c r="AI277" s="65"/>
      <c r="AJ277" s="65"/>
      <c r="AK277" s="65"/>
      <c r="AL277" s="65"/>
      <c r="AM277" s="65"/>
      <c r="AN277" s="65"/>
      <c r="AO277" s="65"/>
    </row>
    <row r="278" spans="1:41">
      <c r="A278">
        <f>'TARIF 2024'!D295</f>
        <v>0</v>
      </c>
      <c r="B278" t="s">
        <v>947</v>
      </c>
      <c r="D278" s="4">
        <f>'TARIF 2024'!G295</f>
        <v>888793802960</v>
      </c>
      <c r="E278">
        <f>'TARIF 2024'!B295</f>
        <v>3406024</v>
      </c>
      <c r="F278" t="str">
        <f>'TARIF 2024'!K295</f>
        <v>302 Couleurs HP Blister alarm dont deee 0,02</v>
      </c>
      <c r="G278" t="str">
        <f>'TARIF 2024'!K295</f>
        <v>302 Couleurs HP Blister alarm dont deee 0,02</v>
      </c>
      <c r="H278" s="64">
        <f>'TARIF 2024'!M295</f>
        <v>20.239999999999998</v>
      </c>
      <c r="I278" s="64">
        <f>'TARIF 2024'!Q295</f>
        <v>29.99</v>
      </c>
      <c r="L278" s="75">
        <v>0.2</v>
      </c>
      <c r="M278" s="65"/>
      <c r="N278" s="65"/>
      <c r="O278" s="65"/>
      <c r="P278" s="65"/>
      <c r="Q278" s="70"/>
      <c r="R278" s="66"/>
      <c r="S278" s="68"/>
      <c r="T278" s="65"/>
      <c r="U278" s="65"/>
      <c r="V278" s="71"/>
      <c r="W278" s="72"/>
      <c r="X278" s="73"/>
      <c r="Y278" s="74"/>
      <c r="Z278" s="65"/>
      <c r="AA278" s="73"/>
      <c r="AB278" s="65"/>
      <c r="AC278" s="73"/>
      <c r="AD278" s="65"/>
      <c r="AE278" s="73"/>
      <c r="AF278" s="73"/>
      <c r="AG278" s="65"/>
      <c r="AH278" s="65"/>
      <c r="AI278" s="65"/>
      <c r="AJ278" s="65"/>
      <c r="AK278" s="65"/>
      <c r="AL278" s="65"/>
      <c r="AM278" s="65"/>
      <c r="AN278" s="65"/>
      <c r="AO278" s="65"/>
    </row>
    <row r="279" spans="1:41">
      <c r="A279">
        <f>'TARIF 2024'!D296</f>
        <v>0</v>
      </c>
      <c r="B279" t="s">
        <v>947</v>
      </c>
      <c r="D279" s="4">
        <f>'TARIF 2024'!G296</f>
        <v>888793803110</v>
      </c>
      <c r="E279">
        <f>'TARIF 2024'!B296</f>
        <v>3406036</v>
      </c>
      <c r="F279" t="str">
        <f>'TARIF 2024'!K296</f>
        <v>302 XL Noir HP Blister alarm dont deee 0,02</v>
      </c>
      <c r="G279" t="str">
        <f>'TARIF 2024'!K296</f>
        <v>302 XL Noir HP Blister alarm dont deee 0,02</v>
      </c>
      <c r="H279" s="64">
        <f>'TARIF 2024'!M296</f>
        <v>33.97</v>
      </c>
      <c r="I279" s="64">
        <f>'TARIF 2024'!Q296</f>
        <v>49.99</v>
      </c>
      <c r="L279" s="75">
        <v>0.2</v>
      </c>
      <c r="M279" s="65"/>
      <c r="N279" s="65"/>
      <c r="O279" s="65"/>
      <c r="P279" s="65"/>
      <c r="Q279" s="70"/>
      <c r="R279" s="66"/>
      <c r="S279" s="68"/>
      <c r="T279" s="65"/>
      <c r="U279" s="65"/>
      <c r="V279" s="71"/>
      <c r="W279" s="72"/>
      <c r="X279" s="73"/>
      <c r="Y279" s="74"/>
      <c r="Z279" s="65"/>
      <c r="AA279" s="73"/>
      <c r="AB279" s="65"/>
      <c r="AC279" s="73"/>
      <c r="AD279" s="65"/>
      <c r="AE279" s="73"/>
      <c r="AF279" s="73"/>
      <c r="AG279" s="65"/>
      <c r="AH279" s="65"/>
      <c r="AI279" s="65"/>
      <c r="AJ279" s="65"/>
      <c r="AK279" s="65"/>
      <c r="AL279" s="65"/>
      <c r="AM279" s="65"/>
      <c r="AN279" s="65"/>
      <c r="AO279" s="65"/>
    </row>
    <row r="280" spans="1:41">
      <c r="A280">
        <f>'TARIF 2024'!D297</f>
        <v>0</v>
      </c>
      <c r="B280" t="s">
        <v>947</v>
      </c>
      <c r="D280" s="4">
        <f>'TARIF 2024'!G297</f>
        <v>888793803066</v>
      </c>
      <c r="E280">
        <f>'TARIF 2024'!B297</f>
        <v>3406032</v>
      </c>
      <c r="F280" t="str">
        <f>'TARIF 2024'!K297</f>
        <v>302 XL Couleurs HP Blister alarm dont deee 0,01</v>
      </c>
      <c r="G280" t="str">
        <f>'TARIF 2024'!K297</f>
        <v>302 XL Couleurs HP Blister alarm dont deee 0,01</v>
      </c>
      <c r="H280" s="64">
        <f>'TARIF 2024'!M297</f>
        <v>33.08</v>
      </c>
      <c r="I280" s="64">
        <f>'TARIF 2024'!Q297</f>
        <v>49.99</v>
      </c>
      <c r="L280" s="75">
        <v>0.2</v>
      </c>
      <c r="M280" s="65"/>
      <c r="N280" s="65"/>
      <c r="O280" s="65"/>
      <c r="P280" s="65"/>
      <c r="Q280" s="70"/>
      <c r="R280" s="66"/>
      <c r="S280" s="68"/>
      <c r="T280" s="65"/>
      <c r="U280" s="65"/>
      <c r="V280" s="71"/>
      <c r="W280" s="72"/>
      <c r="X280" s="73"/>
      <c r="Y280" s="74"/>
      <c r="Z280" s="65"/>
      <c r="AA280" s="73"/>
      <c r="AB280" s="65"/>
      <c r="AC280" s="73"/>
      <c r="AD280" s="65"/>
      <c r="AE280" s="73"/>
      <c r="AF280" s="73"/>
      <c r="AG280" s="65"/>
      <c r="AH280" s="65"/>
      <c r="AI280" s="65"/>
      <c r="AJ280" s="65"/>
      <c r="AK280" s="65"/>
      <c r="AL280" s="65"/>
      <c r="AM280" s="65"/>
      <c r="AN280" s="65"/>
      <c r="AO280" s="65"/>
    </row>
    <row r="281" spans="1:41">
      <c r="A281">
        <f>'TARIF 2024'!D298</f>
        <v>0</v>
      </c>
      <c r="B281" t="s">
        <v>947</v>
      </c>
      <c r="D281" s="4">
        <f>'TARIF 2024'!G298</f>
        <v>192545863988</v>
      </c>
      <c r="E281">
        <f>'TARIF 2024'!B298</f>
        <v>4852450</v>
      </c>
      <c r="F281" t="str">
        <f>'TARIF 2024'!K298</f>
        <v>303 Pack BK/CL HP Blister alarm dont deee 0,02</v>
      </c>
      <c r="G281" t="str">
        <f>'TARIF 2024'!K298</f>
        <v>303 Pack BK/CL HP Blister alarm dont deee 0,02</v>
      </c>
      <c r="H281" s="64">
        <f>'TARIF 2024'!M298</f>
        <v>33.549999999999997</v>
      </c>
      <c r="I281" s="64">
        <f>'TARIF 2024'!Q298</f>
        <v>49.99</v>
      </c>
      <c r="L281" s="75">
        <v>0.2</v>
      </c>
      <c r="M281" s="65"/>
      <c r="N281" s="65"/>
      <c r="O281" s="65"/>
      <c r="P281" s="65"/>
      <c r="Q281" s="70"/>
      <c r="R281" s="66"/>
      <c r="S281" s="68"/>
      <c r="T281" s="65"/>
      <c r="U281" s="65"/>
      <c r="V281" s="71"/>
      <c r="W281" s="72"/>
      <c r="X281" s="73"/>
      <c r="Y281" s="74"/>
      <c r="Z281" s="65"/>
      <c r="AA281" s="73"/>
      <c r="AB281" s="65"/>
      <c r="AC281" s="73"/>
      <c r="AD281" s="65"/>
      <c r="AE281" s="73"/>
      <c r="AF281" s="73"/>
      <c r="AG281" s="65"/>
      <c r="AH281" s="65"/>
      <c r="AI281" s="65"/>
      <c r="AJ281" s="65"/>
      <c r="AK281" s="65"/>
      <c r="AL281" s="65"/>
      <c r="AM281" s="65"/>
      <c r="AN281" s="65"/>
      <c r="AO281" s="65"/>
    </row>
    <row r="282" spans="1:41">
      <c r="A282">
        <f>'TARIF 2024'!D299</f>
        <v>0</v>
      </c>
      <c r="B282" t="s">
        <v>947</v>
      </c>
      <c r="D282" s="4">
        <f>'TARIF 2024'!G299</f>
        <v>190780571019</v>
      </c>
      <c r="E282">
        <f>'TARIF 2024'!B299</f>
        <v>4380486</v>
      </c>
      <c r="F282" t="str">
        <f>'TARIF 2024'!K299</f>
        <v>303 Noir HP Blister alarm dont deee 0,02</v>
      </c>
      <c r="G282" t="str">
        <f>'TARIF 2024'!K299</f>
        <v>303 Noir HP Blister alarm dont deee 0,02</v>
      </c>
      <c r="H282" s="64">
        <f>'TARIF 2024'!M299</f>
        <v>14.97</v>
      </c>
      <c r="I282" s="64">
        <f>'TARIF 2024'!Q299</f>
        <v>24.99</v>
      </c>
      <c r="L282" s="75">
        <v>0.2</v>
      </c>
      <c r="M282" s="65"/>
      <c r="N282" s="65"/>
      <c r="O282" s="65"/>
      <c r="P282" s="65"/>
      <c r="Q282" s="70"/>
      <c r="R282" s="66"/>
      <c r="S282" s="68"/>
      <c r="T282" s="65"/>
      <c r="U282" s="65"/>
      <c r="V282" s="71"/>
      <c r="W282" s="72"/>
      <c r="X282" s="73"/>
      <c r="Y282" s="74"/>
      <c r="Z282" s="65"/>
      <c r="AA282" s="73"/>
      <c r="AB282" s="65"/>
      <c r="AC282" s="73"/>
      <c r="AD282" s="65"/>
      <c r="AE282" s="73"/>
      <c r="AF282" s="73"/>
      <c r="AG282" s="65"/>
      <c r="AH282" s="65"/>
      <c r="AI282" s="65"/>
      <c r="AJ282" s="65"/>
      <c r="AK282" s="65"/>
      <c r="AL282" s="65"/>
      <c r="AM282" s="65"/>
      <c r="AN282" s="65"/>
      <c r="AO282" s="65"/>
    </row>
    <row r="283" spans="1:41">
      <c r="A283">
        <f>'TARIF 2024'!D300</f>
        <v>0</v>
      </c>
      <c r="B283" t="s">
        <v>947</v>
      </c>
      <c r="D283" s="4">
        <f>'TARIF 2024'!G300</f>
        <v>190780570975</v>
      </c>
      <c r="E283">
        <f>'TARIF 2024'!B300</f>
        <v>4380475</v>
      </c>
      <c r="F283" t="str">
        <f>'TARIF 2024'!K300</f>
        <v>303 Couleurs HP Blister alarm dont deee 0,02</v>
      </c>
      <c r="G283" t="str">
        <f>'TARIF 2024'!K300</f>
        <v>303 Couleurs HP Blister alarm dont deee 0,02</v>
      </c>
      <c r="H283" s="64">
        <f>'TARIF 2024'!M300</f>
        <v>19.18</v>
      </c>
      <c r="I283" s="64">
        <f>'TARIF 2024'!Q300</f>
        <v>29.99</v>
      </c>
      <c r="L283" s="75">
        <v>0.2</v>
      </c>
      <c r="M283" s="65"/>
      <c r="N283" s="65"/>
      <c r="O283" s="65"/>
      <c r="P283" s="65"/>
      <c r="Q283" s="70"/>
      <c r="R283" s="66"/>
      <c r="S283" s="68"/>
      <c r="T283" s="65"/>
      <c r="U283" s="65"/>
      <c r="V283" s="71"/>
      <c r="W283" s="72"/>
      <c r="X283" s="73"/>
      <c r="Y283" s="74"/>
      <c r="Z283" s="65"/>
      <c r="AA283" s="73"/>
      <c r="AB283" s="65"/>
      <c r="AC283" s="73"/>
      <c r="AD283" s="65"/>
      <c r="AE283" s="73"/>
      <c r="AF283" s="73"/>
      <c r="AG283" s="65"/>
      <c r="AH283" s="65"/>
      <c r="AI283" s="65"/>
      <c r="AJ283" s="65"/>
      <c r="AK283" s="65"/>
      <c r="AL283" s="65"/>
      <c r="AM283" s="65"/>
      <c r="AN283" s="65"/>
      <c r="AO283" s="65"/>
    </row>
    <row r="284" spans="1:41">
      <c r="A284">
        <f>'TARIF 2024'!D301</f>
        <v>0</v>
      </c>
      <c r="B284" t="s">
        <v>947</v>
      </c>
      <c r="D284" s="4">
        <f>'TARIF 2024'!G301</f>
        <v>190780571095</v>
      </c>
      <c r="E284">
        <f>'TARIF 2024'!B301</f>
        <v>4380479</v>
      </c>
      <c r="F284" t="str">
        <f>'TARIF 2024'!K301</f>
        <v>303 XL Noir HP Blister alarm dont deee 0,02</v>
      </c>
      <c r="G284" t="str">
        <f>'TARIF 2024'!K301</f>
        <v>303 XL Noir HP Blister alarm dont deee 0,02</v>
      </c>
      <c r="H284" s="64">
        <f>'TARIF 2024'!M301</f>
        <v>34.33</v>
      </c>
      <c r="I284" s="64">
        <f>'TARIF 2024'!Q301</f>
        <v>52.99</v>
      </c>
      <c r="L284" s="75">
        <v>0.2</v>
      </c>
      <c r="M284" s="65"/>
      <c r="N284" s="65"/>
      <c r="O284" s="65"/>
      <c r="P284" s="65"/>
      <c r="Q284" s="70"/>
      <c r="R284" s="66"/>
      <c r="S284" s="68"/>
      <c r="T284" s="65"/>
      <c r="U284" s="65"/>
      <c r="V284" s="71"/>
      <c r="W284" s="72"/>
      <c r="X284" s="73"/>
      <c r="Y284" s="74"/>
      <c r="Z284" s="65"/>
      <c r="AA284" s="73"/>
      <c r="AB284" s="65"/>
      <c r="AC284" s="73"/>
      <c r="AD284" s="65"/>
      <c r="AE284" s="73"/>
      <c r="AF284" s="73"/>
      <c r="AG284" s="65"/>
      <c r="AH284" s="65"/>
      <c r="AI284" s="65"/>
      <c r="AJ284" s="65"/>
      <c r="AK284" s="65"/>
      <c r="AL284" s="65"/>
      <c r="AM284" s="65"/>
      <c r="AN284" s="65"/>
      <c r="AO284" s="65"/>
    </row>
    <row r="285" spans="1:41">
      <c r="A285">
        <f>'TARIF 2024'!D302</f>
        <v>0</v>
      </c>
      <c r="B285" t="s">
        <v>947</v>
      </c>
      <c r="D285" s="4">
        <f>'TARIF 2024'!G302</f>
        <v>190780571057</v>
      </c>
      <c r="E285">
        <f>'TARIF 2024'!B302</f>
        <v>4380478</v>
      </c>
      <c r="F285" t="str">
        <f>'TARIF 2024'!K302</f>
        <v>303 XL Couleurs HP Blister alarm_ dont deee 0,02</v>
      </c>
      <c r="G285" t="str">
        <f>'TARIF 2024'!K302</f>
        <v>303 XL Couleurs HP Blister alarm_ dont deee 0,02</v>
      </c>
      <c r="H285" s="64">
        <f>'TARIF 2024'!M302</f>
        <v>39.159999999999997</v>
      </c>
      <c r="I285" s="64">
        <f>'TARIF 2024'!Q302</f>
        <v>58.99</v>
      </c>
      <c r="L285" s="75">
        <v>0.2</v>
      </c>
      <c r="M285" s="65"/>
      <c r="N285" s="65"/>
      <c r="O285" s="65"/>
      <c r="P285" s="65"/>
      <c r="Q285" s="70"/>
      <c r="R285" s="66"/>
      <c r="S285" s="68"/>
      <c r="T285" s="65"/>
      <c r="U285" s="65"/>
      <c r="V285" s="71"/>
      <c r="W285" s="72"/>
      <c r="X285" s="73"/>
      <c r="Y285" s="74"/>
      <c r="Z285" s="65"/>
      <c r="AA285" s="73"/>
      <c r="AB285" s="65"/>
      <c r="AC285" s="73"/>
      <c r="AD285" s="65"/>
      <c r="AE285" s="73"/>
      <c r="AF285" s="73"/>
      <c r="AG285" s="65"/>
      <c r="AH285" s="65"/>
      <c r="AI285" s="65"/>
      <c r="AJ285" s="65"/>
      <c r="AK285" s="65"/>
      <c r="AL285" s="65"/>
      <c r="AM285" s="65"/>
      <c r="AN285" s="65"/>
      <c r="AO285" s="65"/>
    </row>
    <row r="286" spans="1:41">
      <c r="A286">
        <f>'TARIF 2024'!D303</f>
        <v>0</v>
      </c>
      <c r="B286" t="s">
        <v>947</v>
      </c>
      <c r="D286" s="4">
        <f>'TARIF 2024'!G303</f>
        <v>889894860705</v>
      </c>
      <c r="E286">
        <f>'TARIF 2024'!B303</f>
        <v>3773184</v>
      </c>
      <c r="F286" t="str">
        <f>'TARIF 2024'!K303</f>
        <v>304 Couleurs HP Blister alarm dont deee 0,02</v>
      </c>
      <c r="G286" t="str">
        <f>'TARIF 2024'!K303</f>
        <v>304 Couleurs HP Blister alarm dont deee 0,02</v>
      </c>
      <c r="H286" s="64">
        <f>'TARIF 2024'!M303</f>
        <v>14.16</v>
      </c>
      <c r="I286" s="64">
        <f>'TARIF 2024'!Q303</f>
        <v>20.99</v>
      </c>
      <c r="L286" s="75">
        <v>0.2</v>
      </c>
      <c r="M286" s="65"/>
      <c r="N286" s="65"/>
      <c r="O286" s="65"/>
      <c r="P286" s="65"/>
      <c r="Q286" s="70"/>
      <c r="R286" s="66"/>
      <c r="S286" s="68"/>
      <c r="T286" s="65"/>
      <c r="U286" s="65"/>
      <c r="V286" s="71"/>
      <c r="W286" s="72"/>
      <c r="X286" s="73"/>
      <c r="Y286" s="74"/>
      <c r="Z286" s="65"/>
      <c r="AA286" s="73"/>
      <c r="AB286" s="65"/>
      <c r="AC286" s="73"/>
      <c r="AD286" s="65"/>
      <c r="AE286" s="73"/>
      <c r="AF286" s="73"/>
      <c r="AG286" s="65"/>
      <c r="AH286" s="65"/>
      <c r="AI286" s="65"/>
      <c r="AJ286" s="65"/>
      <c r="AK286" s="65"/>
      <c r="AL286" s="65"/>
      <c r="AM286" s="65"/>
      <c r="AN286" s="65"/>
      <c r="AO286" s="65"/>
    </row>
    <row r="287" spans="1:41">
      <c r="A287">
        <f>'TARIF 2024'!D304</f>
        <v>0</v>
      </c>
      <c r="B287" t="s">
        <v>947</v>
      </c>
      <c r="D287" s="4">
        <f>'TARIF 2024'!G304</f>
        <v>889894860743</v>
      </c>
      <c r="E287">
        <f>'TARIF 2024'!B304</f>
        <v>3773180</v>
      </c>
      <c r="F287" t="str">
        <f>'TARIF 2024'!K304</f>
        <v>304 Noir HP Blister alarm_ dont deee 0,02</v>
      </c>
      <c r="G287" t="str">
        <f>'TARIF 2024'!K304</f>
        <v>304 Noir HP Blister alarm_ dont deee 0,02</v>
      </c>
      <c r="H287" s="64">
        <f>'TARIF 2024'!M304</f>
        <v>13.21</v>
      </c>
      <c r="I287" s="64">
        <f>'TARIF 2024'!Q304</f>
        <v>20.99</v>
      </c>
      <c r="L287" s="75">
        <v>0.2</v>
      </c>
      <c r="M287" s="65"/>
      <c r="N287" s="65"/>
      <c r="O287" s="65"/>
      <c r="P287" s="65"/>
      <c r="Q287" s="70"/>
      <c r="R287" s="66"/>
      <c r="S287" s="68"/>
      <c r="T287" s="65"/>
      <c r="U287" s="65"/>
      <c r="V287" s="71"/>
      <c r="W287" s="72"/>
      <c r="X287" s="73"/>
      <c r="Y287" s="74"/>
      <c r="Z287" s="65"/>
      <c r="AA287" s="73"/>
      <c r="AB287" s="65"/>
      <c r="AC287" s="73"/>
      <c r="AD287" s="65"/>
      <c r="AE287" s="73"/>
      <c r="AF287" s="73"/>
      <c r="AG287" s="65"/>
      <c r="AH287" s="65"/>
      <c r="AI287" s="65"/>
      <c r="AJ287" s="65"/>
      <c r="AK287" s="65"/>
      <c r="AL287" s="65"/>
      <c r="AM287" s="65"/>
      <c r="AN287" s="65"/>
      <c r="AO287" s="65"/>
    </row>
    <row r="288" spans="1:41">
      <c r="A288">
        <f>'TARIF 2024'!D305</f>
        <v>0</v>
      </c>
      <c r="B288" t="s">
        <v>947</v>
      </c>
      <c r="D288" s="4">
        <f>'TARIF 2024'!G305</f>
        <v>192545177016</v>
      </c>
      <c r="E288">
        <f>'TARIF 2024'!B305</f>
        <v>4855772</v>
      </c>
      <c r="F288" t="str">
        <f>'TARIF 2024'!K305</f>
        <v>304 Pack BK/CL HP Blister alarm_ dont deee 0,04</v>
      </c>
      <c r="G288" t="str">
        <f>'TARIF 2024'!K305</f>
        <v>304 Pack BK/CL HP Blister alarm_ dont deee 0,04</v>
      </c>
      <c r="H288" s="64">
        <f>'TARIF 2024'!M305</f>
        <v>25.45</v>
      </c>
      <c r="I288" s="64">
        <f>'TARIF 2024'!Q305</f>
        <v>38.99</v>
      </c>
      <c r="L288" s="75">
        <v>0.2</v>
      </c>
      <c r="M288" s="65"/>
      <c r="N288" s="65"/>
      <c r="O288" s="65"/>
      <c r="P288" s="65"/>
      <c r="Q288" s="70"/>
      <c r="R288" s="66"/>
      <c r="S288" s="68"/>
      <c r="T288" s="65"/>
      <c r="U288" s="65"/>
      <c r="V288" s="71"/>
      <c r="W288" s="72"/>
      <c r="X288" s="73"/>
      <c r="Y288" s="74"/>
      <c r="Z288" s="65"/>
      <c r="AA288" s="73"/>
      <c r="AB288" s="65"/>
      <c r="AC288" s="73"/>
      <c r="AD288" s="65"/>
      <c r="AE288" s="73"/>
      <c r="AF288" s="73"/>
      <c r="AG288" s="65"/>
      <c r="AH288" s="65"/>
      <c r="AI288" s="65"/>
      <c r="AJ288" s="65"/>
      <c r="AK288" s="65"/>
      <c r="AL288" s="65"/>
      <c r="AM288" s="65"/>
      <c r="AN288" s="65"/>
      <c r="AO288" s="65"/>
    </row>
    <row r="289" spans="1:41">
      <c r="A289">
        <f>'TARIF 2024'!D306</f>
        <v>0</v>
      </c>
      <c r="B289" t="s">
        <v>947</v>
      </c>
      <c r="D289" s="4">
        <f>'TARIF 2024'!G306</f>
        <v>889894860781</v>
      </c>
      <c r="E289">
        <f>'TARIF 2024'!B306</f>
        <v>3773187</v>
      </c>
      <c r="F289" t="str">
        <f>'TARIF 2024'!K306</f>
        <v>304 XL Couleurs HP Blister alarm_ dont deee 0,02</v>
      </c>
      <c r="G289" t="str">
        <f>'TARIF 2024'!K306</f>
        <v>304 XL Couleurs HP Blister alarm_ dont deee 0,02</v>
      </c>
      <c r="H289" s="64">
        <f>'TARIF 2024'!M306</f>
        <v>30.3</v>
      </c>
      <c r="I289" s="64">
        <f>'TARIF 2024'!Q306</f>
        <v>44.99</v>
      </c>
      <c r="L289" s="75">
        <v>0.2</v>
      </c>
      <c r="M289" s="65"/>
      <c r="N289" s="65"/>
      <c r="O289" s="65"/>
      <c r="P289" s="65"/>
      <c r="Q289" s="70"/>
      <c r="R289" s="66"/>
      <c r="S289" s="68"/>
      <c r="T289" s="65"/>
      <c r="U289" s="65"/>
      <c r="V289" s="71"/>
      <c r="W289" s="72"/>
      <c r="X289" s="73"/>
      <c r="Y289" s="74"/>
      <c r="Z289" s="65"/>
      <c r="AA289" s="73"/>
      <c r="AB289" s="65"/>
      <c r="AC289" s="73"/>
      <c r="AD289" s="65"/>
      <c r="AE289" s="73"/>
      <c r="AF289" s="73"/>
      <c r="AG289" s="65"/>
      <c r="AH289" s="65"/>
      <c r="AI289" s="65"/>
      <c r="AJ289" s="65"/>
      <c r="AK289" s="65"/>
      <c r="AL289" s="65"/>
      <c r="AM289" s="65"/>
      <c r="AN289" s="65"/>
      <c r="AO289" s="65"/>
    </row>
    <row r="290" spans="1:41">
      <c r="A290">
        <f>'TARIF 2024'!D307</f>
        <v>0</v>
      </c>
      <c r="B290" t="s">
        <v>947</v>
      </c>
      <c r="D290" s="4">
        <f>'TARIF 2024'!G307</f>
        <v>889894860828</v>
      </c>
      <c r="E290">
        <f>'TARIF 2024'!B307</f>
        <v>3773191</v>
      </c>
      <c r="F290" t="str">
        <f>'TARIF 2024'!K307</f>
        <v>304 XL Noir HP Blister alarm_ dont deee 0,02</v>
      </c>
      <c r="G290" t="str">
        <f>'TARIF 2024'!K307</f>
        <v>304 XL Noir HP Blister alarm_ dont deee 0,02</v>
      </c>
      <c r="H290" s="64">
        <f>'TARIF 2024'!M307</f>
        <v>27.74</v>
      </c>
      <c r="I290" s="64">
        <f>'TARIF 2024'!Q307</f>
        <v>42.99</v>
      </c>
      <c r="L290" s="75">
        <v>0.2</v>
      </c>
      <c r="M290" s="65"/>
      <c r="N290" s="65"/>
      <c r="O290" s="65"/>
      <c r="P290" s="65"/>
      <c r="Q290" s="70"/>
      <c r="R290" s="66"/>
      <c r="S290" s="68"/>
      <c r="T290" s="65"/>
      <c r="U290" s="65"/>
      <c r="V290" s="71"/>
      <c r="W290" s="72"/>
      <c r="X290" s="73"/>
      <c r="Y290" s="74"/>
      <c r="Z290" s="65"/>
      <c r="AA290" s="73"/>
      <c r="AB290" s="65"/>
      <c r="AC290" s="73"/>
      <c r="AD290" s="65"/>
      <c r="AE290" s="73"/>
      <c r="AF290" s="73"/>
      <c r="AG290" s="65"/>
      <c r="AH290" s="65"/>
      <c r="AI290" s="65"/>
      <c r="AJ290" s="65"/>
      <c r="AK290" s="65"/>
      <c r="AL290" s="65"/>
      <c r="AM290" s="65"/>
      <c r="AN290" s="65"/>
      <c r="AO290" s="65"/>
    </row>
    <row r="291" spans="1:41">
      <c r="A291">
        <f>'TARIF 2024'!D308</f>
        <v>0</v>
      </c>
      <c r="B291" t="s">
        <v>947</v>
      </c>
      <c r="D291" s="4">
        <f>'TARIF 2024'!G308</f>
        <v>193905429202</v>
      </c>
      <c r="E291">
        <f>'TARIF 2024'!B308</f>
        <v>5652381</v>
      </c>
      <c r="F291" t="str">
        <f>'TARIF 2024'!K308</f>
        <v>305 Couleurs HP Blister alarm_ dont deee 0,02</v>
      </c>
      <c r="G291" t="str">
        <f>'TARIF 2024'!K308</f>
        <v>305 Couleurs HP Blister alarm_ dont deee 0,02</v>
      </c>
      <c r="H291" s="64">
        <f>'TARIF 2024'!M308</f>
        <v>10.18</v>
      </c>
      <c r="I291" s="64">
        <f>'TARIF 2024'!Q308</f>
        <v>16.989999999999998</v>
      </c>
      <c r="L291" s="75">
        <v>0.2</v>
      </c>
      <c r="M291" s="65"/>
      <c r="N291" s="65"/>
      <c r="O291" s="65"/>
      <c r="P291" s="65"/>
      <c r="Q291" s="70"/>
      <c r="R291" s="66"/>
      <c r="S291" s="68"/>
      <c r="T291" s="65"/>
      <c r="U291" s="65"/>
      <c r="V291" s="71"/>
      <c r="W291" s="72"/>
      <c r="X291" s="73"/>
      <c r="Y291" s="74"/>
      <c r="Z291" s="65"/>
      <c r="AA291" s="73"/>
      <c r="AB291" s="65"/>
      <c r="AC291" s="73"/>
      <c r="AD291" s="65"/>
      <c r="AE291" s="73"/>
      <c r="AF291" s="73"/>
      <c r="AG291" s="65"/>
      <c r="AH291" s="65"/>
      <c r="AI291" s="65"/>
      <c r="AJ291" s="65"/>
      <c r="AK291" s="65"/>
      <c r="AL291" s="65"/>
      <c r="AM291" s="65"/>
      <c r="AN291" s="65"/>
      <c r="AO291" s="65"/>
    </row>
    <row r="292" spans="1:41">
      <c r="A292">
        <f>'TARIF 2024'!D309</f>
        <v>0</v>
      </c>
      <c r="B292" t="s">
        <v>947</v>
      </c>
      <c r="D292" s="4">
        <f>'TARIF 2024'!G309</f>
        <v>193905429233</v>
      </c>
      <c r="E292">
        <f>'TARIF 2024'!B309</f>
        <v>5652384</v>
      </c>
      <c r="F292" t="str">
        <f>'TARIF 2024'!K309</f>
        <v>305 Noir HP Blister alarm_ dont deee 0,02</v>
      </c>
      <c r="G292" t="str">
        <f>'TARIF 2024'!K309</f>
        <v>305 Noir HP Blister alarm_ dont deee 0,02</v>
      </c>
      <c r="H292" s="64">
        <f>'TARIF 2024'!M309</f>
        <v>10.18</v>
      </c>
      <c r="I292" s="64">
        <f>'TARIF 2024'!Q309</f>
        <v>16.989999999999998</v>
      </c>
      <c r="L292" s="75">
        <v>0.2</v>
      </c>
      <c r="M292" s="65"/>
      <c r="N292" s="65"/>
      <c r="O292" s="65"/>
      <c r="P292" s="65"/>
      <c r="Q292" s="70"/>
      <c r="R292" s="66"/>
      <c r="S292" s="68"/>
      <c r="T292" s="65"/>
      <c r="U292" s="65"/>
      <c r="V292" s="71"/>
      <c r="W292" s="72"/>
      <c r="X292" s="73"/>
      <c r="Y292" s="74"/>
      <c r="Z292" s="65"/>
      <c r="AA292" s="73"/>
      <c r="AB292" s="65"/>
      <c r="AC292" s="73"/>
      <c r="AD292" s="65"/>
      <c r="AE292" s="73"/>
      <c r="AF292" s="73"/>
      <c r="AG292" s="65"/>
      <c r="AH292" s="65"/>
      <c r="AI292" s="65"/>
      <c r="AJ292" s="65"/>
      <c r="AK292" s="65"/>
      <c r="AL292" s="65"/>
      <c r="AM292" s="65"/>
      <c r="AN292" s="65"/>
      <c r="AO292" s="65"/>
    </row>
    <row r="293" spans="1:41">
      <c r="A293">
        <f>'TARIF 2024'!D310</f>
        <v>0</v>
      </c>
      <c r="B293" t="s">
        <v>947</v>
      </c>
      <c r="D293" s="4">
        <f>'TARIF 2024'!G310</f>
        <v>195161227042</v>
      </c>
      <c r="E293">
        <f>'TARIF 2024'!B310</f>
        <v>6291513</v>
      </c>
      <c r="F293" t="str">
        <f>'TARIF 2024'!K310</f>
        <v>305 Pack BK/CL HP Blister alarm_ dont deee 0,04</v>
      </c>
      <c r="G293" t="str">
        <f>'TARIF 2024'!K310</f>
        <v>305 Pack BK/CL HP Blister alarm_ dont deee 0,04</v>
      </c>
      <c r="H293" s="64">
        <f>'TARIF 2024'!M310</f>
        <v>20.25</v>
      </c>
      <c r="I293" s="64">
        <f>'TARIF 2024'!Q310</f>
        <v>31.99</v>
      </c>
      <c r="L293" s="75">
        <v>0.2</v>
      </c>
      <c r="M293" s="65"/>
      <c r="N293" s="65"/>
      <c r="O293" s="65"/>
      <c r="P293" s="65"/>
      <c r="Q293" s="70"/>
      <c r="R293" s="66"/>
      <c r="S293" s="68"/>
      <c r="T293" s="65"/>
      <c r="U293" s="65"/>
      <c r="V293" s="71"/>
      <c r="W293" s="72"/>
      <c r="X293" s="73"/>
      <c r="Y293" s="74"/>
      <c r="Z293" s="65"/>
      <c r="AA293" s="73"/>
      <c r="AB293" s="65"/>
      <c r="AC293" s="73"/>
      <c r="AD293" s="65"/>
      <c r="AE293" s="73"/>
      <c r="AF293" s="73"/>
      <c r="AG293" s="65"/>
      <c r="AH293" s="65"/>
      <c r="AI293" s="65"/>
      <c r="AJ293" s="65"/>
      <c r="AK293" s="65"/>
      <c r="AL293" s="65"/>
      <c r="AM293" s="65"/>
      <c r="AN293" s="65"/>
      <c r="AO293" s="65"/>
    </row>
    <row r="294" spans="1:41">
      <c r="A294">
        <f>'TARIF 2024'!D311</f>
        <v>0</v>
      </c>
      <c r="B294" t="s">
        <v>947</v>
      </c>
      <c r="D294" s="4">
        <f>'TARIF 2024'!G311</f>
        <v>193905429295</v>
      </c>
      <c r="E294">
        <f>'TARIF 2024'!B311</f>
        <v>5651649</v>
      </c>
      <c r="F294" t="str">
        <f>'TARIF 2024'!K311</f>
        <v>305 XL Couleurs HP Blister alarm dont deee 0,02</v>
      </c>
      <c r="G294" t="str">
        <f>'TARIF 2024'!K311</f>
        <v>305 XL Couleurs HP Blister alarm dont deee 0,02</v>
      </c>
      <c r="H294" s="64">
        <f>'TARIF 2024'!M311</f>
        <v>17.73</v>
      </c>
      <c r="I294" s="64">
        <f>'TARIF 2024'!Q311</f>
        <v>27.99</v>
      </c>
      <c r="L294" s="75">
        <v>0.2</v>
      </c>
      <c r="M294" s="65"/>
      <c r="N294" s="65"/>
      <c r="O294" s="65"/>
      <c r="P294" s="65"/>
      <c r="Q294" s="70"/>
      <c r="R294" s="66"/>
      <c r="S294" s="68"/>
      <c r="T294" s="65"/>
      <c r="U294" s="65"/>
      <c r="V294" s="71"/>
      <c r="W294" s="72"/>
      <c r="X294" s="73"/>
      <c r="Y294" s="74"/>
      <c r="Z294" s="65"/>
      <c r="AA294" s="73"/>
      <c r="AB294" s="65"/>
      <c r="AC294" s="73"/>
      <c r="AD294" s="65"/>
      <c r="AE294" s="73"/>
      <c r="AF294" s="73"/>
      <c r="AG294" s="65"/>
      <c r="AH294" s="65"/>
      <c r="AI294" s="65"/>
      <c r="AJ294" s="65"/>
      <c r="AK294" s="65"/>
      <c r="AL294" s="65"/>
      <c r="AM294" s="65"/>
      <c r="AN294" s="65"/>
      <c r="AO294" s="65"/>
    </row>
    <row r="295" spans="1:41">
      <c r="A295">
        <f>'TARIF 2024'!D312</f>
        <v>0</v>
      </c>
      <c r="B295" t="s">
        <v>947</v>
      </c>
      <c r="D295" s="4">
        <f>'TARIF 2024'!G312</f>
        <v>193905429264</v>
      </c>
      <c r="E295">
        <f>'TARIF 2024'!B312</f>
        <v>5652387</v>
      </c>
      <c r="F295" t="str">
        <f>'TARIF 2024'!K312</f>
        <v>305 XL Noir HP Blister alarm dont deee 0,02</v>
      </c>
      <c r="G295" t="str">
        <f>'TARIF 2024'!K312</f>
        <v>305 XL Noir HP Blister alarm dont deee 0,02</v>
      </c>
      <c r="H295" s="64">
        <f>'TARIF 2024'!M312</f>
        <v>18.649999999999999</v>
      </c>
      <c r="I295" s="64">
        <f>'TARIF 2024'!Q312</f>
        <v>27.99</v>
      </c>
      <c r="L295" s="75">
        <v>0.2</v>
      </c>
      <c r="M295" s="65"/>
      <c r="N295" s="65"/>
      <c r="O295" s="65"/>
      <c r="P295" s="65"/>
      <c r="Q295" s="70"/>
      <c r="R295" s="66"/>
      <c r="S295" s="68"/>
      <c r="T295" s="65"/>
      <c r="U295" s="65"/>
      <c r="V295" s="71"/>
      <c r="W295" s="72"/>
      <c r="X295" s="73"/>
      <c r="Y295" s="74"/>
      <c r="Z295" s="65"/>
      <c r="AA295" s="73"/>
      <c r="AB295" s="65"/>
      <c r="AC295" s="73"/>
      <c r="AD295" s="65"/>
      <c r="AE295" s="73"/>
      <c r="AF295" s="73"/>
      <c r="AG295" s="65"/>
      <c r="AH295" s="65"/>
      <c r="AI295" s="65"/>
      <c r="AJ295" s="65"/>
      <c r="AK295" s="65"/>
      <c r="AL295" s="65"/>
      <c r="AM295" s="65"/>
      <c r="AN295" s="65"/>
      <c r="AO295" s="65"/>
    </row>
    <row r="296" spans="1:41">
      <c r="A296" t="str">
        <f>'TARIF 2024'!D313</f>
        <v>new</v>
      </c>
      <c r="B296" t="s">
        <v>947</v>
      </c>
      <c r="D296" s="4">
        <f>'TARIF 2024'!G313</f>
        <v>196786390449</v>
      </c>
      <c r="E296">
        <f>'TARIF 2024'!B313</f>
        <v>10443159</v>
      </c>
      <c r="F296" t="str">
        <f>'TARIF 2024'!K313</f>
        <v>HP 308 Noir  Blister alarmé dont 0,02 deee</v>
      </c>
      <c r="G296" t="str">
        <f>'TARIF 2024'!K313</f>
        <v>HP 308 Noir  Blister alarmé dont 0,02 deee</v>
      </c>
      <c r="H296" s="64">
        <f>'TARIF 2024'!M313</f>
        <v>0</v>
      </c>
      <c r="I296" s="64">
        <f>'TARIF 2024'!Q313</f>
        <v>21.99</v>
      </c>
      <c r="L296" s="75">
        <v>0.2</v>
      </c>
      <c r="M296" s="65"/>
      <c r="N296" s="65"/>
      <c r="O296" s="65"/>
      <c r="P296" s="65"/>
      <c r="Q296" s="70"/>
      <c r="R296" s="66"/>
      <c r="S296" s="68"/>
      <c r="T296" s="65"/>
      <c r="U296" s="65"/>
      <c r="V296" s="71"/>
      <c r="W296" s="72"/>
      <c r="X296" s="73"/>
      <c r="Y296" s="74"/>
      <c r="Z296" s="65"/>
      <c r="AA296" s="73"/>
      <c r="AB296" s="65"/>
      <c r="AC296" s="73"/>
      <c r="AD296" s="65"/>
      <c r="AE296" s="73"/>
      <c r="AF296" s="73"/>
      <c r="AG296" s="65"/>
      <c r="AH296" s="65"/>
      <c r="AI296" s="65"/>
      <c r="AJ296" s="65"/>
      <c r="AK296" s="65"/>
      <c r="AL296" s="65"/>
      <c r="AM296" s="65"/>
      <c r="AN296" s="65"/>
      <c r="AO296" s="65"/>
    </row>
    <row r="297" spans="1:41">
      <c r="A297" t="str">
        <f>'TARIF 2024'!D314</f>
        <v>new</v>
      </c>
      <c r="B297" t="s">
        <v>947</v>
      </c>
      <c r="D297" s="4">
        <f>'TARIF 2024'!G314</f>
        <v>196786390340</v>
      </c>
      <c r="E297">
        <f>'TARIF 2024'!B314</f>
        <v>10443161</v>
      </c>
      <c r="F297" t="str">
        <f>'TARIF 2024'!K314</f>
        <v>HP 308 Couleurs  Blister alarmé dont 0,02 deee</v>
      </c>
      <c r="G297" t="str">
        <f>'TARIF 2024'!K314</f>
        <v>HP 308 Couleurs  Blister alarmé dont 0,02 deee</v>
      </c>
      <c r="H297" s="64">
        <f>'TARIF 2024'!M314</f>
        <v>0</v>
      </c>
      <c r="I297" s="64">
        <f>'TARIF 2024'!Q314</f>
        <v>19.989999999999998</v>
      </c>
      <c r="L297" s="75">
        <v>0.2</v>
      </c>
      <c r="M297" s="65"/>
      <c r="N297" s="65"/>
      <c r="O297" s="65"/>
      <c r="P297" s="65"/>
      <c r="Q297" s="70"/>
      <c r="R297" s="66"/>
      <c r="S297" s="68"/>
      <c r="T297" s="65"/>
      <c r="U297" s="65"/>
      <c r="V297" s="71"/>
      <c r="W297" s="72"/>
      <c r="X297" s="73"/>
      <c r="Y297" s="74"/>
      <c r="Z297" s="65"/>
      <c r="AA297" s="73"/>
      <c r="AB297" s="65"/>
      <c r="AC297" s="73"/>
      <c r="AD297" s="65"/>
      <c r="AE297" s="73"/>
      <c r="AF297" s="73"/>
      <c r="AG297" s="65"/>
      <c r="AH297" s="65"/>
      <c r="AI297" s="65"/>
      <c r="AJ297" s="65"/>
      <c r="AK297" s="65"/>
      <c r="AL297" s="65"/>
      <c r="AM297" s="65"/>
      <c r="AN297" s="65"/>
      <c r="AO297" s="65"/>
    </row>
    <row r="298" spans="1:41">
      <c r="A298" t="str">
        <f>'TARIF 2024'!D315</f>
        <v>new</v>
      </c>
      <c r="B298" t="s">
        <v>947</v>
      </c>
      <c r="D298" s="4">
        <f>'TARIF 2024'!G315</f>
        <v>196786390142</v>
      </c>
      <c r="E298">
        <f>'TARIF 2024'!B315</f>
        <v>10443171</v>
      </c>
      <c r="F298" t="str">
        <f>'TARIF 2024'!K315</f>
        <v>HP 308 Pack BK/CL Blister alarmé  dont 0,04 deee</v>
      </c>
      <c r="G298" t="str">
        <f>'TARIF 2024'!K315</f>
        <v>HP 308 Pack BK/CL Blister alarmé  dont 0,04 deee</v>
      </c>
      <c r="H298" s="64">
        <f>'TARIF 2024'!M315</f>
        <v>0</v>
      </c>
      <c r="I298" s="64">
        <f>'TARIF 2024'!Q315</f>
        <v>39.99</v>
      </c>
      <c r="L298" s="75">
        <v>0.2</v>
      </c>
      <c r="M298" s="65"/>
      <c r="N298" s="65"/>
      <c r="O298" s="65"/>
      <c r="P298" s="65"/>
      <c r="Q298" s="70"/>
      <c r="R298" s="66"/>
      <c r="S298" s="68"/>
      <c r="T298" s="65"/>
      <c r="U298" s="65"/>
      <c r="V298" s="71"/>
      <c r="W298" s="72"/>
      <c r="X298" s="73"/>
      <c r="Y298" s="74"/>
      <c r="Z298" s="65"/>
      <c r="AA298" s="73"/>
      <c r="AB298" s="65"/>
      <c r="AC298" s="73"/>
      <c r="AD298" s="65"/>
      <c r="AE298" s="73"/>
      <c r="AF298" s="73"/>
      <c r="AG298" s="65"/>
      <c r="AH298" s="65"/>
      <c r="AI298" s="65"/>
      <c r="AJ298" s="65"/>
      <c r="AK298" s="65"/>
      <c r="AL298" s="65"/>
      <c r="AM298" s="65"/>
      <c r="AN298" s="65"/>
      <c r="AO298" s="65"/>
    </row>
    <row r="299" spans="1:41">
      <c r="A299">
        <f>'TARIF 2024'!D316</f>
        <v>0</v>
      </c>
      <c r="B299" t="s">
        <v>947</v>
      </c>
      <c r="D299" s="4">
        <f>'TARIF 2024'!G316</f>
        <v>884962780589</v>
      </c>
      <c r="E299">
        <f>'TARIF 2024'!B316</f>
        <v>1937841</v>
      </c>
      <c r="F299" t="str">
        <f>'TARIF 2024'!K316</f>
        <v>350 Black Inkjet Print Cartridge with Vivera Ink sans blister dont deee 0,02</v>
      </c>
      <c r="G299" t="str">
        <f>'TARIF 2024'!K316</f>
        <v>350 Black Inkjet Print Cartridge with Vivera Ink sans blister dont deee 0,02</v>
      </c>
      <c r="H299" s="64">
        <f>'TARIF 2024'!M316</f>
        <v>22.28</v>
      </c>
      <c r="I299" s="64">
        <f>'TARIF 2024'!Q316</f>
        <v>35.99</v>
      </c>
      <c r="L299" s="75">
        <v>0.2</v>
      </c>
      <c r="M299" s="65"/>
      <c r="N299" s="65"/>
      <c r="O299" s="65"/>
      <c r="P299" s="65"/>
      <c r="Q299" s="70"/>
      <c r="R299" s="66"/>
      <c r="S299" s="68"/>
      <c r="T299" s="65"/>
      <c r="U299" s="65"/>
      <c r="V299" s="71"/>
      <c r="W299" s="72"/>
      <c r="X299" s="73"/>
      <c r="Y299" s="74"/>
      <c r="Z299" s="65"/>
      <c r="AA299" s="73"/>
      <c r="AB299" s="65"/>
      <c r="AC299" s="73"/>
      <c r="AD299" s="65"/>
      <c r="AE299" s="73"/>
      <c r="AF299" s="73"/>
      <c r="AG299" s="65"/>
      <c r="AH299" s="65"/>
      <c r="AI299" s="65"/>
      <c r="AJ299" s="65"/>
      <c r="AK299" s="65"/>
      <c r="AL299" s="65"/>
      <c r="AM299" s="65"/>
      <c r="AN299" s="65"/>
      <c r="AO299" s="65"/>
    </row>
    <row r="300" spans="1:41">
      <c r="A300">
        <f>'TARIF 2024'!D317</f>
        <v>0</v>
      </c>
      <c r="B300" t="s">
        <v>947</v>
      </c>
      <c r="D300" s="4">
        <f>'TARIF 2024'!G317</f>
        <v>884962780602</v>
      </c>
      <c r="E300">
        <f>'TARIF 2024'!B317</f>
        <v>1937843</v>
      </c>
      <c r="F300" t="str">
        <f>'TARIF 2024'!K317</f>
        <v>351 Tri-colour Inkjet Print Cartridge with Vivera Inks sans blister dont deee 0,02</v>
      </c>
      <c r="G300" t="str">
        <f>'TARIF 2024'!K317</f>
        <v>351 Tri-colour Inkjet Print Cartridge with Vivera Inks sans blister dont deee 0,02</v>
      </c>
      <c r="H300" s="64">
        <f>'TARIF 2024'!M317</f>
        <v>29.1</v>
      </c>
      <c r="I300" s="64">
        <f>'TARIF 2024'!Q317</f>
        <v>45.99</v>
      </c>
      <c r="L300" s="75">
        <v>0.2</v>
      </c>
      <c r="M300" s="65"/>
      <c r="N300" s="65"/>
      <c r="O300" s="65"/>
      <c r="P300" s="65"/>
      <c r="Q300" s="70"/>
      <c r="R300" s="66"/>
      <c r="S300" s="68"/>
      <c r="T300" s="65"/>
      <c r="U300" s="65"/>
      <c r="V300" s="71"/>
      <c r="W300" s="72"/>
      <c r="X300" s="73"/>
      <c r="Y300" s="74"/>
      <c r="Z300" s="65"/>
      <c r="AA300" s="73"/>
      <c r="AB300" s="65"/>
      <c r="AC300" s="73"/>
      <c r="AD300" s="65"/>
      <c r="AE300" s="73"/>
      <c r="AF300" s="73"/>
      <c r="AG300" s="65"/>
      <c r="AH300" s="65"/>
      <c r="AI300" s="65"/>
      <c r="AJ300" s="65"/>
      <c r="AK300" s="65"/>
      <c r="AL300" s="65"/>
      <c r="AM300" s="65"/>
      <c r="AN300" s="65"/>
      <c r="AO300" s="65"/>
    </row>
    <row r="301" spans="1:41">
      <c r="A301">
        <f>'TARIF 2024'!D318</f>
        <v>0</v>
      </c>
      <c r="B301" t="s">
        <v>947</v>
      </c>
      <c r="D301" s="4">
        <f>'TARIF 2024'!G318</f>
        <v>884962754481</v>
      </c>
      <c r="E301">
        <f>'TARIF 2024'!B318</f>
        <v>1927285</v>
      </c>
      <c r="F301" t="str">
        <f>'TARIF 2024'!K318</f>
        <v>364 Cyan HP Blister alarm dont deee 0,02</v>
      </c>
      <c r="G301" t="str">
        <f>'TARIF 2024'!K318</f>
        <v>364 Cyan HP Blister alarm dont deee 0,02</v>
      </c>
      <c r="H301" s="64">
        <f>'TARIF 2024'!M318</f>
        <v>12.57</v>
      </c>
      <c r="I301" s="64">
        <f>'TARIF 2024'!Q318</f>
        <v>20.99</v>
      </c>
      <c r="L301" s="75">
        <v>0.2</v>
      </c>
      <c r="M301" s="65"/>
      <c r="N301" s="65"/>
      <c r="O301" s="65"/>
      <c r="P301" s="65"/>
      <c r="Q301" s="70"/>
      <c r="R301" s="66"/>
      <c r="S301" s="68"/>
      <c r="T301" s="65"/>
      <c r="U301" s="65"/>
      <c r="V301" s="71"/>
      <c r="W301" s="72"/>
      <c r="X301" s="73"/>
      <c r="Y301" s="74"/>
      <c r="Z301" s="65"/>
      <c r="AA301" s="73"/>
      <c r="AB301" s="65"/>
      <c r="AC301" s="73"/>
      <c r="AD301" s="65"/>
      <c r="AE301" s="73"/>
      <c r="AF301" s="73"/>
      <c r="AG301" s="65"/>
      <c r="AH301" s="65"/>
      <c r="AI301" s="65"/>
      <c r="AJ301" s="65"/>
      <c r="AK301" s="65"/>
      <c r="AL301" s="65"/>
      <c r="AM301" s="65"/>
      <c r="AN301" s="65"/>
      <c r="AO301" s="65"/>
    </row>
    <row r="302" spans="1:41">
      <c r="A302">
        <f>'TARIF 2024'!D319</f>
        <v>0</v>
      </c>
      <c r="B302" t="s">
        <v>947</v>
      </c>
      <c r="D302" s="4">
        <f>'TARIF 2024'!G319</f>
        <v>884962754498</v>
      </c>
      <c r="E302">
        <f>'TARIF 2024'!B319</f>
        <v>1928701</v>
      </c>
      <c r="F302" t="str">
        <f>'TARIF 2024'!K319</f>
        <v>364 Magenta HP Blister alarm dont deee 0,02</v>
      </c>
      <c r="G302" t="str">
        <f>'TARIF 2024'!K319</f>
        <v>364 Magenta HP Blister alarm dont deee 0,02</v>
      </c>
      <c r="H302" s="64">
        <f>'TARIF 2024'!M319</f>
        <v>12.57</v>
      </c>
      <c r="I302" s="64">
        <f>'TARIF 2024'!Q319</f>
        <v>20.99</v>
      </c>
      <c r="L302" s="75">
        <v>0.2</v>
      </c>
      <c r="M302" s="65"/>
      <c r="N302" s="65"/>
      <c r="O302" s="65"/>
      <c r="P302" s="65"/>
      <c r="Q302" s="70"/>
      <c r="R302" s="66"/>
      <c r="S302" s="68"/>
      <c r="T302" s="65"/>
      <c r="U302" s="65"/>
      <c r="V302" s="71"/>
      <c r="W302" s="72"/>
      <c r="X302" s="73"/>
      <c r="Y302" s="74"/>
      <c r="Z302" s="65"/>
      <c r="AA302" s="73"/>
      <c r="AB302" s="65"/>
      <c r="AC302" s="73"/>
      <c r="AD302" s="65"/>
      <c r="AE302" s="73"/>
      <c r="AF302" s="73"/>
      <c r="AG302" s="65"/>
      <c r="AH302" s="65"/>
      <c r="AI302" s="65"/>
      <c r="AJ302" s="65"/>
      <c r="AK302" s="65"/>
      <c r="AL302" s="65"/>
      <c r="AM302" s="65"/>
      <c r="AN302" s="65"/>
      <c r="AO302" s="65"/>
    </row>
    <row r="303" spans="1:41">
      <c r="A303">
        <f>'TARIF 2024'!D320</f>
        <v>0</v>
      </c>
      <c r="B303" t="s">
        <v>947</v>
      </c>
      <c r="D303" s="4">
        <f>'TARIF 2024'!G320</f>
        <v>884962754504</v>
      </c>
      <c r="E303">
        <f>'TARIF 2024'!B320</f>
        <v>1926886</v>
      </c>
      <c r="F303" t="str">
        <f>'TARIF 2024'!K320</f>
        <v>364 Yellow HP Blister alarm dont deee 0,02</v>
      </c>
      <c r="G303" t="str">
        <f>'TARIF 2024'!K320</f>
        <v>364 Yellow HP Blister alarm dont deee 0,02</v>
      </c>
      <c r="H303" s="64">
        <f>'TARIF 2024'!M320</f>
        <v>12.57</v>
      </c>
      <c r="I303" s="64">
        <f>'TARIF 2024'!Q320</f>
        <v>20.99</v>
      </c>
      <c r="L303" s="75">
        <v>0.2</v>
      </c>
      <c r="M303" s="65"/>
      <c r="N303" s="65"/>
      <c r="O303" s="65"/>
      <c r="P303" s="65"/>
      <c r="Q303" s="70"/>
      <c r="R303" s="66"/>
      <c r="S303" s="68"/>
      <c r="T303" s="65"/>
      <c r="U303" s="65"/>
      <c r="V303" s="71"/>
      <c r="W303" s="72"/>
      <c r="X303" s="73"/>
      <c r="Y303" s="74"/>
      <c r="Z303" s="65"/>
      <c r="AA303" s="73"/>
      <c r="AB303" s="65"/>
      <c r="AC303" s="73"/>
      <c r="AD303" s="65"/>
      <c r="AE303" s="73"/>
      <c r="AF303" s="73"/>
      <c r="AG303" s="65"/>
      <c r="AH303" s="65"/>
      <c r="AI303" s="65"/>
      <c r="AJ303" s="65"/>
      <c r="AK303" s="65"/>
      <c r="AL303" s="65"/>
      <c r="AM303" s="65"/>
      <c r="AN303" s="65"/>
      <c r="AO303" s="65"/>
    </row>
    <row r="304" spans="1:41">
      <c r="A304">
        <f>'TARIF 2024'!D321</f>
        <v>0</v>
      </c>
      <c r="B304" t="s">
        <v>947</v>
      </c>
      <c r="D304" s="4">
        <f>'TARIF 2024'!G321</f>
        <v>884962754467</v>
      </c>
      <c r="E304">
        <f>'TARIF 2024'!B321</f>
        <v>1928700</v>
      </c>
      <c r="F304" t="str">
        <f>'TARIF 2024'!K321</f>
        <v>364 Noir HP Blister alarm dont deee 0,02</v>
      </c>
      <c r="G304" t="str">
        <f>'TARIF 2024'!K321</f>
        <v>364 Noir HP Blister alarm dont deee 0,02</v>
      </c>
      <c r="H304" s="64">
        <f>'TARIF 2024'!M321</f>
        <v>14.19</v>
      </c>
      <c r="I304" s="64">
        <f>'TARIF 2024'!Q321</f>
        <v>22.99</v>
      </c>
      <c r="L304" s="75">
        <v>0.2</v>
      </c>
      <c r="M304" s="65"/>
      <c r="N304" s="65"/>
      <c r="O304" s="65"/>
      <c r="P304" s="65"/>
      <c r="Q304" s="70"/>
      <c r="R304" s="66"/>
      <c r="S304" s="68"/>
      <c r="T304" s="65"/>
      <c r="U304" s="65"/>
      <c r="V304" s="71"/>
      <c r="W304" s="72"/>
      <c r="X304" s="73"/>
      <c r="Y304" s="74"/>
      <c r="Z304" s="65"/>
      <c r="AA304" s="73"/>
      <c r="AB304" s="65"/>
      <c r="AC304" s="73"/>
      <c r="AD304" s="65"/>
      <c r="AE304" s="73"/>
      <c r="AF304" s="73"/>
      <c r="AG304" s="65"/>
      <c r="AH304" s="65"/>
      <c r="AI304" s="65"/>
      <c r="AJ304" s="65"/>
      <c r="AK304" s="65"/>
      <c r="AL304" s="65"/>
      <c r="AM304" s="65"/>
      <c r="AN304" s="65"/>
      <c r="AO304" s="65"/>
    </row>
    <row r="305" spans="1:41">
      <c r="A305">
        <f>'TARIF 2024'!D322</f>
        <v>0</v>
      </c>
      <c r="B305" t="s">
        <v>947</v>
      </c>
      <c r="D305" s="4">
        <f>'TARIF 2024'!G322</f>
        <v>884962754474</v>
      </c>
      <c r="E305">
        <f>'TARIF 2024'!B322</f>
        <v>1926852</v>
      </c>
      <c r="F305" t="str">
        <f>'TARIF 2024'!K322</f>
        <v>364 Noir photo HP Blister alarm dont deee 0,02</v>
      </c>
      <c r="G305" t="str">
        <f>'TARIF 2024'!K322</f>
        <v>364 Noir photo HP Blister alarm dont deee 0,02</v>
      </c>
      <c r="H305" s="64">
        <f>'TARIF 2024'!M322</f>
        <v>13.13</v>
      </c>
      <c r="I305" s="64">
        <f>'TARIF 2024'!Q322</f>
        <v>22.99</v>
      </c>
      <c r="L305" s="75">
        <v>0.2</v>
      </c>
      <c r="M305" s="65"/>
      <c r="N305" s="65"/>
      <c r="O305" s="65"/>
      <c r="P305" s="65"/>
      <c r="Q305" s="70"/>
      <c r="R305" s="66"/>
      <c r="S305" s="68"/>
      <c r="T305" s="65"/>
      <c r="U305" s="65"/>
      <c r="V305" s="71"/>
      <c r="W305" s="72"/>
      <c r="X305" s="73"/>
      <c r="Y305" s="74"/>
      <c r="Z305" s="65"/>
      <c r="AA305" s="73"/>
      <c r="AB305" s="65"/>
      <c r="AC305" s="73"/>
      <c r="AD305" s="65"/>
      <c r="AE305" s="73"/>
      <c r="AF305" s="73"/>
      <c r="AG305" s="65"/>
      <c r="AH305" s="65"/>
      <c r="AI305" s="65"/>
      <c r="AJ305" s="65"/>
      <c r="AK305" s="65"/>
      <c r="AL305" s="65"/>
      <c r="AM305" s="65"/>
      <c r="AN305" s="65"/>
      <c r="AO305" s="65"/>
    </row>
    <row r="306" spans="1:41">
      <c r="A306">
        <f>'TARIF 2024'!D323</f>
        <v>0</v>
      </c>
      <c r="B306" t="s">
        <v>947</v>
      </c>
      <c r="D306" s="4">
        <f>'TARIF 2024'!G323</f>
        <v>889894419408</v>
      </c>
      <c r="E306">
        <f>'TARIF 2024'!B323</f>
        <v>3712198</v>
      </c>
      <c r="F306" t="str">
        <f>'TARIF 2024'!K323</f>
        <v>364 Pack BK/C/M/Y HP Blister alarm dont deee 0,02</v>
      </c>
      <c r="G306" t="str">
        <f>'TARIF 2024'!K323</f>
        <v>364 Pack BK/C/M/Y HP Blister alarm dont deee 0,02</v>
      </c>
      <c r="H306" s="64">
        <f>'TARIF 2024'!M323</f>
        <v>48.23</v>
      </c>
      <c r="I306" s="64">
        <f>'TARIF 2024'!Q323</f>
        <v>74.989999999999995</v>
      </c>
      <c r="L306" s="75">
        <v>0.2</v>
      </c>
      <c r="M306" s="65"/>
      <c r="N306" s="65"/>
      <c r="O306" s="65"/>
      <c r="P306" s="65"/>
      <c r="Q306" s="70"/>
      <c r="R306" s="66"/>
      <c r="S306" s="68"/>
      <c r="T306" s="65"/>
      <c r="U306" s="65"/>
      <c r="V306" s="71"/>
      <c r="W306" s="72"/>
      <c r="X306" s="73"/>
      <c r="Y306" s="74"/>
      <c r="Z306" s="65"/>
      <c r="AA306" s="73"/>
      <c r="AB306" s="65"/>
      <c r="AC306" s="73"/>
      <c r="AD306" s="65"/>
      <c r="AE306" s="73"/>
      <c r="AF306" s="73"/>
      <c r="AG306" s="65"/>
      <c r="AH306" s="65"/>
      <c r="AI306" s="65"/>
      <c r="AJ306" s="65"/>
      <c r="AK306" s="65"/>
      <c r="AL306" s="65"/>
      <c r="AM306" s="65"/>
      <c r="AN306" s="65"/>
      <c r="AO306" s="65"/>
    </row>
    <row r="307" spans="1:41">
      <c r="A307">
        <f>'TARIF 2024'!D324</f>
        <v>0</v>
      </c>
      <c r="B307" t="s">
        <v>947</v>
      </c>
      <c r="D307" s="4">
        <f>'TARIF 2024'!G324</f>
        <v>885631873700</v>
      </c>
      <c r="E307">
        <f>'TARIF 2024'!B324</f>
        <v>2110752</v>
      </c>
      <c r="F307" t="str">
        <f>'TARIF 2024'!K324</f>
        <v>364 XL Noir HP Blister alarm dont deee 0,01</v>
      </c>
      <c r="G307" t="str">
        <f>'TARIF 2024'!K324</f>
        <v>364 XL Noir HP Blister alarm dont deee 0,01</v>
      </c>
      <c r="H307" s="64">
        <f>'TARIF 2024'!M324</f>
        <v>25.2</v>
      </c>
      <c r="I307" s="64">
        <f>'TARIF 2024'!Q324</f>
        <v>39.99</v>
      </c>
      <c r="L307" s="75">
        <v>0.2</v>
      </c>
      <c r="M307" s="65"/>
      <c r="N307" s="65"/>
      <c r="O307" s="65"/>
      <c r="P307" s="65"/>
      <c r="Q307" s="70"/>
      <c r="R307" s="66"/>
      <c r="S307" s="68"/>
      <c r="T307" s="65"/>
      <c r="U307" s="65"/>
      <c r="V307" s="71"/>
      <c r="W307" s="72"/>
      <c r="X307" s="73"/>
      <c r="Y307" s="74"/>
      <c r="Z307" s="65"/>
      <c r="AA307" s="73"/>
      <c r="AB307" s="65"/>
      <c r="AC307" s="73"/>
      <c r="AD307" s="65"/>
      <c r="AE307" s="73"/>
      <c r="AF307" s="73"/>
      <c r="AG307" s="65"/>
      <c r="AH307" s="65"/>
      <c r="AI307" s="65"/>
      <c r="AJ307" s="65"/>
      <c r="AK307" s="65"/>
      <c r="AL307" s="65"/>
      <c r="AM307" s="65"/>
      <c r="AN307" s="65"/>
      <c r="AO307" s="65"/>
    </row>
    <row r="308" spans="1:41">
      <c r="A308">
        <f>'TARIF 2024'!D325</f>
        <v>0</v>
      </c>
      <c r="B308" t="s">
        <v>947</v>
      </c>
      <c r="D308" s="4">
        <f>'TARIF 2024'!G325</f>
        <v>888182461976</v>
      </c>
      <c r="E308">
        <f>'TARIF 2024'!B325</f>
        <v>3169440</v>
      </c>
      <c r="F308" t="str">
        <f>'TARIF 2024'!K325</f>
        <v>62 Couleurs HP Blister alarm dont deee 0,01</v>
      </c>
      <c r="G308" t="str">
        <f>'TARIF 2024'!K325</f>
        <v>62 Couleurs HP Blister alarm dont deee 0,01</v>
      </c>
      <c r="H308" s="64">
        <f>'TARIF 2024'!M325</f>
        <v>20.91</v>
      </c>
      <c r="I308" s="64">
        <f>'TARIF 2024'!Q325</f>
        <v>34.99</v>
      </c>
      <c r="L308" s="75">
        <v>0.2</v>
      </c>
      <c r="M308" s="65"/>
      <c r="N308" s="65"/>
      <c r="O308" s="65"/>
      <c r="P308" s="65"/>
      <c r="Q308" s="70"/>
      <c r="R308" s="66"/>
      <c r="S308" s="68"/>
      <c r="T308" s="65"/>
      <c r="U308" s="65"/>
      <c r="V308" s="71"/>
      <c r="W308" s="72"/>
      <c r="X308" s="73"/>
      <c r="Y308" s="74"/>
      <c r="Z308" s="65"/>
      <c r="AA308" s="73"/>
      <c r="AB308" s="65"/>
      <c r="AC308" s="73"/>
      <c r="AD308" s="65"/>
      <c r="AE308" s="73"/>
      <c r="AF308" s="73"/>
      <c r="AG308" s="65"/>
      <c r="AH308" s="65"/>
      <c r="AI308" s="65"/>
      <c r="AJ308" s="65"/>
      <c r="AK308" s="65"/>
      <c r="AL308" s="65"/>
      <c r="AM308" s="65"/>
      <c r="AN308" s="65"/>
      <c r="AO308" s="65"/>
    </row>
    <row r="309" spans="1:41">
      <c r="A309">
        <f>'TARIF 2024'!D326</f>
        <v>0</v>
      </c>
      <c r="B309" t="s">
        <v>947</v>
      </c>
      <c r="D309" s="4">
        <f>'TARIF 2024'!G326</f>
        <v>888182461938</v>
      </c>
      <c r="E309">
        <f>'TARIF 2024'!B326</f>
        <v>3169438</v>
      </c>
      <c r="F309" t="str">
        <f>'TARIF 2024'!K326</f>
        <v>62 Noir HP Blister alarm_ dont deee 0,01</v>
      </c>
      <c r="G309" t="str">
        <f>'TARIF 2024'!K326</f>
        <v>62 Noir HP Blister alarm_ dont deee 0,01</v>
      </c>
      <c r="H309" s="64">
        <f>'TARIF 2024'!M326</f>
        <v>17.63</v>
      </c>
      <c r="I309" s="64">
        <f>'TARIF 2024'!Q326</f>
        <v>29.99</v>
      </c>
      <c r="L309" s="75">
        <v>0.2</v>
      </c>
      <c r="M309" s="65"/>
      <c r="N309" s="65"/>
      <c r="O309" s="65"/>
      <c r="P309" s="65"/>
      <c r="Q309" s="70"/>
      <c r="R309" s="66"/>
      <c r="S309" s="68"/>
      <c r="T309" s="65"/>
      <c r="U309" s="65"/>
      <c r="V309" s="71"/>
      <c r="W309" s="72"/>
      <c r="X309" s="73"/>
      <c r="Y309" s="74"/>
      <c r="Z309" s="65"/>
      <c r="AA309" s="73"/>
      <c r="AB309" s="65"/>
      <c r="AC309" s="73"/>
      <c r="AD309" s="65"/>
      <c r="AE309" s="73"/>
      <c r="AF309" s="73"/>
      <c r="AG309" s="65"/>
      <c r="AH309" s="65"/>
      <c r="AI309" s="65"/>
      <c r="AJ309" s="65"/>
      <c r="AK309" s="65"/>
      <c r="AL309" s="65"/>
      <c r="AM309" s="65"/>
      <c r="AN309" s="65"/>
      <c r="AO309" s="65"/>
    </row>
    <row r="310" spans="1:41">
      <c r="A310">
        <f>'TARIF 2024'!D327</f>
        <v>0</v>
      </c>
      <c r="B310" t="s">
        <v>947</v>
      </c>
      <c r="D310" s="4">
        <f>'TARIF 2024'!G327</f>
        <v>889894419385</v>
      </c>
      <c r="E310">
        <f>'TARIF 2024'!B327</f>
        <v>3712194</v>
      </c>
      <c r="F310" t="str">
        <f>'TARIF 2024'!K327</f>
        <v>62 Pack BK/CL HP Blister alarm dont deee 0,04</v>
      </c>
      <c r="G310" t="str">
        <f>'TARIF 2024'!K327</f>
        <v>62 Pack BK/CL HP Blister alarm dont deee 0,04</v>
      </c>
      <c r="H310" s="64">
        <f>'TARIF 2024'!M327</f>
        <v>38.67</v>
      </c>
      <c r="I310" s="64">
        <f>'TARIF 2024'!Q327</f>
        <v>59.99</v>
      </c>
      <c r="L310" s="75">
        <v>0.2</v>
      </c>
      <c r="M310" s="65"/>
      <c r="N310" s="65"/>
      <c r="O310" s="65"/>
      <c r="P310" s="65"/>
      <c r="Q310" s="70"/>
      <c r="R310" s="66"/>
      <c r="S310" s="68"/>
      <c r="T310" s="65"/>
      <c r="U310" s="65"/>
      <c r="V310" s="71"/>
      <c r="W310" s="72"/>
      <c r="X310" s="73"/>
      <c r="Y310" s="74"/>
      <c r="Z310" s="65"/>
      <c r="AA310" s="73"/>
      <c r="AB310" s="65"/>
      <c r="AC310" s="73"/>
      <c r="AD310" s="65"/>
      <c r="AE310" s="73"/>
      <c r="AF310" s="73"/>
      <c r="AG310" s="65"/>
      <c r="AH310" s="65"/>
      <c r="AI310" s="65"/>
      <c r="AJ310" s="65"/>
      <c r="AK310" s="65"/>
      <c r="AL310" s="65"/>
      <c r="AM310" s="65"/>
      <c r="AN310" s="65"/>
      <c r="AO310" s="65"/>
    </row>
    <row r="311" spans="1:41">
      <c r="A311">
        <f>'TARIF 2024'!D328</f>
        <v>0</v>
      </c>
      <c r="B311" t="s">
        <v>947</v>
      </c>
      <c r="D311" s="4">
        <f>'TARIF 2024'!G328</f>
        <v>888182461990</v>
      </c>
      <c r="E311">
        <f>'TARIF 2024'!B328</f>
        <v>3169441</v>
      </c>
      <c r="F311" t="str">
        <f>'TARIF 2024'!K328</f>
        <v>62 XL Couleurs HP Blister alarm dont deee 0,01 PGC 69,99</v>
      </c>
      <c r="G311" t="str">
        <f>'TARIF 2024'!K328</f>
        <v>62 XL Couleurs HP Blister alarm dont deee 0,01 PGC 69,99</v>
      </c>
      <c r="H311" s="64">
        <f>'TARIF 2024'!M328</f>
        <v>45.05</v>
      </c>
      <c r="I311" s="64">
        <f>'TARIF 2024'!Q328</f>
        <v>69.989999999999995</v>
      </c>
      <c r="L311" s="75">
        <v>0.2</v>
      </c>
      <c r="M311" s="65"/>
      <c r="N311" s="65"/>
      <c r="O311" s="65"/>
      <c r="P311" s="65"/>
      <c r="Q311" s="70"/>
      <c r="R311" s="66"/>
      <c r="S311" s="68"/>
      <c r="T311" s="65"/>
      <c r="U311" s="65"/>
      <c r="V311" s="71"/>
      <c r="W311" s="72"/>
      <c r="X311" s="73"/>
      <c r="Y311" s="74"/>
      <c r="Z311" s="65"/>
      <c r="AA311" s="73"/>
      <c r="AB311" s="65"/>
      <c r="AC311" s="73"/>
      <c r="AD311" s="65"/>
      <c r="AE311" s="73"/>
      <c r="AF311" s="73"/>
      <c r="AG311" s="65"/>
      <c r="AH311" s="65"/>
      <c r="AI311" s="65"/>
      <c r="AJ311" s="65"/>
      <c r="AK311" s="65"/>
      <c r="AL311" s="65"/>
      <c r="AM311" s="65"/>
      <c r="AN311" s="65"/>
      <c r="AO311" s="65"/>
    </row>
    <row r="312" spans="1:41">
      <c r="A312">
        <f>'TARIF 2024'!D329</f>
        <v>0</v>
      </c>
      <c r="B312" t="s">
        <v>947</v>
      </c>
      <c r="D312" s="4">
        <f>'TARIF 2024'!G329</f>
        <v>888182461952</v>
      </c>
      <c r="E312">
        <f>'TARIF 2024'!B329</f>
        <v>3169439</v>
      </c>
      <c r="F312" t="str">
        <f>'TARIF 2024'!K329</f>
        <v>62 XL Noir HP Blister alarm dont deee 0,01 PGC 62,99</v>
      </c>
      <c r="G312" t="str">
        <f>'TARIF 2024'!K329</f>
        <v>62 XL Noir HP Blister alarm dont deee 0,01 PGC 62,99</v>
      </c>
      <c r="H312" s="64">
        <f>'TARIF 2024'!M329</f>
        <v>41.96</v>
      </c>
      <c r="I312" s="64">
        <f>'TARIF 2024'!Q329</f>
        <v>62.99</v>
      </c>
      <c r="L312" s="75">
        <v>0.2</v>
      </c>
      <c r="M312" s="65"/>
      <c r="N312" s="65"/>
      <c r="O312" s="65"/>
      <c r="P312" s="65"/>
      <c r="Q312" s="70"/>
      <c r="R312" s="66"/>
      <c r="S312" s="68"/>
      <c r="T312" s="65"/>
      <c r="U312" s="65"/>
      <c r="V312" s="71"/>
      <c r="W312" s="72"/>
      <c r="X312" s="73"/>
      <c r="Y312" s="74"/>
      <c r="Z312" s="65"/>
      <c r="AA312" s="73"/>
      <c r="AB312" s="65"/>
      <c r="AC312" s="73"/>
      <c r="AD312" s="65"/>
      <c r="AE312" s="73"/>
      <c r="AF312" s="73"/>
      <c r="AG312" s="65"/>
      <c r="AH312" s="65"/>
      <c r="AI312" s="65"/>
      <c r="AJ312" s="65"/>
      <c r="AK312" s="65"/>
      <c r="AL312" s="65"/>
      <c r="AM312" s="65"/>
      <c r="AN312" s="65"/>
      <c r="AO312" s="65"/>
    </row>
    <row r="313" spans="1:41">
      <c r="A313">
        <f>'TARIF 2024'!D330</f>
        <v>0</v>
      </c>
      <c r="B313" t="s">
        <v>947</v>
      </c>
      <c r="D313" s="4">
        <f>'TARIF 2024'!G330</f>
        <v>195122352288</v>
      </c>
      <c r="E313">
        <f>'TARIF 2024'!B330</f>
        <v>5829978</v>
      </c>
      <c r="F313" t="str">
        <f>'TARIF 2024'!K330</f>
        <v>903 Pack BK/C/M/Y HP Blister alarm_ dont deee 0,02</v>
      </c>
      <c r="G313" t="str">
        <f>'TARIF 2024'!K330</f>
        <v>903 Pack BK/C/M/Y HP Blister alarm_ dont deee 0,02</v>
      </c>
      <c r="H313" s="64">
        <f>'TARIF 2024'!M330</f>
        <v>45.48</v>
      </c>
      <c r="I313" s="64">
        <f>'TARIF 2024'!Q330</f>
        <v>74.989999999999995</v>
      </c>
      <c r="L313" s="75">
        <v>0.2</v>
      </c>
      <c r="M313" s="65"/>
      <c r="N313" s="65"/>
      <c r="O313" s="65"/>
      <c r="P313" s="65"/>
      <c r="Q313" s="70"/>
      <c r="R313" s="66"/>
      <c r="S313" s="68"/>
      <c r="T313" s="65"/>
      <c r="U313" s="65"/>
      <c r="V313" s="71"/>
      <c r="W313" s="72"/>
      <c r="X313" s="73"/>
      <c r="Y313" s="74"/>
      <c r="Z313" s="65"/>
      <c r="AA313" s="73"/>
      <c r="AB313" s="65"/>
      <c r="AC313" s="73"/>
      <c r="AD313" s="65"/>
      <c r="AE313" s="73"/>
      <c r="AF313" s="73"/>
      <c r="AG313" s="65"/>
      <c r="AH313" s="65"/>
      <c r="AI313" s="65"/>
      <c r="AJ313" s="65"/>
      <c r="AK313" s="65"/>
      <c r="AL313" s="65"/>
      <c r="AM313" s="65"/>
      <c r="AN313" s="65"/>
      <c r="AO313" s="65"/>
    </row>
    <row r="314" spans="1:41">
      <c r="A314">
        <f>'TARIF 2024'!D331</f>
        <v>0</v>
      </c>
      <c r="B314" t="s">
        <v>947</v>
      </c>
      <c r="D314" s="4">
        <f>'TARIF 2024'!G331</f>
        <v>889894728890</v>
      </c>
      <c r="E314">
        <f>'TARIF 2024'!B331</f>
        <v>3844051</v>
      </c>
      <c r="F314" t="str">
        <f>'TARIF 2024'!K331</f>
        <v>903 XL Cyan HP Blister alarm_ dont deee 0,01</v>
      </c>
      <c r="G314" t="str">
        <f>'TARIF 2024'!K331</f>
        <v>903 XL Cyan HP Blister alarm_ dont deee 0,01</v>
      </c>
      <c r="H314" s="64">
        <f>'TARIF 2024'!M331</f>
        <v>18.73</v>
      </c>
      <c r="I314" s="64">
        <f>'TARIF 2024'!Q331</f>
        <v>29.99</v>
      </c>
      <c r="L314" s="75">
        <v>0.2</v>
      </c>
      <c r="M314" s="65"/>
      <c r="N314" s="65"/>
      <c r="O314" s="65"/>
      <c r="P314" s="65"/>
      <c r="Q314" s="70"/>
      <c r="R314" s="66"/>
      <c r="S314" s="68"/>
      <c r="T314" s="65"/>
      <c r="U314" s="65"/>
      <c r="V314" s="71"/>
      <c r="W314" s="72"/>
      <c r="X314" s="73"/>
      <c r="Y314" s="74"/>
      <c r="Z314" s="65"/>
      <c r="AA314" s="73"/>
      <c r="AB314" s="65"/>
      <c r="AC314" s="73"/>
      <c r="AD314" s="65"/>
      <c r="AE314" s="73"/>
      <c r="AF314" s="73"/>
      <c r="AG314" s="65"/>
      <c r="AH314" s="65"/>
      <c r="AI314" s="65"/>
      <c r="AJ314" s="65"/>
      <c r="AK314" s="65"/>
      <c r="AL314" s="65"/>
      <c r="AM314" s="65"/>
      <c r="AN314" s="65"/>
      <c r="AO314" s="65"/>
    </row>
    <row r="315" spans="1:41">
      <c r="A315">
        <f>'TARIF 2024'!D332</f>
        <v>0</v>
      </c>
      <c r="B315" t="s">
        <v>947</v>
      </c>
      <c r="D315" s="4">
        <f>'TARIF 2024'!G332</f>
        <v>889894728920</v>
      </c>
      <c r="E315">
        <f>'TARIF 2024'!B332</f>
        <v>3844055</v>
      </c>
      <c r="F315" t="str">
        <f>'TARIF 2024'!K332</f>
        <v>903 XL Magenta HP Blister alarm_ dont deee 0,01</v>
      </c>
      <c r="G315" t="str">
        <f>'TARIF 2024'!K332</f>
        <v>903 XL Magenta HP Blister alarm_ dont deee 0,01</v>
      </c>
      <c r="H315" s="64">
        <f>'TARIF 2024'!M332</f>
        <v>18.73</v>
      </c>
      <c r="I315" s="64">
        <f>'TARIF 2024'!Q332</f>
        <v>29.99</v>
      </c>
      <c r="L315" s="75">
        <v>0.2</v>
      </c>
      <c r="M315" s="65"/>
      <c r="N315" s="65"/>
      <c r="O315" s="65"/>
      <c r="P315" s="65"/>
      <c r="Q315" s="70"/>
      <c r="R315" s="66"/>
      <c r="S315" s="68"/>
      <c r="T315" s="65"/>
      <c r="U315" s="65"/>
      <c r="V315" s="71"/>
      <c r="W315" s="72"/>
      <c r="X315" s="73"/>
      <c r="Y315" s="74"/>
      <c r="Z315" s="65"/>
      <c r="AA315" s="73"/>
      <c r="AB315" s="65"/>
      <c r="AC315" s="73"/>
      <c r="AD315" s="65"/>
      <c r="AE315" s="73"/>
      <c r="AF315" s="73"/>
      <c r="AG315" s="65"/>
      <c r="AH315" s="65"/>
      <c r="AI315" s="65"/>
      <c r="AJ315" s="65"/>
      <c r="AK315" s="65"/>
      <c r="AL315" s="65"/>
      <c r="AM315" s="65"/>
      <c r="AN315" s="65"/>
      <c r="AO315" s="65"/>
    </row>
    <row r="316" spans="1:41">
      <c r="A316">
        <f>'TARIF 2024'!D333</f>
        <v>0</v>
      </c>
      <c r="B316" t="s">
        <v>947</v>
      </c>
      <c r="D316" s="4">
        <f>'TARIF 2024'!G333</f>
        <v>889894728982</v>
      </c>
      <c r="E316">
        <f>'TARIF 2024'!B333</f>
        <v>3844061</v>
      </c>
      <c r="F316" t="str">
        <f>'TARIF 2024'!K333</f>
        <v>903 XL Noir HP Blister alarm_ dont deee 0,01</v>
      </c>
      <c r="G316" t="str">
        <f>'TARIF 2024'!K333</f>
        <v>903 XL Noir HP Blister alarm_ dont deee 0,01</v>
      </c>
      <c r="H316" s="64">
        <f>'TARIF 2024'!M333</f>
        <v>37.380000000000003</v>
      </c>
      <c r="I316" s="64">
        <f>'TARIF 2024'!Q333</f>
        <v>56.99</v>
      </c>
      <c r="L316" s="75">
        <v>0.2</v>
      </c>
      <c r="M316" s="65"/>
      <c r="N316" s="65"/>
      <c r="O316" s="65"/>
      <c r="P316" s="65"/>
      <c r="Q316" s="70"/>
      <c r="R316" s="66"/>
      <c r="S316" s="68"/>
      <c r="T316" s="65"/>
      <c r="U316" s="65"/>
      <c r="V316" s="71"/>
      <c r="W316" s="72"/>
      <c r="X316" s="73"/>
      <c r="Y316" s="74"/>
      <c r="Z316" s="65"/>
      <c r="AA316" s="73"/>
      <c r="AB316" s="65"/>
      <c r="AC316" s="73"/>
      <c r="AD316" s="65"/>
      <c r="AE316" s="73"/>
      <c r="AF316" s="73"/>
      <c r="AG316" s="65"/>
      <c r="AH316" s="65"/>
      <c r="AI316" s="65"/>
      <c r="AJ316" s="65"/>
      <c r="AK316" s="65"/>
      <c r="AL316" s="65"/>
      <c r="AM316" s="65"/>
      <c r="AN316" s="65"/>
      <c r="AO316" s="65"/>
    </row>
    <row r="317" spans="1:41">
      <c r="A317">
        <f>'TARIF 2024'!D334</f>
        <v>0</v>
      </c>
      <c r="B317" t="s">
        <v>947</v>
      </c>
      <c r="D317" s="4">
        <f>'TARIF 2024'!G334</f>
        <v>889894728951</v>
      </c>
      <c r="E317">
        <f>'TARIF 2024'!B334</f>
        <v>3844058</v>
      </c>
      <c r="F317" t="str">
        <f>'TARIF 2024'!K334</f>
        <v>903 XL Yellow HP Blister alarm_ dont deee 0,01</v>
      </c>
      <c r="G317" t="str">
        <f>'TARIF 2024'!K334</f>
        <v>903 XL Yellow HP Blister alarm_ dont deee 0,01</v>
      </c>
      <c r="H317" s="64">
        <f>'TARIF 2024'!M334</f>
        <v>18.73</v>
      </c>
      <c r="I317" s="64">
        <f>'TARIF 2024'!Q334</f>
        <v>29.99</v>
      </c>
      <c r="L317" s="75">
        <v>0.2</v>
      </c>
      <c r="M317" s="65"/>
      <c r="N317" s="65"/>
      <c r="O317" s="65"/>
      <c r="P317" s="65"/>
      <c r="Q317" s="70"/>
      <c r="R317" s="66"/>
      <c r="S317" s="68"/>
      <c r="T317" s="65"/>
      <c r="U317" s="65"/>
      <c r="V317" s="71"/>
      <c r="W317" s="72"/>
      <c r="X317" s="73"/>
      <c r="Y317" s="74"/>
      <c r="Z317" s="65"/>
      <c r="AA317" s="73"/>
      <c r="AB317" s="65"/>
      <c r="AC317" s="73"/>
      <c r="AD317" s="65"/>
      <c r="AE317" s="73"/>
      <c r="AF317" s="73"/>
      <c r="AG317" s="65"/>
      <c r="AH317" s="65"/>
      <c r="AI317" s="65"/>
      <c r="AJ317" s="65"/>
      <c r="AK317" s="65"/>
      <c r="AL317" s="65"/>
      <c r="AM317" s="65"/>
      <c r="AN317" s="65"/>
      <c r="AO317" s="65"/>
    </row>
    <row r="318" spans="1:41">
      <c r="A318">
        <f>'TARIF 2024'!D335</f>
        <v>0</v>
      </c>
      <c r="B318" t="s">
        <v>947</v>
      </c>
      <c r="D318" s="4">
        <f>'TARIF 2024'!G335</f>
        <v>195122352301</v>
      </c>
      <c r="E318">
        <f>'TARIF 2024'!B335</f>
        <v>5830203</v>
      </c>
      <c r="F318" t="str">
        <f>'TARIF 2024'!K335</f>
        <v>912 Pack BK/C/M/Y HP Blister alarm_ dont deee 0,02</v>
      </c>
      <c r="G318" t="str">
        <f>'TARIF 2024'!K335</f>
        <v>912 Pack BK/C/M/Y HP Blister alarm_ dont deee 0,02</v>
      </c>
      <c r="H318" s="64">
        <f>'TARIF 2024'!M335</f>
        <v>37.03</v>
      </c>
      <c r="I318" s="64">
        <f>'TARIF 2024'!Q335</f>
        <v>59.99</v>
      </c>
      <c r="L318" s="75">
        <v>0.2</v>
      </c>
      <c r="M318" s="65"/>
      <c r="N318" s="65"/>
      <c r="O318" s="65"/>
      <c r="P318" s="65"/>
      <c r="Q318" s="70"/>
      <c r="R318" s="66"/>
      <c r="S318" s="68"/>
      <c r="T318" s="65"/>
      <c r="U318" s="65"/>
      <c r="V318" s="71"/>
      <c r="W318" s="72"/>
      <c r="X318" s="73"/>
      <c r="Y318" s="74"/>
      <c r="Z318" s="65"/>
      <c r="AA318" s="73"/>
      <c r="AB318" s="65"/>
      <c r="AC318" s="73"/>
      <c r="AD318" s="65"/>
      <c r="AE318" s="73"/>
      <c r="AF318" s="73"/>
      <c r="AG318" s="65"/>
      <c r="AH318" s="65"/>
      <c r="AI318" s="65"/>
      <c r="AJ318" s="65"/>
      <c r="AK318" s="65"/>
      <c r="AL318" s="65"/>
      <c r="AM318" s="65"/>
      <c r="AN318" s="65"/>
      <c r="AO318" s="65"/>
    </row>
    <row r="319" spans="1:41">
      <c r="A319">
        <f>'TARIF 2024'!D336</f>
        <v>0</v>
      </c>
      <c r="B319" t="s">
        <v>947</v>
      </c>
      <c r="D319" s="4">
        <f>'TARIF 2024'!G336</f>
        <v>192545866880</v>
      </c>
      <c r="E319">
        <f>'TARIF 2024'!B336</f>
        <v>5252723</v>
      </c>
      <c r="F319" t="str">
        <f>'TARIF 2024'!K336</f>
        <v>912 XL Cyan HP Blister alarm_ dont deee 0,01</v>
      </c>
      <c r="G319" t="str">
        <f>'TARIF 2024'!K336</f>
        <v>912 XL Cyan HP Blister alarm_ dont deee 0,01</v>
      </c>
      <c r="H319" s="64">
        <f>'TARIF 2024'!M336</f>
        <v>16.78</v>
      </c>
      <c r="I319" s="64">
        <f>'TARIF 2024'!Q336</f>
        <v>26.99</v>
      </c>
      <c r="L319" s="75">
        <v>0.2</v>
      </c>
      <c r="M319" s="65"/>
      <c r="N319" s="65"/>
      <c r="O319" s="65"/>
      <c r="P319" s="65"/>
      <c r="Q319" s="70"/>
      <c r="R319" s="66"/>
      <c r="S319" s="68"/>
      <c r="T319" s="65"/>
      <c r="U319" s="65"/>
      <c r="V319" s="71"/>
      <c r="W319" s="72"/>
      <c r="X319" s="73"/>
      <c r="Y319" s="74"/>
      <c r="Z319" s="65"/>
      <c r="AA319" s="73"/>
      <c r="AB319" s="65"/>
      <c r="AC319" s="73"/>
      <c r="AD319" s="65"/>
      <c r="AE319" s="73"/>
      <c r="AF319" s="73"/>
      <c r="AG319" s="65"/>
      <c r="AH319" s="65"/>
      <c r="AI319" s="65"/>
      <c r="AJ319" s="65"/>
      <c r="AK319" s="65"/>
      <c r="AL319" s="65"/>
      <c r="AM319" s="65"/>
      <c r="AN319" s="65"/>
      <c r="AO319" s="65"/>
    </row>
    <row r="320" spans="1:41">
      <c r="A320">
        <f>'TARIF 2024'!D337</f>
        <v>0</v>
      </c>
      <c r="B320" t="s">
        <v>947</v>
      </c>
      <c r="D320" s="4">
        <f>'TARIF 2024'!G337</f>
        <v>192545866927</v>
      </c>
      <c r="E320">
        <f>'TARIF 2024'!B337</f>
        <v>5252726</v>
      </c>
      <c r="F320" t="str">
        <f>'TARIF 2024'!K337</f>
        <v>912 XL Magenta HP Blister alarm_ dont deee 0,01</v>
      </c>
      <c r="G320" t="str">
        <f>'TARIF 2024'!K337</f>
        <v>912 XL Magenta HP Blister alarm_ dont deee 0,01</v>
      </c>
      <c r="H320" s="64">
        <f>'TARIF 2024'!M337</f>
        <v>16.78</v>
      </c>
      <c r="I320" s="64">
        <f>'TARIF 2024'!Q337</f>
        <v>26.99</v>
      </c>
      <c r="L320" s="75">
        <v>0.2</v>
      </c>
      <c r="M320" s="65"/>
      <c r="N320" s="65"/>
      <c r="O320" s="65"/>
      <c r="P320" s="65"/>
      <c r="Q320" s="70"/>
      <c r="R320" s="66"/>
      <c r="S320" s="68"/>
      <c r="T320" s="65"/>
      <c r="U320" s="65"/>
      <c r="V320" s="71"/>
      <c r="W320" s="72"/>
      <c r="X320" s="73"/>
      <c r="Y320" s="74"/>
      <c r="Z320" s="65"/>
      <c r="AA320" s="73"/>
      <c r="AB320" s="65"/>
      <c r="AC320" s="73"/>
      <c r="AD320" s="65"/>
      <c r="AE320" s="73"/>
      <c r="AF320" s="73"/>
      <c r="AG320" s="65"/>
      <c r="AH320" s="65"/>
      <c r="AI320" s="65"/>
      <c r="AJ320" s="65"/>
      <c r="AK320" s="65"/>
      <c r="AL320" s="65"/>
      <c r="AM320" s="65"/>
      <c r="AN320" s="65"/>
      <c r="AO320" s="65"/>
    </row>
    <row r="321" spans="1:41">
      <c r="A321">
        <f>'TARIF 2024'!D338</f>
        <v>0</v>
      </c>
      <c r="B321" t="s">
        <v>947</v>
      </c>
      <c r="D321" s="4">
        <f>'TARIF 2024'!G338</f>
        <v>192545867009</v>
      </c>
      <c r="E321">
        <f>'TARIF 2024'!B338</f>
        <v>5252732</v>
      </c>
      <c r="F321" t="str">
        <f>'TARIF 2024'!K338</f>
        <v>912 XL Noir HP Blister alarm_ dont deee 0,01</v>
      </c>
      <c r="G321" t="str">
        <f>'TARIF 2024'!K338</f>
        <v>912 XL Noir HP Blister alarm_ dont deee 0,01</v>
      </c>
      <c r="H321" s="64">
        <f>'TARIF 2024'!M338</f>
        <v>31.59</v>
      </c>
      <c r="I321" s="64">
        <f>'TARIF 2024'!Q338</f>
        <v>48.99</v>
      </c>
      <c r="L321" s="75">
        <v>0.2</v>
      </c>
      <c r="M321" s="65"/>
      <c r="N321" s="65"/>
      <c r="O321" s="65"/>
      <c r="P321" s="65"/>
      <c r="Q321" s="70"/>
      <c r="R321" s="66"/>
      <c r="S321" s="68"/>
      <c r="T321" s="65"/>
      <c r="U321" s="65"/>
      <c r="V321" s="71"/>
      <c r="W321" s="72"/>
      <c r="X321" s="73"/>
      <c r="Y321" s="74"/>
      <c r="Z321" s="65"/>
      <c r="AA321" s="73"/>
      <c r="AB321" s="65"/>
      <c r="AC321" s="73"/>
      <c r="AD321" s="65"/>
      <c r="AE321" s="73"/>
      <c r="AF321" s="73"/>
      <c r="AG321" s="65"/>
      <c r="AH321" s="65"/>
      <c r="AI321" s="65"/>
      <c r="AJ321" s="65"/>
      <c r="AK321" s="65"/>
      <c r="AL321" s="65"/>
      <c r="AM321" s="65"/>
      <c r="AN321" s="65"/>
      <c r="AO321" s="65"/>
    </row>
    <row r="322" spans="1:41">
      <c r="A322">
        <f>'TARIF 2024'!D339</f>
        <v>0</v>
      </c>
      <c r="B322" t="s">
        <v>947</v>
      </c>
      <c r="D322" s="4">
        <f>'TARIF 2024'!G339</f>
        <v>192545866965</v>
      </c>
      <c r="E322">
        <f>'TARIF 2024'!B339</f>
        <v>5252729</v>
      </c>
      <c r="F322" t="str">
        <f>'TARIF 2024'!K339</f>
        <v>912 XL Yellow HP Blister alarm_ dont deee 0,01</v>
      </c>
      <c r="G322" t="str">
        <f>'TARIF 2024'!K339</f>
        <v>912 XL Yellow HP Blister alarm_ dont deee 0,01</v>
      </c>
      <c r="H322" s="64">
        <f>'TARIF 2024'!M339</f>
        <v>16.78</v>
      </c>
      <c r="I322" s="64">
        <f>'TARIF 2024'!Q339</f>
        <v>26.99</v>
      </c>
      <c r="L322" s="75">
        <v>0.2</v>
      </c>
      <c r="M322" s="65"/>
      <c r="N322" s="65"/>
      <c r="O322" s="65"/>
      <c r="P322" s="65"/>
      <c r="Q322" s="70"/>
      <c r="R322" s="66"/>
      <c r="S322" s="68"/>
      <c r="T322" s="65"/>
      <c r="U322" s="65"/>
      <c r="V322" s="71"/>
      <c r="W322" s="72"/>
      <c r="X322" s="73"/>
      <c r="Y322" s="74"/>
      <c r="Z322" s="65"/>
      <c r="AA322" s="73"/>
      <c r="AB322" s="65"/>
      <c r="AC322" s="73"/>
      <c r="AD322" s="65"/>
      <c r="AE322" s="73"/>
      <c r="AF322" s="73"/>
      <c r="AG322" s="65"/>
      <c r="AH322" s="65"/>
      <c r="AI322" s="65"/>
      <c r="AJ322" s="65"/>
      <c r="AK322" s="65"/>
      <c r="AL322" s="65"/>
      <c r="AM322" s="65"/>
      <c r="AN322" s="65"/>
      <c r="AO322" s="65"/>
    </row>
    <row r="323" spans="1:41">
      <c r="A323">
        <f>'TARIF 2024'!D340</f>
        <v>0</v>
      </c>
      <c r="B323" t="s">
        <v>947</v>
      </c>
      <c r="D323" s="4">
        <f>'TARIF 2024'!G340</f>
        <v>886111615278</v>
      </c>
      <c r="E323">
        <f>'TARIF 2024'!B340</f>
        <v>2278175</v>
      </c>
      <c r="F323" t="str">
        <f>'TARIF 2024'!K340</f>
        <v>950 XL Noir HP Blister alarm_ dont deee 0,01</v>
      </c>
      <c r="G323" t="str">
        <f>'TARIF 2024'!K340</f>
        <v>950 XL Noir HP Blister alarm_ dont deee 0,01</v>
      </c>
      <c r="H323" s="64">
        <f>'TARIF 2024'!M340</f>
        <v>47.57</v>
      </c>
      <c r="I323" s="64">
        <f>'TARIF 2024'!Q340</f>
        <v>72.989999999999995</v>
      </c>
      <c r="L323" s="75">
        <v>0.2</v>
      </c>
      <c r="M323" s="65"/>
      <c r="N323" s="65"/>
      <c r="O323" s="65"/>
      <c r="P323" s="65"/>
      <c r="Q323" s="70"/>
      <c r="R323" s="66"/>
      <c r="S323" s="68"/>
      <c r="T323" s="65"/>
      <c r="U323" s="65"/>
      <c r="V323" s="71"/>
      <c r="W323" s="72"/>
      <c r="X323" s="73"/>
      <c r="Y323" s="74"/>
      <c r="Z323" s="65"/>
      <c r="AA323" s="73"/>
      <c r="AB323" s="65"/>
      <c r="AC323" s="73"/>
      <c r="AD323" s="65"/>
      <c r="AE323" s="73"/>
      <c r="AF323" s="73"/>
      <c r="AG323" s="65"/>
      <c r="AH323" s="65"/>
      <c r="AI323" s="65"/>
      <c r="AJ323" s="65"/>
      <c r="AK323" s="65"/>
      <c r="AL323" s="65"/>
      <c r="AM323" s="65"/>
      <c r="AN323" s="65"/>
      <c r="AO323" s="65"/>
    </row>
    <row r="324" spans="1:41">
      <c r="A324">
        <f>'TARIF 2024'!D341</f>
        <v>0</v>
      </c>
      <c r="B324" t="s">
        <v>947</v>
      </c>
      <c r="D324" s="4">
        <f>'TARIF 2024'!G341</f>
        <v>195122139919</v>
      </c>
      <c r="E324">
        <f>'TARIF 2024'!B341</f>
        <v>5829979</v>
      </c>
      <c r="F324" t="str">
        <f>'TARIF 2024'!K341</f>
        <v>950-951 Pack BK/C/M/Y HP Blister alarm_ dont deee 0,05</v>
      </c>
      <c r="G324" t="str">
        <f>'TARIF 2024'!K341</f>
        <v>950-951 Pack BK/C/M/Y HP Blister alarm_ dont deee 0,05</v>
      </c>
      <c r="H324" s="64">
        <f>'TARIF 2024'!M341</f>
        <v>87.7</v>
      </c>
      <c r="I324" s="64">
        <f>'TARIF 2024'!Q341</f>
        <v>149.99</v>
      </c>
      <c r="L324" s="75">
        <v>0.2</v>
      </c>
      <c r="M324" s="65"/>
      <c r="N324" s="65"/>
      <c r="O324" s="65"/>
      <c r="P324" s="65"/>
      <c r="Q324" s="70"/>
      <c r="R324" s="66"/>
      <c r="S324" s="68"/>
      <c r="T324" s="65"/>
      <c r="U324" s="65"/>
      <c r="V324" s="71"/>
      <c r="W324" s="72"/>
      <c r="X324" s="73"/>
      <c r="Y324" s="74"/>
      <c r="Z324" s="65"/>
      <c r="AA324" s="73"/>
      <c r="AB324" s="65"/>
      <c r="AC324" s="73"/>
      <c r="AD324" s="65"/>
      <c r="AE324" s="73"/>
      <c r="AF324" s="73"/>
      <c r="AG324" s="65"/>
      <c r="AH324" s="65"/>
      <c r="AI324" s="65"/>
      <c r="AJ324" s="65"/>
      <c r="AK324" s="65"/>
      <c r="AL324" s="65"/>
      <c r="AM324" s="65"/>
      <c r="AN324" s="65"/>
      <c r="AO324" s="65"/>
    </row>
    <row r="325" spans="1:41">
      <c r="A325">
        <f>'TARIF 2024'!D342</f>
        <v>0</v>
      </c>
      <c r="B325" t="s">
        <v>947</v>
      </c>
      <c r="D325" s="4">
        <f>'TARIF 2024'!G342</f>
        <v>195122352202</v>
      </c>
      <c r="E325">
        <f>'TARIF 2024'!B342</f>
        <v>5829975</v>
      </c>
      <c r="F325" t="str">
        <f>'TARIF 2024'!K342</f>
        <v>953 Pack BK/C/M/Y HP Blister alarm_ dont deee 0,05</v>
      </c>
      <c r="G325" t="str">
        <f>'TARIF 2024'!K342</f>
        <v>953 Pack BK/C/M/Y HP Blister alarm_ dont deee 0,05</v>
      </c>
      <c r="H325" s="64">
        <f>'TARIF 2024'!M342</f>
        <v>91.33</v>
      </c>
      <c r="I325" s="64">
        <f>'TARIF 2024'!Q342</f>
        <v>144.99</v>
      </c>
      <c r="L325" s="75">
        <v>0.2</v>
      </c>
      <c r="M325" s="65"/>
      <c r="N325" s="65"/>
      <c r="O325" s="65"/>
      <c r="P325" s="65"/>
      <c r="Q325" s="70"/>
      <c r="R325" s="66"/>
      <c r="S325" s="68"/>
      <c r="T325" s="65"/>
      <c r="U325" s="65"/>
      <c r="V325" s="71"/>
      <c r="W325" s="72"/>
      <c r="X325" s="73"/>
      <c r="Y325" s="74"/>
      <c r="Z325" s="65"/>
      <c r="AA325" s="73"/>
      <c r="AB325" s="65"/>
      <c r="AC325" s="73"/>
      <c r="AD325" s="65"/>
      <c r="AE325" s="73"/>
      <c r="AF325" s="73"/>
      <c r="AG325" s="65"/>
      <c r="AH325" s="65"/>
      <c r="AI325" s="65"/>
      <c r="AJ325" s="65"/>
      <c r="AK325" s="65"/>
      <c r="AL325" s="65"/>
      <c r="AM325" s="65"/>
      <c r="AN325" s="65"/>
      <c r="AO325" s="65"/>
    </row>
    <row r="326" spans="1:41">
      <c r="A326">
        <f>'TARIF 2024'!D343</f>
        <v>0</v>
      </c>
      <c r="B326" t="s">
        <v>947</v>
      </c>
      <c r="D326" s="4">
        <f>'TARIF 2024'!G343</f>
        <v>725184104114</v>
      </c>
      <c r="E326">
        <f>'TARIF 2024'!B343</f>
        <v>3773192</v>
      </c>
      <c r="F326" t="str">
        <f>'TARIF 2024'!K343</f>
        <v>953 XL Cyan HP Blister alarm_ dont deee 0,01</v>
      </c>
      <c r="G326" t="str">
        <f>'TARIF 2024'!K343</f>
        <v>953 XL Cyan HP Blister alarm_ dont deee 0,01</v>
      </c>
      <c r="H326" s="64">
        <f>'TARIF 2024'!M343</f>
        <v>35.159999999999997</v>
      </c>
      <c r="I326" s="64">
        <f>'TARIF 2024'!Q343</f>
        <v>54.99</v>
      </c>
      <c r="L326" s="75">
        <v>0.2</v>
      </c>
      <c r="M326" s="65"/>
      <c r="N326" s="65"/>
      <c r="O326" s="65"/>
      <c r="P326" s="65"/>
      <c r="Q326" s="70"/>
      <c r="R326" s="66"/>
      <c r="S326" s="68"/>
      <c r="T326" s="65"/>
      <c r="U326" s="65"/>
      <c r="V326" s="71"/>
      <c r="W326" s="72"/>
      <c r="X326" s="73"/>
      <c r="Y326" s="74"/>
      <c r="Z326" s="65"/>
      <c r="AA326" s="73"/>
      <c r="AB326" s="65"/>
      <c r="AC326" s="73"/>
      <c r="AD326" s="65"/>
      <c r="AE326" s="73"/>
      <c r="AF326" s="73"/>
      <c r="AG326" s="65"/>
      <c r="AH326" s="65"/>
      <c r="AI326" s="65"/>
      <c r="AJ326" s="65"/>
      <c r="AK326" s="65"/>
      <c r="AL326" s="65"/>
      <c r="AM326" s="65"/>
      <c r="AN326" s="65"/>
      <c r="AO326" s="65"/>
    </row>
    <row r="327" spans="1:41">
      <c r="A327">
        <f>'TARIF 2024'!D344</f>
        <v>0</v>
      </c>
      <c r="B327" t="s">
        <v>947</v>
      </c>
      <c r="D327" s="4">
        <f>'TARIF 2024'!G344</f>
        <v>725184104176</v>
      </c>
      <c r="E327">
        <f>'TARIF 2024'!B344</f>
        <v>3773166</v>
      </c>
      <c r="F327" t="str">
        <f>'TARIF 2024'!K344</f>
        <v>953 XL jaune Blister alarm_ dont deee 0,01</v>
      </c>
      <c r="G327" t="str">
        <f>'TARIF 2024'!K344</f>
        <v>953 XL jaune Blister alarm_ dont deee 0,01</v>
      </c>
      <c r="H327" s="64">
        <f>'TARIF 2024'!M344</f>
        <v>35.159999999999997</v>
      </c>
      <c r="I327" s="64">
        <f>'TARIF 2024'!Q344</f>
        <v>54.99</v>
      </c>
      <c r="L327" s="75">
        <v>0.2</v>
      </c>
      <c r="M327" s="65"/>
      <c r="N327" s="65"/>
      <c r="O327" s="65"/>
      <c r="P327" s="65"/>
      <c r="Q327" s="70"/>
      <c r="R327" s="66"/>
      <c r="S327" s="68"/>
      <c r="T327" s="65"/>
      <c r="U327" s="65"/>
      <c r="V327" s="71"/>
      <c r="W327" s="72"/>
      <c r="X327" s="73"/>
      <c r="Y327" s="74"/>
      <c r="Z327" s="65"/>
      <c r="AA327" s="73"/>
      <c r="AB327" s="65"/>
      <c r="AC327" s="73"/>
      <c r="AD327" s="65"/>
      <c r="AE327" s="73"/>
      <c r="AF327" s="73"/>
      <c r="AG327" s="65"/>
      <c r="AH327" s="65"/>
      <c r="AI327" s="65"/>
      <c r="AJ327" s="65"/>
      <c r="AK327" s="65"/>
      <c r="AL327" s="65"/>
      <c r="AM327" s="65"/>
      <c r="AN327" s="65"/>
      <c r="AO327" s="65"/>
    </row>
    <row r="328" spans="1:41">
      <c r="A328">
        <f>'TARIF 2024'!D345</f>
        <v>0</v>
      </c>
      <c r="B328" t="s">
        <v>947</v>
      </c>
      <c r="D328" s="4">
        <f>'TARIF 2024'!G345</f>
        <v>725184104145</v>
      </c>
      <c r="E328">
        <f>'TARIF 2024'!B345</f>
        <v>3773195</v>
      </c>
      <c r="F328" t="str">
        <f>'TARIF 2024'!K345</f>
        <v>953 XL magenta Blister alarm_ dont deee 0,01</v>
      </c>
      <c r="G328" t="str">
        <f>'TARIF 2024'!K345</f>
        <v>953 XL magenta Blister alarm_ dont deee 0,01</v>
      </c>
      <c r="H328" s="64">
        <f>'TARIF 2024'!M345</f>
        <v>35.159999999999997</v>
      </c>
      <c r="I328" s="64">
        <f>'TARIF 2024'!Q345</f>
        <v>54.99</v>
      </c>
      <c r="L328" s="75">
        <v>0.2</v>
      </c>
      <c r="M328" s="65"/>
      <c r="N328" s="65"/>
      <c r="O328" s="65"/>
      <c r="P328" s="65"/>
      <c r="Q328" s="70"/>
      <c r="R328" s="66"/>
      <c r="S328" s="68"/>
      <c r="T328" s="65"/>
      <c r="U328" s="65"/>
      <c r="V328" s="71"/>
      <c r="W328" s="72"/>
      <c r="X328" s="73"/>
      <c r="Y328" s="74"/>
      <c r="Z328" s="65"/>
      <c r="AA328" s="73"/>
      <c r="AB328" s="65"/>
      <c r="AC328" s="73"/>
      <c r="AD328" s="65"/>
      <c r="AE328" s="73"/>
      <c r="AF328" s="73"/>
      <c r="AG328" s="65"/>
      <c r="AH328" s="65"/>
      <c r="AI328" s="65"/>
      <c r="AJ328" s="65"/>
      <c r="AK328" s="65"/>
      <c r="AL328" s="65"/>
      <c r="AM328" s="65"/>
      <c r="AN328" s="65"/>
      <c r="AO328" s="65"/>
    </row>
    <row r="329" spans="1:41">
      <c r="A329">
        <f>'TARIF 2024'!D346</f>
        <v>0</v>
      </c>
      <c r="B329" t="s">
        <v>947</v>
      </c>
      <c r="D329" s="4">
        <f>'TARIF 2024'!G346</f>
        <v>725184104206</v>
      </c>
      <c r="E329">
        <f>'TARIF 2024'!B346</f>
        <v>3773177</v>
      </c>
      <c r="F329" t="str">
        <f>'TARIF 2024'!K346</f>
        <v>953 XL Noir HP Blister alarm_ dont deee 0,01</v>
      </c>
      <c r="G329" t="str">
        <f>'TARIF 2024'!K346</f>
        <v>953 XL Noir HP Blister alarm_ dont deee 0,01</v>
      </c>
      <c r="H329" s="64">
        <f>'TARIF 2024'!M346</f>
        <v>49.58</v>
      </c>
      <c r="I329" s="64">
        <f>'TARIF 2024'!Q346</f>
        <v>74.989999999999995</v>
      </c>
      <c r="L329" s="75">
        <v>0.2</v>
      </c>
      <c r="M329" s="65"/>
      <c r="N329" s="65"/>
      <c r="O329" s="65"/>
      <c r="P329" s="65"/>
      <c r="Q329" s="70"/>
      <c r="R329" s="66"/>
      <c r="S329" s="68"/>
      <c r="T329" s="65"/>
      <c r="U329" s="65"/>
      <c r="V329" s="71"/>
      <c r="W329" s="72"/>
      <c r="X329" s="73"/>
      <c r="Y329" s="74"/>
      <c r="Z329" s="65"/>
      <c r="AA329" s="73"/>
      <c r="AB329" s="65"/>
      <c r="AC329" s="73"/>
      <c r="AD329" s="65"/>
      <c r="AE329" s="73"/>
      <c r="AF329" s="73"/>
      <c r="AG329" s="65"/>
      <c r="AH329" s="65"/>
      <c r="AI329" s="65"/>
      <c r="AJ329" s="65"/>
      <c r="AK329" s="65"/>
      <c r="AL329" s="65"/>
      <c r="AM329" s="65"/>
      <c r="AN329" s="65"/>
      <c r="AO329" s="65"/>
    </row>
    <row r="330" spans="1:41">
      <c r="A330">
        <f>'TARIF 2024'!D347</f>
        <v>0</v>
      </c>
      <c r="B330" t="s">
        <v>947</v>
      </c>
      <c r="D330" s="4">
        <f>'TARIF 2024'!G347</f>
        <v>195122352226</v>
      </c>
      <c r="E330">
        <f>'TARIF 2024'!B347</f>
        <v>5829971</v>
      </c>
      <c r="F330" t="str">
        <f>'TARIF 2024'!K347</f>
        <v>963 Pack  BK/C/M/Y HP Blister alarm_ dont deee 0,05</v>
      </c>
      <c r="G330" t="str">
        <f>'TARIF 2024'!K347</f>
        <v>963 Pack  BK/C/M/Y HP Blister alarm_ dont deee 0,05</v>
      </c>
      <c r="H330" s="64">
        <f>'TARIF 2024'!M347</f>
        <v>77.06</v>
      </c>
      <c r="I330" s="64">
        <f>'TARIF 2024'!Q347</f>
        <v>119.99</v>
      </c>
      <c r="L330" s="75">
        <v>0.2</v>
      </c>
      <c r="M330" s="65"/>
      <c r="N330" s="65"/>
      <c r="O330" s="65"/>
      <c r="P330" s="65"/>
      <c r="Q330" s="70"/>
      <c r="R330" s="66"/>
      <c r="S330" s="68"/>
      <c r="T330" s="65"/>
      <c r="U330" s="65"/>
      <c r="V330" s="71"/>
      <c r="W330" s="72"/>
      <c r="X330" s="73"/>
      <c r="Y330" s="74"/>
      <c r="Z330" s="65"/>
      <c r="AA330" s="73"/>
      <c r="AB330" s="65"/>
      <c r="AC330" s="73"/>
      <c r="AD330" s="65"/>
      <c r="AE330" s="73"/>
      <c r="AF330" s="73"/>
      <c r="AG330" s="65"/>
      <c r="AH330" s="65"/>
      <c r="AI330" s="65"/>
      <c r="AJ330" s="65"/>
      <c r="AK330" s="65"/>
      <c r="AL330" s="65"/>
      <c r="AM330" s="65"/>
      <c r="AN330" s="65"/>
      <c r="AO330" s="65"/>
    </row>
    <row r="331" spans="1:41">
      <c r="A331">
        <f>'TARIF 2024'!D348</f>
        <v>0</v>
      </c>
      <c r="B331" t="s">
        <v>947</v>
      </c>
      <c r="D331" s="4">
        <f>'TARIF 2024'!G348</f>
        <v>192545866521</v>
      </c>
      <c r="E331">
        <f>'TARIF 2024'!B348</f>
        <v>5103732</v>
      </c>
      <c r="F331" t="str">
        <f>'TARIF 2024'!K348</f>
        <v>963 XL Cyan HP Blister alarm_ dont deee 0,01</v>
      </c>
      <c r="G331" t="str">
        <f>'TARIF 2024'!K348</f>
        <v>963 XL Cyan HP Blister alarm_ dont deee 0,01</v>
      </c>
      <c r="H331" s="64">
        <f>'TARIF 2024'!M348</f>
        <v>29.74</v>
      </c>
      <c r="I331" s="64">
        <f>'TARIF 2024'!Q348</f>
        <v>44.99</v>
      </c>
      <c r="L331" s="75">
        <v>0.2</v>
      </c>
      <c r="M331" s="65"/>
      <c r="N331" s="65"/>
      <c r="O331" s="65"/>
      <c r="P331" s="65"/>
      <c r="Q331" s="70"/>
      <c r="R331" s="66"/>
      <c r="S331" s="68"/>
      <c r="T331" s="65"/>
      <c r="U331" s="65"/>
      <c r="V331" s="71"/>
      <c r="W331" s="72"/>
      <c r="X331" s="73"/>
      <c r="Y331" s="74"/>
      <c r="Z331" s="65"/>
      <c r="AA331" s="73"/>
      <c r="AB331" s="65"/>
      <c r="AC331" s="73"/>
      <c r="AD331" s="65"/>
      <c r="AE331" s="73"/>
      <c r="AF331" s="73"/>
      <c r="AG331" s="65"/>
      <c r="AH331" s="65"/>
      <c r="AI331" s="65"/>
      <c r="AJ331" s="65"/>
      <c r="AK331" s="65"/>
      <c r="AL331" s="65"/>
      <c r="AM331" s="65"/>
      <c r="AN331" s="65"/>
      <c r="AO331" s="65"/>
    </row>
    <row r="332" spans="1:41">
      <c r="A332">
        <f>'TARIF 2024'!D349</f>
        <v>0</v>
      </c>
      <c r="B332" t="s">
        <v>947</v>
      </c>
      <c r="D332" s="4">
        <f>'TARIF 2024'!G349</f>
        <v>192545866569</v>
      </c>
      <c r="E332">
        <f>'TARIF 2024'!B349</f>
        <v>5103733</v>
      </c>
      <c r="F332" t="str">
        <f>'TARIF 2024'!K349</f>
        <v>963 XL Magenta HP Blister alarm_ dont deee 0,01</v>
      </c>
      <c r="G332" t="str">
        <f>'TARIF 2024'!K349</f>
        <v>963 XL Magenta HP Blister alarm_ dont deee 0,01</v>
      </c>
      <c r="H332" s="64">
        <f>'TARIF 2024'!M349</f>
        <v>29.74</v>
      </c>
      <c r="I332" s="64">
        <f>'TARIF 2024'!Q349</f>
        <v>44.99</v>
      </c>
      <c r="L332" s="75">
        <v>0.2</v>
      </c>
      <c r="M332" s="65"/>
      <c r="N332" s="65"/>
      <c r="O332" s="65"/>
      <c r="P332" s="65"/>
      <c r="Q332" s="70"/>
      <c r="R332" s="66"/>
      <c r="S332" s="68"/>
      <c r="T332" s="65"/>
      <c r="U332" s="65"/>
      <c r="V332" s="71"/>
      <c r="W332" s="72"/>
      <c r="X332" s="73"/>
      <c r="Y332" s="74"/>
      <c r="Z332" s="65"/>
      <c r="AA332" s="73"/>
      <c r="AB332" s="65"/>
      <c r="AC332" s="73"/>
      <c r="AD332" s="65"/>
      <c r="AE332" s="73"/>
      <c r="AF332" s="73"/>
      <c r="AG332" s="65"/>
      <c r="AH332" s="65"/>
      <c r="AI332" s="65"/>
      <c r="AJ332" s="65"/>
      <c r="AK332" s="65"/>
      <c r="AL332" s="65"/>
      <c r="AM332" s="65"/>
      <c r="AN332" s="65"/>
      <c r="AO332" s="65"/>
    </row>
    <row r="333" spans="1:41">
      <c r="A333">
        <f>'TARIF 2024'!D350</f>
        <v>0</v>
      </c>
      <c r="B333" t="s">
        <v>947</v>
      </c>
      <c r="D333" s="4">
        <f>'TARIF 2024'!G350</f>
        <v>192545866644</v>
      </c>
      <c r="E333">
        <f>'TARIF 2024'!B350</f>
        <v>5103735</v>
      </c>
      <c r="F333" t="str">
        <f>'TARIF 2024'!K350</f>
        <v>963 XL Noir HP Blister alarm_ dont deee 0,01</v>
      </c>
      <c r="G333" t="str">
        <f>'TARIF 2024'!K350</f>
        <v>963 XL Noir HP Blister alarm_ dont deee 0,01</v>
      </c>
      <c r="H333" s="64">
        <f>'TARIF 2024'!M350</f>
        <v>39.6</v>
      </c>
      <c r="I333" s="64">
        <f>'TARIF 2024'!Q350</f>
        <v>58.99</v>
      </c>
      <c r="L333" s="75">
        <v>0.2</v>
      </c>
      <c r="M333" s="65"/>
      <c r="N333" s="65"/>
      <c r="O333" s="65"/>
      <c r="P333" s="65"/>
      <c r="Q333" s="70"/>
      <c r="R333" s="66"/>
      <c r="S333" s="68"/>
      <c r="T333" s="65"/>
      <c r="U333" s="65"/>
      <c r="V333" s="71"/>
      <c r="W333" s="72"/>
      <c r="X333" s="73"/>
      <c r="Y333" s="74"/>
      <c r="Z333" s="65"/>
      <c r="AA333" s="73"/>
      <c r="AB333" s="65"/>
      <c r="AC333" s="73"/>
      <c r="AD333" s="65"/>
      <c r="AE333" s="73"/>
      <c r="AF333" s="73"/>
      <c r="AG333" s="65"/>
      <c r="AH333" s="65"/>
      <c r="AI333" s="65"/>
      <c r="AJ333" s="65"/>
      <c r="AK333" s="65"/>
      <c r="AL333" s="65"/>
      <c r="AM333" s="65"/>
      <c r="AN333" s="65"/>
      <c r="AO333" s="65"/>
    </row>
    <row r="334" spans="1:41">
      <c r="A334">
        <f>'TARIF 2024'!D351</f>
        <v>0</v>
      </c>
      <c r="B334" t="s">
        <v>947</v>
      </c>
      <c r="D334" s="4">
        <f>'TARIF 2024'!G351</f>
        <v>192545866606</v>
      </c>
      <c r="E334">
        <f>'TARIF 2024'!B351</f>
        <v>5103734</v>
      </c>
      <c r="F334" t="str">
        <f>'TARIF 2024'!K351</f>
        <v>963 XL Yellow HP Blister alarm_ dont deee 0,01</v>
      </c>
      <c r="G334" t="str">
        <f>'TARIF 2024'!K351</f>
        <v>963 XL Yellow HP Blister alarm_ dont deee 0,01</v>
      </c>
      <c r="H334" s="64">
        <f>'TARIF 2024'!M351</f>
        <v>29.74</v>
      </c>
      <c r="I334" s="64">
        <f>'TARIF 2024'!Q351</f>
        <v>44.99</v>
      </c>
      <c r="L334" s="75">
        <v>0.2</v>
      </c>
      <c r="M334" s="65"/>
      <c r="N334" s="65"/>
      <c r="O334" s="65"/>
      <c r="P334" s="65"/>
      <c r="Q334" s="70"/>
      <c r="R334" s="66"/>
      <c r="S334" s="68"/>
      <c r="T334" s="65"/>
      <c r="U334" s="65"/>
      <c r="V334" s="71"/>
      <c r="W334" s="72"/>
      <c r="X334" s="73"/>
      <c r="Y334" s="74"/>
      <c r="Z334" s="65"/>
      <c r="AA334" s="73"/>
      <c r="AB334" s="65"/>
      <c r="AC334" s="73"/>
      <c r="AD334" s="65"/>
      <c r="AE334" s="73"/>
      <c r="AF334" s="73"/>
      <c r="AG334" s="65"/>
      <c r="AH334" s="65"/>
      <c r="AI334" s="65"/>
      <c r="AJ334" s="65"/>
      <c r="AK334" s="65"/>
      <c r="AL334" s="65"/>
      <c r="AM334" s="65"/>
      <c r="AN334" s="65"/>
      <c r="AO334" s="65"/>
    </row>
    <row r="335" spans="1:41">
      <c r="A335">
        <f>'TARIF 2024'!D352</f>
        <v>0</v>
      </c>
      <c r="B335" t="s">
        <v>947</v>
      </c>
      <c r="D335" s="4">
        <f>'TARIF 2024'!G352</f>
        <v>191628349487</v>
      </c>
      <c r="E335">
        <f>'TARIF 2024'!B352</f>
        <v>4420082</v>
      </c>
      <c r="F335" t="str">
        <f>'TARIF 2024'!K352</f>
        <v>HP 31 Cyan Original Ink Bottle TANK dont deee 0,02</v>
      </c>
      <c r="G335" t="str">
        <f>'TARIF 2024'!K352</f>
        <v>HP 31 Cyan Original Ink Bottle TANK dont deee 0,02</v>
      </c>
      <c r="H335" s="64">
        <f>'TARIF 2024'!M352</f>
        <v>8.7799999999999994</v>
      </c>
      <c r="I335" s="64">
        <f>'TARIF 2024'!Q352</f>
        <v>15.99</v>
      </c>
      <c r="L335" s="75">
        <v>0.2</v>
      </c>
      <c r="M335" s="65"/>
      <c r="N335" s="65"/>
      <c r="O335" s="65"/>
      <c r="P335" s="65"/>
      <c r="Q335" s="70"/>
      <c r="R335" s="66"/>
      <c r="S335" s="68"/>
      <c r="T335" s="65"/>
      <c r="U335" s="65"/>
      <c r="V335" s="71"/>
      <c r="W335" s="72"/>
      <c r="X335" s="73"/>
      <c r="Y335" s="74"/>
      <c r="Z335" s="65"/>
      <c r="AA335" s="73"/>
      <c r="AB335" s="65"/>
      <c r="AC335" s="73"/>
      <c r="AD335" s="65"/>
      <c r="AE335" s="73"/>
      <c r="AF335" s="73"/>
      <c r="AG335" s="65"/>
      <c r="AH335" s="65"/>
      <c r="AI335" s="65"/>
      <c r="AJ335" s="65"/>
      <c r="AK335" s="65"/>
      <c r="AL335" s="65"/>
      <c r="AM335" s="65"/>
      <c r="AN335" s="65"/>
      <c r="AO335" s="65"/>
    </row>
    <row r="336" spans="1:41">
      <c r="A336">
        <f>'TARIF 2024'!D353</f>
        <v>0</v>
      </c>
      <c r="B336" t="s">
        <v>947</v>
      </c>
      <c r="D336" s="4">
        <f>'TARIF 2024'!G353</f>
        <v>191628349494</v>
      </c>
      <c r="E336">
        <f>'TARIF 2024'!B353</f>
        <v>4420083</v>
      </c>
      <c r="F336" t="str">
        <f>'TARIF 2024'!K353</f>
        <v>HP 31 Magenta Original Ink Bottle TANK dont deee 0,02</v>
      </c>
      <c r="G336" t="str">
        <f>'TARIF 2024'!K353</f>
        <v>HP 31 Magenta Original Ink Bottle TANK dont deee 0,02</v>
      </c>
      <c r="H336" s="64">
        <f>'TARIF 2024'!M353</f>
        <v>8.7799999999999994</v>
      </c>
      <c r="I336" s="64">
        <f>'TARIF 2024'!Q353</f>
        <v>15.99</v>
      </c>
      <c r="L336" s="75">
        <v>0.2</v>
      </c>
      <c r="M336" s="65"/>
      <c r="N336" s="65"/>
      <c r="O336" s="65"/>
      <c r="P336" s="65"/>
      <c r="Q336" s="70"/>
      <c r="R336" s="66"/>
      <c r="S336" s="68"/>
      <c r="T336" s="65"/>
      <c r="U336" s="65"/>
      <c r="V336" s="71"/>
      <c r="W336" s="72"/>
      <c r="X336" s="73"/>
      <c r="Y336" s="74"/>
      <c r="Z336" s="65"/>
      <c r="AA336" s="73"/>
      <c r="AB336" s="65"/>
      <c r="AC336" s="73"/>
      <c r="AD336" s="65"/>
      <c r="AE336" s="73"/>
      <c r="AF336" s="73"/>
      <c r="AG336" s="65"/>
      <c r="AH336" s="65"/>
      <c r="AI336" s="65"/>
      <c r="AJ336" s="65"/>
      <c r="AK336" s="65"/>
      <c r="AL336" s="65"/>
      <c r="AM336" s="65"/>
      <c r="AN336" s="65"/>
      <c r="AO336" s="65"/>
    </row>
    <row r="337" spans="1:41">
      <c r="A337">
        <f>'TARIF 2024'!D354</f>
        <v>0</v>
      </c>
      <c r="B337" t="s">
        <v>947</v>
      </c>
      <c r="D337" s="4">
        <f>'TARIF 2024'!G354</f>
        <v>191628349500</v>
      </c>
      <c r="E337">
        <f>'TARIF 2024'!B354</f>
        <v>4420084</v>
      </c>
      <c r="F337" t="str">
        <f>'TARIF 2024'!K354</f>
        <v>HP 31 Yellow Original Ink Bottle TANK dont deee 0,02</v>
      </c>
      <c r="G337" t="str">
        <f>'TARIF 2024'!K354</f>
        <v>HP 31 Yellow Original Ink Bottle TANK dont deee 0,02</v>
      </c>
      <c r="H337" s="64">
        <f>'TARIF 2024'!M354</f>
        <v>8.7799999999999994</v>
      </c>
      <c r="I337" s="64">
        <f>'TARIF 2024'!Q354</f>
        <v>15.99</v>
      </c>
      <c r="L337" s="75">
        <v>0.2</v>
      </c>
      <c r="M337" s="65"/>
      <c r="N337" s="65"/>
      <c r="O337" s="65"/>
      <c r="P337" s="65"/>
      <c r="Q337" s="70"/>
      <c r="R337" s="66"/>
      <c r="S337" s="68"/>
      <c r="T337" s="65"/>
      <c r="U337" s="65"/>
      <c r="V337" s="71"/>
      <c r="W337" s="72"/>
      <c r="X337" s="73"/>
      <c r="Y337" s="74"/>
      <c r="Z337" s="65"/>
      <c r="AA337" s="73"/>
      <c r="AB337" s="65"/>
      <c r="AC337" s="73"/>
      <c r="AD337" s="65"/>
      <c r="AE337" s="73"/>
      <c r="AF337" s="73"/>
      <c r="AG337" s="65"/>
      <c r="AH337" s="65"/>
      <c r="AI337" s="65"/>
      <c r="AJ337" s="65"/>
      <c r="AK337" s="65"/>
      <c r="AL337" s="65"/>
      <c r="AM337" s="65"/>
      <c r="AN337" s="65"/>
      <c r="AO337" s="65"/>
    </row>
    <row r="338" spans="1:41">
      <c r="A338">
        <f>'TARIF 2024'!D355</f>
        <v>0</v>
      </c>
      <c r="B338" t="s">
        <v>947</v>
      </c>
      <c r="D338" s="4">
        <f>'TARIF 2024'!G355</f>
        <v>192545270687</v>
      </c>
      <c r="E338">
        <f>'TARIF 2024'!B355</f>
        <v>5541114</v>
      </c>
      <c r="F338" t="str">
        <f>'TARIF 2024'!K355</f>
        <v>HP 32XL Black 135ml Original  Ink Bottle TANK dont deee 0,01</v>
      </c>
      <c r="G338" t="str">
        <f>'TARIF 2024'!K355</f>
        <v>HP 32XL Black 135ml Original  Ink Bottle TANK dont deee 0,01</v>
      </c>
      <c r="H338" s="64">
        <f>'TARIF 2024'!M355</f>
        <v>10.39</v>
      </c>
      <c r="I338" s="64">
        <f>'TARIF 2024'!Q355</f>
        <v>17.989999999999998</v>
      </c>
      <c r="L338" s="75">
        <v>0.2</v>
      </c>
      <c r="M338" s="65"/>
      <c r="N338" s="65"/>
      <c r="O338" s="65"/>
      <c r="P338" s="65"/>
      <c r="Q338" s="70"/>
      <c r="R338" s="66"/>
      <c r="S338" s="68"/>
      <c r="T338" s="65"/>
      <c r="U338" s="65"/>
      <c r="V338" s="71"/>
      <c r="W338" s="72"/>
      <c r="X338" s="73"/>
      <c r="Y338" s="74"/>
      <c r="Z338" s="65"/>
      <c r="AA338" s="73"/>
      <c r="AB338" s="65"/>
      <c r="AC338" s="73"/>
      <c r="AD338" s="65"/>
      <c r="AE338" s="73"/>
      <c r="AF338" s="73"/>
      <c r="AG338" s="65"/>
      <c r="AH338" s="65"/>
      <c r="AI338" s="65"/>
      <c r="AJ338" s="65"/>
      <c r="AK338" s="65"/>
      <c r="AL338" s="65"/>
      <c r="AM338" s="65"/>
      <c r="AN338" s="65"/>
      <c r="AO338" s="65"/>
    </row>
    <row r="339" spans="1:41">
      <c r="A339">
        <f>'TARIF 2024'!D356</f>
        <v>0</v>
      </c>
      <c r="B339" t="s">
        <v>947</v>
      </c>
      <c r="D339" s="4">
        <f>'TARIF 2024'!G356</f>
        <v>6938595324550</v>
      </c>
      <c r="E339" t="str">
        <f>'TARIF 2024'!B356</f>
        <v>BRA007122</v>
      </c>
      <c r="F339" t="str">
        <f>'TARIF 2024'!K356</f>
        <v>Devia adapter Smart jack 3,5mm - Lightning white dont 0,04 deee</v>
      </c>
      <c r="G339" t="str">
        <f>'TARIF 2024'!K356</f>
        <v>Devia adapter Smart jack 3,5mm - Lightning white dont 0,04 deee</v>
      </c>
      <c r="H339" s="64">
        <f>'TARIF 2024'!M356</f>
        <v>8.1403999999999979</v>
      </c>
      <c r="I339" s="64">
        <f>'TARIF 2024'!Q356</f>
        <v>16.989999999999998</v>
      </c>
      <c r="L339" s="75">
        <v>0.2</v>
      </c>
      <c r="M339" s="65"/>
      <c r="N339" s="65"/>
      <c r="O339" s="65"/>
      <c r="P339" s="65"/>
      <c r="Q339" s="70"/>
      <c r="R339" s="66"/>
      <c r="S339" s="68"/>
      <c r="T339" s="65"/>
      <c r="U339" s="65"/>
      <c r="V339" s="71"/>
      <c r="W339" s="72"/>
      <c r="X339" s="73"/>
      <c r="Y339" s="74"/>
      <c r="Z339" s="65"/>
      <c r="AA339" s="73"/>
      <c r="AB339" s="65"/>
      <c r="AC339" s="73"/>
      <c r="AD339" s="65"/>
      <c r="AE339" s="73"/>
      <c r="AF339" s="73"/>
      <c r="AG339" s="65"/>
      <c r="AH339" s="65"/>
      <c r="AI339" s="65"/>
      <c r="AJ339" s="65"/>
      <c r="AK339" s="65"/>
      <c r="AL339" s="65"/>
      <c r="AM339" s="65"/>
      <c r="AN339" s="65"/>
      <c r="AO339" s="65"/>
    </row>
    <row r="340" spans="1:41">
      <c r="A340" t="str">
        <f>'TARIF 2024'!D357</f>
        <v>new</v>
      </c>
      <c r="B340" t="s">
        <v>947</v>
      </c>
      <c r="D340" s="4">
        <f>'TARIF 2024'!G357</f>
        <v>6942297108769</v>
      </c>
      <c r="E340" t="str">
        <f>'TARIF 2024'!B357</f>
        <v>BRA014025</v>
      </c>
      <c r="F340" t="str">
        <f>'TARIF 2024'!K357</f>
        <v>Devia wired earphones Kintone A3 Digital USB-C white dont 0,04 deee</v>
      </c>
      <c r="G340" t="str">
        <f>'TARIF 2024'!K357</f>
        <v>Devia wired earphones Kintone A3 Digital USB-C white dont 0,04 deee</v>
      </c>
      <c r="H340" s="64">
        <f>'TARIF 2024'!M357</f>
        <v>5.0195999999999996</v>
      </c>
      <c r="I340" s="64">
        <f>'TARIF 2024'!Q357</f>
        <v>9.99</v>
      </c>
      <c r="L340" s="75">
        <v>0.2</v>
      </c>
      <c r="M340" s="65"/>
      <c r="N340" s="65"/>
      <c r="O340" s="65"/>
      <c r="P340" s="65"/>
      <c r="Q340" s="70"/>
      <c r="R340" s="66"/>
      <c r="S340" s="68"/>
      <c r="T340" s="65"/>
      <c r="U340" s="65"/>
      <c r="V340" s="71"/>
      <c r="W340" s="72"/>
      <c r="X340" s="73"/>
      <c r="Y340" s="74"/>
      <c r="Z340" s="65"/>
      <c r="AA340" s="73"/>
      <c r="AB340" s="65"/>
      <c r="AC340" s="73"/>
      <c r="AD340" s="65"/>
      <c r="AE340" s="73"/>
      <c r="AF340" s="73"/>
      <c r="AG340" s="65"/>
      <c r="AH340" s="65"/>
      <c r="AI340" s="65"/>
      <c r="AJ340" s="65"/>
      <c r="AK340" s="65"/>
      <c r="AL340" s="65"/>
      <c r="AM340" s="65"/>
      <c r="AN340" s="65"/>
      <c r="AO340" s="65"/>
    </row>
    <row r="341" spans="1:41">
      <c r="A341" t="str">
        <f>'TARIF 2024'!D358</f>
        <v>new</v>
      </c>
      <c r="B341" t="s">
        <v>947</v>
      </c>
      <c r="D341" s="4">
        <f>'TARIF 2024'!G358</f>
        <v>6942297108776</v>
      </c>
      <c r="E341" t="str">
        <f>'TARIF 2024'!B358</f>
        <v>BRA014021</v>
      </c>
      <c r="F341" t="str">
        <f>'TARIF 2024'!K358</f>
        <v>Devia wired earphones Smart M1 Digital Metal USB-C black dont 0,04 deee</v>
      </c>
      <c r="G341" t="str">
        <f>'TARIF 2024'!K358</f>
        <v>Devia wired earphones Smart M1 Digital Metal USB-C black dont 0,04 deee</v>
      </c>
      <c r="H341" s="64">
        <f>'TARIF 2024'!M358</f>
        <v>5.6776</v>
      </c>
      <c r="I341" s="64">
        <f>'TARIF 2024'!Q358</f>
        <v>12.99</v>
      </c>
      <c r="L341" s="75">
        <v>0.2</v>
      </c>
      <c r="M341" s="65"/>
      <c r="N341" s="65"/>
      <c r="O341" s="65"/>
      <c r="P341" s="65"/>
      <c r="Q341" s="70"/>
      <c r="R341" s="66"/>
      <c r="S341" s="68"/>
      <c r="T341" s="65"/>
      <c r="U341" s="65"/>
      <c r="V341" s="71"/>
      <c r="W341" s="72"/>
      <c r="X341" s="73"/>
      <c r="Y341" s="74"/>
      <c r="Z341" s="65"/>
      <c r="AA341" s="73"/>
      <c r="AB341" s="65"/>
      <c r="AC341" s="73"/>
      <c r="AD341" s="65"/>
      <c r="AE341" s="73"/>
      <c r="AF341" s="73"/>
      <c r="AG341" s="65"/>
      <c r="AH341" s="65"/>
      <c r="AI341" s="65"/>
      <c r="AJ341" s="65"/>
      <c r="AK341" s="65"/>
      <c r="AL341" s="65"/>
      <c r="AM341" s="65"/>
      <c r="AN341" s="65"/>
      <c r="AO341" s="65"/>
    </row>
    <row r="342" spans="1:41">
      <c r="A342" t="str">
        <f>'TARIF 2024'!D359</f>
        <v>new</v>
      </c>
      <c r="B342" t="s">
        <v>947</v>
      </c>
      <c r="D342" s="4">
        <f>'TARIF 2024'!G359</f>
        <v>6942297108783</v>
      </c>
      <c r="E342" t="str">
        <f>'TARIF 2024'!B359</f>
        <v>BRA014022</v>
      </c>
      <c r="F342" t="str">
        <f>'TARIF 2024'!K359</f>
        <v>Devia wired earphones Smart M1 Digital Metal USB-C silver dont 0,04 deee</v>
      </c>
      <c r="G342" t="str">
        <f>'TARIF 2024'!K359</f>
        <v>Devia wired earphones Smart M1 Digital Metal USB-C silver dont 0,04 deee</v>
      </c>
      <c r="H342" s="64">
        <f>'TARIF 2024'!M359</f>
        <v>5.6776</v>
      </c>
      <c r="I342" s="64">
        <f>'TARIF 2024'!Q359</f>
        <v>12.99</v>
      </c>
      <c r="L342" s="75">
        <v>0.2</v>
      </c>
      <c r="M342" s="65"/>
      <c r="N342" s="65"/>
      <c r="O342" s="65"/>
      <c r="P342" s="65"/>
      <c r="Q342" s="70"/>
      <c r="R342" s="66"/>
      <c r="S342" s="68"/>
      <c r="T342" s="65"/>
      <c r="U342" s="65"/>
      <c r="V342" s="71"/>
      <c r="W342" s="72"/>
      <c r="X342" s="73"/>
      <c r="Y342" s="74"/>
      <c r="Z342" s="65"/>
      <c r="AA342" s="73"/>
      <c r="AB342" s="65"/>
      <c r="AC342" s="73"/>
      <c r="AD342" s="65"/>
      <c r="AE342" s="73"/>
      <c r="AF342" s="73"/>
      <c r="AG342" s="65"/>
      <c r="AH342" s="65"/>
      <c r="AI342" s="65"/>
      <c r="AJ342" s="65"/>
      <c r="AK342" s="65"/>
      <c r="AL342" s="65"/>
      <c r="AM342" s="65"/>
      <c r="AN342" s="65"/>
      <c r="AO342" s="65"/>
    </row>
    <row r="343" spans="1:41">
      <c r="A343" t="str">
        <f>'TARIF 2024'!D360</f>
        <v>new</v>
      </c>
      <c r="B343" t="s">
        <v>947</v>
      </c>
      <c r="D343" s="4">
        <f>'TARIF 2024'!G360</f>
        <v>6938595324550</v>
      </c>
      <c r="E343" t="str">
        <f>'TARIF 2024'!B360</f>
        <v>BRA007122</v>
      </c>
      <c r="F343" t="str">
        <f>'TARIF 2024'!K360</f>
        <v>Devia adapter EC090 jack 3,5mm - Lightning white dont 0,04 deee</v>
      </c>
      <c r="G343" t="str">
        <f>'TARIF 2024'!K360</f>
        <v>Devia adapter EC090 jack 3,5mm - Lightning white dont 0,04 deee</v>
      </c>
      <c r="H343" s="64">
        <f>'TARIF 2024'!M360</f>
        <v>6.6175999999999995</v>
      </c>
      <c r="I343" s="64">
        <f>'TARIF 2024'!Q360</f>
        <v>12.99</v>
      </c>
      <c r="L343" s="75">
        <v>0.2</v>
      </c>
      <c r="M343" s="65"/>
      <c r="N343" s="65"/>
      <c r="O343" s="65"/>
      <c r="P343" s="65"/>
      <c r="Q343" s="70"/>
      <c r="R343" s="66"/>
      <c r="S343" s="68"/>
      <c r="T343" s="65"/>
      <c r="U343" s="65"/>
      <c r="V343" s="71"/>
      <c r="W343" s="72"/>
      <c r="X343" s="73"/>
      <c r="Y343" s="74"/>
      <c r="Z343" s="65"/>
      <c r="AA343" s="73"/>
      <c r="AB343" s="65"/>
      <c r="AC343" s="73"/>
      <c r="AD343" s="65"/>
      <c r="AE343" s="73"/>
      <c r="AF343" s="73"/>
      <c r="AG343" s="65"/>
      <c r="AH343" s="65"/>
      <c r="AI343" s="65"/>
      <c r="AJ343" s="65"/>
      <c r="AK343" s="65"/>
      <c r="AL343" s="65"/>
      <c r="AM343" s="65"/>
      <c r="AN343" s="65"/>
      <c r="AO343" s="65"/>
    </row>
    <row r="344" spans="1:41">
      <c r="A344" t="str">
        <f>'TARIF 2024'!D361</f>
        <v>new</v>
      </c>
      <c r="B344" t="s">
        <v>947</v>
      </c>
      <c r="D344" s="4">
        <f>'TARIF 2024'!G361</f>
        <v>6938595354113</v>
      </c>
      <c r="E344" t="str">
        <f>'TARIF 2024'!B361</f>
        <v>BRA013507</v>
      </c>
      <c r="F344" t="str">
        <f>'TARIF 2024'!K361</f>
        <v>Devia adapter EC608 USB-C - jack 3,5mm white dont 0,04 deee</v>
      </c>
      <c r="G344" t="str">
        <f>'TARIF 2024'!K361</f>
        <v>Devia adapter EC608 USB-C - jack 3,5mm white dont 0,04 deee</v>
      </c>
      <c r="H344" s="64">
        <f>'TARIF 2024'!M361</f>
        <v>6.6175999999999995</v>
      </c>
      <c r="I344" s="64">
        <f>'TARIF 2024'!Q361</f>
        <v>12.99</v>
      </c>
      <c r="L344" s="75">
        <v>0.2</v>
      </c>
      <c r="M344" s="65"/>
      <c r="N344" s="65"/>
      <c r="O344" s="65"/>
      <c r="P344" s="65"/>
      <c r="Q344" s="70"/>
      <c r="R344" s="66"/>
      <c r="S344" s="68"/>
      <c r="T344" s="65"/>
      <c r="U344" s="65"/>
      <c r="V344" s="71"/>
      <c r="W344" s="72"/>
      <c r="X344" s="73"/>
      <c r="Y344" s="74"/>
      <c r="Z344" s="65"/>
      <c r="AA344" s="73"/>
      <c r="AB344" s="65"/>
      <c r="AC344" s="73"/>
      <c r="AD344" s="65"/>
      <c r="AE344" s="73"/>
      <c r="AF344" s="73"/>
      <c r="AG344" s="65"/>
      <c r="AH344" s="65"/>
      <c r="AI344" s="65"/>
      <c r="AJ344" s="65"/>
      <c r="AK344" s="65"/>
      <c r="AL344" s="65"/>
      <c r="AM344" s="65"/>
      <c r="AN344" s="65"/>
      <c r="AO344" s="65"/>
    </row>
    <row r="345" spans="1:41">
      <c r="A345" t="str">
        <f>'TARIF 2024'!D362</f>
        <v>new</v>
      </c>
      <c r="B345" t="s">
        <v>947</v>
      </c>
      <c r="D345" s="4">
        <f>'TARIF 2024'!G362</f>
        <v>6938595354137</v>
      </c>
      <c r="E345" t="str">
        <f>'TARIF 2024'!B362</f>
        <v>BRA013509</v>
      </c>
      <c r="F345" t="str">
        <f>'TARIF 2024'!K362</f>
        <v>Devia adapter EC609 USB-C - USB-C (port) + USB-C (port) white dont 0,04 deee</v>
      </c>
      <c r="G345" t="str">
        <f>'TARIF 2024'!K362</f>
        <v>Devia adapter EC609 USB-C - USB-C (port) + USB-C (port) white dont 0,04 deee</v>
      </c>
      <c r="H345" s="64">
        <f>'TARIF 2024'!M362</f>
        <v>11.787599999999999</v>
      </c>
      <c r="I345" s="64">
        <f>'TARIF 2024'!Q362</f>
        <v>22.99</v>
      </c>
      <c r="L345" s="75">
        <v>0.2</v>
      </c>
      <c r="M345" s="65"/>
      <c r="N345" s="65"/>
      <c r="O345" s="65"/>
      <c r="P345" s="65"/>
      <c r="Q345" s="70"/>
      <c r="R345" s="66"/>
      <c r="S345" s="68"/>
      <c r="T345" s="65"/>
      <c r="U345" s="65"/>
      <c r="V345" s="71"/>
      <c r="W345" s="72"/>
      <c r="X345" s="73"/>
      <c r="Y345" s="74"/>
      <c r="Z345" s="65"/>
      <c r="AA345" s="73"/>
      <c r="AB345" s="65"/>
      <c r="AC345" s="73"/>
      <c r="AD345" s="65"/>
      <c r="AE345" s="73"/>
      <c r="AF345" s="73"/>
      <c r="AG345" s="65"/>
      <c r="AH345" s="65"/>
      <c r="AI345" s="65"/>
      <c r="AJ345" s="65"/>
      <c r="AK345" s="65"/>
      <c r="AL345" s="65"/>
      <c r="AM345" s="65"/>
      <c r="AN345" s="65"/>
      <c r="AO345" s="65"/>
    </row>
    <row r="346" spans="1:41">
      <c r="A346" t="str">
        <f>'TARIF 2024'!D363</f>
        <v>new</v>
      </c>
      <c r="B346" t="s">
        <v>947</v>
      </c>
      <c r="D346" s="4">
        <f>'TARIF 2024'!G363</f>
        <v>6938595384882</v>
      </c>
      <c r="E346" t="str">
        <f>'TARIF 2024'!B363</f>
        <v>BRA013512</v>
      </c>
      <c r="F346" t="str">
        <f>'TARIF 2024'!K363</f>
        <v>Devia adapter HUB 5in1 EC135 USB-C 3.1 to 3x USB 3.0 + SD/TF + PD deep gray dont 0,04 deee</v>
      </c>
      <c r="G346" t="str">
        <f>'TARIF 2024'!K363</f>
        <v>Devia adapter HUB 5in1 EC135 USB-C 3.1 to 3x USB 3.0 + SD/TF + PD deep gray dont 0,04 deee</v>
      </c>
      <c r="H346" s="64">
        <f>'TARIF 2024'!M363</f>
        <v>16.017599999999998</v>
      </c>
      <c r="I346" s="64">
        <f>'TARIF 2024'!Q363</f>
        <v>29.99</v>
      </c>
      <c r="L346" s="75">
        <v>0.2</v>
      </c>
      <c r="M346" s="65"/>
      <c r="N346" s="65"/>
      <c r="O346" s="65"/>
      <c r="P346" s="65"/>
      <c r="Q346" s="70"/>
      <c r="R346" s="66"/>
      <c r="S346" s="68"/>
      <c r="T346" s="65"/>
      <c r="U346" s="65"/>
      <c r="V346" s="71"/>
      <c r="W346" s="72"/>
      <c r="X346" s="73"/>
      <c r="Y346" s="74"/>
      <c r="Z346" s="65"/>
      <c r="AA346" s="73"/>
      <c r="AB346" s="65"/>
      <c r="AC346" s="73"/>
      <c r="AD346" s="65"/>
      <c r="AE346" s="73"/>
      <c r="AF346" s="73"/>
      <c r="AG346" s="65"/>
      <c r="AH346" s="65"/>
      <c r="AI346" s="65"/>
      <c r="AJ346" s="65"/>
      <c r="AK346" s="65"/>
      <c r="AL346" s="65"/>
      <c r="AM346" s="65"/>
      <c r="AN346" s="65"/>
      <c r="AO346" s="65"/>
    </row>
    <row r="347" spans="1:41">
      <c r="A347" t="str">
        <f>'TARIF 2024'!D364</f>
        <v>new</v>
      </c>
      <c r="B347" t="s">
        <v>947</v>
      </c>
      <c r="D347" s="4">
        <f>'TARIF 2024'!G364</f>
        <v>6942297111943</v>
      </c>
      <c r="E347" t="str">
        <f>'TARIF 2024'!B364</f>
        <v>BRA014084</v>
      </c>
      <c r="F347" t="str">
        <f>'TARIF 2024'!K364</f>
        <v>Devia cable audio Ipure EC620 USB-C - jack 3,5 mm 1,0 m black dont 0,04 deee</v>
      </c>
      <c r="G347" t="str">
        <f>'TARIF 2024'!K364</f>
        <v>Devia cable audio Ipure EC620 USB-C - jack 3,5 mm 1,0 m black dont 0,04 deee</v>
      </c>
      <c r="H347" s="64">
        <f>'TARIF 2024'!M364</f>
        <v>4.7375999999999996</v>
      </c>
      <c r="I347" s="64">
        <f>'TARIF 2024'!Q364</f>
        <v>8.99</v>
      </c>
      <c r="L347" s="75">
        <v>0.2</v>
      </c>
      <c r="M347" s="65"/>
      <c r="N347" s="65"/>
      <c r="O347" s="65"/>
      <c r="P347" s="65"/>
      <c r="Q347" s="70"/>
      <c r="R347" s="66"/>
      <c r="S347" s="68"/>
      <c r="T347" s="65"/>
      <c r="U347" s="65"/>
      <c r="V347" s="71"/>
      <c r="W347" s="72"/>
      <c r="X347" s="73"/>
      <c r="Y347" s="74"/>
      <c r="Z347" s="65"/>
      <c r="AA347" s="73"/>
      <c r="AB347" s="65"/>
      <c r="AC347" s="73"/>
      <c r="AD347" s="65"/>
      <c r="AE347" s="73"/>
      <c r="AF347" s="73"/>
      <c r="AG347" s="65"/>
      <c r="AH347" s="65"/>
      <c r="AI347" s="65"/>
      <c r="AJ347" s="65"/>
      <c r="AK347" s="65"/>
      <c r="AL347" s="65"/>
      <c r="AM347" s="65"/>
      <c r="AN347" s="65"/>
      <c r="AO347" s="65"/>
    </row>
    <row r="348" spans="1:41">
      <c r="A348" t="str">
        <f>'TARIF 2024'!D365</f>
        <v>new</v>
      </c>
      <c r="B348" t="s">
        <v>947</v>
      </c>
      <c r="D348" s="4">
        <f>'TARIF 2024'!G365</f>
        <v>6942297111936</v>
      </c>
      <c r="E348" t="str">
        <f>'TARIF 2024'!B365</f>
        <v>BRA014083</v>
      </c>
      <c r="F348" t="str">
        <f>'TARIF 2024'!K365</f>
        <v>Devia cable audio Ipure EC618 jack 3,5 mm - jack 3,5 mm 1,0 m black dont 0,04 deee</v>
      </c>
      <c r="G348" t="str">
        <f>'TARIF 2024'!K365</f>
        <v>Devia cable audio Ipure EC618 jack 3,5 mm - jack 3,5 mm 1,0 m black dont 0,04 deee</v>
      </c>
      <c r="H348" s="64">
        <f>'TARIF 2024'!M365</f>
        <v>4.7375999999999996</v>
      </c>
      <c r="I348" s="64">
        <f>'TARIF 2024'!Q365</f>
        <v>8.99</v>
      </c>
      <c r="L348" s="75">
        <v>0.2</v>
      </c>
      <c r="M348" s="65"/>
      <c r="N348" s="65"/>
      <c r="O348" s="65"/>
      <c r="P348" s="65"/>
      <c r="Q348" s="70"/>
      <c r="R348" s="66"/>
      <c r="S348" s="68"/>
      <c r="T348" s="65"/>
      <c r="U348" s="65"/>
      <c r="V348" s="71"/>
      <c r="W348" s="72"/>
      <c r="X348" s="73"/>
      <c r="Y348" s="74"/>
      <c r="Z348" s="65"/>
      <c r="AA348" s="73"/>
      <c r="AB348" s="65"/>
      <c r="AC348" s="73"/>
      <c r="AD348" s="65"/>
      <c r="AE348" s="73"/>
      <c r="AF348" s="73"/>
      <c r="AG348" s="65"/>
      <c r="AH348" s="65"/>
      <c r="AI348" s="65"/>
      <c r="AJ348" s="65"/>
      <c r="AK348" s="65"/>
      <c r="AL348" s="65"/>
      <c r="AM348" s="65"/>
      <c r="AN348" s="65"/>
      <c r="AO348" s="65"/>
    </row>
    <row r="349" spans="1:41">
      <c r="A349" t="str">
        <f>'TARIF 2024'!D366</f>
        <v>new</v>
      </c>
      <c r="B349" t="s">
        <v>947</v>
      </c>
      <c r="D349" s="4">
        <f>'TARIF 2024'!G366</f>
        <v>6938595399145</v>
      </c>
      <c r="E349" t="str">
        <f>'TARIF 2024'!B366</f>
        <v>BRA013691</v>
      </c>
      <c r="F349" t="str">
        <f>'TARIF 2024'!K366</f>
        <v>Devia cable Storm EC084 USB-C - HDMI 4K 60 Hz 2,0 m black dont 0,04 deee</v>
      </c>
      <c r="G349" t="str">
        <f>'TARIF 2024'!K366</f>
        <v>Devia cable Storm EC084 USB-C - HDMI 4K 60 Hz 2,0 m black dont 0,04 deee</v>
      </c>
      <c r="H349" s="64">
        <f>'TARIF 2024'!M366</f>
        <v>16.017599999999998</v>
      </c>
      <c r="I349" s="64">
        <f>'TARIF 2024'!Q366</f>
        <v>29.99</v>
      </c>
      <c r="L349" s="75">
        <v>0.2</v>
      </c>
      <c r="M349" s="65"/>
      <c r="N349" s="65"/>
      <c r="O349" s="65"/>
      <c r="P349" s="65"/>
      <c r="Q349" s="70"/>
      <c r="R349" s="66"/>
      <c r="S349" s="68"/>
      <c r="T349" s="65"/>
      <c r="U349" s="65"/>
      <c r="V349" s="71"/>
      <c r="W349" s="72"/>
      <c r="X349" s="73"/>
      <c r="Y349" s="74"/>
      <c r="Z349" s="65"/>
      <c r="AA349" s="73"/>
      <c r="AB349" s="65"/>
      <c r="AC349" s="73"/>
      <c r="AD349" s="65"/>
      <c r="AE349" s="73"/>
      <c r="AF349" s="73"/>
      <c r="AG349" s="65"/>
      <c r="AH349" s="65"/>
      <c r="AI349" s="65"/>
      <c r="AJ349" s="65"/>
      <c r="AK349" s="65"/>
      <c r="AL349" s="65"/>
      <c r="AM349" s="65"/>
      <c r="AN349" s="65"/>
      <c r="AO349" s="65"/>
    </row>
    <row r="350" spans="1:41">
      <c r="A350" t="str">
        <f>'TARIF 2024'!D367</f>
        <v>new</v>
      </c>
      <c r="B350" t="s">
        <v>947</v>
      </c>
      <c r="D350" s="4">
        <f>'TARIF 2024'!G367</f>
        <v>6942297111943</v>
      </c>
      <c r="E350" t="str">
        <f>'TARIF 2024'!B367</f>
        <v>BRA014084</v>
      </c>
      <c r="F350" t="str">
        <f>'TARIF 2024'!K367</f>
        <v>Devia cable audio Ipure EC620 USB-C - jack 3,5 mm 1,0 m black dont 0,04 deee</v>
      </c>
      <c r="G350" t="str">
        <f>'TARIF 2024'!K367</f>
        <v>Devia cable audio Ipure EC620 USB-C - jack 3,5 mm 1,0 m black dont 0,04 deee</v>
      </c>
      <c r="H350" s="64">
        <f>'TARIF 2024'!M367</f>
        <v>4.7375999999999996</v>
      </c>
      <c r="I350" s="64">
        <f>'TARIF 2024'!Q367</f>
        <v>8.99</v>
      </c>
      <c r="L350" s="75">
        <v>0.2</v>
      </c>
      <c r="M350" s="65"/>
      <c r="N350" s="65"/>
      <c r="O350" s="65"/>
      <c r="P350" s="65"/>
      <c r="Q350" s="70"/>
      <c r="R350" s="66"/>
      <c r="S350" s="68"/>
      <c r="T350" s="65"/>
      <c r="U350" s="65"/>
      <c r="V350" s="71"/>
      <c r="W350" s="72"/>
      <c r="X350" s="73"/>
      <c r="Y350" s="74"/>
      <c r="Z350" s="65"/>
      <c r="AA350" s="73"/>
      <c r="AB350" s="65"/>
      <c r="AC350" s="73"/>
      <c r="AD350" s="65"/>
      <c r="AE350" s="73"/>
      <c r="AF350" s="73"/>
      <c r="AG350" s="65"/>
      <c r="AH350" s="65"/>
      <c r="AI350" s="65"/>
      <c r="AJ350" s="65"/>
      <c r="AK350" s="65"/>
      <c r="AL350" s="65"/>
      <c r="AM350" s="65"/>
      <c r="AN350" s="65"/>
      <c r="AO350" s="65"/>
    </row>
    <row r="351" spans="1:41">
      <c r="A351">
        <f>'TARIF 2024'!D368</f>
        <v>0</v>
      </c>
      <c r="B351" t="s">
        <v>947</v>
      </c>
      <c r="D351" s="4">
        <f>'TARIF 2024'!G368</f>
        <v>6952897986650</v>
      </c>
      <c r="E351" t="str">
        <f>'TARIF 2024'!B368</f>
        <v>BRA003127</v>
      </c>
      <c r="F351" t="str">
        <f>'TARIF 2024'!K368</f>
        <v>Devia Smart USB - C√¢ble Lightning 1.0 m 2.1A blanc dont 0,04 deee</v>
      </c>
      <c r="G351" t="str">
        <f>'TARIF 2024'!K368</f>
        <v>Devia Smart USB - C√¢ble Lightning 1.0 m 2.1A blanc dont 0,04 deee</v>
      </c>
      <c r="H351" s="64">
        <f>'TARIF 2024'!M368</f>
        <v>4.2017999999999995</v>
      </c>
      <c r="I351" s="64">
        <f>'TARIF 2024'!Q368</f>
        <v>9.99</v>
      </c>
      <c r="L351" s="75">
        <v>0.2</v>
      </c>
      <c r="M351" s="65"/>
      <c r="N351" s="65"/>
      <c r="O351" s="65"/>
      <c r="P351" s="65"/>
      <c r="Q351" s="70"/>
      <c r="R351" s="66"/>
      <c r="S351" s="68"/>
      <c r="T351" s="65"/>
      <c r="U351" s="65"/>
      <c r="V351" s="71"/>
      <c r="W351" s="72"/>
      <c r="X351" s="73"/>
      <c r="Y351" s="74"/>
      <c r="Z351" s="65"/>
      <c r="AA351" s="73"/>
      <c r="AB351" s="65"/>
      <c r="AC351" s="73"/>
      <c r="AD351" s="65"/>
      <c r="AE351" s="73"/>
      <c r="AF351" s="73"/>
      <c r="AG351" s="65"/>
      <c r="AH351" s="65"/>
      <c r="AI351" s="65"/>
      <c r="AJ351" s="65"/>
      <c r="AK351" s="65"/>
      <c r="AL351" s="65"/>
      <c r="AM351" s="65"/>
      <c r="AN351" s="65"/>
      <c r="AO351" s="65"/>
    </row>
    <row r="352" spans="1:41">
      <c r="A352">
        <f>'TARIF 2024'!D369</f>
        <v>0</v>
      </c>
      <c r="B352" t="s">
        <v>947</v>
      </c>
      <c r="D352" s="4">
        <f>'TARIF 2024'!G369</f>
        <v>6938595348686</v>
      </c>
      <c r="E352" t="str">
        <f>'TARIF 2024'!B369</f>
        <v>BRA011846</v>
      </c>
      <c r="F352" t="str">
        <f>'TARIF 2024'!K369</f>
        <v>C√¢ble Devia Kintone USB - Lightning 1.0 m 2.1A blanc dont 0,04 deee</v>
      </c>
      <c r="G352" t="str">
        <f>'TARIF 2024'!K369</f>
        <v>C√¢ble Devia Kintone USB - Lightning 1.0 m 2.1A blanc dont 0,04 deee</v>
      </c>
      <c r="H352" s="64">
        <f>'TARIF 2024'!M369</f>
        <v>3.7787999999999995</v>
      </c>
      <c r="I352" s="64">
        <f>'TARIF 2024'!Q369</f>
        <v>8.99</v>
      </c>
      <c r="L352" s="75">
        <v>0.2</v>
      </c>
      <c r="M352" s="65"/>
      <c r="N352" s="65"/>
      <c r="O352" s="65"/>
      <c r="P352" s="65"/>
      <c r="Q352" s="70"/>
      <c r="R352" s="66"/>
      <c r="S352" s="68"/>
      <c r="T352" s="65"/>
      <c r="U352" s="65"/>
      <c r="V352" s="71"/>
      <c r="W352" s="72"/>
      <c r="X352" s="73"/>
      <c r="Y352" s="74"/>
      <c r="Z352" s="65"/>
      <c r="AA352" s="73"/>
      <c r="AB352" s="65"/>
      <c r="AC352" s="73"/>
      <c r="AD352" s="65"/>
      <c r="AE352" s="73"/>
      <c r="AF352" s="73"/>
      <c r="AG352" s="65"/>
      <c r="AH352" s="65"/>
      <c r="AI352" s="65"/>
      <c r="AJ352" s="65"/>
      <c r="AK352" s="65"/>
      <c r="AL352" s="65"/>
      <c r="AM352" s="65"/>
      <c r="AN352" s="65"/>
      <c r="AO352" s="65"/>
    </row>
    <row r="353" spans="1:41">
      <c r="A353">
        <f>'TARIF 2024'!D370</f>
        <v>0</v>
      </c>
      <c r="B353" t="s">
        <v>947</v>
      </c>
      <c r="D353" s="4">
        <f>'TARIF 2024'!G370</f>
        <v>6938595338670</v>
      </c>
      <c r="E353" t="str">
        <f>'TARIF 2024'!B370</f>
        <v>BRA010034</v>
      </c>
      <c r="F353" t="str">
        <f>'TARIF 2024'!K370</f>
        <v>Devia Bluetooth headphones Kintone black dont 0,04 deee</v>
      </c>
      <c r="G353" t="str">
        <f>'TARIF 2024'!K370</f>
        <v>Devia Bluetooth headphones Kintone black dont 0,04 deee</v>
      </c>
      <c r="H353" s="64">
        <f>'TARIF 2024'!M370</f>
        <v>19.833999999999996</v>
      </c>
      <c r="I353" s="64">
        <f>'TARIF 2024'!Q370</f>
        <v>39.99</v>
      </c>
      <c r="L353" s="75">
        <v>0.2</v>
      </c>
      <c r="M353" s="65"/>
      <c r="N353" s="65"/>
      <c r="O353" s="65"/>
      <c r="P353" s="65"/>
      <c r="Q353" s="70"/>
      <c r="R353" s="66"/>
      <c r="S353" s="68"/>
      <c r="T353" s="65"/>
      <c r="U353" s="65"/>
      <c r="V353" s="71"/>
      <c r="W353" s="72"/>
      <c r="X353" s="73"/>
      <c r="Y353" s="74"/>
      <c r="Z353" s="65"/>
      <c r="AA353" s="73"/>
      <c r="AB353" s="65"/>
      <c r="AC353" s="73"/>
      <c r="AD353" s="65"/>
      <c r="AE353" s="73"/>
      <c r="AF353" s="73"/>
      <c r="AG353" s="65"/>
      <c r="AH353" s="65"/>
      <c r="AI353" s="65"/>
      <c r="AJ353" s="65"/>
      <c r="AK353" s="65"/>
      <c r="AL353" s="65"/>
      <c r="AM353" s="65"/>
      <c r="AN353" s="65"/>
      <c r="AO353" s="65"/>
    </row>
    <row r="354" spans="1:41">
      <c r="A354">
        <f>'TARIF 2024'!D371</f>
        <v>0</v>
      </c>
      <c r="B354" t="s">
        <v>947</v>
      </c>
      <c r="D354" s="4">
        <f>'TARIF 2024'!G371</f>
        <v>6938595310447</v>
      </c>
      <c r="E354" t="str">
        <f>'TARIF 2024'!B371</f>
        <v>BRA006769</v>
      </c>
      <c r="F354" t="str">
        <f>'TARIF 2024'!K371</f>
        <v>Devia wired earphones Kintone jack 3,5mm white dont 0,04 deee</v>
      </c>
      <c r="G354" t="str">
        <f>'TARIF 2024'!K371</f>
        <v>Devia wired earphones Kintone jack 3,5mm white dont 0,04 deee</v>
      </c>
      <c r="H354" s="64">
        <f>'TARIF 2024'!M371</f>
        <v>3.5156000000000001</v>
      </c>
      <c r="I354" s="64">
        <f>'TARIF 2024'!Q371</f>
        <v>8.99</v>
      </c>
      <c r="L354" s="75">
        <v>0.2</v>
      </c>
      <c r="M354" s="65"/>
      <c r="N354" s="65"/>
      <c r="O354" s="65"/>
      <c r="P354" s="65"/>
      <c r="Q354" s="70"/>
      <c r="R354" s="66"/>
      <c r="S354" s="68"/>
      <c r="T354" s="65"/>
      <c r="U354" s="65"/>
      <c r="V354" s="71"/>
      <c r="W354" s="72"/>
      <c r="X354" s="73"/>
      <c r="Y354" s="74"/>
      <c r="Z354" s="65"/>
      <c r="AA354" s="73"/>
      <c r="AB354" s="65"/>
      <c r="AC354" s="73"/>
      <c r="AD354" s="65"/>
      <c r="AE354" s="73"/>
      <c r="AF354" s="73"/>
      <c r="AG354" s="65"/>
      <c r="AH354" s="65"/>
      <c r="AI354" s="65"/>
      <c r="AJ354" s="65"/>
      <c r="AK354" s="65"/>
      <c r="AL354" s="65"/>
      <c r="AM354" s="65"/>
      <c r="AN354" s="65"/>
      <c r="AO354" s="65"/>
    </row>
    <row r="355" spans="1:41">
      <c r="A355">
        <f>'TARIF 2024'!D372</f>
        <v>0</v>
      </c>
      <c r="B355" t="s">
        <v>947</v>
      </c>
      <c r="D355" s="4">
        <f>'TARIF 2024'!G372</f>
        <v>6952897987077</v>
      </c>
      <c r="E355" t="str">
        <f>'TARIF 2024'!B372</f>
        <v>BRA003716</v>
      </c>
      <c r="F355" t="str">
        <f>'TARIF 2024'!K372</f>
        <v>Casque filaire Devia Smart EarPods, ecouteurs, jack 3,5 mm, ecouteurs blanc dont 0,04 deee</v>
      </c>
      <c r="G355" t="str">
        <f>'TARIF 2024'!K372</f>
        <v>Casque filaire Devia Smart EarPods, ecouteurs, jack 3,5 mm, ecouteurs blanc dont 0,04 deee</v>
      </c>
      <c r="H355" s="64">
        <f>'TARIF 2024'!M372</f>
        <v>4.4180000000000001</v>
      </c>
      <c r="I355" s="64">
        <f>'TARIF 2024'!Q372</f>
        <v>9.99</v>
      </c>
      <c r="L355" s="75">
        <v>0.2</v>
      </c>
      <c r="M355" s="65"/>
      <c r="N355" s="65"/>
      <c r="O355" s="65"/>
      <c r="P355" s="65"/>
      <c r="Q355" s="70"/>
      <c r="R355" s="66"/>
      <c r="S355" s="68"/>
      <c r="T355" s="65"/>
      <c r="U355" s="65"/>
      <c r="V355" s="71"/>
      <c r="W355" s="72"/>
      <c r="X355" s="73"/>
      <c r="Y355" s="74"/>
      <c r="Z355" s="65"/>
      <c r="AA355" s="73"/>
      <c r="AB355" s="65"/>
      <c r="AC355" s="73"/>
      <c r="AD355" s="65"/>
      <c r="AE355" s="73"/>
      <c r="AF355" s="73"/>
      <c r="AG355" s="65"/>
      <c r="AH355" s="65"/>
      <c r="AI355" s="65"/>
      <c r="AJ355" s="65"/>
      <c r="AK355" s="65"/>
      <c r="AL355" s="65"/>
      <c r="AM355" s="65"/>
      <c r="AN355" s="65"/>
      <c r="AO355" s="65"/>
    </row>
    <row r="356" spans="1:41">
      <c r="A356">
        <f>'TARIF 2024'!D373</f>
        <v>0</v>
      </c>
      <c r="B356" t="s">
        <v>947</v>
      </c>
      <c r="D356" s="4">
        <f>'TARIF 2024'!G373</f>
        <v>6938595310430</v>
      </c>
      <c r="E356" t="str">
        <f>'TARIF 2024'!B373</f>
        <v>BRA006768</v>
      </c>
      <c r="F356" t="str">
        <f>'TARIF 2024'!K373</f>
        <v>Casque filaire Devia Kintone jack 3,5 mm noir dont 0,04 deee</v>
      </c>
      <c r="G356" t="str">
        <f>'TARIF 2024'!K373</f>
        <v>Casque filaire Devia Kintone jack 3,5 mm noir dont 0,04 deee</v>
      </c>
      <c r="H356" s="64">
        <f>'TARIF 2024'!M373</f>
        <v>3.5156000000000001</v>
      </c>
      <c r="I356" s="64">
        <f>'TARIF 2024'!Q373</f>
        <v>8.99</v>
      </c>
      <c r="L356" s="75">
        <v>0.2</v>
      </c>
      <c r="M356" s="65"/>
      <c r="N356" s="65"/>
      <c r="O356" s="65"/>
      <c r="P356" s="65"/>
      <c r="Q356" s="70"/>
      <c r="R356" s="66"/>
      <c r="S356" s="68"/>
      <c r="T356" s="65"/>
      <c r="U356" s="65"/>
      <c r="V356" s="71"/>
      <c r="W356" s="72"/>
      <c r="X356" s="73"/>
      <c r="Y356" s="74"/>
      <c r="Z356" s="65"/>
      <c r="AA356" s="73"/>
      <c r="AB356" s="65"/>
      <c r="AC356" s="73"/>
      <c r="AD356" s="65"/>
      <c r="AE356" s="73"/>
      <c r="AF356" s="73"/>
      <c r="AG356" s="65"/>
      <c r="AH356" s="65"/>
      <c r="AI356" s="65"/>
      <c r="AJ356" s="65"/>
      <c r="AK356" s="65"/>
      <c r="AL356" s="65"/>
      <c r="AM356" s="65"/>
      <c r="AN356" s="65"/>
      <c r="AO356" s="65"/>
    </row>
    <row r="357" spans="1:41">
      <c r="A357" t="e">
        <f>'TARIF 2024'!#REF!</f>
        <v>#REF!</v>
      </c>
      <c r="B357" t="s">
        <v>947</v>
      </c>
      <c r="D357" s="4" t="e">
        <f>'TARIF 2024'!#REF!</f>
        <v>#REF!</v>
      </c>
      <c r="E357" t="e">
        <f>'TARIF 2024'!#REF!</f>
        <v>#REF!</v>
      </c>
      <c r="F357" t="e">
        <f>'TARIF 2024'!#REF!</f>
        <v>#REF!</v>
      </c>
      <c r="G357" t="e">
        <f>'TARIF 2024'!#REF!</f>
        <v>#REF!</v>
      </c>
      <c r="H357" s="64" t="e">
        <f>'TARIF 2024'!#REF!</f>
        <v>#REF!</v>
      </c>
      <c r="I357" s="64" t="e">
        <f>'TARIF 2024'!#REF!</f>
        <v>#REF!</v>
      </c>
      <c r="L357" s="75">
        <v>0.2</v>
      </c>
      <c r="M357" s="65"/>
      <c r="N357" s="65"/>
      <c r="O357" s="65"/>
      <c r="P357" s="65"/>
      <c r="Q357" s="70"/>
      <c r="R357" s="66"/>
      <c r="S357" s="68"/>
      <c r="T357" s="65"/>
      <c r="U357" s="65"/>
      <c r="V357" s="71"/>
      <c r="W357" s="72"/>
      <c r="X357" s="73"/>
      <c r="Y357" s="74"/>
      <c r="Z357" s="65"/>
      <c r="AA357" s="73"/>
      <c r="AB357" s="65"/>
      <c r="AC357" s="73"/>
      <c r="AD357" s="65"/>
      <c r="AE357" s="73"/>
      <c r="AF357" s="73"/>
      <c r="AG357" s="65"/>
      <c r="AH357" s="65"/>
      <c r="AI357" s="65"/>
      <c r="AJ357" s="65"/>
      <c r="AK357" s="65"/>
      <c r="AL357" s="65"/>
      <c r="AM357" s="65"/>
      <c r="AN357" s="65"/>
      <c r="AO357" s="65"/>
    </row>
    <row r="358" spans="1:41">
      <c r="A358" t="str">
        <f>'TARIF 2024'!D374</f>
        <v>new</v>
      </c>
      <c r="B358" t="s">
        <v>947</v>
      </c>
      <c r="D358" s="4">
        <f>'TARIF 2024'!G374</f>
        <v>5902983612469</v>
      </c>
      <c r="E358" t="str">
        <f>'TARIF 2024'!B374</f>
        <v>TEL000672</v>
      </c>
      <c r="F358" t="str">
        <f>'TARIF 2024'!K374</f>
        <v>telephone myphone 2220 noir dont 0,5 sorecop et dont 2,44 deee</v>
      </c>
      <c r="G358" t="str">
        <f>'TARIF 2024'!K374</f>
        <v>telephone myphone 2220 noir dont 0,5 sorecop et dont 2,44 deee</v>
      </c>
      <c r="H358" s="64">
        <f>'TARIF 2024'!M374</f>
        <v>14.238000000000001</v>
      </c>
      <c r="I358" s="64">
        <f>'TARIF 2024'!Q374</f>
        <v>17.989999999999998</v>
      </c>
      <c r="L358" s="75">
        <v>0.2</v>
      </c>
      <c r="M358" s="65"/>
      <c r="N358" s="65"/>
      <c r="O358" s="65"/>
      <c r="P358" s="65"/>
      <c r="Q358" s="70"/>
      <c r="R358" s="66"/>
      <c r="S358" s="68"/>
      <c r="T358" s="65"/>
      <c r="U358" s="65"/>
      <c r="V358" s="71"/>
      <c r="W358" s="72"/>
      <c r="X358" s="73"/>
      <c r="Y358" s="74"/>
      <c r="Z358" s="65"/>
      <c r="AA358" s="73"/>
      <c r="AB358" s="65"/>
      <c r="AC358" s="73"/>
      <c r="AD358" s="65"/>
      <c r="AE358" s="73"/>
      <c r="AF358" s="73"/>
      <c r="AG358" s="65"/>
      <c r="AH358" s="65"/>
      <c r="AI358" s="65"/>
      <c r="AJ358" s="65"/>
      <c r="AK358" s="65"/>
      <c r="AL358" s="65"/>
      <c r="AM358" s="65"/>
      <c r="AN358" s="65"/>
      <c r="AO358" s="65"/>
    </row>
    <row r="359" spans="1:41">
      <c r="A359" t="str">
        <f>'TARIF 2024'!D375</f>
        <v>new</v>
      </c>
      <c r="B359" t="s">
        <v>947</v>
      </c>
      <c r="D359" s="4">
        <f>'TARIF 2024'!G375</f>
        <v>5902983624974</v>
      </c>
      <c r="E359" t="str">
        <f>'TARIF 2024'!B375</f>
        <v>TEL000905</v>
      </c>
      <c r="F359" t="str">
        <f>'TARIF 2024'!K375</f>
        <v>telephone myphone 2240 LTE noir dont 0,5 sorecop et dont 2,44 deee</v>
      </c>
      <c r="G359" t="str">
        <f>'TARIF 2024'!K375</f>
        <v>telephone myphone 2240 LTE noir dont 0,5 sorecop et dont 2,44 deee</v>
      </c>
      <c r="H359" s="64">
        <f>'TARIF 2024'!M375</f>
        <v>25.434000000000001</v>
      </c>
      <c r="I359" s="64">
        <f>'TARIF 2024'!Q375</f>
        <v>34.99</v>
      </c>
      <c r="L359" s="75">
        <v>0.2</v>
      </c>
      <c r="M359" s="65"/>
      <c r="N359" s="65"/>
      <c r="O359" s="65"/>
      <c r="P359" s="65"/>
      <c r="Q359" s="70"/>
      <c r="R359" s="66"/>
      <c r="S359" s="68"/>
      <c r="T359" s="65"/>
      <c r="U359" s="65"/>
      <c r="V359" s="71"/>
      <c r="W359" s="72"/>
      <c r="X359" s="73"/>
      <c r="Y359" s="74"/>
      <c r="Z359" s="65"/>
      <c r="AA359" s="73"/>
      <c r="AB359" s="65"/>
      <c r="AC359" s="73"/>
      <c r="AD359" s="65"/>
      <c r="AE359" s="73"/>
      <c r="AF359" s="73"/>
      <c r="AG359" s="65"/>
      <c r="AH359" s="65"/>
      <c r="AI359" s="65"/>
      <c r="AJ359" s="65"/>
      <c r="AK359" s="65"/>
      <c r="AL359" s="65"/>
      <c r="AM359" s="65"/>
      <c r="AN359" s="65"/>
      <c r="AO359" s="65"/>
    </row>
    <row r="360" spans="1:41">
      <c r="A360" t="str">
        <f>'TARIF 2024'!D376</f>
        <v>new</v>
      </c>
      <c r="B360" t="s">
        <v>947</v>
      </c>
      <c r="D360" s="4">
        <f>'TARIF 2024'!G376</f>
        <v>5902983622741</v>
      </c>
      <c r="E360" t="str">
        <f>'TARIF 2024'!B376</f>
        <v>TEL000868</v>
      </c>
      <c r="F360" t="str">
        <f>'TARIF 2024'!K376</f>
        <v>telephone myphone 6410 LTE noir dont 0,5 sorecop et dont 2,44 deee</v>
      </c>
      <c r="G360" t="str">
        <f>'TARIF 2024'!K376</f>
        <v>telephone myphone 6410 LTE noir dont 0,5 sorecop et dont 2,44 deee</v>
      </c>
      <c r="H360" s="64">
        <f>'TARIF 2024'!M376</f>
        <v>28.683</v>
      </c>
      <c r="I360" s="64">
        <f>'TARIF 2024'!Q376</f>
        <v>36.99</v>
      </c>
      <c r="L360" s="75">
        <v>0.2</v>
      </c>
      <c r="M360" s="65"/>
      <c r="N360" s="65"/>
      <c r="O360" s="65"/>
      <c r="P360" s="65"/>
      <c r="Q360" s="70"/>
      <c r="R360" s="66"/>
      <c r="S360" s="68"/>
      <c r="T360" s="65"/>
      <c r="U360" s="65"/>
      <c r="V360" s="71"/>
      <c r="W360" s="72"/>
      <c r="X360" s="73"/>
      <c r="Y360" s="74"/>
      <c r="Z360" s="65"/>
      <c r="AA360" s="73"/>
      <c r="AB360" s="65"/>
      <c r="AC360" s="73"/>
      <c r="AD360" s="65"/>
      <c r="AE360" s="73"/>
      <c r="AF360" s="73"/>
      <c r="AG360" s="65"/>
      <c r="AH360" s="65"/>
      <c r="AI360" s="65"/>
      <c r="AJ360" s="65"/>
      <c r="AK360" s="65"/>
      <c r="AL360" s="65"/>
      <c r="AM360" s="65"/>
      <c r="AN360" s="65"/>
      <c r="AO360" s="65"/>
    </row>
    <row r="361" spans="1:41">
      <c r="A361" t="str">
        <f>'TARIF 2024'!D377</f>
        <v>new</v>
      </c>
      <c r="B361" t="s">
        <v>947</v>
      </c>
      <c r="D361" s="4">
        <f>'TARIF 2024'!G377</f>
        <v>5902983624042</v>
      </c>
      <c r="E361" t="str">
        <f>'TARIF 2024'!B377</f>
        <v>TEL000902</v>
      </c>
      <c r="F361" t="str">
        <f>'TARIF 2024'!K377</f>
        <v>telephone myphone Halo A LTE noir dont 0,5 sorecop et dont 2,44 deee</v>
      </c>
      <c r="G361" t="str">
        <f>'TARIF 2024'!K377</f>
        <v>telephone myphone Halo A LTE noir dont 0,5 sorecop et dont 2,44 deee</v>
      </c>
      <c r="H361" s="64">
        <f>'TARIF 2024'!M377</f>
        <v>28.683</v>
      </c>
      <c r="I361" s="64">
        <f>'TARIF 2024'!Q377</f>
        <v>39.9</v>
      </c>
      <c r="L361" s="75">
        <v>0.2</v>
      </c>
      <c r="M361" s="65"/>
      <c r="N361" s="65"/>
      <c r="O361" s="65"/>
      <c r="P361" s="65"/>
      <c r="Q361" s="70"/>
      <c r="R361" s="66"/>
      <c r="S361" s="68"/>
      <c r="T361" s="65"/>
      <c r="U361" s="65"/>
      <c r="V361" s="71"/>
      <c r="W361" s="72"/>
      <c r="X361" s="73"/>
      <c r="Y361" s="74"/>
      <c r="Z361" s="65"/>
      <c r="AA361" s="73"/>
      <c r="AB361" s="65"/>
      <c r="AC361" s="73"/>
      <c r="AD361" s="65"/>
      <c r="AE361" s="73"/>
      <c r="AF361" s="73"/>
      <c r="AG361" s="65"/>
      <c r="AH361" s="65"/>
      <c r="AI361" s="65"/>
      <c r="AJ361" s="65"/>
      <c r="AK361" s="65"/>
      <c r="AL361" s="65"/>
      <c r="AM361" s="65"/>
      <c r="AN361" s="65"/>
      <c r="AO361" s="65"/>
    </row>
    <row r="362" spans="1:41">
      <c r="A362" t="str">
        <f>'TARIF 2024'!D378</f>
        <v>new</v>
      </c>
      <c r="B362" t="s">
        <v>947</v>
      </c>
      <c r="D362" s="4">
        <f>'TARIF 2024'!G378</f>
        <v>5902983622635</v>
      </c>
      <c r="E362" t="str">
        <f>'TARIF 2024'!B378</f>
        <v>TEL000863</v>
      </c>
      <c r="F362" t="str">
        <f>'TARIF 2024'!K378</f>
        <v>telephone myphone Halo 3 LTE noir dont 0,5 sorecop et dont 2,44 deee</v>
      </c>
      <c r="G362" t="str">
        <f>'TARIF 2024'!K378</f>
        <v>telephone myphone Halo 3 LTE noir dont 0,5 sorecop et dont 2,44 deee</v>
      </c>
      <c r="H362" s="64">
        <f>'TARIF 2024'!M378</f>
        <v>35.19</v>
      </c>
      <c r="I362" s="64">
        <f>'TARIF 2024'!Q378</f>
        <v>49.99</v>
      </c>
      <c r="L362" s="75">
        <v>0.2</v>
      </c>
      <c r="M362" s="65"/>
      <c r="N362" s="65"/>
      <c r="O362" s="65"/>
      <c r="P362" s="65"/>
      <c r="Q362" s="70"/>
      <c r="R362" s="66"/>
      <c r="S362" s="68"/>
      <c r="T362" s="65"/>
      <c r="U362" s="65"/>
      <c r="V362" s="71"/>
      <c r="W362" s="72"/>
      <c r="X362" s="73"/>
      <c r="Y362" s="74"/>
      <c r="Z362" s="65"/>
      <c r="AA362" s="73"/>
      <c r="AB362" s="65"/>
      <c r="AC362" s="73"/>
      <c r="AD362" s="65"/>
      <c r="AE362" s="73"/>
      <c r="AF362" s="73"/>
      <c r="AG362" s="65"/>
      <c r="AH362" s="65"/>
      <c r="AI362" s="65"/>
      <c r="AJ362" s="65"/>
      <c r="AK362" s="65"/>
      <c r="AL362" s="65"/>
      <c r="AM362" s="65"/>
      <c r="AN362" s="65"/>
      <c r="AO362" s="65"/>
    </row>
    <row r="363" spans="1:41">
      <c r="A363" t="str">
        <f>'TARIF 2024'!D379</f>
        <v>new</v>
      </c>
      <c r="B363" t="s">
        <v>947</v>
      </c>
      <c r="D363" s="4">
        <f>'TARIF 2024'!G379</f>
        <v>5902983624998</v>
      </c>
      <c r="E363" t="str">
        <f>'TARIF 2024'!B379</f>
        <v>TEL000906</v>
      </c>
      <c r="F363" t="str">
        <f>'TARIF 2024'!K379</f>
        <v>telephone myphone FLIP LTE noir dont 0,5 sorecop et dont 2,44 deee</v>
      </c>
      <c r="G363" t="str">
        <f>'TARIF 2024'!K379</f>
        <v>telephone myphone FLIP LTE noir dont 0,5 sorecop et dont 2,44 deee</v>
      </c>
      <c r="H363" s="64">
        <f>'TARIF 2024'!M379</f>
        <v>38.439</v>
      </c>
      <c r="I363" s="64">
        <f>'TARIF 2024'!Q379</f>
        <v>54.99</v>
      </c>
      <c r="L363" s="75">
        <v>0.2</v>
      </c>
      <c r="M363" s="65"/>
      <c r="N363" s="65"/>
      <c r="O363" s="65"/>
      <c r="P363" s="65"/>
      <c r="Q363" s="70"/>
      <c r="R363" s="66"/>
      <c r="S363" s="68"/>
      <c r="T363" s="65"/>
      <c r="U363" s="65"/>
      <c r="V363" s="71"/>
      <c r="W363" s="72"/>
      <c r="X363" s="73"/>
      <c r="Y363" s="74"/>
      <c r="Z363" s="65"/>
      <c r="AA363" s="73"/>
      <c r="AB363" s="65"/>
      <c r="AC363" s="73"/>
      <c r="AD363" s="65"/>
      <c r="AE363" s="73"/>
      <c r="AF363" s="73"/>
      <c r="AG363" s="65"/>
      <c r="AH363" s="65"/>
      <c r="AI363" s="65"/>
      <c r="AJ363" s="65"/>
      <c r="AK363" s="65"/>
      <c r="AL363" s="65"/>
      <c r="AM363" s="65"/>
      <c r="AN363" s="65"/>
      <c r="AO363" s="65"/>
    </row>
    <row r="364" spans="1:41">
      <c r="A364" t="str">
        <f>'TARIF 2024'!D380</f>
        <v>new</v>
      </c>
      <c r="B364" t="s">
        <v>947</v>
      </c>
      <c r="D364" s="4">
        <f>'TARIF 2024'!G380</f>
        <v>5902983626374</v>
      </c>
      <c r="E364" t="str">
        <f>'TARIF 2024'!B380</f>
        <v>TEL000924</v>
      </c>
      <c r="F364" t="str">
        <f>'TARIF 2024'!K380</f>
        <v>telephone myphone Halo 4 LTE noir dont 0,5 sorecop et dont 2,44 deee</v>
      </c>
      <c r="G364" t="str">
        <f>'TARIF 2024'!K380</f>
        <v>telephone myphone Halo 4 LTE noir dont 0,5 sorecop et dont 2,44 deee</v>
      </c>
      <c r="H364" s="64">
        <f>'TARIF 2024'!M380</f>
        <v>41.886000000000003</v>
      </c>
      <c r="I364" s="64">
        <f>'TARIF 2024'!Q380</f>
        <v>55.99</v>
      </c>
      <c r="L364" s="75">
        <v>0.2</v>
      </c>
      <c r="M364" s="65"/>
      <c r="N364" s="65"/>
      <c r="O364" s="65"/>
      <c r="P364" s="65"/>
      <c r="Q364" s="70"/>
      <c r="R364" s="66"/>
      <c r="S364" s="68"/>
      <c r="T364" s="65"/>
      <c r="U364" s="65"/>
      <c r="V364" s="71"/>
      <c r="W364" s="72"/>
      <c r="X364" s="73"/>
      <c r="Y364" s="74"/>
      <c r="Z364" s="65"/>
      <c r="AA364" s="73"/>
      <c r="AB364" s="65"/>
      <c r="AC364" s="73"/>
      <c r="AD364" s="65"/>
      <c r="AE364" s="73"/>
      <c r="AF364" s="73"/>
      <c r="AG364" s="65"/>
      <c r="AH364" s="65"/>
      <c r="AI364" s="65"/>
      <c r="AJ364" s="65"/>
      <c r="AK364" s="65"/>
      <c r="AL364" s="65"/>
      <c r="AM364" s="65"/>
      <c r="AN364" s="65"/>
      <c r="AO364" s="65"/>
    </row>
    <row r="365" spans="1:41">
      <c r="A365" t="str">
        <f>'TARIF 2024'!D381</f>
        <v>new</v>
      </c>
      <c r="B365" t="s">
        <v>947</v>
      </c>
      <c r="D365" s="4">
        <f>'TARIF 2024'!G381</f>
        <v>5902983617280</v>
      </c>
      <c r="E365" t="str">
        <f>'TARIF 2024'!B381</f>
        <v>TEL000763</v>
      </c>
      <c r="F365" t="str">
        <f>'TARIF 2024'!K381</f>
        <v>telephone myphone TANGO LTE noir dont 0,5 sorecop et dont 2,44 deee</v>
      </c>
      <c r="G365" t="str">
        <f>'TARIF 2024'!K381</f>
        <v>telephone myphone TANGO LTE noir dont 0,5 sorecop et dont 2,44 deee</v>
      </c>
      <c r="H365" s="64">
        <f>'TARIF 2024'!M381</f>
        <v>45.512999999999998</v>
      </c>
      <c r="I365" s="64">
        <f>'TARIF 2024'!Q381</f>
        <v>64.989999999999995</v>
      </c>
      <c r="L365" s="75">
        <v>0.2</v>
      </c>
      <c r="M365" s="65"/>
      <c r="N365" s="65"/>
      <c r="O365" s="65"/>
      <c r="P365" s="65"/>
      <c r="Q365" s="70"/>
      <c r="R365" s="66"/>
      <c r="S365" s="68"/>
      <c r="T365" s="65"/>
      <c r="U365" s="65"/>
      <c r="V365" s="71"/>
      <c r="W365" s="72"/>
      <c r="X365" s="73"/>
      <c r="Y365" s="74"/>
      <c r="Z365" s="65"/>
      <c r="AA365" s="73"/>
      <c r="AB365" s="65"/>
      <c r="AC365" s="73"/>
      <c r="AD365" s="65"/>
      <c r="AE365" s="73"/>
      <c r="AF365" s="73"/>
      <c r="AG365" s="65"/>
      <c r="AH365" s="65"/>
      <c r="AI365" s="65"/>
      <c r="AJ365" s="65"/>
      <c r="AK365" s="65"/>
      <c r="AL365" s="65"/>
      <c r="AM365" s="65"/>
      <c r="AN365" s="65"/>
      <c r="AO365" s="65"/>
    </row>
    <row r="366" spans="1:41">
      <c r="A366" t="str">
        <f>'TARIF 2024'!D382</f>
        <v>new</v>
      </c>
      <c r="B366" t="s">
        <v>947</v>
      </c>
      <c r="D366" s="4">
        <f>'TARIF 2024'!G382</f>
        <v>5902983615934</v>
      </c>
      <c r="E366" t="str">
        <f>'TARIF 2024'!B382</f>
        <v>SMA002615</v>
      </c>
      <c r="F366" t="str">
        <f>'TARIF 2024'!K382</f>
        <v>telephone myphone FUN 9 noir dont 8 sorecop et dont 2,44 deee</v>
      </c>
      <c r="G366" t="str">
        <f>'TARIF 2024'!K382</f>
        <v>telephone myphone FUN 9 noir dont 8 sorecop et dont 2,44 deee</v>
      </c>
      <c r="H366" s="64">
        <f>'TARIF 2024'!M382</f>
        <v>62.198999999999998</v>
      </c>
      <c r="I366" s="64">
        <f>'TARIF 2024'!Q382</f>
        <v>89.99</v>
      </c>
      <c r="L366" s="75">
        <v>0.2</v>
      </c>
      <c r="M366" s="65"/>
      <c r="N366" s="65"/>
      <c r="O366" s="65"/>
      <c r="P366" s="65"/>
      <c r="Q366" s="70"/>
      <c r="R366" s="66"/>
      <c r="S366" s="68"/>
      <c r="T366" s="65"/>
      <c r="U366" s="65"/>
      <c r="V366" s="71"/>
      <c r="W366" s="72"/>
      <c r="X366" s="73"/>
      <c r="Y366" s="74"/>
      <c r="Z366" s="65"/>
      <c r="AA366" s="73"/>
      <c r="AB366" s="65"/>
      <c r="AC366" s="73"/>
      <c r="AD366" s="65"/>
      <c r="AE366" s="73"/>
      <c r="AF366" s="73"/>
      <c r="AG366" s="65"/>
      <c r="AH366" s="65"/>
      <c r="AI366" s="65"/>
      <c r="AJ366" s="65"/>
      <c r="AK366" s="65"/>
      <c r="AL366" s="65"/>
      <c r="AM366" s="65"/>
      <c r="AN366" s="65"/>
      <c r="AO366" s="65"/>
    </row>
    <row r="367" spans="1:41">
      <c r="A367" t="str">
        <f>'TARIF 2024'!D383</f>
        <v>new</v>
      </c>
      <c r="B367" t="s">
        <v>947</v>
      </c>
      <c r="D367" s="4">
        <f>'TARIF 2024'!G383</f>
        <v>5902983605997</v>
      </c>
      <c r="E367" t="str">
        <f>'TARIF 2024'!B383</f>
        <v>AKC001011</v>
      </c>
      <c r="F367" t="str">
        <f>'TARIF 2024'!K383</f>
        <v>hammer car express car holder dont 0,04 deee</v>
      </c>
      <c r="G367" t="str">
        <f>'TARIF 2024'!K383</f>
        <v>hammer car express car holder dont 0,04 deee</v>
      </c>
      <c r="H367" s="64">
        <f>'TARIF 2024'!M383</f>
        <v>7.9920000000000009</v>
      </c>
      <c r="I367" s="64">
        <f>'TARIF 2024'!Q383</f>
        <v>13.99</v>
      </c>
      <c r="L367" s="75">
        <v>0.2</v>
      </c>
      <c r="M367" s="65"/>
      <c r="N367" s="65"/>
      <c r="O367" s="65"/>
      <c r="P367" s="65"/>
      <c r="Q367" s="70"/>
      <c r="R367" s="66"/>
      <c r="S367" s="68"/>
      <c r="T367" s="65"/>
      <c r="U367" s="65"/>
      <c r="V367" s="71"/>
      <c r="W367" s="72"/>
      <c r="X367" s="73"/>
      <c r="Y367" s="74"/>
      <c r="Z367" s="65"/>
      <c r="AA367" s="73"/>
      <c r="AB367" s="65"/>
      <c r="AC367" s="73"/>
      <c r="AD367" s="65"/>
      <c r="AE367" s="73"/>
      <c r="AF367" s="73"/>
      <c r="AG367" s="65"/>
      <c r="AH367" s="65"/>
      <c r="AI367" s="65"/>
      <c r="AJ367" s="65"/>
      <c r="AK367" s="65"/>
      <c r="AL367" s="65"/>
      <c r="AM367" s="65"/>
      <c r="AN367" s="65"/>
      <c r="AO367" s="65"/>
    </row>
    <row r="368" spans="1:41">
      <c r="A368" t="str">
        <f>'TARIF 2024'!D384</f>
        <v>new</v>
      </c>
      <c r="B368" t="s">
        <v>947</v>
      </c>
      <c r="D368" s="4">
        <f>'TARIF 2024'!G384</f>
        <v>5902983606291</v>
      </c>
      <c r="E368" t="str">
        <f>'TARIF 2024'!B384</f>
        <v>AKC001013</v>
      </c>
      <c r="F368" t="str">
        <f>'TARIF 2024'!K384</f>
        <v>hammer car express charger dont 0,04 deee</v>
      </c>
      <c r="G368" t="str">
        <f>'TARIF 2024'!K384</f>
        <v>hammer car express charger dont 0,04 deee</v>
      </c>
      <c r="H368" s="64">
        <f>'TARIF 2024'!M384</f>
        <v>8.0280000000000005</v>
      </c>
      <c r="I368" s="64">
        <f>'TARIF 2024'!Q384</f>
        <v>13.99</v>
      </c>
      <c r="L368" s="75">
        <v>0.2</v>
      </c>
      <c r="M368" s="65"/>
      <c r="N368" s="65"/>
      <c r="O368" s="65"/>
      <c r="P368" s="65"/>
      <c r="Q368" s="70"/>
      <c r="R368" s="66"/>
      <c r="S368" s="68"/>
      <c r="T368" s="65"/>
      <c r="U368" s="65"/>
      <c r="V368" s="71"/>
      <c r="W368" s="72"/>
      <c r="X368" s="73"/>
      <c r="Y368" s="74"/>
      <c r="Z368" s="65"/>
      <c r="AA368" s="73"/>
      <c r="AB368" s="65"/>
      <c r="AC368" s="73"/>
      <c r="AD368" s="65"/>
      <c r="AE368" s="73"/>
      <c r="AF368" s="73"/>
      <c r="AG368" s="65"/>
      <c r="AH368" s="65"/>
      <c r="AI368" s="65"/>
      <c r="AJ368" s="65"/>
      <c r="AK368" s="65"/>
      <c r="AL368" s="65"/>
      <c r="AM368" s="65"/>
      <c r="AN368" s="65"/>
      <c r="AO368" s="65"/>
    </row>
    <row r="369" spans="1:41">
      <c r="A369" t="str">
        <f>'TARIF 2024'!D385</f>
        <v>new</v>
      </c>
      <c r="B369" t="s">
        <v>947</v>
      </c>
      <c r="D369" s="4">
        <f>'TARIF 2024'!G385</f>
        <v>5902983623229</v>
      </c>
      <c r="E369" t="str">
        <f>'TARIF 2024'!B385</f>
        <v>AKC001220</v>
      </c>
      <c r="F369" t="str">
        <f>'TARIF 2024'!K385</f>
        <v>hammer rapide charge duo dont 0,04 deee</v>
      </c>
      <c r="G369" t="str">
        <f>'TARIF 2024'!K385</f>
        <v>hammer rapide charge duo dont 0,04 deee</v>
      </c>
      <c r="H369" s="64">
        <f>'TARIF 2024'!M385</f>
        <v>11.276999999999999</v>
      </c>
      <c r="I369" s="64">
        <f>'TARIF 2024'!Q385</f>
        <v>19.989999999999998</v>
      </c>
      <c r="L369" s="75">
        <v>0.2</v>
      </c>
      <c r="M369" s="65"/>
      <c r="N369" s="65"/>
      <c r="O369" s="65"/>
      <c r="P369" s="65"/>
      <c r="Q369" s="70"/>
      <c r="R369" s="66"/>
      <c r="S369" s="68"/>
      <c r="T369" s="65"/>
      <c r="U369" s="65"/>
      <c r="V369" s="71"/>
      <c r="W369" s="72"/>
      <c r="X369" s="73"/>
      <c r="Y369" s="74"/>
      <c r="Z369" s="65"/>
      <c r="AA369" s="73"/>
      <c r="AB369" s="65"/>
      <c r="AC369" s="73"/>
      <c r="AD369" s="65"/>
      <c r="AE369" s="73"/>
      <c r="AF369" s="73"/>
      <c r="AG369" s="65"/>
      <c r="AH369" s="65"/>
      <c r="AI369" s="65"/>
      <c r="AJ369" s="65"/>
      <c r="AK369" s="65"/>
      <c r="AL369" s="65"/>
      <c r="AM369" s="65"/>
      <c r="AN369" s="65"/>
      <c r="AO369" s="65"/>
    </row>
    <row r="370" spans="1:41">
      <c r="A370" t="str">
        <f>'TARIF 2024'!D386</f>
        <v>new</v>
      </c>
      <c r="B370" t="s">
        <v>947</v>
      </c>
      <c r="D370" s="4">
        <f>'TARIF 2024'!G386</f>
        <v>5902983626541</v>
      </c>
      <c r="E370" t="str">
        <f>'TARIF 2024'!B386</f>
        <v>AKC001254</v>
      </c>
      <c r="F370" t="str">
        <f>'TARIF 2024'!K386</f>
        <v>hammer ironV case</v>
      </c>
      <c r="G370" t="str">
        <f>'TARIF 2024'!K386</f>
        <v>hammer ironV case</v>
      </c>
      <c r="H370" s="64">
        <f>'TARIF 2024'!M386</f>
        <v>14.994</v>
      </c>
      <c r="I370" s="64">
        <f>'TARIF 2024'!Q386</f>
        <v>24.9</v>
      </c>
      <c r="L370" s="75">
        <v>0.2</v>
      </c>
      <c r="M370" s="65"/>
      <c r="N370" s="65"/>
      <c r="O370" s="65"/>
      <c r="P370" s="65"/>
      <c r="Q370" s="70"/>
      <c r="R370" s="66"/>
      <c r="S370" s="68"/>
      <c r="T370" s="65"/>
      <c r="U370" s="65"/>
      <c r="V370" s="71"/>
      <c r="W370" s="72"/>
      <c r="X370" s="73"/>
      <c r="Y370" s="74"/>
      <c r="Z370" s="65"/>
      <c r="AA370" s="73"/>
      <c r="AB370" s="65"/>
      <c r="AC370" s="73"/>
      <c r="AD370" s="65"/>
      <c r="AE370" s="73"/>
      <c r="AF370" s="73"/>
      <c r="AG370" s="65"/>
      <c r="AH370" s="65"/>
      <c r="AI370" s="65"/>
      <c r="AJ370" s="65"/>
      <c r="AK370" s="65"/>
      <c r="AL370" s="65"/>
      <c r="AM370" s="65"/>
      <c r="AN370" s="65"/>
      <c r="AO370" s="65"/>
    </row>
    <row r="371" spans="1:41">
      <c r="A371" t="str">
        <f>'TARIF 2024'!D387</f>
        <v>new</v>
      </c>
      <c r="B371" t="s">
        <v>947</v>
      </c>
      <c r="D371" s="4">
        <f>'TARIF 2024'!G387</f>
        <v>5902983609537</v>
      </c>
      <c r="E371" t="str">
        <f>'TARIF 2024'!B387</f>
        <v>AKC001226</v>
      </c>
      <c r="F371" t="str">
        <f>'TARIF 2024'!K387</f>
        <v>hammer mount holder</v>
      </c>
      <c r="G371" t="str">
        <f>'TARIF 2024'!K387</f>
        <v>hammer mount holder</v>
      </c>
      <c r="H371" s="64">
        <f>'TARIF 2024'!M387</f>
        <v>18.747</v>
      </c>
      <c r="I371" s="64">
        <f>'TARIF 2024'!Q387</f>
        <v>29.99</v>
      </c>
      <c r="L371" s="75">
        <v>0.2</v>
      </c>
      <c r="M371" s="65"/>
      <c r="N371" s="65"/>
      <c r="O371" s="65"/>
      <c r="P371" s="65"/>
      <c r="Q371" s="70"/>
      <c r="R371" s="66"/>
      <c r="S371" s="68"/>
      <c r="T371" s="65"/>
      <c r="U371" s="65"/>
      <c r="V371" s="71"/>
      <c r="W371" s="72"/>
      <c r="X371" s="73"/>
      <c r="Y371" s="74"/>
      <c r="Z371" s="65"/>
      <c r="AA371" s="73"/>
      <c r="AB371" s="65"/>
      <c r="AC371" s="73"/>
      <c r="AD371" s="65"/>
      <c r="AE371" s="73"/>
      <c r="AF371" s="73"/>
      <c r="AG371" s="65"/>
      <c r="AH371" s="65"/>
      <c r="AI371" s="65"/>
      <c r="AJ371" s="65"/>
      <c r="AK371" s="65"/>
      <c r="AL371" s="65"/>
      <c r="AM371" s="65"/>
      <c r="AN371" s="65"/>
      <c r="AO371" s="65"/>
    </row>
    <row r="372" spans="1:41">
      <c r="A372" t="str">
        <f>'TARIF 2024'!D388</f>
        <v>new</v>
      </c>
      <c r="B372" t="s">
        <v>947</v>
      </c>
      <c r="D372" s="4">
        <f>'TARIF 2024'!G388</f>
        <v>5902983631095</v>
      </c>
      <c r="E372" t="str">
        <f>'TARIF 2024'!B388</f>
        <v>SMA002930</v>
      </c>
      <c r="F372" t="str">
        <f>'TARIF 2024'!K388</f>
        <v>montre hammer WATCH 2 LTE dont 0,04 deee</v>
      </c>
      <c r="G372" t="str">
        <f>'TARIF 2024'!K388</f>
        <v>montre hammer WATCH 2 LTE dont 0,04 deee</v>
      </c>
      <c r="H372" s="64">
        <f>'TARIF 2024'!M388</f>
        <v>55.278000000000006</v>
      </c>
      <c r="I372" s="64">
        <f>'TARIF 2024'!Q388</f>
        <v>89.99</v>
      </c>
      <c r="L372" s="75">
        <v>0.2</v>
      </c>
      <c r="M372" s="65"/>
      <c r="N372" s="65"/>
      <c r="O372" s="65"/>
      <c r="P372" s="65"/>
      <c r="Q372" s="70"/>
      <c r="R372" s="66"/>
      <c r="S372" s="68"/>
      <c r="T372" s="65"/>
      <c r="U372" s="65"/>
      <c r="V372" s="71"/>
      <c r="W372" s="72"/>
      <c r="X372" s="73"/>
      <c r="Y372" s="74"/>
      <c r="Z372" s="65"/>
      <c r="AA372" s="73"/>
      <c r="AB372" s="65"/>
      <c r="AC372" s="73"/>
      <c r="AD372" s="65"/>
      <c r="AE372" s="73"/>
      <c r="AF372" s="73"/>
      <c r="AG372" s="65"/>
      <c r="AH372" s="65"/>
      <c r="AI372" s="65"/>
      <c r="AJ372" s="65"/>
      <c r="AK372" s="65"/>
      <c r="AL372" s="65"/>
      <c r="AM372" s="65"/>
      <c r="AN372" s="65"/>
      <c r="AO372" s="65"/>
    </row>
    <row r="373" spans="1:41">
      <c r="A373" t="str">
        <f>'TARIF 2024'!D389</f>
        <v>new</v>
      </c>
      <c r="B373" t="s">
        <v>947</v>
      </c>
      <c r="D373" s="4">
        <f>'TARIF 2024'!G389</f>
        <v>5902983620709</v>
      </c>
      <c r="E373" t="str">
        <f>'TARIF 2024'!B389</f>
        <v>SMA002659</v>
      </c>
      <c r="F373" t="str">
        <f>'TARIF 2024'!K389</f>
        <v>montre hammer WATCH PLUS dont 0,04 deee</v>
      </c>
      <c r="G373" t="str">
        <f>'TARIF 2024'!K389</f>
        <v>montre hammer WATCH PLUS dont 0,04 deee</v>
      </c>
      <c r="H373" s="64">
        <f>'TARIF 2024'!M389</f>
        <v>60.03</v>
      </c>
      <c r="I373" s="64">
        <f>'TARIF 2024'!Q389</f>
        <v>99</v>
      </c>
      <c r="L373" s="75">
        <v>0.2</v>
      </c>
      <c r="M373" s="65"/>
      <c r="N373" s="65"/>
      <c r="O373" s="65"/>
      <c r="P373" s="65"/>
      <c r="Q373" s="70"/>
      <c r="R373" s="66"/>
      <c r="S373" s="68"/>
      <c r="T373" s="65"/>
      <c r="U373" s="65"/>
      <c r="V373" s="71"/>
      <c r="W373" s="72"/>
      <c r="X373" s="73"/>
      <c r="Y373" s="74"/>
      <c r="Z373" s="65"/>
      <c r="AA373" s="73"/>
      <c r="AB373" s="65"/>
      <c r="AC373" s="73"/>
      <c r="AD373" s="65"/>
      <c r="AE373" s="73"/>
      <c r="AF373" s="73"/>
      <c r="AG373" s="65"/>
      <c r="AH373" s="65"/>
      <c r="AI373" s="65"/>
      <c r="AJ373" s="65"/>
      <c r="AK373" s="65"/>
      <c r="AL373" s="65"/>
      <c r="AM373" s="65"/>
      <c r="AN373" s="65"/>
      <c r="AO373" s="65"/>
    </row>
    <row r="374" spans="1:41">
      <c r="A374" t="str">
        <f>'TARIF 2024'!D390</f>
        <v>new</v>
      </c>
      <c r="B374" t="s">
        <v>947</v>
      </c>
      <c r="D374" s="4">
        <f>'TARIF 2024'!G390</f>
        <v>5902983617747</v>
      </c>
      <c r="E374" t="str">
        <f>'TARIF 2024'!B390</f>
        <v>TEL000776</v>
      </c>
      <c r="F374" t="str">
        <f>'TARIF 2024'!K390</f>
        <v>telephone hammer ROCK dont 0,5 sorecop et dont 2,44 deee</v>
      </c>
      <c r="G374" t="str">
        <f>'TARIF 2024'!K390</f>
        <v>telephone hammer ROCK dont 0,5 sorecop et dont 2,44 deee</v>
      </c>
      <c r="H374" s="64">
        <f>'TARIF 2024'!M390</f>
        <v>35.514000000000003</v>
      </c>
      <c r="I374" s="64">
        <f>'TARIF 2024'!Q390</f>
        <v>49.99</v>
      </c>
      <c r="L374" s="75">
        <v>0.2</v>
      </c>
      <c r="M374" s="65"/>
      <c r="N374" s="65"/>
      <c r="O374" s="65"/>
      <c r="P374" s="65"/>
      <c r="Q374" s="70"/>
      <c r="R374" s="66"/>
      <c r="S374" s="68"/>
      <c r="T374" s="65"/>
      <c r="U374" s="65"/>
      <c r="V374" s="71"/>
      <c r="W374" s="72"/>
      <c r="X374" s="73"/>
      <c r="Y374" s="74"/>
      <c r="Z374" s="65"/>
      <c r="AA374" s="73"/>
      <c r="AB374" s="65"/>
      <c r="AC374" s="73"/>
      <c r="AD374" s="65"/>
      <c r="AE374" s="73"/>
      <c r="AF374" s="73"/>
      <c r="AG374" s="65"/>
      <c r="AH374" s="65"/>
      <c r="AI374" s="65"/>
      <c r="AJ374" s="65"/>
      <c r="AK374" s="65"/>
      <c r="AL374" s="65"/>
      <c r="AM374" s="65"/>
      <c r="AN374" s="65"/>
      <c r="AO374" s="65"/>
    </row>
    <row r="375" spans="1:41">
      <c r="A375" t="str">
        <f>'TARIF 2024'!D391</f>
        <v>new</v>
      </c>
      <c r="B375" t="s">
        <v>947</v>
      </c>
      <c r="D375" s="4">
        <f>'TARIF 2024'!G391</f>
        <v>5902983626558</v>
      </c>
      <c r="E375" t="str">
        <f>'TARIF 2024'!B391</f>
        <v>TEL000928</v>
      </c>
      <c r="F375" t="str">
        <f>'TARIF 2024'!K391</f>
        <v>telephone hammer HAMMER 6 dont 0,5 sorecop et dont 2,44 deee</v>
      </c>
      <c r="G375" t="str">
        <f>'TARIF 2024'!K391</f>
        <v>telephone hammer HAMMER 6 dont 0,5 sorecop et dont 2,44 deee</v>
      </c>
      <c r="H375" s="64">
        <f>'TARIF 2024'!M391</f>
        <v>51.435000000000002</v>
      </c>
      <c r="I375" s="64">
        <f>'TARIF 2024'!Q391</f>
        <v>70</v>
      </c>
      <c r="L375" s="75">
        <v>0.2</v>
      </c>
      <c r="M375" s="65"/>
      <c r="N375" s="65"/>
      <c r="O375" s="65"/>
      <c r="P375" s="65"/>
      <c r="Q375" s="70"/>
      <c r="R375" s="66"/>
      <c r="S375" s="68"/>
      <c r="T375" s="65"/>
      <c r="U375" s="65"/>
      <c r="V375" s="71"/>
      <c r="W375" s="72"/>
      <c r="X375" s="73"/>
      <c r="Y375" s="74"/>
      <c r="Z375" s="65"/>
      <c r="AA375" s="73"/>
      <c r="AB375" s="65"/>
      <c r="AC375" s="73"/>
      <c r="AD375" s="65"/>
      <c r="AE375" s="73"/>
      <c r="AF375" s="73"/>
      <c r="AG375" s="65"/>
      <c r="AH375" s="65"/>
      <c r="AI375" s="65"/>
      <c r="AJ375" s="65"/>
      <c r="AK375" s="65"/>
      <c r="AL375" s="65"/>
      <c r="AM375" s="65"/>
      <c r="AN375" s="65"/>
      <c r="AO375" s="65"/>
    </row>
    <row r="376" spans="1:41">
      <c r="A376" t="str">
        <f>'TARIF 2024'!D392</f>
        <v>new</v>
      </c>
      <c r="B376" t="s">
        <v>947</v>
      </c>
      <c r="D376" s="4">
        <f>'TARIF 2024'!G392</f>
        <v>5902983617778</v>
      </c>
      <c r="E376" t="str">
        <f>'TARIF 2024'!B392</f>
        <v>TEL000778</v>
      </c>
      <c r="F376" t="str">
        <f>'TARIF 2024'!K392</f>
        <v>telephone hammer BOOST dont 1,5 sorecop et dont 2,44 deee</v>
      </c>
      <c r="G376" t="str">
        <f>'TARIF 2024'!K392</f>
        <v>telephone hammer BOOST dont 1,5 sorecop et dont 2,44 deee</v>
      </c>
      <c r="H376" s="64">
        <f>'TARIF 2024'!M392</f>
        <v>64.197000000000003</v>
      </c>
      <c r="I376" s="64">
        <f>'TARIF 2024'!Q392</f>
        <v>89.99</v>
      </c>
      <c r="L376" s="75">
        <v>0.2</v>
      </c>
      <c r="M376" s="65"/>
      <c r="N376" s="65"/>
      <c r="O376" s="65"/>
      <c r="P376" s="65"/>
      <c r="Q376" s="70"/>
      <c r="R376" s="66"/>
      <c r="S376" s="68"/>
      <c r="T376" s="65"/>
      <c r="U376" s="65"/>
      <c r="V376" s="71"/>
      <c r="W376" s="72"/>
      <c r="X376" s="73"/>
      <c r="Y376" s="74"/>
      <c r="Z376" s="65"/>
      <c r="AA376" s="73"/>
      <c r="AB376" s="65"/>
      <c r="AC376" s="73"/>
      <c r="AD376" s="65"/>
      <c r="AE376" s="73"/>
      <c r="AF376" s="73"/>
      <c r="AG376" s="65"/>
      <c r="AH376" s="65"/>
      <c r="AI376" s="65"/>
      <c r="AJ376" s="65"/>
      <c r="AK376" s="65"/>
      <c r="AL376" s="65"/>
      <c r="AM376" s="65"/>
      <c r="AN376" s="65"/>
      <c r="AO376" s="65"/>
    </row>
    <row r="377" spans="1:41">
      <c r="A377" t="str">
        <f>'TARIF 2024'!D393</f>
        <v>new</v>
      </c>
      <c r="B377" t="s">
        <v>947</v>
      </c>
      <c r="D377" s="4">
        <f>'TARIF 2024'!G393</f>
        <v>5902983626176</v>
      </c>
      <c r="E377" t="str">
        <f>'TARIF 2024'!B393</f>
        <v>TEL000921</v>
      </c>
      <c r="F377" t="str">
        <f>'TARIF 2024'!K393</f>
        <v>telephone hammer BOW LTE dont 0,5 sorecop et dont 2,44 deee</v>
      </c>
      <c r="G377" t="str">
        <f>'TARIF 2024'!K393</f>
        <v>telephone hammer BOW LTE dont 0,5 sorecop et dont 2,44 deee</v>
      </c>
      <c r="H377" s="64">
        <f>'TARIF 2024'!M393</f>
        <v>70.685999999999993</v>
      </c>
      <c r="I377" s="64">
        <f>'TARIF 2024'!Q393</f>
        <v>99.99</v>
      </c>
      <c r="L377" s="75">
        <v>0.2</v>
      </c>
      <c r="M377" s="65"/>
      <c r="N377" s="65"/>
      <c r="O377" s="65"/>
      <c r="P377" s="65"/>
      <c r="Q377" s="70"/>
      <c r="R377" s="66"/>
      <c r="S377" s="68"/>
      <c r="T377" s="65"/>
      <c r="U377" s="65"/>
      <c r="V377" s="71"/>
      <c r="W377" s="72"/>
      <c r="X377" s="73"/>
      <c r="Y377" s="74"/>
      <c r="Z377" s="65"/>
      <c r="AA377" s="73"/>
      <c r="AB377" s="65"/>
      <c r="AC377" s="73"/>
      <c r="AD377" s="65"/>
      <c r="AE377" s="73"/>
      <c r="AF377" s="73"/>
      <c r="AG377" s="65"/>
      <c r="AH377" s="65"/>
      <c r="AI377" s="65"/>
      <c r="AJ377" s="65"/>
      <c r="AK377" s="65"/>
      <c r="AL377" s="65"/>
      <c r="AM377" s="65"/>
      <c r="AN377" s="65"/>
      <c r="AO377" s="65"/>
    </row>
    <row r="378" spans="1:41">
      <c r="A378" t="str">
        <f>'TARIF 2024'!D394</f>
        <v>new</v>
      </c>
      <c r="B378" t="s">
        <v>947</v>
      </c>
      <c r="D378" s="4">
        <f>'TARIF 2024'!G394</f>
        <v>5902983621959</v>
      </c>
      <c r="E378" t="str">
        <f>'TARIF 2024'!B394</f>
        <v>TEL000844</v>
      </c>
      <c r="F378" t="str">
        <f>'TARIF 2024'!K394</f>
        <v>telephone hammer Energy X orange dont 12 sorecop et dont 2,44 deee</v>
      </c>
      <c r="G378" t="str">
        <f>'TARIF 2024'!K394</f>
        <v>telephone hammer Energy X orange dont 12 sorecop et dont 2,44 deee</v>
      </c>
      <c r="H378" s="64">
        <f>'TARIF 2024'!M394</f>
        <v>160.18199999999999</v>
      </c>
      <c r="I378" s="64">
        <f>'TARIF 2024'!Q394</f>
        <v>219</v>
      </c>
      <c r="L378" s="75">
        <v>0.2</v>
      </c>
      <c r="M378" s="65"/>
      <c r="N378" s="65"/>
      <c r="O378" s="65"/>
      <c r="P378" s="65"/>
      <c r="Q378" s="70"/>
      <c r="R378" s="66"/>
      <c r="S378" s="68"/>
      <c r="T378" s="65"/>
      <c r="U378" s="65"/>
      <c r="V378" s="71"/>
      <c r="W378" s="72"/>
      <c r="X378" s="73"/>
      <c r="Y378" s="74"/>
      <c r="Z378" s="65"/>
      <c r="AA378" s="73"/>
      <c r="AB378" s="65"/>
      <c r="AC378" s="73"/>
      <c r="AD378" s="65"/>
      <c r="AE378" s="73"/>
      <c r="AF378" s="73"/>
      <c r="AG378" s="65"/>
      <c r="AH378" s="65"/>
      <c r="AI378" s="65"/>
      <c r="AJ378" s="65"/>
      <c r="AK378" s="65"/>
      <c r="AL378" s="65"/>
      <c r="AM378" s="65"/>
      <c r="AN378" s="65"/>
      <c r="AO378" s="65"/>
    </row>
    <row r="379" spans="1:41">
      <c r="A379" t="str">
        <f>'TARIF 2024'!D395</f>
        <v>new</v>
      </c>
      <c r="B379" t="s">
        <v>947</v>
      </c>
      <c r="D379" s="4">
        <f>'TARIF 2024'!G395</f>
        <v>5902983626305</v>
      </c>
      <c r="E379" t="str">
        <f>'TARIF 2024'!B395</f>
        <v>TEL000847</v>
      </c>
      <c r="F379" t="str">
        <f>'TARIF 2024'!K395</f>
        <v>telephone hammer Iron V orange dont 12 sorecop et dont 2,44 deee</v>
      </c>
      <c r="G379" t="str">
        <f>'TARIF 2024'!K395</f>
        <v>telephone hammer Iron V orange dont 12 sorecop et dont 2,44 deee</v>
      </c>
      <c r="H379" s="64">
        <f>'TARIF 2024'!M395</f>
        <v>182.196</v>
      </c>
      <c r="I379" s="64">
        <f>'TARIF 2024'!Q395</f>
        <v>249.99</v>
      </c>
      <c r="L379" s="75">
        <v>0.2</v>
      </c>
      <c r="M379" s="65"/>
      <c r="N379" s="65"/>
      <c r="O379" s="65"/>
      <c r="P379" s="65"/>
      <c r="Q379" s="70"/>
      <c r="R379" s="66"/>
      <c r="S379" s="68"/>
      <c r="T379" s="65"/>
      <c r="U379" s="65"/>
      <c r="V379" s="71"/>
      <c r="W379" s="72"/>
      <c r="X379" s="73"/>
      <c r="Y379" s="74"/>
      <c r="Z379" s="65"/>
      <c r="AA379" s="73"/>
      <c r="AB379" s="65"/>
      <c r="AC379" s="73"/>
      <c r="AD379" s="65"/>
      <c r="AE379" s="73"/>
      <c r="AF379" s="73"/>
      <c r="AG379" s="65"/>
      <c r="AH379" s="65"/>
      <c r="AI379" s="65"/>
      <c r="AJ379" s="65"/>
      <c r="AK379" s="65"/>
      <c r="AL379" s="65"/>
      <c r="AM379" s="65"/>
      <c r="AN379" s="65"/>
      <c r="AO379" s="65"/>
    </row>
    <row r="380" spans="1:41">
      <c r="A380" t="str">
        <f>'TARIF 2024'!D396</f>
        <v>new</v>
      </c>
      <c r="B380" t="s">
        <v>947</v>
      </c>
      <c r="D380" s="4">
        <f>'TARIF 2024'!G396</f>
        <v>5902983625520</v>
      </c>
      <c r="E380" t="str">
        <f>'TARIF 2024'!B396</f>
        <v>TEL000912</v>
      </c>
      <c r="F380" t="str">
        <f>'TARIF 2024'!K396</f>
        <v>telephone hammer Iron V noir dont 12 sorecop et dont 2,44 deee</v>
      </c>
      <c r="G380" t="str">
        <f>'TARIF 2024'!K396</f>
        <v>telephone hammer Iron V noir dont 12 sorecop et dont 2,44 deee</v>
      </c>
      <c r="H380" s="64">
        <f>'TARIF 2024'!M396</f>
        <v>182.196</v>
      </c>
      <c r="I380" s="64">
        <f>'TARIF 2024'!Q396</f>
        <v>249.99</v>
      </c>
      <c r="L380" s="75">
        <v>0.2</v>
      </c>
      <c r="M380" s="65"/>
      <c r="N380" s="65"/>
      <c r="O380" s="65"/>
      <c r="P380" s="65"/>
      <c r="Q380" s="70"/>
      <c r="R380" s="66"/>
      <c r="S380" s="68"/>
      <c r="T380" s="65"/>
      <c r="U380" s="65"/>
      <c r="V380" s="71"/>
      <c r="W380" s="72"/>
      <c r="X380" s="73"/>
      <c r="Y380" s="74"/>
      <c r="Z380" s="65"/>
      <c r="AA380" s="73"/>
      <c r="AB380" s="65"/>
      <c r="AC380" s="73"/>
      <c r="AD380" s="65"/>
      <c r="AE380" s="73"/>
      <c r="AF380" s="73"/>
      <c r="AG380" s="65"/>
      <c r="AH380" s="65"/>
      <c r="AI380" s="65"/>
      <c r="AJ380" s="65"/>
      <c r="AK380" s="65"/>
      <c r="AL380" s="65"/>
      <c r="AM380" s="65"/>
      <c r="AN380" s="65"/>
      <c r="AO380" s="65"/>
    </row>
    <row r="381" spans="1:41">
      <c r="A381" t="str">
        <f>'TARIF 2024'!D397</f>
        <v>new</v>
      </c>
      <c r="B381" t="s">
        <v>947</v>
      </c>
      <c r="D381" s="4">
        <f>'TARIF 2024'!G397</f>
        <v>5902983625766</v>
      </c>
      <c r="E381" t="str">
        <f>'TARIF 2024'!B397</f>
        <v>TEL000914</v>
      </c>
      <c r="F381" t="str">
        <f>'TARIF 2024'!K397</f>
        <v>telephone hammer BLADE V 5G dont 14 sorecop et dont 2,44 deee</v>
      </c>
      <c r="G381" t="str">
        <f>'TARIF 2024'!K397</f>
        <v>telephone hammer BLADE V 5G dont 14 sorecop et dont 2,44 deee</v>
      </c>
      <c r="H381" s="64">
        <f>'TARIF 2024'!M397</f>
        <v>316.44900000000001</v>
      </c>
      <c r="I381" s="64">
        <f>'TARIF 2024'!Q397</f>
        <v>419.99</v>
      </c>
      <c r="L381" s="75">
        <v>0.2</v>
      </c>
      <c r="M381" s="65"/>
      <c r="N381" s="65"/>
      <c r="O381" s="65"/>
      <c r="P381" s="65"/>
      <c r="Q381" s="70"/>
      <c r="R381" s="66"/>
      <c r="S381" s="68"/>
      <c r="T381" s="65"/>
      <c r="U381" s="65"/>
      <c r="V381" s="71"/>
      <c r="W381" s="72"/>
      <c r="X381" s="73"/>
      <c r="Y381" s="74"/>
      <c r="Z381" s="65"/>
      <c r="AA381" s="73"/>
      <c r="AB381" s="65"/>
      <c r="AC381" s="73"/>
      <c r="AD381" s="65"/>
      <c r="AE381" s="73"/>
      <c r="AF381" s="73"/>
      <c r="AG381" s="65"/>
      <c r="AH381" s="65"/>
      <c r="AI381" s="65"/>
      <c r="AJ381" s="65"/>
      <c r="AK381" s="65"/>
      <c r="AL381" s="65"/>
      <c r="AM381" s="65"/>
      <c r="AN381" s="65"/>
      <c r="AO381" s="65"/>
    </row>
    <row r="382" spans="1:41">
      <c r="A382" t="str">
        <f>'TARIF 2024'!D398</f>
        <v>new</v>
      </c>
      <c r="B382" t="s">
        <v>947</v>
      </c>
      <c r="D382" s="4">
        <f>'TARIF 2024'!G398</f>
        <v>5902983627333</v>
      </c>
      <c r="E382" t="str">
        <f>'TARIF 2024'!B398</f>
        <v>TEL000933</v>
      </c>
      <c r="F382" t="str">
        <f>'TARIF 2024'!K398</f>
        <v>telephone hammer BLADE Va 5G dont 14 sorecop et dont 2,44 deee</v>
      </c>
      <c r="G382" t="str">
        <f>'TARIF 2024'!K398</f>
        <v>telephone hammer BLADE Va 5G dont 14 sorecop et dont 2,44 deee</v>
      </c>
      <c r="H382" s="64">
        <f>'TARIF 2024'!M398</f>
        <v>221.19300000000001</v>
      </c>
      <c r="I382" s="64">
        <f>'TARIF 2024'!Q398</f>
        <v>299</v>
      </c>
      <c r="L382" s="75">
        <v>0.2</v>
      </c>
      <c r="M382" s="65"/>
      <c r="N382" s="65"/>
      <c r="O382" s="65"/>
      <c r="P382" s="65"/>
      <c r="Q382" s="70"/>
      <c r="R382" s="66"/>
      <c r="S382" s="68"/>
      <c r="T382" s="65"/>
      <c r="U382" s="65"/>
      <c r="V382" s="71"/>
      <c r="W382" s="72"/>
      <c r="X382" s="73"/>
      <c r="Y382" s="74"/>
      <c r="Z382" s="65"/>
      <c r="AA382" s="73"/>
      <c r="AB382" s="65"/>
      <c r="AC382" s="73"/>
      <c r="AD382" s="65"/>
      <c r="AE382" s="73"/>
      <c r="AF382" s="73"/>
      <c r="AG382" s="65"/>
      <c r="AH382" s="65"/>
      <c r="AI382" s="65"/>
      <c r="AJ382" s="65"/>
      <c r="AK382" s="65"/>
      <c r="AL382" s="65"/>
      <c r="AM382" s="65"/>
      <c r="AN382" s="65"/>
      <c r="AO382" s="65"/>
    </row>
    <row r="383" spans="1:41">
      <c r="A383" t="str">
        <f>'TARIF 2024'!D399</f>
        <v>new</v>
      </c>
      <c r="B383" t="s">
        <v>947</v>
      </c>
      <c r="D383" s="4">
        <f>'TARIF 2024'!G399</f>
        <v>5902983620365</v>
      </c>
      <c r="E383" t="str">
        <f>'TARIF 2024'!B399</f>
        <v>TEL000826</v>
      </c>
      <c r="F383" t="str">
        <f>'TARIF 2024'!K399</f>
        <v>telephone Hammer construction dont 14 sorecop et dont 2,44 deee</v>
      </c>
      <c r="G383" t="str">
        <f>'TARIF 2024'!K399</f>
        <v>telephone Hammer construction dont 14 sorecop et dont 2,44 deee</v>
      </c>
      <c r="H383" s="64">
        <f>'TARIF 2024'!M399</f>
        <v>256.44600000000003</v>
      </c>
      <c r="I383" s="64">
        <f>'TARIF 2024'!Q399</f>
        <v>339</v>
      </c>
      <c r="L383" s="75">
        <v>0.2</v>
      </c>
      <c r="M383" s="65"/>
      <c r="N383" s="65"/>
      <c r="O383" s="65"/>
      <c r="P383" s="65"/>
      <c r="Q383" s="70"/>
      <c r="R383" s="66"/>
      <c r="S383" s="68"/>
      <c r="T383" s="65"/>
      <c r="U383" s="65"/>
      <c r="V383" s="71"/>
      <c r="W383" s="72"/>
      <c r="X383" s="73"/>
      <c r="Y383" s="74"/>
      <c r="Z383" s="65"/>
      <c r="AA383" s="73"/>
      <c r="AB383" s="65"/>
      <c r="AC383" s="73"/>
      <c r="AD383" s="65"/>
      <c r="AE383" s="73"/>
      <c r="AF383" s="73"/>
      <c r="AG383" s="65"/>
      <c r="AH383" s="65"/>
      <c r="AI383" s="65"/>
      <c r="AJ383" s="65"/>
      <c r="AK383" s="65"/>
      <c r="AL383" s="65"/>
      <c r="AM383" s="65"/>
      <c r="AN383" s="65"/>
      <c r="AO383" s="65"/>
    </row>
    <row r="384" spans="1:41">
      <c r="A384" t="str">
        <f>'TARIF 2024'!D400</f>
        <v>new</v>
      </c>
      <c r="B384" t="s">
        <v>947</v>
      </c>
      <c r="D384" s="4">
        <f>'TARIF 2024'!G400</f>
        <v>5902983629276</v>
      </c>
      <c r="E384" t="str">
        <f>'TARIF 2024'!B400</f>
        <v>TEL000966</v>
      </c>
      <c r="F384" t="str">
        <f>'TARIF 2024'!K400</f>
        <v>telephone hammer CONSTRUCTION 2 5G dont 14 sorecop et dont 2,44 deee</v>
      </c>
      <c r="G384" t="str">
        <f>'TARIF 2024'!K400</f>
        <v>telephone hammer CONSTRUCTION 2 5G dont 14 sorecop et dont 2,44 deee</v>
      </c>
      <c r="H384" s="64">
        <f>'TARIF 2024'!M400</f>
        <v>303.69600000000003</v>
      </c>
      <c r="I384" s="64">
        <f>'TARIF 2024'!Q400</f>
        <v>379.99</v>
      </c>
      <c r="L384" s="75">
        <v>0.2</v>
      </c>
      <c r="M384" s="65"/>
      <c r="N384" s="65"/>
      <c r="O384" s="65"/>
      <c r="P384" s="65"/>
      <c r="Q384" s="70"/>
      <c r="R384" s="66"/>
      <c r="S384" s="68"/>
      <c r="T384" s="65"/>
      <c r="U384" s="65"/>
      <c r="V384" s="71"/>
      <c r="W384" s="72"/>
      <c r="X384" s="73"/>
      <c r="Y384" s="74"/>
      <c r="Z384" s="65"/>
      <c r="AA384" s="73"/>
      <c r="AB384" s="65"/>
      <c r="AC384" s="73"/>
      <c r="AD384" s="65"/>
      <c r="AE384" s="73"/>
      <c r="AF384" s="73"/>
      <c r="AG384" s="65"/>
      <c r="AH384" s="65"/>
      <c r="AI384" s="65"/>
      <c r="AJ384" s="65"/>
      <c r="AK384" s="65"/>
      <c r="AL384" s="65"/>
      <c r="AM384" s="65"/>
      <c r="AN384" s="65"/>
      <c r="AO384" s="65"/>
    </row>
    <row r="385" spans="1:41">
      <c r="A385" t="str">
        <f>'TARIF 2024'!D401</f>
        <v>new</v>
      </c>
      <c r="B385" t="s">
        <v>947</v>
      </c>
      <c r="D385" s="4">
        <f>'TARIF 2024'!G401</f>
        <v>5902983628842</v>
      </c>
      <c r="E385" t="str">
        <f>'TARIF 2024'!B401</f>
        <v>TEL000962</v>
      </c>
      <c r="F385" t="str">
        <f>'TARIF 2024'!K401</f>
        <v>telephone hammer CONSTRUCTION TERMINAL dont 14 sorecop et dont 2,44 deee</v>
      </c>
      <c r="G385" t="str">
        <f>'TARIF 2024'!K401</f>
        <v>telephone hammer CONSTRUCTION TERMINAL dont 14 sorecop et dont 2,44 deee</v>
      </c>
      <c r="H385" s="64">
        <f>'TARIF 2024'!M401</f>
        <v>432.19799999999998</v>
      </c>
      <c r="I385" s="64">
        <f>'TARIF 2024'!Q401</f>
        <v>599.99</v>
      </c>
      <c r="L385" s="75">
        <v>0.2</v>
      </c>
      <c r="M385" s="65"/>
      <c r="N385" s="65"/>
      <c r="O385" s="65"/>
      <c r="P385" s="65"/>
      <c r="Q385" s="70"/>
      <c r="R385" s="66"/>
      <c r="S385" s="68"/>
      <c r="T385" s="65"/>
      <c r="U385" s="65"/>
      <c r="V385" s="71"/>
      <c r="W385" s="72"/>
      <c r="X385" s="73"/>
      <c r="Y385" s="74"/>
      <c r="Z385" s="65"/>
      <c r="AA385" s="73"/>
      <c r="AB385" s="65"/>
      <c r="AC385" s="73"/>
      <c r="AD385" s="65"/>
      <c r="AE385" s="73"/>
      <c r="AF385" s="73"/>
      <c r="AG385" s="65"/>
      <c r="AH385" s="65"/>
      <c r="AI385" s="65"/>
      <c r="AJ385" s="65"/>
      <c r="AK385" s="65"/>
      <c r="AL385" s="65"/>
      <c r="AM385" s="65"/>
      <c r="AN385" s="65"/>
      <c r="AO385" s="65"/>
    </row>
    <row r="386" spans="1:41">
      <c r="A386" t="e">
        <f>'TARIF 2024'!#REF!</f>
        <v>#REF!</v>
      </c>
      <c r="B386" t="s">
        <v>947</v>
      </c>
      <c r="D386" s="4" t="e">
        <f>'TARIF 2024'!#REF!</f>
        <v>#REF!</v>
      </c>
      <c r="E386" t="e">
        <f>'TARIF 2024'!#REF!</f>
        <v>#REF!</v>
      </c>
      <c r="F386" t="e">
        <f>'TARIF 2024'!#REF!</f>
        <v>#REF!</v>
      </c>
      <c r="G386" t="e">
        <f>'TARIF 2024'!#REF!</f>
        <v>#REF!</v>
      </c>
      <c r="H386" s="64" t="e">
        <f>'TARIF 2024'!#REF!</f>
        <v>#REF!</v>
      </c>
      <c r="I386" s="64" t="e">
        <f>'TARIF 2024'!#REF!</f>
        <v>#REF!</v>
      </c>
      <c r="L386" s="75">
        <v>0.2</v>
      </c>
      <c r="M386" s="65"/>
      <c r="N386" s="65"/>
      <c r="O386" s="65"/>
      <c r="P386" s="65"/>
      <c r="Q386" s="70"/>
      <c r="R386" s="66"/>
      <c r="S386" s="68"/>
      <c r="T386" s="65"/>
      <c r="U386" s="65"/>
      <c r="V386" s="71"/>
      <c r="W386" s="72"/>
      <c r="X386" s="73"/>
      <c r="Y386" s="74"/>
      <c r="Z386" s="65"/>
      <c r="AA386" s="73"/>
      <c r="AB386" s="65"/>
      <c r="AC386" s="73"/>
      <c r="AD386" s="65"/>
      <c r="AE386" s="73"/>
      <c r="AF386" s="73"/>
      <c r="AG386" s="65"/>
      <c r="AH386" s="65"/>
      <c r="AI386" s="65"/>
      <c r="AJ386" s="65"/>
      <c r="AK386" s="65"/>
      <c r="AL386" s="65"/>
      <c r="AM386" s="65"/>
      <c r="AN386" s="65"/>
      <c r="AO386" s="65"/>
    </row>
    <row r="387" spans="1:41">
      <c r="A387">
        <f>'TARIF 2024'!D402</f>
        <v>0</v>
      </c>
      <c r="B387" t="s">
        <v>947</v>
      </c>
      <c r="D387" s="4">
        <f>'TARIF 2024'!G402</f>
        <v>3760024829120</v>
      </c>
      <c r="E387" t="str">
        <f>'TARIF 2024'!B402</f>
        <v>PWS 200</v>
      </c>
      <c r="F387" t="str">
        <f>'TARIF 2024'!K402</f>
        <v>power station 200 watts inovalley dont 0,21 deee</v>
      </c>
      <c r="G387" t="str">
        <f>'TARIF 2024'!K402</f>
        <v>power station 200 watts inovalley dont 0,21 deee</v>
      </c>
      <c r="H387" s="64">
        <f>'TARIF 2024'!M402</f>
        <v>96.979799999999997</v>
      </c>
      <c r="I387" s="64">
        <f>'TARIF 2024'!Q402</f>
        <v>149.99</v>
      </c>
      <c r="L387" s="75">
        <v>0.2</v>
      </c>
      <c r="M387" s="65"/>
      <c r="N387" s="65"/>
      <c r="O387" s="65"/>
      <c r="P387" s="65"/>
      <c r="Q387" s="70"/>
      <c r="R387" s="66"/>
      <c r="S387" s="68"/>
      <c r="T387" s="65"/>
      <c r="U387" s="65"/>
      <c r="V387" s="71"/>
      <c r="W387" s="72"/>
      <c r="X387" s="73"/>
      <c r="Y387" s="74"/>
      <c r="Z387" s="65"/>
      <c r="AA387" s="73"/>
      <c r="AB387" s="65"/>
      <c r="AC387" s="73"/>
      <c r="AD387" s="65"/>
      <c r="AE387" s="73"/>
      <c r="AF387" s="73"/>
      <c r="AG387" s="65"/>
      <c r="AH387" s="65"/>
      <c r="AI387" s="65"/>
      <c r="AJ387" s="65"/>
      <c r="AK387" s="65"/>
      <c r="AL387" s="65"/>
      <c r="AM387" s="65"/>
      <c r="AN387" s="65"/>
      <c r="AO387" s="65"/>
    </row>
    <row r="388" spans="1:41">
      <c r="A388" t="e">
        <f>'TARIF 2024'!#REF!</f>
        <v>#REF!</v>
      </c>
      <c r="B388" t="s">
        <v>947</v>
      </c>
      <c r="D388" s="4" t="e">
        <f>'TARIF 2024'!#REF!</f>
        <v>#REF!</v>
      </c>
      <c r="E388" t="e">
        <f>'TARIF 2024'!#REF!</f>
        <v>#REF!</v>
      </c>
      <c r="F388" t="e">
        <f>'TARIF 2024'!#REF!</f>
        <v>#REF!</v>
      </c>
      <c r="G388" t="e">
        <f>'TARIF 2024'!#REF!</f>
        <v>#REF!</v>
      </c>
      <c r="H388" s="64" t="e">
        <f>'TARIF 2024'!#REF!</f>
        <v>#REF!</v>
      </c>
      <c r="I388" s="64" t="e">
        <f>'TARIF 2024'!#REF!</f>
        <v>#REF!</v>
      </c>
      <c r="L388" s="75">
        <v>0.2</v>
      </c>
      <c r="M388" s="65"/>
      <c r="N388" s="65"/>
      <c r="O388" s="65"/>
      <c r="P388" s="65"/>
      <c r="Q388" s="70"/>
      <c r="R388" s="66"/>
      <c r="S388" s="68"/>
      <c r="T388" s="65"/>
      <c r="U388" s="65"/>
      <c r="V388" s="71"/>
      <c r="W388" s="72"/>
      <c r="X388" s="73"/>
      <c r="Y388" s="74"/>
      <c r="Z388" s="65"/>
      <c r="AA388" s="73"/>
      <c r="AB388" s="65"/>
      <c r="AC388" s="73"/>
      <c r="AD388" s="65"/>
      <c r="AE388" s="73"/>
      <c r="AF388" s="73"/>
      <c r="AG388" s="65"/>
      <c r="AH388" s="65"/>
      <c r="AI388" s="65"/>
      <c r="AJ388" s="65"/>
      <c r="AK388" s="65"/>
      <c r="AL388" s="65"/>
      <c r="AM388" s="65"/>
      <c r="AN388" s="65"/>
      <c r="AO388" s="65"/>
    </row>
    <row r="389" spans="1:41">
      <c r="A389" t="e">
        <f>'TARIF 2024'!#REF!</f>
        <v>#REF!</v>
      </c>
      <c r="B389" t="s">
        <v>947</v>
      </c>
      <c r="D389" s="4" t="e">
        <f>'TARIF 2024'!#REF!</f>
        <v>#REF!</v>
      </c>
      <c r="E389" t="e">
        <f>'TARIF 2024'!#REF!</f>
        <v>#REF!</v>
      </c>
      <c r="F389" t="e">
        <f>'TARIF 2024'!#REF!</f>
        <v>#REF!</v>
      </c>
      <c r="G389" t="e">
        <f>'TARIF 2024'!#REF!</f>
        <v>#REF!</v>
      </c>
      <c r="H389" s="64" t="e">
        <f>'TARIF 2024'!#REF!</f>
        <v>#REF!</v>
      </c>
      <c r="I389" s="64" t="e">
        <f>'TARIF 2024'!#REF!</f>
        <v>#REF!</v>
      </c>
      <c r="L389" s="75">
        <v>0.2</v>
      </c>
      <c r="M389" s="65"/>
      <c r="N389" s="65"/>
      <c r="O389" s="65"/>
      <c r="P389" s="65"/>
      <c r="Q389" s="70"/>
      <c r="R389" s="66"/>
      <c r="S389" s="68"/>
      <c r="T389" s="65"/>
      <c r="U389" s="65"/>
      <c r="V389" s="71"/>
      <c r="W389" s="72"/>
      <c r="X389" s="73"/>
      <c r="Y389" s="74"/>
      <c r="Z389" s="65"/>
      <c r="AA389" s="73"/>
      <c r="AB389" s="65"/>
      <c r="AC389" s="73"/>
      <c r="AD389" s="65"/>
      <c r="AE389" s="73"/>
      <c r="AF389" s="73"/>
      <c r="AG389" s="65"/>
      <c r="AH389" s="65"/>
      <c r="AI389" s="65"/>
      <c r="AJ389" s="65"/>
      <c r="AK389" s="65"/>
      <c r="AL389" s="65"/>
      <c r="AM389" s="65"/>
      <c r="AN389" s="65"/>
      <c r="AO389" s="65"/>
    </row>
    <row r="390" spans="1:41">
      <c r="A390">
        <f>'TARIF 2024'!D403</f>
        <v>0</v>
      </c>
      <c r="B390" t="s">
        <v>947</v>
      </c>
      <c r="D390" s="4">
        <f>'TARIF 2024'!G403</f>
        <v>3760024829144</v>
      </c>
      <c r="E390" t="str">
        <f>'TARIF 2024'!B403</f>
        <v>PS 200</v>
      </c>
      <c r="F390" t="str">
        <f>'TARIF 2024'!K403</f>
        <v>panneau solaire portable 200 watts inovalley dont 0,42 deee</v>
      </c>
      <c r="G390" t="str">
        <f>'TARIF 2024'!K403</f>
        <v>panneau solaire portable 200 watts inovalley dont 0,42 deee</v>
      </c>
      <c r="H390" s="64">
        <f>'TARIF 2024'!M403</f>
        <v>196.45999999999998</v>
      </c>
      <c r="I390" s="64">
        <f>'TARIF 2024'!Q403</f>
        <v>299.99</v>
      </c>
      <c r="L390" s="75">
        <v>0.2</v>
      </c>
      <c r="M390" s="65"/>
      <c r="N390" s="65"/>
      <c r="O390" s="65"/>
      <c r="P390" s="65"/>
      <c r="Q390" s="70"/>
      <c r="R390" s="66"/>
      <c r="S390" s="68"/>
      <c r="T390" s="65"/>
      <c r="U390" s="65"/>
      <c r="V390" s="71"/>
      <c r="W390" s="72"/>
      <c r="X390" s="73"/>
      <c r="Y390" s="74"/>
      <c r="Z390" s="65"/>
      <c r="AA390" s="73"/>
      <c r="AB390" s="65"/>
      <c r="AC390" s="73"/>
      <c r="AD390" s="65"/>
      <c r="AE390" s="73"/>
      <c r="AF390" s="73"/>
      <c r="AG390" s="65"/>
      <c r="AH390" s="65"/>
      <c r="AI390" s="65"/>
      <c r="AJ390" s="65"/>
      <c r="AK390" s="65"/>
      <c r="AL390" s="65"/>
      <c r="AM390" s="65"/>
      <c r="AN390" s="65"/>
      <c r="AO390" s="65"/>
    </row>
    <row r="391" spans="1:41">
      <c r="A391">
        <f>'TARIF 2024'!D404</f>
        <v>0</v>
      </c>
      <c r="B391" t="s">
        <v>947</v>
      </c>
      <c r="D391" s="4">
        <f>'TARIF 2024'!G404</f>
        <v>3760024829106</v>
      </c>
      <c r="E391" t="str">
        <f>'TARIF 2024'!B404</f>
        <v>TM 100</v>
      </c>
      <c r="F391" t="str">
        <f>'TARIF 2024'!K404</f>
        <v>table de mixage audio bluetooth inovalley dont 0,62 deee</v>
      </c>
      <c r="G391" t="str">
        <f>'TARIF 2024'!K404</f>
        <v>table de mixage audio bluetooth inovalley dont 0,62 deee</v>
      </c>
      <c r="H391" s="64">
        <f>'TARIF 2024'!M404</f>
        <v>28.914400000000001</v>
      </c>
      <c r="I391" s="64">
        <f>'TARIF 2024'!Q404</f>
        <v>49.99</v>
      </c>
      <c r="L391" s="75">
        <v>0.2</v>
      </c>
      <c r="M391" s="65"/>
      <c r="N391" s="65"/>
      <c r="O391" s="65"/>
      <c r="P391" s="65"/>
      <c r="Q391" s="70"/>
      <c r="R391" s="66"/>
      <c r="S391" s="68"/>
      <c r="T391" s="65"/>
      <c r="U391" s="65"/>
      <c r="V391" s="71"/>
      <c r="W391" s="72"/>
      <c r="X391" s="73"/>
      <c r="Y391" s="74"/>
      <c r="Z391" s="65"/>
      <c r="AA391" s="73"/>
      <c r="AB391" s="65"/>
      <c r="AC391" s="73"/>
      <c r="AD391" s="65"/>
      <c r="AE391" s="73"/>
      <c r="AF391" s="73"/>
      <c r="AG391" s="65"/>
      <c r="AH391" s="65"/>
      <c r="AI391" s="65"/>
      <c r="AJ391" s="65"/>
      <c r="AK391" s="65"/>
      <c r="AL391" s="65"/>
      <c r="AM391" s="65"/>
      <c r="AN391" s="65"/>
      <c r="AO391" s="65"/>
    </row>
    <row r="392" spans="1:41">
      <c r="A392">
        <f>'TARIF 2024'!D405</f>
        <v>0</v>
      </c>
      <c r="B392" t="s">
        <v>947</v>
      </c>
      <c r="D392" s="4">
        <f>'TARIF 2024'!G405</f>
        <v>3760024822749</v>
      </c>
      <c r="E392" t="str">
        <f>'TARIF 2024'!B405</f>
        <v>CAQ 32 BTH-C</v>
      </c>
      <c r="F392" t="str">
        <f>'TARIF 2024'!K405</f>
        <v>Casque led bluetooth 5.1 Bleu dont 0,02 deee dim 170*145*76mm</v>
      </c>
      <c r="G392" t="str">
        <f>'TARIF 2024'!K405</f>
        <v>Casque led bluetooth 5.1 Bleu dont 0,02 deee dim 170*145*76mm</v>
      </c>
      <c r="H392" s="64">
        <f>'TARIF 2024'!M405</f>
        <v>18.743600000000001</v>
      </c>
      <c r="I392" s="64">
        <f>'TARIF 2024'!Q405</f>
        <v>29.99</v>
      </c>
      <c r="L392" s="75">
        <v>0.2</v>
      </c>
      <c r="M392" s="65"/>
      <c r="N392" s="65"/>
      <c r="O392" s="65"/>
      <c r="P392" s="65"/>
      <c r="Q392" s="70"/>
      <c r="R392" s="66"/>
      <c r="S392" s="68"/>
      <c r="T392" s="65"/>
      <c r="U392" s="65"/>
      <c r="V392" s="71"/>
      <c r="W392" s="72"/>
      <c r="X392" s="73"/>
      <c r="Y392" s="74"/>
      <c r="Z392" s="65"/>
      <c r="AA392" s="73"/>
      <c r="AB392" s="65"/>
      <c r="AC392" s="73"/>
      <c r="AD392" s="65"/>
      <c r="AE392" s="73"/>
      <c r="AF392" s="73"/>
      <c r="AG392" s="65"/>
      <c r="AH392" s="65"/>
      <c r="AI392" s="65"/>
      <c r="AJ392" s="65"/>
      <c r="AK392" s="65"/>
      <c r="AL392" s="65"/>
      <c r="AM392" s="65"/>
      <c r="AN392" s="65"/>
      <c r="AO392" s="65"/>
    </row>
    <row r="393" spans="1:41">
      <c r="A393">
        <f>'TARIF 2024'!D406</f>
        <v>0</v>
      </c>
      <c r="B393" t="s">
        <v>947</v>
      </c>
      <c r="D393" s="4">
        <f>'TARIF 2024'!G406</f>
        <v>3760024825795</v>
      </c>
      <c r="E393" t="str">
        <f>'TARIF 2024'!B406</f>
        <v>KA 02 BOWL</v>
      </c>
      <c r="F393" t="str">
        <f>'TARIF 2024'!K406</f>
        <v>Enceinte lumineuse karaoke bluetooth 5.0 400 Watts dont 0,21 deee dim 381*210*210mm</v>
      </c>
      <c r="G393" t="str">
        <f>'TARIF 2024'!K406</f>
        <v>Enceinte lumineuse karaoke bluetooth 5.0 400 Watts dont 0,21 deee dim 381*210*210mm</v>
      </c>
      <c r="H393" s="64">
        <f>'TARIF 2024'!M406</f>
        <v>20.153600000000001</v>
      </c>
      <c r="I393" s="64">
        <f>'TARIF 2024'!Q406</f>
        <v>29.99</v>
      </c>
      <c r="L393" s="75">
        <v>0.2</v>
      </c>
      <c r="M393" s="65"/>
      <c r="N393" s="65"/>
      <c r="O393" s="65"/>
      <c r="P393" s="65"/>
      <c r="Q393" s="70"/>
      <c r="R393" s="66"/>
      <c r="S393" s="68"/>
      <c r="T393" s="65"/>
      <c r="U393" s="65"/>
      <c r="V393" s="71"/>
      <c r="W393" s="72"/>
      <c r="X393" s="73"/>
      <c r="Y393" s="74"/>
      <c r="Z393" s="65"/>
      <c r="AA393" s="73"/>
      <c r="AB393" s="65"/>
      <c r="AC393" s="73"/>
      <c r="AD393" s="65"/>
      <c r="AE393" s="73"/>
      <c r="AF393" s="73"/>
      <c r="AG393" s="65"/>
      <c r="AH393" s="65"/>
      <c r="AI393" s="65"/>
      <c r="AJ393" s="65"/>
      <c r="AK393" s="65"/>
      <c r="AL393" s="65"/>
      <c r="AM393" s="65"/>
      <c r="AN393" s="65"/>
      <c r="AO393" s="65"/>
    </row>
    <row r="394" spans="1:41">
      <c r="A394">
        <f>'TARIF 2024'!D407</f>
        <v>0</v>
      </c>
      <c r="B394" t="s">
        <v>947</v>
      </c>
      <c r="D394" s="4">
        <f>'TARIF 2024'!G407</f>
        <v>3760024828925</v>
      </c>
      <c r="E394" t="str">
        <f>'TARIF 2024'!B407</f>
        <v>KA04-BTH-B</v>
      </c>
      <c r="F394" t="str">
        <f>'TARIF 2024'!K407</f>
        <v>Enceinte lumineuse + micro sans fil dont 0,02 deee dim 160*82*138mm</v>
      </c>
      <c r="G394" t="str">
        <f>'TARIF 2024'!K407</f>
        <v>Enceinte lumineuse + micro sans fil dont 0,02 deee dim 160*82*138mm</v>
      </c>
      <c r="H394" s="64">
        <f>'TARIF 2024'!M407</f>
        <v>21.497799999999998</v>
      </c>
      <c r="I394" s="64">
        <f>'TARIF 2024'!Q407</f>
        <v>34.99</v>
      </c>
      <c r="L394" s="75">
        <v>0.2</v>
      </c>
      <c r="M394" s="65"/>
      <c r="N394" s="65"/>
      <c r="O394" s="65"/>
      <c r="P394" s="65"/>
      <c r="Q394" s="70"/>
      <c r="R394" s="66"/>
      <c r="S394" s="68"/>
      <c r="T394" s="65"/>
      <c r="U394" s="65"/>
      <c r="V394" s="71"/>
      <c r="W394" s="72"/>
      <c r="X394" s="73"/>
      <c r="Y394" s="74"/>
      <c r="Z394" s="65"/>
      <c r="AA394" s="73"/>
      <c r="AB394" s="65"/>
      <c r="AC394" s="73"/>
      <c r="AD394" s="65"/>
      <c r="AE394" s="73"/>
      <c r="AF394" s="73"/>
      <c r="AG394" s="65"/>
      <c r="AH394" s="65"/>
      <c r="AI394" s="65"/>
      <c r="AJ394" s="65"/>
      <c r="AK394" s="65"/>
      <c r="AL394" s="65"/>
      <c r="AM394" s="65"/>
      <c r="AN394" s="65"/>
      <c r="AO394" s="65"/>
    </row>
    <row r="395" spans="1:41">
      <c r="A395">
        <f>'TARIF 2024'!D408</f>
        <v>0</v>
      </c>
      <c r="B395" t="s">
        <v>947</v>
      </c>
      <c r="D395" s="4">
        <f>'TARIF 2024'!G408</f>
        <v>3760024825755</v>
      </c>
      <c r="E395" t="str">
        <f>'TARIF 2024'!B408</f>
        <v>KA02</v>
      </c>
      <c r="F395" t="str">
        <f>'TARIF 2024'!K408</f>
        <v>enceinte karaoke lumineuse dont 0,21 deeePGC 39,9</v>
      </c>
      <c r="G395" t="str">
        <f>'TARIF 2024'!K408</f>
        <v>enceinte karaoke lumineuse dont 0,21 deeePGC 39,9</v>
      </c>
      <c r="H395" s="64">
        <f>'TARIF 2024'!M408</f>
        <v>20.886799999999997</v>
      </c>
      <c r="I395" s="64">
        <f>'TARIF 2024'!Q408</f>
        <v>39.99</v>
      </c>
      <c r="L395" s="75">
        <v>0.2</v>
      </c>
      <c r="M395" s="65"/>
      <c r="N395" s="65"/>
      <c r="O395" s="65"/>
      <c r="P395" s="65"/>
      <c r="Q395" s="70"/>
      <c r="R395" s="66"/>
      <c r="S395" s="68"/>
      <c r="T395" s="65"/>
      <c r="U395" s="65"/>
      <c r="V395" s="71"/>
      <c r="W395" s="72"/>
      <c r="X395" s="73"/>
      <c r="Y395" s="74"/>
      <c r="Z395" s="65"/>
      <c r="AA395" s="73"/>
      <c r="AB395" s="65"/>
      <c r="AC395" s="73"/>
      <c r="AD395" s="65"/>
      <c r="AE395" s="73"/>
      <c r="AF395" s="73"/>
      <c r="AG395" s="65"/>
      <c r="AH395" s="65"/>
      <c r="AI395" s="65"/>
      <c r="AJ395" s="65"/>
      <c r="AK395" s="65"/>
      <c r="AL395" s="65"/>
      <c r="AM395" s="65"/>
      <c r="AN395" s="65"/>
      <c r="AO395" s="65"/>
    </row>
    <row r="396" spans="1:41">
      <c r="A396">
        <f>'TARIF 2024'!D409</f>
        <v>0</v>
      </c>
      <c r="B396" t="s">
        <v>947</v>
      </c>
      <c r="D396" s="4">
        <f>'TARIF 2024'!G409</f>
        <v>3760024827874</v>
      </c>
      <c r="E396" t="str">
        <f>'TARIF 2024'!B409</f>
        <v>KA07 BOWL</v>
      </c>
      <c r="F396" t="str">
        <f>'TARIF 2024'!K409</f>
        <v>Enceinte lumineuse karaoke bluetooth 5.0 400 Watts dont 0,21 deee dim 448*195*152</v>
      </c>
      <c r="G396" t="str">
        <f>'TARIF 2024'!K409</f>
        <v>Enceinte lumineuse karaoke bluetooth 5.0 400 Watts dont 0,21 deee dim 448*195*152</v>
      </c>
      <c r="H396" s="64">
        <f>'TARIF 2024'!M409</f>
        <v>20.585999999999999</v>
      </c>
      <c r="I396" s="64">
        <f>'TARIF 2024'!Q409</f>
        <v>39.99</v>
      </c>
      <c r="L396" s="75">
        <v>0.2</v>
      </c>
      <c r="M396" s="65"/>
      <c r="N396" s="65"/>
      <c r="O396" s="65"/>
      <c r="P396" s="65"/>
      <c r="Q396" s="70"/>
      <c r="R396" s="66"/>
      <c r="S396" s="68"/>
      <c r="T396" s="65"/>
      <c r="U396" s="65"/>
      <c r="V396" s="71"/>
      <c r="W396" s="72"/>
      <c r="X396" s="73"/>
      <c r="Y396" s="74"/>
      <c r="Z396" s="65"/>
      <c r="AA396" s="73"/>
      <c r="AB396" s="65"/>
      <c r="AC396" s="73"/>
      <c r="AD396" s="65"/>
      <c r="AE396" s="73"/>
      <c r="AF396" s="73"/>
      <c r="AG396" s="65"/>
      <c r="AH396" s="65"/>
      <c r="AI396" s="65"/>
      <c r="AJ396" s="65"/>
      <c r="AK396" s="65"/>
      <c r="AL396" s="65"/>
      <c r="AM396" s="65"/>
      <c r="AN396" s="65"/>
      <c r="AO396" s="65"/>
    </row>
    <row r="397" spans="1:41">
      <c r="A397">
        <f>'TARIF 2024'!D410</f>
        <v>0</v>
      </c>
      <c r="B397" t="s">
        <v>947</v>
      </c>
      <c r="D397" s="4">
        <f>'TARIF 2024'!G410</f>
        <v>3760024826716</v>
      </c>
      <c r="E397" t="str">
        <f>'TARIF 2024'!B410</f>
        <v>KA03-N</v>
      </c>
      <c r="F397" t="str">
        <f>'TARIF 2024'!K410</f>
        <v>Enceinte karaoke lumineuse 400w dont 0,21 deee PGC 54,9</v>
      </c>
      <c r="G397" t="str">
        <f>'TARIF 2024'!K410</f>
        <v>Enceinte karaoke lumineuse 400w dont 0,21 deee PGC 54,9</v>
      </c>
      <c r="H397" s="64">
        <f>'TARIF 2024'!M410</f>
        <v>29.412599999999998</v>
      </c>
      <c r="I397" s="64">
        <f>'TARIF 2024'!Q410</f>
        <v>54.9</v>
      </c>
      <c r="L397" s="75">
        <v>0.2</v>
      </c>
      <c r="M397" s="65"/>
      <c r="N397" s="65"/>
      <c r="O397" s="65"/>
      <c r="P397" s="65"/>
      <c r="Q397" s="70"/>
      <c r="R397" s="66"/>
      <c r="S397" s="68"/>
      <c r="T397" s="65"/>
      <c r="U397" s="65"/>
      <c r="V397" s="71"/>
      <c r="W397" s="72"/>
      <c r="X397" s="73"/>
      <c r="Y397" s="74"/>
      <c r="Z397" s="65"/>
      <c r="AA397" s="73"/>
      <c r="AB397" s="65"/>
      <c r="AC397" s="73"/>
      <c r="AD397" s="65"/>
      <c r="AE397" s="73"/>
      <c r="AF397" s="73"/>
      <c r="AG397" s="65"/>
      <c r="AH397" s="65"/>
      <c r="AI397" s="65"/>
      <c r="AJ397" s="65"/>
      <c r="AK397" s="65"/>
      <c r="AL397" s="65"/>
      <c r="AM397" s="65"/>
      <c r="AN397" s="65"/>
      <c r="AO397" s="65"/>
    </row>
    <row r="398" spans="1:41">
      <c r="A398">
        <f>'TARIF 2024'!D411</f>
        <v>0</v>
      </c>
      <c r="B398" t="s">
        <v>947</v>
      </c>
      <c r="D398" s="4">
        <f>'TARIF 2024'!G411</f>
        <v>3760024827058</v>
      </c>
      <c r="E398" t="str">
        <f>'TARIF 2024'!B411</f>
        <v>FIRE-XXL</v>
      </c>
      <c r="F398" t="str">
        <f>'TARIF 2024'!K411</f>
        <v>Enceinte Karaoke lumineuse 800 watts dont 0,42 deee</v>
      </c>
      <c r="G398" t="str">
        <f>'TARIF 2024'!K411</f>
        <v>Enceinte Karaoke lumineuse 800 watts dont 0,42 deee</v>
      </c>
      <c r="H398" s="64">
        <f>'TARIF 2024'!M411</f>
        <v>54.63247863247863</v>
      </c>
      <c r="I398" s="64">
        <f>'TARIF 2024'!Q411</f>
        <v>89.9</v>
      </c>
      <c r="L398" s="75">
        <v>0.2</v>
      </c>
      <c r="M398" s="65"/>
      <c r="N398" s="65"/>
      <c r="O398" s="65"/>
      <c r="P398" s="65"/>
      <c r="Q398" s="70"/>
      <c r="R398" s="66"/>
      <c r="S398" s="68"/>
      <c r="T398" s="65"/>
      <c r="U398" s="65"/>
      <c r="V398" s="71"/>
      <c r="W398" s="72"/>
      <c r="X398" s="73"/>
      <c r="Y398" s="74"/>
      <c r="Z398" s="65"/>
      <c r="AA398" s="73"/>
      <c r="AB398" s="65"/>
      <c r="AC398" s="73"/>
      <c r="AD398" s="65"/>
      <c r="AE398" s="73"/>
      <c r="AF398" s="73"/>
      <c r="AG398" s="65"/>
      <c r="AH398" s="65"/>
      <c r="AI398" s="65"/>
      <c r="AJ398" s="65"/>
      <c r="AK398" s="65"/>
      <c r="AL398" s="65"/>
      <c r="AM398" s="65"/>
      <c r="AN398" s="65"/>
      <c r="AO398" s="65"/>
    </row>
    <row r="399" spans="1:41">
      <c r="A399">
        <f>'TARIF 2024'!D412</f>
        <v>0</v>
      </c>
      <c r="B399" t="s">
        <v>947</v>
      </c>
      <c r="D399" s="4">
        <f>'TARIF 2024'!G412</f>
        <v>3760024825832</v>
      </c>
      <c r="E399" t="str">
        <f>'TARIF 2024'!B412</f>
        <v>KA116-BOWL</v>
      </c>
      <c r="F399" t="str">
        <f>'TARIF 2024'!K412</f>
        <v>enceinte karaoke lumineuse trolley 450w dont 0,42 deeePGC 89,9</v>
      </c>
      <c r="G399" t="str">
        <f>'TARIF 2024'!K412</f>
        <v>enceinte karaoke lumineuse trolley 450w dont 0,42 deeePGC 89,9</v>
      </c>
      <c r="H399" s="64">
        <f>'TARIF 2024'!M412</f>
        <v>46.821399999999997</v>
      </c>
      <c r="I399" s="64">
        <f>'TARIF 2024'!Q412</f>
        <v>89.9</v>
      </c>
      <c r="L399" s="75">
        <v>0.2</v>
      </c>
      <c r="M399" s="65"/>
      <c r="N399" s="65"/>
      <c r="O399" s="65"/>
      <c r="P399" s="65"/>
      <c r="Q399" s="70"/>
      <c r="R399" s="66"/>
      <c r="S399" s="68"/>
      <c r="T399" s="65"/>
      <c r="U399" s="65"/>
      <c r="V399" s="71"/>
      <c r="W399" s="72"/>
      <c r="X399" s="73"/>
      <c r="Y399" s="74"/>
      <c r="Z399" s="65"/>
      <c r="AA399" s="73"/>
      <c r="AB399" s="65"/>
      <c r="AC399" s="73"/>
      <c r="AD399" s="65"/>
      <c r="AE399" s="73"/>
      <c r="AF399" s="73"/>
      <c r="AG399" s="65"/>
      <c r="AH399" s="65"/>
      <c r="AI399" s="65"/>
      <c r="AJ399" s="65"/>
      <c r="AK399" s="65"/>
      <c r="AL399" s="65"/>
      <c r="AM399" s="65"/>
      <c r="AN399" s="65"/>
      <c r="AO399" s="65"/>
    </row>
    <row r="400" spans="1:41">
      <c r="A400">
        <f>'TARIF 2024'!D413</f>
        <v>0</v>
      </c>
      <c r="B400" t="s">
        <v>947</v>
      </c>
      <c r="D400" s="4">
        <f>'TARIF 2024'!G413</f>
        <v>3760024827034</v>
      </c>
      <c r="E400" t="str">
        <f>'TARIF 2024'!B413</f>
        <v>KA03-XXL</v>
      </c>
      <c r="F400" t="str">
        <f>'TARIF 2024'!K413</f>
        <v>enceinte karaoke lumineuse 600w dont 0,42 deee PGC 89,9</v>
      </c>
      <c r="G400" t="str">
        <f>'TARIF 2024'!K413</f>
        <v>enceinte karaoke lumineuse 600w dont 0,42 deee PGC 89,9</v>
      </c>
      <c r="H400" s="64">
        <f>'TARIF 2024'!M413</f>
        <v>46.821399999999997</v>
      </c>
      <c r="I400" s="64">
        <f>'TARIF 2024'!Q413</f>
        <v>89.99</v>
      </c>
      <c r="L400" s="75">
        <v>0.2</v>
      </c>
      <c r="M400" s="65"/>
      <c r="N400" s="65"/>
      <c r="O400" s="65"/>
      <c r="P400" s="65"/>
      <c r="Q400" s="70"/>
      <c r="R400" s="66"/>
      <c r="S400" s="68"/>
      <c r="T400" s="65"/>
      <c r="U400" s="65"/>
      <c r="V400" s="71"/>
      <c r="W400" s="72"/>
      <c r="X400" s="73"/>
      <c r="Y400" s="74"/>
      <c r="Z400" s="65"/>
      <c r="AA400" s="73"/>
      <c r="AB400" s="65"/>
      <c r="AC400" s="73"/>
      <c r="AD400" s="65"/>
      <c r="AE400" s="73"/>
      <c r="AF400" s="73"/>
      <c r="AG400" s="65"/>
      <c r="AH400" s="65"/>
      <c r="AI400" s="65"/>
      <c r="AJ400" s="65"/>
      <c r="AK400" s="65"/>
      <c r="AL400" s="65"/>
      <c r="AM400" s="65"/>
      <c r="AN400" s="65"/>
      <c r="AO400" s="65"/>
    </row>
    <row r="401" spans="1:41">
      <c r="A401">
        <f>'TARIF 2024'!D414</f>
        <v>0</v>
      </c>
      <c r="B401" t="s">
        <v>947</v>
      </c>
      <c r="D401" s="4">
        <f>'TARIF 2024'!G414</f>
        <v>3760024827805</v>
      </c>
      <c r="E401" t="str">
        <f>'TARIF 2024'!B414</f>
        <v>KA23-FIRE</v>
      </c>
      <c r="F401" t="str">
        <f>'TARIF 2024'!K414</f>
        <v>enceinte lumineuse karaoke 800w dont 0,42 deee PGC99,9</v>
      </c>
      <c r="G401" t="str">
        <f>'TARIF 2024'!K414</f>
        <v>enceinte lumineuse karaoke 800w dont 0,42 deee PGC99,9</v>
      </c>
      <c r="H401" s="64">
        <f>'TARIF 2024'!M414</f>
        <v>49.537999999999997</v>
      </c>
      <c r="I401" s="64">
        <f>'TARIF 2024'!Q414</f>
        <v>99.9</v>
      </c>
      <c r="L401" s="75">
        <v>0.2</v>
      </c>
      <c r="M401" s="65"/>
      <c r="N401" s="65"/>
      <c r="O401" s="65"/>
      <c r="P401" s="65"/>
      <c r="Q401" s="70"/>
      <c r="R401" s="66"/>
      <c r="S401" s="68"/>
      <c r="T401" s="65"/>
      <c r="U401" s="65"/>
      <c r="V401" s="71"/>
      <c r="W401" s="72"/>
      <c r="X401" s="73"/>
      <c r="Y401" s="74"/>
      <c r="Z401" s="65"/>
      <c r="AA401" s="73"/>
      <c r="AB401" s="65"/>
      <c r="AC401" s="73"/>
      <c r="AD401" s="65"/>
      <c r="AE401" s="73"/>
      <c r="AF401" s="73"/>
      <c r="AG401" s="65"/>
      <c r="AH401" s="65"/>
      <c r="AI401" s="65"/>
      <c r="AJ401" s="65"/>
      <c r="AK401" s="65"/>
      <c r="AL401" s="65"/>
      <c r="AM401" s="65"/>
      <c r="AN401" s="65"/>
      <c r="AO401" s="65"/>
    </row>
    <row r="402" spans="1:41">
      <c r="A402">
        <f>'TARIF 2024'!D415</f>
        <v>0</v>
      </c>
      <c r="B402" t="s">
        <v>947</v>
      </c>
      <c r="D402" s="4">
        <f>'TARIF 2024'!G415</f>
        <v>3760024826464</v>
      </c>
      <c r="E402" t="str">
        <f>'TARIF 2024'!B415</f>
        <v>MS05-XXL</v>
      </c>
      <c r="F402" t="str">
        <f>'TARIF 2024'!K415</f>
        <v>Enceinte lumineuse Karaoke dont 1,00 deee</v>
      </c>
      <c r="G402" t="str">
        <f>'TARIF 2024'!K415</f>
        <v>Enceinte lumineuse Karaoke dont 1,00 deee</v>
      </c>
      <c r="H402" s="64">
        <f>'TARIF 2024'!M415</f>
        <v>56.239316239316238</v>
      </c>
      <c r="I402" s="64">
        <f>'TARIF 2024'!Q415</f>
        <v>99.9</v>
      </c>
      <c r="L402" s="75">
        <v>0.2</v>
      </c>
      <c r="M402" s="65"/>
      <c r="N402" s="65"/>
      <c r="O402" s="65"/>
      <c r="P402" s="65"/>
      <c r="Q402" s="70"/>
      <c r="R402" s="66"/>
      <c r="S402" s="68"/>
      <c r="T402" s="65"/>
      <c r="U402" s="65"/>
      <c r="V402" s="71"/>
      <c r="W402" s="72"/>
      <c r="X402" s="73"/>
      <c r="Y402" s="74"/>
      <c r="Z402" s="65"/>
      <c r="AA402" s="73"/>
      <c r="AB402" s="65"/>
      <c r="AC402" s="73"/>
      <c r="AD402" s="65"/>
      <c r="AE402" s="73"/>
      <c r="AF402" s="73"/>
      <c r="AG402" s="65"/>
      <c r="AH402" s="65"/>
      <c r="AI402" s="65"/>
      <c r="AJ402" s="65"/>
      <c r="AK402" s="65"/>
      <c r="AL402" s="65"/>
      <c r="AM402" s="65"/>
      <c r="AN402" s="65"/>
      <c r="AO402" s="65"/>
    </row>
    <row r="403" spans="1:41">
      <c r="A403">
        <f>'TARIF 2024'!D416</f>
        <v>0</v>
      </c>
      <c r="B403" t="s">
        <v>947</v>
      </c>
      <c r="D403" s="4">
        <f>'TARIF 2024'!G416</f>
        <v>3760024828932</v>
      </c>
      <c r="E403" t="str">
        <f>'TARIF 2024'!B416</f>
        <v>KA122</v>
      </c>
      <c r="F403" t="str">
        <f>'TARIF 2024'!K416</f>
        <v xml:space="preserve">enceinte trolley lumineuse karaoke 700w dont 0,71 deee </v>
      </c>
      <c r="G403" t="str">
        <f>'TARIF 2024'!K416</f>
        <v xml:space="preserve">enceinte trolley lumineuse karaoke 700w dont 0,71 deee </v>
      </c>
      <c r="H403" s="64">
        <f>'TARIF 2024'!M416</f>
        <v>69.625799999999984</v>
      </c>
      <c r="I403" s="64">
        <f>'TARIF 2024'!Q416</f>
        <v>129.9</v>
      </c>
      <c r="L403" s="75">
        <v>0.2</v>
      </c>
      <c r="M403" s="65"/>
      <c r="N403" s="65"/>
      <c r="O403" s="65"/>
      <c r="P403" s="65"/>
      <c r="Q403" s="70"/>
      <c r="R403" s="66"/>
      <c r="S403" s="68"/>
      <c r="T403" s="65"/>
      <c r="U403" s="65"/>
      <c r="V403" s="71"/>
      <c r="W403" s="72"/>
      <c r="X403" s="73"/>
      <c r="Y403" s="74"/>
      <c r="Z403" s="65"/>
      <c r="AA403" s="73"/>
      <c r="AB403" s="65"/>
      <c r="AC403" s="73"/>
      <c r="AD403" s="65"/>
      <c r="AE403" s="73"/>
      <c r="AF403" s="73"/>
      <c r="AG403" s="65"/>
      <c r="AH403" s="65"/>
      <c r="AI403" s="65"/>
      <c r="AJ403" s="65"/>
      <c r="AK403" s="65"/>
      <c r="AL403" s="65"/>
      <c r="AM403" s="65"/>
      <c r="AN403" s="65"/>
      <c r="AO403" s="65"/>
    </row>
    <row r="404" spans="1:41">
      <c r="A404">
        <f>'TARIF 2024'!D417</f>
        <v>0</v>
      </c>
      <c r="B404" t="s">
        <v>947</v>
      </c>
      <c r="D404" s="4">
        <f>'TARIF 2024'!G417</f>
        <v>3760024823562</v>
      </c>
      <c r="E404" t="str">
        <f>'TARIF 2024'!B417</f>
        <v>MS01-XXL-N</v>
      </c>
      <c r="F404" t="str">
        <f>'TARIF 2024'!K417</f>
        <v xml:space="preserve">enceinte karaoke trolley 800w dont 1,33 deee </v>
      </c>
      <c r="G404" t="str">
        <f>'TARIF 2024'!K417</f>
        <v xml:space="preserve">enceinte karaoke trolley 800w dont 1,33 deee </v>
      </c>
      <c r="H404" s="64">
        <f>'TARIF 2024'!M417</f>
        <v>102.883</v>
      </c>
      <c r="I404" s="64">
        <f>'TARIF 2024'!Q417</f>
        <v>189</v>
      </c>
      <c r="L404" s="75">
        <v>0.2</v>
      </c>
      <c r="M404" s="65"/>
      <c r="N404" s="65"/>
      <c r="O404" s="65"/>
      <c r="P404" s="65"/>
      <c r="Q404" s="70"/>
      <c r="R404" s="66"/>
      <c r="S404" s="68"/>
      <c r="T404" s="65"/>
      <c r="U404" s="65"/>
      <c r="V404" s="71"/>
      <c r="W404" s="72"/>
      <c r="X404" s="73"/>
      <c r="Y404" s="74"/>
      <c r="Z404" s="65"/>
      <c r="AA404" s="73"/>
      <c r="AB404" s="65"/>
      <c r="AC404" s="73"/>
      <c r="AD404" s="65"/>
      <c r="AE404" s="73"/>
      <c r="AF404" s="73"/>
      <c r="AG404" s="65"/>
      <c r="AH404" s="65"/>
      <c r="AI404" s="65"/>
      <c r="AJ404" s="65"/>
      <c r="AK404" s="65"/>
      <c r="AL404" s="65"/>
      <c r="AM404" s="65"/>
      <c r="AN404" s="65"/>
      <c r="AO404" s="65"/>
    </row>
    <row r="405" spans="1:41">
      <c r="A405">
        <f>'TARIF 2024'!D418</f>
        <v>0</v>
      </c>
      <c r="B405" t="s">
        <v>947</v>
      </c>
      <c r="D405" s="4">
        <f>'TARIF 2024'!G418</f>
        <v>376002482140</v>
      </c>
      <c r="E405" t="str">
        <f>'TARIF 2024'!B418</f>
        <v>MS06-CD-XXL</v>
      </c>
      <c r="F405" t="str">
        <f>'TARIF 2024'!K418</f>
        <v xml:space="preserve">enceinte lumineuse avec lecteur de cd dont 1,00 deee </v>
      </c>
      <c r="G405" t="str">
        <f>'TARIF 2024'!K418</f>
        <v xml:space="preserve">enceinte lumineuse avec lecteur de cd dont 1,00 deee </v>
      </c>
      <c r="H405" s="64">
        <f>'TARIF 2024'!M418</f>
        <v>126.82479999999998</v>
      </c>
      <c r="I405" s="64">
        <f>'TARIF 2024'!Q418</f>
        <v>229.9</v>
      </c>
      <c r="L405" s="75">
        <v>0.2</v>
      </c>
      <c r="M405" s="65"/>
      <c r="N405" s="65"/>
      <c r="O405" s="65"/>
      <c r="P405" s="65"/>
      <c r="Q405" s="70"/>
      <c r="R405" s="66"/>
      <c r="S405" s="68"/>
      <c r="T405" s="65"/>
      <c r="U405" s="65"/>
      <c r="V405" s="71"/>
      <c r="W405" s="72"/>
      <c r="X405" s="73"/>
      <c r="Y405" s="74"/>
      <c r="Z405" s="65"/>
      <c r="AA405" s="73"/>
      <c r="AB405" s="65"/>
      <c r="AC405" s="73"/>
      <c r="AD405" s="65"/>
      <c r="AE405" s="73"/>
      <c r="AF405" s="73"/>
      <c r="AG405" s="65"/>
      <c r="AH405" s="65"/>
      <c r="AI405" s="65"/>
      <c r="AJ405" s="65"/>
      <c r="AK405" s="65"/>
      <c r="AL405" s="65"/>
      <c r="AM405" s="65"/>
      <c r="AN405" s="65"/>
      <c r="AO405" s="65"/>
    </row>
    <row r="406" spans="1:41">
      <c r="A406">
        <f>'TARIF 2024'!D419</f>
        <v>0</v>
      </c>
      <c r="B406" t="s">
        <v>947</v>
      </c>
      <c r="D406" s="4">
        <f>'TARIF 2024'!G419</f>
        <v>3760024827867</v>
      </c>
      <c r="E406" t="str">
        <f>'TARIF 2024'!B419</f>
        <v>MS02-XXL-N</v>
      </c>
      <c r="F406" t="str">
        <f>'TARIF 2024'!K419</f>
        <v>Enceinte karaoke trolley 1000w dont 1,33 deee</v>
      </c>
      <c r="G406" t="str">
        <f>'TARIF 2024'!K419</f>
        <v>Enceinte karaoke trolley 1000w dont 1,33 deee</v>
      </c>
      <c r="H406" s="64">
        <f>'TARIF 2024'!M419</f>
        <v>134.97435897435898</v>
      </c>
      <c r="I406" s="64">
        <f>'TARIF 2024'!Q419</f>
        <v>229.9</v>
      </c>
      <c r="L406" s="75">
        <v>0.2</v>
      </c>
      <c r="M406" s="65"/>
      <c r="N406" s="65"/>
      <c r="O406" s="65"/>
      <c r="P406" s="65"/>
      <c r="Q406" s="70"/>
      <c r="R406" s="66"/>
      <c r="S406" s="68"/>
      <c r="T406" s="65"/>
      <c r="U406" s="65"/>
      <c r="V406" s="71"/>
      <c r="W406" s="72"/>
      <c r="X406" s="73"/>
      <c r="Y406" s="74"/>
      <c r="Z406" s="65"/>
      <c r="AA406" s="73"/>
      <c r="AB406" s="65"/>
      <c r="AC406" s="73"/>
      <c r="AD406" s="65"/>
      <c r="AE406" s="73"/>
      <c r="AF406" s="73"/>
      <c r="AG406" s="65"/>
      <c r="AH406" s="65"/>
      <c r="AI406" s="65"/>
      <c r="AJ406" s="65"/>
      <c r="AK406" s="65"/>
      <c r="AL406" s="65"/>
      <c r="AM406" s="65"/>
      <c r="AN406" s="65"/>
      <c r="AO406" s="65"/>
    </row>
    <row r="407" spans="1:41">
      <c r="A407">
        <f>'TARIF 2024'!D420</f>
        <v>0</v>
      </c>
      <c r="B407" t="s">
        <v>947</v>
      </c>
      <c r="D407" s="4">
        <f>'TARIF 2024'!G420</f>
        <v>3760024821971</v>
      </c>
      <c r="E407" t="str">
        <f>'TARIF 2024'!B420</f>
        <v>BS2.1</v>
      </c>
      <c r="F407" t="str">
        <f>'TARIF 2024'!K420</f>
        <v>Barre de son et caisson basse dont 0,42 deee</v>
      </c>
      <c r="G407" t="str">
        <f>'TARIF 2024'!K420</f>
        <v>Barre de son et caisson basse dont 0,42 deee</v>
      </c>
      <c r="H407" s="64">
        <f>'TARIF 2024'!M420</f>
        <v>57.84615384615384</v>
      </c>
      <c r="I407" s="64">
        <f>'TARIF 2024'!Q420</f>
        <v>94.9</v>
      </c>
      <c r="L407" s="75">
        <v>0.2</v>
      </c>
      <c r="M407" s="65"/>
      <c r="N407" s="65"/>
      <c r="O407" s="65"/>
      <c r="P407" s="65"/>
      <c r="Q407" s="70"/>
      <c r="R407" s="66"/>
      <c r="S407" s="68"/>
      <c r="T407" s="65"/>
      <c r="U407" s="65"/>
      <c r="V407" s="71"/>
      <c r="W407" s="72"/>
      <c r="X407" s="73"/>
      <c r="Y407" s="74"/>
      <c r="Z407" s="65"/>
      <c r="AA407" s="73"/>
      <c r="AB407" s="65"/>
      <c r="AC407" s="73"/>
      <c r="AD407" s="65"/>
      <c r="AE407" s="73"/>
      <c r="AF407" s="73"/>
      <c r="AG407" s="65"/>
      <c r="AH407" s="65"/>
      <c r="AI407" s="65"/>
      <c r="AJ407" s="65"/>
      <c r="AK407" s="65"/>
      <c r="AL407" s="65"/>
      <c r="AM407" s="65"/>
      <c r="AN407" s="65"/>
      <c r="AO407" s="65"/>
    </row>
    <row r="408" spans="1:41">
      <c r="A408">
        <f>'TARIF 2024'!D421</f>
        <v>0</v>
      </c>
      <c r="B408" t="s">
        <v>947</v>
      </c>
      <c r="D408" s="4">
        <f>'TARIF 2024'!G421</f>
        <v>3760024829076</v>
      </c>
      <c r="E408" t="str">
        <f>'TARIF 2024'!B421</f>
        <v>BS11</v>
      </c>
      <c r="F408" t="str">
        <f>'TARIF 2024'!K421</f>
        <v>Barre de son lumineuse dont 0,21 deee</v>
      </c>
      <c r="G408" t="str">
        <f>'TARIF 2024'!K421</f>
        <v>Barre de son lumineuse dont 0,21 deee</v>
      </c>
      <c r="H408" s="64">
        <f>'TARIF 2024'!M421</f>
        <v>30.529914529914528</v>
      </c>
      <c r="I408" s="64">
        <f>'TARIF 2024'!Q421</f>
        <v>49.9</v>
      </c>
      <c r="L408" s="75">
        <v>0.2</v>
      </c>
      <c r="M408" s="65"/>
      <c r="N408" s="65"/>
      <c r="O408" s="65"/>
      <c r="P408" s="65"/>
      <c r="Q408" s="70"/>
      <c r="R408" s="66"/>
      <c r="S408" s="68"/>
      <c r="T408" s="65"/>
      <c r="U408" s="65"/>
      <c r="V408" s="71"/>
      <c r="W408" s="72"/>
      <c r="X408" s="73"/>
      <c r="Y408" s="74"/>
      <c r="Z408" s="65"/>
      <c r="AA408" s="73"/>
      <c r="AB408" s="65"/>
      <c r="AC408" s="73"/>
      <c r="AD408" s="65"/>
      <c r="AE408" s="73"/>
      <c r="AF408" s="73"/>
      <c r="AG408" s="65"/>
      <c r="AH408" s="65"/>
      <c r="AI408" s="65"/>
      <c r="AJ408" s="65"/>
      <c r="AK408" s="65"/>
      <c r="AL408" s="65"/>
      <c r="AM408" s="65"/>
      <c r="AN408" s="65"/>
      <c r="AO408" s="65"/>
    </row>
    <row r="409" spans="1:41">
      <c r="A409">
        <f>'TARIF 2024'!D422</f>
        <v>0</v>
      </c>
      <c r="B409" t="s">
        <v>947</v>
      </c>
      <c r="D409" s="4">
        <f>'TARIF 2024'!G422</f>
        <v>3760024828079</v>
      </c>
      <c r="E409" t="str">
        <f>'TARIF 2024'!B422</f>
        <v>PROJO 003</v>
      </c>
      <c r="F409" t="str">
        <f>'TARIF 2024'!K422</f>
        <v>mini projecteur 150 lumens dont 0,59 deee dim210*143*68mm</v>
      </c>
      <c r="G409" t="str">
        <f>'TARIF 2024'!K422</f>
        <v>mini projecteur 150 lumens dont 0,59 deee dim210*143*68mm</v>
      </c>
      <c r="H409" s="64">
        <f>'TARIF 2024'!M422</f>
        <v>45.956599999999995</v>
      </c>
      <c r="I409" s="64">
        <f>'TARIF 2024'!Q422</f>
        <v>69.989999999999995</v>
      </c>
      <c r="L409" s="75">
        <v>0.2</v>
      </c>
      <c r="M409" s="65"/>
      <c r="N409" s="65"/>
      <c r="O409" s="65"/>
      <c r="P409" s="65"/>
      <c r="Q409" s="70"/>
      <c r="R409" s="66"/>
      <c r="S409" s="68"/>
      <c r="T409" s="65"/>
      <c r="U409" s="65"/>
      <c r="V409" s="71"/>
      <c r="W409" s="72"/>
      <c r="X409" s="73"/>
      <c r="Y409" s="74"/>
      <c r="Z409" s="65"/>
      <c r="AA409" s="73"/>
      <c r="AB409" s="65"/>
      <c r="AC409" s="73"/>
      <c r="AD409" s="65"/>
      <c r="AE409" s="73"/>
      <c r="AF409" s="73"/>
      <c r="AG409" s="65"/>
      <c r="AH409" s="65"/>
      <c r="AI409" s="65"/>
      <c r="AJ409" s="65"/>
      <c r="AK409" s="65"/>
      <c r="AL409" s="65"/>
      <c r="AM409" s="65"/>
      <c r="AN409" s="65"/>
      <c r="AO409" s="65"/>
    </row>
    <row r="410" spans="1:41">
      <c r="A410">
        <f>'TARIF 2024'!D423</f>
        <v>0</v>
      </c>
      <c r="B410" t="s">
        <v>947</v>
      </c>
      <c r="D410" s="4">
        <f>'TARIF 2024'!G423</f>
        <v>3760024828741</v>
      </c>
      <c r="E410" t="str">
        <f>'TARIF 2024'!B423</f>
        <v>PROJO XXL 7500 LUMENS</v>
      </c>
      <c r="F410" t="str">
        <f>'TARIF 2024'!K423</f>
        <v>projecteur 7500 lumens compact dont 0,59 deee dim 215*210*200mm</v>
      </c>
      <c r="G410" t="str">
        <f>'TARIF 2024'!K423</f>
        <v>projecteur 7500 lumens compact dont 0,59 deee dim 215*210*200mm</v>
      </c>
      <c r="H410" s="64">
        <f>'TARIF 2024'!M423</f>
        <v>146.22639999999998</v>
      </c>
      <c r="I410" s="64">
        <f>'TARIF 2024'!Q423</f>
        <v>249.99</v>
      </c>
      <c r="L410" s="75">
        <v>0.2</v>
      </c>
      <c r="M410" s="65"/>
      <c r="N410" s="65"/>
      <c r="O410" s="65"/>
      <c r="P410" s="65"/>
      <c r="Q410" s="70"/>
      <c r="R410" s="66"/>
      <c r="S410" s="68"/>
      <c r="T410" s="65"/>
      <c r="U410" s="65"/>
      <c r="V410" s="71"/>
      <c r="W410" s="72"/>
      <c r="X410" s="73"/>
      <c r="Y410" s="74"/>
      <c r="Z410" s="65"/>
      <c r="AA410" s="73"/>
      <c r="AB410" s="65"/>
      <c r="AC410" s="73"/>
      <c r="AD410" s="65"/>
      <c r="AE410" s="73"/>
      <c r="AF410" s="73"/>
      <c r="AG410" s="65"/>
      <c r="AH410" s="65"/>
      <c r="AI410" s="65"/>
      <c r="AJ410" s="65"/>
      <c r="AK410" s="65"/>
      <c r="AL410" s="65"/>
      <c r="AM410" s="65"/>
      <c r="AN410" s="65"/>
      <c r="AO410" s="65"/>
    </row>
    <row r="411" spans="1:41">
      <c r="A411">
        <f>'TARIF 2024'!D424</f>
        <v>0</v>
      </c>
      <c r="B411" t="s">
        <v>947</v>
      </c>
      <c r="D411" s="4">
        <f>'TARIF 2024'!G424</f>
        <v>3760024827584</v>
      </c>
      <c r="E411" t="str">
        <f>'TARIF 2024'!B424</f>
        <v>SEATGAME-BTH-N-R</v>
      </c>
      <c r="F411" t="str">
        <f>'TARIF 2024'!K424</f>
        <v xml:space="preserve">fauteuil gamer avec connectivité bluetooth dont 2,50 deee </v>
      </c>
      <c r="G411" t="str">
        <f>'TARIF 2024'!K424</f>
        <v xml:space="preserve">fauteuil gamer avec connectivité bluetooth dont 2,50 deee </v>
      </c>
      <c r="H411" s="64">
        <f>'TARIF 2024'!M424</f>
        <v>135.77359999999999</v>
      </c>
      <c r="I411" s="64">
        <f>'TARIF 2024'!Q424</f>
        <v>229</v>
      </c>
      <c r="L411" s="75">
        <v>0.2</v>
      </c>
      <c r="M411" s="65"/>
      <c r="N411" s="65"/>
      <c r="O411" s="65"/>
      <c r="P411" s="65"/>
      <c r="Q411" s="70"/>
      <c r="R411" s="66"/>
      <c r="S411" s="68"/>
      <c r="T411" s="65"/>
      <c r="U411" s="65"/>
      <c r="V411" s="71"/>
      <c r="W411" s="72"/>
      <c r="X411" s="73"/>
      <c r="Y411" s="74"/>
      <c r="Z411" s="65"/>
      <c r="AA411" s="73"/>
      <c r="AB411" s="65"/>
      <c r="AC411" s="73"/>
      <c r="AD411" s="65"/>
      <c r="AE411" s="73"/>
      <c r="AF411" s="73"/>
      <c r="AG411" s="65"/>
      <c r="AH411" s="65"/>
      <c r="AI411" s="65"/>
      <c r="AJ411" s="65"/>
      <c r="AK411" s="65"/>
      <c r="AL411" s="65"/>
      <c r="AM411" s="65"/>
      <c r="AN411" s="65"/>
      <c r="AO411" s="65"/>
    </row>
    <row r="412" spans="1:41">
      <c r="A412">
        <f>'TARIF 2024'!D425</f>
        <v>0</v>
      </c>
      <c r="B412" t="s">
        <v>947</v>
      </c>
      <c r="D412" s="4">
        <f>'TARIF 2024'!G425</f>
        <v>3760024827607</v>
      </c>
      <c r="E412" t="str">
        <f>'TARIF 2024'!B425</f>
        <v>SEATGAME-BTH-N-W</v>
      </c>
      <c r="F412" t="str">
        <f>'TARIF 2024'!K425</f>
        <v xml:space="preserve">fauteuil gamer avec connectivité bluetooth dont 2,50 deee </v>
      </c>
      <c r="G412" t="str">
        <f>'TARIF 2024'!K425</f>
        <v xml:space="preserve">fauteuil gamer avec connectivité bluetooth dont 2,50 deee </v>
      </c>
      <c r="H412" s="64">
        <f>'TARIF 2024'!M425</f>
        <v>135.77359999999999</v>
      </c>
      <c r="I412" s="64">
        <f>'TARIF 2024'!Q425</f>
        <v>229</v>
      </c>
      <c r="L412" s="75">
        <v>0.2</v>
      </c>
      <c r="M412" s="65"/>
      <c r="N412" s="65"/>
      <c r="O412" s="65"/>
      <c r="P412" s="65"/>
      <c r="Q412" s="70"/>
      <c r="R412" s="66"/>
      <c r="S412" s="68"/>
      <c r="T412" s="65"/>
      <c r="U412" s="65"/>
      <c r="V412" s="71"/>
      <c r="W412" s="72"/>
      <c r="X412" s="73"/>
      <c r="Y412" s="74"/>
      <c r="Z412" s="65"/>
      <c r="AA412" s="73"/>
      <c r="AB412" s="65"/>
      <c r="AC412" s="73"/>
      <c r="AD412" s="65"/>
      <c r="AE412" s="73"/>
      <c r="AF412" s="73"/>
      <c r="AG412" s="65"/>
      <c r="AH412" s="65"/>
      <c r="AI412" s="65"/>
      <c r="AJ412" s="65"/>
      <c r="AK412" s="65"/>
      <c r="AL412" s="65"/>
      <c r="AM412" s="65"/>
      <c r="AN412" s="65"/>
      <c r="AO412" s="65"/>
    </row>
    <row r="413" spans="1:41">
      <c r="A413">
        <f>'TARIF 2024'!D426</f>
        <v>0</v>
      </c>
      <c r="B413" t="s">
        <v>947</v>
      </c>
      <c r="D413" s="4">
        <f>'TARIF 2024'!G426</f>
        <v>3760024827591</v>
      </c>
      <c r="E413" t="str">
        <f>'TARIF 2024'!B426</f>
        <v>SEATGAME-BTH-N-G</v>
      </c>
      <c r="F413" t="str">
        <f>'TARIF 2024'!K426</f>
        <v xml:space="preserve">fauteuil gamer avec connectivité bluetooth dont 2,50 deee </v>
      </c>
      <c r="G413" t="str">
        <f>'TARIF 2024'!K426</f>
        <v xml:space="preserve">fauteuil gamer avec connectivité bluetooth dont 2,50 deee </v>
      </c>
      <c r="H413" s="64">
        <f>'TARIF 2024'!M426</f>
        <v>135.77359999999999</v>
      </c>
      <c r="I413" s="64">
        <f>'TARIF 2024'!Q426</f>
        <v>229</v>
      </c>
      <c r="L413" s="75">
        <v>0.2</v>
      </c>
      <c r="M413" s="65"/>
      <c r="N413" s="65"/>
      <c r="O413" s="65"/>
      <c r="P413" s="65"/>
      <c r="Q413" s="70"/>
      <c r="R413" s="66"/>
      <c r="S413" s="68"/>
      <c r="T413" s="65"/>
      <c r="U413" s="65"/>
      <c r="V413" s="71"/>
      <c r="W413" s="72"/>
      <c r="X413" s="73"/>
      <c r="Y413" s="74"/>
      <c r="Z413" s="65"/>
      <c r="AA413" s="73"/>
      <c r="AB413" s="65"/>
      <c r="AC413" s="73"/>
      <c r="AD413" s="65"/>
      <c r="AE413" s="73"/>
      <c r="AF413" s="73"/>
      <c r="AG413" s="65"/>
      <c r="AH413" s="65"/>
      <c r="AI413" s="65"/>
      <c r="AJ413" s="65"/>
      <c r="AK413" s="65"/>
      <c r="AL413" s="65"/>
      <c r="AM413" s="65"/>
      <c r="AN413" s="65"/>
      <c r="AO413" s="65"/>
    </row>
    <row r="414" spans="1:41">
      <c r="A414">
        <f>'TARIF 2024'!D427</f>
        <v>0</v>
      </c>
      <c r="B414" t="s">
        <v>947</v>
      </c>
      <c r="D414" s="4">
        <f>'TARIF 2024'!G427</f>
        <v>3760024827638</v>
      </c>
      <c r="E414" t="str">
        <f>'TARIF 2024'!B427</f>
        <v>SEATGAME-N-G</v>
      </c>
      <c r="F414" t="str">
        <f>'TARIF 2024'!K427</f>
        <v xml:space="preserve">fauteuil gamer dont 2,5 deee </v>
      </c>
      <c r="G414" t="str">
        <f>'TARIF 2024'!K427</f>
        <v xml:space="preserve">fauteuil gamer dont 2,5 deee </v>
      </c>
      <c r="H414" s="64">
        <f>'TARIF 2024'!M427</f>
        <v>86.5364</v>
      </c>
      <c r="I414" s="64">
        <f>'TARIF 2024'!Q427</f>
        <v>159.9</v>
      </c>
      <c r="L414" s="75">
        <v>0.2</v>
      </c>
      <c r="M414" s="65"/>
      <c r="N414" s="65"/>
      <c r="O414" s="65"/>
      <c r="P414" s="65"/>
      <c r="Q414" s="70"/>
      <c r="R414" s="66"/>
      <c r="S414" s="68"/>
      <c r="T414" s="65"/>
      <c r="U414" s="65"/>
      <c r="V414" s="71"/>
      <c r="W414" s="72"/>
      <c r="X414" s="73"/>
      <c r="Y414" s="74"/>
      <c r="Z414" s="65"/>
      <c r="AA414" s="73"/>
      <c r="AB414" s="65"/>
      <c r="AC414" s="73"/>
      <c r="AD414" s="65"/>
      <c r="AE414" s="73"/>
      <c r="AF414" s="73"/>
      <c r="AG414" s="65"/>
      <c r="AH414" s="65"/>
      <c r="AI414" s="65"/>
      <c r="AJ414" s="65"/>
      <c r="AK414" s="65"/>
      <c r="AL414" s="65"/>
      <c r="AM414" s="65"/>
      <c r="AN414" s="65"/>
      <c r="AO414" s="65"/>
    </row>
    <row r="415" spans="1:41">
      <c r="A415">
        <f>'TARIF 2024'!D428</f>
        <v>0</v>
      </c>
      <c r="B415" t="s">
        <v>947</v>
      </c>
      <c r="D415" s="4">
        <f>'TARIF 2024'!G428</f>
        <v>3760024827621</v>
      </c>
      <c r="E415" t="str">
        <f>'TARIF 2024'!B428</f>
        <v>SEATGAME-N-R</v>
      </c>
      <c r="F415" t="str">
        <f>'TARIF 2024'!K428</f>
        <v xml:space="preserve">fauteuil gamer dont 2,5 deee </v>
      </c>
      <c r="G415" t="str">
        <f>'TARIF 2024'!K428</f>
        <v xml:space="preserve">fauteuil gamer dont 2,5 deee </v>
      </c>
      <c r="H415" s="64">
        <f>'TARIF 2024'!M428</f>
        <v>86.5364</v>
      </c>
      <c r="I415" s="64">
        <f>'TARIF 2024'!Q428</f>
        <v>159.9</v>
      </c>
      <c r="L415" s="75">
        <v>0.2</v>
      </c>
      <c r="M415" s="65"/>
      <c r="N415" s="65"/>
      <c r="O415" s="65"/>
      <c r="P415" s="65"/>
      <c r="Q415" s="70"/>
      <c r="R415" s="66"/>
      <c r="S415" s="68"/>
      <c r="T415" s="65"/>
      <c r="U415" s="65"/>
      <c r="V415" s="71"/>
      <c r="W415" s="72"/>
      <c r="X415" s="73"/>
      <c r="Y415" s="74"/>
      <c r="Z415" s="65"/>
      <c r="AA415" s="73"/>
      <c r="AB415" s="65"/>
      <c r="AC415" s="73"/>
      <c r="AD415" s="65"/>
      <c r="AE415" s="73"/>
      <c r="AF415" s="73"/>
      <c r="AG415" s="65"/>
      <c r="AH415" s="65"/>
      <c r="AI415" s="65"/>
      <c r="AJ415" s="65"/>
      <c r="AK415" s="65"/>
      <c r="AL415" s="65"/>
      <c r="AM415" s="65"/>
      <c r="AN415" s="65"/>
      <c r="AO415" s="65"/>
    </row>
    <row r="416" spans="1:41">
      <c r="A416">
        <f>'TARIF 2024'!D429</f>
        <v>0</v>
      </c>
      <c r="B416" t="s">
        <v>947</v>
      </c>
      <c r="D416" s="4">
        <f>'TARIF 2024'!G429</f>
        <v>3760024827614</v>
      </c>
      <c r="E416" t="str">
        <f>'TARIF 2024'!B429</f>
        <v>SEATGAME-N-C</v>
      </c>
      <c r="F416" t="str">
        <f>'TARIF 2024'!K429</f>
        <v xml:space="preserve">fauteuil gamer dont 2,5 deee </v>
      </c>
      <c r="G416" t="str">
        <f>'TARIF 2024'!K429</f>
        <v xml:space="preserve">fauteuil gamer dont 2,5 deee </v>
      </c>
      <c r="H416" s="64">
        <f>'TARIF 2024'!M429</f>
        <v>86.5364</v>
      </c>
      <c r="I416" s="64">
        <f>'TARIF 2024'!Q429</f>
        <v>159.9</v>
      </c>
      <c r="L416" s="75">
        <v>0.2</v>
      </c>
      <c r="M416" s="65"/>
      <c r="N416" s="65"/>
      <c r="O416" s="65"/>
      <c r="P416" s="65"/>
      <c r="Q416" s="70"/>
      <c r="R416" s="66"/>
      <c r="S416" s="68"/>
      <c r="T416" s="65"/>
      <c r="U416" s="65"/>
      <c r="V416" s="71"/>
      <c r="W416" s="72"/>
      <c r="X416" s="73"/>
      <c r="Y416" s="74"/>
      <c r="Z416" s="65"/>
      <c r="AA416" s="73"/>
      <c r="AB416" s="65"/>
      <c r="AC416" s="73"/>
      <c r="AD416" s="65"/>
      <c r="AE416" s="73"/>
      <c r="AF416" s="73"/>
      <c r="AG416" s="65"/>
      <c r="AH416" s="65"/>
      <c r="AI416" s="65"/>
      <c r="AJ416" s="65"/>
      <c r="AK416" s="65"/>
      <c r="AL416" s="65"/>
      <c r="AM416" s="65"/>
      <c r="AN416" s="65"/>
      <c r="AO416" s="65"/>
    </row>
    <row r="417" spans="1:41">
      <c r="A417">
        <f>'TARIF 2024'!D430</f>
        <v>0</v>
      </c>
      <c r="B417" t="s">
        <v>947</v>
      </c>
      <c r="D417" s="4">
        <f>'TARIF 2024'!G430</f>
        <v>3760024828420</v>
      </c>
      <c r="E417" t="str">
        <f>'TARIF 2024'!B430</f>
        <v>SEATGAME-N-W</v>
      </c>
      <c r="F417" t="str">
        <f>'TARIF 2024'!K430</f>
        <v xml:space="preserve">fauteuil gamer dont 2,5 deee </v>
      </c>
      <c r="G417" t="str">
        <f>'TARIF 2024'!K430</f>
        <v xml:space="preserve">fauteuil gamer dont 2,5 deee </v>
      </c>
      <c r="H417" s="64">
        <f>'TARIF 2024'!M430</f>
        <v>86.5364</v>
      </c>
      <c r="I417" s="64">
        <f>'TARIF 2024'!Q430</f>
        <v>159.9</v>
      </c>
      <c r="L417" s="75">
        <v>0.2</v>
      </c>
      <c r="M417" s="65"/>
      <c r="N417" s="65"/>
      <c r="O417" s="65"/>
      <c r="P417" s="65"/>
      <c r="Q417" s="70"/>
      <c r="R417" s="66"/>
      <c r="S417" s="68"/>
      <c r="T417" s="65"/>
      <c r="U417" s="65"/>
      <c r="V417" s="71"/>
      <c r="W417" s="72"/>
      <c r="X417" s="73"/>
      <c r="Y417" s="74"/>
      <c r="Z417" s="65"/>
      <c r="AA417" s="73"/>
      <c r="AB417" s="65"/>
      <c r="AC417" s="73"/>
      <c r="AD417" s="65"/>
      <c r="AE417" s="73"/>
      <c r="AF417" s="73"/>
      <c r="AG417" s="65"/>
      <c r="AH417" s="65"/>
      <c r="AI417" s="65"/>
      <c r="AJ417" s="65"/>
      <c r="AK417" s="65"/>
      <c r="AL417" s="65"/>
      <c r="AM417" s="65"/>
      <c r="AN417" s="65"/>
      <c r="AO417" s="65"/>
    </row>
    <row r="418" spans="1:41">
      <c r="A418">
        <f>'TARIF 2024'!D431</f>
        <v>0</v>
      </c>
      <c r="B418" t="s">
        <v>947</v>
      </c>
      <c r="D418" s="4">
        <f>'TARIF 2024'!G431</f>
        <v>3760024827522</v>
      </c>
      <c r="E418" t="str">
        <f>'TARIF 2024'!B431</f>
        <v>RETRO GAME 01</v>
      </c>
      <c r="F418" t="str">
        <f>'TARIF 2024'!K431</f>
        <v>console de jeux d'arcade ecran 19 pouces dont 5,00 deee  dim1420*590*550mm</v>
      </c>
      <c r="G418" t="str">
        <f>'TARIF 2024'!K431</f>
        <v>console de jeux d'arcade ecran 19 pouces dont 5,00 deee  dim1420*590*550mm</v>
      </c>
      <c r="H418" s="64">
        <f>'TARIF 2024'!M431</f>
        <v>521.17360000000008</v>
      </c>
      <c r="I418" s="64">
        <f>'TARIF 2024'!Q431</f>
        <v>699.99</v>
      </c>
      <c r="L418" s="75">
        <v>0.2</v>
      </c>
      <c r="M418" s="65"/>
      <c r="N418" s="65"/>
      <c r="O418" s="65"/>
      <c r="P418" s="65"/>
      <c r="Q418" s="70"/>
      <c r="R418" s="66"/>
      <c r="S418" s="68"/>
      <c r="T418" s="65"/>
      <c r="U418" s="65"/>
      <c r="V418" s="71"/>
      <c r="W418" s="72"/>
      <c r="X418" s="73"/>
      <c r="Y418" s="74"/>
      <c r="Z418" s="65"/>
      <c r="AA418" s="73"/>
      <c r="AB418" s="65"/>
      <c r="AC418" s="73"/>
      <c r="AD418" s="65"/>
      <c r="AE418" s="73"/>
      <c r="AF418" s="73"/>
      <c r="AG418" s="65"/>
      <c r="AH418" s="65"/>
      <c r="AI418" s="65"/>
      <c r="AJ418" s="65"/>
      <c r="AK418" s="65"/>
      <c r="AL418" s="65"/>
      <c r="AM418" s="65"/>
      <c r="AN418" s="65"/>
      <c r="AO418" s="65"/>
    </row>
    <row r="419" spans="1:41">
      <c r="A419">
        <f>'TARIF 2024'!D432</f>
        <v>0</v>
      </c>
      <c r="B419" t="s">
        <v>947</v>
      </c>
      <c r="D419" s="4">
        <f>'TARIF 2024'!G432</f>
        <v>0</v>
      </c>
      <c r="E419" t="str">
        <f>'TARIF 2024'!B432</f>
        <v>TALK16</v>
      </c>
      <c r="F419" t="str">
        <f>'TARIF 2024'!K432</f>
        <v>talkie-walkie porté 6 kms dont 0,05 deee</v>
      </c>
      <c r="G419" t="str">
        <f>'TARIF 2024'!K432</f>
        <v>talkie-walkie porté 6 kms dont 0,05 deee</v>
      </c>
      <c r="H419" s="64">
        <f>'TARIF 2024'!M432</f>
        <v>27.147199999999998</v>
      </c>
      <c r="I419" s="64">
        <f>'TARIF 2024'!Q432</f>
        <v>44.99</v>
      </c>
      <c r="L419" s="75">
        <v>0.2</v>
      </c>
      <c r="M419" s="65"/>
      <c r="N419" s="65"/>
      <c r="O419" s="65"/>
      <c r="P419" s="65"/>
      <c r="Q419" s="70"/>
      <c r="R419" s="66"/>
      <c r="S419" s="68"/>
      <c r="T419" s="65"/>
      <c r="U419" s="65"/>
      <c r="V419" s="71"/>
      <c r="W419" s="72"/>
      <c r="X419" s="73"/>
      <c r="Y419" s="74"/>
      <c r="Z419" s="65"/>
      <c r="AA419" s="73"/>
      <c r="AB419" s="65"/>
      <c r="AC419" s="73"/>
      <c r="AD419" s="65"/>
      <c r="AE419" s="73"/>
      <c r="AF419" s="73"/>
      <c r="AG419" s="65"/>
      <c r="AH419" s="65"/>
      <c r="AI419" s="65"/>
      <c r="AJ419" s="65"/>
      <c r="AK419" s="65"/>
      <c r="AL419" s="65"/>
      <c r="AM419" s="65"/>
      <c r="AN419" s="65"/>
      <c r="AO419" s="65"/>
    </row>
    <row r="420" spans="1:41">
      <c r="A420">
        <f>'TARIF 2024'!D433</f>
        <v>0</v>
      </c>
      <c r="B420" t="s">
        <v>947</v>
      </c>
      <c r="D420" s="4">
        <f>'TARIF 2024'!G433</f>
        <v>0</v>
      </c>
      <c r="E420" t="str">
        <f>'TARIF 2024'!B433</f>
        <v>CJ02</v>
      </c>
      <c r="F420" t="str">
        <f>'TARIF 2024'!K433</f>
        <v>console de jeu portable CJ02 avec 380 jeux inclus dim 150*70*20 mm</v>
      </c>
      <c r="G420" t="str">
        <f>'TARIF 2024'!K433</f>
        <v>console de jeu portable CJ02 avec 380 jeux inclus dim 150*70*20 mm</v>
      </c>
      <c r="H420" s="64">
        <f>'TARIF 2024'!M433</f>
        <v>19.739999999999998</v>
      </c>
      <c r="I420" s="64">
        <f>'TARIF 2024'!Q433</f>
        <v>34.99</v>
      </c>
      <c r="L420" s="75">
        <v>0.2</v>
      </c>
      <c r="M420" s="65"/>
      <c r="N420" s="65"/>
      <c r="O420" s="65"/>
      <c r="P420" s="65"/>
      <c r="Q420" s="70"/>
      <c r="R420" s="66"/>
      <c r="S420" s="68"/>
      <c r="T420" s="65"/>
      <c r="U420" s="65"/>
      <c r="V420" s="71"/>
      <c r="W420" s="72"/>
      <c r="X420" s="73"/>
      <c r="Y420" s="74"/>
      <c r="Z420" s="65"/>
      <c r="AA420" s="73"/>
      <c r="AB420" s="65"/>
      <c r="AC420" s="73"/>
      <c r="AD420" s="65"/>
      <c r="AE420" s="73"/>
      <c r="AF420" s="73"/>
      <c r="AG420" s="65"/>
      <c r="AH420" s="65"/>
      <c r="AI420" s="65"/>
      <c r="AJ420" s="65"/>
      <c r="AK420" s="65"/>
      <c r="AL420" s="65"/>
      <c r="AM420" s="65"/>
      <c r="AN420" s="65"/>
      <c r="AO420" s="65"/>
    </row>
    <row r="421" spans="1:41">
      <c r="A421">
        <f>'TARIF 2024'!D434</f>
        <v>0</v>
      </c>
      <c r="B421" t="s">
        <v>947</v>
      </c>
      <c r="D421" s="4">
        <f>'TARIF 2024'!G434</f>
        <v>3760024829564</v>
      </c>
      <c r="E421" t="str">
        <f>'TARIF 2024'!B434</f>
        <v>CJ03</v>
      </c>
      <c r="F421" t="str">
        <f>'TARIF 2024'!K434</f>
        <v>console de jeux portable CJ03 avec 256 jeux inclus  dim 115*79*20 mm</v>
      </c>
      <c r="G421" t="str">
        <f>'TARIF 2024'!K434</f>
        <v>console de jeux portable CJ03 avec 256 jeux inclus  dim 115*79*20 mm</v>
      </c>
      <c r="H421" s="64">
        <f>'TARIF 2024'!M434</f>
        <v>17.39</v>
      </c>
      <c r="I421" s="64">
        <f>'TARIF 2024'!Q434</f>
        <v>29.99</v>
      </c>
      <c r="L421" s="75">
        <v>0.2</v>
      </c>
      <c r="M421" s="65"/>
      <c r="N421" s="65"/>
      <c r="O421" s="65"/>
      <c r="P421" s="65"/>
      <c r="Q421" s="70"/>
      <c r="R421" s="66"/>
      <c r="S421" s="68"/>
      <c r="T421" s="65"/>
      <c r="U421" s="65"/>
      <c r="V421" s="71"/>
      <c r="W421" s="72"/>
      <c r="X421" s="73"/>
      <c r="Y421" s="74"/>
      <c r="Z421" s="65"/>
      <c r="AA421" s="73"/>
      <c r="AB421" s="65"/>
      <c r="AC421" s="73"/>
      <c r="AD421" s="65"/>
      <c r="AE421" s="73"/>
      <c r="AF421" s="73"/>
      <c r="AG421" s="65"/>
      <c r="AH421" s="65"/>
      <c r="AI421" s="65"/>
      <c r="AJ421" s="65"/>
      <c r="AK421" s="65"/>
      <c r="AL421" s="65"/>
      <c r="AM421" s="65"/>
      <c r="AN421" s="65"/>
      <c r="AO421" s="65"/>
    </row>
    <row r="422" spans="1:41">
      <c r="A422">
        <f>'TARIF 2024'!D435</f>
        <v>0</v>
      </c>
      <c r="B422" t="s">
        <v>947</v>
      </c>
      <c r="D422" s="4">
        <f>'TARIF 2024'!G435</f>
        <v>0</v>
      </c>
      <c r="E422" t="str">
        <f>'TARIF 2024'!B435</f>
        <v>CJ04</v>
      </c>
      <c r="F422" t="str">
        <f>'TARIF 2024'!K435</f>
        <v>borne arcade portable CJ04 avec 240 jeux inclus  dim 155*95*96 mm</v>
      </c>
      <c r="G422" t="str">
        <f>'TARIF 2024'!K435</f>
        <v>borne arcade portable CJ04 avec 240 jeux inclus  dim 155*95*96 mm</v>
      </c>
      <c r="H422" s="64">
        <f>'TARIF 2024'!M435</f>
        <v>18.329999999999998</v>
      </c>
      <c r="I422" s="64">
        <f>'TARIF 2024'!Q435</f>
        <v>32.99</v>
      </c>
      <c r="L422" s="75">
        <v>0.2</v>
      </c>
      <c r="M422" s="65"/>
      <c r="N422" s="65"/>
      <c r="O422" s="65"/>
      <c r="P422" s="65"/>
      <c r="Q422" s="70"/>
      <c r="R422" s="66"/>
      <c r="S422" s="68"/>
      <c r="T422" s="65"/>
      <c r="U422" s="65"/>
      <c r="V422" s="71"/>
      <c r="W422" s="72"/>
      <c r="X422" s="73"/>
      <c r="Y422" s="74"/>
      <c r="Z422" s="65"/>
      <c r="AA422" s="73"/>
      <c r="AB422" s="65"/>
      <c r="AC422" s="73"/>
      <c r="AD422" s="65"/>
      <c r="AE422" s="73"/>
      <c r="AF422" s="73"/>
      <c r="AG422" s="65"/>
      <c r="AH422" s="65"/>
      <c r="AI422" s="65"/>
      <c r="AJ422" s="65"/>
      <c r="AK422" s="65"/>
      <c r="AL422" s="65"/>
      <c r="AM422" s="65"/>
      <c r="AN422" s="65"/>
      <c r="AO422" s="65"/>
    </row>
    <row r="423" spans="1:41">
      <c r="A423">
        <f>'TARIF 2024'!D436</f>
        <v>0</v>
      </c>
      <c r="B423" t="s">
        <v>947</v>
      </c>
      <c r="D423" s="4">
        <f>'TARIF 2024'!G436</f>
        <v>3760024820288</v>
      </c>
      <c r="E423" t="str">
        <f>'TARIF 2024'!B436</f>
        <v>TD11</v>
      </c>
      <c r="F423" t="str">
        <f>'TARIF 2024'!K436</f>
        <v>Tourne disque numerique dont 0,21 deee</v>
      </c>
      <c r="G423" t="str">
        <f>'TARIF 2024'!K436</f>
        <v>Tourne disque numerique dont 0,21 deee</v>
      </c>
      <c r="H423" s="64">
        <f>'TARIF 2024'!M436</f>
        <v>42.581999999999994</v>
      </c>
      <c r="I423" s="64">
        <f>'TARIF 2024'!Q436</f>
        <v>69.989999999999995</v>
      </c>
      <c r="L423" s="75">
        <v>0.2</v>
      </c>
      <c r="M423" s="65"/>
      <c r="N423" s="65"/>
      <c r="O423" s="65"/>
      <c r="P423" s="65"/>
      <c r="Q423" s="70"/>
      <c r="R423" s="66"/>
      <c r="S423" s="68"/>
      <c r="T423" s="65"/>
      <c r="U423" s="65"/>
      <c r="V423" s="71"/>
      <c r="W423" s="72"/>
      <c r="X423" s="73"/>
      <c r="Y423" s="74"/>
      <c r="Z423" s="65"/>
      <c r="AA423" s="73"/>
      <c r="AB423" s="65"/>
      <c r="AC423" s="73"/>
      <c r="AD423" s="65"/>
      <c r="AE423" s="73"/>
      <c r="AF423" s="73"/>
      <c r="AG423" s="65"/>
      <c r="AH423" s="65"/>
      <c r="AI423" s="65"/>
      <c r="AJ423" s="65"/>
      <c r="AK423" s="65"/>
      <c r="AL423" s="65"/>
      <c r="AM423" s="65"/>
      <c r="AN423" s="65"/>
      <c r="AO423" s="65"/>
    </row>
    <row r="424" spans="1:41">
      <c r="A424">
        <f>'TARIF 2024'!D437</f>
        <v>0</v>
      </c>
      <c r="B424" t="s">
        <v>947</v>
      </c>
      <c r="D424" s="4">
        <f>'TARIF 2024'!G437</f>
        <v>3760024820271</v>
      </c>
      <c r="E424" t="str">
        <f>'TARIF 2024'!B437</f>
        <v>CH14E-N</v>
      </c>
      <c r="F424" t="str">
        <f>'TARIF 2024'!K437</f>
        <v>Chaine Hifi dont 0,71 deee</v>
      </c>
      <c r="G424" t="str">
        <f>'TARIF 2024'!K437</f>
        <v>Chaine Hifi dont 0,71 deee</v>
      </c>
      <c r="H424" s="64">
        <f>'TARIF 2024'!M437</f>
        <v>133.3672</v>
      </c>
      <c r="I424" s="64">
        <f>'TARIF 2024'!Q437</f>
        <v>219.99</v>
      </c>
      <c r="L424" s="75">
        <v>0.2</v>
      </c>
      <c r="M424" s="65"/>
      <c r="N424" s="65"/>
      <c r="O424" s="65"/>
      <c r="P424" s="65"/>
      <c r="Q424" s="70"/>
      <c r="R424" s="66"/>
      <c r="S424" s="68"/>
      <c r="T424" s="65"/>
      <c r="U424" s="65"/>
      <c r="V424" s="71"/>
      <c r="W424" s="72"/>
      <c r="X424" s="73"/>
      <c r="Y424" s="74"/>
      <c r="Z424" s="65"/>
      <c r="AA424" s="73"/>
      <c r="AB424" s="65"/>
      <c r="AC424" s="73"/>
      <c r="AD424" s="65"/>
      <c r="AE424" s="73"/>
      <c r="AF424" s="73"/>
      <c r="AG424" s="65"/>
      <c r="AH424" s="65"/>
      <c r="AI424" s="65"/>
      <c r="AJ424" s="65"/>
      <c r="AK424" s="65"/>
      <c r="AL424" s="65"/>
      <c r="AM424" s="65"/>
      <c r="AN424" s="65"/>
      <c r="AO424" s="65"/>
    </row>
    <row r="425" spans="1:41">
      <c r="A425">
        <f>'TARIF 2024'!D438</f>
        <v>0</v>
      </c>
      <c r="B425" t="s">
        <v>947</v>
      </c>
      <c r="D425" s="4">
        <f>'TARIF 2024'!G438</f>
        <v>3760024823814</v>
      </c>
      <c r="E425" t="str">
        <f>'TARIF 2024'!B438</f>
        <v>RETRO 32</v>
      </c>
      <c r="F425" t="str">
        <f>'TARIF 2024'!K438</f>
        <v>Jukebox vinyl/cd/radioFM bluetooth 2,1 60 watts dont 1,33 deee</v>
      </c>
      <c r="G425" t="str">
        <f>'TARIF 2024'!K438</f>
        <v>Jukebox vinyl/cd/radioFM bluetooth 2,1 60 watts dont 1,33 deee</v>
      </c>
      <c r="H425" s="64">
        <f>'TARIF 2024'!M438</f>
        <v>192.46499999999997</v>
      </c>
      <c r="I425" s="64">
        <f>'TARIF 2024'!Q438</f>
        <v>299</v>
      </c>
      <c r="L425" s="75">
        <v>0.2</v>
      </c>
      <c r="M425" s="65"/>
      <c r="N425" s="65"/>
      <c r="O425" s="65"/>
      <c r="P425" s="65"/>
      <c r="Q425" s="70"/>
      <c r="R425" s="66"/>
      <c r="S425" s="68"/>
      <c r="T425" s="65"/>
      <c r="U425" s="65"/>
      <c r="V425" s="71"/>
      <c r="W425" s="72"/>
      <c r="X425" s="73"/>
      <c r="Y425" s="74"/>
      <c r="Z425" s="65"/>
      <c r="AA425" s="73"/>
      <c r="AB425" s="65"/>
      <c r="AC425" s="73"/>
      <c r="AD425" s="65"/>
      <c r="AE425" s="73"/>
      <c r="AF425" s="73"/>
      <c r="AG425" s="65"/>
      <c r="AH425" s="65"/>
      <c r="AI425" s="65"/>
      <c r="AJ425" s="65"/>
      <c r="AK425" s="65"/>
      <c r="AL425" s="65"/>
      <c r="AM425" s="65"/>
      <c r="AN425" s="65"/>
      <c r="AO425" s="65"/>
    </row>
    <row r="426" spans="1:41">
      <c r="A426">
        <f>'TARIF 2024'!D439</f>
        <v>0</v>
      </c>
      <c r="B426" t="s">
        <v>947</v>
      </c>
      <c r="D426" s="4">
        <f>'TARIF 2024'!G439</f>
        <v>3760024823814</v>
      </c>
      <c r="E426" t="str">
        <f>'TARIF 2024'!B439</f>
        <v>RETRO10E-BTH-N</v>
      </c>
      <c r="F426" t="str">
        <f>'TARIF 2024'!K439</f>
        <v>Chaine hifi retro dont 0,71 deee</v>
      </c>
      <c r="G426" t="str">
        <f>'TARIF 2024'!K439</f>
        <v>Chaine hifi retro dont 0,71 deee</v>
      </c>
      <c r="H426" s="64">
        <f>'TARIF 2024'!M439</f>
        <v>130.96079999999998</v>
      </c>
      <c r="I426" s="64">
        <f>'TARIF 2024'!Q439</f>
        <v>219.99</v>
      </c>
      <c r="L426" s="75">
        <v>0.2</v>
      </c>
      <c r="M426" s="65"/>
      <c r="N426" s="65"/>
      <c r="O426" s="65"/>
      <c r="P426" s="65"/>
      <c r="Q426" s="70"/>
      <c r="R426" s="66"/>
      <c r="S426" s="68"/>
      <c r="T426" s="65"/>
      <c r="U426" s="65"/>
      <c r="V426" s="71"/>
      <c r="W426" s="72"/>
      <c r="X426" s="73"/>
      <c r="Y426" s="74"/>
      <c r="Z426" s="65"/>
      <c r="AA426" s="73"/>
      <c r="AB426" s="65"/>
      <c r="AC426" s="73"/>
      <c r="AD426" s="65"/>
      <c r="AE426" s="73"/>
      <c r="AF426" s="73"/>
      <c r="AG426" s="65"/>
      <c r="AH426" s="65"/>
      <c r="AI426" s="65"/>
      <c r="AJ426" s="65"/>
      <c r="AK426" s="65"/>
      <c r="AL426" s="65"/>
      <c r="AM426" s="65"/>
      <c r="AN426" s="65"/>
      <c r="AO426" s="65"/>
    </row>
    <row r="427" spans="1:41">
      <c r="A427">
        <f>'TARIF 2024'!D440</f>
        <v>0</v>
      </c>
      <c r="B427" t="s">
        <v>947</v>
      </c>
      <c r="D427" s="4">
        <f>'TARIF 2024'!G440</f>
        <v>3760024822879</v>
      </c>
      <c r="E427" t="str">
        <f>'TARIF 2024'!B440</f>
        <v>RETRO35-N-W</v>
      </c>
      <c r="F427" t="str">
        <f>'TARIF 2024'!K440</f>
        <v>Radio vintage vanille dont 0,11 deee</v>
      </c>
      <c r="G427" t="str">
        <f>'TARIF 2024'!K440</f>
        <v>Radio vintage vanille dont 0,11 deee</v>
      </c>
      <c r="H427" s="64">
        <f>'TARIF 2024'!M440</f>
        <v>22.813799999999997</v>
      </c>
      <c r="I427" s="64">
        <f>'TARIF 2024'!Q440</f>
        <v>39.99</v>
      </c>
      <c r="L427" s="75">
        <v>0.2</v>
      </c>
      <c r="M427" s="65"/>
      <c r="N427" s="65"/>
      <c r="O427" s="65"/>
      <c r="P427" s="65"/>
      <c r="Q427" s="70"/>
      <c r="R427" s="66"/>
      <c r="S427" s="68"/>
      <c r="T427" s="65"/>
      <c r="U427" s="65"/>
      <c r="V427" s="71"/>
      <c r="W427" s="72"/>
      <c r="X427" s="73"/>
      <c r="Y427" s="74"/>
      <c r="Z427" s="65"/>
      <c r="AA427" s="73"/>
      <c r="AB427" s="65"/>
      <c r="AC427" s="73"/>
      <c r="AD427" s="65"/>
      <c r="AE427" s="73"/>
      <c r="AF427" s="73"/>
      <c r="AG427" s="65"/>
      <c r="AH427" s="65"/>
      <c r="AI427" s="65"/>
      <c r="AJ427" s="65"/>
      <c r="AK427" s="65"/>
      <c r="AL427" s="65"/>
      <c r="AM427" s="65"/>
      <c r="AN427" s="65"/>
      <c r="AO427" s="65"/>
    </row>
    <row r="428" spans="1:41">
      <c r="A428">
        <f>'TARIF 2024'!D441</f>
        <v>0</v>
      </c>
      <c r="B428" t="s">
        <v>947</v>
      </c>
      <c r="D428" s="4">
        <f>'TARIF 2024'!G441</f>
        <v>3760024822886</v>
      </c>
      <c r="E428" t="str">
        <f>'TARIF 2024'!B441</f>
        <v>RETRO35-N-C</v>
      </c>
      <c r="F428" t="str">
        <f>'TARIF 2024'!K441</f>
        <v>Radio vintage blue dont 0,11 deee</v>
      </c>
      <c r="G428" t="str">
        <f>'TARIF 2024'!K441</f>
        <v>Radio vintage blue dont 0,11 deee</v>
      </c>
      <c r="H428" s="64">
        <f>'TARIF 2024'!M441</f>
        <v>22.813799999999997</v>
      </c>
      <c r="I428" s="64">
        <f>'TARIF 2024'!Q441</f>
        <v>39.99</v>
      </c>
      <c r="L428" s="75">
        <v>0.2</v>
      </c>
      <c r="M428" s="65"/>
      <c r="N428" s="65"/>
      <c r="O428" s="65"/>
      <c r="P428" s="65"/>
      <c r="Q428" s="70"/>
      <c r="R428" s="66"/>
      <c r="S428" s="68"/>
      <c r="T428" s="65"/>
      <c r="U428" s="65"/>
      <c r="V428" s="71"/>
      <c r="W428" s="72"/>
      <c r="X428" s="73"/>
      <c r="Y428" s="74"/>
      <c r="Z428" s="65"/>
      <c r="AA428" s="73"/>
      <c r="AB428" s="65"/>
      <c r="AC428" s="73"/>
      <c r="AD428" s="65"/>
      <c r="AE428" s="73"/>
      <c r="AF428" s="73"/>
      <c r="AG428" s="65"/>
      <c r="AH428" s="65"/>
      <c r="AI428" s="65"/>
      <c r="AJ428" s="65"/>
      <c r="AK428" s="65"/>
      <c r="AL428" s="65"/>
      <c r="AM428" s="65"/>
      <c r="AN428" s="65"/>
      <c r="AO428" s="65"/>
    </row>
    <row r="429" spans="1:41">
      <c r="A429">
        <f>'TARIF 2024'!D442</f>
        <v>0</v>
      </c>
      <c r="B429" t="s">
        <v>947</v>
      </c>
      <c r="D429" s="4">
        <f>'TARIF 2024'!G442</f>
        <v>3760024824743</v>
      </c>
      <c r="E429" t="str">
        <f>'TARIF 2024'!B442</f>
        <v>RK02</v>
      </c>
      <c r="F429" t="str">
        <f>'TARIF 2024'!K442</f>
        <v>Lecteur casette enregistreur dont0,11 deee</v>
      </c>
      <c r="G429" t="str">
        <f>'TARIF 2024'!K442</f>
        <v>Lecteur casette enregistreur dont0,11 deee</v>
      </c>
      <c r="H429" s="64">
        <f>'TARIF 2024'!M442</f>
        <v>28.115399999999998</v>
      </c>
      <c r="I429" s="64">
        <f>'TARIF 2024'!Q442</f>
        <v>49.99</v>
      </c>
      <c r="L429" s="75">
        <v>0.2</v>
      </c>
      <c r="M429" s="65"/>
      <c r="N429" s="65"/>
      <c r="O429" s="65"/>
      <c r="P429" s="65"/>
      <c r="Q429" s="70"/>
      <c r="R429" s="66"/>
      <c r="S429" s="68"/>
      <c r="T429" s="65"/>
      <c r="U429" s="65"/>
      <c r="V429" s="71"/>
      <c r="W429" s="72"/>
      <c r="X429" s="73"/>
      <c r="Y429" s="74"/>
      <c r="Z429" s="65"/>
      <c r="AA429" s="73"/>
      <c r="AB429" s="65"/>
      <c r="AC429" s="73"/>
      <c r="AD429" s="65"/>
      <c r="AE429" s="73"/>
      <c r="AF429" s="73"/>
      <c r="AG429" s="65"/>
      <c r="AH429" s="65"/>
      <c r="AI429" s="65"/>
      <c r="AJ429" s="65"/>
      <c r="AK429" s="65"/>
      <c r="AL429" s="65"/>
      <c r="AM429" s="65"/>
      <c r="AN429" s="65"/>
      <c r="AO429" s="65"/>
    </row>
    <row r="430" spans="1:41">
      <c r="A430">
        <f>'TARIF 2024'!D443</f>
        <v>0</v>
      </c>
      <c r="B430" t="s">
        <v>947</v>
      </c>
      <c r="D430" s="4">
        <f>'TARIF 2024'!G443</f>
        <v>3760024821810</v>
      </c>
      <c r="E430" t="str">
        <f>'TARIF 2024'!B443</f>
        <v>RK10N</v>
      </c>
      <c r="F430" t="str">
        <f>'TARIF 2024'!K443</f>
        <v>Radio casette enregistreur dont 0,21 deee</v>
      </c>
      <c r="G430" t="str">
        <f>'TARIF 2024'!K443</f>
        <v>Radio casette enregistreur dont 0,21 deee</v>
      </c>
      <c r="H430" s="64">
        <f>'TARIF 2024'!M443</f>
        <v>28.115399999999998</v>
      </c>
      <c r="I430" s="64">
        <f>'TARIF 2024'!Q443</f>
        <v>49.99</v>
      </c>
      <c r="L430" s="75">
        <v>0.2</v>
      </c>
      <c r="M430" s="65"/>
      <c r="N430" s="65"/>
      <c r="O430" s="65"/>
      <c r="P430" s="65"/>
      <c r="Q430" s="70"/>
      <c r="R430" s="66"/>
      <c r="S430" s="68"/>
      <c r="T430" s="65"/>
      <c r="U430" s="65"/>
      <c r="V430" s="71"/>
      <c r="W430" s="72"/>
      <c r="X430" s="73"/>
      <c r="Y430" s="74"/>
      <c r="Z430" s="65"/>
      <c r="AA430" s="73"/>
      <c r="AB430" s="65"/>
      <c r="AC430" s="73"/>
      <c r="AD430" s="65"/>
      <c r="AE430" s="73"/>
      <c r="AF430" s="73"/>
      <c r="AG430" s="65"/>
      <c r="AH430" s="65"/>
      <c r="AI430" s="65"/>
      <c r="AJ430" s="65"/>
      <c r="AK430" s="65"/>
      <c r="AL430" s="65"/>
      <c r="AM430" s="65"/>
      <c r="AN430" s="65"/>
      <c r="AO430" s="65"/>
    </row>
    <row r="431" spans="1:41">
      <c r="A431">
        <f>'TARIF 2024'!D444</f>
        <v>0</v>
      </c>
      <c r="B431" t="s">
        <v>947</v>
      </c>
      <c r="D431" s="4">
        <f>'TARIF 2024'!G444</f>
        <v>3760024826709</v>
      </c>
      <c r="E431" t="str">
        <f>'TARIF 2024'!B444</f>
        <v>RETRO29E-N</v>
      </c>
      <c r="F431" t="str">
        <f>'TARIF 2024'!K444</f>
        <v>chaine hifi retro bluetooth 5.0 40 watts dont 1,33 deee dim555*385*263mm</v>
      </c>
      <c r="G431" t="str">
        <f>'TARIF 2024'!K444</f>
        <v>chaine hifi retro bluetooth 5.0 40 watts dont 1,33 deee dim555*385*263mm</v>
      </c>
      <c r="H431" s="64">
        <f>'TARIF 2024'!M444</f>
        <v>131.29919999999998</v>
      </c>
      <c r="I431" s="64">
        <f>'TARIF 2024'!Q444</f>
        <v>169.99</v>
      </c>
      <c r="L431" s="75">
        <v>0.2</v>
      </c>
      <c r="M431" s="65"/>
      <c r="N431" s="65"/>
      <c r="O431" s="65"/>
      <c r="P431" s="65"/>
      <c r="Q431" s="70"/>
      <c r="R431" s="66"/>
      <c r="S431" s="68"/>
      <c r="T431" s="65"/>
      <c r="U431" s="65"/>
      <c r="V431" s="71"/>
      <c r="W431" s="72"/>
      <c r="X431" s="73"/>
      <c r="Y431" s="74"/>
      <c r="Z431" s="65"/>
      <c r="AA431" s="73"/>
      <c r="AB431" s="65"/>
      <c r="AC431" s="73"/>
      <c r="AD431" s="65"/>
      <c r="AE431" s="73"/>
      <c r="AF431" s="73"/>
      <c r="AG431" s="65"/>
      <c r="AH431" s="65"/>
      <c r="AI431" s="65"/>
      <c r="AJ431" s="65"/>
      <c r="AK431" s="65"/>
      <c r="AL431" s="65"/>
      <c r="AM431" s="65"/>
      <c r="AN431" s="65"/>
      <c r="AO431" s="65"/>
    </row>
    <row r="432" spans="1:41">
      <c r="A432">
        <f>'TARIF 2024'!D445</f>
        <v>0</v>
      </c>
      <c r="B432" t="s">
        <v>947</v>
      </c>
      <c r="D432" s="4">
        <f>'TARIF 2024'!G445</f>
        <v>3760024820295</v>
      </c>
      <c r="E432" t="str">
        <f>'TARIF 2024'!B445</f>
        <v>R102-2</v>
      </c>
      <c r="F432" t="str">
        <f>'TARIF 2024'!K445</f>
        <v>Boombox Radio-cd / MP3 dont 0,21 deee</v>
      </c>
      <c r="G432" t="str">
        <f>'TARIF 2024'!K445</f>
        <v>Boombox Radio-cd / MP3 dont 0,21 deee</v>
      </c>
      <c r="H432" s="64">
        <f>'TARIF 2024'!M445</f>
        <v>39.367199999999997</v>
      </c>
      <c r="I432" s="64">
        <f>'TARIF 2024'!Q445</f>
        <v>69.989999999999995</v>
      </c>
      <c r="L432" s="75">
        <v>0.2</v>
      </c>
      <c r="M432" s="65"/>
      <c r="N432" s="65"/>
      <c r="O432" s="65"/>
      <c r="P432" s="65"/>
      <c r="Q432" s="70"/>
      <c r="R432" s="66"/>
      <c r="S432" s="68"/>
      <c r="T432" s="65"/>
      <c r="U432" s="65"/>
      <c r="V432" s="71"/>
      <c r="W432" s="72"/>
      <c r="X432" s="73"/>
      <c r="Y432" s="74"/>
      <c r="Z432" s="65"/>
      <c r="AA432" s="73"/>
      <c r="AB432" s="65"/>
      <c r="AC432" s="73"/>
      <c r="AD432" s="65"/>
      <c r="AE432" s="73"/>
      <c r="AF432" s="73"/>
      <c r="AG432" s="65"/>
      <c r="AH432" s="65"/>
      <c r="AI432" s="65"/>
      <c r="AJ432" s="65"/>
      <c r="AK432" s="65"/>
      <c r="AL432" s="65"/>
      <c r="AM432" s="65"/>
      <c r="AN432" s="65"/>
      <c r="AO432" s="65"/>
    </row>
    <row r="433" spans="1:41">
      <c r="A433">
        <f>'TARIF 2024'!D446</f>
        <v>0</v>
      </c>
      <c r="B433" t="s">
        <v>947</v>
      </c>
      <c r="D433" s="4">
        <f>'TARIF 2024'!G446</f>
        <v>3760024828680</v>
      </c>
      <c r="E433" t="str">
        <f>'TARIF 2024'!B446</f>
        <v>CH43-DVD</v>
      </c>
      <c r="F433" t="str">
        <f>'TARIF 2024'!K446</f>
        <v>Chaine Hifi lecteur de cd/dvd avec écran de 12 pouces dont 0,21 DEEE dim 480*195*280mm</v>
      </c>
      <c r="G433" t="str">
        <f>'TARIF 2024'!K446</f>
        <v>Chaine Hifi lecteur de cd/dvd avec écran de 12 pouces dont 0,21 DEEE dim 480*195*280mm</v>
      </c>
      <c r="H433" s="64">
        <f>'TARIF 2024'!M446</f>
        <v>126.81539999999998</v>
      </c>
      <c r="I433" s="64">
        <f>'TARIF 2024'!Q446</f>
        <v>199.99</v>
      </c>
      <c r="L433" s="75">
        <v>0.2</v>
      </c>
      <c r="M433" s="65"/>
      <c r="N433" s="65"/>
      <c r="O433" s="65"/>
      <c r="P433" s="65"/>
      <c r="Q433" s="70"/>
      <c r="R433" s="66"/>
      <c r="S433" s="68"/>
      <c r="T433" s="65"/>
      <c r="U433" s="65"/>
      <c r="V433" s="71"/>
      <c r="W433" s="72"/>
      <c r="X433" s="73"/>
      <c r="Y433" s="74"/>
      <c r="Z433" s="65"/>
      <c r="AA433" s="73"/>
      <c r="AB433" s="65"/>
      <c r="AC433" s="73"/>
      <c r="AD433" s="65"/>
      <c r="AE433" s="73"/>
      <c r="AF433" s="73"/>
      <c r="AG433" s="65"/>
      <c r="AH433" s="65"/>
      <c r="AI433" s="65"/>
      <c r="AJ433" s="65"/>
      <c r="AK433" s="65"/>
      <c r="AL433" s="65"/>
      <c r="AM433" s="65"/>
      <c r="AN433" s="65"/>
      <c r="AO433" s="65"/>
    </row>
    <row r="434" spans="1:41">
      <c r="A434">
        <f>'TARIF 2024'!D447</f>
        <v>0</v>
      </c>
      <c r="B434" t="s">
        <v>947</v>
      </c>
      <c r="D434" s="4">
        <f>'TARIF 2024'!G447</f>
        <v>3760024828901</v>
      </c>
      <c r="E434" t="str">
        <f>'TARIF 2024'!B447</f>
        <v>RP10</v>
      </c>
      <c r="F434" t="str">
        <f>'TARIF 2024'!K447</f>
        <v>reveil avec projecteur lcd dont 0,02 deee dim 206*44*80mm</v>
      </c>
      <c r="G434" t="str">
        <f>'TARIF 2024'!K447</f>
        <v>reveil avec projecteur lcd dont 0,02 deee dim 206*44*80mm</v>
      </c>
      <c r="H434" s="64">
        <f>'TARIF 2024'!M447</f>
        <v>13.0566</v>
      </c>
      <c r="I434" s="64">
        <f>'TARIF 2024'!Q447</f>
        <v>21.9</v>
      </c>
      <c r="L434" s="75">
        <v>0.2</v>
      </c>
      <c r="M434" s="65"/>
      <c r="N434" s="65"/>
      <c r="O434" s="65"/>
      <c r="P434" s="65"/>
      <c r="Q434" s="70"/>
      <c r="R434" s="66"/>
      <c r="S434" s="68"/>
      <c r="T434" s="65"/>
      <c r="U434" s="65"/>
      <c r="V434" s="71"/>
      <c r="W434" s="72"/>
      <c r="X434" s="73"/>
      <c r="Y434" s="74"/>
      <c r="Z434" s="65"/>
      <c r="AA434" s="73"/>
      <c r="AB434" s="65"/>
      <c r="AC434" s="73"/>
      <c r="AD434" s="65"/>
      <c r="AE434" s="73"/>
      <c r="AF434" s="73"/>
      <c r="AG434" s="65"/>
      <c r="AH434" s="65"/>
      <c r="AI434" s="65"/>
      <c r="AJ434" s="65"/>
      <c r="AK434" s="65"/>
      <c r="AL434" s="65"/>
      <c r="AM434" s="65"/>
      <c r="AN434" s="65"/>
      <c r="AO434" s="65"/>
    </row>
    <row r="435" spans="1:41">
      <c r="A435">
        <f>'TARIF 2024'!D448</f>
        <v>0</v>
      </c>
      <c r="B435" t="s">
        <v>947</v>
      </c>
      <c r="D435" s="4">
        <f>'TARIF 2024'!G448</f>
        <v>0</v>
      </c>
      <c r="E435" t="str">
        <f>'TARIF 2024'!B448</f>
        <v>RV WIRLESS</v>
      </c>
      <c r="F435" t="str">
        <f>'TARIF 2024'!K448</f>
        <v>Reveil avec chargeur induction dont 0,02 deee</v>
      </c>
      <c r="G435" t="str">
        <f>'TARIF 2024'!K448</f>
        <v>Reveil avec chargeur induction dont 0,02 deee</v>
      </c>
      <c r="H435" s="64">
        <f>'TARIF 2024'!M448</f>
        <v>12.7652</v>
      </c>
      <c r="I435" s="64">
        <f>'TARIF 2024'!Q448</f>
        <v>29.99</v>
      </c>
      <c r="L435" s="75">
        <v>0.2</v>
      </c>
      <c r="M435" s="65"/>
      <c r="N435" s="65"/>
      <c r="O435" s="65"/>
      <c r="P435" s="65"/>
      <c r="Q435" s="70"/>
      <c r="R435" s="66"/>
      <c r="S435" s="68"/>
      <c r="T435" s="65"/>
      <c r="U435" s="65"/>
      <c r="V435" s="71"/>
      <c r="W435" s="72"/>
      <c r="X435" s="73"/>
      <c r="Y435" s="74"/>
      <c r="Z435" s="65"/>
      <c r="AA435" s="73"/>
      <c r="AB435" s="65"/>
      <c r="AC435" s="73"/>
      <c r="AD435" s="65"/>
      <c r="AE435" s="73"/>
      <c r="AF435" s="73"/>
      <c r="AG435" s="65"/>
      <c r="AH435" s="65"/>
      <c r="AI435" s="65"/>
      <c r="AJ435" s="65"/>
      <c r="AK435" s="65"/>
      <c r="AL435" s="65"/>
      <c r="AM435" s="65"/>
      <c r="AN435" s="65"/>
      <c r="AO435" s="65"/>
    </row>
    <row r="436" spans="1:41">
      <c r="A436">
        <f>'TARIF 2024'!D449</f>
        <v>0</v>
      </c>
      <c r="B436" t="s">
        <v>947</v>
      </c>
      <c r="D436" s="4">
        <f>'TARIF 2024'!G449</f>
        <v>3760024814034</v>
      </c>
      <c r="E436" t="str">
        <f>'TARIF 2024'!B449</f>
        <v>RPM 11</v>
      </c>
      <c r="F436" t="str">
        <f>'TARIF 2024'!K449</f>
        <v>station meteo avec projecteur heure dont 0,02 deee dim 204*124*84</v>
      </c>
      <c r="G436" t="str">
        <f>'TARIF 2024'!K449</f>
        <v>station meteo avec projecteur heure dont 0,02 deee dim 204*124*84</v>
      </c>
      <c r="H436" s="64">
        <f>'TARIF 2024'!M449</f>
        <v>20.877399999999998</v>
      </c>
      <c r="I436" s="64">
        <f>'TARIF 2024'!Q449</f>
        <v>29.99</v>
      </c>
      <c r="L436" s="75">
        <v>0.2</v>
      </c>
      <c r="M436" s="65"/>
      <c r="N436" s="65"/>
      <c r="O436" s="65"/>
      <c r="P436" s="65"/>
      <c r="Q436" s="70"/>
      <c r="R436" s="66"/>
      <c r="S436" s="68"/>
      <c r="T436" s="65"/>
      <c r="U436" s="65"/>
      <c r="V436" s="71"/>
      <c r="W436" s="72"/>
      <c r="X436" s="73"/>
      <c r="Y436" s="74"/>
      <c r="Z436" s="65"/>
      <c r="AA436" s="73"/>
      <c r="AB436" s="65"/>
      <c r="AC436" s="73"/>
      <c r="AD436" s="65"/>
      <c r="AE436" s="73"/>
      <c r="AF436" s="73"/>
      <c r="AG436" s="65"/>
      <c r="AH436" s="65"/>
      <c r="AI436" s="65"/>
      <c r="AJ436" s="65"/>
      <c r="AK436" s="65"/>
      <c r="AL436" s="65"/>
      <c r="AM436" s="65"/>
      <c r="AN436" s="65"/>
      <c r="AO436" s="65"/>
    </row>
    <row r="437" spans="1:41">
      <c r="A437">
        <f>'TARIF 2024'!D450</f>
        <v>0</v>
      </c>
      <c r="B437" t="s">
        <v>947</v>
      </c>
      <c r="D437" s="4">
        <f>'TARIF 2024'!G450</f>
        <v>0</v>
      </c>
      <c r="E437">
        <f>'TARIF 2024'!B450</f>
        <v>9454</v>
      </c>
      <c r="F437" t="str">
        <f>'TARIF 2024'!K450</f>
        <v xml:space="preserve">combi testeur de sol </v>
      </c>
      <c r="G437" t="str">
        <f>'TARIF 2024'!K450</f>
        <v xml:space="preserve">combi testeur de sol </v>
      </c>
      <c r="H437" s="64">
        <f>'TARIF 2024'!M450</f>
        <v>8.008799999999999</v>
      </c>
      <c r="I437" s="64">
        <f>'TARIF 2024'!Q450</f>
        <v>14.9</v>
      </c>
      <c r="L437" s="75">
        <v>0.2</v>
      </c>
      <c r="M437" s="65"/>
      <c r="N437" s="65"/>
      <c r="O437" s="65"/>
      <c r="P437" s="65"/>
      <c r="Q437" s="70"/>
      <c r="R437" s="66"/>
      <c r="S437" s="68"/>
      <c r="T437" s="65"/>
      <c r="U437" s="65"/>
      <c r="V437" s="71"/>
      <c r="W437" s="72"/>
      <c r="X437" s="73"/>
      <c r="Y437" s="74"/>
      <c r="Z437" s="65"/>
      <c r="AA437" s="73"/>
      <c r="AB437" s="65"/>
      <c r="AC437" s="73"/>
      <c r="AD437" s="65"/>
      <c r="AE437" s="73"/>
      <c r="AF437" s="73"/>
      <c r="AG437" s="65"/>
      <c r="AH437" s="65"/>
      <c r="AI437" s="65"/>
      <c r="AJ437" s="65"/>
      <c r="AK437" s="65"/>
      <c r="AL437" s="65"/>
      <c r="AM437" s="65"/>
      <c r="AN437" s="65"/>
      <c r="AO437" s="65"/>
    </row>
    <row r="438" spans="1:41">
      <c r="A438">
        <f>'TARIF 2024'!D451</f>
        <v>0</v>
      </c>
      <c r="B438" t="s">
        <v>947</v>
      </c>
      <c r="D438" s="4">
        <f>'TARIF 2024'!G451</f>
        <v>3760024810937</v>
      </c>
      <c r="E438" t="str">
        <f>'TARIF 2024'!B451</f>
        <v>9390N</v>
      </c>
      <c r="F438" t="str">
        <f>'TARIF 2024'!K451</f>
        <v xml:space="preserve">Pluviometre </v>
      </c>
      <c r="G438" t="str">
        <f>'TARIF 2024'!K451</f>
        <v xml:space="preserve">Pluviometre </v>
      </c>
      <c r="H438" s="64">
        <f>'TARIF 2024'!M451</f>
        <v>3.008</v>
      </c>
      <c r="I438" s="64">
        <f>'TARIF 2024'!Q451</f>
        <v>5.9</v>
      </c>
      <c r="L438" s="75">
        <v>0.2</v>
      </c>
      <c r="M438" s="65"/>
      <c r="N438" s="65"/>
      <c r="O438" s="65"/>
      <c r="P438" s="65"/>
      <c r="Q438" s="70"/>
      <c r="R438" s="66"/>
      <c r="S438" s="68"/>
      <c r="T438" s="65"/>
      <c r="U438" s="65"/>
      <c r="V438" s="71"/>
      <c r="W438" s="72"/>
      <c r="X438" s="73"/>
      <c r="Y438" s="74"/>
      <c r="Z438" s="65"/>
      <c r="AA438" s="73"/>
      <c r="AB438" s="65"/>
      <c r="AC438" s="73"/>
      <c r="AD438" s="65"/>
      <c r="AE438" s="73"/>
      <c r="AF438" s="73"/>
      <c r="AG438" s="65"/>
      <c r="AH438" s="65"/>
      <c r="AI438" s="65"/>
      <c r="AJ438" s="65"/>
      <c r="AK438" s="65"/>
      <c r="AL438" s="65"/>
      <c r="AM438" s="65"/>
      <c r="AN438" s="65"/>
      <c r="AO438" s="65"/>
    </row>
    <row r="439" spans="1:41">
      <c r="A439">
        <f>'TARIF 2024'!D452</f>
        <v>0</v>
      </c>
      <c r="B439" t="s">
        <v>947</v>
      </c>
      <c r="D439" s="4">
        <f>'TARIF 2024'!G452</f>
        <v>3760024812214</v>
      </c>
      <c r="E439" t="str">
        <f>'TARIF 2024'!B452</f>
        <v>CTS01</v>
      </c>
      <c r="F439" t="str">
        <f>'TARIF 2024'!K452</f>
        <v>Chasse taupe solair dont 0,03 deee</v>
      </c>
      <c r="G439" t="str">
        <f>'TARIF 2024'!K452</f>
        <v>Chasse taupe solair dont 0,03 deee</v>
      </c>
      <c r="H439" s="64">
        <f>'TARIF 2024'!M452</f>
        <v>8.6950000000000003</v>
      </c>
      <c r="I439" s="64">
        <f>'TARIF 2024'!Q452</f>
        <v>15.9</v>
      </c>
      <c r="L439" s="75">
        <v>0.2</v>
      </c>
      <c r="M439" s="65"/>
      <c r="N439" s="65"/>
      <c r="O439" s="65"/>
      <c r="P439" s="65"/>
      <c r="Q439" s="70"/>
      <c r="R439" s="66"/>
      <c r="S439" s="68"/>
      <c r="T439" s="65"/>
      <c r="U439" s="65"/>
      <c r="V439" s="71"/>
      <c r="W439" s="72"/>
      <c r="X439" s="73"/>
      <c r="Y439" s="74"/>
      <c r="Z439" s="65"/>
      <c r="AA439" s="73"/>
      <c r="AB439" s="65"/>
      <c r="AC439" s="73"/>
      <c r="AD439" s="65"/>
      <c r="AE439" s="73"/>
      <c r="AF439" s="73"/>
      <c r="AG439" s="65"/>
      <c r="AH439" s="65"/>
      <c r="AI439" s="65"/>
      <c r="AJ439" s="65"/>
      <c r="AK439" s="65"/>
      <c r="AL439" s="65"/>
      <c r="AM439" s="65"/>
      <c r="AN439" s="65"/>
      <c r="AO439" s="65"/>
    </row>
    <row r="440" spans="1:41">
      <c r="A440">
        <f>'TARIF 2024'!D453</f>
        <v>0</v>
      </c>
      <c r="B440" t="s">
        <v>947</v>
      </c>
      <c r="D440" s="4">
        <f>'TARIF 2024'!G453</f>
        <v>3760024816342</v>
      </c>
      <c r="E440" t="str">
        <f>'TARIF 2024'!B453</f>
        <v>312 EL-G</v>
      </c>
      <c r="F440" t="str">
        <f>'TARIF 2024'!K453</f>
        <v>Thermometre vert mini maxi electronique int/ext dont 0,02 deee dim 120*60mm</v>
      </c>
      <c r="G440" t="str">
        <f>'TARIF 2024'!K453</f>
        <v>Thermometre vert mini maxi electronique int/ext dont 0,02 deee dim 120*60mm</v>
      </c>
      <c r="H440" s="64">
        <f>'TARIF 2024'!M453</f>
        <v>11.120199999999999</v>
      </c>
      <c r="I440" s="64">
        <f>'TARIF 2024'!Q453</f>
        <v>18.989999999999998</v>
      </c>
      <c r="L440" s="75">
        <v>0.2</v>
      </c>
      <c r="M440" s="65"/>
      <c r="N440" s="65"/>
      <c r="O440" s="65"/>
      <c r="P440" s="65"/>
      <c r="Q440" s="70"/>
      <c r="R440" s="66"/>
      <c r="S440" s="68"/>
      <c r="T440" s="65"/>
      <c r="U440" s="65"/>
      <c r="V440" s="71"/>
      <c r="W440" s="72"/>
      <c r="X440" s="73"/>
      <c r="Y440" s="74"/>
      <c r="Z440" s="65"/>
      <c r="AA440" s="73"/>
      <c r="AB440" s="65"/>
      <c r="AC440" s="73"/>
      <c r="AD440" s="65"/>
      <c r="AE440" s="73"/>
      <c r="AF440" s="73"/>
      <c r="AG440" s="65"/>
      <c r="AH440" s="65"/>
      <c r="AI440" s="65"/>
      <c r="AJ440" s="65"/>
      <c r="AK440" s="65"/>
      <c r="AL440" s="65"/>
      <c r="AM440" s="65"/>
      <c r="AN440" s="65"/>
      <c r="AO440" s="65"/>
    </row>
    <row r="441" spans="1:41">
      <c r="A441">
        <f>'TARIF 2024'!D454</f>
        <v>0</v>
      </c>
      <c r="B441" t="s">
        <v>947</v>
      </c>
      <c r="D441" s="4">
        <f>'TARIF 2024'!G454</f>
        <v>3760024816335</v>
      </c>
      <c r="E441" t="str">
        <f>'TARIF 2024'!B454</f>
        <v>312 EL-W</v>
      </c>
      <c r="F441" t="str">
        <f>'TARIF 2024'!K454</f>
        <v>Thermometre Blanc mini maxi electronique int/ext dont 0,02 deee dim 120*60mm</v>
      </c>
      <c r="G441" t="str">
        <f>'TARIF 2024'!K454</f>
        <v>Thermometre Blanc mini maxi electronique int/ext dont 0,02 deee dim 120*60mm</v>
      </c>
      <c r="H441" s="64">
        <f>'TARIF 2024'!M454</f>
        <v>11.120199999999999</v>
      </c>
      <c r="I441" s="64">
        <f>'TARIF 2024'!Q454</f>
        <v>18.989999999999998</v>
      </c>
      <c r="L441" s="75">
        <v>0.2</v>
      </c>
      <c r="M441" s="65"/>
      <c r="N441" s="65"/>
      <c r="O441" s="65"/>
      <c r="P441" s="65"/>
      <c r="Q441" s="70"/>
      <c r="R441" s="66"/>
      <c r="S441" s="68"/>
      <c r="T441" s="65"/>
      <c r="U441" s="65"/>
      <c r="V441" s="71"/>
      <c r="W441" s="72"/>
      <c r="X441" s="73"/>
      <c r="Y441" s="74"/>
      <c r="Z441" s="65"/>
      <c r="AA441" s="73"/>
      <c r="AB441" s="65"/>
      <c r="AC441" s="73"/>
      <c r="AD441" s="65"/>
      <c r="AE441" s="73"/>
      <c r="AF441" s="73"/>
      <c r="AG441" s="65"/>
      <c r="AH441" s="65"/>
      <c r="AI441" s="65"/>
      <c r="AJ441" s="65"/>
      <c r="AK441" s="65"/>
      <c r="AL441" s="65"/>
      <c r="AM441" s="65"/>
      <c r="AN441" s="65"/>
      <c r="AO441" s="65"/>
    </row>
    <row r="442" spans="1:41">
      <c r="A442">
        <f>'TARIF 2024'!D455</f>
        <v>0</v>
      </c>
      <c r="B442" t="s">
        <v>947</v>
      </c>
      <c r="D442" s="4">
        <f>'TARIF 2024'!G455</f>
        <v>3760024816991</v>
      </c>
      <c r="E442" t="str">
        <f>'TARIF 2024'!B455</f>
        <v>315 EL-G</v>
      </c>
      <c r="F442" t="str">
        <f>'TARIF 2024'!K455</f>
        <v>Thermometre vert mini maxi electronique int/ext dont 0,02 deee dim 273*128*43mm</v>
      </c>
      <c r="G442" t="str">
        <f>'TARIF 2024'!K455</f>
        <v>Thermometre vert mini maxi electronique int/ext dont 0,02 deee dim 273*128*43mm</v>
      </c>
      <c r="H442" s="64">
        <f>'TARIF 2024'!M455</f>
        <v>15.6698</v>
      </c>
      <c r="I442" s="64">
        <f>'TARIF 2024'!Q455</f>
        <v>24.99</v>
      </c>
      <c r="L442" s="75">
        <v>0.2</v>
      </c>
      <c r="M442" s="65"/>
      <c r="N442" s="65"/>
      <c r="O442" s="65"/>
      <c r="P442" s="65"/>
      <c r="Q442" s="70"/>
      <c r="R442" s="66"/>
      <c r="S442" s="68"/>
      <c r="T442" s="65"/>
      <c r="U442" s="65"/>
      <c r="V442" s="71"/>
      <c r="W442" s="72"/>
      <c r="X442" s="73"/>
      <c r="Y442" s="74"/>
      <c r="Z442" s="65"/>
      <c r="AA442" s="73"/>
      <c r="AB442" s="65"/>
      <c r="AC442" s="73"/>
      <c r="AD442" s="65"/>
      <c r="AE442" s="73"/>
      <c r="AF442" s="73"/>
      <c r="AG442" s="65"/>
      <c r="AH442" s="65"/>
      <c r="AI442" s="65"/>
      <c r="AJ442" s="65"/>
      <c r="AK442" s="65"/>
      <c r="AL442" s="65"/>
      <c r="AM442" s="65"/>
      <c r="AN442" s="65"/>
      <c r="AO442" s="65"/>
    </row>
    <row r="443" spans="1:41">
      <c r="A443">
        <f>'TARIF 2024'!D456</f>
        <v>0</v>
      </c>
      <c r="B443" t="s">
        <v>947</v>
      </c>
      <c r="D443" s="4">
        <f>'TARIF 2024'!G456</f>
        <v>3760024816939</v>
      </c>
      <c r="E443" t="str">
        <f>'TARIF 2024'!B456</f>
        <v>315 EL-W</v>
      </c>
      <c r="F443" t="str">
        <f>'TARIF 2024'!K456</f>
        <v>Thermometre blanc mini maxi electronique int/ext dont 0,02 deee dim 273*128*43mm</v>
      </c>
      <c r="G443" t="str">
        <f>'TARIF 2024'!K456</f>
        <v>Thermometre blanc mini maxi electronique int/ext dont 0,02 deee dim 273*128*43mm</v>
      </c>
      <c r="H443" s="64">
        <f>'TARIF 2024'!M456</f>
        <v>15.6698</v>
      </c>
      <c r="I443" s="64">
        <f>'TARIF 2024'!Q456</f>
        <v>24.99</v>
      </c>
      <c r="L443" s="75">
        <v>0.2</v>
      </c>
      <c r="M443" s="65"/>
      <c r="N443" s="65"/>
      <c r="O443" s="65"/>
      <c r="P443" s="65"/>
      <c r="Q443" s="70"/>
      <c r="R443" s="66"/>
      <c r="S443" s="68"/>
      <c r="T443" s="65"/>
      <c r="U443" s="65"/>
      <c r="V443" s="71"/>
      <c r="W443" s="72"/>
      <c r="X443" s="73"/>
      <c r="Y443" s="74"/>
      <c r="Z443" s="65"/>
      <c r="AA443" s="73"/>
      <c r="AB443" s="65"/>
      <c r="AC443" s="73"/>
      <c r="AD443" s="65"/>
      <c r="AE443" s="73"/>
      <c r="AF443" s="73"/>
      <c r="AG443" s="65"/>
      <c r="AH443" s="65"/>
      <c r="AI443" s="65"/>
      <c r="AJ443" s="65"/>
      <c r="AK443" s="65"/>
      <c r="AL443" s="65"/>
      <c r="AM443" s="65"/>
      <c r="AN443" s="65"/>
      <c r="AO443" s="65"/>
    </row>
    <row r="444" spans="1:41">
      <c r="A444">
        <f>'TARIF 2024'!D457</f>
        <v>0</v>
      </c>
      <c r="B444" t="s">
        <v>947</v>
      </c>
      <c r="D444" s="4">
        <f>'TARIF 2024'!G457</f>
        <v>3760024821780</v>
      </c>
      <c r="E444" t="str">
        <f>'TARIF 2024'!B457</f>
        <v>SM104</v>
      </c>
      <c r="F444" t="str">
        <f>'TARIF 2024'!K457</f>
        <v>Station meteo sans fil sm104 dont 0,08 deee dim 217*39*383mm</v>
      </c>
      <c r="G444" t="str">
        <f>'TARIF 2024'!K457</f>
        <v>Station meteo sans fil sm104 dont 0,08 deee dim 217*39*383mm</v>
      </c>
      <c r="H444" s="64">
        <f>'TARIF 2024'!M457</f>
        <v>25.069800000000001</v>
      </c>
      <c r="I444" s="64">
        <f>'TARIF 2024'!Q457</f>
        <v>37.99</v>
      </c>
      <c r="L444" s="75">
        <v>0.2</v>
      </c>
      <c r="M444" s="65"/>
      <c r="N444" s="65"/>
      <c r="O444" s="65"/>
      <c r="P444" s="65"/>
      <c r="Q444" s="70"/>
      <c r="R444" s="66"/>
      <c r="S444" s="68"/>
      <c r="T444" s="65"/>
      <c r="U444" s="65"/>
      <c r="V444" s="71"/>
      <c r="W444" s="72"/>
      <c r="X444" s="73"/>
      <c r="Y444" s="74"/>
      <c r="Z444" s="65"/>
      <c r="AA444" s="73"/>
      <c r="AB444" s="65"/>
      <c r="AC444" s="73"/>
      <c r="AD444" s="65"/>
      <c r="AE444" s="73"/>
      <c r="AF444" s="73"/>
      <c r="AG444" s="65"/>
      <c r="AH444" s="65"/>
      <c r="AI444" s="65"/>
      <c r="AJ444" s="65"/>
      <c r="AK444" s="65"/>
      <c r="AL444" s="65"/>
      <c r="AM444" s="65"/>
      <c r="AN444" s="65"/>
      <c r="AO444" s="65"/>
    </row>
    <row r="445" spans="1:41">
      <c r="A445">
        <f>'TARIF 2024'!D458</f>
        <v>0</v>
      </c>
      <c r="B445" t="s">
        <v>947</v>
      </c>
      <c r="D445" s="4">
        <f>'TARIF 2024'!G458</f>
        <v>3760024824002</v>
      </c>
      <c r="E445" t="str">
        <f>'TARIF 2024'!B458</f>
        <v>SM106</v>
      </c>
      <c r="F445" t="str">
        <f>'TARIF 2024'!K458</f>
        <v>station meteo sans fil radio pilotee dont 0,08 deee dim 198*63*133 mm</v>
      </c>
      <c r="G445" t="str">
        <f>'TARIF 2024'!K458</f>
        <v>station meteo sans fil radio pilotee dont 0,08 deee dim 198*63*133 mm</v>
      </c>
      <c r="H445" s="64">
        <f>'TARIF 2024'!M458</f>
        <v>37.073599999999999</v>
      </c>
      <c r="I445" s="64">
        <f>'TARIF 2024'!Q458</f>
        <v>57.99</v>
      </c>
      <c r="L445" s="75">
        <v>0.2</v>
      </c>
      <c r="M445" s="65"/>
      <c r="N445" s="65"/>
      <c r="O445" s="65"/>
      <c r="P445" s="65"/>
      <c r="Q445" s="70"/>
      <c r="R445" s="66"/>
      <c r="S445" s="68"/>
      <c r="T445" s="65"/>
      <c r="U445" s="65"/>
      <c r="V445" s="71"/>
      <c r="W445" s="72"/>
      <c r="X445" s="73"/>
      <c r="Y445" s="74"/>
      <c r="Z445" s="65"/>
      <c r="AA445" s="73"/>
      <c r="AB445" s="65"/>
      <c r="AC445" s="73"/>
      <c r="AD445" s="65"/>
      <c r="AE445" s="73"/>
      <c r="AF445" s="73"/>
      <c r="AG445" s="65"/>
      <c r="AH445" s="65"/>
      <c r="AI445" s="65"/>
      <c r="AJ445" s="65"/>
      <c r="AK445" s="65"/>
      <c r="AL445" s="65"/>
      <c r="AM445" s="65"/>
      <c r="AN445" s="65"/>
      <c r="AO445" s="65"/>
    </row>
    <row r="446" spans="1:41">
      <c r="A446">
        <f>'TARIF 2024'!D459</f>
        <v>0</v>
      </c>
      <c r="B446" t="s">
        <v>947</v>
      </c>
      <c r="D446" s="4">
        <f>'TARIF 2024'!G459</f>
        <v>3760024822077</v>
      </c>
      <c r="E446" t="str">
        <f>'TARIF 2024'!B459</f>
        <v>SM107</v>
      </c>
      <c r="F446" t="str">
        <f>'TARIF 2024'!K459</f>
        <v>Station meteo sans fil dont 0,08 deee dim 225*155*45mm</v>
      </c>
      <c r="G446" t="str">
        <f>'TARIF 2024'!K459</f>
        <v>Station meteo sans fil dont 0,08 deee dim 225*155*45mm</v>
      </c>
      <c r="H446" s="64">
        <f>'TARIF 2024'!M459</f>
        <v>26.113199999999999</v>
      </c>
      <c r="I446" s="64">
        <f>'TARIF 2024'!Q459</f>
        <v>39.950000000000003</v>
      </c>
      <c r="L446" s="75">
        <v>0.2</v>
      </c>
      <c r="M446" s="65"/>
      <c r="N446" s="65"/>
      <c r="O446" s="65"/>
      <c r="P446" s="65"/>
      <c r="Q446" s="70"/>
      <c r="R446" s="66"/>
      <c r="S446" s="68"/>
      <c r="T446" s="65"/>
      <c r="U446" s="65"/>
      <c r="V446" s="71"/>
      <c r="W446" s="72"/>
      <c r="X446" s="73"/>
      <c r="Y446" s="74"/>
      <c r="Z446" s="65"/>
      <c r="AA446" s="73"/>
      <c r="AB446" s="65"/>
      <c r="AC446" s="73"/>
      <c r="AD446" s="65"/>
      <c r="AE446" s="73"/>
      <c r="AF446" s="73"/>
      <c r="AG446" s="65"/>
      <c r="AH446" s="65"/>
      <c r="AI446" s="65"/>
      <c r="AJ446" s="65"/>
      <c r="AK446" s="65"/>
      <c r="AL446" s="65"/>
      <c r="AM446" s="65"/>
      <c r="AN446" s="65"/>
      <c r="AO446" s="65"/>
    </row>
    <row r="447" spans="1:41">
      <c r="A447">
        <f>'TARIF 2024'!D460</f>
        <v>0</v>
      </c>
      <c r="B447" t="s">
        <v>947</v>
      </c>
      <c r="D447" s="4">
        <f>'TARIF 2024'!G460</f>
        <v>3760024825023</v>
      </c>
      <c r="E447" t="str">
        <f>'TARIF 2024'!B460</f>
        <v>SM108</v>
      </c>
      <c r="F447" t="str">
        <f>'TARIF 2024'!K460</f>
        <v>Station meteo sans fil sm108  dont 0,08 deee dim 158*130*64mm</v>
      </c>
      <c r="G447" t="str">
        <f>'TARIF 2024'!K460</f>
        <v>Station meteo sans fil sm108  dont 0,08 deee dim 158*130*64mm</v>
      </c>
      <c r="H447" s="64">
        <f>'TARIF 2024'!M460</f>
        <v>20.877399999999998</v>
      </c>
      <c r="I447" s="64">
        <f>'TARIF 2024'!Q460</f>
        <v>29.99</v>
      </c>
      <c r="L447" s="75">
        <v>0.2</v>
      </c>
      <c r="M447" s="65"/>
      <c r="N447" s="65"/>
      <c r="O447" s="65"/>
      <c r="P447" s="65"/>
      <c r="Q447" s="70"/>
      <c r="R447" s="66"/>
      <c r="S447" s="68"/>
      <c r="T447" s="65"/>
      <c r="U447" s="65"/>
      <c r="V447" s="71"/>
      <c r="W447" s="72"/>
      <c r="X447" s="73"/>
      <c r="Y447" s="74"/>
      <c r="Z447" s="65"/>
      <c r="AA447" s="73"/>
      <c r="AB447" s="65"/>
      <c r="AC447" s="73"/>
      <c r="AD447" s="65"/>
      <c r="AE447" s="73"/>
      <c r="AF447" s="73"/>
      <c r="AG447" s="65"/>
      <c r="AH447" s="65"/>
      <c r="AI447" s="65"/>
      <c r="AJ447" s="65"/>
      <c r="AK447" s="65"/>
      <c r="AL447" s="65"/>
      <c r="AM447" s="65"/>
      <c r="AN447" s="65"/>
      <c r="AO447" s="65"/>
    </row>
    <row r="448" spans="1:41">
      <c r="A448">
        <f>'TARIF 2024'!D461</f>
        <v>0</v>
      </c>
      <c r="B448" t="s">
        <v>947</v>
      </c>
      <c r="D448" s="4">
        <f>'TARIF 2024'!G461</f>
        <v>3760024827195</v>
      </c>
      <c r="E448" t="str">
        <f>'TARIF 2024'!B461</f>
        <v>SM108-W</v>
      </c>
      <c r="F448" t="str">
        <f>'TARIF 2024'!K461</f>
        <v>Station meteo sans fil blanche dont 0,08 deee sm108 dim158*130*64mm</v>
      </c>
      <c r="G448" t="str">
        <f>'TARIF 2024'!K461</f>
        <v>Station meteo sans fil blanche dont 0,08 deee sm108 dim158*130*64mm</v>
      </c>
      <c r="H448" s="64">
        <f>'TARIF 2024'!M461</f>
        <v>20.877399999999998</v>
      </c>
      <c r="I448" s="64">
        <f>'TARIF 2024'!Q461</f>
        <v>29.99</v>
      </c>
      <c r="L448" s="75">
        <v>0.2</v>
      </c>
      <c r="M448" s="65"/>
      <c r="N448" s="65"/>
      <c r="O448" s="65"/>
      <c r="P448" s="65"/>
      <c r="Q448" s="70"/>
      <c r="R448" s="66"/>
      <c r="S448" s="68"/>
      <c r="T448" s="65"/>
      <c r="U448" s="65"/>
      <c r="V448" s="71"/>
      <c r="W448" s="72"/>
      <c r="X448" s="73"/>
      <c r="Y448" s="74"/>
      <c r="Z448" s="65"/>
      <c r="AA448" s="73"/>
      <c r="AB448" s="65"/>
      <c r="AC448" s="73"/>
      <c r="AD448" s="65"/>
      <c r="AE448" s="73"/>
      <c r="AF448" s="73"/>
      <c r="AG448" s="65"/>
      <c r="AH448" s="65"/>
      <c r="AI448" s="65"/>
      <c r="AJ448" s="65"/>
      <c r="AK448" s="65"/>
      <c r="AL448" s="65"/>
      <c r="AM448" s="65"/>
      <c r="AN448" s="65"/>
      <c r="AO448" s="65"/>
    </row>
    <row r="449" spans="1:41">
      <c r="A449">
        <f>'TARIF 2024'!D462</f>
        <v>0</v>
      </c>
      <c r="B449" t="s">
        <v>947</v>
      </c>
      <c r="D449" s="4">
        <f>'TARIF 2024'!G462</f>
        <v>3760024826532</v>
      </c>
      <c r="E449" t="str">
        <f>'TARIF 2024'!B462</f>
        <v>SM109</v>
      </c>
      <c r="F449" t="str">
        <f>'TARIF 2024'!K462</f>
        <v>Station meteo sans fil Sm109  dont 0,08 deee dim 175*62*153mm</v>
      </c>
      <c r="G449" t="str">
        <f>'TARIF 2024'!K462</f>
        <v>Station meteo sans fil Sm109  dont 0,08 deee dim 175*62*153mm</v>
      </c>
      <c r="H449" s="64">
        <f>'TARIF 2024'!M462</f>
        <v>31.0764</v>
      </c>
      <c r="I449" s="64">
        <f>'TARIF 2024'!Q462</f>
        <v>44.99</v>
      </c>
      <c r="L449" s="75">
        <v>0.2</v>
      </c>
      <c r="M449" s="65"/>
      <c r="N449" s="65"/>
      <c r="O449" s="65"/>
      <c r="P449" s="65"/>
      <c r="Q449" s="70"/>
      <c r="R449" s="66"/>
      <c r="S449" s="68"/>
      <c r="T449" s="65"/>
      <c r="U449" s="65"/>
      <c r="V449" s="71"/>
      <c r="W449" s="72"/>
      <c r="X449" s="73"/>
      <c r="Y449" s="74"/>
      <c r="Z449" s="65"/>
      <c r="AA449" s="73"/>
      <c r="AB449" s="65"/>
      <c r="AC449" s="73"/>
      <c r="AD449" s="65"/>
      <c r="AE449" s="73"/>
      <c r="AF449" s="73"/>
      <c r="AG449" s="65"/>
      <c r="AH449" s="65"/>
      <c r="AI449" s="65"/>
      <c r="AJ449" s="65"/>
      <c r="AK449" s="65"/>
      <c r="AL449" s="65"/>
      <c r="AM449" s="65"/>
      <c r="AN449" s="65"/>
      <c r="AO449" s="65"/>
    </row>
    <row r="450" spans="1:41">
      <c r="A450">
        <f>'TARIF 2024'!D463</f>
        <v>0</v>
      </c>
      <c r="B450" t="s">
        <v>947</v>
      </c>
      <c r="D450" s="4">
        <f>'TARIF 2024'!G463</f>
        <v>3760024828437</v>
      </c>
      <c r="E450" t="str">
        <f>'TARIF 2024'!B463</f>
        <v>SM109-W</v>
      </c>
      <c r="F450" t="str">
        <f>'TARIF 2024'!K463</f>
        <v>Station meteo sans fil Blanche Sm109 dont 0,08 deee dim 175*62*153mm</v>
      </c>
      <c r="G450" t="str">
        <f>'TARIF 2024'!K463</f>
        <v>Station meteo sans fil Blanche Sm109 dont 0,08 deee dim 175*62*153mm</v>
      </c>
      <c r="H450" s="64">
        <f>'TARIF 2024'!M463</f>
        <v>31.0764</v>
      </c>
      <c r="I450" s="64">
        <f>'TARIF 2024'!Q463</f>
        <v>44.99</v>
      </c>
      <c r="L450" s="75">
        <v>0.2</v>
      </c>
      <c r="M450" s="65"/>
      <c r="N450" s="65"/>
      <c r="O450" s="65"/>
      <c r="P450" s="65"/>
      <c r="Q450" s="70"/>
      <c r="R450" s="66"/>
      <c r="S450" s="68"/>
      <c r="T450" s="65"/>
      <c r="U450" s="65"/>
      <c r="V450" s="71"/>
      <c r="W450" s="72"/>
      <c r="X450" s="73"/>
      <c r="Y450" s="74"/>
      <c r="Z450" s="65"/>
      <c r="AA450" s="73"/>
      <c r="AB450" s="65"/>
      <c r="AC450" s="73"/>
      <c r="AD450" s="65"/>
      <c r="AE450" s="73"/>
      <c r="AF450" s="73"/>
      <c r="AG450" s="65"/>
      <c r="AH450" s="65"/>
      <c r="AI450" s="65"/>
      <c r="AJ450" s="65"/>
      <c r="AK450" s="65"/>
      <c r="AL450" s="65"/>
      <c r="AM450" s="65"/>
      <c r="AN450" s="65"/>
      <c r="AO450" s="65"/>
    </row>
    <row r="451" spans="1:41">
      <c r="A451">
        <f>'TARIF 2024'!D464</f>
        <v>0</v>
      </c>
      <c r="B451" t="s">
        <v>947</v>
      </c>
      <c r="D451" s="4">
        <f>'TARIF 2024'!G464</f>
        <v>3760024810890</v>
      </c>
      <c r="E451" t="str">
        <f>'TARIF 2024'!B464</f>
        <v>SM121 B</v>
      </c>
      <c r="F451" t="str">
        <f>'TARIF 2024'!K464</f>
        <v>station meteo radio pilotee dont 0,08 deee dim142*40*272</v>
      </c>
      <c r="G451" t="str">
        <f>'TARIF 2024'!K464</f>
        <v>station meteo radio pilotee dont 0,08 deee dim142*40*272</v>
      </c>
      <c r="H451" s="64">
        <f>'TARIF 2024'!M464</f>
        <v>25.849999999999998</v>
      </c>
      <c r="I451" s="64">
        <f>'TARIF 2024'!Q464</f>
        <v>39.99</v>
      </c>
      <c r="L451" s="75">
        <v>0.2</v>
      </c>
      <c r="M451" s="65"/>
      <c r="N451" s="65"/>
      <c r="O451" s="65"/>
      <c r="P451" s="65"/>
      <c r="Q451" s="70"/>
      <c r="R451" s="66"/>
      <c r="S451" s="68"/>
      <c r="T451" s="65"/>
      <c r="U451" s="65"/>
      <c r="V451" s="71"/>
      <c r="W451" s="72"/>
      <c r="X451" s="73"/>
      <c r="Y451" s="74"/>
      <c r="Z451" s="65"/>
      <c r="AA451" s="73"/>
      <c r="AB451" s="65"/>
      <c r="AC451" s="73"/>
      <c r="AD451" s="65"/>
      <c r="AE451" s="73"/>
      <c r="AF451" s="73"/>
      <c r="AG451" s="65"/>
      <c r="AH451" s="65"/>
      <c r="AI451" s="65"/>
      <c r="AJ451" s="65"/>
      <c r="AK451" s="65"/>
      <c r="AL451" s="65"/>
      <c r="AM451" s="65"/>
      <c r="AN451" s="65"/>
      <c r="AO451" s="65"/>
    </row>
    <row r="452" spans="1:41">
      <c r="A452">
        <f>'TARIF 2024'!D465</f>
        <v>0</v>
      </c>
      <c r="B452" t="s">
        <v>947</v>
      </c>
      <c r="D452" s="4">
        <f>'TARIF 2024'!G465</f>
        <v>3760024812665</v>
      </c>
      <c r="E452" t="str">
        <f>'TARIF 2024'!B465</f>
        <v>SM121 N</v>
      </c>
      <c r="F452" t="str">
        <f>'TARIF 2024'!K465</f>
        <v>station meteo radio pilotee dont 0,08 deee dim 142*40*272</v>
      </c>
      <c r="G452" t="str">
        <f>'TARIF 2024'!K465</f>
        <v>station meteo radio pilotee dont 0,08 deee dim 142*40*272</v>
      </c>
      <c r="H452" s="64">
        <f>'TARIF 2024'!M465</f>
        <v>22.926600000000001</v>
      </c>
      <c r="I452" s="64">
        <f>'TARIF 2024'!Q465</f>
        <v>39.99</v>
      </c>
      <c r="L452" s="75">
        <v>0.2</v>
      </c>
      <c r="M452" s="65"/>
      <c r="N452" s="65"/>
      <c r="O452" s="65"/>
      <c r="P452" s="65"/>
      <c r="Q452" s="70"/>
      <c r="R452" s="66"/>
      <c r="S452" s="68"/>
      <c r="T452" s="65"/>
      <c r="U452" s="65"/>
      <c r="V452" s="71"/>
      <c r="W452" s="72"/>
      <c r="X452" s="73"/>
      <c r="Y452" s="74"/>
      <c r="Z452" s="65"/>
      <c r="AA452" s="73"/>
      <c r="AB452" s="65"/>
      <c r="AC452" s="73"/>
      <c r="AD452" s="65"/>
      <c r="AE452" s="73"/>
      <c r="AF452" s="73"/>
      <c r="AG452" s="65"/>
      <c r="AH452" s="65"/>
      <c r="AI452" s="65"/>
      <c r="AJ452" s="65"/>
      <c r="AK452" s="65"/>
      <c r="AL452" s="65"/>
      <c r="AM452" s="65"/>
      <c r="AN452" s="65"/>
      <c r="AO452" s="65"/>
    </row>
    <row r="453" spans="1:41">
      <c r="A453">
        <f>'TARIF 2024'!D466</f>
        <v>0</v>
      </c>
      <c r="B453" t="s">
        <v>947</v>
      </c>
      <c r="D453" s="4">
        <f>'TARIF 2024'!G466</f>
        <v>3760024816403</v>
      </c>
      <c r="E453" t="str">
        <f>'TARIF 2024'!B466</f>
        <v>SM201</v>
      </c>
      <c r="F453" t="str">
        <f>'TARIF 2024'!K466</f>
        <v>station meteo sans fil  dont 0,08 deee dim 159*59*184mm</v>
      </c>
      <c r="G453" t="str">
        <f>'TARIF 2024'!K466</f>
        <v>station meteo sans fil  dont 0,08 deee dim 159*59*184mm</v>
      </c>
      <c r="H453" s="64">
        <f>'TARIF 2024'!M466</f>
        <v>25.069800000000001</v>
      </c>
      <c r="I453" s="64">
        <f>'TARIF 2024'!Q466</f>
        <v>39.99</v>
      </c>
      <c r="L453" s="75">
        <v>0.2</v>
      </c>
      <c r="M453" s="65"/>
      <c r="N453" s="65"/>
      <c r="O453" s="65"/>
      <c r="P453" s="65"/>
      <c r="Q453" s="70"/>
      <c r="R453" s="66"/>
      <c r="S453" s="68"/>
      <c r="T453" s="65"/>
      <c r="U453" s="65"/>
      <c r="V453" s="71"/>
      <c r="W453" s="72"/>
      <c r="X453" s="73"/>
      <c r="Y453" s="74"/>
      <c r="Z453" s="65"/>
      <c r="AA453" s="73"/>
      <c r="AB453" s="65"/>
      <c r="AC453" s="73"/>
      <c r="AD453" s="65"/>
      <c r="AE453" s="73"/>
      <c r="AF453" s="73"/>
      <c r="AG453" s="65"/>
      <c r="AH453" s="65"/>
      <c r="AI453" s="65"/>
      <c r="AJ453" s="65"/>
      <c r="AK453" s="65"/>
      <c r="AL453" s="65"/>
      <c r="AM453" s="65"/>
      <c r="AN453" s="65"/>
      <c r="AO453" s="65"/>
    </row>
    <row r="454" spans="1:41">
      <c r="A454">
        <f>'TARIF 2024'!D467</f>
        <v>0</v>
      </c>
      <c r="B454" t="s">
        <v>947</v>
      </c>
      <c r="D454" s="4">
        <f>'TARIF 2024'!G467</f>
        <v>3760024825290</v>
      </c>
      <c r="E454" t="str">
        <f>'TARIF 2024'!B467</f>
        <v>SM57 PRO</v>
      </c>
      <c r="F454" t="str">
        <f>'TARIF 2024'!K467</f>
        <v>Station meteo pro sm57 pro dont 0,02 deee dim 369*141*319mm</v>
      </c>
      <c r="G454" t="str">
        <f>'TARIF 2024'!K467</f>
        <v>Station meteo pro sm57 pro dont 0,02 deee dim 369*141*319mm</v>
      </c>
      <c r="H454" s="64">
        <f>'TARIF 2024'!M467</f>
        <v>102.3566</v>
      </c>
      <c r="I454" s="64">
        <f>'TARIF 2024'!Q467</f>
        <v>149</v>
      </c>
      <c r="L454" s="75">
        <v>0.2</v>
      </c>
      <c r="M454" s="65"/>
      <c r="N454" s="65"/>
      <c r="O454" s="65"/>
      <c r="P454" s="65"/>
      <c r="Q454" s="70"/>
      <c r="R454" s="66"/>
      <c r="S454" s="68"/>
      <c r="T454" s="65"/>
      <c r="U454" s="65"/>
      <c r="V454" s="71"/>
      <c r="W454" s="72"/>
      <c r="X454" s="73"/>
      <c r="Y454" s="74"/>
      <c r="Z454" s="65"/>
      <c r="AA454" s="73"/>
      <c r="AB454" s="65"/>
      <c r="AC454" s="73"/>
      <c r="AD454" s="65"/>
      <c r="AE454" s="73"/>
      <c r="AF454" s="73"/>
      <c r="AG454" s="65"/>
      <c r="AH454" s="65"/>
      <c r="AI454" s="65"/>
      <c r="AJ454" s="65"/>
      <c r="AK454" s="65"/>
      <c r="AL454" s="65"/>
      <c r="AM454" s="65"/>
      <c r="AN454" s="65"/>
      <c r="AO454" s="65"/>
    </row>
    <row r="455" spans="1:41">
      <c r="A455">
        <f>'TARIF 2024'!D468</f>
        <v>0</v>
      </c>
      <c r="B455" t="s">
        <v>947</v>
      </c>
      <c r="D455" s="4">
        <f>'TARIF 2024'!G468</f>
        <v>3760024817059</v>
      </c>
      <c r="E455" t="str">
        <f>'TARIF 2024'!B468</f>
        <v>T07SOL</v>
      </c>
      <c r="F455" t="str">
        <f>'TARIF 2024'!K468</f>
        <v>Thermometre fenetre solaire int/ext dont 0,02 deee dim 120*150*26mm</v>
      </c>
      <c r="G455" t="str">
        <f>'TARIF 2024'!K468</f>
        <v>Thermometre fenetre solaire int/ext dont 0,02 deee dim 120*150*26mm</v>
      </c>
      <c r="H455" s="64">
        <f>'TARIF 2024'!M468</f>
        <v>10.180199999999999</v>
      </c>
      <c r="I455" s="64">
        <f>'TARIF 2024'!Q468</f>
        <v>16.95</v>
      </c>
      <c r="L455" s="75">
        <v>0.2</v>
      </c>
      <c r="M455" s="65"/>
      <c r="N455" s="65"/>
      <c r="O455" s="65"/>
      <c r="P455" s="65"/>
      <c r="Q455" s="70"/>
      <c r="R455" s="66"/>
      <c r="S455" s="68"/>
      <c r="T455" s="65"/>
      <c r="U455" s="65"/>
      <c r="V455" s="71"/>
      <c r="W455" s="72"/>
      <c r="X455" s="73"/>
      <c r="Y455" s="74"/>
      <c r="Z455" s="65"/>
      <c r="AA455" s="73"/>
      <c r="AB455" s="65"/>
      <c r="AC455" s="73"/>
      <c r="AD455" s="65"/>
      <c r="AE455" s="73"/>
      <c r="AF455" s="73"/>
      <c r="AG455" s="65"/>
      <c r="AH455" s="65"/>
      <c r="AI455" s="65"/>
      <c r="AJ455" s="65"/>
      <c r="AK455" s="65"/>
      <c r="AL455" s="65"/>
      <c r="AM455" s="65"/>
      <c r="AN455" s="65"/>
      <c r="AO455" s="65"/>
    </row>
    <row r="456" spans="1:41">
      <c r="A456">
        <f>'TARIF 2024'!D469</f>
        <v>0</v>
      </c>
      <c r="B456" t="s">
        <v>947</v>
      </c>
      <c r="D456" s="4">
        <f>'TARIF 2024'!G469</f>
        <v>3760024822466</v>
      </c>
      <c r="E456" t="str">
        <f>'TARIF 2024'!B469</f>
        <v>LA-HP15</v>
      </c>
      <c r="F456" t="str">
        <f>'TARIF 2024'!K469</f>
        <v>lampe bureau led haut parleur blanche dont 0,11 deee</v>
      </c>
      <c r="G456" t="str">
        <f>'TARIF 2024'!K469</f>
        <v>lampe bureau led haut parleur blanche dont 0,11 deee</v>
      </c>
      <c r="H456" s="64">
        <f>'TARIF 2024'!M469</f>
        <v>14.2692</v>
      </c>
      <c r="I456" s="64">
        <f>'TARIF 2024'!Q469</f>
        <v>29.9</v>
      </c>
      <c r="L456" s="75">
        <v>0.2</v>
      </c>
      <c r="M456" s="65"/>
      <c r="N456" s="65"/>
      <c r="O456" s="65"/>
      <c r="P456" s="65"/>
      <c r="Q456" s="70"/>
      <c r="R456" s="66"/>
      <c r="S456" s="68"/>
      <c r="T456" s="65"/>
      <c r="U456" s="65"/>
      <c r="V456" s="71"/>
      <c r="W456" s="72"/>
      <c r="X456" s="73"/>
      <c r="Y456" s="74"/>
      <c r="Z456" s="65"/>
      <c r="AA456" s="73"/>
      <c r="AB456" s="65"/>
      <c r="AC456" s="73"/>
      <c r="AD456" s="65"/>
      <c r="AE456" s="73"/>
      <c r="AF456" s="73"/>
      <c r="AG456" s="65"/>
      <c r="AH456" s="65"/>
      <c r="AI456" s="65"/>
      <c r="AJ456" s="65"/>
      <c r="AK456" s="65"/>
      <c r="AL456" s="65"/>
      <c r="AM456" s="65"/>
      <c r="AN456" s="65"/>
      <c r="AO456" s="65"/>
    </row>
    <row r="457" spans="1:41">
      <c r="A457">
        <f>'TARIF 2024'!D470</f>
        <v>0</v>
      </c>
      <c r="B457" t="s">
        <v>947</v>
      </c>
      <c r="D457" s="4">
        <f>'TARIF 2024'!G470</f>
        <v>3760024824866</v>
      </c>
      <c r="E457" t="str">
        <f>'TARIF 2024'!B470</f>
        <v>LA-HP15-B</v>
      </c>
      <c r="F457" t="str">
        <f>'TARIF 2024'!K470</f>
        <v>lampe bureau led haut parleur noire dont 0,11 deee</v>
      </c>
      <c r="G457" t="str">
        <f>'TARIF 2024'!K470</f>
        <v>lampe bureau led haut parleur noire dont 0,11 deee</v>
      </c>
      <c r="H457" s="64">
        <f>'TARIF 2024'!M470</f>
        <v>14.2692</v>
      </c>
      <c r="I457" s="64">
        <f>'TARIF 2024'!Q470</f>
        <v>29.9</v>
      </c>
      <c r="L457" s="75">
        <v>0.2</v>
      </c>
      <c r="M457" s="65"/>
      <c r="N457" s="65"/>
      <c r="O457" s="65"/>
      <c r="P457" s="65"/>
      <c r="Q457" s="70"/>
      <c r="R457" s="66"/>
      <c r="S457" s="68"/>
      <c r="T457" s="65"/>
      <c r="U457" s="65"/>
      <c r="V457" s="71"/>
      <c r="W457" s="72"/>
      <c r="X457" s="73"/>
      <c r="Y457" s="74"/>
      <c r="Z457" s="65"/>
      <c r="AA457" s="73"/>
      <c r="AB457" s="65"/>
      <c r="AC457" s="73"/>
      <c r="AD457" s="65"/>
      <c r="AE457" s="73"/>
      <c r="AF457" s="73"/>
      <c r="AG457" s="65"/>
      <c r="AH457" s="65"/>
      <c r="AI457" s="65"/>
      <c r="AJ457" s="65"/>
      <c r="AK457" s="65"/>
      <c r="AL457" s="65"/>
      <c r="AM457" s="65"/>
      <c r="AN457" s="65"/>
      <c r="AO457" s="65"/>
    </row>
    <row r="458" spans="1:41">
      <c r="A458">
        <f>'TARIF 2024'!D471</f>
        <v>0</v>
      </c>
      <c r="B458" t="s">
        <v>947</v>
      </c>
      <c r="D458" s="4">
        <f>'TARIF 2024'!G471</f>
        <v>3760024828918</v>
      </c>
      <c r="E458" t="str">
        <f>'TARIF 2024'!B471</f>
        <v>HPSTAND-02</v>
      </c>
      <c r="F458" t="str">
        <f>'TARIF 2024'!K471</f>
        <v>enceinte lumineuse avec chargeur induction dont 0,11 deee</v>
      </c>
      <c r="G458" t="str">
        <f>'TARIF 2024'!K471</f>
        <v>enceinte lumineuse avec chargeur induction dont 0,11 deee</v>
      </c>
      <c r="H458" s="64">
        <f>'TARIF 2024'!M471</f>
        <v>16.534599999999998</v>
      </c>
      <c r="I458" s="64">
        <f>'TARIF 2024'!Q471</f>
        <v>29.9</v>
      </c>
      <c r="L458" s="75">
        <v>0.2</v>
      </c>
      <c r="M458" s="65"/>
      <c r="N458" s="65"/>
      <c r="O458" s="65"/>
      <c r="P458" s="65"/>
      <c r="Q458" s="70"/>
      <c r="R458" s="66"/>
      <c r="S458" s="68"/>
      <c r="T458" s="65"/>
      <c r="U458" s="65"/>
      <c r="V458" s="71"/>
      <c r="W458" s="72"/>
      <c r="X458" s="73"/>
      <c r="Y458" s="74"/>
      <c r="Z458" s="65"/>
      <c r="AA458" s="73"/>
      <c r="AB458" s="65"/>
      <c r="AC458" s="73"/>
      <c r="AD458" s="65"/>
      <c r="AE458" s="73"/>
      <c r="AF458" s="73"/>
      <c r="AG458" s="65"/>
      <c r="AH458" s="65"/>
      <c r="AI458" s="65"/>
      <c r="AJ458" s="65"/>
      <c r="AK458" s="65"/>
      <c r="AL458" s="65"/>
      <c r="AM458" s="65"/>
      <c r="AN458" s="65"/>
      <c r="AO458" s="65"/>
    </row>
    <row r="459" spans="1:41">
      <c r="A459">
        <f>'TARIF 2024'!D472</f>
        <v>0</v>
      </c>
      <c r="B459" t="s">
        <v>947</v>
      </c>
      <c r="D459" s="4">
        <f>'TARIF 2024'!G472</f>
        <v>3760024817400</v>
      </c>
      <c r="E459" t="str">
        <f>'TARIF 2024'!B472</f>
        <v>CAM21-C</v>
      </c>
      <c r="F459" t="str">
        <f>'TARIF 2024'!K472</f>
        <v>Camera sport+boitier etanche dont 0,02 deee</v>
      </c>
      <c r="G459" t="str">
        <f>'TARIF 2024'!K472</f>
        <v>Camera sport+boitier etanche dont 0,02 deee</v>
      </c>
      <c r="H459" s="64">
        <f>'TARIF 2024'!M472</f>
        <v>16.550427350427352</v>
      </c>
      <c r="I459" s="64">
        <f>'TARIF 2024'!Q472</f>
        <v>29.9</v>
      </c>
      <c r="L459" s="75">
        <v>0.2</v>
      </c>
      <c r="M459" s="65"/>
      <c r="N459" s="65"/>
      <c r="O459" s="65"/>
      <c r="P459" s="65"/>
      <c r="Q459" s="70"/>
      <c r="R459" s="66"/>
      <c r="S459" s="68"/>
      <c r="T459" s="65"/>
      <c r="U459" s="65"/>
      <c r="V459" s="71"/>
      <c r="W459" s="72"/>
      <c r="X459" s="73"/>
      <c r="Y459" s="74"/>
      <c r="Z459" s="65"/>
      <c r="AA459" s="73"/>
      <c r="AB459" s="65"/>
      <c r="AC459" s="73"/>
      <c r="AD459" s="65"/>
      <c r="AE459" s="73"/>
      <c r="AF459" s="73"/>
      <c r="AG459" s="65"/>
      <c r="AH459" s="65"/>
      <c r="AI459" s="65"/>
      <c r="AJ459" s="65"/>
      <c r="AK459" s="65"/>
      <c r="AL459" s="65"/>
      <c r="AM459" s="65"/>
      <c r="AN459" s="65"/>
      <c r="AO459" s="65"/>
    </row>
    <row r="460" spans="1:41">
      <c r="A460">
        <f>'TARIF 2024'!D473</f>
        <v>0</v>
      </c>
      <c r="B460" t="s">
        <v>947</v>
      </c>
      <c r="D460" s="4">
        <f>'TARIF 2024'!G473</f>
        <v>3760024821742</v>
      </c>
      <c r="E460" t="str">
        <f>'TARIF 2024'!B473</f>
        <v>CAM23-4K</v>
      </c>
      <c r="F460" t="str">
        <f>'TARIF 2024'!K473</f>
        <v>Camera sport+boitier etanche 4K dont 0,02 deee</v>
      </c>
      <c r="G460" t="str">
        <f>'TARIF 2024'!K473</f>
        <v>Camera sport+boitier etanche 4K dont 0,02 deee</v>
      </c>
      <c r="H460" s="64">
        <f>'TARIF 2024'!M473</f>
        <v>41.456410256410251</v>
      </c>
      <c r="I460" s="64">
        <f>'TARIF 2024'!Q473</f>
        <v>69.900000000000006</v>
      </c>
      <c r="L460" s="75">
        <v>0.2</v>
      </c>
      <c r="M460" s="65"/>
      <c r="N460" s="65"/>
      <c r="O460" s="65"/>
      <c r="P460" s="65"/>
      <c r="Q460" s="70"/>
      <c r="R460" s="66"/>
      <c r="S460" s="68"/>
      <c r="T460" s="65"/>
      <c r="U460" s="65"/>
      <c r="V460" s="71"/>
      <c r="W460" s="72"/>
      <c r="X460" s="73"/>
      <c r="Y460" s="74"/>
      <c r="Z460" s="65"/>
      <c r="AA460" s="73"/>
      <c r="AB460" s="65"/>
      <c r="AC460" s="73"/>
      <c r="AD460" s="65"/>
      <c r="AE460" s="73"/>
      <c r="AF460" s="73"/>
      <c r="AG460" s="65"/>
      <c r="AH460" s="65"/>
      <c r="AI460" s="65"/>
      <c r="AJ460" s="65"/>
      <c r="AK460" s="65"/>
      <c r="AL460" s="65"/>
      <c r="AM460" s="65"/>
      <c r="AN460" s="65"/>
      <c r="AO460" s="65"/>
    </row>
    <row r="461" spans="1:41">
      <c r="A461">
        <f>'TARIF 2024'!D474</f>
        <v>0</v>
      </c>
      <c r="B461" t="s">
        <v>947</v>
      </c>
      <c r="D461" s="4">
        <f>'TARIF 2024'!G474</f>
        <v>3760024824057</v>
      </c>
      <c r="E461" t="str">
        <f>'TARIF 2024'!B474</f>
        <v>CAM25-4K</v>
      </c>
      <c r="F461" t="str">
        <f>'TARIF 2024'!K474</f>
        <v>Camera sport+boitier etanche 4K dont 0,02 deee</v>
      </c>
      <c r="G461" t="str">
        <f>'TARIF 2024'!K474</f>
        <v>Camera sport+boitier etanche 4K dont 0,02 deee</v>
      </c>
      <c r="H461" s="64">
        <f>'TARIF 2024'!M474</f>
        <v>27.316239316239315</v>
      </c>
      <c r="I461" s="64">
        <f>'TARIF 2024'!Q474</f>
        <v>44.9</v>
      </c>
      <c r="L461" s="75">
        <v>0.2</v>
      </c>
      <c r="M461" s="65"/>
      <c r="N461" s="65"/>
      <c r="O461" s="65"/>
      <c r="P461" s="65"/>
      <c r="Q461" s="70"/>
      <c r="R461" s="66"/>
      <c r="S461" s="68"/>
      <c r="T461" s="65"/>
      <c r="U461" s="65"/>
      <c r="V461" s="71"/>
      <c r="W461" s="72"/>
      <c r="X461" s="73"/>
      <c r="Y461" s="74"/>
      <c r="Z461" s="65"/>
      <c r="AA461" s="73"/>
      <c r="AB461" s="65"/>
      <c r="AC461" s="73"/>
      <c r="AD461" s="65"/>
      <c r="AE461" s="73"/>
      <c r="AF461" s="73"/>
      <c r="AG461" s="65"/>
      <c r="AH461" s="65"/>
      <c r="AI461" s="65"/>
      <c r="AJ461" s="65"/>
      <c r="AK461" s="65"/>
      <c r="AL461" s="65"/>
      <c r="AM461" s="65"/>
      <c r="AN461" s="65"/>
      <c r="AO461" s="65"/>
    </row>
    <row r="462" spans="1:41">
      <c r="A462">
        <f>'TARIF 2024'!D475</f>
        <v>0</v>
      </c>
      <c r="B462" t="s">
        <v>947</v>
      </c>
      <c r="D462" s="4">
        <f>'TARIF 2024'!G475</f>
        <v>3760024824286</v>
      </c>
      <c r="E462" t="str">
        <f>'TARIF 2024'!B475</f>
        <v>CAM27-4k</v>
      </c>
      <c r="F462" t="str">
        <f>'TARIF 2024'!K475</f>
        <v>Camera sport+boitier etanche 4K avec ecran amovible dont 0,02 deee</v>
      </c>
      <c r="G462" t="str">
        <f>'TARIF 2024'!K475</f>
        <v>Camera sport+boitier etanche 4K avec ecran amovible dont 0,02 deee</v>
      </c>
      <c r="H462" s="64">
        <f>'TARIF 2024'!M475</f>
        <v>35.350427350427353</v>
      </c>
      <c r="I462" s="64">
        <f>'TARIF 2024'!Q475</f>
        <v>59.9</v>
      </c>
      <c r="L462" s="75">
        <v>0.2</v>
      </c>
      <c r="M462" s="65"/>
      <c r="N462" s="65"/>
      <c r="O462" s="65"/>
      <c r="P462" s="65"/>
      <c r="Q462" s="70"/>
      <c r="R462" s="66"/>
      <c r="S462" s="68"/>
      <c r="T462" s="65"/>
      <c r="U462" s="65"/>
      <c r="V462" s="71"/>
      <c r="W462" s="72"/>
      <c r="X462" s="73"/>
      <c r="Y462" s="74"/>
      <c r="Z462" s="65"/>
      <c r="AA462" s="73"/>
      <c r="AB462" s="65"/>
      <c r="AC462" s="73"/>
      <c r="AD462" s="65"/>
      <c r="AE462" s="73"/>
      <c r="AF462" s="73"/>
      <c r="AG462" s="65"/>
      <c r="AH462" s="65"/>
      <c r="AI462" s="65"/>
      <c r="AJ462" s="65"/>
      <c r="AK462" s="65"/>
      <c r="AL462" s="65"/>
      <c r="AM462" s="65"/>
      <c r="AN462" s="65"/>
      <c r="AO462" s="65"/>
    </row>
    <row r="463" spans="1:41">
      <c r="A463">
        <f>'TARIF 2024'!D476</f>
        <v>0</v>
      </c>
      <c r="B463" t="s">
        <v>947</v>
      </c>
      <c r="D463" s="4">
        <f>'TARIF 2024'!G476</f>
        <v>3760024827683</v>
      </c>
      <c r="E463" t="str">
        <f>'TARIF 2024'!B476</f>
        <v>CAM28 4K-N</v>
      </c>
      <c r="F463" t="str">
        <f>'TARIF 2024'!K476</f>
        <v>Camera sport ultra HD 4 K boitier étanche/ wifi / double écrans / étanche jusqu'à 30 mètres / micro intégré / avec accessoire / dim 65*42*31mm dont 0,02 deee</v>
      </c>
      <c r="G463" t="str">
        <f>'TARIF 2024'!K476</f>
        <v>Camera sport ultra HD 4 K boitier étanche/ wifi / double écrans / étanche jusqu'à 30 mètres / micro intégré / avec accessoire / dim 65*42*31mm dont 0,02 deee</v>
      </c>
      <c r="H463" s="64">
        <f>'TARIF 2024'!M476</f>
        <v>48.738999999999997</v>
      </c>
      <c r="I463" s="64">
        <f>'TARIF 2024'!Q476</f>
        <v>79.989999999999995</v>
      </c>
      <c r="L463" s="75">
        <v>0.2</v>
      </c>
      <c r="M463" s="65"/>
      <c r="N463" s="65"/>
      <c r="O463" s="65"/>
      <c r="P463" s="65"/>
      <c r="Q463" s="70"/>
      <c r="R463" s="66"/>
      <c r="S463" s="68"/>
      <c r="T463" s="65"/>
      <c r="U463" s="65"/>
      <c r="V463" s="71"/>
      <c r="W463" s="72"/>
      <c r="X463" s="73"/>
      <c r="Y463" s="74"/>
      <c r="Z463" s="65"/>
      <c r="AA463" s="73"/>
      <c r="AB463" s="65"/>
      <c r="AC463" s="73"/>
      <c r="AD463" s="65"/>
      <c r="AE463" s="73"/>
      <c r="AF463" s="73"/>
      <c r="AG463" s="65"/>
      <c r="AH463" s="65"/>
      <c r="AI463" s="65"/>
      <c r="AJ463" s="65"/>
      <c r="AK463" s="65"/>
      <c r="AL463" s="65"/>
      <c r="AM463" s="65"/>
      <c r="AN463" s="65"/>
      <c r="AO463" s="65"/>
    </row>
    <row r="464" spans="1:41">
      <c r="A464">
        <f>'TARIF 2024'!D477</f>
        <v>0</v>
      </c>
      <c r="B464" t="s">
        <v>947</v>
      </c>
      <c r="D464" s="4">
        <f>'TARIF 2024'!G477</f>
        <v>3760024828376</v>
      </c>
      <c r="E464" t="str">
        <f>'TARIF 2024'!B477</f>
        <v>RGB-BAND05</v>
      </c>
      <c r="F464" t="str">
        <f>'TARIF 2024'!K477</f>
        <v>Ruban LED RGB 5 metres dont 0,02 deee</v>
      </c>
      <c r="G464" t="str">
        <f>'TARIF 2024'!K477</f>
        <v>Ruban LED RGB 5 metres dont 0,02 deee</v>
      </c>
      <c r="H464" s="64">
        <f>'TARIF 2024'!M477</f>
        <v>7.7128205128205121</v>
      </c>
      <c r="I464" s="64">
        <f>'TARIF 2024'!Q477</f>
        <v>14.9</v>
      </c>
      <c r="L464" s="75">
        <v>0.2</v>
      </c>
      <c r="M464" s="65"/>
      <c r="N464" s="65"/>
      <c r="O464" s="65"/>
      <c r="P464" s="65"/>
      <c r="Q464" s="70"/>
      <c r="R464" s="66"/>
      <c r="S464" s="68"/>
      <c r="T464" s="65"/>
      <c r="U464" s="65"/>
      <c r="V464" s="71"/>
      <c r="W464" s="72"/>
      <c r="X464" s="73"/>
      <c r="Y464" s="74"/>
      <c r="Z464" s="65"/>
      <c r="AA464" s="73"/>
      <c r="AB464" s="65"/>
      <c r="AC464" s="73"/>
      <c r="AD464" s="65"/>
      <c r="AE464" s="73"/>
      <c r="AF464" s="73"/>
      <c r="AG464" s="65"/>
      <c r="AH464" s="65"/>
      <c r="AI464" s="65"/>
      <c r="AJ464" s="65"/>
      <c r="AK464" s="65"/>
      <c r="AL464" s="65"/>
      <c r="AM464" s="65"/>
      <c r="AN464" s="65"/>
      <c r="AO464" s="65"/>
    </row>
    <row r="465" spans="1:41">
      <c r="A465">
        <f>'TARIF 2024'!D478</f>
        <v>0</v>
      </c>
      <c r="B465" t="s">
        <v>947</v>
      </c>
      <c r="D465" s="4">
        <f>'TARIF 2024'!G478</f>
        <v>3760024828383</v>
      </c>
      <c r="E465" t="str">
        <f>'TARIF 2024'!B478</f>
        <v>RGB-BAND10</v>
      </c>
      <c r="F465" t="str">
        <f>'TARIF 2024'!K478</f>
        <v>Ruban LED RGB 10 metres dont 0,02 deee</v>
      </c>
      <c r="G465" t="str">
        <f>'TARIF 2024'!K478</f>
        <v>Ruban LED RGB 10 metres dont 0,02 deee</v>
      </c>
      <c r="H465" s="64">
        <f>'TARIF 2024'!M478</f>
        <v>14.46153846153846</v>
      </c>
      <c r="I465" s="64">
        <f>'TARIF 2024'!Q478</f>
        <v>24.9</v>
      </c>
      <c r="L465" s="75">
        <v>0.2</v>
      </c>
      <c r="M465" s="65"/>
      <c r="N465" s="65"/>
      <c r="O465" s="65"/>
      <c r="P465" s="65"/>
      <c r="Q465" s="70"/>
      <c r="R465" s="66"/>
      <c r="S465" s="68"/>
      <c r="T465" s="65"/>
      <c r="U465" s="65"/>
      <c r="V465" s="71"/>
      <c r="W465" s="72"/>
      <c r="X465" s="73"/>
      <c r="Y465" s="74"/>
      <c r="Z465" s="65"/>
      <c r="AA465" s="73"/>
      <c r="AB465" s="65"/>
      <c r="AC465" s="73"/>
      <c r="AD465" s="65"/>
      <c r="AE465" s="73"/>
      <c r="AF465" s="73"/>
      <c r="AG465" s="65"/>
      <c r="AH465" s="65"/>
      <c r="AI465" s="65"/>
      <c r="AJ465" s="65"/>
      <c r="AK465" s="65"/>
      <c r="AL465" s="65"/>
      <c r="AM465" s="65"/>
      <c r="AN465" s="65"/>
      <c r="AO465" s="65"/>
    </row>
    <row r="466" spans="1:41">
      <c r="A466">
        <f>'TARIF 2024'!D479</f>
        <v>0</v>
      </c>
      <c r="B466" t="s">
        <v>947</v>
      </c>
      <c r="D466" s="4">
        <f>'TARIF 2024'!G479</f>
        <v>3760024827256</v>
      </c>
      <c r="E466" t="str">
        <f>'TARIF 2024'!B479</f>
        <v>SELFIE-S-W</v>
      </c>
      <c r="F466" t="str">
        <f>'TARIF 2024'!K479</f>
        <v>Anneau led selfie blanc dont 0,02 deee</v>
      </c>
      <c r="G466" t="str">
        <f>'TARIF 2024'!K479</f>
        <v>Anneau led selfie blanc dont 0,02 deee</v>
      </c>
      <c r="H466" s="64">
        <f>'TARIF 2024'!M479</f>
        <v>3.0529914529914524</v>
      </c>
      <c r="I466" s="64">
        <f>'TARIF 2024'!Q479</f>
        <v>7.9</v>
      </c>
      <c r="L466" s="75">
        <v>0.2</v>
      </c>
      <c r="M466" s="65"/>
      <c r="N466" s="65"/>
      <c r="O466" s="65"/>
      <c r="P466" s="65"/>
      <c r="Q466" s="70"/>
      <c r="R466" s="66"/>
      <c r="S466" s="68"/>
      <c r="T466" s="65"/>
      <c r="U466" s="65"/>
      <c r="V466" s="71"/>
      <c r="W466" s="72"/>
      <c r="X466" s="73"/>
      <c r="Y466" s="74"/>
      <c r="Z466" s="65"/>
      <c r="AA466" s="73"/>
      <c r="AB466" s="65"/>
      <c r="AC466" s="73"/>
      <c r="AD466" s="65"/>
      <c r="AE466" s="73"/>
      <c r="AF466" s="73"/>
      <c r="AG466" s="65"/>
      <c r="AH466" s="65"/>
      <c r="AI466" s="65"/>
      <c r="AJ466" s="65"/>
      <c r="AK466" s="65"/>
      <c r="AL466" s="65"/>
      <c r="AM466" s="65"/>
      <c r="AN466" s="65"/>
      <c r="AO466" s="65"/>
    </row>
    <row r="467" spans="1:41">
      <c r="A467">
        <f>'TARIF 2024'!D480</f>
        <v>0</v>
      </c>
      <c r="B467" t="s">
        <v>947</v>
      </c>
      <c r="D467" s="4">
        <f>'TARIF 2024'!G480</f>
        <v>3760024827263</v>
      </c>
      <c r="E467" t="str">
        <f>'TARIF 2024'!B480</f>
        <v>SELFIE-S-B</v>
      </c>
      <c r="F467" t="str">
        <f>'TARIF 2024'!K480</f>
        <v>Anneau led selfie noir dont 0,02 deee</v>
      </c>
      <c r="G467" t="str">
        <f>'TARIF 2024'!K480</f>
        <v>Anneau led selfie noir dont 0,02 deee</v>
      </c>
      <c r="H467" s="64">
        <f>'TARIF 2024'!M480</f>
        <v>3.0529914529914524</v>
      </c>
      <c r="I467" s="64">
        <f>'TARIF 2024'!Q480</f>
        <v>7.9</v>
      </c>
      <c r="L467" s="75">
        <v>0.2</v>
      </c>
      <c r="M467" s="65"/>
      <c r="N467" s="65"/>
      <c r="O467" s="65"/>
      <c r="P467" s="65"/>
      <c r="Q467" s="70"/>
      <c r="R467" s="66"/>
      <c r="S467" s="68"/>
      <c r="T467" s="65"/>
      <c r="U467" s="65"/>
      <c r="V467" s="71"/>
      <c r="W467" s="72"/>
      <c r="X467" s="73"/>
      <c r="Y467" s="74"/>
      <c r="Z467" s="65"/>
      <c r="AA467" s="73"/>
      <c r="AB467" s="65"/>
      <c r="AC467" s="73"/>
      <c r="AD467" s="65"/>
      <c r="AE467" s="73"/>
      <c r="AF467" s="73"/>
      <c r="AG467" s="65"/>
      <c r="AH467" s="65"/>
      <c r="AI467" s="65"/>
      <c r="AJ467" s="65"/>
      <c r="AK467" s="65"/>
      <c r="AL467" s="65"/>
      <c r="AM467" s="65"/>
      <c r="AN467" s="65"/>
      <c r="AO467" s="65"/>
    </row>
    <row r="468" spans="1:41">
      <c r="A468">
        <f>'TARIF 2024'!D481</f>
        <v>0</v>
      </c>
      <c r="B468" t="s">
        <v>947</v>
      </c>
      <c r="D468" s="4">
        <f>'TARIF 2024'!G481</f>
        <v>0</v>
      </c>
      <c r="E468" t="str">
        <f>'TARIF 2024'!B481</f>
        <v>AIR01</v>
      </c>
      <c r="F468" t="str">
        <f>'TARIF 2024'!K481</f>
        <v>detecteur de CO2 dont 0,02 deee</v>
      </c>
      <c r="G468" t="str">
        <f>'TARIF 2024'!K481</f>
        <v>detecteur de CO2 dont 0,02 deee</v>
      </c>
      <c r="H468" s="64">
        <f>'TARIF 2024'!M481</f>
        <v>15.0024</v>
      </c>
      <c r="I468" s="64">
        <f>'TARIF 2024'!Q481</f>
        <v>24.99</v>
      </c>
      <c r="L468" s="75">
        <v>0.2</v>
      </c>
      <c r="M468" s="65"/>
      <c r="N468" s="65"/>
      <c r="O468" s="65"/>
      <c r="P468" s="65"/>
      <c r="Q468" s="70"/>
      <c r="R468" s="66"/>
      <c r="S468" s="68"/>
      <c r="T468" s="65"/>
      <c r="U468" s="65"/>
      <c r="V468" s="71"/>
      <c r="W468" s="72"/>
      <c r="X468" s="73"/>
      <c r="Y468" s="74"/>
      <c r="Z468" s="65"/>
      <c r="AA468" s="73"/>
      <c r="AB468" s="65"/>
      <c r="AC468" s="73"/>
      <c r="AD468" s="65"/>
      <c r="AE468" s="73"/>
      <c r="AF468" s="73"/>
      <c r="AG468" s="65"/>
      <c r="AH468" s="65"/>
      <c r="AI468" s="65"/>
      <c r="AJ468" s="65"/>
      <c r="AK468" s="65"/>
      <c r="AL468" s="65"/>
      <c r="AM468" s="65"/>
      <c r="AN468" s="65"/>
      <c r="AO468" s="65"/>
    </row>
    <row r="469" spans="1:41">
      <c r="A469">
        <f>'TARIF 2024'!D482</f>
        <v>0</v>
      </c>
      <c r="B469" t="s">
        <v>947</v>
      </c>
      <c r="D469" s="4">
        <f>'TARIF 2024'!G482</f>
        <v>3760024825078</v>
      </c>
      <c r="E469" t="str">
        <f>'TARIF 2024'!B482</f>
        <v>OX Y01</v>
      </c>
      <c r="F469" t="str">
        <f>'TARIF 2024'!K482</f>
        <v>Oxymetre - pulsometre dont 0,02 deee  dim 65*75*40</v>
      </c>
      <c r="G469" t="str">
        <f>'TARIF 2024'!K482</f>
        <v>Oxymetre - pulsometre dont 0,02 deee  dim 65*75*40</v>
      </c>
      <c r="H469" s="64">
        <f>'TARIF 2024'!M482</f>
        <v>10.358799999999999</v>
      </c>
      <c r="I469" s="64">
        <f>'TARIF 2024'!Q482</f>
        <v>15.99</v>
      </c>
      <c r="L469" s="75">
        <v>0.2</v>
      </c>
      <c r="M469" s="65"/>
      <c r="N469" s="65"/>
      <c r="O469" s="65"/>
      <c r="P469" s="65"/>
      <c r="Q469" s="70"/>
      <c r="R469" s="66"/>
      <c r="S469" s="68"/>
      <c r="T469" s="65"/>
      <c r="U469" s="65"/>
      <c r="V469" s="71"/>
      <c r="W469" s="72"/>
      <c r="X469" s="73"/>
      <c r="Y469" s="74"/>
      <c r="Z469" s="65"/>
      <c r="AA469" s="73"/>
      <c r="AB469" s="65"/>
      <c r="AC469" s="73"/>
      <c r="AD469" s="65"/>
      <c r="AE469" s="73"/>
      <c r="AF469" s="73"/>
      <c r="AG469" s="65"/>
      <c r="AH469" s="65"/>
      <c r="AI469" s="65"/>
      <c r="AJ469" s="65"/>
      <c r="AK469" s="65"/>
      <c r="AL469" s="65"/>
      <c r="AM469" s="65"/>
      <c r="AN469" s="65"/>
      <c r="AO469" s="65"/>
    </row>
    <row r="470" spans="1:41">
      <c r="A470">
        <f>'TARIF 2024'!D483</f>
        <v>0</v>
      </c>
      <c r="B470" t="s">
        <v>947</v>
      </c>
      <c r="D470" s="4">
        <f>'TARIF 2024'!G483</f>
        <v>3760024825221</v>
      </c>
      <c r="E470" t="str">
        <f>'TARIF 2024'!B483</f>
        <v>T0090</v>
      </c>
      <c r="F470" t="str">
        <f>'TARIF 2024'!K483</f>
        <v xml:space="preserve">tensiometre poignet dont 0,02 deee </v>
      </c>
      <c r="G470" t="str">
        <f>'TARIF 2024'!K483</f>
        <v xml:space="preserve">tensiometre poignet dont 0,02 deee </v>
      </c>
      <c r="H470" s="64">
        <f>'TARIF 2024'!M483</f>
        <v>16.068376068376068</v>
      </c>
      <c r="I470" s="64">
        <f>'TARIF 2024'!Q483</f>
        <v>29.9</v>
      </c>
      <c r="L470" s="75">
        <v>0.2</v>
      </c>
      <c r="M470" s="65"/>
      <c r="N470" s="65"/>
      <c r="O470" s="65"/>
      <c r="P470" s="65"/>
      <c r="Q470" s="70"/>
      <c r="R470" s="66"/>
      <c r="S470" s="68"/>
      <c r="T470" s="65"/>
      <c r="U470" s="65"/>
      <c r="V470" s="71"/>
      <c r="W470" s="72"/>
      <c r="X470" s="73"/>
      <c r="Y470" s="74"/>
      <c r="Z470" s="65"/>
      <c r="AA470" s="73"/>
      <c r="AB470" s="65"/>
      <c r="AC470" s="73"/>
      <c r="AD470" s="65"/>
      <c r="AE470" s="73"/>
      <c r="AF470" s="73"/>
      <c r="AG470" s="65"/>
      <c r="AH470" s="65"/>
      <c r="AI470" s="65"/>
      <c r="AJ470" s="65"/>
      <c r="AK470" s="65"/>
      <c r="AL470" s="65"/>
      <c r="AM470" s="65"/>
      <c r="AN470" s="65"/>
      <c r="AO470" s="65"/>
    </row>
    <row r="471" spans="1:41">
      <c r="A471">
        <f>'TARIF 2024'!D484</f>
        <v>0</v>
      </c>
      <c r="B471" t="s">
        <v>947</v>
      </c>
      <c r="D471" s="4">
        <f>'TARIF 2024'!G484</f>
        <v>3760024825306</v>
      </c>
      <c r="E471" t="str">
        <f>'TARIF 2024'!B484</f>
        <v>T0091-P</v>
      </c>
      <c r="F471" t="str">
        <f>'TARIF 2024'!K484</f>
        <v>Tensiometre poignet parlant dont 0,02 deee</v>
      </c>
      <c r="G471" t="str">
        <f>'TARIF 2024'!K484</f>
        <v>Tensiometre poignet parlant dont 0,02 deee</v>
      </c>
      <c r="H471" s="64">
        <f>'TARIF 2024'!M484</f>
        <v>20.728205128205126</v>
      </c>
      <c r="I471" s="64">
        <f>'TARIF 2024'!Q484</f>
        <v>34.9</v>
      </c>
      <c r="L471" s="75">
        <v>0.2</v>
      </c>
      <c r="M471" s="65"/>
      <c r="N471" s="65"/>
      <c r="O471" s="65"/>
      <c r="P471" s="65"/>
      <c r="Q471" s="70"/>
      <c r="R471" s="66"/>
      <c r="S471" s="68"/>
      <c r="T471" s="65"/>
      <c r="U471" s="65"/>
      <c r="V471" s="71"/>
      <c r="W471" s="72"/>
      <c r="X471" s="73"/>
      <c r="Y471" s="74"/>
      <c r="Z471" s="65"/>
      <c r="AA471" s="73"/>
      <c r="AB471" s="65"/>
      <c r="AC471" s="73"/>
      <c r="AD471" s="65"/>
      <c r="AE471" s="73"/>
      <c r="AF471" s="73"/>
      <c r="AG471" s="65"/>
      <c r="AH471" s="65"/>
      <c r="AI471" s="65"/>
      <c r="AJ471" s="65"/>
      <c r="AK471" s="65"/>
      <c r="AL471" s="65"/>
      <c r="AM471" s="65"/>
      <c r="AN471" s="65"/>
      <c r="AO471" s="65"/>
    </row>
    <row r="472" spans="1:41">
      <c r="A472">
        <f>'TARIF 2024'!D485</f>
        <v>0</v>
      </c>
      <c r="B472" t="s">
        <v>947</v>
      </c>
      <c r="D472" s="4">
        <f>'TARIF 2024'!G485</f>
        <v>3760024825238</v>
      </c>
      <c r="E472" t="str">
        <f>'TARIF 2024'!B485</f>
        <v>T0092-BP</v>
      </c>
      <c r="F472" t="str">
        <f>'TARIF 2024'!K485</f>
        <v>Tensometre brassard parlant dont 0,02 deee</v>
      </c>
      <c r="G472" t="str">
        <f>'TARIF 2024'!K485</f>
        <v>Tensometre brassard parlant dont 0,02 deee</v>
      </c>
      <c r="H472" s="64">
        <f>'TARIF 2024'!M485</f>
        <v>25.709401709401703</v>
      </c>
      <c r="I472" s="64">
        <f>'TARIF 2024'!Q485</f>
        <v>44.9</v>
      </c>
      <c r="L472" s="75">
        <v>0.2</v>
      </c>
      <c r="M472" s="65"/>
      <c r="N472" s="65"/>
      <c r="O472" s="65"/>
      <c r="P472" s="65"/>
      <c r="Q472" s="70"/>
      <c r="R472" s="66"/>
      <c r="S472" s="68"/>
      <c r="T472" s="65"/>
      <c r="U472" s="65"/>
      <c r="V472" s="71"/>
      <c r="W472" s="72"/>
      <c r="X472" s="73"/>
      <c r="Y472" s="74"/>
      <c r="Z472" s="65"/>
      <c r="AA472" s="73"/>
      <c r="AB472" s="65"/>
      <c r="AC472" s="73"/>
      <c r="AD472" s="65"/>
      <c r="AE472" s="73"/>
      <c r="AF472" s="73"/>
      <c r="AG472" s="65"/>
      <c r="AH472" s="65"/>
      <c r="AI472" s="65"/>
      <c r="AJ472" s="65"/>
      <c r="AK472" s="65"/>
      <c r="AL472" s="65"/>
      <c r="AM472" s="65"/>
      <c r="AN472" s="65"/>
      <c r="AO472" s="65"/>
    </row>
    <row r="473" spans="1:41">
      <c r="A473">
        <f>'TARIF 2024'!D486</f>
        <v>0</v>
      </c>
      <c r="B473" t="s">
        <v>947</v>
      </c>
      <c r="D473" s="4">
        <f>'TARIF 2024'!G486</f>
        <v>3760024825269</v>
      </c>
      <c r="E473" t="str">
        <f>'TARIF 2024'!B486</f>
        <v>THERMO TS19N</v>
      </c>
      <c r="F473" t="str">
        <f>'TARIF 2024'!K486</f>
        <v>Thermometre electronique sans contact dont 0,02 deee dim170*90*46mm</v>
      </c>
      <c r="G473" t="str">
        <f>'TARIF 2024'!K486</f>
        <v>Thermometre electronique sans contact dont 0,02 deee dim170*90*46mm</v>
      </c>
      <c r="H473" s="64">
        <f>'TARIF 2024'!M486</f>
        <v>13.911999999999999</v>
      </c>
      <c r="I473" s="64">
        <f>'TARIF 2024'!Q486</f>
        <v>19.989999999999998</v>
      </c>
      <c r="L473" s="75">
        <v>0.2</v>
      </c>
      <c r="M473" s="65"/>
      <c r="N473" s="65"/>
      <c r="O473" s="65"/>
      <c r="P473" s="65"/>
      <c r="Q473" s="70"/>
      <c r="R473" s="66"/>
      <c r="S473" s="68"/>
      <c r="T473" s="65"/>
      <c r="U473" s="65"/>
      <c r="V473" s="71"/>
      <c r="W473" s="72"/>
      <c r="X473" s="73"/>
      <c r="Y473" s="74"/>
      <c r="Z473" s="65"/>
      <c r="AA473" s="73"/>
      <c r="AB473" s="65"/>
      <c r="AC473" s="73"/>
      <c r="AD473" s="65"/>
      <c r="AE473" s="73"/>
      <c r="AF473" s="73"/>
      <c r="AG473" s="65"/>
      <c r="AH473" s="65"/>
      <c r="AI473" s="65"/>
      <c r="AJ473" s="65"/>
      <c r="AK473" s="65"/>
      <c r="AL473" s="65"/>
      <c r="AM473" s="65"/>
      <c r="AN473" s="65"/>
      <c r="AO473" s="65"/>
    </row>
    <row r="474" spans="1:41">
      <c r="A474" t="e">
        <f>'TARIF 2024'!#REF!</f>
        <v>#REF!</v>
      </c>
      <c r="B474" t="s">
        <v>947</v>
      </c>
      <c r="D474" s="4" t="e">
        <f>'TARIF 2024'!#REF!</f>
        <v>#REF!</v>
      </c>
      <c r="E474" t="e">
        <f>'TARIF 2024'!#REF!</f>
        <v>#REF!</v>
      </c>
      <c r="F474" t="e">
        <f>'TARIF 2024'!#REF!</f>
        <v>#REF!</v>
      </c>
      <c r="G474" t="e">
        <f>'TARIF 2024'!#REF!</f>
        <v>#REF!</v>
      </c>
      <c r="H474" s="64" t="e">
        <f>'TARIF 2024'!#REF!</f>
        <v>#REF!</v>
      </c>
      <c r="I474" s="64" t="e">
        <f>'TARIF 2024'!#REF!</f>
        <v>#REF!</v>
      </c>
      <c r="L474" s="75">
        <v>0.2</v>
      </c>
      <c r="M474" s="65"/>
      <c r="N474" s="65"/>
      <c r="O474" s="65"/>
      <c r="P474" s="65"/>
      <c r="Q474" s="70"/>
      <c r="R474" s="66"/>
      <c r="S474" s="68"/>
      <c r="T474" s="65"/>
      <c r="U474" s="65"/>
      <c r="V474" s="71"/>
      <c r="W474" s="72"/>
      <c r="X474" s="73"/>
      <c r="Y474" s="74"/>
      <c r="Z474" s="65"/>
      <c r="AA474" s="73"/>
      <c r="AB474" s="65"/>
      <c r="AC474" s="73"/>
      <c r="AD474" s="65"/>
      <c r="AE474" s="73"/>
      <c r="AF474" s="73"/>
      <c r="AG474" s="65"/>
      <c r="AH474" s="65"/>
      <c r="AI474" s="65"/>
      <c r="AJ474" s="65"/>
      <c r="AK474" s="65"/>
      <c r="AL474" s="65"/>
      <c r="AM474" s="65"/>
      <c r="AN474" s="65"/>
      <c r="AO474" s="65"/>
    </row>
    <row r="475" spans="1:41">
      <c r="A475">
        <f>'TARIF 2024'!D487</f>
        <v>0</v>
      </c>
      <c r="B475" t="s">
        <v>947</v>
      </c>
      <c r="D475" s="4">
        <f>'TARIF 2024'!G487</f>
        <v>3540493116071</v>
      </c>
      <c r="E475">
        <f>'TARIF 2024'!B487</f>
        <v>311607</v>
      </c>
      <c r="F475" t="str">
        <f>'TARIF 2024'!K487</f>
        <v xml:space="preserve"> Adaptateur HDMI / Mini HDMI - HDMI A Femelle / Mini HDMI A Male - contacts or deee inclue 0,02</v>
      </c>
      <c r="G475" t="str">
        <f>'TARIF 2024'!K487</f>
        <v xml:space="preserve"> Adaptateur HDMI / Mini HDMI - HDMI A Femelle / Mini HDMI A Male - contacts or deee inclue 0,02</v>
      </c>
      <c r="H475" s="64">
        <f>'TARIF 2024'!M487</f>
        <v>6.1757999999999997</v>
      </c>
      <c r="I475" s="64">
        <f>'TARIF 2024'!Q487</f>
        <v>12.99</v>
      </c>
      <c r="L475" s="75">
        <v>0.2</v>
      </c>
      <c r="M475" s="65"/>
      <c r="N475" s="65"/>
      <c r="O475" s="65"/>
      <c r="P475" s="65"/>
      <c r="Q475" s="70"/>
      <c r="R475" s="66"/>
      <c r="S475" s="68"/>
      <c r="T475" s="65"/>
      <c r="U475" s="65"/>
      <c r="V475" s="71"/>
      <c r="W475" s="72"/>
      <c r="X475" s="73"/>
      <c r="Y475" s="74"/>
      <c r="Z475" s="65"/>
      <c r="AA475" s="73"/>
      <c r="AB475" s="65"/>
      <c r="AC475" s="73"/>
      <c r="AD475" s="65"/>
      <c r="AE475" s="73"/>
      <c r="AF475" s="73"/>
      <c r="AG475" s="65"/>
      <c r="AH475" s="65"/>
      <c r="AI475" s="65"/>
      <c r="AJ475" s="65"/>
      <c r="AK475" s="65"/>
      <c r="AL475" s="65"/>
      <c r="AM475" s="65"/>
      <c r="AN475" s="65"/>
      <c r="AO475" s="65"/>
    </row>
    <row r="476" spans="1:41">
      <c r="A476">
        <f>'TARIF 2024'!D488</f>
        <v>0</v>
      </c>
      <c r="B476" t="s">
        <v>947</v>
      </c>
      <c r="D476" s="4">
        <f>'TARIF 2024'!G488</f>
        <v>3540493116057</v>
      </c>
      <c r="E476">
        <f>'TARIF 2024'!B488</f>
        <v>311605</v>
      </c>
      <c r="F476" t="str">
        <f>'TARIF 2024'!K488</f>
        <v xml:space="preserve"> Adaptateur HDMI Male        &gt; HDMI Femelle - coude 90 - contacts or deee inclue 0,02</v>
      </c>
      <c r="G476" t="str">
        <f>'TARIF 2024'!K488</f>
        <v xml:space="preserve"> Adaptateur HDMI Male        &gt; HDMI Femelle - coude 90 - contacts or deee inclue 0,02</v>
      </c>
      <c r="H476" s="64">
        <f>'TARIF 2024'!M488</f>
        <v>6.016</v>
      </c>
      <c r="I476" s="64">
        <f>'TARIF 2024'!Q488</f>
        <v>12.99</v>
      </c>
      <c r="L476" s="75">
        <v>0.2</v>
      </c>
      <c r="M476" s="65"/>
      <c r="N476" s="65"/>
      <c r="O476" s="65"/>
      <c r="P476" s="65"/>
      <c r="Q476" s="70"/>
      <c r="R476" s="66"/>
      <c r="S476" s="68"/>
      <c r="T476" s="65"/>
      <c r="U476" s="65"/>
      <c r="V476" s="71"/>
      <c r="W476" s="72"/>
      <c r="X476" s="73"/>
      <c r="Y476" s="74"/>
      <c r="Z476" s="65"/>
      <c r="AA476" s="73"/>
      <c r="AB476" s="65"/>
      <c r="AC476" s="73"/>
      <c r="AD476" s="65"/>
      <c r="AE476" s="73"/>
      <c r="AF476" s="73"/>
      <c r="AG476" s="65"/>
      <c r="AH476" s="65"/>
      <c r="AI476" s="65"/>
      <c r="AJ476" s="65"/>
      <c r="AK476" s="65"/>
      <c r="AL476" s="65"/>
      <c r="AM476" s="65"/>
      <c r="AN476" s="65"/>
      <c r="AO476" s="65"/>
    </row>
    <row r="477" spans="1:41">
      <c r="A477">
        <f>'TARIF 2024'!D489</f>
        <v>0</v>
      </c>
      <c r="B477" t="s">
        <v>947</v>
      </c>
      <c r="D477" s="4">
        <f>'TARIF 2024'!G489</f>
        <v>3540493116002</v>
      </c>
      <c r="E477">
        <f>'TARIF 2024'!B489</f>
        <v>311600</v>
      </c>
      <c r="F477" t="str">
        <f>'TARIF 2024'!K489</f>
        <v xml:space="preserve"> coupleur HDMI - HDMI Femelle         &gt; HDMI Femelle contact or deee inclue 0,02</v>
      </c>
      <c r="G477" t="str">
        <f>'TARIF 2024'!K489</f>
        <v xml:space="preserve"> coupleur HDMI - HDMI Femelle         &gt; HDMI Femelle contact or deee inclue 0,02</v>
      </c>
      <c r="H477" s="64">
        <f>'TARIF 2024'!M489</f>
        <v>4.521399999999999</v>
      </c>
      <c r="I477" s="64">
        <f>'TARIF 2024'!Q489</f>
        <v>9.99</v>
      </c>
      <c r="L477" s="75">
        <v>0.2</v>
      </c>
      <c r="M477" s="65"/>
      <c r="N477" s="65"/>
      <c r="O477" s="65"/>
      <c r="P477" s="65"/>
      <c r="Q477" s="70"/>
      <c r="R477" s="66"/>
      <c r="S477" s="68"/>
      <c r="T477" s="65"/>
      <c r="U477" s="65"/>
      <c r="V477" s="71"/>
      <c r="W477" s="72"/>
      <c r="X477" s="73"/>
      <c r="Y477" s="74"/>
      <c r="Z477" s="65"/>
      <c r="AA477" s="73"/>
      <c r="AB477" s="65"/>
      <c r="AC477" s="73"/>
      <c r="AD477" s="65"/>
      <c r="AE477" s="73"/>
      <c r="AF477" s="73"/>
      <c r="AG477" s="65"/>
      <c r="AH477" s="65"/>
      <c r="AI477" s="65"/>
      <c r="AJ477" s="65"/>
      <c r="AK477" s="65"/>
      <c r="AL477" s="65"/>
      <c r="AM477" s="65"/>
      <c r="AN477" s="65"/>
      <c r="AO477" s="65"/>
    </row>
    <row r="478" spans="1:41">
      <c r="A478">
        <f>'TARIF 2024'!D490</f>
        <v>0</v>
      </c>
      <c r="B478" t="s">
        <v>947</v>
      </c>
      <c r="D478" s="4">
        <f>'TARIF 2024'!G490</f>
        <v>3540493113117</v>
      </c>
      <c r="E478">
        <f>'TARIF 2024'!B490</f>
        <v>311311</v>
      </c>
      <c r="F478" t="str">
        <f>'TARIF 2024'!K490</f>
        <v>Te de derivation - 2 x 9,5mm Femelle         &gt; 1 x 9,5mm Male deee inclue 0,02</v>
      </c>
      <c r="G478" t="str">
        <f>'TARIF 2024'!K490</f>
        <v>Te de derivation - 2 x 9,5mm Femelle         &gt; 1 x 9,5mm Male deee inclue 0,02</v>
      </c>
      <c r="H478" s="64">
        <f>'TARIF 2024'!M490</f>
        <v>1.8235999999999999</v>
      </c>
      <c r="I478" s="64">
        <f>'TARIF 2024'!Q490</f>
        <v>4.99</v>
      </c>
      <c r="L478" s="75">
        <v>0.2</v>
      </c>
      <c r="M478" s="65"/>
      <c r="N478" s="65"/>
      <c r="O478" s="65"/>
      <c r="P478" s="65"/>
      <c r="Q478" s="70"/>
      <c r="R478" s="66"/>
      <c r="S478" s="68"/>
      <c r="T478" s="65"/>
      <c r="U478" s="65"/>
      <c r="V478" s="71"/>
      <c r="W478" s="72"/>
      <c r="X478" s="73"/>
      <c r="Y478" s="74"/>
      <c r="Z478" s="65"/>
      <c r="AA478" s="73"/>
      <c r="AB478" s="65"/>
      <c r="AC478" s="73"/>
      <c r="AD478" s="65"/>
      <c r="AE478" s="73"/>
      <c r="AF478" s="73"/>
      <c r="AG478" s="65"/>
      <c r="AH478" s="65"/>
      <c r="AI478" s="65"/>
      <c r="AJ478" s="65"/>
      <c r="AK478" s="65"/>
      <c r="AL478" s="65"/>
      <c r="AM478" s="65"/>
      <c r="AN478" s="65"/>
      <c r="AO478" s="65"/>
    </row>
    <row r="479" spans="1:41">
      <c r="A479">
        <f>'TARIF 2024'!D491</f>
        <v>0</v>
      </c>
      <c r="B479" t="s">
        <v>947</v>
      </c>
      <c r="D479" s="4">
        <f>'TARIF 2024'!G491</f>
        <v>3540493113018</v>
      </c>
      <c r="E479">
        <f>'TARIF 2024'!B491</f>
        <v>311301</v>
      </c>
      <c r="F479" t="str">
        <f>'TARIF 2024'!K491</f>
        <v>Te de derivation - 2 x 9,0mm Femelle        &gt; 1 x 9,0mm Male deee inclue 0,02</v>
      </c>
      <c r="G479" t="str">
        <f>'TARIF 2024'!K491</f>
        <v>Te de derivation - 2 x 9,0mm Femelle        &gt; 1 x 9,0mm Male deee inclue 0,02</v>
      </c>
      <c r="H479" s="64">
        <f>'TARIF 2024'!M491</f>
        <v>2.1619999999999999</v>
      </c>
      <c r="I479" s="64">
        <f>'TARIF 2024'!Q491</f>
        <v>4.99</v>
      </c>
      <c r="L479" s="75">
        <v>0.2</v>
      </c>
      <c r="M479" s="65"/>
      <c r="N479" s="65"/>
      <c r="O479" s="65"/>
      <c r="P479" s="65"/>
      <c r="Q479" s="70"/>
      <c r="R479" s="66"/>
      <c r="S479" s="68"/>
      <c r="T479" s="65"/>
      <c r="U479" s="65"/>
      <c r="V479" s="71"/>
      <c r="W479" s="72"/>
      <c r="X479" s="73"/>
      <c r="Y479" s="74"/>
      <c r="Z479" s="65"/>
      <c r="AA479" s="73"/>
      <c r="AB479" s="65"/>
      <c r="AC479" s="73"/>
      <c r="AD479" s="65"/>
      <c r="AE479" s="73"/>
      <c r="AF479" s="73"/>
      <c r="AG479" s="65"/>
      <c r="AH479" s="65"/>
      <c r="AI479" s="65"/>
      <c r="AJ479" s="65"/>
      <c r="AK479" s="65"/>
      <c r="AL479" s="65"/>
      <c r="AM479" s="65"/>
      <c r="AN479" s="65"/>
      <c r="AO479" s="65"/>
    </row>
    <row r="480" spans="1:41">
      <c r="A480">
        <f>'TARIF 2024'!D492</f>
        <v>0</v>
      </c>
      <c r="B480" t="s">
        <v>947</v>
      </c>
      <c r="D480" s="4">
        <f>'TARIF 2024'!G492</f>
        <v>3540493112202</v>
      </c>
      <c r="E480">
        <f>'TARIF 2024'!B492</f>
        <v>311220</v>
      </c>
      <c r="F480" t="str">
        <f>'TARIF 2024'!K492</f>
        <v xml:space="preserve"> Adaptateur antenne TV/Sat - coaxial 9,5mm Male         &gt; Fiche F Male deee inclue 0,02</v>
      </c>
      <c r="G480" t="str">
        <f>'TARIF 2024'!K492</f>
        <v xml:space="preserve"> Adaptateur antenne TV/Sat - coaxial 9,5mm Male         &gt; Fiche F Male deee inclue 0,02</v>
      </c>
      <c r="H480" s="64">
        <f>'TARIF 2024'!M492</f>
        <v>2.1243999999999996</v>
      </c>
      <c r="I480" s="64">
        <f>'TARIF 2024'!Q492</f>
        <v>4.99</v>
      </c>
      <c r="L480" s="75">
        <v>0.2</v>
      </c>
      <c r="M480" s="65"/>
      <c r="N480" s="65"/>
      <c r="O480" s="65"/>
      <c r="P480" s="65"/>
      <c r="Q480" s="70"/>
      <c r="R480" s="66"/>
      <c r="S480" s="68"/>
      <c r="T480" s="65"/>
      <c r="U480" s="65"/>
      <c r="V480" s="71"/>
      <c r="W480" s="72"/>
      <c r="X480" s="73"/>
      <c r="Y480" s="74"/>
      <c r="Z480" s="65"/>
      <c r="AA480" s="73"/>
      <c r="AB480" s="65"/>
      <c r="AC480" s="73"/>
      <c r="AD480" s="65"/>
      <c r="AE480" s="73"/>
      <c r="AF480" s="73"/>
      <c r="AG480" s="65"/>
      <c r="AH480" s="65"/>
      <c r="AI480" s="65"/>
      <c r="AJ480" s="65"/>
      <c r="AK480" s="65"/>
      <c r="AL480" s="65"/>
      <c r="AM480" s="65"/>
      <c r="AN480" s="65"/>
      <c r="AO480" s="65"/>
    </row>
    <row r="481" spans="1:41">
      <c r="A481">
        <f>'TARIF 2024'!D493</f>
        <v>0</v>
      </c>
      <c r="B481" t="s">
        <v>947</v>
      </c>
      <c r="D481" s="4">
        <f>'TARIF 2024'!G493</f>
        <v>3540493112127</v>
      </c>
      <c r="E481">
        <f>'TARIF 2024'!B493</f>
        <v>311212</v>
      </c>
      <c r="F481" t="str">
        <f>'TARIF 2024'!K493</f>
        <v xml:space="preserve"> Adaptateur 9,5mm Male        &gt; 9,5mm Male deee inclue 0,02</v>
      </c>
      <c r="G481" t="str">
        <f>'TARIF 2024'!K493</f>
        <v xml:space="preserve"> Adaptateur 9,5mm Male        &gt; 9,5mm Male deee inclue 0,02</v>
      </c>
      <c r="H481" s="64">
        <f>'TARIF 2024'!M493</f>
        <v>1.4194</v>
      </c>
      <c r="I481" s="64">
        <f>'TARIF 2024'!Q493</f>
        <v>4.99</v>
      </c>
      <c r="L481" s="75">
        <v>0.2</v>
      </c>
      <c r="M481" s="65"/>
      <c r="N481" s="65"/>
      <c r="O481" s="65"/>
      <c r="P481" s="65"/>
      <c r="Q481" s="70"/>
      <c r="R481" s="66"/>
      <c r="S481" s="68"/>
      <c r="T481" s="65"/>
      <c r="U481" s="65"/>
      <c r="V481" s="71"/>
      <c r="W481" s="72"/>
      <c r="X481" s="73"/>
      <c r="Y481" s="74"/>
      <c r="Z481" s="65"/>
      <c r="AA481" s="73"/>
      <c r="AB481" s="65"/>
      <c r="AC481" s="73"/>
      <c r="AD481" s="65"/>
      <c r="AE481" s="73"/>
      <c r="AF481" s="73"/>
      <c r="AG481" s="65"/>
      <c r="AH481" s="65"/>
      <c r="AI481" s="65"/>
      <c r="AJ481" s="65"/>
      <c r="AK481" s="65"/>
      <c r="AL481" s="65"/>
      <c r="AM481" s="65"/>
      <c r="AN481" s="65"/>
      <c r="AO481" s="65"/>
    </row>
    <row r="482" spans="1:41">
      <c r="A482">
        <f>'TARIF 2024'!D494</f>
        <v>0</v>
      </c>
      <c r="B482" t="s">
        <v>947</v>
      </c>
      <c r="D482" s="4">
        <f>'TARIF 2024'!G494</f>
        <v>3540493112110</v>
      </c>
      <c r="E482">
        <f>'TARIF 2024'!B494</f>
        <v>311211</v>
      </c>
      <c r="F482" t="str">
        <f>'TARIF 2024'!K494</f>
        <v xml:space="preserve"> Adaptateur 9,5mm Femelle        &gt; 9,5mm Femelle deee inclue 0,02</v>
      </c>
      <c r="G482" t="str">
        <f>'TARIF 2024'!K494</f>
        <v xml:space="preserve"> Adaptateur 9,5mm Femelle        &gt; 9,5mm Femelle deee inclue 0,02</v>
      </c>
      <c r="H482" s="64">
        <f>'TARIF 2024'!M494</f>
        <v>1.9927999999999999</v>
      </c>
      <c r="I482" s="64">
        <f>'TARIF 2024'!Q494</f>
        <v>4.99</v>
      </c>
      <c r="L482" s="75">
        <v>0.2</v>
      </c>
      <c r="M482" s="65"/>
      <c r="N482" s="65"/>
      <c r="O482" s="65"/>
      <c r="P482" s="65"/>
      <c r="Q482" s="70"/>
      <c r="R482" s="66"/>
      <c r="S482" s="68"/>
      <c r="T482" s="65"/>
      <c r="U482" s="65"/>
      <c r="V482" s="71"/>
      <c r="W482" s="72"/>
      <c r="X482" s="73"/>
      <c r="Y482" s="74"/>
      <c r="Z482" s="65"/>
      <c r="AA482" s="73"/>
      <c r="AB482" s="65"/>
      <c r="AC482" s="73"/>
      <c r="AD482" s="65"/>
      <c r="AE482" s="73"/>
      <c r="AF482" s="73"/>
      <c r="AG482" s="65"/>
      <c r="AH482" s="65"/>
      <c r="AI482" s="65"/>
      <c r="AJ482" s="65"/>
      <c r="AK482" s="65"/>
      <c r="AL482" s="65"/>
      <c r="AM482" s="65"/>
      <c r="AN482" s="65"/>
      <c r="AO482" s="65"/>
    </row>
    <row r="483" spans="1:41">
      <c r="A483">
        <f>'TARIF 2024'!D495</f>
        <v>0</v>
      </c>
      <c r="B483" t="s">
        <v>947</v>
      </c>
      <c r="D483" s="4">
        <f>'TARIF 2024'!G495</f>
        <v>3540493138219</v>
      </c>
      <c r="E483">
        <f>'TARIF 2024'!B495</f>
        <v>313821</v>
      </c>
      <c r="F483" t="str">
        <f>'TARIF 2024'!K495</f>
        <v>Cordon antenne coaxial 75 Ohms Male / Fiche F Male - 3,00m deee inclue 0,02</v>
      </c>
      <c r="G483" t="str">
        <f>'TARIF 2024'!K495</f>
        <v>Cordon antenne coaxial 75 Ohms Male / Fiche F Male - 3,00m deee inclue 0,02</v>
      </c>
      <c r="H483" s="64">
        <f>'TARIF 2024'!M495</f>
        <v>3.9573999999999998</v>
      </c>
      <c r="I483" s="64">
        <f>'TARIF 2024'!Q495</f>
        <v>7.99</v>
      </c>
      <c r="L483" s="75">
        <v>0.2</v>
      </c>
      <c r="M483" s="65"/>
      <c r="N483" s="65"/>
      <c r="O483" s="65"/>
      <c r="P483" s="65"/>
      <c r="Q483" s="70"/>
      <c r="R483" s="66"/>
      <c r="S483" s="68"/>
      <c r="T483" s="65"/>
      <c r="U483" s="65"/>
      <c r="V483" s="71"/>
      <c r="W483" s="72"/>
      <c r="X483" s="73"/>
      <c r="Y483" s="74"/>
      <c r="Z483" s="65"/>
      <c r="AA483" s="73"/>
      <c r="AB483" s="65"/>
      <c r="AC483" s="73"/>
      <c r="AD483" s="65"/>
      <c r="AE483" s="73"/>
      <c r="AF483" s="73"/>
      <c r="AG483" s="65"/>
      <c r="AH483" s="65"/>
      <c r="AI483" s="65"/>
      <c r="AJ483" s="65"/>
      <c r="AK483" s="65"/>
      <c r="AL483" s="65"/>
      <c r="AM483" s="65"/>
      <c r="AN483" s="65"/>
      <c r="AO483" s="65"/>
    </row>
    <row r="484" spans="1:41">
      <c r="A484">
        <f>'TARIF 2024'!D496</f>
        <v>0</v>
      </c>
      <c r="B484" t="s">
        <v>947</v>
      </c>
      <c r="D484" s="4">
        <f>'TARIF 2024'!G496</f>
        <v>3540493137267</v>
      </c>
      <c r="E484">
        <f>'TARIF 2024'!B496</f>
        <v>313726</v>
      </c>
      <c r="F484" t="str">
        <f>'TARIF 2024'!K496</f>
        <v xml:space="preserve"> Rouleau cable TV/SAT Coaxial - Blanc - 10,00m deee inclue 0,02</v>
      </c>
      <c r="G484" t="str">
        <f>'TARIF 2024'!K496</f>
        <v xml:space="preserve"> Rouleau cable TV/SAT Coaxial - Blanc - 10,00m deee inclue 0,02</v>
      </c>
      <c r="H484" s="64">
        <f>'TARIF 2024'!M496</f>
        <v>7.7174000000000005</v>
      </c>
      <c r="I484" s="64">
        <f>'TARIF 2024'!Q496</f>
        <v>14.99</v>
      </c>
      <c r="L484" s="75">
        <v>0.2</v>
      </c>
      <c r="M484" s="65"/>
      <c r="N484" s="65"/>
      <c r="O484" s="65"/>
      <c r="P484" s="65"/>
      <c r="Q484" s="70"/>
      <c r="R484" s="66"/>
      <c r="S484" s="68"/>
      <c r="T484" s="65"/>
      <c r="U484" s="65"/>
      <c r="V484" s="71"/>
      <c r="W484" s="72"/>
      <c r="X484" s="73"/>
      <c r="Y484" s="74"/>
      <c r="Z484" s="65"/>
      <c r="AA484" s="73"/>
      <c r="AB484" s="65"/>
      <c r="AC484" s="73"/>
      <c r="AD484" s="65"/>
      <c r="AE484" s="73"/>
      <c r="AF484" s="73"/>
      <c r="AG484" s="65"/>
      <c r="AH484" s="65"/>
      <c r="AI484" s="65"/>
      <c r="AJ484" s="65"/>
      <c r="AK484" s="65"/>
      <c r="AL484" s="65"/>
      <c r="AM484" s="65"/>
      <c r="AN484" s="65"/>
      <c r="AO484" s="65"/>
    </row>
    <row r="485" spans="1:41">
      <c r="A485">
        <f>'TARIF 2024'!D497</f>
        <v>0</v>
      </c>
      <c r="B485" t="s">
        <v>947</v>
      </c>
      <c r="D485" s="4">
        <f>'TARIF 2024'!G497</f>
        <v>3540493137182</v>
      </c>
      <c r="E485">
        <f>'TARIF 2024'!B497</f>
        <v>313718</v>
      </c>
      <c r="F485" t="str">
        <f>'TARIF 2024'!K497</f>
        <v>Cordon/rallonge antenne coaxial 100Hz Ferrites - 9,5mm Male/Femelle - 1,50m deee inclue 0,02</v>
      </c>
      <c r="G485" t="str">
        <f>'TARIF 2024'!K497</f>
        <v>Cordon/rallonge antenne coaxial 100Hz Ferrites - 9,5mm Male/Femelle - 1,50m deee inclue 0,02</v>
      </c>
      <c r="H485" s="64">
        <f>'TARIF 2024'!M497</f>
        <v>8.0181999999999984</v>
      </c>
      <c r="I485" s="64">
        <f>'TARIF 2024'!Q497</f>
        <v>15.99</v>
      </c>
      <c r="L485" s="75">
        <v>0.2</v>
      </c>
      <c r="M485" s="65"/>
      <c r="N485" s="65"/>
      <c r="O485" s="65"/>
      <c r="P485" s="65"/>
      <c r="Q485" s="70"/>
      <c r="R485" s="66"/>
      <c r="S485" s="68"/>
      <c r="T485" s="65"/>
      <c r="U485" s="65"/>
      <c r="V485" s="71"/>
      <c r="W485" s="72"/>
      <c r="X485" s="73"/>
      <c r="Y485" s="74"/>
      <c r="Z485" s="65"/>
      <c r="AA485" s="73"/>
      <c r="AB485" s="65"/>
      <c r="AC485" s="73"/>
      <c r="AD485" s="65"/>
      <c r="AE485" s="73"/>
      <c r="AF485" s="73"/>
      <c r="AG485" s="65"/>
      <c r="AH485" s="65"/>
      <c r="AI485" s="65"/>
      <c r="AJ485" s="65"/>
      <c r="AK485" s="65"/>
      <c r="AL485" s="65"/>
      <c r="AM485" s="65"/>
      <c r="AN485" s="65"/>
      <c r="AO485" s="65"/>
    </row>
    <row r="486" spans="1:41">
      <c r="A486">
        <f>'TARIF 2024'!D498</f>
        <v>0</v>
      </c>
      <c r="B486" t="s">
        <v>947</v>
      </c>
      <c r="D486" s="4">
        <f>'TARIF 2024'!G498</f>
        <v>3540493137151</v>
      </c>
      <c r="E486">
        <f>'TARIF 2024'!B498</f>
        <v>313715</v>
      </c>
      <c r="F486" t="str">
        <f>'TARIF 2024'!K498</f>
        <v xml:space="preserve"> Cordon/rallonge antenne coaxial 75Ohms - 9,5mm Male-Femelle - 10,00m deee inclue 0,02</v>
      </c>
      <c r="G486" t="str">
        <f>'TARIF 2024'!K498</f>
        <v xml:space="preserve"> Cordon/rallonge antenne coaxial 75Ohms - 9,5mm Male-Femelle - 10,00m deee inclue 0,02</v>
      </c>
      <c r="H486" s="64">
        <f>'TARIF 2024'!M498</f>
        <v>6.7773999999999992</v>
      </c>
      <c r="I486" s="64">
        <f>'TARIF 2024'!Q498</f>
        <v>13.99</v>
      </c>
      <c r="L486" s="75">
        <v>0.2</v>
      </c>
      <c r="M486" s="65"/>
      <c r="N486" s="65"/>
      <c r="O486" s="65"/>
      <c r="P486" s="65"/>
      <c r="Q486" s="70"/>
      <c r="R486" s="66"/>
      <c r="S486" s="68"/>
      <c r="T486" s="65"/>
      <c r="U486" s="65"/>
      <c r="V486" s="71"/>
      <c r="W486" s="72"/>
      <c r="X486" s="73"/>
      <c r="Y486" s="74"/>
      <c r="Z486" s="65"/>
      <c r="AA486" s="73"/>
      <c r="AB486" s="65"/>
      <c r="AC486" s="73"/>
      <c r="AD486" s="65"/>
      <c r="AE486" s="73"/>
      <c r="AF486" s="73"/>
      <c r="AG486" s="65"/>
      <c r="AH486" s="65"/>
      <c r="AI486" s="65"/>
      <c r="AJ486" s="65"/>
      <c r="AK486" s="65"/>
      <c r="AL486" s="65"/>
      <c r="AM486" s="65"/>
      <c r="AN486" s="65"/>
      <c r="AO486" s="65"/>
    </row>
    <row r="487" spans="1:41">
      <c r="A487">
        <f>'TARIF 2024'!D499</f>
        <v>0</v>
      </c>
      <c r="B487" t="s">
        <v>947</v>
      </c>
      <c r="D487" s="4">
        <f>'TARIF 2024'!G499</f>
        <v>3540493137144</v>
      </c>
      <c r="E487">
        <f>'TARIF 2024'!B499</f>
        <v>313714</v>
      </c>
      <c r="F487" t="str">
        <f>'TARIF 2024'!K499</f>
        <v xml:space="preserve"> Cordon/rallonge antenne coaxial 75Ohms - 9,5mm Male/Femelle  - 5,00m deee inclue 0,02</v>
      </c>
      <c r="G487" t="str">
        <f>'TARIF 2024'!K499</f>
        <v xml:space="preserve"> Cordon/rallonge antenne coaxial 75Ohms - 9,5mm Male/Femelle  - 5,00m deee inclue 0,02</v>
      </c>
      <c r="H487" s="64">
        <f>'TARIF 2024'!M499</f>
        <v>7.0030000000000001</v>
      </c>
      <c r="I487" s="64">
        <f>'TARIF 2024'!Q499</f>
        <v>12.99</v>
      </c>
      <c r="L487" s="75">
        <v>0.2</v>
      </c>
      <c r="M487" s="65"/>
      <c r="N487" s="65"/>
      <c r="O487" s="65"/>
      <c r="P487" s="65"/>
      <c r="Q487" s="70"/>
      <c r="R487" s="66"/>
      <c r="S487" s="68"/>
      <c r="T487" s="65"/>
      <c r="U487" s="65"/>
      <c r="V487" s="71"/>
      <c r="W487" s="72"/>
      <c r="X487" s="73"/>
      <c r="Y487" s="74"/>
      <c r="Z487" s="65"/>
      <c r="AA487" s="73"/>
      <c r="AB487" s="65"/>
      <c r="AC487" s="73"/>
      <c r="AD487" s="65"/>
      <c r="AE487" s="73"/>
      <c r="AF487" s="73"/>
      <c r="AG487" s="65"/>
      <c r="AH487" s="65"/>
      <c r="AI487" s="65"/>
      <c r="AJ487" s="65"/>
      <c r="AK487" s="65"/>
      <c r="AL487" s="65"/>
      <c r="AM487" s="65"/>
      <c r="AN487" s="65"/>
      <c r="AO487" s="65"/>
    </row>
    <row r="488" spans="1:41">
      <c r="A488">
        <f>'TARIF 2024'!D500</f>
        <v>0</v>
      </c>
      <c r="B488" t="s">
        <v>947</v>
      </c>
      <c r="D488" s="4">
        <f>'TARIF 2024'!G500</f>
        <v>3540493137137</v>
      </c>
      <c r="E488">
        <f>'TARIF 2024'!B500</f>
        <v>313713</v>
      </c>
      <c r="F488" t="str">
        <f>'TARIF 2024'!K500</f>
        <v>Cordon/rallonge antenne coaxial 75Ohms - 9,5mm Male/Femelle  - 3,00m deee inclue 0,02</v>
      </c>
      <c r="G488" t="str">
        <f>'TARIF 2024'!K500</f>
        <v>Cordon/rallonge antenne coaxial 75Ohms - 9,5mm Male/Femelle  - 3,00m deee inclue 0,02</v>
      </c>
      <c r="H488" s="64">
        <f>'TARIF 2024'!M500</f>
        <v>5.2921999999999993</v>
      </c>
      <c r="I488" s="64">
        <f>'TARIF 2024'!Q500</f>
        <v>9.99</v>
      </c>
      <c r="L488" s="75">
        <v>0.2</v>
      </c>
      <c r="M488" s="65"/>
      <c r="N488" s="65"/>
      <c r="O488" s="65"/>
      <c r="P488" s="65"/>
      <c r="Q488" s="70"/>
      <c r="R488" s="66"/>
      <c r="S488" s="68"/>
      <c r="T488" s="65"/>
      <c r="U488" s="65"/>
      <c r="V488" s="71"/>
      <c r="W488" s="72"/>
      <c r="X488" s="73"/>
      <c r="Y488" s="74"/>
      <c r="Z488" s="65"/>
      <c r="AA488" s="73"/>
      <c r="AB488" s="65"/>
      <c r="AC488" s="73"/>
      <c r="AD488" s="65"/>
      <c r="AE488" s="73"/>
      <c r="AF488" s="73"/>
      <c r="AG488" s="65"/>
      <c r="AH488" s="65"/>
      <c r="AI488" s="65"/>
      <c r="AJ488" s="65"/>
      <c r="AK488" s="65"/>
      <c r="AL488" s="65"/>
      <c r="AM488" s="65"/>
      <c r="AN488" s="65"/>
      <c r="AO488" s="65"/>
    </row>
    <row r="489" spans="1:41">
      <c r="A489">
        <f>'TARIF 2024'!D501</f>
        <v>0</v>
      </c>
      <c r="B489" t="s">
        <v>947</v>
      </c>
      <c r="D489" s="4">
        <f>'TARIF 2024'!G501</f>
        <v>3540493137120</v>
      </c>
      <c r="E489">
        <f>'TARIF 2024'!B501</f>
        <v>313712</v>
      </c>
      <c r="F489" t="str">
        <f>'TARIF 2024'!K501</f>
        <v xml:space="preserve"> Cordon/rallonge antenne coaxial 75Ohms - 9,5mm Male/Femelle  - 2,00m deee inclue 0,02</v>
      </c>
      <c r="G489" t="str">
        <f>'TARIF 2024'!K501</f>
        <v xml:space="preserve"> Cordon/rallonge antenne coaxial 75Ohms - 9,5mm Male/Femelle  - 2,00m deee inclue 0,02</v>
      </c>
      <c r="H489" s="64">
        <f>'TARIF 2024'!M501</f>
        <v>4.3427999999999995</v>
      </c>
      <c r="I489" s="64">
        <f>'TARIF 2024'!Q501</f>
        <v>9.99</v>
      </c>
      <c r="L489" s="75">
        <v>0.2</v>
      </c>
      <c r="M489" s="65"/>
      <c r="N489" s="65"/>
      <c r="O489" s="65"/>
      <c r="P489" s="65"/>
      <c r="Q489" s="70"/>
      <c r="R489" s="66"/>
      <c r="S489" s="68"/>
      <c r="T489" s="65"/>
      <c r="U489" s="65"/>
      <c r="V489" s="71"/>
      <c r="W489" s="72"/>
      <c r="X489" s="73"/>
      <c r="Y489" s="74"/>
      <c r="Z489" s="65"/>
      <c r="AA489" s="73"/>
      <c r="AB489" s="65"/>
      <c r="AC489" s="73"/>
      <c r="AD489" s="65"/>
      <c r="AE489" s="73"/>
      <c r="AF489" s="73"/>
      <c r="AG489" s="65"/>
      <c r="AH489" s="65"/>
      <c r="AI489" s="65"/>
      <c r="AJ489" s="65"/>
      <c r="AK489" s="65"/>
      <c r="AL489" s="65"/>
      <c r="AM489" s="65"/>
      <c r="AN489" s="65"/>
      <c r="AO489" s="65"/>
    </row>
    <row r="490" spans="1:41">
      <c r="A490">
        <f>'TARIF 2024'!D502</f>
        <v>0</v>
      </c>
      <c r="B490" t="s">
        <v>947</v>
      </c>
      <c r="D490" s="4">
        <f>'TARIF 2024'!G502</f>
        <v>3540493123123</v>
      </c>
      <c r="E490">
        <f>'TARIF 2024'!B502</f>
        <v>312312</v>
      </c>
      <c r="F490" t="str">
        <f>'TARIF 2024'!K502</f>
        <v xml:space="preserve"> Lot de 2 Fiches type F Male 6,4mm a visser deee inclue 0,02</v>
      </c>
      <c r="G490" t="str">
        <f>'TARIF 2024'!K502</f>
        <v xml:space="preserve"> Lot de 2 Fiches type F Male 6,4mm a visser deee inclue 0,02</v>
      </c>
      <c r="H490" s="64">
        <f>'TARIF 2024'!M502</f>
        <v>1.7202</v>
      </c>
      <c r="I490" s="64">
        <f>'TARIF 2024'!Q502</f>
        <v>4.99</v>
      </c>
      <c r="L490" s="75">
        <v>0.2</v>
      </c>
      <c r="M490" s="65"/>
      <c r="N490" s="65"/>
      <c r="O490" s="65"/>
      <c r="P490" s="65"/>
      <c r="Q490" s="70"/>
      <c r="R490" s="66"/>
      <c r="S490" s="68"/>
      <c r="T490" s="65"/>
      <c r="U490" s="65"/>
      <c r="V490" s="71"/>
      <c r="W490" s="72"/>
      <c r="X490" s="73"/>
      <c r="Y490" s="74"/>
      <c r="Z490" s="65"/>
      <c r="AA490" s="73"/>
      <c r="AB490" s="65"/>
      <c r="AC490" s="73"/>
      <c r="AD490" s="65"/>
      <c r="AE490" s="73"/>
      <c r="AF490" s="73"/>
      <c r="AG490" s="65"/>
      <c r="AH490" s="65"/>
      <c r="AI490" s="65"/>
      <c r="AJ490" s="65"/>
      <c r="AK490" s="65"/>
      <c r="AL490" s="65"/>
      <c r="AM490" s="65"/>
      <c r="AN490" s="65"/>
      <c r="AO490" s="65"/>
    </row>
    <row r="491" spans="1:41">
      <c r="A491">
        <f>'TARIF 2024'!D503</f>
        <v>0</v>
      </c>
      <c r="B491" t="s">
        <v>947</v>
      </c>
      <c r="D491" s="4">
        <f>'TARIF 2024'!G503</f>
        <v>3540493122034</v>
      </c>
      <c r="E491">
        <f>'TARIF 2024'!B503</f>
        <v>312203</v>
      </c>
      <c r="F491" t="str">
        <f>'TARIF 2024'!K503</f>
        <v>Lot de 2 Fiches TV coaxiales droites (1 Male + 1 Femelle) a vis 9,5mm deee inclue 0,02</v>
      </c>
      <c r="G491" t="str">
        <f>'TARIF 2024'!K503</f>
        <v>Lot de 2 Fiches TV coaxiales droites (1 Male + 1 Femelle) a vis 9,5mm deee inclue 0,02</v>
      </c>
      <c r="H491" s="64">
        <f>'TARIF 2024'!M503</f>
        <v>2.6037999999999997</v>
      </c>
      <c r="I491" s="64">
        <f>'TARIF 2024'!Q503</f>
        <v>5.99</v>
      </c>
      <c r="L491" s="75">
        <v>0.2</v>
      </c>
      <c r="M491" s="65"/>
      <c r="N491" s="65"/>
      <c r="O491" s="65"/>
      <c r="P491" s="65"/>
      <c r="Q491" s="70"/>
      <c r="R491" s="66"/>
      <c r="S491" s="68"/>
      <c r="T491" s="65"/>
      <c r="U491" s="65"/>
      <c r="V491" s="71"/>
      <c r="W491" s="72"/>
      <c r="X491" s="73"/>
      <c r="Y491" s="74"/>
      <c r="Z491" s="65"/>
      <c r="AA491" s="73"/>
      <c r="AB491" s="65"/>
      <c r="AC491" s="73"/>
      <c r="AD491" s="65"/>
      <c r="AE491" s="73"/>
      <c r="AF491" s="73"/>
      <c r="AG491" s="65"/>
      <c r="AH491" s="65"/>
      <c r="AI491" s="65"/>
      <c r="AJ491" s="65"/>
      <c r="AK491" s="65"/>
      <c r="AL491" s="65"/>
      <c r="AM491" s="65"/>
      <c r="AN491" s="65"/>
      <c r="AO491" s="65"/>
    </row>
    <row r="492" spans="1:41">
      <c r="A492">
        <f>'TARIF 2024'!D504</f>
        <v>0</v>
      </c>
      <c r="B492" t="s">
        <v>947</v>
      </c>
      <c r="D492" s="4">
        <f>'TARIF 2024'!G504</f>
        <v>3540493122027</v>
      </c>
      <c r="E492">
        <f>'TARIF 2024'!B504</f>
        <v>312202</v>
      </c>
      <c r="F492" t="str">
        <f>'TARIF 2024'!K504</f>
        <v xml:space="preserve"> Lot de 2 Fiches TV Femelle a visser 9,5mm deee inclue 0,02</v>
      </c>
      <c r="G492" t="str">
        <f>'TARIF 2024'!K504</f>
        <v xml:space="preserve"> Lot de 2 Fiches TV Femelle a visser 9,5mm deee inclue 0,02</v>
      </c>
      <c r="H492" s="64">
        <f>'TARIF 2024'!M504</f>
        <v>1.8612</v>
      </c>
      <c r="I492" s="64">
        <f>'TARIF 2024'!Q504</f>
        <v>4.99</v>
      </c>
      <c r="L492" s="75">
        <v>0.2</v>
      </c>
      <c r="M492" s="65"/>
      <c r="N492" s="65"/>
      <c r="O492" s="65"/>
      <c r="P492" s="65"/>
      <c r="Q492" s="70"/>
      <c r="R492" s="66"/>
      <c r="S492" s="68"/>
      <c r="T492" s="65"/>
      <c r="U492" s="65"/>
      <c r="V492" s="71"/>
      <c r="W492" s="72"/>
      <c r="X492" s="73"/>
      <c r="Y492" s="74"/>
      <c r="Z492" s="65"/>
      <c r="AA492" s="73"/>
      <c r="AB492" s="65"/>
      <c r="AC492" s="73"/>
      <c r="AD492" s="65"/>
      <c r="AE492" s="73"/>
      <c r="AF492" s="73"/>
      <c r="AG492" s="65"/>
      <c r="AH492" s="65"/>
      <c r="AI492" s="65"/>
      <c r="AJ492" s="65"/>
      <c r="AK492" s="65"/>
      <c r="AL492" s="65"/>
      <c r="AM492" s="65"/>
      <c r="AN492" s="65"/>
      <c r="AO492" s="65"/>
    </row>
    <row r="493" spans="1:41">
      <c r="A493">
        <f>'TARIF 2024'!D505</f>
        <v>0</v>
      </c>
      <c r="B493" t="s">
        <v>947</v>
      </c>
      <c r="D493" s="4">
        <f>'TARIF 2024'!G505</f>
        <v>3540493122010</v>
      </c>
      <c r="E493">
        <f>'TARIF 2024'!B505</f>
        <v>312201</v>
      </c>
      <c r="F493" t="str">
        <f>'TARIF 2024'!K505</f>
        <v xml:space="preserve"> Lot de 2 Fiches TV Male a vis 9,5mm deee inclue 0,02</v>
      </c>
      <c r="G493" t="str">
        <f>'TARIF 2024'!K505</f>
        <v xml:space="preserve"> Lot de 2 Fiches TV Male a vis 9,5mm deee inclue 0,02</v>
      </c>
      <c r="H493" s="64">
        <f>'TARIF 2024'!M505</f>
        <v>3.1959999999999997</v>
      </c>
      <c r="I493" s="64">
        <f>'TARIF 2024'!Q505</f>
        <v>6.98</v>
      </c>
      <c r="L493" s="75">
        <v>0.2</v>
      </c>
      <c r="M493" s="65"/>
      <c r="N493" s="65"/>
      <c r="O493" s="65"/>
      <c r="P493" s="65"/>
      <c r="Q493" s="70"/>
      <c r="R493" s="66"/>
      <c r="S493" s="68"/>
      <c r="T493" s="65"/>
      <c r="U493" s="65"/>
      <c r="V493" s="71"/>
      <c r="W493" s="72"/>
      <c r="X493" s="73"/>
      <c r="Y493" s="74"/>
      <c r="Z493" s="65"/>
      <c r="AA493" s="73"/>
      <c r="AB493" s="65"/>
      <c r="AC493" s="73"/>
      <c r="AD493" s="65"/>
      <c r="AE493" s="73"/>
      <c r="AF493" s="73"/>
      <c r="AG493" s="65"/>
      <c r="AH493" s="65"/>
      <c r="AI493" s="65"/>
      <c r="AJ493" s="65"/>
      <c r="AK493" s="65"/>
      <c r="AL493" s="65"/>
      <c r="AM493" s="65"/>
      <c r="AN493" s="65"/>
      <c r="AO493" s="65"/>
    </row>
    <row r="494" spans="1:41">
      <c r="A494" t="e">
        <f>'TARIF 2024'!#REF!</f>
        <v>#REF!</v>
      </c>
      <c r="B494" t="s">
        <v>947</v>
      </c>
      <c r="D494" s="4" t="e">
        <f>'TARIF 2024'!#REF!</f>
        <v>#REF!</v>
      </c>
      <c r="E494" t="e">
        <f>'TARIF 2024'!#REF!</f>
        <v>#REF!</v>
      </c>
      <c r="F494" t="e">
        <f>'TARIF 2024'!#REF!</f>
        <v>#REF!</v>
      </c>
      <c r="G494" t="e">
        <f>'TARIF 2024'!#REF!</f>
        <v>#REF!</v>
      </c>
      <c r="H494" s="64" t="e">
        <f>'TARIF 2024'!#REF!</f>
        <v>#REF!</v>
      </c>
      <c r="I494" s="64" t="e">
        <f>'TARIF 2024'!#REF!</f>
        <v>#REF!</v>
      </c>
      <c r="L494" s="75">
        <v>0.2</v>
      </c>
      <c r="M494" s="65"/>
      <c r="N494" s="65"/>
      <c r="O494" s="65"/>
      <c r="P494" s="65"/>
      <c r="Q494" s="70"/>
      <c r="R494" s="66"/>
      <c r="S494" s="68"/>
      <c r="T494" s="65"/>
      <c r="U494" s="65"/>
      <c r="V494" s="71"/>
      <c r="W494" s="72"/>
      <c r="X494" s="73"/>
      <c r="Y494" s="74"/>
      <c r="Z494" s="65"/>
      <c r="AA494" s="73"/>
      <c r="AB494" s="65"/>
      <c r="AC494" s="73"/>
      <c r="AD494" s="65"/>
      <c r="AE494" s="73"/>
      <c r="AF494" s="73"/>
      <c r="AG494" s="65"/>
      <c r="AH494" s="65"/>
      <c r="AI494" s="65"/>
      <c r="AJ494" s="65"/>
      <c r="AK494" s="65"/>
      <c r="AL494" s="65"/>
      <c r="AM494" s="65"/>
      <c r="AN494" s="65"/>
      <c r="AO494" s="65"/>
    </row>
    <row r="495" spans="1:41">
      <c r="A495">
        <f>'TARIF 2024'!D506</f>
        <v>0</v>
      </c>
      <c r="B495" t="s">
        <v>947</v>
      </c>
      <c r="D495" s="4">
        <f>'TARIF 2024'!G506</f>
        <v>3540493111106</v>
      </c>
      <c r="E495">
        <f>'TARIF 2024'!B506</f>
        <v>311110</v>
      </c>
      <c r="F495" t="str">
        <f>'TARIF 2024'!K506</f>
        <v xml:space="preserve"> Adaptateur Jack 3.5mm stereo Femelle         &gt; 2 x RCA stereo Male - 0.20m deee inclue 0,02</v>
      </c>
      <c r="G495" t="str">
        <f>'TARIF 2024'!K506</f>
        <v xml:space="preserve"> Adaptateur Jack 3.5mm stereo Femelle         &gt; 2 x RCA stereo Male - 0.20m deee inclue 0,02</v>
      </c>
      <c r="H495" s="64">
        <f>'TARIF 2024'!M506</f>
        <v>2.6225999999999998</v>
      </c>
      <c r="I495" s="64">
        <f>'TARIF 2024'!Q506</f>
        <v>5.99</v>
      </c>
      <c r="L495" s="75">
        <v>0.2</v>
      </c>
      <c r="M495" s="65"/>
      <c r="N495" s="65"/>
      <c r="O495" s="65"/>
      <c r="P495" s="65"/>
      <c r="Q495" s="70"/>
      <c r="R495" s="66"/>
      <c r="S495" s="68"/>
      <c r="T495" s="65"/>
      <c r="U495" s="65"/>
      <c r="V495" s="71"/>
      <c r="W495" s="72"/>
      <c r="X495" s="73"/>
      <c r="Y495" s="74"/>
      <c r="Z495" s="65"/>
      <c r="AA495" s="73"/>
      <c r="AB495" s="65"/>
      <c r="AC495" s="73"/>
      <c r="AD495" s="65"/>
      <c r="AE495" s="73"/>
      <c r="AF495" s="73"/>
      <c r="AG495" s="65"/>
      <c r="AH495" s="65"/>
      <c r="AI495" s="65"/>
      <c r="AJ495" s="65"/>
      <c r="AK495" s="65"/>
      <c r="AL495" s="65"/>
      <c r="AM495" s="65"/>
      <c r="AN495" s="65"/>
      <c r="AO495" s="65"/>
    </row>
    <row r="496" spans="1:41">
      <c r="A496">
        <f>'TARIF 2024'!D507</f>
        <v>0</v>
      </c>
      <c r="B496" t="s">
        <v>947</v>
      </c>
      <c r="D496" s="4">
        <f>'TARIF 2024'!G507</f>
        <v>3540493111090</v>
      </c>
      <c r="E496">
        <f>'TARIF 2024'!B507</f>
        <v>311109</v>
      </c>
      <c r="F496" t="str">
        <f>'TARIF 2024'!K507</f>
        <v xml:space="preserve"> Adaptateur Jack 3.5mm Stereo Male        &gt; 2,5mm Stereo Femelle deee inclue 0,02</v>
      </c>
      <c r="G496" t="str">
        <f>'TARIF 2024'!K507</f>
        <v xml:space="preserve"> Adaptateur Jack 3.5mm Stereo Male        &gt; 2,5mm Stereo Femelle deee inclue 0,02</v>
      </c>
      <c r="H496" s="64">
        <f>'TARIF 2024'!M507</f>
        <v>2.3218000000000001</v>
      </c>
      <c r="I496" s="64">
        <f>'TARIF 2024'!Q507</f>
        <v>4.99</v>
      </c>
      <c r="L496" s="75">
        <v>0.2</v>
      </c>
      <c r="M496" s="65"/>
      <c r="N496" s="65"/>
      <c r="O496" s="65"/>
      <c r="P496" s="65"/>
      <c r="Q496" s="70"/>
      <c r="R496" s="66"/>
      <c r="S496" s="68"/>
      <c r="T496" s="65"/>
      <c r="U496" s="65"/>
      <c r="V496" s="71"/>
      <c r="W496" s="72"/>
      <c r="X496" s="73"/>
      <c r="Y496" s="74"/>
      <c r="Z496" s="65"/>
      <c r="AA496" s="73"/>
      <c r="AB496" s="65"/>
      <c r="AC496" s="73"/>
      <c r="AD496" s="65"/>
      <c r="AE496" s="73"/>
      <c r="AF496" s="73"/>
      <c r="AG496" s="65"/>
      <c r="AH496" s="65"/>
      <c r="AI496" s="65"/>
      <c r="AJ496" s="65"/>
      <c r="AK496" s="65"/>
      <c r="AL496" s="65"/>
      <c r="AM496" s="65"/>
      <c r="AN496" s="65"/>
      <c r="AO496" s="65"/>
    </row>
    <row r="497" spans="1:41">
      <c r="A497">
        <f>'TARIF 2024'!D508</f>
        <v>0</v>
      </c>
      <c r="B497" t="s">
        <v>947</v>
      </c>
      <c r="D497" s="4">
        <f>'TARIF 2024'!G508</f>
        <v>3540493111069</v>
      </c>
      <c r="E497">
        <f>'TARIF 2024'!B508</f>
        <v>311106</v>
      </c>
      <c r="F497" t="str">
        <f>'TARIF 2024'!K508</f>
        <v xml:space="preserve"> Adaptateur Jack 3.5mm stereo Femelle        &gt; 2,5mm stereo Male deee inclue 0,02</v>
      </c>
      <c r="G497" t="str">
        <f>'TARIF 2024'!K508</f>
        <v xml:space="preserve"> Adaptateur Jack 3.5mm stereo Femelle        &gt; 2,5mm stereo Male deee inclue 0,02</v>
      </c>
      <c r="H497" s="64">
        <f>'TARIF 2024'!M508</f>
        <v>1.8612</v>
      </c>
      <c r="I497" s="64">
        <f>'TARIF 2024'!Q508</f>
        <v>4.99</v>
      </c>
      <c r="L497" s="75">
        <v>0.2</v>
      </c>
      <c r="M497" s="65"/>
      <c r="N497" s="65"/>
      <c r="O497" s="65"/>
      <c r="P497" s="65"/>
      <c r="Q497" s="70"/>
      <c r="R497" s="66"/>
      <c r="S497" s="68"/>
      <c r="T497" s="65"/>
      <c r="U497" s="65"/>
      <c r="V497" s="71"/>
      <c r="W497" s="72"/>
      <c r="X497" s="73"/>
      <c r="Y497" s="74"/>
      <c r="Z497" s="65"/>
      <c r="AA497" s="73"/>
      <c r="AB497" s="65"/>
      <c r="AC497" s="73"/>
      <c r="AD497" s="65"/>
      <c r="AE497" s="73"/>
      <c r="AF497" s="73"/>
      <c r="AG497" s="65"/>
      <c r="AH497" s="65"/>
      <c r="AI497" s="65"/>
      <c r="AJ497" s="65"/>
      <c r="AK497" s="65"/>
      <c r="AL497" s="65"/>
      <c r="AM497" s="65"/>
      <c r="AN497" s="65"/>
      <c r="AO497" s="65"/>
    </row>
    <row r="498" spans="1:41">
      <c r="A498">
        <f>'TARIF 2024'!D509</f>
        <v>0</v>
      </c>
      <c r="B498" t="s">
        <v>947</v>
      </c>
      <c r="D498" s="4">
        <f>'TARIF 2024'!G509</f>
        <v>3540493111052</v>
      </c>
      <c r="E498">
        <f>'TARIF 2024'!B509</f>
        <v>311105</v>
      </c>
      <c r="F498" t="str">
        <f>'TARIF 2024'!K509</f>
        <v xml:space="preserve"> Adaptateur 2 x RCA Femelle         &gt; Jack 3,5mm Male deee inclue 0,02</v>
      </c>
      <c r="G498" t="str">
        <f>'TARIF 2024'!K509</f>
        <v xml:space="preserve"> Adaptateur 2 x RCA Femelle         &gt; Jack 3,5mm Male deee inclue 0,02</v>
      </c>
      <c r="H498" s="64">
        <f>'TARIF 2024'!M509</f>
        <v>1.8612</v>
      </c>
      <c r="I498" s="64">
        <f>'TARIF 2024'!Q509</f>
        <v>4.99</v>
      </c>
      <c r="L498" s="75">
        <v>0.2</v>
      </c>
      <c r="M498" s="65"/>
      <c r="N498" s="65"/>
      <c r="O498" s="65"/>
      <c r="P498" s="65"/>
      <c r="Q498" s="70"/>
      <c r="R498" s="66"/>
      <c r="S498" s="68"/>
      <c r="T498" s="65"/>
      <c r="U498" s="65"/>
      <c r="V498" s="71"/>
      <c r="W498" s="72"/>
      <c r="X498" s="73"/>
      <c r="Y498" s="74"/>
      <c r="Z498" s="65"/>
      <c r="AA498" s="73"/>
      <c r="AB498" s="65"/>
      <c r="AC498" s="73"/>
      <c r="AD498" s="65"/>
      <c r="AE498" s="73"/>
      <c r="AF498" s="73"/>
      <c r="AG498" s="65"/>
      <c r="AH498" s="65"/>
      <c r="AI498" s="65"/>
      <c r="AJ498" s="65"/>
      <c r="AK498" s="65"/>
      <c r="AL498" s="65"/>
      <c r="AM498" s="65"/>
      <c r="AN498" s="65"/>
      <c r="AO498" s="65"/>
    </row>
    <row r="499" spans="1:41">
      <c r="A499">
        <f>'TARIF 2024'!D510</f>
        <v>0</v>
      </c>
      <c r="B499" t="s">
        <v>947</v>
      </c>
      <c r="D499" s="4">
        <f>'TARIF 2024'!G510</f>
        <v>3540493111045</v>
      </c>
      <c r="E499">
        <f>'TARIF 2024'!B510</f>
        <v>311104</v>
      </c>
      <c r="F499" t="str">
        <f>'TARIF 2024'!K510</f>
        <v xml:space="preserve"> Adaptateur 2 x RCA Femelle        &gt; 1 x RCA Male deee inclue 0,02</v>
      </c>
      <c r="G499" t="str">
        <f>'TARIF 2024'!K510</f>
        <v xml:space="preserve"> Adaptateur 2 x RCA Femelle        &gt; 1 x RCA Male deee inclue 0,02</v>
      </c>
      <c r="H499" s="64">
        <f>'TARIF 2024'!M510</f>
        <v>1.8235999999999999</v>
      </c>
      <c r="I499" s="64">
        <f>'TARIF 2024'!Q510</f>
        <v>4.99</v>
      </c>
      <c r="L499" s="75">
        <v>0.2</v>
      </c>
      <c r="M499" s="65"/>
      <c r="N499" s="65"/>
      <c r="O499" s="65"/>
      <c r="P499" s="65"/>
      <c r="Q499" s="70"/>
      <c r="R499" s="66"/>
      <c r="S499" s="68"/>
      <c r="T499" s="65"/>
      <c r="U499" s="65"/>
      <c r="V499" s="71"/>
      <c r="W499" s="72"/>
      <c r="X499" s="73"/>
      <c r="Y499" s="74"/>
      <c r="Z499" s="65"/>
      <c r="AA499" s="73"/>
      <c r="AB499" s="65"/>
      <c r="AC499" s="73"/>
      <c r="AD499" s="65"/>
      <c r="AE499" s="73"/>
      <c r="AF499" s="73"/>
      <c r="AG499" s="65"/>
      <c r="AH499" s="65"/>
      <c r="AI499" s="65"/>
      <c r="AJ499" s="65"/>
      <c r="AK499" s="65"/>
      <c r="AL499" s="65"/>
      <c r="AM499" s="65"/>
      <c r="AN499" s="65"/>
      <c r="AO499" s="65"/>
    </row>
    <row r="500" spans="1:41">
      <c r="A500">
        <f>'TARIF 2024'!D511</f>
        <v>0</v>
      </c>
      <c r="B500" t="s">
        <v>947</v>
      </c>
      <c r="D500" s="4">
        <f>'TARIF 2024'!G511</f>
        <v>3540493111038</v>
      </c>
      <c r="E500">
        <f>'TARIF 2024'!B511</f>
        <v>311103</v>
      </c>
      <c r="F500" t="str">
        <f>'TARIF 2024'!K511</f>
        <v>Adaptateur Jack 3.5mm stereo Femelle         &gt; 6,35mm stereo Male deee inclue 0,02</v>
      </c>
      <c r="G500" t="str">
        <f>'TARIF 2024'!K511</f>
        <v>Adaptateur Jack 3.5mm stereo Femelle         &gt; 6,35mm stereo Male deee inclue 0,02</v>
      </c>
      <c r="H500" s="64">
        <f>'TARIF 2024'!M511</f>
        <v>2.1995999999999998</v>
      </c>
      <c r="I500" s="64">
        <f>'TARIF 2024'!Q511</f>
        <v>4.99</v>
      </c>
      <c r="L500" s="75">
        <v>0.2</v>
      </c>
      <c r="M500" s="65"/>
      <c r="N500" s="65"/>
      <c r="O500" s="65"/>
      <c r="P500" s="65"/>
      <c r="Q500" s="70"/>
      <c r="R500" s="66"/>
      <c r="S500" s="68"/>
      <c r="T500" s="65"/>
      <c r="U500" s="65"/>
      <c r="V500" s="71"/>
      <c r="W500" s="72"/>
      <c r="X500" s="73"/>
      <c r="Y500" s="74"/>
      <c r="Z500" s="65"/>
      <c r="AA500" s="73"/>
      <c r="AB500" s="65"/>
      <c r="AC500" s="73"/>
      <c r="AD500" s="65"/>
      <c r="AE500" s="73"/>
      <c r="AF500" s="73"/>
      <c r="AG500" s="65"/>
      <c r="AH500" s="65"/>
      <c r="AI500" s="65"/>
      <c r="AJ500" s="65"/>
      <c r="AK500" s="65"/>
      <c r="AL500" s="65"/>
      <c r="AM500" s="65"/>
      <c r="AN500" s="65"/>
      <c r="AO500" s="65"/>
    </row>
    <row r="501" spans="1:41">
      <c r="A501">
        <f>'TARIF 2024'!D512</f>
        <v>0</v>
      </c>
      <c r="B501" t="s">
        <v>947</v>
      </c>
      <c r="D501" s="4">
        <f>'TARIF 2024'!G512</f>
        <v>3540493131609</v>
      </c>
      <c r="E501">
        <f>'TARIF 2024'!B512</f>
        <v>313160</v>
      </c>
      <c r="F501" t="str">
        <f>'TARIF 2024'!K512</f>
        <v xml:space="preserve"> Cordon audio video - Jack 3,5mm Male 3 contacts        &gt; 3 x RCA Male - 1,00m deee inclue 0,02</v>
      </c>
      <c r="G501" t="str">
        <f>'TARIF 2024'!K512</f>
        <v xml:space="preserve"> Cordon audio video - Jack 3,5mm Male 3 contacts        &gt; 3 x RCA Male - 1,00m deee inclue 0,02</v>
      </c>
      <c r="H501" s="64">
        <f>'TARIF 2024'!M512</f>
        <v>6.0629999999999997</v>
      </c>
      <c r="I501" s="64">
        <f>'TARIF 2024'!Q512</f>
        <v>12.99</v>
      </c>
      <c r="L501" s="75">
        <v>0.2</v>
      </c>
      <c r="M501" s="65"/>
      <c r="N501" s="65"/>
      <c r="O501" s="65"/>
      <c r="P501" s="65"/>
      <c r="Q501" s="70"/>
      <c r="R501" s="66"/>
      <c r="S501" s="68"/>
      <c r="T501" s="65"/>
      <c r="U501" s="65"/>
      <c r="V501" s="71"/>
      <c r="W501" s="72"/>
      <c r="X501" s="73"/>
      <c r="Y501" s="74"/>
      <c r="Z501" s="65"/>
      <c r="AA501" s="73"/>
      <c r="AB501" s="65"/>
      <c r="AC501" s="73"/>
      <c r="AD501" s="65"/>
      <c r="AE501" s="73"/>
      <c r="AF501" s="73"/>
      <c r="AG501" s="65"/>
      <c r="AH501" s="65"/>
      <c r="AI501" s="65"/>
      <c r="AJ501" s="65"/>
      <c r="AK501" s="65"/>
      <c r="AL501" s="65"/>
      <c r="AM501" s="65"/>
      <c r="AN501" s="65"/>
      <c r="AO501" s="65"/>
    </row>
    <row r="502" spans="1:41">
      <c r="A502">
        <f>'TARIF 2024'!D513</f>
        <v>0</v>
      </c>
      <c r="B502" t="s">
        <v>947</v>
      </c>
      <c r="D502" s="4">
        <f>'TARIF 2024'!G513</f>
        <v>3540493131593</v>
      </c>
      <c r="E502">
        <f>'TARIF 2024'!B513</f>
        <v>313159</v>
      </c>
      <c r="F502" t="str">
        <f>'TARIF 2024'!K513</f>
        <v xml:space="preserve"> Cordon Audio Stereo - Jack 3,5mm Male        &gt; 2 x RCA Male - Contacts  or - 10,00m deee inclue 0,02</v>
      </c>
      <c r="G502" t="str">
        <f>'TARIF 2024'!K513</f>
        <v xml:space="preserve"> Cordon Audio Stereo - Jack 3,5mm Male        &gt; 2 x RCA Male - Contacts  or - 10,00m deee inclue 0,02</v>
      </c>
      <c r="H502" s="64">
        <f>'TARIF 2024'!M513</f>
        <v>7.2567999999999993</v>
      </c>
      <c r="I502" s="64">
        <f>'TARIF 2024'!Q513</f>
        <v>14.99</v>
      </c>
      <c r="L502" s="75">
        <v>0.2</v>
      </c>
      <c r="M502" s="65"/>
      <c r="N502" s="65"/>
      <c r="O502" s="65"/>
      <c r="P502" s="65"/>
      <c r="Q502" s="70"/>
      <c r="R502" s="66"/>
      <c r="S502" s="68"/>
      <c r="T502" s="65"/>
      <c r="U502" s="65"/>
      <c r="V502" s="71"/>
      <c r="W502" s="72"/>
      <c r="X502" s="73"/>
      <c r="Y502" s="74"/>
      <c r="Z502" s="65"/>
      <c r="AA502" s="73"/>
      <c r="AB502" s="65"/>
      <c r="AC502" s="73"/>
      <c r="AD502" s="65"/>
      <c r="AE502" s="73"/>
      <c r="AF502" s="73"/>
      <c r="AG502" s="65"/>
      <c r="AH502" s="65"/>
      <c r="AI502" s="65"/>
      <c r="AJ502" s="65"/>
      <c r="AK502" s="65"/>
      <c r="AL502" s="65"/>
      <c r="AM502" s="65"/>
      <c r="AN502" s="65"/>
      <c r="AO502" s="65"/>
    </row>
    <row r="503" spans="1:41">
      <c r="A503">
        <f>'TARIF 2024'!D514</f>
        <v>0</v>
      </c>
      <c r="B503" t="s">
        <v>947</v>
      </c>
      <c r="D503" s="4">
        <f>'TARIF 2024'!G514</f>
        <v>3540493131586</v>
      </c>
      <c r="E503">
        <f>'TARIF 2024'!B514</f>
        <v>313158</v>
      </c>
      <c r="F503" t="str">
        <f>'TARIF 2024'!K514</f>
        <v xml:space="preserve"> Cordon Audio Stereo - Jack 3,5mm Male        &gt; 2 x RCA Male - Contacts or - 5,00m deee inclue 0,02</v>
      </c>
      <c r="G503" t="str">
        <f>'TARIF 2024'!K514</f>
        <v xml:space="preserve"> Cordon Audio Stereo - Jack 3,5mm Male        &gt; 2 x RCA Male - Contacts or - 5,00m deee inclue 0,02</v>
      </c>
      <c r="H503" s="64">
        <f>'TARIF 2024'!M514</f>
        <v>5.2921999999999993</v>
      </c>
      <c r="I503" s="64">
        <f>'TARIF 2024'!Q514</f>
        <v>8.99</v>
      </c>
      <c r="L503" s="75">
        <v>0.2</v>
      </c>
      <c r="M503" s="65"/>
      <c r="N503" s="65"/>
      <c r="O503" s="65"/>
      <c r="P503" s="65"/>
      <c r="Q503" s="70"/>
      <c r="R503" s="66"/>
      <c r="S503" s="68"/>
      <c r="T503" s="65"/>
      <c r="U503" s="65"/>
      <c r="V503" s="71"/>
      <c r="W503" s="72"/>
      <c r="X503" s="73"/>
      <c r="Y503" s="74"/>
      <c r="Z503" s="65"/>
      <c r="AA503" s="73"/>
      <c r="AB503" s="65"/>
      <c r="AC503" s="73"/>
      <c r="AD503" s="65"/>
      <c r="AE503" s="73"/>
      <c r="AF503" s="73"/>
      <c r="AG503" s="65"/>
      <c r="AH503" s="65"/>
      <c r="AI503" s="65"/>
      <c r="AJ503" s="65"/>
      <c r="AK503" s="65"/>
      <c r="AL503" s="65"/>
      <c r="AM503" s="65"/>
      <c r="AN503" s="65"/>
      <c r="AO503" s="65"/>
    </row>
    <row r="504" spans="1:41">
      <c r="A504">
        <f>'TARIF 2024'!D515</f>
        <v>0</v>
      </c>
      <c r="B504" t="s">
        <v>947</v>
      </c>
      <c r="D504" s="4">
        <f>'TARIF 2024'!G515</f>
        <v>3540493131524</v>
      </c>
      <c r="E504">
        <f>'TARIF 2024'!B515</f>
        <v>313152</v>
      </c>
      <c r="F504" t="str">
        <f>'TARIF 2024'!K515</f>
        <v xml:space="preserve"> Liaison PC / Chaine Hi-Fi Stereo - Jack 3,5mm Male / 2 x RCA Male - 2,00m deee inclue 0,02</v>
      </c>
      <c r="G504" t="str">
        <f>'TARIF 2024'!K515</f>
        <v xml:space="preserve"> Liaison PC / Chaine Hi-Fi Stereo - Jack 3,5mm Male / 2 x RCA Male - 2,00m deee inclue 0,02</v>
      </c>
      <c r="H504" s="64">
        <f>'TARIF 2024'!M515</f>
        <v>2.8763999999999998</v>
      </c>
      <c r="I504" s="64">
        <f>'TARIF 2024'!Q515</f>
        <v>5.99</v>
      </c>
      <c r="L504" s="75">
        <v>0.2</v>
      </c>
      <c r="M504" s="65"/>
      <c r="N504" s="65"/>
      <c r="O504" s="65"/>
      <c r="P504" s="65"/>
      <c r="Q504" s="70"/>
      <c r="R504" s="66"/>
      <c r="S504" s="68"/>
      <c r="T504" s="65"/>
      <c r="U504" s="65"/>
      <c r="V504" s="71"/>
      <c r="W504" s="72"/>
      <c r="X504" s="73"/>
      <c r="Y504" s="74"/>
      <c r="Z504" s="65"/>
      <c r="AA504" s="73"/>
      <c r="AB504" s="65"/>
      <c r="AC504" s="73"/>
      <c r="AD504" s="65"/>
      <c r="AE504" s="73"/>
      <c r="AF504" s="73"/>
      <c r="AG504" s="65"/>
      <c r="AH504" s="65"/>
      <c r="AI504" s="65"/>
      <c r="AJ504" s="65"/>
      <c r="AK504" s="65"/>
      <c r="AL504" s="65"/>
      <c r="AM504" s="65"/>
      <c r="AN504" s="65"/>
      <c r="AO504" s="65"/>
    </row>
    <row r="505" spans="1:41">
      <c r="A505">
        <f>'TARIF 2024'!D516</f>
        <v>0</v>
      </c>
      <c r="B505" t="s">
        <v>947</v>
      </c>
      <c r="D505" s="4">
        <f>'TARIF 2024'!G516</f>
        <v>3540493131326</v>
      </c>
      <c r="E505">
        <f>'TARIF 2024'!B516</f>
        <v>313132</v>
      </c>
      <c r="F505" t="str">
        <f>'TARIF 2024'!K516</f>
        <v xml:space="preserve"> Cable audio stereo - 2 x RCA Male         &gt; 2 x RCA Male - 2,00m deee inclue 0,02</v>
      </c>
      <c r="G505" t="str">
        <f>'TARIF 2024'!K516</f>
        <v xml:space="preserve"> Cable audio stereo - 2 x RCA Male         &gt; 2 x RCA Male - 2,00m deee inclue 0,02</v>
      </c>
      <c r="H505" s="64">
        <f>'TARIF 2024'!M516</f>
        <v>2.7635999999999998</v>
      </c>
      <c r="I505" s="64">
        <f>'TARIF 2024'!Q516</f>
        <v>5.99</v>
      </c>
      <c r="L505" s="75">
        <v>0.2</v>
      </c>
      <c r="M505" s="65"/>
      <c r="N505" s="65"/>
      <c r="O505" s="65"/>
      <c r="P505" s="65"/>
      <c r="Q505" s="70"/>
      <c r="R505" s="66"/>
      <c r="S505" s="68"/>
      <c r="T505" s="65"/>
      <c r="U505" s="65"/>
      <c r="V505" s="71"/>
      <c r="W505" s="72"/>
      <c r="X505" s="73"/>
      <c r="Y505" s="74"/>
      <c r="Z505" s="65"/>
      <c r="AA505" s="73"/>
      <c r="AB505" s="65"/>
      <c r="AC505" s="73"/>
      <c r="AD505" s="65"/>
      <c r="AE505" s="73"/>
      <c r="AF505" s="73"/>
      <c r="AG505" s="65"/>
      <c r="AH505" s="65"/>
      <c r="AI505" s="65"/>
      <c r="AJ505" s="65"/>
      <c r="AK505" s="65"/>
      <c r="AL505" s="65"/>
      <c r="AM505" s="65"/>
      <c r="AN505" s="65"/>
      <c r="AO505" s="65"/>
    </row>
    <row r="506" spans="1:41">
      <c r="A506">
        <f>'TARIF 2024'!D517</f>
        <v>0</v>
      </c>
      <c r="B506" t="s">
        <v>947</v>
      </c>
      <c r="D506" s="4">
        <f>'TARIF 2024'!G517</f>
        <v>3540493131241</v>
      </c>
      <c r="E506">
        <f>'TARIF 2024'!B517</f>
        <v>313124</v>
      </c>
      <c r="F506" t="str">
        <f>'TARIF 2024'!K517</f>
        <v xml:space="preserve"> Rallonge audio stereo - Jack 3,5mm Male         &gt; Jack 3,5mm Femelle - 5,00m deee inclue 0,02</v>
      </c>
      <c r="G506" t="str">
        <f>'TARIF 2024'!K517</f>
        <v xml:space="preserve"> Rallonge audio stereo - Jack 3,5mm Male         &gt; Jack 3,5mm Femelle - 5,00m deee inclue 0,02</v>
      </c>
      <c r="H506" s="64">
        <f>'TARIF 2024'!M517</f>
        <v>5.1512000000000002</v>
      </c>
      <c r="I506" s="64">
        <f>'TARIF 2024'!Q517</f>
        <v>8.99</v>
      </c>
      <c r="L506" s="75">
        <v>0.2</v>
      </c>
      <c r="M506" s="65"/>
      <c r="N506" s="65"/>
      <c r="O506" s="65"/>
      <c r="P506" s="65"/>
      <c r="Q506" s="70"/>
      <c r="R506" s="66"/>
      <c r="S506" s="68"/>
      <c r="T506" s="65"/>
      <c r="U506" s="65"/>
      <c r="V506" s="71"/>
      <c r="W506" s="72"/>
      <c r="X506" s="73"/>
      <c r="Y506" s="74"/>
      <c r="Z506" s="65"/>
      <c r="AA506" s="73"/>
      <c r="AB506" s="65"/>
      <c r="AC506" s="73"/>
      <c r="AD506" s="65"/>
      <c r="AE506" s="73"/>
      <c r="AF506" s="73"/>
      <c r="AG506" s="65"/>
      <c r="AH506" s="65"/>
      <c r="AI506" s="65"/>
      <c r="AJ506" s="65"/>
      <c r="AK506" s="65"/>
      <c r="AL506" s="65"/>
      <c r="AM506" s="65"/>
      <c r="AN506" s="65"/>
      <c r="AO506" s="65"/>
    </row>
    <row r="507" spans="1:41">
      <c r="A507">
        <f>'TARIF 2024'!D518</f>
        <v>0</v>
      </c>
      <c r="B507" t="s">
        <v>947</v>
      </c>
      <c r="D507" s="4">
        <f>'TARIF 2024'!G518</f>
        <v>3540493131227</v>
      </c>
      <c r="E507">
        <f>'TARIF 2024'!B518</f>
        <v>313122</v>
      </c>
      <c r="F507" t="str">
        <f>'TARIF 2024'!K518</f>
        <v xml:space="preserve"> Rallonge audio stereo - Jack 3,5mm Male          &gt; Jack 3,5mm Femelle - 2,00m deee inclue 0,02</v>
      </c>
      <c r="G507" t="str">
        <f>'TARIF 2024'!K518</f>
        <v xml:space="preserve"> Rallonge audio stereo - Jack 3,5mm Male          &gt; Jack 3,5mm Femelle - 2,00m deee inclue 0,02</v>
      </c>
      <c r="H507" s="64">
        <f>'TARIF 2024'!M518</f>
        <v>4.2017999999999995</v>
      </c>
      <c r="I507" s="64">
        <f>'TARIF 2024'!Q518</f>
        <v>7.99</v>
      </c>
      <c r="L507" s="75">
        <v>0.2</v>
      </c>
      <c r="M507" s="65"/>
      <c r="N507" s="65"/>
      <c r="O507" s="65"/>
      <c r="P507" s="65"/>
      <c r="Q507" s="70"/>
      <c r="R507" s="66"/>
      <c r="S507" s="68"/>
      <c r="T507" s="65"/>
      <c r="U507" s="65"/>
      <c r="V507" s="71"/>
      <c r="W507" s="72"/>
      <c r="X507" s="73"/>
      <c r="Y507" s="74"/>
      <c r="Z507" s="65"/>
      <c r="AA507" s="73"/>
      <c r="AB507" s="65"/>
      <c r="AC507" s="73"/>
      <c r="AD507" s="65"/>
      <c r="AE507" s="73"/>
      <c r="AF507" s="73"/>
      <c r="AG507" s="65"/>
      <c r="AH507" s="65"/>
      <c r="AI507" s="65"/>
      <c r="AJ507" s="65"/>
      <c r="AK507" s="65"/>
      <c r="AL507" s="65"/>
      <c r="AM507" s="65"/>
      <c r="AN507" s="65"/>
      <c r="AO507" s="65"/>
    </row>
    <row r="508" spans="1:41">
      <c r="A508">
        <f>'TARIF 2024'!D519</f>
        <v>0</v>
      </c>
      <c r="B508" t="s">
        <v>947</v>
      </c>
      <c r="D508" s="4">
        <f>'TARIF 2024'!G519</f>
        <v>3540493131159</v>
      </c>
      <c r="E508">
        <f>'TARIF 2024'!B519</f>
        <v>313115</v>
      </c>
      <c r="F508" t="str">
        <f>'TARIF 2024'!K519</f>
        <v xml:space="preserve"> Cordon audio stereo - PREMIUM - Jack 3,5mm Male         &gt; Jack 3,5mm Male - 1,00m deee inclue 0,02</v>
      </c>
      <c r="G508" t="str">
        <f>'TARIF 2024'!K519</f>
        <v xml:space="preserve"> Cordon audio stereo - PREMIUM - Jack 3,5mm Male         &gt; Jack 3,5mm Male - 1,00m deee inclue 0,02</v>
      </c>
      <c r="H508" s="64">
        <f>'TARIF 2024'!M519</f>
        <v>6.0629999999999997</v>
      </c>
      <c r="I508" s="64">
        <f>'TARIF 2024'!Q519</f>
        <v>12.99</v>
      </c>
      <c r="L508" s="75">
        <v>0.2</v>
      </c>
      <c r="M508" s="65"/>
      <c r="N508" s="65"/>
      <c r="O508" s="65"/>
      <c r="P508" s="65"/>
      <c r="Q508" s="70"/>
      <c r="R508" s="66"/>
      <c r="S508" s="68"/>
      <c r="T508" s="65"/>
      <c r="U508" s="65"/>
      <c r="V508" s="71"/>
      <c r="W508" s="72"/>
      <c r="X508" s="73"/>
      <c r="Y508" s="74"/>
      <c r="Z508" s="65"/>
      <c r="AA508" s="73"/>
      <c r="AB508" s="65"/>
      <c r="AC508" s="73"/>
      <c r="AD508" s="65"/>
      <c r="AE508" s="73"/>
      <c r="AF508" s="73"/>
      <c r="AG508" s="65"/>
      <c r="AH508" s="65"/>
      <c r="AI508" s="65"/>
      <c r="AJ508" s="65"/>
      <c r="AK508" s="65"/>
      <c r="AL508" s="65"/>
      <c r="AM508" s="65"/>
      <c r="AN508" s="65"/>
      <c r="AO508" s="65"/>
    </row>
    <row r="509" spans="1:41">
      <c r="A509">
        <f>'TARIF 2024'!D520</f>
        <v>0</v>
      </c>
      <c r="B509" t="s">
        <v>947</v>
      </c>
      <c r="D509" s="4">
        <f>'TARIF 2024'!G520</f>
        <v>3540493131135</v>
      </c>
      <c r="E509">
        <f>'TARIF 2024'!B520</f>
        <v>313113</v>
      </c>
      <c r="F509" t="str">
        <f>'TARIF 2024'!K520</f>
        <v xml:space="preserve"> Cordon audio stereo - Jack 3,5mm Male        &gt; Jack 3,5mm Male - 5,00m+F70:F71 deee inclue 0,02</v>
      </c>
      <c r="G509" t="str">
        <f>'TARIF 2024'!K520</f>
        <v xml:space="preserve"> Cordon audio stereo - Jack 3,5mm Male        &gt; Jack 3,5mm Male - 5,00m+F70:F71 deee inclue 0,02</v>
      </c>
      <c r="H509" s="64">
        <f>'TARIF 2024'!M520</f>
        <v>4.6059999999999999</v>
      </c>
      <c r="I509" s="64">
        <f>'TARIF 2024'!Q520</f>
        <v>9.99</v>
      </c>
      <c r="L509" s="75">
        <v>0.2</v>
      </c>
      <c r="M509" s="65"/>
      <c r="N509" s="65"/>
      <c r="O509" s="65"/>
      <c r="P509" s="65"/>
      <c r="Q509" s="70"/>
      <c r="R509" s="66"/>
      <c r="S509" s="68"/>
      <c r="T509" s="65"/>
      <c r="U509" s="65"/>
      <c r="V509" s="71"/>
      <c r="W509" s="72"/>
      <c r="X509" s="73"/>
      <c r="Y509" s="74"/>
      <c r="Z509" s="65"/>
      <c r="AA509" s="73"/>
      <c r="AB509" s="65"/>
      <c r="AC509" s="73"/>
      <c r="AD509" s="65"/>
      <c r="AE509" s="73"/>
      <c r="AF509" s="73"/>
      <c r="AG509" s="65"/>
      <c r="AH509" s="65"/>
      <c r="AI509" s="65"/>
      <c r="AJ509" s="65"/>
      <c r="AK509" s="65"/>
      <c r="AL509" s="65"/>
      <c r="AM509" s="65"/>
      <c r="AN509" s="65"/>
      <c r="AO509" s="65"/>
    </row>
    <row r="510" spans="1:41">
      <c r="A510">
        <f>'TARIF 2024'!D521</f>
        <v>0</v>
      </c>
      <c r="B510" t="s">
        <v>947</v>
      </c>
      <c r="D510" s="4">
        <f>'TARIF 2024'!G521</f>
        <v>3540493131128</v>
      </c>
      <c r="E510">
        <f>'TARIF 2024'!B521</f>
        <v>313112</v>
      </c>
      <c r="F510" t="str">
        <f>'TARIF 2024'!K521</f>
        <v xml:space="preserve"> Cordon audio stereo - Jack 3,5mm Male          &gt; Jack 3,5mm Male - 2,00m deee inclue 0,02</v>
      </c>
      <c r="G510" t="str">
        <f>'TARIF 2024'!K521</f>
        <v xml:space="preserve"> Cordon audio stereo - Jack 3,5mm Male          &gt; Jack 3,5mm Male - 2,00m deee inclue 0,02</v>
      </c>
      <c r="H510" s="64">
        <f>'TARIF 2024'!M521</f>
        <v>2.6602000000000001</v>
      </c>
      <c r="I510" s="64">
        <f>'TARIF 2024'!Q521</f>
        <v>5.99</v>
      </c>
      <c r="L510" s="75">
        <v>0.2</v>
      </c>
      <c r="M510" s="65"/>
      <c r="N510" s="65"/>
      <c r="O510" s="65"/>
      <c r="P510" s="65"/>
      <c r="Q510" s="70"/>
      <c r="R510" s="66"/>
      <c r="S510" s="68"/>
      <c r="T510" s="65"/>
      <c r="U510" s="65"/>
      <c r="V510" s="71"/>
      <c r="W510" s="72"/>
      <c r="X510" s="73"/>
      <c r="Y510" s="74"/>
      <c r="Z510" s="65"/>
      <c r="AA510" s="73"/>
      <c r="AB510" s="65"/>
      <c r="AC510" s="73"/>
      <c r="AD510" s="65"/>
      <c r="AE510" s="73"/>
      <c r="AF510" s="73"/>
      <c r="AG510" s="65"/>
      <c r="AH510" s="65"/>
      <c r="AI510" s="65"/>
      <c r="AJ510" s="65"/>
      <c r="AK510" s="65"/>
      <c r="AL510" s="65"/>
      <c r="AM510" s="65"/>
      <c r="AN510" s="65"/>
      <c r="AO510" s="65"/>
    </row>
    <row r="511" spans="1:41">
      <c r="A511">
        <f>'TARIF 2024'!D522</f>
        <v>0</v>
      </c>
      <c r="B511" t="s">
        <v>947</v>
      </c>
      <c r="D511" s="4">
        <f>'TARIF 2024'!G522</f>
        <v>3540493131111</v>
      </c>
      <c r="E511">
        <f>'TARIF 2024'!B522</f>
        <v>313111</v>
      </c>
      <c r="F511" t="str">
        <f>'TARIF 2024'!K522</f>
        <v xml:space="preserve"> Cordon audio stereo - Jack 3,5mm Male         &gt; Jack 3,5mm Male - 1,20m deee inclue 0,02</v>
      </c>
      <c r="G511" t="str">
        <f>'TARIF 2024'!K522</f>
        <v xml:space="preserve"> Cordon audio stereo - Jack 3,5mm Male         &gt; Jack 3,5mm Male - 1,20m deee inclue 0,02</v>
      </c>
      <c r="H511" s="64">
        <f>'TARIF 2024'!M522</f>
        <v>3.1959999999999997</v>
      </c>
      <c r="I511" s="64">
        <f>'TARIF 2024'!Q522</f>
        <v>6.99</v>
      </c>
      <c r="L511" s="75">
        <v>0.2</v>
      </c>
      <c r="M511" s="65"/>
      <c r="N511" s="65"/>
      <c r="O511" s="65"/>
      <c r="P511" s="65"/>
      <c r="Q511" s="70"/>
      <c r="R511" s="66"/>
      <c r="S511" s="68"/>
      <c r="T511" s="65"/>
      <c r="U511" s="65"/>
      <c r="V511" s="71"/>
      <c r="W511" s="72"/>
      <c r="X511" s="73"/>
      <c r="Y511" s="74"/>
      <c r="Z511" s="65"/>
      <c r="AA511" s="73"/>
      <c r="AB511" s="65"/>
      <c r="AC511" s="73"/>
      <c r="AD511" s="65"/>
      <c r="AE511" s="73"/>
      <c r="AF511" s="73"/>
      <c r="AG511" s="65"/>
      <c r="AH511" s="65"/>
      <c r="AI511" s="65"/>
      <c r="AJ511" s="65"/>
      <c r="AK511" s="65"/>
      <c r="AL511" s="65"/>
      <c r="AM511" s="65"/>
      <c r="AN511" s="65"/>
      <c r="AO511" s="65"/>
    </row>
    <row r="512" spans="1:41">
      <c r="A512">
        <f>'TARIF 2024'!D523</f>
        <v>0</v>
      </c>
      <c r="B512" t="s">
        <v>947</v>
      </c>
      <c r="D512" s="4">
        <f>'TARIF 2024'!G523</f>
        <v>3540493131104</v>
      </c>
      <c r="E512">
        <f>'TARIF 2024'!B523</f>
        <v>313110</v>
      </c>
      <c r="F512" t="str">
        <f>'TARIF 2024'!K523</f>
        <v xml:space="preserve"> Cordon audio stereo - Jack 3,5mm Male         &gt; Jack 3,5mm Male - 0,50m deee inclue 0,02</v>
      </c>
      <c r="G512" t="str">
        <f>'TARIF 2024'!K523</f>
        <v xml:space="preserve"> Cordon audio stereo - Jack 3,5mm Male         &gt; Jack 3,5mm Male - 0,50m deee inclue 0,02</v>
      </c>
      <c r="H512" s="64">
        <f>'TARIF 2024'!M523</f>
        <v>2.3218000000000001</v>
      </c>
      <c r="I512" s="64">
        <f>'TARIF 2024'!Q523</f>
        <v>4.99</v>
      </c>
      <c r="L512" s="75">
        <v>0.2</v>
      </c>
      <c r="M512" s="65"/>
      <c r="N512" s="65"/>
      <c r="O512" s="65"/>
      <c r="P512" s="65"/>
      <c r="Q512" s="70"/>
      <c r="R512" s="66"/>
      <c r="S512" s="68"/>
      <c r="T512" s="65"/>
      <c r="U512" s="65"/>
      <c r="V512" s="71"/>
      <c r="W512" s="72"/>
      <c r="X512" s="73"/>
      <c r="Y512" s="74"/>
      <c r="Z512" s="65"/>
      <c r="AA512" s="73"/>
      <c r="AB512" s="65"/>
      <c r="AC512" s="73"/>
      <c r="AD512" s="65"/>
      <c r="AE512" s="73"/>
      <c r="AF512" s="73"/>
      <c r="AG512" s="65"/>
      <c r="AH512" s="65"/>
      <c r="AI512" s="65"/>
      <c r="AJ512" s="65"/>
      <c r="AK512" s="65"/>
      <c r="AL512" s="65"/>
      <c r="AM512" s="65"/>
      <c r="AN512" s="65"/>
      <c r="AO512" s="65"/>
    </row>
    <row r="513" spans="1:41">
      <c r="A513">
        <f>'TARIF 2024'!D524</f>
        <v>0</v>
      </c>
      <c r="B513" t="s">
        <v>947</v>
      </c>
      <c r="D513" s="4">
        <f>'TARIF 2024'!G524</f>
        <v>3540493111014</v>
      </c>
      <c r="E513">
        <f>'TARIF 2024'!B524</f>
        <v>311101</v>
      </c>
      <c r="F513" t="str">
        <f>'TARIF 2024'!K524</f>
        <v xml:space="preserve"> Doubleur Jack Stereo - 2 x 3,5mm femelle         &gt; 3,5mm Male deee inclue 0,02</v>
      </c>
      <c r="G513" t="str">
        <f>'TARIF 2024'!K524</f>
        <v xml:space="preserve"> Doubleur Jack Stereo - 2 x 3,5mm femelle         &gt; 3,5mm Male deee inclue 0,02</v>
      </c>
      <c r="H513" s="64">
        <f>'TARIF 2024'!M524</f>
        <v>3.9386000000000001</v>
      </c>
      <c r="I513" s="64">
        <f>'TARIF 2024'!Q524</f>
        <v>7.99</v>
      </c>
      <c r="L513" s="75">
        <v>0.2</v>
      </c>
      <c r="M513" s="65"/>
      <c r="N513" s="65"/>
      <c r="O513" s="65"/>
      <c r="P513" s="65"/>
      <c r="Q513" s="70"/>
      <c r="R513" s="66"/>
      <c r="S513" s="68"/>
      <c r="T513" s="65"/>
      <c r="U513" s="65"/>
      <c r="V513" s="71"/>
      <c r="W513" s="72"/>
      <c r="X513" s="73"/>
      <c r="Y513" s="74"/>
      <c r="Z513" s="65"/>
      <c r="AA513" s="73"/>
      <c r="AB513" s="65"/>
      <c r="AC513" s="73"/>
      <c r="AD513" s="65"/>
      <c r="AE513" s="73"/>
      <c r="AF513" s="73"/>
      <c r="AG513" s="65"/>
      <c r="AH513" s="65"/>
      <c r="AI513" s="65"/>
      <c r="AJ513" s="65"/>
      <c r="AK513" s="65"/>
      <c r="AL513" s="65"/>
      <c r="AM513" s="65"/>
      <c r="AN513" s="65"/>
      <c r="AO513" s="65"/>
    </row>
    <row r="514" spans="1:41">
      <c r="A514">
        <f>'TARIF 2024'!D525</f>
        <v>0</v>
      </c>
      <c r="B514" t="s">
        <v>947</v>
      </c>
      <c r="D514" s="4">
        <f>'TARIF 2024'!G525</f>
        <v>3540493111007</v>
      </c>
      <c r="E514">
        <f>'TARIF 2024'!B525</f>
        <v>311100</v>
      </c>
      <c r="F514" t="str">
        <f>'TARIF 2024'!K525</f>
        <v xml:space="preserve"> Doubleur Jack Stereo - 2x3,5 mm femelle        &gt; 3,5mm Male deee inclue 0,02</v>
      </c>
      <c r="G514" t="str">
        <f>'TARIF 2024'!K525</f>
        <v xml:space="preserve"> Doubleur Jack Stereo - 2x3,5 mm femelle        &gt; 3,5mm Male deee inclue 0,02</v>
      </c>
      <c r="H514" s="64">
        <f>'TARIF 2024'!M525</f>
        <v>3.4215999999999998</v>
      </c>
      <c r="I514" s="64">
        <f>'TARIF 2024'!Q525</f>
        <v>6.99</v>
      </c>
      <c r="L514" s="75">
        <v>0.2</v>
      </c>
      <c r="M514" s="65"/>
      <c r="N514" s="65"/>
      <c r="O514" s="65"/>
      <c r="P514" s="65"/>
      <c r="Q514" s="70"/>
      <c r="R514" s="66"/>
      <c r="S514" s="68"/>
      <c r="T514" s="65"/>
      <c r="U514" s="65"/>
      <c r="V514" s="71"/>
      <c r="W514" s="72"/>
      <c r="X514" s="73"/>
      <c r="Y514" s="74"/>
      <c r="Z514" s="65"/>
      <c r="AA514" s="73"/>
      <c r="AB514" s="65"/>
      <c r="AC514" s="73"/>
      <c r="AD514" s="65"/>
      <c r="AE514" s="73"/>
      <c r="AF514" s="73"/>
      <c r="AG514" s="65"/>
      <c r="AH514" s="65"/>
      <c r="AI514" s="65"/>
      <c r="AJ514" s="65"/>
      <c r="AK514" s="65"/>
      <c r="AL514" s="65"/>
      <c r="AM514" s="65"/>
      <c r="AN514" s="65"/>
      <c r="AO514" s="65"/>
    </row>
    <row r="515" spans="1:41">
      <c r="A515">
        <f>'TARIF 2024'!D526</f>
        <v>0</v>
      </c>
      <c r="B515" t="s">
        <v>947</v>
      </c>
      <c r="D515" s="4">
        <f>'TARIF 2024'!G526</f>
        <v>3540493020200</v>
      </c>
      <c r="E515">
        <f>'TARIF 2024'!B526</f>
        <v>302020</v>
      </c>
      <c r="F515" t="str">
        <f>'TARIF 2024'!K526</f>
        <v xml:space="preserve"> Cable Alimentation Secteur avec prise de terre - 1.80m deee inclue 0,02</v>
      </c>
      <c r="G515" t="str">
        <f>'TARIF 2024'!K526</f>
        <v xml:space="preserve"> Cable Alimentation Secteur avec prise de terre - 1.80m deee inclue 0,02</v>
      </c>
      <c r="H515" s="64">
        <f>'TARIF 2024'!M526</f>
        <v>8.3002000000000002</v>
      </c>
      <c r="I515" s="64">
        <f>'TARIF 2024'!Q526</f>
        <v>15.99</v>
      </c>
      <c r="L515" s="75">
        <v>0.2</v>
      </c>
      <c r="M515" s="65"/>
      <c r="N515" s="65"/>
      <c r="O515" s="65"/>
      <c r="P515" s="65"/>
      <c r="Q515" s="70"/>
      <c r="R515" s="66"/>
      <c r="S515" s="68"/>
      <c r="T515" s="65"/>
      <c r="U515" s="65"/>
      <c r="V515" s="71"/>
      <c r="W515" s="72"/>
      <c r="X515" s="73"/>
      <c r="Y515" s="74"/>
      <c r="Z515" s="65"/>
      <c r="AA515" s="73"/>
      <c r="AB515" s="65"/>
      <c r="AC515" s="73"/>
      <c r="AD515" s="65"/>
      <c r="AE515" s="73"/>
      <c r="AF515" s="73"/>
      <c r="AG515" s="65"/>
      <c r="AH515" s="65"/>
      <c r="AI515" s="65"/>
      <c r="AJ515" s="65"/>
      <c r="AK515" s="65"/>
      <c r="AL515" s="65"/>
      <c r="AM515" s="65"/>
      <c r="AN515" s="65"/>
      <c r="AO515" s="65"/>
    </row>
    <row r="516" spans="1:41">
      <c r="A516">
        <f>'TARIF 2024'!D527</f>
        <v>0</v>
      </c>
      <c r="B516" t="s">
        <v>947</v>
      </c>
      <c r="D516" s="4">
        <f>'TARIF 2024'!G527</f>
        <v>3540493136611</v>
      </c>
      <c r="E516">
        <f>'TARIF 2024'!B527</f>
        <v>313661</v>
      </c>
      <c r="F516" t="str">
        <f>'TARIF 2024'!K527</f>
        <v>Cordon HDMI High Speed + Ethernet Male/Male - Plat - 1,00m deee inclue 0,02</v>
      </c>
      <c r="G516" t="str">
        <f>'TARIF 2024'!K527</f>
        <v>Cordon HDMI High Speed + Ethernet Male/Male - Plat - 1,00m deee inclue 0,02</v>
      </c>
      <c r="H516" s="64">
        <f>'TARIF 2024'!M527</f>
        <v>8.4975999999999985</v>
      </c>
      <c r="I516" s="64">
        <f>'TARIF 2024'!Q527</f>
        <v>16.989999999999998</v>
      </c>
      <c r="L516" s="75">
        <v>0.2</v>
      </c>
      <c r="M516" s="65"/>
      <c r="N516" s="65"/>
      <c r="O516" s="65"/>
      <c r="P516" s="65"/>
      <c r="Q516" s="70"/>
      <c r="R516" s="66"/>
      <c r="S516" s="68"/>
      <c r="T516" s="65"/>
      <c r="U516" s="65"/>
      <c r="V516" s="71"/>
      <c r="W516" s="72"/>
      <c r="X516" s="73"/>
      <c r="Y516" s="74"/>
      <c r="Z516" s="65"/>
      <c r="AA516" s="73"/>
      <c r="AB516" s="65"/>
      <c r="AC516" s="73"/>
      <c r="AD516" s="65"/>
      <c r="AE516" s="73"/>
      <c r="AF516" s="73"/>
      <c r="AG516" s="65"/>
      <c r="AH516" s="65"/>
      <c r="AI516" s="65"/>
      <c r="AJ516" s="65"/>
      <c r="AK516" s="65"/>
      <c r="AL516" s="65"/>
      <c r="AM516" s="65"/>
      <c r="AN516" s="65"/>
      <c r="AO516" s="65"/>
    </row>
    <row r="517" spans="1:41">
      <c r="A517">
        <f>'TARIF 2024'!D528</f>
        <v>0</v>
      </c>
      <c r="B517" t="s">
        <v>947</v>
      </c>
      <c r="D517" s="4">
        <f>'TARIF 2024'!G528</f>
        <v>3540493136338</v>
      </c>
      <c r="E517">
        <f>'TARIF 2024'!B528</f>
        <v>313633</v>
      </c>
      <c r="F517" t="str">
        <f>'TARIF 2024'!K528</f>
        <v xml:space="preserve"> Cordon HDMI High Speed + Ethernet Male / Male - contacts or - 3,00m deee inclue 0,02</v>
      </c>
      <c r="G517" t="str">
        <f>'TARIF 2024'!K528</f>
        <v xml:space="preserve"> Cordon HDMI High Speed + Ethernet Male / Male - contacts or - 3,00m deee inclue 0,02</v>
      </c>
      <c r="H517" s="64">
        <f>'TARIF 2024'!M528</f>
        <v>9.663199999999998</v>
      </c>
      <c r="I517" s="64">
        <f>'TARIF 2024'!Q528</f>
        <v>19.989999999999998</v>
      </c>
      <c r="L517" s="75">
        <v>0.2</v>
      </c>
      <c r="M517" s="65"/>
      <c r="N517" s="65"/>
      <c r="O517" s="65"/>
      <c r="P517" s="65"/>
      <c r="Q517" s="70"/>
      <c r="R517" s="66"/>
      <c r="S517" s="68"/>
      <c r="T517" s="65"/>
      <c r="U517" s="65"/>
      <c r="V517" s="71"/>
      <c r="W517" s="72"/>
      <c r="X517" s="73"/>
      <c r="Y517" s="74"/>
      <c r="Z517" s="65"/>
      <c r="AA517" s="73"/>
      <c r="AB517" s="65"/>
      <c r="AC517" s="73"/>
      <c r="AD517" s="65"/>
      <c r="AE517" s="73"/>
      <c r="AF517" s="73"/>
      <c r="AG517" s="65"/>
      <c r="AH517" s="65"/>
      <c r="AI517" s="65"/>
      <c r="AJ517" s="65"/>
      <c r="AK517" s="65"/>
      <c r="AL517" s="65"/>
      <c r="AM517" s="65"/>
      <c r="AN517" s="65"/>
      <c r="AO517" s="65"/>
    </row>
    <row r="518" spans="1:41">
      <c r="A518">
        <f>'TARIF 2024'!D529</f>
        <v>0</v>
      </c>
      <c r="B518" t="s">
        <v>947</v>
      </c>
      <c r="D518" s="4">
        <f>'TARIF 2024'!G529</f>
        <v>3540493136321</v>
      </c>
      <c r="E518">
        <f>'TARIF 2024'!B529</f>
        <v>313632</v>
      </c>
      <c r="F518" t="str">
        <f>'TARIF 2024'!K529</f>
        <v>Cordon HDMI High Speed + Ethernet Male / Male - contacts or - 2,00m deee inclue 0,02</v>
      </c>
      <c r="G518" t="str">
        <f>'TARIF 2024'!K529</f>
        <v>Cordon HDMI High Speed + Ethernet Male / Male - contacts or - 2,00m deee inclue 0,02</v>
      </c>
      <c r="H518" s="64">
        <f>'TARIF 2024'!M529</f>
        <v>7.6516000000000002</v>
      </c>
      <c r="I518" s="64">
        <f>'TARIF 2024'!Q529</f>
        <v>14.99</v>
      </c>
      <c r="L518" s="75">
        <v>0.2</v>
      </c>
      <c r="M518" s="65"/>
      <c r="N518" s="65"/>
      <c r="O518" s="65"/>
      <c r="P518" s="65"/>
      <c r="Q518" s="70"/>
      <c r="R518" s="66"/>
      <c r="S518" s="68"/>
      <c r="T518" s="65"/>
      <c r="U518" s="65"/>
      <c r="V518" s="71"/>
      <c r="W518" s="72"/>
      <c r="X518" s="73"/>
      <c r="Y518" s="74"/>
      <c r="Z518" s="65"/>
      <c r="AA518" s="73"/>
      <c r="AB518" s="65"/>
      <c r="AC518" s="73"/>
      <c r="AD518" s="65"/>
      <c r="AE518" s="73"/>
      <c r="AF518" s="73"/>
      <c r="AG518" s="65"/>
      <c r="AH518" s="65"/>
      <c r="AI518" s="65"/>
      <c r="AJ518" s="65"/>
      <c r="AK518" s="65"/>
      <c r="AL518" s="65"/>
      <c r="AM518" s="65"/>
      <c r="AN518" s="65"/>
      <c r="AO518" s="65"/>
    </row>
    <row r="519" spans="1:41">
      <c r="A519">
        <f>'TARIF 2024'!D530</f>
        <v>0</v>
      </c>
      <c r="B519" t="s">
        <v>947</v>
      </c>
      <c r="D519" s="4">
        <f>'TARIF 2024'!G530</f>
        <v>3540493136314</v>
      </c>
      <c r="E519">
        <f>'TARIF 2024'!B530</f>
        <v>313631</v>
      </c>
      <c r="F519" t="str">
        <f>'TARIF 2024'!K530</f>
        <v xml:space="preserve"> Cordon HDMI High Speed + Ethernet Male / Male - contacts or - 1,00m deee inclue 0,02</v>
      </c>
      <c r="G519" t="str">
        <f>'TARIF 2024'!K530</f>
        <v xml:space="preserve"> Cordon HDMI High Speed + Ethernet Male / Male - contacts or - 1,00m deee inclue 0,02</v>
      </c>
      <c r="H519" s="64">
        <f>'TARIF 2024'!M530</f>
        <v>7.0030000000000001</v>
      </c>
      <c r="I519" s="64">
        <f>'TARIF 2024'!Q530</f>
        <v>14.99</v>
      </c>
      <c r="L519" s="75">
        <v>0.2</v>
      </c>
      <c r="M519" s="65"/>
      <c r="N519" s="65"/>
      <c r="O519" s="65"/>
      <c r="P519" s="65"/>
      <c r="Q519" s="70"/>
      <c r="R519" s="66"/>
      <c r="S519" s="68"/>
      <c r="T519" s="65"/>
      <c r="U519" s="65"/>
      <c r="V519" s="71"/>
      <c r="W519" s="72"/>
      <c r="X519" s="73"/>
      <c r="Y519" s="74"/>
      <c r="Z519" s="65"/>
      <c r="AA519" s="73"/>
      <c r="AB519" s="65"/>
      <c r="AC519" s="73"/>
      <c r="AD519" s="65"/>
      <c r="AE519" s="73"/>
      <c r="AF519" s="73"/>
      <c r="AG519" s="65"/>
      <c r="AH519" s="65"/>
      <c r="AI519" s="65"/>
      <c r="AJ519" s="65"/>
      <c r="AK519" s="65"/>
      <c r="AL519" s="65"/>
      <c r="AM519" s="65"/>
      <c r="AN519" s="65"/>
      <c r="AO519" s="65"/>
    </row>
    <row r="520" spans="1:41">
      <c r="A520">
        <f>'TARIF 2024'!D531</f>
        <v>0</v>
      </c>
      <c r="B520" t="s">
        <v>947</v>
      </c>
      <c r="D520" s="4">
        <f>'TARIF 2024'!G531</f>
        <v>3540493136147</v>
      </c>
      <c r="E520">
        <f>'TARIF 2024'!B531</f>
        <v>313614</v>
      </c>
      <c r="F520" t="str">
        <f>'TARIF 2024'!K531</f>
        <v xml:space="preserve"> Cordon HDMI/Micro HDMI High Speed + Ethernet Male/Male - 1.80m deee inclue 0,02</v>
      </c>
      <c r="G520" t="str">
        <f>'TARIF 2024'!K531</f>
        <v xml:space="preserve"> Cordon HDMI/Micro HDMI High Speed + Ethernet Male/Male - 1.80m deee inclue 0,02</v>
      </c>
      <c r="H520" s="64">
        <f>'TARIF 2024'!M531</f>
        <v>9.8229999999999986</v>
      </c>
      <c r="I520" s="64">
        <f>'TARIF 2024'!Q531</f>
        <v>19.989999999999998</v>
      </c>
      <c r="L520" s="75">
        <v>0.2</v>
      </c>
      <c r="M520" s="65"/>
      <c r="N520" s="65"/>
      <c r="O520" s="65"/>
      <c r="P520" s="65"/>
      <c r="Q520" s="70"/>
      <c r="R520" s="66"/>
      <c r="S520" s="68"/>
      <c r="T520" s="65"/>
      <c r="U520" s="65"/>
      <c r="V520" s="71"/>
      <c r="W520" s="72"/>
      <c r="X520" s="73"/>
      <c r="Y520" s="74"/>
      <c r="Z520" s="65"/>
      <c r="AA520" s="73"/>
      <c r="AB520" s="65"/>
      <c r="AC520" s="73"/>
      <c r="AD520" s="65"/>
      <c r="AE520" s="73"/>
      <c r="AF520" s="73"/>
      <c r="AG520" s="65"/>
      <c r="AH520" s="65"/>
      <c r="AI520" s="65"/>
      <c r="AJ520" s="65"/>
      <c r="AK520" s="65"/>
      <c r="AL520" s="65"/>
      <c r="AM520" s="65"/>
      <c r="AN520" s="65"/>
      <c r="AO520" s="65"/>
    </row>
    <row r="521" spans="1:41">
      <c r="A521">
        <f>'TARIF 2024'!D532</f>
        <v>0</v>
      </c>
      <c r="B521" t="s">
        <v>947</v>
      </c>
      <c r="D521" s="4">
        <f>'TARIF 2024'!G532</f>
        <v>3540493136123</v>
      </c>
      <c r="E521">
        <f>'TARIF 2024'!B532</f>
        <v>313612</v>
      </c>
      <c r="F521" t="str">
        <f>'TARIF 2024'!K532</f>
        <v>Cordon HDMI/Mini HDMI Standard Male/Male - 1.50m deee inclue 0,02</v>
      </c>
      <c r="G521" t="str">
        <f>'TARIF 2024'!K532</f>
        <v>Cordon HDMI/Mini HDMI Standard Male/Male - 1.50m deee inclue 0,02</v>
      </c>
      <c r="H521" s="64">
        <f>'TARIF 2024'!M532</f>
        <v>8.1967999999999996</v>
      </c>
      <c r="I521" s="64">
        <f>'TARIF 2024'!Q532</f>
        <v>14.99</v>
      </c>
      <c r="L521" s="75">
        <v>0.2</v>
      </c>
      <c r="M521" s="65"/>
      <c r="N521" s="65"/>
      <c r="O521" s="65"/>
      <c r="P521" s="65"/>
      <c r="Q521" s="70"/>
      <c r="R521" s="66"/>
      <c r="S521" s="68"/>
      <c r="T521" s="65"/>
      <c r="U521" s="65"/>
      <c r="V521" s="71"/>
      <c r="W521" s="72"/>
      <c r="X521" s="73"/>
      <c r="Y521" s="74"/>
      <c r="Z521" s="65"/>
      <c r="AA521" s="73"/>
      <c r="AB521" s="65"/>
      <c r="AC521" s="73"/>
      <c r="AD521" s="65"/>
      <c r="AE521" s="73"/>
      <c r="AF521" s="73"/>
      <c r="AG521" s="65"/>
      <c r="AH521" s="65"/>
      <c r="AI521" s="65"/>
      <c r="AJ521" s="65"/>
      <c r="AK521" s="65"/>
      <c r="AL521" s="65"/>
      <c r="AM521" s="65"/>
      <c r="AN521" s="65"/>
      <c r="AO521" s="65"/>
    </row>
    <row r="522" spans="1:41">
      <c r="A522">
        <f>'TARIF 2024'!D533</f>
        <v>0</v>
      </c>
      <c r="B522" t="s">
        <v>947</v>
      </c>
      <c r="D522" s="4">
        <f>'TARIF 2024'!G533</f>
        <v>3540493136048</v>
      </c>
      <c r="E522">
        <f>'TARIF 2024'!B533</f>
        <v>313604</v>
      </c>
      <c r="F522" t="str">
        <f>'TARIF 2024'!K533</f>
        <v xml:space="preserve"> Cordon HDMI Standard Male/Male - 5,00m deee inclue 0,02</v>
      </c>
      <c r="G522" t="str">
        <f>'TARIF 2024'!K533</f>
        <v xml:space="preserve"> Cordon HDMI Standard Male/Male - 5,00m deee inclue 0,02</v>
      </c>
      <c r="H522" s="64">
        <f>'TARIF 2024'!M533</f>
        <v>10.6972</v>
      </c>
      <c r="I522" s="64">
        <f>'TARIF 2024'!Q533</f>
        <v>19.989999999999998</v>
      </c>
      <c r="L522" s="75">
        <v>0.2</v>
      </c>
      <c r="M522" s="65"/>
      <c r="N522" s="65"/>
      <c r="O522" s="65"/>
      <c r="P522" s="65"/>
      <c r="Q522" s="70"/>
      <c r="R522" s="66"/>
      <c r="S522" s="68"/>
      <c r="T522" s="65"/>
      <c r="U522" s="65"/>
      <c r="V522" s="71"/>
      <c r="W522" s="72"/>
      <c r="X522" s="73"/>
      <c r="Y522" s="74"/>
      <c r="Z522" s="65"/>
      <c r="AA522" s="73"/>
      <c r="AB522" s="65"/>
      <c r="AC522" s="73"/>
      <c r="AD522" s="65"/>
      <c r="AE522" s="73"/>
      <c r="AF522" s="73"/>
      <c r="AG522" s="65"/>
      <c r="AH522" s="65"/>
      <c r="AI522" s="65"/>
      <c r="AJ522" s="65"/>
      <c r="AK522" s="65"/>
      <c r="AL522" s="65"/>
      <c r="AM522" s="65"/>
      <c r="AN522" s="65"/>
      <c r="AO522" s="65"/>
    </row>
    <row r="523" spans="1:41">
      <c r="A523" t="e">
        <f>'TARIF 2024'!#REF!</f>
        <v>#REF!</v>
      </c>
      <c r="B523" t="s">
        <v>947</v>
      </c>
      <c r="D523" s="4" t="e">
        <f>'TARIF 2024'!#REF!</f>
        <v>#REF!</v>
      </c>
      <c r="E523" t="e">
        <f>'TARIF 2024'!#REF!</f>
        <v>#REF!</v>
      </c>
      <c r="F523" t="e">
        <f>'TARIF 2024'!#REF!</f>
        <v>#REF!</v>
      </c>
      <c r="G523" t="e">
        <f>'TARIF 2024'!#REF!</f>
        <v>#REF!</v>
      </c>
      <c r="H523" s="64" t="e">
        <f>'TARIF 2024'!#REF!</f>
        <v>#REF!</v>
      </c>
      <c r="I523" s="64" t="e">
        <f>'TARIF 2024'!#REF!</f>
        <v>#REF!</v>
      </c>
      <c r="L523" s="75">
        <v>0.2</v>
      </c>
      <c r="M523" s="65"/>
      <c r="N523" s="65"/>
      <c r="O523" s="65"/>
      <c r="P523" s="65"/>
      <c r="Q523" s="70"/>
      <c r="R523" s="66"/>
      <c r="S523" s="68"/>
      <c r="T523" s="65"/>
      <c r="U523" s="65"/>
      <c r="V523" s="71"/>
      <c r="W523" s="72"/>
      <c r="X523" s="73"/>
      <c r="Y523" s="74"/>
      <c r="Z523" s="65"/>
      <c r="AA523" s="73"/>
      <c r="AB523" s="65"/>
      <c r="AC523" s="73"/>
      <c r="AD523" s="65"/>
      <c r="AE523" s="73"/>
      <c r="AF523" s="73"/>
      <c r="AG523" s="65"/>
      <c r="AH523" s="65"/>
      <c r="AI523" s="65"/>
      <c r="AJ523" s="65"/>
      <c r="AK523" s="65"/>
      <c r="AL523" s="65"/>
      <c r="AM523" s="65"/>
      <c r="AN523" s="65"/>
      <c r="AO523" s="65"/>
    </row>
    <row r="524" spans="1:41">
      <c r="A524" t="e">
        <f>'TARIF 2024'!#REF!</f>
        <v>#REF!</v>
      </c>
      <c r="B524" t="s">
        <v>947</v>
      </c>
      <c r="D524" s="4" t="e">
        <f>'TARIF 2024'!#REF!</f>
        <v>#REF!</v>
      </c>
      <c r="E524" t="e">
        <f>'TARIF 2024'!#REF!</f>
        <v>#REF!</v>
      </c>
      <c r="F524" t="e">
        <f>'TARIF 2024'!#REF!</f>
        <v>#REF!</v>
      </c>
      <c r="G524" t="e">
        <f>'TARIF 2024'!#REF!</f>
        <v>#REF!</v>
      </c>
      <c r="H524" s="64" t="e">
        <f>'TARIF 2024'!#REF!</f>
        <v>#REF!</v>
      </c>
      <c r="I524" s="64" t="e">
        <f>'TARIF 2024'!#REF!</f>
        <v>#REF!</v>
      </c>
      <c r="L524" s="75">
        <v>0.2</v>
      </c>
      <c r="M524" s="65"/>
      <c r="N524" s="65"/>
      <c r="O524" s="65"/>
      <c r="P524" s="65"/>
      <c r="Q524" s="70"/>
      <c r="R524" s="66"/>
      <c r="S524" s="68"/>
      <c r="T524" s="65"/>
      <c r="U524" s="65"/>
      <c r="V524" s="71"/>
      <c r="W524" s="72"/>
      <c r="X524" s="73"/>
      <c r="Y524" s="74"/>
      <c r="Z524" s="65"/>
      <c r="AA524" s="73"/>
      <c r="AB524" s="65"/>
      <c r="AC524" s="73"/>
      <c r="AD524" s="65"/>
      <c r="AE524" s="73"/>
      <c r="AF524" s="73"/>
      <c r="AG524" s="65"/>
      <c r="AH524" s="65"/>
      <c r="AI524" s="65"/>
      <c r="AJ524" s="65"/>
      <c r="AK524" s="65"/>
      <c r="AL524" s="65"/>
      <c r="AM524" s="65"/>
      <c r="AN524" s="65"/>
      <c r="AO524" s="65"/>
    </row>
    <row r="525" spans="1:41">
      <c r="A525" t="e">
        <f>'TARIF 2024'!#REF!</f>
        <v>#REF!</v>
      </c>
      <c r="B525" t="s">
        <v>947</v>
      </c>
      <c r="D525" s="4" t="e">
        <f>'TARIF 2024'!#REF!</f>
        <v>#REF!</v>
      </c>
      <c r="E525" t="e">
        <f>'TARIF 2024'!#REF!</f>
        <v>#REF!</v>
      </c>
      <c r="F525" t="e">
        <f>'TARIF 2024'!#REF!</f>
        <v>#REF!</v>
      </c>
      <c r="G525" t="e">
        <f>'TARIF 2024'!#REF!</f>
        <v>#REF!</v>
      </c>
      <c r="H525" s="64" t="e">
        <f>'TARIF 2024'!#REF!</f>
        <v>#REF!</v>
      </c>
      <c r="I525" s="64" t="e">
        <f>'TARIF 2024'!#REF!</f>
        <v>#REF!</v>
      </c>
      <c r="L525" s="75">
        <v>0.2</v>
      </c>
      <c r="M525" s="65"/>
      <c r="N525" s="65"/>
      <c r="O525" s="65"/>
      <c r="P525" s="65"/>
      <c r="Q525" s="70"/>
      <c r="R525" s="66"/>
      <c r="S525" s="68"/>
      <c r="T525" s="65"/>
      <c r="U525" s="65"/>
      <c r="V525" s="71"/>
      <c r="W525" s="72"/>
      <c r="X525" s="73"/>
      <c r="Y525" s="74"/>
      <c r="Z525" s="65"/>
      <c r="AA525" s="73"/>
      <c r="AB525" s="65"/>
      <c r="AC525" s="73"/>
      <c r="AD525" s="65"/>
      <c r="AE525" s="73"/>
      <c r="AF525" s="73"/>
      <c r="AG525" s="65"/>
      <c r="AH525" s="65"/>
      <c r="AI525" s="65"/>
      <c r="AJ525" s="65"/>
      <c r="AK525" s="65"/>
      <c r="AL525" s="65"/>
      <c r="AM525" s="65"/>
      <c r="AN525" s="65"/>
      <c r="AO525" s="65"/>
    </row>
    <row r="526" spans="1:41">
      <c r="A526">
        <f>'TARIF 2024'!D534</f>
        <v>0</v>
      </c>
      <c r="B526" t="s">
        <v>947</v>
      </c>
      <c r="D526" s="4">
        <f>'TARIF 2024'!G534</f>
        <v>3540493136420</v>
      </c>
      <c r="E526">
        <f>'TARIF 2024'!B534</f>
        <v>313642</v>
      </c>
      <c r="F526" t="str">
        <f>'TARIF 2024'!K534</f>
        <v>Cable Haut parleurs 2 x 1,50mm - 5,00m deee inclue 0,02</v>
      </c>
      <c r="G526" t="str">
        <f>'TARIF 2024'!K534</f>
        <v>Cable Haut parleurs 2 x 1,50mm - 5,00m deee inclue 0,02</v>
      </c>
      <c r="H526" s="64">
        <f>'TARIF 2024'!M534</f>
        <v>7.3225999999999996</v>
      </c>
      <c r="I526" s="64">
        <f>'TARIF 2024'!Q534</f>
        <v>14.99</v>
      </c>
      <c r="L526" s="75">
        <v>0.2</v>
      </c>
      <c r="M526" s="65"/>
      <c r="N526" s="65"/>
      <c r="O526" s="65"/>
      <c r="P526" s="65"/>
      <c r="Q526" s="70"/>
      <c r="R526" s="66"/>
      <c r="S526" s="68"/>
      <c r="T526" s="65"/>
      <c r="U526" s="65"/>
      <c r="V526" s="71"/>
      <c r="W526" s="72"/>
      <c r="X526" s="73"/>
      <c r="Y526" s="74"/>
      <c r="Z526" s="65"/>
      <c r="AA526" s="73"/>
      <c r="AB526" s="65"/>
      <c r="AC526" s="73"/>
      <c r="AD526" s="65"/>
      <c r="AE526" s="73"/>
      <c r="AF526" s="73"/>
      <c r="AG526" s="65"/>
      <c r="AH526" s="65"/>
      <c r="AI526" s="65"/>
      <c r="AJ526" s="65"/>
      <c r="AK526" s="65"/>
      <c r="AL526" s="65"/>
      <c r="AM526" s="65"/>
      <c r="AN526" s="65"/>
      <c r="AO526" s="65"/>
    </row>
    <row r="527" spans="1:41">
      <c r="A527">
        <f>'TARIF 2024'!D535</f>
        <v>0</v>
      </c>
      <c r="B527" t="s">
        <v>947</v>
      </c>
      <c r="D527" s="4">
        <f>'TARIF 2024'!G535</f>
        <v>3540493131777</v>
      </c>
      <c r="E527">
        <f>'TARIF 2024'!B535</f>
        <v>313177</v>
      </c>
      <c r="F527" t="str">
        <f>'TARIF 2024'!K535</f>
        <v xml:space="preserve"> Cordon audio numerique optique - PREMIUM - Toslink        &gt; Toslink - 1,50m deee inclue 0,02</v>
      </c>
      <c r="G527" t="str">
        <f>'TARIF 2024'!K535</f>
        <v xml:space="preserve"> Cordon audio numerique optique - PREMIUM - Toslink        &gt; Toslink - 1,50m deee inclue 0,02</v>
      </c>
      <c r="H527" s="64">
        <f>'TARIF 2024'!M535</f>
        <v>12.445599999999999</v>
      </c>
      <c r="I527" s="64">
        <f>'TARIF 2024'!Q535</f>
        <v>24.99</v>
      </c>
      <c r="L527" s="75">
        <v>0.2</v>
      </c>
      <c r="M527" s="65"/>
      <c r="N527" s="65"/>
      <c r="O527" s="65"/>
      <c r="P527" s="65"/>
      <c r="Q527" s="70"/>
      <c r="R527" s="66"/>
      <c r="S527" s="68"/>
      <c r="T527" s="65"/>
      <c r="U527" s="65"/>
      <c r="V527" s="71"/>
      <c r="W527" s="72"/>
      <c r="X527" s="73"/>
      <c r="Y527" s="74"/>
      <c r="Z527" s="65"/>
      <c r="AA527" s="73"/>
      <c r="AB527" s="65"/>
      <c r="AC527" s="73"/>
      <c r="AD527" s="65"/>
      <c r="AE527" s="73"/>
      <c r="AF527" s="73"/>
      <c r="AG527" s="65"/>
      <c r="AH527" s="65"/>
      <c r="AI527" s="65"/>
      <c r="AJ527" s="65"/>
      <c r="AK527" s="65"/>
      <c r="AL527" s="65"/>
      <c r="AM527" s="65"/>
      <c r="AN527" s="65"/>
      <c r="AO527" s="65"/>
    </row>
    <row r="528" spans="1:41">
      <c r="A528">
        <f>'TARIF 2024'!D536</f>
        <v>0</v>
      </c>
      <c r="B528" t="s">
        <v>947</v>
      </c>
      <c r="D528" s="4">
        <f>'TARIF 2024'!G536</f>
        <v>3540493131739</v>
      </c>
      <c r="E528">
        <f>'TARIF 2024'!B536</f>
        <v>313173</v>
      </c>
      <c r="F528" t="str">
        <f>'TARIF 2024'!K536</f>
        <v xml:space="preserve"> Cordon audio numerique optique - PREMIUM - Toslink        &gt; Toslink - 1,50m deee inclue 0,02</v>
      </c>
      <c r="G528" t="str">
        <f>'TARIF 2024'!K536</f>
        <v xml:space="preserve"> Cordon audio numerique optique - PREMIUM - Toslink        &gt; Toslink - 1,50m deee inclue 0,02</v>
      </c>
      <c r="H528" s="64">
        <f>'TARIF 2024'!M536</f>
        <v>5.2358000000000002</v>
      </c>
      <c r="I528" s="64">
        <f>'TARIF 2024'!Q536</f>
        <v>10.99</v>
      </c>
      <c r="L528" s="75">
        <v>0.2</v>
      </c>
      <c r="M528" s="65"/>
      <c r="N528" s="65"/>
      <c r="O528" s="65"/>
      <c r="P528" s="65"/>
      <c r="Q528" s="70"/>
      <c r="R528" s="66"/>
      <c r="S528" s="68"/>
      <c r="T528" s="65"/>
      <c r="U528" s="65"/>
      <c r="V528" s="71"/>
      <c r="W528" s="72"/>
      <c r="X528" s="73"/>
      <c r="Y528" s="74"/>
      <c r="Z528" s="65"/>
      <c r="AA528" s="73"/>
      <c r="AB528" s="65"/>
      <c r="AC528" s="73"/>
      <c r="AD528" s="65"/>
      <c r="AE528" s="73"/>
      <c r="AF528" s="73"/>
      <c r="AG528" s="65"/>
      <c r="AH528" s="65"/>
      <c r="AI528" s="65"/>
      <c r="AJ528" s="65"/>
      <c r="AK528" s="65"/>
      <c r="AL528" s="65"/>
      <c r="AM528" s="65"/>
      <c r="AN528" s="65"/>
      <c r="AO528" s="65"/>
    </row>
    <row r="529" spans="1:41">
      <c r="A529">
        <f>'TARIF 2024'!D537</f>
        <v>0</v>
      </c>
      <c r="B529" t="s">
        <v>947</v>
      </c>
      <c r="D529" s="4">
        <f>'TARIF 2024'!G537</f>
        <v>3540493134112</v>
      </c>
      <c r="E529">
        <f>'TARIF 2024'!B537</f>
        <v>313411</v>
      </c>
      <c r="F529" t="str">
        <f>'TARIF 2024'!K537</f>
        <v xml:space="preserve"> Cordon Peritel - Male/Male - 21 broches cablees - 1,00m deee inclue 0,02</v>
      </c>
      <c r="G529" t="str">
        <f>'TARIF 2024'!K537</f>
        <v xml:space="preserve"> Cordon Peritel - Male/Male - 21 broches cablees - 1,00m deee inclue 0,02</v>
      </c>
      <c r="H529" s="64">
        <f>'TARIF 2024'!M537</f>
        <v>4.3427999999999995</v>
      </c>
      <c r="I529" s="64">
        <f>'TARIF 2024'!Q537</f>
        <v>9.99</v>
      </c>
      <c r="L529" s="75">
        <v>0.2</v>
      </c>
      <c r="M529" s="65"/>
      <c r="N529" s="65"/>
      <c r="O529" s="65"/>
      <c r="P529" s="65"/>
      <c r="Q529" s="70"/>
      <c r="R529" s="66"/>
      <c r="S529" s="68"/>
      <c r="T529" s="65"/>
      <c r="U529" s="65"/>
      <c r="V529" s="71"/>
      <c r="W529" s="72"/>
      <c r="X529" s="73"/>
      <c r="Y529" s="74"/>
      <c r="Z529" s="65"/>
      <c r="AA529" s="73"/>
      <c r="AB529" s="65"/>
      <c r="AC529" s="73"/>
      <c r="AD529" s="65"/>
      <c r="AE529" s="73"/>
      <c r="AF529" s="73"/>
      <c r="AG529" s="65"/>
      <c r="AH529" s="65"/>
      <c r="AI529" s="65"/>
      <c r="AJ529" s="65"/>
      <c r="AK529" s="65"/>
      <c r="AL529" s="65"/>
      <c r="AM529" s="65"/>
      <c r="AN529" s="65"/>
      <c r="AO529" s="65"/>
    </row>
    <row r="530" spans="1:41">
      <c r="A530">
        <f>'TARIF 2024'!D538</f>
        <v>0</v>
      </c>
      <c r="B530" t="s">
        <v>947</v>
      </c>
      <c r="D530" s="4">
        <f>'TARIF 2024'!G538</f>
        <v>3540493051273</v>
      </c>
      <c r="E530">
        <f>'TARIF 2024'!B538</f>
        <v>305127</v>
      </c>
      <c r="F530" t="str">
        <f>'TARIF 2024'!K538</f>
        <v xml:space="preserve"> Cordon RJ11 4C Male - RJ45 8C Male - 5,00m deee inclue 0,02</v>
      </c>
      <c r="G530" t="str">
        <f>'TARIF 2024'!K538</f>
        <v xml:space="preserve"> Cordon RJ11 4C Male - RJ45 8C Male - 5,00m deee inclue 0,02</v>
      </c>
      <c r="H530" s="64">
        <f>'TARIF 2024'!M538</f>
        <v>4.2582000000000004</v>
      </c>
      <c r="I530" s="64">
        <f>'TARIF 2024'!Q538</f>
        <v>8.99</v>
      </c>
      <c r="L530" s="75">
        <v>0.2</v>
      </c>
      <c r="M530" s="65"/>
      <c r="N530" s="65"/>
      <c r="O530" s="65"/>
      <c r="P530" s="65"/>
      <c r="Q530" s="70"/>
      <c r="R530" s="66"/>
      <c r="S530" s="68"/>
      <c r="T530" s="65"/>
      <c r="U530" s="65"/>
      <c r="V530" s="71"/>
      <c r="W530" s="72"/>
      <c r="X530" s="73"/>
      <c r="Y530" s="74"/>
      <c r="Z530" s="65"/>
      <c r="AA530" s="73"/>
      <c r="AB530" s="65"/>
      <c r="AC530" s="73"/>
      <c r="AD530" s="65"/>
      <c r="AE530" s="73"/>
      <c r="AF530" s="73"/>
      <c r="AG530" s="65"/>
      <c r="AH530" s="65"/>
      <c r="AI530" s="65"/>
      <c r="AJ530" s="65"/>
      <c r="AK530" s="65"/>
      <c r="AL530" s="65"/>
      <c r="AM530" s="65"/>
      <c r="AN530" s="65"/>
      <c r="AO530" s="65"/>
    </row>
    <row r="531" spans="1:41">
      <c r="A531">
        <f>'TARIF 2024'!D539</f>
        <v>0</v>
      </c>
      <c r="B531" t="s">
        <v>947</v>
      </c>
      <c r="D531" s="4">
        <f>'TARIF 2024'!G539</f>
        <v>3540493051259</v>
      </c>
      <c r="E531">
        <f>'TARIF 2024'!B539</f>
        <v>305125</v>
      </c>
      <c r="F531" t="str">
        <f>'TARIF 2024'!K539</f>
        <v xml:space="preserve"> Cordon RJ11 4C Male - RJ45 8C Male - 2,00m deee inclue 0,02</v>
      </c>
      <c r="G531" t="str">
        <f>'TARIF 2024'!K539</f>
        <v xml:space="preserve"> Cordon RJ11 4C Male - RJ45 8C Male - 2,00m deee inclue 0,02</v>
      </c>
      <c r="H531" s="64">
        <f>'TARIF 2024'!M539</f>
        <v>3.5156000000000001</v>
      </c>
      <c r="I531" s="64">
        <f>'TARIF 2024'!Q539</f>
        <v>7.99</v>
      </c>
      <c r="L531" s="75">
        <v>0.2</v>
      </c>
      <c r="M531" s="65"/>
      <c r="N531" s="65"/>
      <c r="O531" s="65"/>
      <c r="P531" s="65"/>
      <c r="Q531" s="70"/>
      <c r="R531" s="66"/>
      <c r="S531" s="68"/>
      <c r="T531" s="65"/>
      <c r="U531" s="65"/>
      <c r="V531" s="71"/>
      <c r="W531" s="72"/>
      <c r="X531" s="73"/>
      <c r="Y531" s="74"/>
      <c r="Z531" s="65"/>
      <c r="AA531" s="73"/>
      <c r="AB531" s="65"/>
      <c r="AC531" s="73"/>
      <c r="AD531" s="65"/>
      <c r="AE531" s="73"/>
      <c r="AF531" s="73"/>
      <c r="AG531" s="65"/>
      <c r="AH531" s="65"/>
      <c r="AI531" s="65"/>
      <c r="AJ531" s="65"/>
      <c r="AK531" s="65"/>
      <c r="AL531" s="65"/>
      <c r="AM531" s="65"/>
      <c r="AN531" s="65"/>
      <c r="AO531" s="65"/>
    </row>
    <row r="532" spans="1:41">
      <c r="A532">
        <f>'TARIF 2024'!D540</f>
        <v>0</v>
      </c>
      <c r="B532" t="s">
        <v>947</v>
      </c>
      <c r="D532" s="4">
        <f>'TARIF 2024'!G540</f>
        <v>3540493051204</v>
      </c>
      <c r="E532">
        <f>'TARIF 2024'!B540</f>
        <v>305120</v>
      </c>
      <c r="F532" t="str">
        <f>'TARIF 2024'!K540</f>
        <v xml:space="preserve"> - Cordon telephonique RJ11 Male 4C        &gt; 5m deee inclue 0,02</v>
      </c>
      <c r="G532" t="str">
        <f>'TARIF 2024'!K540</f>
        <v xml:space="preserve"> - Cordon telephonique RJ11 Male 4C        &gt; 5m deee inclue 0,02</v>
      </c>
      <c r="H532" s="64">
        <f>'TARIF 2024'!M540</f>
        <v>4.1171999999999995</v>
      </c>
      <c r="I532" s="64">
        <f>'TARIF 2024'!Q540</f>
        <v>8.99</v>
      </c>
      <c r="L532" s="75">
        <v>0.2</v>
      </c>
      <c r="M532" s="65"/>
      <c r="N532" s="65"/>
      <c r="O532" s="65"/>
      <c r="P532" s="65"/>
      <c r="Q532" s="70"/>
      <c r="R532" s="66"/>
      <c r="S532" s="68"/>
      <c r="T532" s="65"/>
      <c r="U532" s="65"/>
      <c r="V532" s="71"/>
      <c r="W532" s="72"/>
      <c r="X532" s="73"/>
      <c r="Y532" s="74"/>
      <c r="Z532" s="65"/>
      <c r="AA532" s="73"/>
      <c r="AB532" s="65"/>
      <c r="AC532" s="73"/>
      <c r="AD532" s="65"/>
      <c r="AE532" s="73"/>
      <c r="AF532" s="73"/>
      <c r="AG532" s="65"/>
      <c r="AH532" s="65"/>
      <c r="AI532" s="65"/>
      <c r="AJ532" s="65"/>
      <c r="AK532" s="65"/>
      <c r="AL532" s="65"/>
      <c r="AM532" s="65"/>
      <c r="AN532" s="65"/>
      <c r="AO532" s="65"/>
    </row>
    <row r="533" spans="1:41">
      <c r="A533">
        <f>'TARIF 2024'!D541</f>
        <v>0</v>
      </c>
      <c r="B533" t="s">
        <v>947</v>
      </c>
      <c r="D533" s="4">
        <f>'TARIF 2024'!G541</f>
        <v>3540493051198</v>
      </c>
      <c r="E533">
        <f>'TARIF 2024'!B541</f>
        <v>305119</v>
      </c>
      <c r="F533" t="str">
        <f>'TARIF 2024'!K541</f>
        <v xml:space="preserve"> Cordon telephonique RJ11 - RJ11 Male 4C         &gt; RJ11 Male 4C - 2,00m deee inclue 0,02</v>
      </c>
      <c r="G533" t="str">
        <f>'TARIF 2024'!K541</f>
        <v xml:space="preserve"> Cordon telephonique RJ11 - RJ11 Male 4C         &gt; RJ11 Male 4C - 2,00m deee inclue 0,02</v>
      </c>
      <c r="H533" s="64">
        <f>'TARIF 2024'!M541</f>
        <v>4.0608000000000004</v>
      </c>
      <c r="I533" s="64">
        <f>'TARIF 2024'!Q541</f>
        <v>8.99</v>
      </c>
      <c r="L533" s="75">
        <v>0.2</v>
      </c>
      <c r="M533" s="65"/>
      <c r="N533" s="65"/>
      <c r="O533" s="65"/>
      <c r="P533" s="65"/>
      <c r="Q533" s="70"/>
      <c r="R533" s="66"/>
      <c r="S533" s="68"/>
      <c r="T533" s="65"/>
      <c r="U533" s="65"/>
      <c r="V533" s="71"/>
      <c r="W533" s="72"/>
      <c r="X533" s="73"/>
      <c r="Y533" s="74"/>
      <c r="Z533" s="65"/>
      <c r="AA533" s="73"/>
      <c r="AB533" s="65"/>
      <c r="AC533" s="73"/>
      <c r="AD533" s="65"/>
      <c r="AE533" s="73"/>
      <c r="AF533" s="73"/>
      <c r="AG533" s="65"/>
      <c r="AH533" s="65"/>
      <c r="AI533" s="65"/>
      <c r="AJ533" s="65"/>
      <c r="AK533" s="65"/>
      <c r="AL533" s="65"/>
      <c r="AM533" s="65"/>
      <c r="AN533" s="65"/>
      <c r="AO533" s="65"/>
    </row>
    <row r="534" spans="1:41">
      <c r="A534">
        <f>'TARIF 2024'!D542</f>
        <v>0</v>
      </c>
      <c r="B534" t="s">
        <v>947</v>
      </c>
      <c r="D534" s="4">
        <f>'TARIF 2024'!G542</f>
        <v>3540493053192</v>
      </c>
      <c r="E534">
        <f>'TARIF 2024'!B542</f>
        <v>305319</v>
      </c>
      <c r="F534" t="str">
        <f>'TARIF 2024'!K542</f>
        <v xml:space="preserve"> Cordon reseau droit Cat.6 - RJ45 Male/Male - UTP 1000 Base T - 20.00m deee inclue 0,02</v>
      </c>
      <c r="G534" t="str">
        <f>'TARIF 2024'!K542</f>
        <v xml:space="preserve"> Cordon reseau droit Cat.6 - RJ45 Male/Male - UTP 1000 Base T - 20.00m deee inclue 0,02</v>
      </c>
      <c r="H534" s="64">
        <f>'TARIF 2024'!M542</f>
        <v>12.981399999999999</v>
      </c>
      <c r="I534" s="64">
        <f>'TARIF 2024'!Q542</f>
        <v>24.99</v>
      </c>
      <c r="L534" s="75">
        <v>0.2</v>
      </c>
      <c r="M534" s="65"/>
      <c r="N534" s="65"/>
      <c r="O534" s="65"/>
      <c r="P534" s="65"/>
      <c r="Q534" s="70"/>
      <c r="R534" s="66"/>
      <c r="S534" s="68"/>
      <c r="T534" s="65"/>
      <c r="U534" s="65"/>
      <c r="V534" s="71"/>
      <c r="W534" s="72"/>
      <c r="X534" s="73"/>
      <c r="Y534" s="74"/>
      <c r="Z534" s="65"/>
      <c r="AA534" s="73"/>
      <c r="AB534" s="65"/>
      <c r="AC534" s="73"/>
      <c r="AD534" s="65"/>
      <c r="AE534" s="73"/>
      <c r="AF534" s="73"/>
      <c r="AG534" s="65"/>
      <c r="AH534" s="65"/>
      <c r="AI534" s="65"/>
      <c r="AJ534" s="65"/>
      <c r="AK534" s="65"/>
      <c r="AL534" s="65"/>
      <c r="AM534" s="65"/>
      <c r="AN534" s="65"/>
      <c r="AO534" s="65"/>
    </row>
    <row r="535" spans="1:41">
      <c r="A535">
        <f>'TARIF 2024'!D543</f>
        <v>0</v>
      </c>
      <c r="B535" t="s">
        <v>947</v>
      </c>
      <c r="D535" s="4">
        <f>'TARIF 2024'!G543</f>
        <v>3540493053116</v>
      </c>
      <c r="E535">
        <f>'TARIF 2024'!B543</f>
        <v>305311</v>
      </c>
      <c r="F535" t="str">
        <f>'TARIF 2024'!K543</f>
        <v xml:space="preserve"> Cordon reseau droit Cat.6 - RJ45 Male / Male - UTP 1000 Base T - 5.00m deee inclue 0,02</v>
      </c>
      <c r="G535" t="str">
        <f>'TARIF 2024'!K543</f>
        <v xml:space="preserve"> Cordon reseau droit Cat.6 - RJ45 Male / Male - UTP 1000 Base T - 5.00m deee inclue 0,02</v>
      </c>
      <c r="H535" s="64">
        <f>'TARIF 2024'!M543</f>
        <v>4.5777999999999999</v>
      </c>
      <c r="I535" s="64">
        <f>'TARIF 2024'!Q543</f>
        <v>9.99</v>
      </c>
      <c r="L535" s="75">
        <v>0.2</v>
      </c>
      <c r="M535" s="65"/>
      <c r="N535" s="65"/>
      <c r="O535" s="65"/>
      <c r="P535" s="65"/>
      <c r="Q535" s="70"/>
      <c r="R535" s="66"/>
      <c r="S535" s="68"/>
      <c r="T535" s="65"/>
      <c r="U535" s="65"/>
      <c r="V535" s="71"/>
      <c r="W535" s="72"/>
      <c r="X535" s="73"/>
      <c r="Y535" s="74"/>
      <c r="Z535" s="65"/>
      <c r="AA535" s="73"/>
      <c r="AB535" s="65"/>
      <c r="AC535" s="73"/>
      <c r="AD535" s="65"/>
      <c r="AE535" s="73"/>
      <c r="AF535" s="73"/>
      <c r="AG535" s="65"/>
      <c r="AH535" s="65"/>
      <c r="AI535" s="65"/>
      <c r="AJ535" s="65"/>
      <c r="AK535" s="65"/>
      <c r="AL535" s="65"/>
      <c r="AM535" s="65"/>
      <c r="AN535" s="65"/>
      <c r="AO535" s="65"/>
    </row>
    <row r="536" spans="1:41">
      <c r="A536">
        <f>'TARIF 2024'!D544</f>
        <v>0</v>
      </c>
      <c r="B536" t="s">
        <v>947</v>
      </c>
      <c r="D536" s="4">
        <f>'TARIF 2024'!G544</f>
        <v>3540493053093</v>
      </c>
      <c r="E536">
        <f>'TARIF 2024'!B544</f>
        <v>305309</v>
      </c>
      <c r="F536" t="str">
        <f>'TARIF 2024'!K544</f>
        <v xml:space="preserve"> Cordon reseau droit Cat.6 - RJ45 male/ Male - UTP 1000 Base T - 2.00m deee inclue 0,02</v>
      </c>
      <c r="G536" t="str">
        <f>'TARIF 2024'!K544</f>
        <v xml:space="preserve"> Cordon reseau droit Cat.6 - RJ45 male/ Male - UTP 1000 Base T - 2.00m deee inclue 0,02</v>
      </c>
      <c r="H536" s="64">
        <f>'TARIF 2024'!M544</f>
        <v>3.1583999999999999</v>
      </c>
      <c r="I536" s="64">
        <f>'TARIF 2024'!Q544</f>
        <v>6.99</v>
      </c>
      <c r="L536" s="75">
        <v>0.2</v>
      </c>
      <c r="M536" s="65"/>
      <c r="N536" s="65"/>
      <c r="O536" s="65"/>
      <c r="P536" s="65"/>
      <c r="Q536" s="70"/>
      <c r="R536" s="66"/>
      <c r="S536" s="68"/>
      <c r="T536" s="65"/>
      <c r="U536" s="65"/>
      <c r="V536" s="71"/>
      <c r="W536" s="72"/>
      <c r="X536" s="73"/>
      <c r="Y536" s="74"/>
      <c r="Z536" s="65"/>
      <c r="AA536" s="73"/>
      <c r="AB536" s="65"/>
      <c r="AC536" s="73"/>
      <c r="AD536" s="65"/>
      <c r="AE536" s="73"/>
      <c r="AF536" s="73"/>
      <c r="AG536" s="65"/>
      <c r="AH536" s="65"/>
      <c r="AI536" s="65"/>
      <c r="AJ536" s="65"/>
      <c r="AK536" s="65"/>
      <c r="AL536" s="65"/>
      <c r="AM536" s="65"/>
      <c r="AN536" s="65"/>
      <c r="AO536" s="65"/>
    </row>
    <row r="537" spans="1:41">
      <c r="A537">
        <f>'TARIF 2024'!D545</f>
        <v>0</v>
      </c>
      <c r="B537" t="s">
        <v>947</v>
      </c>
      <c r="D537" s="4">
        <f>'TARIF 2024'!G545</f>
        <v>3540493053086</v>
      </c>
      <c r="E537">
        <f>'TARIF 2024'!B545</f>
        <v>305308</v>
      </c>
      <c r="F537" t="str">
        <f>'TARIF 2024'!K545</f>
        <v xml:space="preserve"> Cordon droit RJ45 Cat 6 UTP 1000 Base T - 2 x RJ45M - 1,00m deee inclue 0,02</v>
      </c>
      <c r="G537" t="str">
        <f>'TARIF 2024'!K545</f>
        <v xml:space="preserve"> Cordon droit RJ45 Cat 6 UTP 1000 Base T - 2 x RJ45M - 1,00m deee inclue 0,02</v>
      </c>
      <c r="H537" s="64">
        <f>'TARIF 2024'!M545</f>
        <v>2.8669999999999995</v>
      </c>
      <c r="I537" s="64">
        <f>'TARIF 2024'!Q545</f>
        <v>6.99</v>
      </c>
      <c r="L537" s="75">
        <v>0.2</v>
      </c>
      <c r="M537" s="65"/>
      <c r="N537" s="65"/>
      <c r="O537" s="65"/>
      <c r="P537" s="65"/>
      <c r="Q537" s="70"/>
      <c r="R537" s="66"/>
      <c r="S537" s="68"/>
      <c r="T537" s="65"/>
      <c r="U537" s="65"/>
      <c r="V537" s="71"/>
      <c r="W537" s="72"/>
      <c r="X537" s="73"/>
      <c r="Y537" s="74"/>
      <c r="Z537" s="65"/>
      <c r="AA537" s="73"/>
      <c r="AB537" s="65"/>
      <c r="AC537" s="73"/>
      <c r="AD537" s="65"/>
      <c r="AE537" s="73"/>
      <c r="AF537" s="73"/>
      <c r="AG537" s="65"/>
      <c r="AH537" s="65"/>
      <c r="AI537" s="65"/>
      <c r="AJ537" s="65"/>
      <c r="AK537" s="65"/>
      <c r="AL537" s="65"/>
      <c r="AM537" s="65"/>
      <c r="AN537" s="65"/>
      <c r="AO537" s="65"/>
    </row>
    <row r="538" spans="1:41">
      <c r="A538">
        <f>'TARIF 2024'!D546</f>
        <v>0</v>
      </c>
      <c r="B538" t="s">
        <v>947</v>
      </c>
      <c r="D538" s="4">
        <f>'TARIF 2024'!G546</f>
        <v>3540493038205</v>
      </c>
      <c r="E538">
        <f>'TARIF 2024'!B546</f>
        <v>303820</v>
      </c>
      <c r="F538" t="str">
        <f>'TARIF 2024'!K546</f>
        <v xml:space="preserve"> Hub 4 ports USB 2.0 - Auto-Alimente - Nouveau modele deee inclue 0,02</v>
      </c>
      <c r="G538" t="str">
        <f>'TARIF 2024'!K546</f>
        <v xml:space="preserve"> Hub 4 ports USB 2.0 - Auto-Alimente - Nouveau modele deee inclue 0,02</v>
      </c>
      <c r="H538" s="64">
        <f>'TARIF 2024'!M546</f>
        <v>8.4787999999999997</v>
      </c>
      <c r="I538" s="64">
        <f>'TARIF 2024'!Q546</f>
        <v>16.989999999999998</v>
      </c>
      <c r="L538" s="75">
        <v>0.2</v>
      </c>
      <c r="M538" s="65"/>
      <c r="N538" s="65"/>
      <c r="O538" s="65"/>
      <c r="P538" s="65"/>
      <c r="Q538" s="70"/>
      <c r="R538" s="66"/>
      <c r="S538" s="68"/>
      <c r="T538" s="65"/>
      <c r="U538" s="65"/>
      <c r="V538" s="71"/>
      <c r="W538" s="72"/>
      <c r="X538" s="73"/>
      <c r="Y538" s="74"/>
      <c r="Z538" s="65"/>
      <c r="AA538" s="73"/>
      <c r="AB538" s="65"/>
      <c r="AC538" s="73"/>
      <c r="AD538" s="65"/>
      <c r="AE538" s="73"/>
      <c r="AF538" s="73"/>
      <c r="AG538" s="65"/>
      <c r="AH538" s="65"/>
      <c r="AI538" s="65"/>
      <c r="AJ538" s="65"/>
      <c r="AK538" s="65"/>
      <c r="AL538" s="65"/>
      <c r="AM538" s="65"/>
      <c r="AN538" s="65"/>
      <c r="AO538" s="65"/>
    </row>
    <row r="539" spans="1:41">
      <c r="A539">
        <f>'TARIF 2024'!D547</f>
        <v>0</v>
      </c>
      <c r="B539" t="s">
        <v>947</v>
      </c>
      <c r="D539" s="4">
        <f>'TARIF 2024'!G547</f>
        <v>3540493038076</v>
      </c>
      <c r="E539">
        <f>'TARIF 2024'!B547</f>
        <v>303807</v>
      </c>
      <c r="F539" t="str">
        <f>'TARIF 2024'!K547</f>
        <v>Rallonge USB 2.0 Type A Male / A Femelle - 5,00m deee inclue 0,02</v>
      </c>
      <c r="G539" t="str">
        <f>'TARIF 2024'!K547</f>
        <v>Rallonge USB 2.0 Type A Male / A Femelle - 5,00m deee inclue 0,02</v>
      </c>
      <c r="H539" s="64">
        <f>'TARIF 2024'!M547</f>
        <v>5.7997999999999994</v>
      </c>
      <c r="I539" s="64">
        <f>'TARIF 2024'!Q547</f>
        <v>10.99</v>
      </c>
      <c r="L539" s="75">
        <v>0.2</v>
      </c>
      <c r="M539" s="65"/>
      <c r="N539" s="65"/>
      <c r="O539" s="65"/>
      <c r="P539" s="65"/>
      <c r="Q539" s="70"/>
      <c r="R539" s="66"/>
      <c r="S539" s="68"/>
      <c r="T539" s="65"/>
      <c r="U539" s="65"/>
      <c r="V539" s="71"/>
      <c r="W539" s="72"/>
      <c r="X539" s="73"/>
      <c r="Y539" s="74"/>
      <c r="Z539" s="65"/>
      <c r="AA539" s="73"/>
      <c r="AB539" s="65"/>
      <c r="AC539" s="73"/>
      <c r="AD539" s="65"/>
      <c r="AE539" s="73"/>
      <c r="AF539" s="73"/>
      <c r="AG539" s="65"/>
      <c r="AH539" s="65"/>
      <c r="AI539" s="65"/>
      <c r="AJ539" s="65"/>
      <c r="AK539" s="65"/>
      <c r="AL539" s="65"/>
      <c r="AM539" s="65"/>
      <c r="AN539" s="65"/>
      <c r="AO539" s="65"/>
    </row>
    <row r="540" spans="1:41">
      <c r="A540">
        <f>'TARIF 2024'!D548</f>
        <v>0</v>
      </c>
      <c r="B540" t="s">
        <v>947</v>
      </c>
      <c r="D540" s="4">
        <f>'TARIF 2024'!G548</f>
        <v>3540493038069</v>
      </c>
      <c r="E540">
        <f>'TARIF 2024'!B548</f>
        <v>303806</v>
      </c>
      <c r="F540" t="str">
        <f>'TARIF 2024'!K548</f>
        <v>Rallonge USB 2.0 Type A Male / A Femelle - 3,00m deee inclue 0,02</v>
      </c>
      <c r="G540" t="str">
        <f>'TARIF 2024'!K548</f>
        <v>Rallonge USB 2.0 Type A Male / A Femelle - 3,00m deee inclue 0,02</v>
      </c>
      <c r="H540" s="64">
        <f>'TARIF 2024'!M548</f>
        <v>4.8786000000000005</v>
      </c>
      <c r="I540" s="64">
        <f>'TARIF 2024'!Q548</f>
        <v>9.99</v>
      </c>
      <c r="L540" s="75">
        <v>0.2</v>
      </c>
      <c r="M540" s="65"/>
      <c r="N540" s="65"/>
      <c r="O540" s="65"/>
      <c r="P540" s="65"/>
      <c r="Q540" s="70"/>
      <c r="R540" s="66"/>
      <c r="S540" s="68"/>
      <c r="T540" s="65"/>
      <c r="U540" s="65"/>
      <c r="V540" s="71"/>
      <c r="W540" s="72"/>
      <c r="X540" s="73"/>
      <c r="Y540" s="74"/>
      <c r="Z540" s="65"/>
      <c r="AA540" s="73"/>
      <c r="AB540" s="65"/>
      <c r="AC540" s="73"/>
      <c r="AD540" s="65"/>
      <c r="AE540" s="73"/>
      <c r="AF540" s="73"/>
      <c r="AG540" s="65"/>
      <c r="AH540" s="65"/>
      <c r="AI540" s="65"/>
      <c r="AJ540" s="65"/>
      <c r="AK540" s="65"/>
      <c r="AL540" s="65"/>
      <c r="AM540" s="65"/>
      <c r="AN540" s="65"/>
      <c r="AO540" s="65"/>
    </row>
    <row r="541" spans="1:41">
      <c r="A541">
        <f>'TARIF 2024'!D549</f>
        <v>0</v>
      </c>
      <c r="B541" t="s">
        <v>947</v>
      </c>
      <c r="D541" s="4">
        <f>'TARIF 2024'!G549</f>
        <v>3540493038052</v>
      </c>
      <c r="E541">
        <f>'TARIF 2024'!B549</f>
        <v>303805</v>
      </c>
      <c r="F541" t="str">
        <f>'TARIF 2024'!K549</f>
        <v xml:space="preserve"> Rallonge USB 2.0 Type A Male / A Femelle - 0,60m deee inclue 0,02</v>
      </c>
      <c r="G541" t="str">
        <f>'TARIF 2024'!K549</f>
        <v xml:space="preserve"> Rallonge USB 2.0 Type A Male / A Femelle - 0,60m deee inclue 0,02</v>
      </c>
      <c r="H541" s="64">
        <f>'TARIF 2024'!M549</f>
        <v>2.9233999999999996</v>
      </c>
      <c r="I541" s="64">
        <f>'TARIF 2024'!Q549</f>
        <v>6.99</v>
      </c>
      <c r="L541" s="75">
        <v>0.2</v>
      </c>
      <c r="M541" s="65"/>
      <c r="N541" s="65"/>
      <c r="O541" s="65"/>
      <c r="P541" s="65"/>
      <c r="Q541" s="70"/>
      <c r="R541" s="66"/>
      <c r="S541" s="68"/>
      <c r="T541" s="65"/>
      <c r="U541" s="65"/>
      <c r="V541" s="71"/>
      <c r="W541" s="72"/>
      <c r="X541" s="73"/>
      <c r="Y541" s="74"/>
      <c r="Z541" s="65"/>
      <c r="AA541" s="73"/>
      <c r="AB541" s="65"/>
      <c r="AC541" s="73"/>
      <c r="AD541" s="65"/>
      <c r="AE541" s="73"/>
      <c r="AF541" s="73"/>
      <c r="AG541" s="65"/>
      <c r="AH541" s="65"/>
      <c r="AI541" s="65"/>
      <c r="AJ541" s="65"/>
      <c r="AK541" s="65"/>
      <c r="AL541" s="65"/>
      <c r="AM541" s="65"/>
      <c r="AN541" s="65"/>
      <c r="AO541" s="65"/>
    </row>
    <row r="542" spans="1:41">
      <c r="A542">
        <f>'TARIF 2024'!D550</f>
        <v>0</v>
      </c>
      <c r="B542" t="s">
        <v>947</v>
      </c>
      <c r="D542" s="4">
        <f>'TARIF 2024'!G550</f>
        <v>3540493038038</v>
      </c>
      <c r="E542">
        <f>'TARIF 2024'!B550</f>
        <v>303803</v>
      </c>
      <c r="F542" t="str">
        <f>'TARIF 2024'!K550</f>
        <v xml:space="preserve"> Cordon USB 2.0 High Speed - A Male / B Male - 3,00m deee inclue 0,02</v>
      </c>
      <c r="G542" t="str">
        <f>'TARIF 2024'!K550</f>
        <v xml:space="preserve"> Cordon USB 2.0 High Speed - A Male / B Male - 3,00m deee inclue 0,02</v>
      </c>
      <c r="H542" s="64">
        <f>'TARIF 2024'!M550</f>
        <v>4.521399999999999</v>
      </c>
      <c r="I542" s="64">
        <f>'TARIF 2024'!Q550</f>
        <v>10.99</v>
      </c>
      <c r="L542" s="75">
        <v>0.2</v>
      </c>
      <c r="M542" s="65"/>
      <c r="N542" s="65"/>
      <c r="O542" s="65"/>
      <c r="P542" s="65"/>
      <c r="Q542" s="70"/>
      <c r="R542" s="66"/>
      <c r="S542" s="68"/>
      <c r="T542" s="65"/>
      <c r="U542" s="65"/>
      <c r="V542" s="71"/>
      <c r="W542" s="72"/>
      <c r="X542" s="73"/>
      <c r="Y542" s="74"/>
      <c r="Z542" s="65"/>
      <c r="AA542" s="73"/>
      <c r="AB542" s="65"/>
      <c r="AC542" s="73"/>
      <c r="AD542" s="65"/>
      <c r="AE542" s="73"/>
      <c r="AF542" s="73"/>
      <c r="AG542" s="65"/>
      <c r="AH542" s="65"/>
      <c r="AI542" s="65"/>
      <c r="AJ542" s="65"/>
      <c r="AK542" s="65"/>
      <c r="AL542" s="65"/>
      <c r="AM542" s="65"/>
      <c r="AN542" s="65"/>
      <c r="AO542" s="65"/>
    </row>
    <row r="543" spans="1:41">
      <c r="A543">
        <f>'TARIF 2024'!D551</f>
        <v>0</v>
      </c>
      <c r="B543" t="s">
        <v>947</v>
      </c>
      <c r="D543" s="4">
        <f>'TARIF 2024'!G551</f>
        <v>3540493038021</v>
      </c>
      <c r="E543">
        <f>'TARIF 2024'!B551</f>
        <v>303802</v>
      </c>
      <c r="F543" t="str">
        <f>'TARIF 2024'!K551</f>
        <v>Cordon USB 2.0 High Speed - A Male / B Male - 5,00m deee inclue 0,02</v>
      </c>
      <c r="G543" t="str">
        <f>'TARIF 2024'!K551</f>
        <v>Cordon USB 2.0 High Speed - A Male / B Male - 5,00m deee inclue 0,02</v>
      </c>
      <c r="H543" s="64">
        <f>'TARIF 2024'!M551</f>
        <v>5.5460000000000003</v>
      </c>
      <c r="I543" s="64">
        <f>'TARIF 2024'!Q551</f>
        <v>10.99</v>
      </c>
      <c r="L543" s="75">
        <v>0.2</v>
      </c>
      <c r="M543" s="65"/>
      <c r="N543" s="65"/>
      <c r="O543" s="65"/>
      <c r="P543" s="65"/>
      <c r="Q543" s="70"/>
      <c r="R543" s="66"/>
      <c r="S543" s="68"/>
      <c r="T543" s="65"/>
      <c r="U543" s="65"/>
      <c r="V543" s="71"/>
      <c r="W543" s="72"/>
      <c r="X543" s="73"/>
      <c r="Y543" s="74"/>
      <c r="Z543" s="65"/>
      <c r="AA543" s="73"/>
      <c r="AB543" s="65"/>
      <c r="AC543" s="73"/>
      <c r="AD543" s="65"/>
      <c r="AE543" s="73"/>
      <c r="AF543" s="73"/>
      <c r="AG543" s="65"/>
      <c r="AH543" s="65"/>
      <c r="AI543" s="65"/>
      <c r="AJ543" s="65"/>
      <c r="AK543" s="65"/>
      <c r="AL543" s="65"/>
      <c r="AM543" s="65"/>
      <c r="AN543" s="65"/>
      <c r="AO543" s="65"/>
    </row>
    <row r="544" spans="1:41">
      <c r="A544">
        <f>'TARIF 2024'!D552</f>
        <v>0</v>
      </c>
      <c r="B544" t="s">
        <v>947</v>
      </c>
      <c r="D544" s="4">
        <f>'TARIF 2024'!G552</f>
        <v>3540493038014</v>
      </c>
      <c r="E544">
        <f>'TARIF 2024'!B552</f>
        <v>303801</v>
      </c>
      <c r="F544" t="str">
        <f>'TARIF 2024'!K552</f>
        <v xml:space="preserve"> Cordon USB 2.0 Type A Male / Type A Male - 1,80m deee inclue 0,02</v>
      </c>
      <c r="G544" t="str">
        <f>'TARIF 2024'!K552</f>
        <v xml:space="preserve"> Cordon USB 2.0 Type A Male / Type A Male - 1,80m deee inclue 0,02</v>
      </c>
      <c r="H544" s="64">
        <f>'TARIF 2024'!M552</f>
        <v>3.7975999999999996</v>
      </c>
      <c r="I544" s="64">
        <f>'TARIF 2024'!Q552</f>
        <v>7.99</v>
      </c>
      <c r="L544" s="75">
        <v>0.2</v>
      </c>
      <c r="M544" s="65"/>
      <c r="N544" s="65"/>
      <c r="O544" s="65"/>
      <c r="P544" s="65"/>
      <c r="Q544" s="70"/>
      <c r="R544" s="66"/>
      <c r="S544" s="68"/>
      <c r="T544" s="65"/>
      <c r="U544" s="65"/>
      <c r="V544" s="71"/>
      <c r="W544" s="72"/>
      <c r="X544" s="73"/>
      <c r="Y544" s="74"/>
      <c r="Z544" s="65"/>
      <c r="AA544" s="73"/>
      <c r="AB544" s="65"/>
      <c r="AC544" s="73"/>
      <c r="AD544" s="65"/>
      <c r="AE544" s="73"/>
      <c r="AF544" s="73"/>
      <c r="AG544" s="65"/>
      <c r="AH544" s="65"/>
      <c r="AI544" s="65"/>
      <c r="AJ544" s="65"/>
      <c r="AK544" s="65"/>
      <c r="AL544" s="65"/>
      <c r="AM544" s="65"/>
      <c r="AN544" s="65"/>
      <c r="AO544" s="65"/>
    </row>
    <row r="545" spans="1:41">
      <c r="A545">
        <f>'TARIF 2024'!D553</f>
        <v>0</v>
      </c>
      <c r="B545" t="s">
        <v>947</v>
      </c>
      <c r="D545" s="4">
        <f>'TARIF 2024'!G553</f>
        <v>3540493038007</v>
      </c>
      <c r="E545">
        <f>'TARIF 2024'!B553</f>
        <v>303800</v>
      </c>
      <c r="F545" t="str">
        <f>'TARIF 2024'!K553</f>
        <v>Cordon USB 2.0 High Speed - A Male / B Male - 1,80m deee inclue 0,02</v>
      </c>
      <c r="G545" t="str">
        <f>'TARIF 2024'!K553</f>
        <v>Cordon USB 2.0 High Speed - A Male / B Male - 1,80m deee inclue 0,02</v>
      </c>
      <c r="H545" s="64">
        <f>'TARIF 2024'!M553</f>
        <v>3.6753999999999998</v>
      </c>
      <c r="I545" s="64">
        <f>'TARIF 2024'!Q553</f>
        <v>6.99</v>
      </c>
      <c r="L545" s="75">
        <v>0.2</v>
      </c>
      <c r="M545" s="65"/>
      <c r="N545" s="65"/>
      <c r="O545" s="65"/>
      <c r="P545" s="65"/>
      <c r="Q545" s="70"/>
      <c r="R545" s="66"/>
      <c r="S545" s="68"/>
      <c r="T545" s="65"/>
      <c r="U545" s="65"/>
      <c r="V545" s="71"/>
      <c r="W545" s="72"/>
      <c r="X545" s="73"/>
      <c r="Y545" s="74"/>
      <c r="Z545" s="65"/>
      <c r="AA545" s="73"/>
      <c r="AB545" s="65"/>
      <c r="AC545" s="73"/>
      <c r="AD545" s="65"/>
      <c r="AE545" s="73"/>
      <c r="AF545" s="73"/>
      <c r="AG545" s="65"/>
      <c r="AH545" s="65"/>
      <c r="AI545" s="65"/>
      <c r="AJ545" s="65"/>
      <c r="AK545" s="65"/>
      <c r="AL545" s="65"/>
      <c r="AM545" s="65"/>
      <c r="AN545" s="65"/>
      <c r="AO545" s="65"/>
    </row>
    <row r="546" spans="1:41">
      <c r="A546">
        <f>'TARIF 2024'!D554</f>
        <v>0</v>
      </c>
      <c r="B546" t="s">
        <v>947</v>
      </c>
      <c r="D546" s="4">
        <f>'TARIF 2024'!G554</f>
        <v>3540493037994</v>
      </c>
      <c r="E546">
        <f>'TARIF 2024'!B554</f>
        <v>303799</v>
      </c>
      <c r="F546" t="str">
        <f>'TARIF 2024'!K554</f>
        <v>Cordon USB 2.0 High Speed - A Male / B Male - 1,00m deee inclue 0,02</v>
      </c>
      <c r="G546" t="str">
        <f>'TARIF 2024'!K554</f>
        <v>Cordon USB 2.0 High Speed - A Male / B Male - 1,00m deee inclue 0,02</v>
      </c>
      <c r="H546" s="64">
        <f>'TARIF 2024'!M554</f>
        <v>3.3275999999999999</v>
      </c>
      <c r="I546" s="64">
        <f>'TARIF 2024'!Q554</f>
        <v>7.99</v>
      </c>
      <c r="L546" s="75">
        <v>0.2</v>
      </c>
      <c r="M546" s="65"/>
      <c r="N546" s="65"/>
      <c r="O546" s="65"/>
      <c r="P546" s="65"/>
      <c r="Q546" s="70"/>
      <c r="R546" s="66"/>
      <c r="S546" s="68"/>
      <c r="T546" s="65"/>
      <c r="U546" s="65"/>
      <c r="V546" s="71"/>
      <c r="W546" s="72"/>
      <c r="X546" s="73"/>
      <c r="Y546" s="74"/>
      <c r="Z546" s="65"/>
      <c r="AA546" s="73"/>
      <c r="AB546" s="65"/>
      <c r="AC546" s="73"/>
      <c r="AD546" s="65"/>
      <c r="AE546" s="73"/>
      <c r="AF546" s="73"/>
      <c r="AG546" s="65"/>
      <c r="AH546" s="65"/>
      <c r="AI546" s="65"/>
      <c r="AJ546" s="65"/>
      <c r="AK546" s="65"/>
      <c r="AL546" s="65"/>
      <c r="AM546" s="65"/>
      <c r="AN546" s="65"/>
      <c r="AO546" s="65"/>
    </row>
    <row r="547" spans="1:41">
      <c r="A547">
        <f>'TARIF 2024'!D555</f>
        <v>0</v>
      </c>
      <c r="B547" t="s">
        <v>947</v>
      </c>
      <c r="D547" s="4">
        <f>'TARIF 2024'!G555</f>
        <v>3540493037314</v>
      </c>
      <c r="E547">
        <f>'TARIF 2024'!B555</f>
        <v>303731</v>
      </c>
      <c r="F547" t="str">
        <f>'TARIF 2024'!K555</f>
        <v xml:space="preserve"> Changeur de genre USB - USB A Femelle         &gt; USB A Femelle deee inclue 0,02</v>
      </c>
      <c r="G547" t="str">
        <f>'TARIF 2024'!K555</f>
        <v xml:space="preserve"> Changeur de genre USB - USB A Femelle         &gt; USB A Femelle deee inclue 0,02</v>
      </c>
      <c r="H547" s="64">
        <f>'TARIF 2024'!M555</f>
        <v>2.3218000000000001</v>
      </c>
      <c r="I547" s="64">
        <f>'TARIF 2024'!Q555</f>
        <v>4.99</v>
      </c>
      <c r="L547" s="75">
        <v>0.2</v>
      </c>
      <c r="M547" s="65"/>
      <c r="N547" s="65"/>
      <c r="O547" s="65"/>
      <c r="P547" s="65"/>
      <c r="Q547" s="70"/>
      <c r="R547" s="66"/>
      <c r="S547" s="68"/>
      <c r="T547" s="65"/>
      <c r="U547" s="65"/>
      <c r="V547" s="71"/>
      <c r="W547" s="72"/>
      <c r="X547" s="73"/>
      <c r="Y547" s="74"/>
      <c r="Z547" s="65"/>
      <c r="AA547" s="73"/>
      <c r="AB547" s="65"/>
      <c r="AC547" s="73"/>
      <c r="AD547" s="65"/>
      <c r="AE547" s="73"/>
      <c r="AF547" s="73"/>
      <c r="AG547" s="65"/>
      <c r="AH547" s="65"/>
      <c r="AI547" s="65"/>
      <c r="AJ547" s="65"/>
      <c r="AK547" s="65"/>
      <c r="AL547" s="65"/>
      <c r="AM547" s="65"/>
      <c r="AN547" s="65"/>
      <c r="AO547" s="65"/>
    </row>
    <row r="548" spans="1:41">
      <c r="A548">
        <f>'TARIF 2024'!D556</f>
        <v>0</v>
      </c>
      <c r="B548" t="s">
        <v>947</v>
      </c>
      <c r="D548" s="4">
        <f>'TARIF 2024'!G556</f>
        <v>3540493158019</v>
      </c>
      <c r="E548">
        <f>'TARIF 2024'!B556</f>
        <v>315801</v>
      </c>
      <c r="F548" t="str">
        <f>'TARIF 2024'!K556</f>
        <v xml:space="preserve"> Telecommande universelle TV-139F deee inclue 0,02</v>
      </c>
      <c r="G548" t="str">
        <f>'TARIF 2024'!K556</f>
        <v xml:space="preserve"> Telecommande universelle TV-139F deee inclue 0,02</v>
      </c>
      <c r="H548" s="64">
        <f>'TARIF 2024'!M556</f>
        <v>13.018999999999998</v>
      </c>
      <c r="I548" s="64">
        <f>'TARIF 2024'!Q556</f>
        <v>24.99</v>
      </c>
      <c r="L548" s="75">
        <v>0.2</v>
      </c>
      <c r="M548" s="65"/>
      <c r="N548" s="65"/>
      <c r="O548" s="65"/>
      <c r="P548" s="65"/>
      <c r="Q548" s="70"/>
      <c r="R548" s="66"/>
      <c r="S548" s="68"/>
      <c r="T548" s="65"/>
      <c r="U548" s="65"/>
      <c r="V548" s="71"/>
      <c r="W548" s="72"/>
      <c r="X548" s="73"/>
      <c r="Y548" s="74"/>
      <c r="Z548" s="65"/>
      <c r="AA548" s="73"/>
      <c r="AB548" s="65"/>
      <c r="AC548" s="73"/>
      <c r="AD548" s="65"/>
      <c r="AE548" s="73"/>
      <c r="AF548" s="73"/>
      <c r="AG548" s="65"/>
      <c r="AH548" s="65"/>
      <c r="AI548" s="65"/>
      <c r="AJ548" s="65"/>
      <c r="AK548" s="65"/>
      <c r="AL548" s="65"/>
      <c r="AM548" s="65"/>
      <c r="AN548" s="65"/>
      <c r="AO548" s="65"/>
    </row>
    <row r="549" spans="1:41">
      <c r="A549">
        <f>'TARIF 2024'!D557</f>
        <v>0</v>
      </c>
      <c r="B549" t="s">
        <v>947</v>
      </c>
      <c r="D549" s="4">
        <f>'TARIF 2024'!G557</f>
        <v>5907691901164</v>
      </c>
      <c r="E549" t="str">
        <f>'TARIF 2024'!B557</f>
        <v>GSM108891</v>
      </c>
      <c r="F549" t="str">
        <f>'TARIF 2024'!K557</f>
        <v xml:space="preserve">Liocat mousepad PD 306S black dont 0,11 deee </v>
      </c>
      <c r="G549" t="str">
        <f>'TARIF 2024'!K557</f>
        <v xml:space="preserve">Liocat mousepad PD 306S black dont 0,11 deee </v>
      </c>
      <c r="H549" s="64">
        <f>'TARIF 2024'!M557</f>
        <v>2.7145111111111109</v>
      </c>
      <c r="I549" s="64">
        <f>'TARIF 2024'!Q557</f>
        <v>4.99</v>
      </c>
      <c r="L549" s="75">
        <v>0.2</v>
      </c>
      <c r="M549" s="65"/>
      <c r="N549" s="65"/>
      <c r="O549" s="65"/>
      <c r="P549" s="65"/>
      <c r="Q549" s="70"/>
      <c r="R549" s="66"/>
      <c r="S549" s="68"/>
      <c r="T549" s="65"/>
      <c r="U549" s="65"/>
      <c r="V549" s="71"/>
      <c r="W549" s="72"/>
      <c r="X549" s="73"/>
      <c r="Y549" s="74"/>
      <c r="Z549" s="65"/>
      <c r="AA549" s="73"/>
      <c r="AB549" s="65"/>
      <c r="AC549" s="73"/>
      <c r="AD549" s="65"/>
      <c r="AE549" s="73"/>
      <c r="AF549" s="73"/>
      <c r="AG549" s="65"/>
      <c r="AH549" s="65"/>
      <c r="AI549" s="65"/>
      <c r="AJ549" s="65"/>
      <c r="AK549" s="65"/>
      <c r="AL549" s="65"/>
      <c r="AM549" s="65"/>
      <c r="AN549" s="65"/>
      <c r="AO549" s="65"/>
    </row>
    <row r="550" spans="1:41">
      <c r="A550">
        <f>'TARIF 2024'!D558</f>
        <v>0</v>
      </c>
      <c r="B550" t="s">
        <v>947</v>
      </c>
      <c r="D550" s="4">
        <f>'TARIF 2024'!G558</f>
        <v>5907691901096</v>
      </c>
      <c r="E550" t="str">
        <f>'TARIF 2024'!B558</f>
        <v>GSM103556</v>
      </c>
      <c r="F550" t="str">
        <f>'TARIF 2024'!K558</f>
        <v xml:space="preserve">Liocat gaming headphones 585C black dont 0,11 deee </v>
      </c>
      <c r="G550" t="str">
        <f>'TARIF 2024'!K558</f>
        <v xml:space="preserve">Liocat gaming headphones 585C black dont 0,11 deee </v>
      </c>
      <c r="H550" s="64">
        <f>'TARIF 2024'!M558</f>
        <v>10.025622222222221</v>
      </c>
      <c r="I550" s="64">
        <f>'TARIF 2024'!Q558</f>
        <v>19.989999999999998</v>
      </c>
      <c r="L550" s="75">
        <v>0.2</v>
      </c>
      <c r="M550" s="65"/>
      <c r="N550" s="65"/>
      <c r="O550" s="65"/>
      <c r="P550" s="65"/>
      <c r="Q550" s="70"/>
      <c r="R550" s="66"/>
      <c r="S550" s="68"/>
      <c r="T550" s="65"/>
      <c r="U550" s="65"/>
      <c r="V550" s="71"/>
      <c r="W550" s="72"/>
      <c r="X550" s="73"/>
      <c r="Y550" s="74"/>
      <c r="Z550" s="65"/>
      <c r="AA550" s="73"/>
      <c r="AB550" s="65"/>
      <c r="AC550" s="73"/>
      <c r="AD550" s="65"/>
      <c r="AE550" s="73"/>
      <c r="AF550" s="73"/>
      <c r="AG550" s="65"/>
      <c r="AH550" s="65"/>
      <c r="AI550" s="65"/>
      <c r="AJ550" s="65"/>
      <c r="AK550" s="65"/>
      <c r="AL550" s="65"/>
      <c r="AM550" s="65"/>
      <c r="AN550" s="65"/>
      <c r="AO550" s="65"/>
    </row>
    <row r="551" spans="1:41">
      <c r="A551">
        <f>'TARIF 2024'!D559</f>
        <v>0</v>
      </c>
      <c r="B551" t="s">
        <v>947</v>
      </c>
      <c r="D551" s="4">
        <f>'TARIF 2024'!G559</f>
        <v>5907691901034</v>
      </c>
      <c r="E551" t="str">
        <f>'TARIF 2024'!B559</f>
        <v>GSM108888</v>
      </c>
      <c r="F551" t="str">
        <f>'TARIF 2024'!K559</f>
        <v xml:space="preserve">Liocat gaming mouse MX 557C black dont 0,11 deee </v>
      </c>
      <c r="G551" t="str">
        <f>'TARIF 2024'!K559</f>
        <v xml:space="preserve">Liocat gaming mouse MX 557C black dont 0,11 deee </v>
      </c>
      <c r="H551" s="64">
        <f>'TARIF 2024'!M559</f>
        <v>8.4589555555555549</v>
      </c>
      <c r="I551" s="64">
        <f>'TARIF 2024'!Q559</f>
        <v>14.99</v>
      </c>
      <c r="L551" s="75">
        <v>0.2</v>
      </c>
      <c r="M551" s="65"/>
      <c r="N551" s="65"/>
      <c r="O551" s="65"/>
      <c r="P551" s="65"/>
      <c r="Q551" s="70"/>
      <c r="R551" s="66"/>
      <c r="S551" s="68"/>
      <c r="T551" s="65"/>
      <c r="U551" s="65"/>
      <c r="V551" s="71"/>
      <c r="W551" s="72"/>
      <c r="X551" s="73"/>
      <c r="Y551" s="74"/>
      <c r="Z551" s="65"/>
      <c r="AA551" s="73"/>
      <c r="AB551" s="65"/>
      <c r="AC551" s="73"/>
      <c r="AD551" s="65"/>
      <c r="AE551" s="73"/>
      <c r="AF551" s="73"/>
      <c r="AG551" s="65"/>
      <c r="AH551" s="65"/>
      <c r="AI551" s="65"/>
      <c r="AJ551" s="65"/>
      <c r="AK551" s="65"/>
      <c r="AL551" s="65"/>
      <c r="AM551" s="65"/>
      <c r="AN551" s="65"/>
      <c r="AO551" s="65"/>
    </row>
    <row r="552" spans="1:41">
      <c r="A552">
        <f>'TARIF 2024'!D560</f>
        <v>0</v>
      </c>
      <c r="B552" t="s">
        <v>947</v>
      </c>
      <c r="D552" s="4">
        <f>'TARIF 2024'!G560</f>
        <v>5907691901010</v>
      </c>
      <c r="E552" t="str">
        <f>'TARIF 2024'!B560</f>
        <v>GSM108887</v>
      </c>
      <c r="F552" t="str">
        <f>'TARIF 2024'!K560</f>
        <v xml:space="preserve">Liocat gaiming mouse MX 357C black dont 0,11 deee </v>
      </c>
      <c r="G552" t="str">
        <f>'TARIF 2024'!K560</f>
        <v xml:space="preserve">Liocat gaiming mouse MX 357C black dont 0,11 deee </v>
      </c>
      <c r="H552" s="64">
        <f>'TARIF 2024'!M560</f>
        <v>7.4145111111111106</v>
      </c>
      <c r="I552" s="64">
        <f>'TARIF 2024'!Q560</f>
        <v>14.99</v>
      </c>
      <c r="L552" s="75">
        <v>0.2</v>
      </c>
      <c r="M552" s="65"/>
      <c r="N552" s="65"/>
      <c r="O552" s="65"/>
      <c r="P552" s="65"/>
      <c r="Q552" s="70"/>
      <c r="R552" s="66"/>
      <c r="S552" s="68"/>
      <c r="T552" s="65"/>
      <c r="U552" s="65"/>
      <c r="V552" s="71"/>
      <c r="W552" s="72"/>
      <c r="X552" s="73"/>
      <c r="Y552" s="74"/>
      <c r="Z552" s="65"/>
      <c r="AA552" s="73"/>
      <c r="AB552" s="65"/>
      <c r="AC552" s="73"/>
      <c r="AD552" s="65"/>
      <c r="AE552" s="73"/>
      <c r="AF552" s="73"/>
      <c r="AG552" s="65"/>
      <c r="AH552" s="65"/>
      <c r="AI552" s="65"/>
      <c r="AJ552" s="65"/>
      <c r="AK552" s="65"/>
      <c r="AL552" s="65"/>
      <c r="AM552" s="65"/>
      <c r="AN552" s="65"/>
      <c r="AO552" s="65"/>
    </row>
    <row r="553" spans="1:41">
      <c r="A553">
        <f>'TARIF 2024'!D561</f>
        <v>0</v>
      </c>
      <c r="B553" t="s">
        <v>947</v>
      </c>
      <c r="D553" s="4">
        <f>'TARIF 2024'!G561</f>
        <v>5907691901102</v>
      </c>
      <c r="E553" t="str">
        <f>'TARIF 2024'!B561</f>
        <v>GSM108890</v>
      </c>
      <c r="F553" t="str">
        <f>'TARIF 2024'!K561</f>
        <v xml:space="preserve">Liocat gaming headphones HP 785C black dont 0,11 deee </v>
      </c>
      <c r="G553" t="str">
        <f>'TARIF 2024'!K561</f>
        <v xml:space="preserve">Liocat gaming headphones HP 785C black dont 0,11 deee </v>
      </c>
      <c r="H553" s="64">
        <f>'TARIF 2024'!M561</f>
        <v>13.681177777777776</v>
      </c>
      <c r="I553" s="64">
        <f>'TARIF 2024'!Q561</f>
        <v>22.99</v>
      </c>
      <c r="L553" s="75">
        <v>0.2</v>
      </c>
      <c r="M553" s="65"/>
      <c r="N553" s="65"/>
      <c r="O553" s="65"/>
      <c r="P553" s="65"/>
      <c r="Q553" s="70"/>
      <c r="R553" s="66"/>
      <c r="S553" s="68"/>
      <c r="T553" s="65"/>
      <c r="U553" s="65"/>
      <c r="V553" s="71"/>
      <c r="W553" s="72"/>
      <c r="X553" s="73"/>
      <c r="Y553" s="74"/>
      <c r="Z553" s="65"/>
      <c r="AA553" s="73"/>
      <c r="AB553" s="65"/>
      <c r="AC553" s="73"/>
      <c r="AD553" s="65"/>
      <c r="AE553" s="73"/>
      <c r="AF553" s="73"/>
      <c r="AG553" s="65"/>
      <c r="AH553" s="65"/>
      <c r="AI553" s="65"/>
      <c r="AJ553" s="65"/>
      <c r="AK553" s="65"/>
      <c r="AL553" s="65"/>
      <c r="AM553" s="65"/>
      <c r="AN553" s="65"/>
      <c r="AO553" s="65"/>
    </row>
    <row r="554" spans="1:41">
      <c r="A554">
        <f>'TARIF 2024'!D562</f>
        <v>0</v>
      </c>
      <c r="B554" t="s">
        <v>947</v>
      </c>
      <c r="D554" s="4">
        <f>'TARIF 2024'!G562</f>
        <v>5907691901164</v>
      </c>
      <c r="E554" t="str">
        <f>'TARIF 2024'!B562</f>
        <v>GSM108895</v>
      </c>
      <c r="F554" t="str">
        <f>'TARIF 2024'!K562</f>
        <v xml:space="preserve">Liocat mousepad PD 683 XXL black dont 0,11 deee </v>
      </c>
      <c r="G554" t="str">
        <f>'TARIF 2024'!K562</f>
        <v xml:space="preserve">Liocat mousepad PD 683 XXL black dont 0,11 deee </v>
      </c>
      <c r="H554" s="64">
        <f>'TARIF 2024'!M562</f>
        <v>7.4145111111111106</v>
      </c>
      <c r="I554" s="64">
        <f>'TARIF 2024'!Q562</f>
        <v>14.99</v>
      </c>
      <c r="L554" s="75">
        <v>0.2</v>
      </c>
      <c r="M554" s="65"/>
      <c r="N554" s="65"/>
      <c r="O554" s="65"/>
      <c r="P554" s="65"/>
      <c r="Q554" s="70"/>
      <c r="R554" s="66"/>
      <c r="S554" s="68"/>
      <c r="T554" s="65"/>
      <c r="U554" s="65"/>
      <c r="V554" s="71"/>
      <c r="W554" s="72"/>
      <c r="X554" s="73"/>
      <c r="Y554" s="74"/>
      <c r="Z554" s="65"/>
      <c r="AA554" s="73"/>
      <c r="AB554" s="65"/>
      <c r="AC554" s="73"/>
      <c r="AD554" s="65"/>
      <c r="AE554" s="73"/>
      <c r="AF554" s="73"/>
      <c r="AG554" s="65"/>
      <c r="AH554" s="65"/>
      <c r="AI554" s="65"/>
      <c r="AJ554" s="65"/>
      <c r="AK554" s="65"/>
      <c r="AL554" s="65"/>
      <c r="AM554" s="65"/>
      <c r="AN554" s="65"/>
      <c r="AO554" s="65"/>
    </row>
    <row r="555" spans="1:41">
      <c r="A555">
        <f>'TARIF 2024'!D563</f>
        <v>0</v>
      </c>
      <c r="B555" t="s">
        <v>947</v>
      </c>
      <c r="D555" s="4">
        <f>'TARIF 2024'!G563</f>
        <v>5907691901171</v>
      </c>
      <c r="E555" t="str">
        <f>'TARIF 2024'!B563</f>
        <v>GSM108896</v>
      </c>
      <c r="F555" t="str">
        <f>'TARIF 2024'!K563</f>
        <v xml:space="preserve">Liocat mousepad PD 684 XXXL black dont 0,11 deee </v>
      </c>
      <c r="G555" t="str">
        <f>'TARIF 2024'!K563</f>
        <v xml:space="preserve">Liocat mousepad PD 684 XXXL black dont 0,11 deee </v>
      </c>
      <c r="H555" s="64">
        <f>'TARIF 2024'!M563</f>
        <v>5.8478444444444442</v>
      </c>
      <c r="I555" s="64">
        <f>'TARIF 2024'!Q563</f>
        <v>9.99</v>
      </c>
      <c r="L555" s="75">
        <v>0.2</v>
      </c>
      <c r="M555" s="65"/>
      <c r="N555" s="65"/>
      <c r="O555" s="65"/>
      <c r="P555" s="65"/>
      <c r="Q555" s="70"/>
      <c r="R555" s="66"/>
      <c r="S555" s="68"/>
      <c r="T555" s="65"/>
      <c r="U555" s="65"/>
      <c r="V555" s="71"/>
      <c r="W555" s="72"/>
      <c r="X555" s="73"/>
      <c r="Y555" s="74"/>
      <c r="Z555" s="65"/>
      <c r="AA555" s="73"/>
      <c r="AB555" s="65"/>
      <c r="AC555" s="73"/>
      <c r="AD555" s="65"/>
      <c r="AE555" s="73"/>
      <c r="AF555" s="73"/>
      <c r="AG555" s="65"/>
      <c r="AH555" s="65"/>
      <c r="AI555" s="65"/>
      <c r="AJ555" s="65"/>
      <c r="AK555" s="65"/>
      <c r="AL555" s="65"/>
      <c r="AM555" s="65"/>
      <c r="AN555" s="65"/>
      <c r="AO555" s="65"/>
    </row>
    <row r="556" spans="1:41">
      <c r="A556">
        <f>'TARIF 2024'!D564</f>
        <v>0</v>
      </c>
      <c r="B556" t="s">
        <v>947</v>
      </c>
      <c r="D556" s="4">
        <f>'TARIF 2024'!G564</f>
        <v>5907691901058</v>
      </c>
      <c r="E556" t="str">
        <f>'TARIF 2024'!B564</f>
        <v>GSM108889</v>
      </c>
      <c r="F556" t="str">
        <f>'TARIF 2024'!K564</f>
        <v xml:space="preserve">Liocat gaming mouse MX 757C black dont 0,11 deee </v>
      </c>
      <c r="G556" t="str">
        <f>'TARIF 2024'!K564</f>
        <v xml:space="preserve">Liocat gaming mouse MX 757C black dont 0,11 deee </v>
      </c>
      <c r="H556" s="64">
        <f>'TARIF 2024'!M564</f>
        <v>12.427844444444442</v>
      </c>
      <c r="I556" s="64">
        <f>'TARIF 2024'!Q564</f>
        <v>19.989999999999998</v>
      </c>
      <c r="L556" s="75">
        <v>0.2</v>
      </c>
      <c r="M556" s="65"/>
      <c r="N556" s="65"/>
      <c r="O556" s="65"/>
      <c r="P556" s="65"/>
      <c r="Q556" s="70"/>
      <c r="R556" s="66"/>
      <c r="S556" s="68"/>
      <c r="T556" s="65"/>
      <c r="U556" s="65"/>
      <c r="V556" s="71"/>
      <c r="W556" s="72"/>
      <c r="X556" s="73"/>
      <c r="Y556" s="74"/>
      <c r="Z556" s="65"/>
      <c r="AA556" s="73"/>
      <c r="AB556" s="65"/>
      <c r="AC556" s="73"/>
      <c r="AD556" s="65"/>
      <c r="AE556" s="73"/>
      <c r="AF556" s="73"/>
      <c r="AG556" s="65"/>
      <c r="AH556" s="65"/>
      <c r="AI556" s="65"/>
      <c r="AJ556" s="65"/>
      <c r="AK556" s="65"/>
      <c r="AL556" s="65"/>
      <c r="AM556" s="65"/>
      <c r="AN556" s="65"/>
      <c r="AO556" s="65"/>
    </row>
    <row r="557" spans="1:41">
      <c r="A557">
        <f>'TARIF 2024'!D565</f>
        <v>0</v>
      </c>
      <c r="B557" t="s">
        <v>947</v>
      </c>
      <c r="D557" s="4">
        <f>'TARIF 2024'!G565</f>
        <v>5907691901270</v>
      </c>
      <c r="E557" t="str">
        <f>'TARIF 2024'!B565</f>
        <v>GSM115712</v>
      </c>
      <c r="F557" t="str">
        <f>'TARIF 2024'!K565</f>
        <v xml:space="preserve">Liocat gaming keyboard KX 366+ CM mechanical black dont 0,11 deee </v>
      </c>
      <c r="G557" t="str">
        <f>'TARIF 2024'!K565</f>
        <v xml:space="preserve">Liocat gaming keyboard KX 366+ CM mechanical black dont 0,11 deee </v>
      </c>
      <c r="H557" s="64">
        <f>'TARIF 2024'!M565</f>
        <v>20.470066666666668</v>
      </c>
      <c r="I557" s="64">
        <f>'TARIF 2024'!Q565</f>
        <v>34.99</v>
      </c>
      <c r="L557" s="75">
        <v>0.2</v>
      </c>
      <c r="M557" s="65"/>
      <c r="N557" s="65"/>
      <c r="O557" s="65"/>
      <c r="P557" s="65"/>
      <c r="Q557" s="70"/>
      <c r="R557" s="66"/>
      <c r="S557" s="68"/>
      <c r="T557" s="65"/>
      <c r="U557" s="65"/>
      <c r="V557" s="71"/>
      <c r="W557" s="72"/>
      <c r="X557" s="73"/>
      <c r="Y557" s="74"/>
      <c r="Z557" s="65"/>
      <c r="AA557" s="73"/>
      <c r="AB557" s="65"/>
      <c r="AC557" s="73"/>
      <c r="AD557" s="65"/>
      <c r="AE557" s="73"/>
      <c r="AF557" s="73"/>
      <c r="AG557" s="65"/>
      <c r="AH557" s="65"/>
      <c r="AI557" s="65"/>
      <c r="AJ557" s="65"/>
      <c r="AK557" s="65"/>
      <c r="AL557" s="65"/>
      <c r="AM557" s="65"/>
      <c r="AN557" s="65"/>
      <c r="AO557" s="65"/>
    </row>
    <row r="558" spans="1:41">
      <c r="A558">
        <f>'TARIF 2024'!D566</f>
        <v>0</v>
      </c>
      <c r="B558" t="s">
        <v>947</v>
      </c>
      <c r="D558" s="4">
        <f>'TARIF 2024'!G566</f>
        <v>5907691901263</v>
      </c>
      <c r="E558" t="str">
        <f>'TARIF 2024'!B566</f>
        <v>GSM115711</v>
      </c>
      <c r="F558" t="str">
        <f>'TARIF 2024'!K566</f>
        <v xml:space="preserve">Liocat gaming keyboard KX 365+ C mechanical qwerty outemu blue black dont 0,11 deee </v>
      </c>
      <c r="G558" t="str">
        <f>'TARIF 2024'!K566</f>
        <v xml:space="preserve">Liocat gaming keyboard KX 365+ C mechanical qwerty outemu blue black dont 0,11 deee </v>
      </c>
      <c r="H558" s="64">
        <f>'TARIF 2024'!M566</f>
        <v>20.470066666666668</v>
      </c>
      <c r="I558" s="64">
        <f>'TARIF 2024'!Q566</f>
        <v>21.67</v>
      </c>
      <c r="L558" s="75">
        <v>0.2</v>
      </c>
      <c r="M558" s="65"/>
      <c r="N558" s="65"/>
      <c r="O558" s="65"/>
      <c r="P558" s="65"/>
      <c r="Q558" s="70"/>
      <c r="R558" s="66"/>
      <c r="S558" s="68"/>
      <c r="T558" s="65"/>
      <c r="U558" s="65"/>
      <c r="V558" s="71"/>
      <c r="W558" s="72"/>
      <c r="X558" s="73"/>
      <c r="Y558" s="74"/>
      <c r="Z558" s="65"/>
      <c r="AA558" s="73"/>
      <c r="AB558" s="65"/>
      <c r="AC558" s="73"/>
      <c r="AD558" s="65"/>
      <c r="AE558" s="73"/>
      <c r="AF558" s="73"/>
      <c r="AG558" s="65"/>
      <c r="AH558" s="65"/>
      <c r="AI558" s="65"/>
      <c r="AJ558" s="65"/>
      <c r="AK558" s="65"/>
      <c r="AL558" s="65"/>
      <c r="AM558" s="65"/>
      <c r="AN558" s="65"/>
      <c r="AO558" s="65"/>
    </row>
    <row r="559" spans="1:41">
      <c r="A559">
        <f>'TARIF 2024'!D567</f>
        <v>0</v>
      </c>
      <c r="B559" t="s">
        <v>947</v>
      </c>
      <c r="D559" s="4">
        <f>'TARIF 2024'!G567</f>
        <v>5907691901188</v>
      </c>
      <c r="E559" t="str">
        <f>'TARIF 2024'!B567</f>
        <v>GSM108893</v>
      </c>
      <c r="F559" t="str">
        <f>'TARIF 2024'!K567</f>
        <v xml:space="preserve">Liocat gaming keyboard KX 365 CM mechanical qwerty black dont 0,11 deee </v>
      </c>
      <c r="G559" t="str">
        <f>'TARIF 2024'!K567</f>
        <v xml:space="preserve">Liocat gaming keyboard KX 365 CM mechanical qwerty black dont 0,11 deee </v>
      </c>
      <c r="H559" s="64">
        <f>'TARIF 2024'!M567</f>
        <v>27.781177777777774</v>
      </c>
      <c r="I559" s="64">
        <f>'TARIF 2024'!Q567</f>
        <v>44.99</v>
      </c>
      <c r="L559" s="75">
        <v>0.2</v>
      </c>
      <c r="M559" s="65"/>
      <c r="N559" s="65"/>
      <c r="O559" s="65"/>
      <c r="P559" s="65"/>
      <c r="Q559" s="70"/>
      <c r="R559" s="66"/>
      <c r="S559" s="68"/>
      <c r="T559" s="65"/>
      <c r="U559" s="65"/>
      <c r="V559" s="71"/>
      <c r="W559" s="72"/>
      <c r="X559" s="73"/>
      <c r="Y559" s="74"/>
      <c r="Z559" s="65"/>
      <c r="AA559" s="73"/>
      <c r="AB559" s="65"/>
      <c r="AC559" s="73"/>
      <c r="AD559" s="65"/>
      <c r="AE559" s="73"/>
      <c r="AF559" s="73"/>
      <c r="AG559" s="65"/>
      <c r="AH559" s="65"/>
      <c r="AI559" s="65"/>
      <c r="AJ559" s="65"/>
      <c r="AK559" s="65"/>
      <c r="AL559" s="65"/>
      <c r="AM559" s="65"/>
      <c r="AN559" s="65"/>
      <c r="AO559" s="65"/>
    </row>
    <row r="560" spans="1:41">
      <c r="A560">
        <f>'TARIF 2024'!D568</f>
        <v>0</v>
      </c>
      <c r="B560" t="s">
        <v>947</v>
      </c>
      <c r="D560" s="4">
        <f>'TARIF 2024'!G568</f>
        <v>5907691901195</v>
      </c>
      <c r="E560" t="str">
        <f>'TARIF 2024'!B568</f>
        <v>GSM180283</v>
      </c>
      <c r="F560" t="str">
        <f>'TARIF 2024'!K568</f>
        <v xml:space="preserve">Liocat gaming keyboard KX 375 CM mechanical qwerty black dont 0,11 deee </v>
      </c>
      <c r="G560" t="str">
        <f>'TARIF 2024'!K568</f>
        <v xml:space="preserve">Liocat gaming keyboard KX 375 CM mechanical qwerty black dont 0,11 deee </v>
      </c>
      <c r="H560" s="64">
        <f>'TARIF 2024'!M568</f>
        <v>27.781177777777774</v>
      </c>
      <c r="I560" s="64">
        <f>'TARIF 2024'!Q568</f>
        <v>44.99</v>
      </c>
      <c r="L560" s="75">
        <v>0.2</v>
      </c>
      <c r="M560" s="65"/>
      <c r="N560" s="65"/>
      <c r="O560" s="65"/>
      <c r="P560" s="65"/>
      <c r="Q560" s="70"/>
      <c r="R560" s="66"/>
      <c r="S560" s="68"/>
      <c r="T560" s="65"/>
      <c r="U560" s="65"/>
      <c r="V560" s="71"/>
      <c r="W560" s="72"/>
      <c r="X560" s="73"/>
      <c r="Y560" s="74"/>
      <c r="Z560" s="65"/>
      <c r="AA560" s="73"/>
      <c r="AB560" s="65"/>
      <c r="AC560" s="73"/>
      <c r="AD560" s="65"/>
      <c r="AE560" s="73"/>
      <c r="AF560" s="73"/>
      <c r="AG560" s="65"/>
      <c r="AH560" s="65"/>
      <c r="AI560" s="65"/>
      <c r="AJ560" s="65"/>
      <c r="AK560" s="65"/>
      <c r="AL560" s="65"/>
      <c r="AM560" s="65"/>
      <c r="AN560" s="65"/>
      <c r="AO560" s="65"/>
    </row>
    <row r="561" spans="1:41">
      <c r="A561" t="str">
        <f>'TARIF 2024'!D569</f>
        <v>new</v>
      </c>
      <c r="B561" t="s">
        <v>947</v>
      </c>
      <c r="D561" s="4">
        <f>'TARIF 2024'!G569</f>
        <v>6975222044498</v>
      </c>
      <c r="E561" t="str">
        <f>'TARIF 2024'!B569</f>
        <v>GSM187225</v>
      </c>
      <c r="F561" t="str">
        <f>'TARIF 2024'!K569</f>
        <v>Riversong smartring Trinity black SR01 size 10 diameter inside 20mm dont 0,04 deee</v>
      </c>
      <c r="G561" t="str">
        <f>'TARIF 2024'!K569</f>
        <v>Riversong smartring Trinity black SR01 size 10 diameter inside 20mm dont 0,04 deee</v>
      </c>
      <c r="H561" s="64">
        <f>'TARIF 2024'!M569</f>
        <v>32.937599999999996</v>
      </c>
      <c r="I561" s="64">
        <f>'TARIF 2024'!Q569</f>
        <v>49.99</v>
      </c>
      <c r="L561" s="75">
        <v>0.2</v>
      </c>
      <c r="M561" s="65"/>
      <c r="N561" s="65"/>
      <c r="O561" s="65"/>
      <c r="P561" s="65"/>
      <c r="Q561" s="70"/>
      <c r="R561" s="66"/>
      <c r="S561" s="68"/>
      <c r="T561" s="65"/>
      <c r="U561" s="65"/>
      <c r="V561" s="71"/>
      <c r="W561" s="72"/>
      <c r="X561" s="73"/>
      <c r="Y561" s="74"/>
      <c r="Z561" s="65"/>
      <c r="AA561" s="73"/>
      <c r="AB561" s="65"/>
      <c r="AC561" s="73"/>
      <c r="AD561" s="65"/>
      <c r="AE561" s="73"/>
      <c r="AF561" s="73"/>
      <c r="AG561" s="65"/>
      <c r="AH561" s="65"/>
      <c r="AI561" s="65"/>
      <c r="AJ561" s="65"/>
      <c r="AK561" s="65"/>
      <c r="AL561" s="65"/>
      <c r="AM561" s="65"/>
      <c r="AN561" s="65"/>
      <c r="AO561" s="65"/>
    </row>
    <row r="562" spans="1:41">
      <c r="A562" t="str">
        <f>'TARIF 2024'!D570</f>
        <v>new</v>
      </c>
      <c r="B562" t="s">
        <v>947</v>
      </c>
      <c r="D562" s="4">
        <f>'TARIF 2024'!G570</f>
        <v>6975222044474</v>
      </c>
      <c r="E562" t="str">
        <f>'TARIF 2024'!B570</f>
        <v>GSM187277</v>
      </c>
      <c r="F562" t="str">
        <f>'TARIF 2024'!K570</f>
        <v>Riversong smartring Trinity white SR01 size 8 diameter inside 18mm dont 0,04 deee</v>
      </c>
      <c r="G562" t="str">
        <f>'TARIF 2024'!K570</f>
        <v>Riversong smartring Trinity white SR01 size 8 diameter inside 18mm dont 0,04 deee</v>
      </c>
      <c r="H562" s="64">
        <f>'TARIF 2024'!M570</f>
        <v>32.937599999999996</v>
      </c>
      <c r="I562" s="64">
        <f>'TARIF 2024'!Q570</f>
        <v>49.99</v>
      </c>
      <c r="L562" s="75">
        <v>0.2</v>
      </c>
      <c r="M562" s="65"/>
      <c r="N562" s="65"/>
      <c r="O562" s="65"/>
      <c r="P562" s="65"/>
      <c r="Q562" s="70"/>
      <c r="R562" s="66"/>
      <c r="S562" s="68"/>
      <c r="T562" s="65"/>
      <c r="U562" s="65"/>
      <c r="V562" s="71"/>
      <c r="W562" s="72"/>
      <c r="X562" s="73"/>
      <c r="Y562" s="74"/>
      <c r="Z562" s="65"/>
      <c r="AA562" s="73"/>
      <c r="AB562" s="65"/>
      <c r="AC562" s="73"/>
      <c r="AD562" s="65"/>
      <c r="AE562" s="73"/>
      <c r="AF562" s="73"/>
      <c r="AG562" s="65"/>
      <c r="AH562" s="65"/>
      <c r="AI562" s="65"/>
      <c r="AJ562" s="65"/>
      <c r="AK562" s="65"/>
      <c r="AL562" s="65"/>
      <c r="AM562" s="65"/>
      <c r="AN562" s="65"/>
      <c r="AO562" s="65"/>
    </row>
    <row r="563" spans="1:41">
      <c r="A563" t="str">
        <f>'TARIF 2024'!D571</f>
        <v>new</v>
      </c>
      <c r="B563" t="s">
        <v>947</v>
      </c>
      <c r="D563" s="4">
        <f>'TARIF 2024'!G571</f>
        <v>6975222044450</v>
      </c>
      <c r="E563" t="str">
        <f>'TARIF 2024'!B571</f>
        <v>GSM187699</v>
      </c>
      <c r="F563" t="str">
        <f>'TARIF 2024'!K571</f>
        <v>Riversong smartwatch GLOW silver SW906 AMOLED double strap dont 0,04 deee</v>
      </c>
      <c r="G563" t="str">
        <f>'TARIF 2024'!K571</f>
        <v>Riversong smartwatch GLOW silver SW906 AMOLED double strap dont 0,04 deee</v>
      </c>
      <c r="H563" s="64">
        <f>'TARIF 2024'!M571</f>
        <v>42.675999999999995</v>
      </c>
      <c r="I563" s="64">
        <f>'TARIF 2024'!Q571</f>
        <v>69.989999999999995</v>
      </c>
      <c r="L563" s="75">
        <v>0.2</v>
      </c>
      <c r="M563" s="65"/>
      <c r="N563" s="65"/>
      <c r="O563" s="65"/>
      <c r="P563" s="65"/>
      <c r="Q563" s="70"/>
      <c r="R563" s="66"/>
      <c r="S563" s="68"/>
      <c r="T563" s="65"/>
      <c r="U563" s="65"/>
      <c r="V563" s="71"/>
      <c r="W563" s="72"/>
      <c r="X563" s="73"/>
      <c r="Y563" s="74"/>
      <c r="Z563" s="65"/>
      <c r="AA563" s="73"/>
      <c r="AB563" s="65"/>
      <c r="AC563" s="73"/>
      <c r="AD563" s="65"/>
      <c r="AE563" s="73"/>
      <c r="AF563" s="73"/>
      <c r="AG563" s="65"/>
      <c r="AH563" s="65"/>
      <c r="AI563" s="65"/>
      <c r="AJ563" s="65"/>
      <c r="AK563" s="65"/>
      <c r="AL563" s="65"/>
      <c r="AM563" s="65"/>
      <c r="AN563" s="65"/>
      <c r="AO563" s="65"/>
    </row>
    <row r="564" spans="1:41">
      <c r="A564" t="str">
        <f>'TARIF 2024'!D572</f>
        <v>new</v>
      </c>
      <c r="B564" t="s">
        <v>947</v>
      </c>
      <c r="D564" s="4">
        <f>'TARIF 2024'!G572</f>
        <v>6975222042616</v>
      </c>
      <c r="E564" t="str">
        <f>'TARIF 2024'!B572</f>
        <v>GSM176019</v>
      </c>
      <c r="F564" t="str">
        <f>'TARIF 2024'!K572</f>
        <v>Riversong smartwatch Motive 9 Pro space gray SW901 AMOLED dont 0,04 deee</v>
      </c>
      <c r="G564" t="str">
        <f>'TARIF 2024'!K572</f>
        <v>Riversong smartwatch Motive 9 Pro space gray SW901 AMOLED dont 0,04 deee</v>
      </c>
      <c r="H564" s="64">
        <f>'TARIF 2024'!M572</f>
        <v>32.411199999999994</v>
      </c>
      <c r="I564" s="64">
        <f>'TARIF 2024'!Q572</f>
        <v>59.99</v>
      </c>
      <c r="L564" s="75">
        <v>0.2</v>
      </c>
      <c r="M564" s="65"/>
      <c r="N564" s="65"/>
      <c r="O564" s="65"/>
      <c r="P564" s="65"/>
      <c r="Q564" s="70"/>
      <c r="R564" s="66"/>
      <c r="S564" s="68"/>
      <c r="T564" s="65"/>
      <c r="U564" s="65"/>
      <c r="V564" s="71"/>
      <c r="W564" s="72"/>
      <c r="X564" s="73"/>
      <c r="Y564" s="74"/>
      <c r="Z564" s="65"/>
      <c r="AA564" s="73"/>
      <c r="AB564" s="65"/>
      <c r="AC564" s="73"/>
      <c r="AD564" s="65"/>
      <c r="AE564" s="73"/>
      <c r="AF564" s="73"/>
      <c r="AG564" s="65"/>
      <c r="AH564" s="65"/>
      <c r="AI564" s="65"/>
      <c r="AJ564" s="65"/>
      <c r="AK564" s="65"/>
      <c r="AL564" s="65"/>
      <c r="AM564" s="65"/>
      <c r="AN564" s="65"/>
      <c r="AO564" s="65"/>
    </row>
    <row r="565" spans="1:41">
      <c r="A565" t="str">
        <f>'TARIF 2024'!D573</f>
        <v>new</v>
      </c>
      <c r="B565" t="s">
        <v>947</v>
      </c>
      <c r="D565" s="4">
        <f>'TARIF 2024'!G573</f>
        <v>6975222041916</v>
      </c>
      <c r="E565" t="str">
        <f>'TARIF 2024'!B573</f>
        <v>GSM176016</v>
      </c>
      <c r="F565" t="str">
        <f>'TARIF 2024'!K573</f>
        <v>Riversong smartwatch Motive 6 Pro space gray SW62 dont 0,04 deee</v>
      </c>
      <c r="G565" t="str">
        <f>'TARIF 2024'!K573</f>
        <v>Riversong smartwatch Motive 6 Pro space gray SW62 dont 0,04 deee</v>
      </c>
      <c r="H565" s="64">
        <f>'TARIF 2024'!M573</f>
        <v>20.924399999999999</v>
      </c>
      <c r="I565" s="64">
        <f>'TARIF 2024'!Q573</f>
        <v>39.99</v>
      </c>
      <c r="L565" s="75">
        <v>0.2</v>
      </c>
      <c r="M565" s="65"/>
      <c r="N565" s="65"/>
      <c r="O565" s="65"/>
      <c r="P565" s="65"/>
      <c r="Q565" s="70"/>
      <c r="R565" s="66"/>
      <c r="S565" s="68"/>
      <c r="T565" s="65"/>
      <c r="U565" s="65"/>
      <c r="V565" s="71"/>
      <c r="W565" s="72"/>
      <c r="X565" s="73"/>
      <c r="Y565" s="74"/>
      <c r="Z565" s="65"/>
      <c r="AA565" s="73"/>
      <c r="AB565" s="65"/>
      <c r="AC565" s="73"/>
      <c r="AD565" s="65"/>
      <c r="AE565" s="73"/>
      <c r="AF565" s="73"/>
      <c r="AG565" s="65"/>
      <c r="AH565" s="65"/>
      <c r="AI565" s="65"/>
      <c r="AJ565" s="65"/>
      <c r="AK565" s="65"/>
      <c r="AL565" s="65"/>
      <c r="AM565" s="65"/>
      <c r="AN565" s="65"/>
      <c r="AO565" s="65"/>
    </row>
    <row r="566" spans="1:41">
      <c r="A566" t="str">
        <f>'TARIF 2024'!D574</f>
        <v>new</v>
      </c>
      <c r="B566" t="s">
        <v>947</v>
      </c>
      <c r="D566" s="4">
        <f>'TARIF 2024'!G574</f>
        <v>6975222041923</v>
      </c>
      <c r="E566" t="str">
        <f>'TARIF 2024'!B574</f>
        <v>GSM179329</v>
      </c>
      <c r="F566" t="str">
        <f>'TARIF 2024'!K574</f>
        <v>Riversong smartwatch Motive 6 Pro rose gold SW62 dont 0,04 deee</v>
      </c>
      <c r="G566" t="str">
        <f>'TARIF 2024'!K574</f>
        <v>Riversong smartwatch Motive 6 Pro rose gold SW62 dont 0,04 deee</v>
      </c>
      <c r="H566" s="64">
        <f>'TARIF 2024'!M574</f>
        <v>20.924399999999999</v>
      </c>
      <c r="I566" s="64">
        <f>'TARIF 2024'!Q574</f>
        <v>39.99</v>
      </c>
      <c r="L566" s="75">
        <v>0.2</v>
      </c>
      <c r="M566" s="65"/>
      <c r="N566" s="65"/>
      <c r="O566" s="65"/>
      <c r="P566" s="65"/>
      <c r="Q566" s="70"/>
      <c r="R566" s="66"/>
      <c r="S566" s="68"/>
      <c r="T566" s="65"/>
      <c r="U566" s="65"/>
      <c r="V566" s="71"/>
      <c r="W566" s="72"/>
      <c r="X566" s="73"/>
      <c r="Y566" s="74"/>
      <c r="Z566" s="65"/>
      <c r="AA566" s="73"/>
      <c r="AB566" s="65"/>
      <c r="AC566" s="73"/>
      <c r="AD566" s="65"/>
      <c r="AE566" s="73"/>
      <c r="AF566" s="73"/>
      <c r="AG566" s="65"/>
      <c r="AH566" s="65"/>
      <c r="AI566" s="65"/>
      <c r="AJ566" s="65"/>
      <c r="AK566" s="65"/>
      <c r="AL566" s="65"/>
      <c r="AM566" s="65"/>
      <c r="AN566" s="65"/>
      <c r="AO566" s="65"/>
    </row>
    <row r="567" spans="1:41">
      <c r="A567" t="str">
        <f>'TARIF 2024'!D575</f>
        <v>new</v>
      </c>
      <c r="B567" t="s">
        <v>947</v>
      </c>
      <c r="D567" s="4">
        <f>'TARIF 2024'!G575</f>
        <v>6975222042135</v>
      </c>
      <c r="E567" t="str">
        <f>'TARIF 2024'!B575</f>
        <v>GSM176015</v>
      </c>
      <c r="F567" t="str">
        <f>'TARIF 2024'!K575</f>
        <v>Riversong smartwatch Motive 6C Pro space gray SW64 dont 0,04 deee</v>
      </c>
      <c r="G567" t="str">
        <f>'TARIF 2024'!K575</f>
        <v>Riversong smartwatch Motive 6C Pro space gray SW64 dont 0,04 deee</v>
      </c>
      <c r="H567" s="64">
        <f>'TARIF 2024'!M575</f>
        <v>26.141399999999997</v>
      </c>
      <c r="I567" s="64">
        <f>'TARIF 2024'!Q575</f>
        <v>49.99</v>
      </c>
      <c r="L567" s="75">
        <v>0.2</v>
      </c>
      <c r="M567" s="65"/>
      <c r="N567" s="65"/>
      <c r="O567" s="65"/>
      <c r="P567" s="65"/>
      <c r="Q567" s="70"/>
      <c r="R567" s="66"/>
      <c r="S567" s="68"/>
      <c r="T567" s="65"/>
      <c r="U567" s="65"/>
      <c r="V567" s="71"/>
      <c r="W567" s="72"/>
      <c r="X567" s="73"/>
      <c r="Y567" s="74"/>
      <c r="Z567" s="65"/>
      <c r="AA567" s="73"/>
      <c r="AB567" s="65"/>
      <c r="AC567" s="73"/>
      <c r="AD567" s="65"/>
      <c r="AE567" s="73"/>
      <c r="AF567" s="73"/>
      <c r="AG567" s="65"/>
      <c r="AH567" s="65"/>
      <c r="AI567" s="65"/>
      <c r="AJ567" s="65"/>
      <c r="AK567" s="65"/>
      <c r="AL567" s="65"/>
      <c r="AM567" s="65"/>
      <c r="AN567" s="65"/>
      <c r="AO567" s="65"/>
    </row>
    <row r="568" spans="1:41">
      <c r="A568" t="str">
        <f>'TARIF 2024'!D576</f>
        <v>new</v>
      </c>
      <c r="B568" t="s">
        <v>947</v>
      </c>
      <c r="D568" s="4">
        <f>'TARIF 2024'!G576</f>
        <v>6975222043279</v>
      </c>
      <c r="E568" t="str">
        <f>'TARIF 2024'!B576</f>
        <v>GSM184870</v>
      </c>
      <c r="F568" t="str">
        <f>'TARIF 2024'!K576</f>
        <v>Riversong smartwatch Motive 9E space gray SW905 AMOLED dont 0,04 deee</v>
      </c>
      <c r="G568" t="str">
        <f>'TARIF 2024'!K576</f>
        <v>Riversong smartwatch Motive 9E space gray SW905 AMOLED dont 0,04 deee</v>
      </c>
      <c r="H568" s="64">
        <f>'TARIF 2024'!M576</f>
        <v>32.411199999999994</v>
      </c>
      <c r="I568" s="64">
        <f>'TARIF 2024'!Q576</f>
        <v>59.99</v>
      </c>
      <c r="L568" s="75">
        <v>0.2</v>
      </c>
      <c r="M568" s="65"/>
      <c r="N568" s="65"/>
      <c r="O568" s="65"/>
      <c r="P568" s="65"/>
      <c r="Q568" s="70"/>
      <c r="R568" s="66"/>
      <c r="S568" s="68"/>
      <c r="T568" s="65"/>
      <c r="U568" s="65"/>
      <c r="V568" s="71"/>
      <c r="W568" s="72"/>
      <c r="X568" s="73"/>
      <c r="Y568" s="74"/>
      <c r="Z568" s="65"/>
      <c r="AA568" s="73"/>
      <c r="AB568" s="65"/>
      <c r="AC568" s="73"/>
      <c r="AD568" s="65"/>
      <c r="AE568" s="73"/>
      <c r="AF568" s="73"/>
      <c r="AG568" s="65"/>
      <c r="AH568" s="65"/>
      <c r="AI568" s="65"/>
      <c r="AJ568" s="65"/>
      <c r="AK568" s="65"/>
      <c r="AL568" s="65"/>
      <c r="AM568" s="65"/>
      <c r="AN568" s="65"/>
      <c r="AO568" s="65"/>
    </row>
    <row r="569" spans="1:41">
      <c r="A569">
        <f>'TARIF 2024'!D577</f>
        <v>0</v>
      </c>
      <c r="B569" t="s">
        <v>947</v>
      </c>
      <c r="D569" s="4">
        <f>'TARIF 2024'!G577</f>
        <v>5900495072283</v>
      </c>
      <c r="E569" t="str">
        <f>'TARIF 2024'!B577</f>
        <v>GSM169754</v>
      </c>
      <c r="F569" t="str">
        <f>'TARIF 2024'!K577</f>
        <v>Smartwatch Forever Colorum CW-300 xPurple dont 0,04 deee</v>
      </c>
      <c r="G569" t="str">
        <f>'TARIF 2024'!K577</f>
        <v>Smartwatch Forever Colorum CW-300 xPurple dont 0,04 deee</v>
      </c>
      <c r="H569" s="64">
        <f>'TARIF 2024'!M577</f>
        <v>39.837200000000003</v>
      </c>
      <c r="I569" s="64">
        <f>'TARIF 2024'!Q577</f>
        <v>69.989999999999995</v>
      </c>
      <c r="L569" s="75">
        <v>0.2</v>
      </c>
      <c r="M569" s="65"/>
      <c r="N569" s="65"/>
      <c r="O569" s="65"/>
      <c r="P569" s="65"/>
      <c r="Q569" s="70"/>
      <c r="R569" s="66"/>
      <c r="S569" s="68"/>
      <c r="T569" s="65"/>
      <c r="U569" s="65"/>
      <c r="V569" s="71"/>
      <c r="W569" s="72"/>
      <c r="X569" s="73"/>
      <c r="Y569" s="74"/>
      <c r="Z569" s="65"/>
      <c r="AA569" s="73"/>
      <c r="AB569" s="65"/>
      <c r="AC569" s="73"/>
      <c r="AD569" s="65"/>
      <c r="AE569" s="73"/>
      <c r="AF569" s="73"/>
      <c r="AG569" s="65"/>
      <c r="AH569" s="65"/>
      <c r="AI569" s="65"/>
      <c r="AJ569" s="65"/>
      <c r="AK569" s="65"/>
      <c r="AL569" s="65"/>
      <c r="AM569" s="65"/>
      <c r="AN569" s="65"/>
      <c r="AO569" s="65"/>
    </row>
    <row r="570" spans="1:41">
      <c r="A570">
        <f>'TARIF 2024'!D578</f>
        <v>0</v>
      </c>
      <c r="B570" t="s">
        <v>947</v>
      </c>
      <c r="D570" s="4">
        <f>'TARIF 2024'!G578</f>
        <v>5900495072269</v>
      </c>
      <c r="E570" t="str">
        <f>'TARIF 2024'!B578</f>
        <v>GSM169752</v>
      </c>
      <c r="F570" t="str">
        <f>'TARIF 2024'!K578</f>
        <v>Smartwatch Forever Colorum CW-300 xOrange dont 0,04 deee</v>
      </c>
      <c r="G570" t="str">
        <f>'TARIF 2024'!K578</f>
        <v>Smartwatch Forever Colorum CW-300 xOrange dont 0,04 deee</v>
      </c>
      <c r="H570" s="64">
        <f>'TARIF 2024'!M578</f>
        <v>39.837200000000003</v>
      </c>
      <c r="I570" s="64">
        <f>'TARIF 2024'!Q578</f>
        <v>69.989999999999995</v>
      </c>
      <c r="L570" s="75">
        <v>0.2</v>
      </c>
      <c r="M570" s="65"/>
      <c r="N570" s="65"/>
      <c r="O570" s="65"/>
      <c r="P570" s="65"/>
      <c r="Q570" s="70"/>
      <c r="R570" s="66"/>
      <c r="S570" s="68"/>
      <c r="T570" s="65"/>
      <c r="U570" s="65"/>
      <c r="V570" s="71"/>
      <c r="W570" s="72"/>
      <c r="X570" s="73"/>
      <c r="Y570" s="74"/>
      <c r="Z570" s="65"/>
      <c r="AA570" s="73"/>
      <c r="AB570" s="65"/>
      <c r="AC570" s="73"/>
      <c r="AD570" s="65"/>
      <c r="AE570" s="73"/>
      <c r="AF570" s="73"/>
      <c r="AG570" s="65"/>
      <c r="AH570" s="65"/>
      <c r="AI570" s="65"/>
      <c r="AJ570" s="65"/>
      <c r="AK570" s="65"/>
      <c r="AL570" s="65"/>
      <c r="AM570" s="65"/>
      <c r="AN570" s="65"/>
      <c r="AO570" s="65"/>
    </row>
    <row r="571" spans="1:41">
      <c r="A571">
        <f>'TARIF 2024'!D579</f>
        <v>0</v>
      </c>
      <c r="B571" t="s">
        <v>947</v>
      </c>
      <c r="D571" s="4">
        <f>'TARIF 2024'!G579</f>
        <v>5900495072290</v>
      </c>
      <c r="E571" t="str">
        <f>'TARIF 2024'!B579</f>
        <v>GSM169755</v>
      </c>
      <c r="F571" t="str">
        <f>'TARIF 2024'!K579</f>
        <v>Smartwatch Forever Colorum CW-300 xGreen dont 0,04 deee</v>
      </c>
      <c r="G571" t="str">
        <f>'TARIF 2024'!K579</f>
        <v>Smartwatch Forever Colorum CW-300 xGreen dont 0,04 deee</v>
      </c>
      <c r="H571" s="64">
        <f>'TARIF 2024'!M579</f>
        <v>39.837200000000003</v>
      </c>
      <c r="I571" s="64">
        <f>'TARIF 2024'!Q579</f>
        <v>69.989999999999995</v>
      </c>
      <c r="L571" s="75">
        <v>0.2</v>
      </c>
      <c r="M571" s="65"/>
      <c r="N571" s="65"/>
      <c r="O571" s="65"/>
      <c r="P571" s="65"/>
      <c r="Q571" s="70"/>
      <c r="R571" s="66"/>
      <c r="S571" s="68"/>
      <c r="T571" s="65"/>
      <c r="U571" s="65"/>
      <c r="V571" s="71"/>
      <c r="W571" s="72"/>
      <c r="X571" s="73"/>
      <c r="Y571" s="74"/>
      <c r="Z571" s="65"/>
      <c r="AA571" s="73"/>
      <c r="AB571" s="65"/>
      <c r="AC571" s="73"/>
      <c r="AD571" s="65"/>
      <c r="AE571" s="73"/>
      <c r="AF571" s="73"/>
      <c r="AG571" s="65"/>
      <c r="AH571" s="65"/>
      <c r="AI571" s="65"/>
      <c r="AJ571" s="65"/>
      <c r="AK571" s="65"/>
      <c r="AL571" s="65"/>
      <c r="AM571" s="65"/>
      <c r="AN571" s="65"/>
      <c r="AO571" s="65"/>
    </row>
    <row r="572" spans="1:41">
      <c r="A572">
        <f>'TARIF 2024'!D580</f>
        <v>0</v>
      </c>
      <c r="B572" t="s">
        <v>947</v>
      </c>
      <c r="D572" s="4">
        <f>'TARIF 2024'!G580</f>
        <v>5900495072276</v>
      </c>
      <c r="E572" t="str">
        <f>'TARIF 2024'!B580</f>
        <v>GSM169753</v>
      </c>
      <c r="F572" t="str">
        <f>'TARIF 2024'!K580</f>
        <v>Smartwatch Forever Colorum CW-300 xMagenta dont 0,04 deee</v>
      </c>
      <c r="G572" t="str">
        <f>'TARIF 2024'!K580</f>
        <v>Smartwatch Forever Colorum CW-300 xMagenta dont 0,04 deee</v>
      </c>
      <c r="H572" s="64">
        <f>'TARIF 2024'!M580</f>
        <v>39.837200000000003</v>
      </c>
      <c r="I572" s="64">
        <f>'TARIF 2024'!Q580</f>
        <v>69.989999999999995</v>
      </c>
      <c r="L572" s="75">
        <v>0.2</v>
      </c>
      <c r="M572" s="65"/>
      <c r="N572" s="65"/>
      <c r="O572" s="65"/>
      <c r="P572" s="65"/>
      <c r="Q572" s="70"/>
      <c r="R572" s="66"/>
      <c r="S572" s="68"/>
      <c r="T572" s="65"/>
      <c r="U572" s="65"/>
      <c r="V572" s="71"/>
      <c r="W572" s="72"/>
      <c r="X572" s="73"/>
      <c r="Y572" s="74"/>
      <c r="Z572" s="65"/>
      <c r="AA572" s="73"/>
      <c r="AB572" s="65"/>
      <c r="AC572" s="73"/>
      <c r="AD572" s="65"/>
      <c r="AE572" s="73"/>
      <c r="AF572" s="73"/>
      <c r="AG572" s="65"/>
      <c r="AH572" s="65"/>
      <c r="AI572" s="65"/>
      <c r="AJ572" s="65"/>
      <c r="AK572" s="65"/>
      <c r="AL572" s="65"/>
      <c r="AM572" s="65"/>
      <c r="AN572" s="65"/>
      <c r="AO572" s="65"/>
    </row>
    <row r="573" spans="1:41">
      <c r="A573">
        <f>'TARIF 2024'!D581</f>
        <v>0</v>
      </c>
      <c r="B573" t="s">
        <v>947</v>
      </c>
      <c r="D573" s="4">
        <f>'TARIF 2024'!G581</f>
        <v>5900495072252</v>
      </c>
      <c r="E573" t="str">
        <f>'TARIF 2024'!B581</f>
        <v>GSM169751</v>
      </c>
      <c r="F573" t="str">
        <f>'TARIF 2024'!K581</f>
        <v>Smartwatch Forever Colorum CW-300 xYellow dont 0,04 deee</v>
      </c>
      <c r="G573" t="str">
        <f>'TARIF 2024'!K581</f>
        <v>Smartwatch Forever Colorum CW-300 xYellow dont 0,04 deee</v>
      </c>
      <c r="H573" s="64">
        <f>'TARIF 2024'!M581</f>
        <v>39.837200000000003</v>
      </c>
      <c r="I573" s="64">
        <f>'TARIF 2024'!Q581</f>
        <v>69.989999999999995</v>
      </c>
      <c r="L573" s="75">
        <v>0.2</v>
      </c>
      <c r="M573" s="65"/>
      <c r="N573" s="65"/>
      <c r="O573" s="65"/>
      <c r="P573" s="65"/>
      <c r="Q573" s="70"/>
      <c r="R573" s="66"/>
      <c r="S573" s="68"/>
      <c r="T573" s="65"/>
      <c r="U573" s="65"/>
      <c r="V573" s="71"/>
      <c r="W573" s="72"/>
      <c r="X573" s="73"/>
      <c r="Y573" s="74"/>
      <c r="Z573" s="65"/>
      <c r="AA573" s="73"/>
      <c r="AB573" s="65"/>
      <c r="AC573" s="73"/>
      <c r="AD573" s="65"/>
      <c r="AE573" s="73"/>
      <c r="AF573" s="73"/>
      <c r="AG573" s="65"/>
      <c r="AH573" s="65"/>
      <c r="AI573" s="65"/>
      <c r="AJ573" s="65"/>
      <c r="AK573" s="65"/>
      <c r="AL573" s="65"/>
      <c r="AM573" s="65"/>
      <c r="AN573" s="65"/>
      <c r="AO573" s="65"/>
    </row>
    <row r="574" spans="1:41">
      <c r="A574">
        <f>'TARIF 2024'!D582</f>
        <v>0</v>
      </c>
      <c r="B574" t="s">
        <v>947</v>
      </c>
      <c r="D574" s="4">
        <f>'TARIF 2024'!G582</f>
        <v>5900495222374</v>
      </c>
      <c r="E574" t="str">
        <f>'TARIF 2024'!B582</f>
        <v>T_0008262</v>
      </c>
      <c r="F574" t="str">
        <f>'TARIF 2024'!K582</f>
        <v>Ensemble d'adaptateurs Forever pour la carte SIM</v>
      </c>
      <c r="G574" t="str">
        <f>'TARIF 2024'!K582</f>
        <v>Ensemble d'adaptateurs Forever pour la carte SIM</v>
      </c>
      <c r="H574" s="64">
        <f>'TARIF 2024'!M582</f>
        <v>2.4909999999999997</v>
      </c>
      <c r="I574" s="64">
        <f>'TARIF 2024'!Q582</f>
        <v>5.99</v>
      </c>
      <c r="L574" s="75">
        <v>0.2</v>
      </c>
      <c r="M574" s="65"/>
      <c r="N574" s="65"/>
      <c r="O574" s="65"/>
      <c r="P574" s="65"/>
      <c r="Q574" s="70"/>
      <c r="R574" s="66"/>
      <c r="S574" s="68"/>
      <c r="T574" s="65"/>
      <c r="U574" s="65"/>
      <c r="V574" s="71"/>
      <c r="W574" s="72"/>
      <c r="X574" s="73"/>
      <c r="Y574" s="74"/>
      <c r="Z574" s="65"/>
      <c r="AA574" s="73"/>
      <c r="AB574" s="65"/>
      <c r="AC574" s="73"/>
      <c r="AD574" s="65"/>
      <c r="AE574" s="73"/>
      <c r="AF574" s="73"/>
      <c r="AG574" s="65"/>
      <c r="AH574" s="65"/>
      <c r="AI574" s="65"/>
      <c r="AJ574" s="65"/>
      <c r="AK574" s="65"/>
      <c r="AL574" s="65"/>
      <c r="AM574" s="65"/>
      <c r="AN574" s="65"/>
      <c r="AO574" s="65"/>
    </row>
    <row r="575" spans="1:41">
      <c r="A575">
        <f>'TARIF 2024'!D583</f>
        <v>0</v>
      </c>
      <c r="B575" t="s">
        <v>947</v>
      </c>
      <c r="D575" s="4">
        <f>'TARIF 2024'!G583</f>
        <v>5900495620248</v>
      </c>
      <c r="E575" t="str">
        <f>'TARIF 2024'!B583</f>
        <v>T_01626</v>
      </c>
      <c r="F575" t="str">
        <f>'TARIF 2024'!K583</f>
        <v>Forever 3in1 cable USB - Lightning + USB-C + microUSB 1,0 m 1,5A black dont 0,04 deee</v>
      </c>
      <c r="G575" t="str">
        <f>'TARIF 2024'!K583</f>
        <v>Forever 3in1 cable USB - Lightning + USB-C + microUSB 1,0 m 1,5A black dont 0,04 deee</v>
      </c>
      <c r="H575" s="64">
        <f>'TARIF 2024'!M583</f>
        <v>4.1829999999999998</v>
      </c>
      <c r="I575" s="64">
        <f>'TARIF 2024'!Q583</f>
        <v>8.99</v>
      </c>
      <c r="L575" s="75">
        <v>0.2</v>
      </c>
      <c r="M575" s="65"/>
      <c r="N575" s="65"/>
      <c r="O575" s="65"/>
      <c r="P575" s="65"/>
      <c r="Q575" s="70"/>
      <c r="R575" s="66"/>
      <c r="S575" s="68"/>
      <c r="T575" s="65"/>
      <c r="U575" s="65"/>
      <c r="V575" s="71"/>
      <c r="W575" s="72"/>
      <c r="X575" s="73"/>
      <c r="Y575" s="74"/>
      <c r="Z575" s="65"/>
      <c r="AA575" s="73"/>
      <c r="AB575" s="65"/>
      <c r="AC575" s="73"/>
      <c r="AD575" s="65"/>
      <c r="AE575" s="73"/>
      <c r="AF575" s="73"/>
      <c r="AG575" s="65"/>
      <c r="AH575" s="65"/>
      <c r="AI575" s="65"/>
      <c r="AJ575" s="65"/>
      <c r="AK575" s="65"/>
      <c r="AL575" s="65"/>
      <c r="AM575" s="65"/>
      <c r="AN575" s="65"/>
      <c r="AO575" s="65"/>
    </row>
    <row r="576" spans="1:41">
      <c r="A576">
        <f>'TARIF 2024'!D584</f>
        <v>0</v>
      </c>
      <c r="B576" t="s">
        <v>947</v>
      </c>
      <c r="D576" s="4">
        <f>'TARIF 2024'!G584</f>
        <v>5900495620224</v>
      </c>
      <c r="E576" t="str">
        <f>'TARIF 2024'!B584</f>
        <v>T_01625</v>
      </c>
      <c r="F576" t="str">
        <f>'TARIF 2024'!K584</f>
        <v>Forever 3in1 cable USB - Lightning + USB-C + microUSB 1,0 m 1,5A white dont 0,04 deee</v>
      </c>
      <c r="G576" t="str">
        <f>'TARIF 2024'!K584</f>
        <v>Forever 3in1 cable USB - Lightning + USB-C + microUSB 1,0 m 1,5A white dont 0,04 deee</v>
      </c>
      <c r="H576" s="64">
        <f>'TARIF 2024'!M584</f>
        <v>4.1829999999999998</v>
      </c>
      <c r="I576" s="64">
        <f>'TARIF 2024'!Q584</f>
        <v>8.99</v>
      </c>
      <c r="L576" s="75">
        <v>0.2</v>
      </c>
      <c r="M576" s="65"/>
      <c r="N576" s="65"/>
      <c r="O576" s="65"/>
      <c r="P576" s="65"/>
      <c r="Q576" s="70"/>
      <c r="R576" s="66"/>
      <c r="S576" s="68"/>
      <c r="T576" s="65"/>
      <c r="U576" s="65"/>
      <c r="V576" s="71"/>
      <c r="W576" s="72"/>
      <c r="X576" s="73"/>
      <c r="Y576" s="74"/>
      <c r="Z576" s="65"/>
      <c r="AA576" s="73"/>
      <c r="AB576" s="65"/>
      <c r="AC576" s="73"/>
      <c r="AD576" s="65"/>
      <c r="AE576" s="73"/>
      <c r="AF576" s="73"/>
      <c r="AG576" s="65"/>
      <c r="AH576" s="65"/>
      <c r="AI576" s="65"/>
      <c r="AJ576" s="65"/>
      <c r="AK576" s="65"/>
      <c r="AL576" s="65"/>
      <c r="AM576" s="65"/>
      <c r="AN576" s="65"/>
      <c r="AO576" s="65"/>
    </row>
    <row r="577" spans="1:41">
      <c r="A577">
        <f>'TARIF 2024'!D585</f>
        <v>0</v>
      </c>
      <c r="B577" t="s">
        <v>947</v>
      </c>
      <c r="D577" s="4">
        <f>'TARIF 2024'!G585</f>
        <v>5900495900210</v>
      </c>
      <c r="E577" t="str">
        <f>'TARIF 2024'!B585</f>
        <v>GSM106369</v>
      </c>
      <c r="F577" t="str">
        <f>'TARIF 2024'!K585</f>
        <v>Forever 3en1 cÃ¢ble USB - Lightning + USB-C + microUSB 1,0 m 2A noir dont 0,04 deee</v>
      </c>
      <c r="G577" t="str">
        <f>'TARIF 2024'!K585</f>
        <v>Forever 3en1 cÃ¢ble USB - Lightning + USB-C + microUSB 1,0 m 2A noir dont 0,04 deee</v>
      </c>
      <c r="H577" s="64">
        <f>'TARIF 2024'!M585</f>
        <v>4.6812000000000005</v>
      </c>
      <c r="I577" s="64">
        <f>'TARIF 2024'!Q585</f>
        <v>9.99</v>
      </c>
      <c r="L577" s="75">
        <v>0.2</v>
      </c>
      <c r="M577" s="65"/>
      <c r="N577" s="65"/>
      <c r="O577" s="65"/>
      <c r="P577" s="65"/>
      <c r="Q577" s="70"/>
      <c r="R577" s="66"/>
      <c r="S577" s="68"/>
      <c r="T577" s="65"/>
      <c r="U577" s="65"/>
      <c r="V577" s="71"/>
      <c r="W577" s="72"/>
      <c r="X577" s="73"/>
      <c r="Y577" s="74"/>
      <c r="Z577" s="65"/>
      <c r="AA577" s="73"/>
      <c r="AB577" s="65"/>
      <c r="AC577" s="73"/>
      <c r="AD577" s="65"/>
      <c r="AE577" s="73"/>
      <c r="AF577" s="73"/>
      <c r="AG577" s="65"/>
      <c r="AH577" s="65"/>
      <c r="AI577" s="65"/>
      <c r="AJ577" s="65"/>
      <c r="AK577" s="65"/>
      <c r="AL577" s="65"/>
      <c r="AM577" s="65"/>
      <c r="AN577" s="65"/>
      <c r="AO577" s="65"/>
    </row>
    <row r="578" spans="1:41">
      <c r="A578">
        <f>'TARIF 2024'!D586</f>
        <v>0</v>
      </c>
      <c r="B578" t="s">
        <v>947</v>
      </c>
      <c r="D578" s="4">
        <f>'TARIF 2024'!G586</f>
        <v>5900495452719</v>
      </c>
      <c r="E578" t="str">
        <f>'TARIF 2024'!B586</f>
        <v>T_0014274</v>
      </c>
      <c r="F578" t="str">
        <f>'TARIF 2024'!K586</f>
        <v>Forever cable USB - Lightning 3,0 m 1A white dont 0,04 deee</v>
      </c>
      <c r="G578" t="str">
        <f>'TARIF 2024'!K586</f>
        <v>Forever cable USB - Lightning 3,0 m 1A white dont 0,04 deee</v>
      </c>
      <c r="H578" s="64">
        <f>'TARIF 2024'!M586</f>
        <v>2.8106</v>
      </c>
      <c r="I578" s="64">
        <f>'TARIF 2024'!Q586</f>
        <v>5.99</v>
      </c>
      <c r="L578" s="75">
        <v>0.2</v>
      </c>
      <c r="M578" s="65"/>
      <c r="N578" s="65"/>
      <c r="O578" s="65"/>
      <c r="P578" s="65"/>
      <c r="Q578" s="70"/>
      <c r="R578" s="66"/>
      <c r="S578" s="68"/>
      <c r="T578" s="65"/>
      <c r="U578" s="65"/>
      <c r="V578" s="71"/>
      <c r="W578" s="72"/>
      <c r="X578" s="73"/>
      <c r="Y578" s="74"/>
      <c r="Z578" s="65"/>
      <c r="AA578" s="73"/>
      <c r="AB578" s="65"/>
      <c r="AC578" s="73"/>
      <c r="AD578" s="65"/>
      <c r="AE578" s="73"/>
      <c r="AF578" s="73"/>
      <c r="AG578" s="65"/>
      <c r="AH578" s="65"/>
      <c r="AI578" s="65"/>
      <c r="AJ578" s="65"/>
      <c r="AK578" s="65"/>
      <c r="AL578" s="65"/>
      <c r="AM578" s="65"/>
      <c r="AN578" s="65"/>
      <c r="AO578" s="65"/>
    </row>
    <row r="579" spans="1:41">
      <c r="A579">
        <f>'TARIF 2024'!D587</f>
        <v>0</v>
      </c>
      <c r="B579" t="s">
        <v>947</v>
      </c>
      <c r="D579" s="4">
        <f>'TARIF 2024'!G587</f>
        <v>5900495323767</v>
      </c>
      <c r="E579" t="str">
        <f>'TARIF 2024'!B587</f>
        <v>T_0012102</v>
      </c>
      <c r="F579" t="str">
        <f>'TARIF 2024'!K587</f>
        <v>Forever cable USB - Lightning 1,0 m 1A white dont 0,04 deee</v>
      </c>
      <c r="G579" t="str">
        <f>'TARIF 2024'!K587</f>
        <v>Forever cable USB - Lightning 1,0 m 1A white dont 0,04 deee</v>
      </c>
      <c r="H579" s="64">
        <f>'TARIF 2024'!M587</f>
        <v>1.88</v>
      </c>
      <c r="I579" s="64">
        <f>'TARIF 2024'!Q587</f>
        <v>4.99</v>
      </c>
      <c r="L579" s="75">
        <v>0.2</v>
      </c>
      <c r="M579" s="65"/>
      <c r="N579" s="65"/>
      <c r="O579" s="65"/>
      <c r="P579" s="65"/>
      <c r="Q579" s="70"/>
      <c r="R579" s="66"/>
      <c r="S579" s="68"/>
      <c r="T579" s="65"/>
      <c r="U579" s="65"/>
      <c r="V579" s="71"/>
      <c r="W579" s="72"/>
      <c r="X579" s="73"/>
      <c r="Y579" s="74"/>
      <c r="Z579" s="65"/>
      <c r="AA579" s="73"/>
      <c r="AB579" s="65"/>
      <c r="AC579" s="73"/>
      <c r="AD579" s="65"/>
      <c r="AE579" s="73"/>
      <c r="AF579" s="73"/>
      <c r="AG579" s="65"/>
      <c r="AH579" s="65"/>
      <c r="AI579" s="65"/>
      <c r="AJ579" s="65"/>
      <c r="AK579" s="65"/>
      <c r="AL579" s="65"/>
      <c r="AM579" s="65"/>
      <c r="AN579" s="65"/>
      <c r="AO579" s="65"/>
    </row>
    <row r="580" spans="1:41">
      <c r="A580">
        <f>'TARIF 2024'!D588</f>
        <v>0</v>
      </c>
      <c r="B580" t="s">
        <v>947</v>
      </c>
      <c r="D580" s="4">
        <f>'TARIF 2024'!G588</f>
        <v>5900495811417</v>
      </c>
      <c r="E580" t="str">
        <f>'TARIF 2024'!B588</f>
        <v>GSM097156</v>
      </c>
      <c r="F580" t="str">
        <f>'TARIF 2024'!K588</f>
        <v>Forever Tornado cable USB - Lightning 1,0 m 3A red dont 0,04 deee</v>
      </c>
      <c r="G580" t="str">
        <f>'TARIF 2024'!K588</f>
        <v>Forever Tornado cable USB - Lightning 1,0 m 3A red dont 0,04 deee</v>
      </c>
      <c r="H580" s="64">
        <f>'TARIF 2024'!M588</f>
        <v>4.1641999999999992</v>
      </c>
      <c r="I580" s="64">
        <f>'TARIF 2024'!Q588</f>
        <v>9.99</v>
      </c>
      <c r="L580" s="75">
        <v>0.2</v>
      </c>
      <c r="M580" s="65"/>
      <c r="N580" s="65"/>
      <c r="O580" s="65"/>
      <c r="P580" s="65"/>
      <c r="Q580" s="70"/>
      <c r="R580" s="66"/>
      <c r="S580" s="68"/>
      <c r="T580" s="65"/>
      <c r="U580" s="65"/>
      <c r="V580" s="71"/>
      <c r="W580" s="72"/>
      <c r="X580" s="73"/>
      <c r="Y580" s="74"/>
      <c r="Z580" s="65"/>
      <c r="AA580" s="73"/>
      <c r="AB580" s="65"/>
      <c r="AC580" s="73"/>
      <c r="AD580" s="65"/>
      <c r="AE580" s="73"/>
      <c r="AF580" s="73"/>
      <c r="AG580" s="65"/>
      <c r="AH580" s="65"/>
      <c r="AI580" s="65"/>
      <c r="AJ580" s="65"/>
      <c r="AK580" s="65"/>
      <c r="AL580" s="65"/>
      <c r="AM580" s="65"/>
      <c r="AN580" s="65"/>
      <c r="AO580" s="65"/>
    </row>
    <row r="581" spans="1:41">
      <c r="A581">
        <f>'TARIF 2024'!D589</f>
        <v>0</v>
      </c>
      <c r="B581" t="s">
        <v>947</v>
      </c>
      <c r="D581" s="4">
        <f>'TARIF 2024'!G589</f>
        <v>5900495811400</v>
      </c>
      <c r="E581" t="str">
        <f>'TARIF 2024'!B589</f>
        <v>GSM097155</v>
      </c>
      <c r="F581" t="str">
        <f>'TARIF 2024'!K589</f>
        <v>Forever Tornado cable USB - Lightning 1,0 m 3A navy blue dont 0,04 deee</v>
      </c>
      <c r="G581" t="str">
        <f>'TARIF 2024'!K589</f>
        <v>Forever Tornado cable USB - Lightning 1,0 m 3A navy blue dont 0,04 deee</v>
      </c>
      <c r="H581" s="64">
        <f>'TARIF 2024'!M589</f>
        <v>4.1641999999999992</v>
      </c>
      <c r="I581" s="64">
        <f>'TARIF 2024'!Q589</f>
        <v>9.99</v>
      </c>
      <c r="L581" s="75">
        <v>0.2</v>
      </c>
      <c r="M581" s="65"/>
      <c r="N581" s="65"/>
      <c r="O581" s="65"/>
      <c r="P581" s="65"/>
      <c r="Q581" s="70"/>
      <c r="R581" s="66"/>
      <c r="S581" s="68"/>
      <c r="T581" s="65"/>
      <c r="U581" s="65"/>
      <c r="V581" s="71"/>
      <c r="W581" s="72"/>
      <c r="X581" s="73"/>
      <c r="Y581" s="74"/>
      <c r="Z581" s="65"/>
      <c r="AA581" s="73"/>
      <c r="AB581" s="65"/>
      <c r="AC581" s="73"/>
      <c r="AD581" s="65"/>
      <c r="AE581" s="73"/>
      <c r="AF581" s="73"/>
      <c r="AG581" s="65"/>
      <c r="AH581" s="65"/>
      <c r="AI581" s="65"/>
      <c r="AJ581" s="65"/>
      <c r="AK581" s="65"/>
      <c r="AL581" s="65"/>
      <c r="AM581" s="65"/>
      <c r="AN581" s="65"/>
      <c r="AO581" s="65"/>
    </row>
    <row r="582" spans="1:41">
      <c r="A582">
        <f>'TARIF 2024'!D590</f>
        <v>0</v>
      </c>
      <c r="B582" t="s">
        <v>947</v>
      </c>
      <c r="D582" s="4">
        <f>'TARIF 2024'!G590</f>
        <v>5900495811394</v>
      </c>
      <c r="E582" t="str">
        <f>'TARIF 2024'!B590</f>
        <v>GSM097154</v>
      </c>
      <c r="F582" t="str">
        <f>'TARIF 2024'!K590</f>
        <v>Forever Tornado cable USB - Lightning 1,0 m 3A black dont 0,04 deee</v>
      </c>
      <c r="G582" t="str">
        <f>'TARIF 2024'!K590</f>
        <v>Forever Tornado cable USB - Lightning 1,0 m 3A black dont 0,04 deee</v>
      </c>
      <c r="H582" s="64">
        <f>'TARIF 2024'!M590</f>
        <v>4.1641999999999992</v>
      </c>
      <c r="I582" s="64">
        <f>'TARIF 2024'!Q590</f>
        <v>9.99</v>
      </c>
      <c r="L582" s="75">
        <v>0.2</v>
      </c>
      <c r="M582" s="65"/>
      <c r="N582" s="65"/>
      <c r="O582" s="65"/>
      <c r="P582" s="65"/>
      <c r="Q582" s="70"/>
      <c r="R582" s="66"/>
      <c r="S582" s="68"/>
      <c r="T582" s="65"/>
      <c r="U582" s="65"/>
      <c r="V582" s="71"/>
      <c r="W582" s="72"/>
      <c r="X582" s="73"/>
      <c r="Y582" s="74"/>
      <c r="Z582" s="65"/>
      <c r="AA582" s="73"/>
      <c r="AB582" s="65"/>
      <c r="AC582" s="73"/>
      <c r="AD582" s="65"/>
      <c r="AE582" s="73"/>
      <c r="AF582" s="73"/>
      <c r="AG582" s="65"/>
      <c r="AH582" s="65"/>
      <c r="AI582" s="65"/>
      <c r="AJ582" s="65"/>
      <c r="AK582" s="65"/>
      <c r="AL582" s="65"/>
      <c r="AM582" s="65"/>
      <c r="AN582" s="65"/>
      <c r="AO582" s="65"/>
    </row>
    <row r="583" spans="1:41">
      <c r="A583">
        <f>'TARIF 2024'!D591</f>
        <v>0</v>
      </c>
      <c r="B583" t="s">
        <v>947</v>
      </c>
      <c r="D583" s="4">
        <f>'TARIF 2024'!G591</f>
        <v>5900495679345</v>
      </c>
      <c r="E583" t="str">
        <f>'TARIF 2024'!B591</f>
        <v>GSM036394</v>
      </c>
      <c r="F583" t="str">
        <f>'TARIF 2024'!K591</f>
        <v>Forever Shark cable USB - Lightning 1,0 m 2A black dont 0,04 deee</v>
      </c>
      <c r="G583" t="str">
        <f>'TARIF 2024'!K591</f>
        <v>Forever Shark cable USB - Lightning 1,0 m 2A black dont 0,04 deee</v>
      </c>
      <c r="H583" s="64">
        <f>'TARIF 2024'!M591</f>
        <v>2.8106</v>
      </c>
      <c r="I583" s="64">
        <f>'TARIF 2024'!Q591</f>
        <v>7.99</v>
      </c>
      <c r="L583" s="75">
        <v>0.2</v>
      </c>
      <c r="M583" s="65"/>
      <c r="N583" s="65"/>
      <c r="O583" s="65"/>
      <c r="P583" s="65"/>
      <c r="Q583" s="70"/>
      <c r="R583" s="66"/>
      <c r="S583" s="68"/>
      <c r="T583" s="65"/>
      <c r="U583" s="65"/>
      <c r="V583" s="71"/>
      <c r="W583" s="72"/>
      <c r="X583" s="73"/>
      <c r="Y583" s="74"/>
      <c r="Z583" s="65"/>
      <c r="AA583" s="73"/>
      <c r="AB583" s="65"/>
      <c r="AC583" s="73"/>
      <c r="AD583" s="65"/>
      <c r="AE583" s="73"/>
      <c r="AF583" s="73"/>
      <c r="AG583" s="65"/>
      <c r="AH583" s="65"/>
      <c r="AI583" s="65"/>
      <c r="AJ583" s="65"/>
      <c r="AK583" s="65"/>
      <c r="AL583" s="65"/>
      <c r="AM583" s="65"/>
      <c r="AN583" s="65"/>
      <c r="AO583" s="65"/>
    </row>
    <row r="584" spans="1:41">
      <c r="A584">
        <f>'TARIF 2024'!D592</f>
        <v>0</v>
      </c>
      <c r="B584" t="s">
        <v>947</v>
      </c>
      <c r="D584" s="4">
        <f>'TARIF 2024'!G592</f>
        <v>5900495621412</v>
      </c>
      <c r="E584" t="str">
        <f>'TARIF 2024'!B592</f>
        <v>GSM032574</v>
      </c>
      <c r="F584" t="str">
        <f>'TARIF 2024'!K592</f>
        <v>Forever Modern cable USB - Lightning 1,0 m 2A black dont 0,04 deee</v>
      </c>
      <c r="G584" t="str">
        <f>'TARIF 2024'!K592</f>
        <v>Forever Modern cable USB - Lightning 1,0 m 2A black dont 0,04 deee</v>
      </c>
      <c r="H584" s="64">
        <f>'TARIF 2024'!M592</f>
        <v>3.2429999999999999</v>
      </c>
      <c r="I584" s="64">
        <f>'TARIF 2024'!Q592</f>
        <v>7.99</v>
      </c>
      <c r="L584" s="75">
        <v>0.2</v>
      </c>
      <c r="M584" s="65"/>
      <c r="N584" s="65"/>
      <c r="O584" s="65"/>
      <c r="P584" s="65"/>
      <c r="Q584" s="70"/>
      <c r="R584" s="66"/>
      <c r="S584" s="68"/>
      <c r="T584" s="65"/>
      <c r="U584" s="65"/>
      <c r="V584" s="71"/>
      <c r="W584" s="72"/>
      <c r="X584" s="73"/>
      <c r="Y584" s="74"/>
      <c r="Z584" s="65"/>
      <c r="AA584" s="73"/>
      <c r="AB584" s="65"/>
      <c r="AC584" s="73"/>
      <c r="AD584" s="65"/>
      <c r="AE584" s="73"/>
      <c r="AF584" s="73"/>
      <c r="AG584" s="65"/>
      <c r="AH584" s="65"/>
      <c r="AI584" s="65"/>
      <c r="AJ584" s="65"/>
      <c r="AK584" s="65"/>
      <c r="AL584" s="65"/>
      <c r="AM584" s="65"/>
      <c r="AN584" s="65"/>
      <c r="AO584" s="65"/>
    </row>
    <row r="585" spans="1:41">
      <c r="A585">
        <f>'TARIF 2024'!D593</f>
        <v>0</v>
      </c>
      <c r="B585" t="s">
        <v>947</v>
      </c>
      <c r="D585" s="4">
        <f>'TARIF 2024'!G593</f>
        <v>5900495082732</v>
      </c>
      <c r="E585" t="str">
        <f>'TARIF 2024'!B593</f>
        <v>GSM171011</v>
      </c>
      <c r="F585" t="str">
        <f>'TARIF 2024'!K593</f>
        <v>Forever LCD cable USB-C - Lightning 1,0 m 27W black dont 0,04 deee</v>
      </c>
      <c r="G585" t="str">
        <f>'TARIF 2024'!K593</f>
        <v>Forever LCD cable USB-C - Lightning 1,0 m 27W black dont 0,04 deee</v>
      </c>
      <c r="H585" s="64">
        <f>'TARIF 2024'!M593</f>
        <v>9.0333999999999985</v>
      </c>
      <c r="I585" s="64">
        <f>'TARIF 2024'!Q593</f>
        <v>19.989999999999998</v>
      </c>
      <c r="L585" s="75">
        <v>0.2</v>
      </c>
      <c r="M585" s="65"/>
      <c r="N585" s="65"/>
      <c r="O585" s="65"/>
      <c r="P585" s="65"/>
      <c r="Q585" s="70"/>
      <c r="R585" s="66"/>
      <c r="S585" s="68"/>
      <c r="T585" s="65"/>
      <c r="U585" s="65"/>
      <c r="V585" s="71"/>
      <c r="W585" s="72"/>
      <c r="X585" s="73"/>
      <c r="Y585" s="74"/>
      <c r="Z585" s="65"/>
      <c r="AA585" s="73"/>
      <c r="AB585" s="65"/>
      <c r="AC585" s="73"/>
      <c r="AD585" s="65"/>
      <c r="AE585" s="73"/>
      <c r="AF585" s="73"/>
      <c r="AG585" s="65"/>
      <c r="AH585" s="65"/>
      <c r="AI585" s="65"/>
      <c r="AJ585" s="65"/>
      <c r="AK585" s="65"/>
      <c r="AL585" s="65"/>
      <c r="AM585" s="65"/>
      <c r="AN585" s="65"/>
      <c r="AO585" s="65"/>
    </row>
    <row r="586" spans="1:41">
      <c r="A586">
        <f>'TARIF 2024'!D594</f>
        <v>0</v>
      </c>
      <c r="B586" t="s">
        <v>947</v>
      </c>
      <c r="D586" s="4">
        <f>'TARIF 2024'!G594</f>
        <v>5900495978400</v>
      </c>
      <c r="E586" t="str">
        <f>'TARIF 2024'!B594</f>
        <v>GSM115415</v>
      </c>
      <c r="F586" t="str">
        <f>'TARIF 2024'!K594</f>
        <v>Forever Flexible cable USB - Lightning 1,0 m 2.4A white dont 0,04 deee</v>
      </c>
      <c r="G586" t="str">
        <f>'TARIF 2024'!K594</f>
        <v>Forever Flexible cable USB - Lightning 1,0 m 2.4A white dont 0,04 deee</v>
      </c>
      <c r="H586" s="64">
        <f>'TARIF 2024'!M594</f>
        <v>4.2017999999999995</v>
      </c>
      <c r="I586" s="64">
        <f>'TARIF 2024'!Q594</f>
        <v>9.99</v>
      </c>
      <c r="L586" s="75">
        <v>0.2</v>
      </c>
      <c r="M586" s="65"/>
      <c r="N586" s="65"/>
      <c r="O586" s="65"/>
      <c r="P586" s="65"/>
      <c r="Q586" s="70"/>
      <c r="R586" s="66"/>
      <c r="S586" s="68"/>
      <c r="T586" s="65"/>
      <c r="U586" s="65"/>
      <c r="V586" s="71"/>
      <c r="W586" s="72"/>
      <c r="X586" s="73"/>
      <c r="Y586" s="74"/>
      <c r="Z586" s="65"/>
      <c r="AA586" s="73"/>
      <c r="AB586" s="65"/>
      <c r="AC586" s="73"/>
      <c r="AD586" s="65"/>
      <c r="AE586" s="73"/>
      <c r="AF586" s="73"/>
      <c r="AG586" s="65"/>
      <c r="AH586" s="65"/>
      <c r="AI586" s="65"/>
      <c r="AJ586" s="65"/>
      <c r="AK586" s="65"/>
      <c r="AL586" s="65"/>
      <c r="AM586" s="65"/>
      <c r="AN586" s="65"/>
      <c r="AO586" s="65"/>
    </row>
    <row r="587" spans="1:41">
      <c r="A587">
        <f>'TARIF 2024'!D595</f>
        <v>0</v>
      </c>
      <c r="B587" t="s">
        <v>947</v>
      </c>
      <c r="D587" s="4">
        <f>'TARIF 2024'!G595</f>
        <v>5900495978516</v>
      </c>
      <c r="E587" t="str">
        <f>'TARIF 2024'!B595</f>
        <v>GSM115426</v>
      </c>
      <c r="F587" t="str">
        <f>'TARIF 2024'!K595</f>
        <v>Forever Flexible cable USB-C - Lightning 2,0 m 20W white dont 0,04 deee</v>
      </c>
      <c r="G587" t="str">
        <f>'TARIF 2024'!K595</f>
        <v>Forever Flexible cable USB-C - Lightning 2,0 m 20W white dont 0,04 deee</v>
      </c>
      <c r="H587" s="64">
        <f>'TARIF 2024'!M595</f>
        <v>4.8879999999999999</v>
      </c>
      <c r="I587" s="64">
        <f>'TARIF 2024'!Q595</f>
        <v>12.99</v>
      </c>
      <c r="L587" s="75">
        <v>0.2</v>
      </c>
      <c r="M587" s="65"/>
      <c r="N587" s="65"/>
      <c r="O587" s="65"/>
      <c r="P587" s="65"/>
      <c r="Q587" s="70"/>
      <c r="R587" s="66"/>
      <c r="S587" s="68"/>
      <c r="T587" s="65"/>
      <c r="U587" s="65"/>
      <c r="V587" s="71"/>
      <c r="W587" s="72"/>
      <c r="X587" s="73"/>
      <c r="Y587" s="74"/>
      <c r="Z587" s="65"/>
      <c r="AA587" s="73"/>
      <c r="AB587" s="65"/>
      <c r="AC587" s="73"/>
      <c r="AD587" s="65"/>
      <c r="AE587" s="73"/>
      <c r="AF587" s="73"/>
      <c r="AG587" s="65"/>
      <c r="AH587" s="65"/>
      <c r="AI587" s="65"/>
      <c r="AJ587" s="65"/>
      <c r="AK587" s="65"/>
      <c r="AL587" s="65"/>
      <c r="AM587" s="65"/>
      <c r="AN587" s="65"/>
      <c r="AO587" s="65"/>
    </row>
    <row r="588" spans="1:41">
      <c r="A588">
        <f>'TARIF 2024'!D596</f>
        <v>0</v>
      </c>
      <c r="B588" t="s">
        <v>947</v>
      </c>
      <c r="D588" s="4">
        <f>'TARIF 2024'!G596</f>
        <v>5900495978509</v>
      </c>
      <c r="E588" t="str">
        <f>'TARIF 2024'!B596</f>
        <v>GSM115425</v>
      </c>
      <c r="F588" t="str">
        <f>'TARIF 2024'!K596</f>
        <v>Forever Flexible cable USB-C - Lightning 1,0 m 20W white dont 0,04 deee</v>
      </c>
      <c r="G588" t="str">
        <f>'TARIF 2024'!K596</f>
        <v>Forever Flexible cable USB-C - Lightning 1,0 m 20W white dont 0,04 deee</v>
      </c>
      <c r="H588" s="64">
        <f>'TARIF 2024'!M596</f>
        <v>4.1829999999999998</v>
      </c>
      <c r="I588" s="64">
        <f>'TARIF 2024'!Q596</f>
        <v>9.99</v>
      </c>
      <c r="L588" s="75">
        <v>0.2</v>
      </c>
      <c r="M588" s="65"/>
      <c r="N588" s="65"/>
      <c r="O588" s="65"/>
      <c r="P588" s="65"/>
      <c r="Q588" s="70"/>
      <c r="R588" s="66"/>
      <c r="S588" s="68"/>
      <c r="T588" s="65"/>
      <c r="U588" s="65"/>
      <c r="V588" s="71"/>
      <c r="W588" s="72"/>
      <c r="X588" s="73"/>
      <c r="Y588" s="74"/>
      <c r="Z588" s="65"/>
      <c r="AA588" s="73"/>
      <c r="AB588" s="65"/>
      <c r="AC588" s="73"/>
      <c r="AD588" s="65"/>
      <c r="AE588" s="73"/>
      <c r="AF588" s="73"/>
      <c r="AG588" s="65"/>
      <c r="AH588" s="65"/>
      <c r="AI588" s="65"/>
      <c r="AJ588" s="65"/>
      <c r="AK588" s="65"/>
      <c r="AL588" s="65"/>
      <c r="AM588" s="65"/>
      <c r="AN588" s="65"/>
      <c r="AO588" s="65"/>
    </row>
    <row r="589" spans="1:41">
      <c r="A589">
        <f>'TARIF 2024'!D597</f>
        <v>0</v>
      </c>
      <c r="B589" t="s">
        <v>947</v>
      </c>
      <c r="D589" s="4">
        <f>'TARIF 2024'!G597</f>
        <v>5900495323750</v>
      </c>
      <c r="E589" t="str">
        <f>'TARIF 2024'!B597</f>
        <v>T_0012101</v>
      </c>
      <c r="F589" t="str">
        <f>'TARIF 2024'!K597</f>
        <v>Forever cable USB - microUSB 1,0 m 1A black dont 0,04 deee</v>
      </c>
      <c r="G589" t="str">
        <f>'TARIF 2024'!K597</f>
        <v>Forever cable USB - microUSB 1,0 m 1A black dont 0,04 deee</v>
      </c>
      <c r="H589" s="64">
        <f>'TARIF 2024'!M597</f>
        <v>1.88</v>
      </c>
      <c r="I589" s="64">
        <f>'TARIF 2024'!Q597</f>
        <v>3.99</v>
      </c>
      <c r="L589" s="75">
        <v>0.2</v>
      </c>
      <c r="M589" s="65"/>
      <c r="N589" s="65"/>
      <c r="O589" s="65"/>
      <c r="P589" s="65"/>
      <c r="Q589" s="70"/>
      <c r="R589" s="66"/>
      <c r="S589" s="68"/>
      <c r="T589" s="65"/>
      <c r="U589" s="65"/>
      <c r="V589" s="71"/>
      <c r="W589" s="72"/>
      <c r="X589" s="73"/>
      <c r="Y589" s="74"/>
      <c r="Z589" s="65"/>
      <c r="AA589" s="73"/>
      <c r="AB589" s="65"/>
      <c r="AC589" s="73"/>
      <c r="AD589" s="65"/>
      <c r="AE589" s="73"/>
      <c r="AF589" s="73"/>
      <c r="AG589" s="65"/>
      <c r="AH589" s="65"/>
      <c r="AI589" s="65"/>
      <c r="AJ589" s="65"/>
      <c r="AK589" s="65"/>
      <c r="AL589" s="65"/>
      <c r="AM589" s="65"/>
      <c r="AN589" s="65"/>
      <c r="AO589" s="65"/>
    </row>
    <row r="590" spans="1:41">
      <c r="A590">
        <f>'TARIF 2024'!D598</f>
        <v>0</v>
      </c>
      <c r="B590" t="s">
        <v>947</v>
      </c>
      <c r="D590" s="4">
        <f>'TARIF 2024'!G598</f>
        <v>5900495811424</v>
      </c>
      <c r="E590" t="str">
        <f>'TARIF 2024'!B598</f>
        <v>GSM097157</v>
      </c>
      <c r="F590" t="str">
        <f>'TARIF 2024'!K598</f>
        <v>Forever Tornado cable USB - microUSB 1,0 m 3A black dont 0,04 deee</v>
      </c>
      <c r="G590" t="str">
        <f>'TARIF 2024'!K598</f>
        <v>Forever Tornado cable USB - microUSB 1,0 m 3A black dont 0,04 deee</v>
      </c>
      <c r="H590" s="64">
        <f>'TARIF 2024'!M598</f>
        <v>4.1641999999999992</v>
      </c>
      <c r="I590" s="64">
        <f>'TARIF 2024'!Q598</f>
        <v>9.99</v>
      </c>
      <c r="L590" s="75">
        <v>0.2</v>
      </c>
      <c r="M590" s="65"/>
      <c r="N590" s="65"/>
      <c r="O590" s="65"/>
      <c r="P590" s="65"/>
      <c r="Q590" s="70"/>
      <c r="R590" s="66"/>
      <c r="S590" s="68"/>
      <c r="T590" s="65"/>
      <c r="U590" s="65"/>
      <c r="V590" s="71"/>
      <c r="W590" s="72"/>
      <c r="X590" s="73"/>
      <c r="Y590" s="74"/>
      <c r="Z590" s="65"/>
      <c r="AA590" s="73"/>
      <c r="AB590" s="65"/>
      <c r="AC590" s="73"/>
      <c r="AD590" s="65"/>
      <c r="AE590" s="73"/>
      <c r="AF590" s="73"/>
      <c r="AG590" s="65"/>
      <c r="AH590" s="65"/>
      <c r="AI590" s="65"/>
      <c r="AJ590" s="65"/>
      <c r="AK590" s="65"/>
      <c r="AL590" s="65"/>
      <c r="AM590" s="65"/>
      <c r="AN590" s="65"/>
      <c r="AO590" s="65"/>
    </row>
    <row r="591" spans="1:41">
      <c r="A591">
        <f>'TARIF 2024'!D599</f>
        <v>0</v>
      </c>
      <c r="B591" t="s">
        <v>947</v>
      </c>
      <c r="D591" s="4">
        <f>'TARIF 2024'!G599</f>
        <v>5900495679321</v>
      </c>
      <c r="E591" t="str">
        <f>'TARIF 2024'!B599</f>
        <v>GSM036392</v>
      </c>
      <c r="F591" t="str">
        <f>'TARIF 2024'!K599</f>
        <v>Forever Shark cable USB - microUSB 1,0 m 2A black dont 0,04 deee</v>
      </c>
      <c r="G591" t="str">
        <f>'TARIF 2024'!K599</f>
        <v>Forever Shark cable USB - microUSB 1,0 m 2A black dont 0,04 deee</v>
      </c>
      <c r="H591" s="64">
        <f>'TARIF 2024'!M599</f>
        <v>3.0832000000000002</v>
      </c>
      <c r="I591" s="64">
        <f>'TARIF 2024'!Q599</f>
        <v>7.99</v>
      </c>
      <c r="L591" s="75">
        <v>0.2</v>
      </c>
      <c r="M591" s="65"/>
      <c r="N591" s="65"/>
      <c r="O591" s="65"/>
      <c r="P591" s="65"/>
      <c r="Q591" s="70"/>
      <c r="R591" s="66"/>
      <c r="S591" s="68"/>
      <c r="T591" s="65"/>
      <c r="U591" s="65"/>
      <c r="V591" s="71"/>
      <c r="W591" s="72"/>
      <c r="X591" s="73"/>
      <c r="Y591" s="74"/>
      <c r="Z591" s="65"/>
      <c r="AA591" s="73"/>
      <c r="AB591" s="65"/>
      <c r="AC591" s="73"/>
      <c r="AD591" s="65"/>
      <c r="AE591" s="73"/>
      <c r="AF591" s="73"/>
      <c r="AG591" s="65"/>
      <c r="AH591" s="65"/>
      <c r="AI591" s="65"/>
      <c r="AJ591" s="65"/>
      <c r="AK591" s="65"/>
      <c r="AL591" s="65"/>
      <c r="AM591" s="65"/>
      <c r="AN591" s="65"/>
      <c r="AO591" s="65"/>
    </row>
    <row r="592" spans="1:41">
      <c r="A592" t="e">
        <f>'TARIF 2024'!#REF!</f>
        <v>#REF!</v>
      </c>
      <c r="B592" t="s">
        <v>947</v>
      </c>
      <c r="D592" s="4" t="e">
        <f>'TARIF 2024'!#REF!</f>
        <v>#REF!</v>
      </c>
      <c r="E592" t="e">
        <f>'TARIF 2024'!#REF!</f>
        <v>#REF!</v>
      </c>
      <c r="F592" t="e">
        <f>'TARIF 2024'!#REF!</f>
        <v>#REF!</v>
      </c>
      <c r="G592" t="e">
        <f>'TARIF 2024'!#REF!</f>
        <v>#REF!</v>
      </c>
      <c r="H592" s="64" t="e">
        <f>'TARIF 2024'!#REF!</f>
        <v>#REF!</v>
      </c>
      <c r="I592" s="64" t="e">
        <f>'TARIF 2024'!#REF!</f>
        <v>#REF!</v>
      </c>
      <c r="L592" s="75">
        <v>0.2</v>
      </c>
      <c r="M592" s="65"/>
      <c r="N592" s="65"/>
      <c r="O592" s="65"/>
      <c r="P592" s="65"/>
      <c r="Q592" s="70"/>
      <c r="R592" s="66"/>
      <c r="S592" s="68"/>
      <c r="T592" s="65"/>
      <c r="U592" s="65"/>
      <c r="V592" s="71"/>
      <c r="W592" s="72"/>
      <c r="X592" s="73"/>
      <c r="Y592" s="74"/>
      <c r="Z592" s="65"/>
      <c r="AA592" s="73"/>
      <c r="AB592" s="65"/>
      <c r="AC592" s="73"/>
      <c r="AD592" s="65"/>
      <c r="AE592" s="73"/>
      <c r="AF592" s="73"/>
      <c r="AG592" s="65"/>
      <c r="AH592" s="65"/>
      <c r="AI592" s="65"/>
      <c r="AJ592" s="65"/>
      <c r="AK592" s="65"/>
      <c r="AL592" s="65"/>
      <c r="AM592" s="65"/>
      <c r="AN592" s="65"/>
      <c r="AO592" s="65"/>
    </row>
    <row r="593" spans="1:41">
      <c r="A593">
        <f>'TARIF 2024'!D600</f>
        <v>0</v>
      </c>
      <c r="B593" t="s">
        <v>947</v>
      </c>
      <c r="D593" s="4">
        <f>'TARIF 2024'!G600</f>
        <v>5900495598530</v>
      </c>
      <c r="E593" t="str">
        <f>'TARIF 2024'!B600</f>
        <v>T_0015238</v>
      </c>
      <c r="F593" t="str">
        <f>'TARIF 2024'!K600</f>
        <v>Forever cable USB - USB-C 1,0 m 2A white dont 0,04 deee</v>
      </c>
      <c r="G593" t="str">
        <f>'TARIF 2024'!K600</f>
        <v>Forever cable USB - USB-C 1,0 m 2A white dont 0,04 deee</v>
      </c>
      <c r="H593" s="64">
        <f>'TARIF 2024'!M600</f>
        <v>3.2429999999999999</v>
      </c>
      <c r="I593" s="64">
        <f>'TARIF 2024'!Q600</f>
        <v>7.99</v>
      </c>
      <c r="L593" s="75">
        <v>0.2</v>
      </c>
      <c r="M593" s="65"/>
      <c r="N593" s="65"/>
      <c r="O593" s="65"/>
      <c r="P593" s="65"/>
      <c r="Q593" s="70"/>
      <c r="R593" s="66"/>
      <c r="S593" s="68"/>
      <c r="T593" s="65"/>
      <c r="U593" s="65"/>
      <c r="V593" s="71"/>
      <c r="W593" s="72"/>
      <c r="X593" s="73"/>
      <c r="Y593" s="74"/>
      <c r="Z593" s="65"/>
      <c r="AA593" s="73"/>
      <c r="AB593" s="65"/>
      <c r="AC593" s="73"/>
      <c r="AD593" s="65"/>
      <c r="AE593" s="73"/>
      <c r="AF593" s="73"/>
      <c r="AG593" s="65"/>
      <c r="AH593" s="65"/>
      <c r="AI593" s="65"/>
      <c r="AJ593" s="65"/>
      <c r="AK593" s="65"/>
      <c r="AL593" s="65"/>
      <c r="AM593" s="65"/>
      <c r="AN593" s="65"/>
      <c r="AO593" s="65"/>
    </row>
    <row r="594" spans="1:41">
      <c r="A594">
        <f>'TARIF 2024'!D601</f>
        <v>0</v>
      </c>
      <c r="B594" t="s">
        <v>947</v>
      </c>
      <c r="D594" s="4">
        <f>'TARIF 2024'!G601</f>
        <v>5900495427915</v>
      </c>
      <c r="E594" t="str">
        <f>'TARIF 2024'!B601</f>
        <v>T_0014092</v>
      </c>
      <c r="F594" t="str">
        <f>'TARIF 2024'!K601</f>
        <v>Forever cable USB - USB-C 1,0 m 1A black dont 0,04 deee</v>
      </c>
      <c r="G594" t="str">
        <f>'TARIF 2024'!K601</f>
        <v>Forever cable USB - USB-C 1,0 m 1A black dont 0,04 deee</v>
      </c>
      <c r="H594" s="64">
        <f>'TARIF 2024'!M601</f>
        <v>1.88</v>
      </c>
      <c r="I594" s="64">
        <f>'TARIF 2024'!Q601</f>
        <v>4.99</v>
      </c>
      <c r="L594" s="75">
        <v>0.2</v>
      </c>
      <c r="M594" s="65"/>
      <c r="N594" s="65"/>
      <c r="O594" s="65"/>
      <c r="P594" s="65"/>
      <c r="Q594" s="70"/>
      <c r="R594" s="66"/>
      <c r="S594" s="68"/>
      <c r="T594" s="65"/>
      <c r="U594" s="65"/>
      <c r="V594" s="71"/>
      <c r="W594" s="72"/>
      <c r="X594" s="73"/>
      <c r="Y594" s="74"/>
      <c r="Z594" s="65"/>
      <c r="AA594" s="73"/>
      <c r="AB594" s="65"/>
      <c r="AC594" s="73"/>
      <c r="AD594" s="65"/>
      <c r="AE594" s="73"/>
      <c r="AF594" s="73"/>
      <c r="AG594" s="65"/>
      <c r="AH594" s="65"/>
      <c r="AI594" s="65"/>
      <c r="AJ594" s="65"/>
      <c r="AK594" s="65"/>
      <c r="AL594" s="65"/>
      <c r="AM594" s="65"/>
      <c r="AN594" s="65"/>
      <c r="AO594" s="65"/>
    </row>
    <row r="595" spans="1:41">
      <c r="A595">
        <f>'TARIF 2024'!D602</f>
        <v>0</v>
      </c>
      <c r="B595" t="s">
        <v>947</v>
      </c>
      <c r="D595" s="4">
        <f>'TARIF 2024'!G602</f>
        <v>5900495900173</v>
      </c>
      <c r="E595" t="str">
        <f>'TARIF 2024'!B602</f>
        <v>GSM106365</v>
      </c>
      <c r="F595" t="str">
        <f>'TARIF 2024'!K602</f>
        <v>Forever cable USB - USB-C 1,0 m 3A black dont 0,04 deee</v>
      </c>
      <c r="G595" t="str">
        <f>'TARIF 2024'!K602</f>
        <v>Forever cable USB - USB-C 1,0 m 3A black dont 0,04 deee</v>
      </c>
      <c r="H595" s="64">
        <f>'TARIF 2024'!M602</f>
        <v>3.6847999999999996</v>
      </c>
      <c r="I595" s="64">
        <f>'TARIF 2024'!Q602</f>
        <v>8.99</v>
      </c>
      <c r="L595" s="75">
        <v>0.2</v>
      </c>
      <c r="M595" s="65"/>
      <c r="N595" s="65"/>
      <c r="O595" s="65"/>
      <c r="P595" s="65"/>
      <c r="Q595" s="70"/>
      <c r="R595" s="66"/>
      <c r="S595" s="68"/>
      <c r="T595" s="65"/>
      <c r="U595" s="65"/>
      <c r="V595" s="71"/>
      <c r="W595" s="72"/>
      <c r="X595" s="73"/>
      <c r="Y595" s="74"/>
      <c r="Z595" s="65"/>
      <c r="AA595" s="73"/>
      <c r="AB595" s="65"/>
      <c r="AC595" s="73"/>
      <c r="AD595" s="65"/>
      <c r="AE595" s="73"/>
      <c r="AF595" s="73"/>
      <c r="AG595" s="65"/>
      <c r="AH595" s="65"/>
      <c r="AI595" s="65"/>
      <c r="AJ595" s="65"/>
      <c r="AK595" s="65"/>
      <c r="AL595" s="65"/>
      <c r="AM595" s="65"/>
      <c r="AN595" s="65"/>
      <c r="AO595" s="65"/>
    </row>
    <row r="596" spans="1:41">
      <c r="A596">
        <f>'TARIF 2024'!D603</f>
        <v>0</v>
      </c>
      <c r="B596" t="s">
        <v>947</v>
      </c>
      <c r="D596" s="4">
        <f>'TARIF 2024'!G603</f>
        <v>5900495754639</v>
      </c>
      <c r="E596" t="str">
        <f>'TARIF 2024'!B603</f>
        <v>GSM177581</v>
      </c>
      <c r="F596" t="str">
        <f>'TARIF 2024'!K603</f>
        <v>Forever cable USB - USB-C 1,0 m 6A white dont 0,04 deee</v>
      </c>
      <c r="G596" t="str">
        <f>'TARIF 2024'!K603</f>
        <v>Forever cable USB - USB-C 1,0 m 6A white dont 0,04 deee</v>
      </c>
      <c r="H596" s="64">
        <f>'TARIF 2024'!M603</f>
        <v>5.028999999999999</v>
      </c>
      <c r="I596" s="64">
        <f>'TARIF 2024'!Q603</f>
        <v>12.99</v>
      </c>
      <c r="L596" s="75">
        <v>0.2</v>
      </c>
      <c r="M596" s="65"/>
      <c r="N596" s="65"/>
      <c r="O596" s="65"/>
      <c r="P596" s="65"/>
      <c r="Q596" s="70"/>
      <c r="R596" s="66"/>
      <c r="S596" s="68"/>
      <c r="T596" s="65"/>
      <c r="U596" s="65"/>
      <c r="V596" s="71"/>
      <c r="W596" s="72"/>
      <c r="X596" s="73"/>
      <c r="Y596" s="74"/>
      <c r="Z596" s="65"/>
      <c r="AA596" s="73"/>
      <c r="AB596" s="65"/>
      <c r="AC596" s="73"/>
      <c r="AD596" s="65"/>
      <c r="AE596" s="73"/>
      <c r="AF596" s="73"/>
      <c r="AG596" s="65"/>
      <c r="AH596" s="65"/>
      <c r="AI596" s="65"/>
      <c r="AJ596" s="65"/>
      <c r="AK596" s="65"/>
      <c r="AL596" s="65"/>
      <c r="AM596" s="65"/>
      <c r="AN596" s="65"/>
      <c r="AO596" s="65"/>
    </row>
    <row r="597" spans="1:41">
      <c r="A597">
        <f>'TARIF 2024'!D604</f>
        <v>0</v>
      </c>
      <c r="B597" t="s">
        <v>947</v>
      </c>
      <c r="D597" s="4">
        <f>'TARIF 2024'!G604</f>
        <v>5900495084309</v>
      </c>
      <c r="E597" t="str">
        <f>'TARIF 2024'!B604</f>
        <v>GSM171169</v>
      </c>
      <c r="F597" t="str">
        <f>'TARIF 2024'!K604</f>
        <v>Forever Sleek cable USB-C - USB-C 1,0 m 60W white dont 0,04 deee</v>
      </c>
      <c r="G597" t="str">
        <f>'TARIF 2024'!K604</f>
        <v>Forever Sleek cable USB-C - USB-C 1,0 m 60W white dont 0,04 deee</v>
      </c>
      <c r="H597" s="64">
        <f>'TARIF 2024'!M604</f>
        <v>5.028999999999999</v>
      </c>
      <c r="I597" s="64">
        <f>'TARIF 2024'!Q604</f>
        <v>12.99</v>
      </c>
      <c r="L597" s="75">
        <v>0.2</v>
      </c>
      <c r="M597" s="65"/>
      <c r="N597" s="65"/>
      <c r="O597" s="65"/>
      <c r="P597" s="65"/>
      <c r="Q597" s="70"/>
      <c r="R597" s="66"/>
      <c r="S597" s="68"/>
      <c r="T597" s="65"/>
      <c r="U597" s="65"/>
      <c r="V597" s="71"/>
      <c r="W597" s="72"/>
      <c r="X597" s="73"/>
      <c r="Y597" s="74"/>
      <c r="Z597" s="65"/>
      <c r="AA597" s="73"/>
      <c r="AB597" s="65"/>
      <c r="AC597" s="73"/>
      <c r="AD597" s="65"/>
      <c r="AE597" s="73"/>
      <c r="AF597" s="73"/>
      <c r="AG597" s="65"/>
      <c r="AH597" s="65"/>
      <c r="AI597" s="65"/>
      <c r="AJ597" s="65"/>
      <c r="AK597" s="65"/>
      <c r="AL597" s="65"/>
      <c r="AM597" s="65"/>
      <c r="AN597" s="65"/>
      <c r="AO597" s="65"/>
    </row>
    <row r="598" spans="1:41">
      <c r="A598">
        <f>'TARIF 2024'!D605</f>
        <v>0</v>
      </c>
      <c r="B598" t="s">
        <v>947</v>
      </c>
      <c r="D598" s="4">
        <f>'TARIF 2024'!G605</f>
        <v>5900495082718</v>
      </c>
      <c r="E598" t="str">
        <f>'TARIF 2024'!B605</f>
        <v>GSM171009</v>
      </c>
      <c r="F598" t="str">
        <f>'TARIF 2024'!K605</f>
        <v>Forever Sleek cable USB-C - USB-C 1,0 m 60W black dont 0,04 deee</v>
      </c>
      <c r="G598" t="str">
        <f>'TARIF 2024'!K605</f>
        <v>Forever Sleek cable USB-C - USB-C 1,0 m 60W black dont 0,04 deee</v>
      </c>
      <c r="H598" s="64">
        <f>'TARIF 2024'!M605</f>
        <v>5.028999999999999</v>
      </c>
      <c r="I598" s="64">
        <f>'TARIF 2024'!Q605</f>
        <v>12.99</v>
      </c>
      <c r="L598" s="75">
        <v>0.2</v>
      </c>
      <c r="M598" s="65"/>
      <c r="N598" s="65"/>
      <c r="O598" s="65"/>
      <c r="P598" s="65"/>
      <c r="Q598" s="70"/>
      <c r="R598" s="66"/>
      <c r="S598" s="68"/>
      <c r="T598" s="65"/>
      <c r="U598" s="65"/>
      <c r="V598" s="71"/>
      <c r="W598" s="72"/>
      <c r="X598" s="73"/>
      <c r="Y598" s="74"/>
      <c r="Z598" s="65"/>
      <c r="AA598" s="73"/>
      <c r="AB598" s="65"/>
      <c r="AC598" s="73"/>
      <c r="AD598" s="65"/>
      <c r="AE598" s="73"/>
      <c r="AF598" s="73"/>
      <c r="AG598" s="65"/>
      <c r="AH598" s="65"/>
      <c r="AI598" s="65"/>
      <c r="AJ598" s="65"/>
      <c r="AK598" s="65"/>
      <c r="AL598" s="65"/>
      <c r="AM598" s="65"/>
      <c r="AN598" s="65"/>
      <c r="AO598" s="65"/>
    </row>
    <row r="599" spans="1:41">
      <c r="A599">
        <f>'TARIF 2024'!D606</f>
        <v>0</v>
      </c>
      <c r="B599" t="s">
        <v>947</v>
      </c>
      <c r="D599" s="4">
        <f>'TARIF 2024'!G606</f>
        <v>5900495084293</v>
      </c>
      <c r="E599" t="str">
        <f>'TARIF 2024'!B606</f>
        <v>GSM171168</v>
      </c>
      <c r="F599" t="str">
        <f>'TARIF 2024'!K606</f>
        <v xml:space="preserve">Forever Sleek cable USB - USB-C 1,0 m 3A white dont 0,04 deee </v>
      </c>
      <c r="G599" t="str">
        <f>'TARIF 2024'!K606</f>
        <v xml:space="preserve">Forever Sleek cable USB - USB-C 1,0 m 3A white dont 0,04 deee </v>
      </c>
      <c r="H599" s="64">
        <f>'TARIF 2024'!M606</f>
        <v>5.028999999999999</v>
      </c>
      <c r="I599" s="64">
        <f>'TARIF 2024'!Q606</f>
        <v>12.99</v>
      </c>
      <c r="L599" s="75">
        <v>0.2</v>
      </c>
      <c r="M599" s="65"/>
      <c r="N599" s="65"/>
      <c r="O599" s="65"/>
      <c r="P599" s="65"/>
      <c r="Q599" s="70"/>
      <c r="R599" s="66"/>
      <c r="S599" s="68"/>
      <c r="T599" s="65"/>
      <c r="U599" s="65"/>
      <c r="V599" s="71"/>
      <c r="W599" s="72"/>
      <c r="X599" s="73"/>
      <c r="Y599" s="74"/>
      <c r="Z599" s="65"/>
      <c r="AA599" s="73"/>
      <c r="AB599" s="65"/>
      <c r="AC599" s="73"/>
      <c r="AD599" s="65"/>
      <c r="AE599" s="73"/>
      <c r="AF599" s="73"/>
      <c r="AG599" s="65"/>
      <c r="AH599" s="65"/>
      <c r="AI599" s="65"/>
      <c r="AJ599" s="65"/>
      <c r="AK599" s="65"/>
      <c r="AL599" s="65"/>
      <c r="AM599" s="65"/>
      <c r="AN599" s="65"/>
      <c r="AO599" s="65"/>
    </row>
    <row r="600" spans="1:41">
      <c r="A600">
        <f>'TARIF 2024'!D607</f>
        <v>0</v>
      </c>
      <c r="B600" t="s">
        <v>947</v>
      </c>
      <c r="D600" s="4">
        <f>'TARIF 2024'!G607</f>
        <v>5900495082725</v>
      </c>
      <c r="E600" t="str">
        <f>'TARIF 2024'!B607</f>
        <v>GSM171010</v>
      </c>
      <c r="F600" t="str">
        <f>'TARIF 2024'!K607</f>
        <v xml:space="preserve">Forever Sleek cable USB-C - USB-C 1,0 m 100W black dont 0,04 deee </v>
      </c>
      <c r="G600" t="str">
        <f>'TARIF 2024'!K607</f>
        <v xml:space="preserve">Forever Sleek cable USB-C - USB-C 1,0 m 100W black dont 0,04 deee </v>
      </c>
      <c r="H600" s="64">
        <f>'TARIF 2024'!M607</f>
        <v>5.028999999999999</v>
      </c>
      <c r="I600" s="64">
        <f>'TARIF 2024'!Q607</f>
        <v>12.99</v>
      </c>
      <c r="L600" s="75">
        <v>0.2</v>
      </c>
      <c r="M600" s="65"/>
      <c r="N600" s="65"/>
      <c r="O600" s="65"/>
      <c r="P600" s="65"/>
      <c r="Q600" s="70"/>
      <c r="R600" s="66"/>
      <c r="S600" s="68"/>
      <c r="T600" s="65"/>
      <c r="U600" s="65"/>
      <c r="V600" s="71"/>
      <c r="W600" s="72"/>
      <c r="X600" s="73"/>
      <c r="Y600" s="74"/>
      <c r="Z600" s="65"/>
      <c r="AA600" s="73"/>
      <c r="AB600" s="65"/>
      <c r="AC600" s="73"/>
      <c r="AD600" s="65"/>
      <c r="AE600" s="73"/>
      <c r="AF600" s="73"/>
      <c r="AG600" s="65"/>
      <c r="AH600" s="65"/>
      <c r="AI600" s="65"/>
      <c r="AJ600" s="65"/>
      <c r="AK600" s="65"/>
      <c r="AL600" s="65"/>
      <c r="AM600" s="65"/>
      <c r="AN600" s="65"/>
      <c r="AO600" s="65"/>
    </row>
    <row r="601" spans="1:41">
      <c r="A601">
        <f>'TARIF 2024'!D608</f>
        <v>0</v>
      </c>
      <c r="B601" t="s">
        <v>947</v>
      </c>
      <c r="D601" s="4">
        <f>'TARIF 2024'!G608</f>
        <v>5900495082695</v>
      </c>
      <c r="E601" t="str">
        <f>'TARIF 2024'!B608</f>
        <v>GSM171007</v>
      </c>
      <c r="F601" t="str">
        <f>'TARIF 2024'!K608</f>
        <v xml:space="preserve">Forever Sleek cable USB - USB-C 1,0 m 3A black dont 0,04 deee </v>
      </c>
      <c r="G601" t="str">
        <f>'TARIF 2024'!K608</f>
        <v xml:space="preserve">Forever Sleek cable USB - USB-C 1,0 m 3A black dont 0,04 deee </v>
      </c>
      <c r="H601" s="64">
        <f>'TARIF 2024'!M608</f>
        <v>5.028999999999999</v>
      </c>
      <c r="I601" s="64">
        <f>'TARIF 2024'!Q608</f>
        <v>12.99</v>
      </c>
      <c r="L601" s="75">
        <v>0.2</v>
      </c>
      <c r="M601" s="65"/>
      <c r="N601" s="65"/>
      <c r="O601" s="65"/>
      <c r="P601" s="65"/>
      <c r="Q601" s="70"/>
      <c r="R601" s="66"/>
      <c r="S601" s="68"/>
      <c r="T601" s="65"/>
      <c r="U601" s="65"/>
      <c r="V601" s="71"/>
      <c r="W601" s="72"/>
      <c r="X601" s="73"/>
      <c r="Y601" s="74"/>
      <c r="Z601" s="65"/>
      <c r="AA601" s="73"/>
      <c r="AB601" s="65"/>
      <c r="AC601" s="73"/>
      <c r="AD601" s="65"/>
      <c r="AE601" s="73"/>
      <c r="AF601" s="73"/>
      <c r="AG601" s="65"/>
      <c r="AH601" s="65"/>
      <c r="AI601" s="65"/>
      <c r="AJ601" s="65"/>
      <c r="AK601" s="65"/>
      <c r="AL601" s="65"/>
      <c r="AM601" s="65"/>
      <c r="AN601" s="65"/>
      <c r="AO601" s="65"/>
    </row>
    <row r="602" spans="1:41">
      <c r="A602">
        <f>'TARIF 2024'!D609</f>
        <v>0</v>
      </c>
      <c r="B602" t="s">
        <v>947</v>
      </c>
      <c r="D602" s="4">
        <f>'TARIF 2024'!G609</f>
        <v>5900495082701</v>
      </c>
      <c r="E602" t="str">
        <f>'TARIF 2024'!B609</f>
        <v>GSM171008</v>
      </c>
      <c r="F602" t="str">
        <f>'TARIF 2024'!K609</f>
        <v xml:space="preserve">Forever Sleek cable USB-C - Lightning 1,0 m 27W white dont 0,04 deee </v>
      </c>
      <c r="G602" t="str">
        <f>'TARIF 2024'!K609</f>
        <v xml:space="preserve">Forever Sleek cable USB-C - Lightning 1,0 m 27W white dont 0,04 deee </v>
      </c>
      <c r="H602" s="64">
        <f>'TARIF 2024'!M609</f>
        <v>5.028999999999999</v>
      </c>
      <c r="I602" s="64">
        <f>'TARIF 2024'!Q609</f>
        <v>12.99</v>
      </c>
      <c r="L602" s="75">
        <v>0.2</v>
      </c>
      <c r="M602" s="65"/>
      <c r="N602" s="65"/>
      <c r="O602" s="65"/>
      <c r="P602" s="65"/>
      <c r="Q602" s="70"/>
      <c r="R602" s="66"/>
      <c r="S602" s="68"/>
      <c r="T602" s="65"/>
      <c r="U602" s="65"/>
      <c r="V602" s="71"/>
      <c r="W602" s="72"/>
      <c r="X602" s="73"/>
      <c r="Y602" s="74"/>
      <c r="Z602" s="65"/>
      <c r="AA602" s="73"/>
      <c r="AB602" s="65"/>
      <c r="AC602" s="73"/>
      <c r="AD602" s="65"/>
      <c r="AE602" s="73"/>
      <c r="AF602" s="73"/>
      <c r="AG602" s="65"/>
      <c r="AH602" s="65"/>
      <c r="AI602" s="65"/>
      <c r="AJ602" s="65"/>
      <c r="AK602" s="65"/>
      <c r="AL602" s="65"/>
      <c r="AM602" s="65"/>
      <c r="AN602" s="65"/>
      <c r="AO602" s="65"/>
    </row>
    <row r="603" spans="1:41">
      <c r="A603">
        <f>'TARIF 2024'!D610</f>
        <v>0</v>
      </c>
      <c r="B603" t="s">
        <v>947</v>
      </c>
      <c r="D603" s="4">
        <f>'TARIF 2024'!G610</f>
        <v>5900495082688</v>
      </c>
      <c r="E603" t="str">
        <f>'TARIF 2024'!B610</f>
        <v>GSM171006</v>
      </c>
      <c r="F603" t="str">
        <f>'TARIF 2024'!K610</f>
        <v xml:space="preserve">Forever Sleek cable USB - Lightning 1,0 m 2.4A white dont 0,04 deee </v>
      </c>
      <c r="G603" t="str">
        <f>'TARIF 2024'!K610</f>
        <v xml:space="preserve">Forever Sleek cable USB - Lightning 1,0 m 2.4A white dont 0,04 deee </v>
      </c>
      <c r="H603" s="64">
        <f>'TARIF 2024'!M610</f>
        <v>5.2451999999999996</v>
      </c>
      <c r="I603" s="64">
        <f>'TARIF 2024'!Q610</f>
        <v>12.99</v>
      </c>
      <c r="L603" s="75">
        <v>0.2</v>
      </c>
      <c r="M603" s="65"/>
      <c r="N603" s="65"/>
      <c r="O603" s="65"/>
      <c r="P603" s="65"/>
      <c r="Q603" s="70"/>
      <c r="R603" s="66"/>
      <c r="S603" s="68"/>
      <c r="T603" s="65"/>
      <c r="U603" s="65"/>
      <c r="V603" s="71"/>
      <c r="W603" s="72"/>
      <c r="X603" s="73"/>
      <c r="Y603" s="74"/>
      <c r="Z603" s="65"/>
      <c r="AA603" s="73"/>
      <c r="AB603" s="65"/>
      <c r="AC603" s="73"/>
      <c r="AD603" s="65"/>
      <c r="AE603" s="73"/>
      <c r="AF603" s="73"/>
      <c r="AG603" s="65"/>
      <c r="AH603" s="65"/>
      <c r="AI603" s="65"/>
      <c r="AJ603" s="65"/>
      <c r="AK603" s="65"/>
      <c r="AL603" s="65"/>
      <c r="AM603" s="65"/>
      <c r="AN603" s="65"/>
      <c r="AO603" s="65"/>
    </row>
    <row r="604" spans="1:41">
      <c r="A604">
        <f>'TARIF 2024'!D611</f>
        <v>0</v>
      </c>
      <c r="B604" t="s">
        <v>947</v>
      </c>
      <c r="D604" s="4">
        <f>'TARIF 2024'!G611</f>
        <v>5900495900166</v>
      </c>
      <c r="E604" t="str">
        <f>'TARIF 2024'!B611</f>
        <v>GSM106364</v>
      </c>
      <c r="F604" t="str">
        <f>'TARIF 2024'!K611</f>
        <v>Forever cable USB - USB-C 1,0 m 3A white dont 0,04 deee</v>
      </c>
      <c r="G604" t="str">
        <f>'TARIF 2024'!K611</f>
        <v>Forever cable USB - USB-C 1,0 m 3A white dont 0,04 deee</v>
      </c>
      <c r="H604" s="64">
        <f>'TARIF 2024'!M611</f>
        <v>4.0795999999999992</v>
      </c>
      <c r="I604" s="64">
        <f>'TARIF 2024'!Q611</f>
        <v>8.99</v>
      </c>
      <c r="L604" s="75">
        <v>0.2</v>
      </c>
      <c r="M604" s="65"/>
      <c r="N604" s="65"/>
      <c r="O604" s="65"/>
      <c r="P604" s="65"/>
      <c r="Q604" s="70"/>
      <c r="R604" s="66"/>
      <c r="S604" s="68"/>
      <c r="T604" s="65"/>
      <c r="U604" s="65"/>
      <c r="V604" s="71"/>
      <c r="W604" s="72"/>
      <c r="X604" s="73"/>
      <c r="Y604" s="74"/>
      <c r="Z604" s="65"/>
      <c r="AA604" s="73"/>
      <c r="AB604" s="65"/>
      <c r="AC604" s="73"/>
      <c r="AD604" s="65"/>
      <c r="AE604" s="73"/>
      <c r="AF604" s="73"/>
      <c r="AG604" s="65"/>
      <c r="AH604" s="65"/>
      <c r="AI604" s="65"/>
      <c r="AJ604" s="65"/>
      <c r="AK604" s="65"/>
      <c r="AL604" s="65"/>
      <c r="AM604" s="65"/>
      <c r="AN604" s="65"/>
      <c r="AO604" s="65"/>
    </row>
    <row r="605" spans="1:41">
      <c r="A605">
        <f>'TARIF 2024'!D612</f>
        <v>0</v>
      </c>
      <c r="B605" t="s">
        <v>947</v>
      </c>
      <c r="D605" s="4">
        <f>'TARIF 2024'!G612</f>
        <v>5900495811479</v>
      </c>
      <c r="E605" t="str">
        <f>'TARIF 2024'!B612</f>
        <v>GSM097162</v>
      </c>
      <c r="F605" t="str">
        <f>'TARIF 2024'!K612</f>
        <v>Forever Tornado cable USB - USB-C 1,0 m 3A red dont 0,04 deee</v>
      </c>
      <c r="G605" t="str">
        <f>'TARIF 2024'!K612</f>
        <v>Forever Tornado cable USB - USB-C 1,0 m 3A red dont 0,04 deee</v>
      </c>
      <c r="H605" s="64">
        <f>'TARIF 2024'!M612</f>
        <v>3.6095999999999995</v>
      </c>
      <c r="I605" s="64">
        <f>'TARIF 2024'!Q612</f>
        <v>9.99</v>
      </c>
      <c r="L605" s="75">
        <v>0.2</v>
      </c>
      <c r="M605" s="65"/>
      <c r="N605" s="65"/>
      <c r="O605" s="65"/>
      <c r="P605" s="65"/>
      <c r="Q605" s="70"/>
      <c r="R605" s="66"/>
      <c r="S605" s="68"/>
      <c r="T605" s="65"/>
      <c r="U605" s="65"/>
      <c r="V605" s="71"/>
      <c r="W605" s="72"/>
      <c r="X605" s="73"/>
      <c r="Y605" s="74"/>
      <c r="Z605" s="65"/>
      <c r="AA605" s="73"/>
      <c r="AB605" s="65"/>
      <c r="AC605" s="73"/>
      <c r="AD605" s="65"/>
      <c r="AE605" s="73"/>
      <c r="AF605" s="73"/>
      <c r="AG605" s="65"/>
      <c r="AH605" s="65"/>
      <c r="AI605" s="65"/>
      <c r="AJ605" s="65"/>
      <c r="AK605" s="65"/>
      <c r="AL605" s="65"/>
      <c r="AM605" s="65"/>
      <c r="AN605" s="65"/>
      <c r="AO605" s="65"/>
    </row>
    <row r="606" spans="1:41">
      <c r="A606">
        <f>'TARIF 2024'!D613</f>
        <v>0</v>
      </c>
      <c r="B606" t="s">
        <v>947</v>
      </c>
      <c r="D606" s="4">
        <f>'TARIF 2024'!G613</f>
        <v>5900495811462</v>
      </c>
      <c r="E606" t="str">
        <f>'TARIF 2024'!B613</f>
        <v>GSM097161</v>
      </c>
      <c r="F606" t="str">
        <f>'TARIF 2024'!K613</f>
        <v>Forever Tornado cable USB - USB-C 1,0 m 3A navy blue dont 0,04 deee</v>
      </c>
      <c r="G606" t="str">
        <f>'TARIF 2024'!K613</f>
        <v>Forever Tornado cable USB - USB-C 1,0 m 3A navy blue dont 0,04 deee</v>
      </c>
      <c r="H606" s="64">
        <f>'TARIF 2024'!M613</f>
        <v>4.1641999999999992</v>
      </c>
      <c r="I606" s="64">
        <f>'TARIF 2024'!Q613</f>
        <v>9.99</v>
      </c>
      <c r="L606" s="75">
        <v>0.2</v>
      </c>
      <c r="M606" s="65"/>
      <c r="N606" s="65"/>
      <c r="O606" s="65"/>
      <c r="P606" s="65"/>
      <c r="Q606" s="70"/>
      <c r="R606" s="66"/>
      <c r="S606" s="68"/>
      <c r="T606" s="65"/>
      <c r="U606" s="65"/>
      <c r="V606" s="71"/>
      <c r="W606" s="72"/>
      <c r="X606" s="73"/>
      <c r="Y606" s="74"/>
      <c r="Z606" s="65"/>
      <c r="AA606" s="73"/>
      <c r="AB606" s="65"/>
      <c r="AC606" s="73"/>
      <c r="AD606" s="65"/>
      <c r="AE606" s="73"/>
      <c r="AF606" s="73"/>
      <c r="AG606" s="65"/>
      <c r="AH606" s="65"/>
      <c r="AI606" s="65"/>
      <c r="AJ606" s="65"/>
      <c r="AK606" s="65"/>
      <c r="AL606" s="65"/>
      <c r="AM606" s="65"/>
      <c r="AN606" s="65"/>
      <c r="AO606" s="65"/>
    </row>
    <row r="607" spans="1:41">
      <c r="A607">
        <f>'TARIF 2024'!D614</f>
        <v>0</v>
      </c>
      <c r="B607" t="s">
        <v>947</v>
      </c>
      <c r="D607" s="4">
        <f>'TARIF 2024'!G614</f>
        <v>5900495811455</v>
      </c>
      <c r="E607" t="str">
        <f>'TARIF 2024'!B614</f>
        <v>GSM097160</v>
      </c>
      <c r="F607" t="str">
        <f>'TARIF 2024'!K614</f>
        <v>Forever Tornado cable USB - USB-C 1,0 m 3A black dont 0,04 deee</v>
      </c>
      <c r="G607" t="str">
        <f>'TARIF 2024'!K614</f>
        <v>Forever Tornado cable USB - USB-C 1,0 m 3A black dont 0,04 deee</v>
      </c>
      <c r="H607" s="64">
        <f>'TARIF 2024'!M614</f>
        <v>4.1641999999999992</v>
      </c>
      <c r="I607" s="64">
        <f>'TARIF 2024'!Q614</f>
        <v>9.99</v>
      </c>
      <c r="L607" s="75">
        <v>0.2</v>
      </c>
      <c r="M607" s="65"/>
      <c r="N607" s="65"/>
      <c r="O607" s="65"/>
      <c r="P607" s="65"/>
      <c r="Q607" s="70"/>
      <c r="R607" s="66"/>
      <c r="S607" s="68"/>
      <c r="T607" s="65"/>
      <c r="U607" s="65"/>
      <c r="V607" s="71"/>
      <c r="W607" s="72"/>
      <c r="X607" s="73"/>
      <c r="Y607" s="74"/>
      <c r="Z607" s="65"/>
      <c r="AA607" s="73"/>
      <c r="AB607" s="65"/>
      <c r="AC607" s="73"/>
      <c r="AD607" s="65"/>
      <c r="AE607" s="73"/>
      <c r="AF607" s="73"/>
      <c r="AG607" s="65"/>
      <c r="AH607" s="65"/>
      <c r="AI607" s="65"/>
      <c r="AJ607" s="65"/>
      <c r="AK607" s="65"/>
      <c r="AL607" s="65"/>
      <c r="AM607" s="65"/>
      <c r="AN607" s="65"/>
      <c r="AO607" s="65"/>
    </row>
    <row r="608" spans="1:41">
      <c r="A608">
        <f>'TARIF 2024'!D615</f>
        <v>0</v>
      </c>
      <c r="B608" t="s">
        <v>947</v>
      </c>
      <c r="D608" s="4">
        <f>'TARIF 2024'!G615</f>
        <v>5900495679369</v>
      </c>
      <c r="E608" t="str">
        <f>'TARIF 2024'!B615</f>
        <v>GSM036396</v>
      </c>
      <c r="F608" t="str">
        <f>'TARIF 2024'!K615</f>
        <v>Forever Shark cable USB - USB-C 1,0 m 2A black dont 0,04 deee</v>
      </c>
      <c r="G608" t="str">
        <f>'TARIF 2024'!K615</f>
        <v>Forever Shark cable USB - USB-C 1,0 m 2A black dont 0,04 deee</v>
      </c>
      <c r="H608" s="64">
        <f>'TARIF 2024'!M615</f>
        <v>3.3087999999999997</v>
      </c>
      <c r="I608" s="64">
        <f>'TARIF 2024'!Q615</f>
        <v>7.99</v>
      </c>
      <c r="L608" s="75">
        <v>0.2</v>
      </c>
      <c r="M608" s="65"/>
      <c r="N608" s="65"/>
      <c r="O608" s="65"/>
      <c r="P608" s="65"/>
      <c r="Q608" s="70"/>
      <c r="R608" s="66"/>
      <c r="S608" s="68"/>
      <c r="T608" s="65"/>
      <c r="U608" s="65"/>
      <c r="V608" s="71"/>
      <c r="W608" s="72"/>
      <c r="X608" s="73"/>
      <c r="Y608" s="74"/>
      <c r="Z608" s="65"/>
      <c r="AA608" s="73"/>
      <c r="AB608" s="65"/>
      <c r="AC608" s="73"/>
      <c r="AD608" s="65"/>
      <c r="AE608" s="73"/>
      <c r="AF608" s="73"/>
      <c r="AG608" s="65"/>
      <c r="AH608" s="65"/>
      <c r="AI608" s="65"/>
      <c r="AJ608" s="65"/>
      <c r="AK608" s="65"/>
      <c r="AL608" s="65"/>
      <c r="AM608" s="65"/>
      <c r="AN608" s="65"/>
      <c r="AO608" s="65"/>
    </row>
    <row r="609" spans="1:41">
      <c r="A609">
        <f>'TARIF 2024'!D616</f>
        <v>0</v>
      </c>
      <c r="B609" t="s">
        <v>947</v>
      </c>
      <c r="D609" s="4">
        <f>'TARIF 2024'!G616</f>
        <v>5900495621429</v>
      </c>
      <c r="E609" t="str">
        <f>'TARIF 2024'!B616</f>
        <v>GSM032575</v>
      </c>
      <c r="F609" t="str">
        <f>'TARIF 2024'!K616</f>
        <v>Forever Modern cable USB - USB-C 1,0 m 2A black dont 0,04 deee</v>
      </c>
      <c r="G609" t="str">
        <f>'TARIF 2024'!K616</f>
        <v>Forever Modern cable USB - USB-C 1,0 m 2A black dont 0,04 deee</v>
      </c>
      <c r="H609" s="64">
        <f>'TARIF 2024'!M616</f>
        <v>3.2429999999999999</v>
      </c>
      <c r="I609" s="64">
        <f>'TARIF 2024'!Q616</f>
        <v>7.99</v>
      </c>
      <c r="L609" s="75">
        <v>0.2</v>
      </c>
      <c r="M609" s="65"/>
      <c r="N609" s="65"/>
      <c r="O609" s="65"/>
      <c r="P609" s="65"/>
      <c r="Q609" s="70"/>
      <c r="R609" s="66"/>
      <c r="S609" s="68"/>
      <c r="T609" s="65"/>
      <c r="U609" s="65"/>
      <c r="V609" s="71"/>
      <c r="W609" s="72"/>
      <c r="X609" s="73"/>
      <c r="Y609" s="74"/>
      <c r="Z609" s="65"/>
      <c r="AA609" s="73"/>
      <c r="AB609" s="65"/>
      <c r="AC609" s="73"/>
      <c r="AD609" s="65"/>
      <c r="AE609" s="73"/>
      <c r="AF609" s="73"/>
      <c r="AG609" s="65"/>
      <c r="AH609" s="65"/>
      <c r="AI609" s="65"/>
      <c r="AJ609" s="65"/>
      <c r="AK609" s="65"/>
      <c r="AL609" s="65"/>
      <c r="AM609" s="65"/>
      <c r="AN609" s="65"/>
      <c r="AO609" s="65"/>
    </row>
    <row r="610" spans="1:41">
      <c r="A610">
        <f>'TARIF 2024'!D617</f>
        <v>0</v>
      </c>
      <c r="B610" t="s">
        <v>947</v>
      </c>
      <c r="D610" s="4">
        <f>'TARIF 2024'!G617</f>
        <v>5900495900203</v>
      </c>
      <c r="E610" t="str">
        <f>'TARIF 2024'!B617</f>
        <v>GSM106368</v>
      </c>
      <c r="F610" t="str">
        <f>'TARIF 2024'!K617</f>
        <v>Forever cable USB-C - Lightning 1,0 m 3A white dont 0,04 deee</v>
      </c>
      <c r="G610" t="str">
        <f>'TARIF 2024'!K617</f>
        <v>Forever cable USB-C - Lightning 1,0 m 3A white dont 0,04 deee</v>
      </c>
      <c r="H610" s="64">
        <f>'TARIF 2024'!M617</f>
        <v>4.0795999999999992</v>
      </c>
      <c r="I610" s="64">
        <f>'TARIF 2024'!Q617</f>
        <v>9.99</v>
      </c>
      <c r="L610" s="75">
        <v>0.2</v>
      </c>
      <c r="M610" s="65"/>
      <c r="N610" s="65"/>
      <c r="O610" s="65"/>
      <c r="P610" s="65"/>
      <c r="Q610" s="70"/>
      <c r="R610" s="66"/>
      <c r="S610" s="68"/>
      <c r="T610" s="65"/>
      <c r="U610" s="65"/>
      <c r="V610" s="71"/>
      <c r="W610" s="72"/>
      <c r="X610" s="73"/>
      <c r="Y610" s="74"/>
      <c r="Z610" s="65"/>
      <c r="AA610" s="73"/>
      <c r="AB610" s="65"/>
      <c r="AC610" s="73"/>
      <c r="AD610" s="65"/>
      <c r="AE610" s="73"/>
      <c r="AF610" s="73"/>
      <c r="AG610" s="65"/>
      <c r="AH610" s="65"/>
      <c r="AI610" s="65"/>
      <c r="AJ610" s="65"/>
      <c r="AK610" s="65"/>
      <c r="AL610" s="65"/>
      <c r="AM610" s="65"/>
      <c r="AN610" s="65"/>
      <c r="AO610" s="65"/>
    </row>
    <row r="611" spans="1:41">
      <c r="A611">
        <f>'TARIF 2024'!D618</f>
        <v>0</v>
      </c>
      <c r="B611" t="s">
        <v>947</v>
      </c>
      <c r="D611" s="4">
        <f>'TARIF 2024'!G618</f>
        <v>5900495978486</v>
      </c>
      <c r="E611" t="str">
        <f>'TARIF 2024'!B618</f>
        <v>GSM115423</v>
      </c>
      <c r="F611" t="str">
        <f>'TARIF 2024'!K618</f>
        <v>Forever Flexible cable USB - USB-C 1,0 m 3A black dont 0,04 deee</v>
      </c>
      <c r="G611" t="str">
        <f>'TARIF 2024'!K618</f>
        <v>Forever Flexible cable USB - USB-C 1,0 m 3A black dont 0,04 deee</v>
      </c>
      <c r="H611" s="64">
        <f>'TARIF 2024'!M618</f>
        <v>3.9855999999999998</v>
      </c>
      <c r="I611" s="64">
        <f>'TARIF 2024'!Q618</f>
        <v>9.99</v>
      </c>
      <c r="L611" s="75">
        <v>0.2</v>
      </c>
      <c r="M611" s="65"/>
      <c r="N611" s="65"/>
      <c r="O611" s="65"/>
      <c r="P611" s="65"/>
      <c r="Q611" s="70"/>
      <c r="R611" s="66"/>
      <c r="S611" s="68"/>
      <c r="T611" s="65"/>
      <c r="U611" s="65"/>
      <c r="V611" s="71"/>
      <c r="W611" s="72"/>
      <c r="X611" s="73"/>
      <c r="Y611" s="74"/>
      <c r="Z611" s="65"/>
      <c r="AA611" s="73"/>
      <c r="AB611" s="65"/>
      <c r="AC611" s="73"/>
      <c r="AD611" s="65"/>
      <c r="AE611" s="73"/>
      <c r="AF611" s="73"/>
      <c r="AG611" s="65"/>
      <c r="AH611" s="65"/>
      <c r="AI611" s="65"/>
      <c r="AJ611" s="65"/>
      <c r="AK611" s="65"/>
      <c r="AL611" s="65"/>
      <c r="AM611" s="65"/>
      <c r="AN611" s="65"/>
      <c r="AO611" s="65"/>
    </row>
    <row r="612" spans="1:41">
      <c r="A612">
        <f>'TARIF 2024'!D619</f>
        <v>0</v>
      </c>
      <c r="B612" t="s">
        <v>947</v>
      </c>
      <c r="D612" s="4">
        <f>'TARIF 2024'!G619</f>
        <v>5900495978448</v>
      </c>
      <c r="E612" t="str">
        <f>'TARIF 2024'!B619</f>
        <v>GSM115419</v>
      </c>
      <c r="F612" t="str">
        <f>'TARIF 2024'!K619</f>
        <v>Forever Flexible cable USB - USB-C 1,0 m 3A white dont 0,04 deee</v>
      </c>
      <c r="G612" t="str">
        <f>'TARIF 2024'!K619</f>
        <v>Forever Flexible cable USB - USB-C 1,0 m 3A white dont 0,04 deee</v>
      </c>
      <c r="H612" s="64">
        <f>'TARIF 2024'!M619</f>
        <v>3.9855999999999998</v>
      </c>
      <c r="I612" s="64">
        <f>'TARIF 2024'!Q619</f>
        <v>9.99</v>
      </c>
      <c r="L612" s="75">
        <v>0.2</v>
      </c>
      <c r="M612" s="65"/>
      <c r="N612" s="65"/>
      <c r="O612" s="65"/>
      <c r="P612" s="65"/>
      <c r="Q612" s="70"/>
      <c r="R612" s="66"/>
      <c r="S612" s="68"/>
      <c r="T612" s="65"/>
      <c r="U612" s="65"/>
      <c r="V612" s="71"/>
      <c r="W612" s="72"/>
      <c r="X612" s="73"/>
      <c r="Y612" s="74"/>
      <c r="Z612" s="65"/>
      <c r="AA612" s="73"/>
      <c r="AB612" s="65"/>
      <c r="AC612" s="73"/>
      <c r="AD612" s="65"/>
      <c r="AE612" s="73"/>
      <c r="AF612" s="73"/>
      <c r="AG612" s="65"/>
      <c r="AH612" s="65"/>
      <c r="AI612" s="65"/>
      <c r="AJ612" s="65"/>
      <c r="AK612" s="65"/>
      <c r="AL612" s="65"/>
      <c r="AM612" s="65"/>
      <c r="AN612" s="65"/>
      <c r="AO612" s="65"/>
    </row>
    <row r="613" spans="1:41">
      <c r="A613">
        <f>'TARIF 2024'!D620</f>
        <v>0</v>
      </c>
      <c r="B613" t="s">
        <v>947</v>
      </c>
      <c r="D613" s="4">
        <f>'TARIF 2024'!G620</f>
        <v>5900495082749</v>
      </c>
      <c r="E613" t="str">
        <f>'TARIF 2024'!B620</f>
        <v>GSM171012</v>
      </c>
      <c r="F613" t="str">
        <f>'TARIF 2024'!K620</f>
        <v>Forever LCD cable USB-C - USB-C 1,0 m 100W black dont 0,04 deee</v>
      </c>
      <c r="G613" t="str">
        <f>'TARIF 2024'!K620</f>
        <v>Forever LCD cable USB-C - USB-C 1,0 m 100W black dont 0,04 deee</v>
      </c>
      <c r="H613" s="64">
        <f>'TARIF 2024'!M620</f>
        <v>9.0333999999999985</v>
      </c>
      <c r="I613" s="64">
        <f>'TARIF 2024'!Q620</f>
        <v>19.989999999999998</v>
      </c>
      <c r="L613" s="75">
        <v>0.2</v>
      </c>
      <c r="M613" s="65"/>
      <c r="N613" s="65"/>
      <c r="O613" s="65"/>
      <c r="P613" s="65"/>
      <c r="Q613" s="70"/>
      <c r="R613" s="66"/>
      <c r="S613" s="68"/>
      <c r="T613" s="65"/>
      <c r="U613" s="65"/>
      <c r="V613" s="71"/>
      <c r="W613" s="72"/>
      <c r="X613" s="73"/>
      <c r="Y613" s="74"/>
      <c r="Z613" s="65"/>
      <c r="AA613" s="73"/>
      <c r="AB613" s="65"/>
      <c r="AC613" s="73"/>
      <c r="AD613" s="65"/>
      <c r="AE613" s="73"/>
      <c r="AF613" s="73"/>
      <c r="AG613" s="65"/>
      <c r="AH613" s="65"/>
      <c r="AI613" s="65"/>
      <c r="AJ613" s="65"/>
      <c r="AK613" s="65"/>
      <c r="AL613" s="65"/>
      <c r="AM613" s="65"/>
      <c r="AN613" s="65"/>
      <c r="AO613" s="65"/>
    </row>
    <row r="614" spans="1:41">
      <c r="A614">
        <f>'TARIF 2024'!D621</f>
        <v>0</v>
      </c>
      <c r="B614" t="s">
        <v>947</v>
      </c>
      <c r="D614" s="4">
        <f>'TARIF 2024'!G621</f>
        <v>5900495978554</v>
      </c>
      <c r="E614" t="str">
        <f>'TARIF 2024'!B621</f>
        <v>GSM115430</v>
      </c>
      <c r="F614" t="str">
        <f>'TARIF 2024'!K621</f>
        <v>Forever Flexible cable USB-C - USB-C 2,0 m 100W white dont 0,04 deee</v>
      </c>
      <c r="G614" t="str">
        <f>'TARIF 2024'!K621</f>
        <v>Forever Flexible cable USB-C - USB-C 2,0 m 100W white dont 0,04 deee</v>
      </c>
      <c r="H614" s="64">
        <f>'TARIF 2024'!M621</f>
        <v>5.64</v>
      </c>
      <c r="I614" s="64">
        <f>'TARIF 2024'!Q621</f>
        <v>12.99</v>
      </c>
      <c r="L614" s="75">
        <v>0.2</v>
      </c>
      <c r="M614" s="65"/>
      <c r="N614" s="65"/>
      <c r="O614" s="65"/>
      <c r="P614" s="65"/>
      <c r="Q614" s="70"/>
      <c r="R614" s="66"/>
      <c r="S614" s="68"/>
      <c r="T614" s="65"/>
      <c r="U614" s="65"/>
      <c r="V614" s="71"/>
      <c r="W614" s="72"/>
      <c r="X614" s="73"/>
      <c r="Y614" s="74"/>
      <c r="Z614" s="65"/>
      <c r="AA614" s="73"/>
      <c r="AB614" s="65"/>
      <c r="AC614" s="73"/>
      <c r="AD614" s="65"/>
      <c r="AE614" s="73"/>
      <c r="AF614" s="73"/>
      <c r="AG614" s="65"/>
      <c r="AH614" s="65"/>
      <c r="AI614" s="65"/>
      <c r="AJ614" s="65"/>
      <c r="AK614" s="65"/>
      <c r="AL614" s="65"/>
      <c r="AM614" s="65"/>
      <c r="AN614" s="65"/>
      <c r="AO614" s="65"/>
    </row>
    <row r="615" spans="1:41">
      <c r="A615">
        <f>'TARIF 2024'!D622</f>
        <v>0</v>
      </c>
      <c r="B615" t="s">
        <v>947</v>
      </c>
      <c r="D615" s="4">
        <f>'TARIF 2024'!G622</f>
        <v>5900495978530</v>
      </c>
      <c r="E615" t="str">
        <f>'TARIF 2024'!B622</f>
        <v>GSM115428</v>
      </c>
      <c r="F615" t="str">
        <f>'TARIF 2024'!K622</f>
        <v>Forever Flexible cable USB-C - USB-C 2,0 m 60W white dont 0,04 deee</v>
      </c>
      <c r="G615" t="str">
        <f>'TARIF 2024'!K622</f>
        <v>Forever Flexible cable USB-C - USB-C 2,0 m 60W white dont 0,04 deee</v>
      </c>
      <c r="H615" s="64">
        <f>'TARIF 2024'!M622</f>
        <v>4.6341999999999999</v>
      </c>
      <c r="I615" s="64">
        <f>'TARIF 2024'!Q622</f>
        <v>10.99</v>
      </c>
      <c r="L615" s="75">
        <v>0.2</v>
      </c>
      <c r="M615" s="65"/>
      <c r="N615" s="65"/>
      <c r="O615" s="65"/>
      <c r="P615" s="65"/>
      <c r="Q615" s="70"/>
      <c r="R615" s="66"/>
      <c r="S615" s="68"/>
      <c r="T615" s="65"/>
      <c r="U615" s="65"/>
      <c r="V615" s="71"/>
      <c r="W615" s="72"/>
      <c r="X615" s="73"/>
      <c r="Y615" s="74"/>
      <c r="Z615" s="65"/>
      <c r="AA615" s="73"/>
      <c r="AB615" s="65"/>
      <c r="AC615" s="73"/>
      <c r="AD615" s="65"/>
      <c r="AE615" s="73"/>
      <c r="AF615" s="73"/>
      <c r="AG615" s="65"/>
      <c r="AH615" s="65"/>
      <c r="AI615" s="65"/>
      <c r="AJ615" s="65"/>
      <c r="AK615" s="65"/>
      <c r="AL615" s="65"/>
      <c r="AM615" s="65"/>
      <c r="AN615" s="65"/>
      <c r="AO615" s="65"/>
    </row>
    <row r="616" spans="1:41">
      <c r="A616">
        <f>'TARIF 2024'!D623</f>
        <v>0</v>
      </c>
      <c r="B616" t="s">
        <v>947</v>
      </c>
      <c r="D616" s="4">
        <f>'TARIF 2024'!G623</f>
        <v>5900495978523</v>
      </c>
      <c r="E616" t="str">
        <f>'TARIF 2024'!B623</f>
        <v>GSM115427</v>
      </c>
      <c r="F616" t="str">
        <f>'TARIF 2024'!K623</f>
        <v>Forever Flexible cable USB-C - USB-C 1,0 m 60W white dont 0,04 deee</v>
      </c>
      <c r="G616" t="str">
        <f>'TARIF 2024'!K623</f>
        <v>Forever Flexible cable USB-C - USB-C 1,0 m 60W white dont 0,04 deee</v>
      </c>
      <c r="H616" s="64">
        <f>'TARIF 2024'!M623</f>
        <v>4.1829999999999998</v>
      </c>
      <c r="I616" s="64">
        <f>'TARIF 2024'!Q623</f>
        <v>9.99</v>
      </c>
      <c r="L616" s="75">
        <v>0.2</v>
      </c>
      <c r="M616" s="65"/>
      <c r="N616" s="65"/>
      <c r="O616" s="65"/>
      <c r="P616" s="65"/>
      <c r="Q616" s="70"/>
      <c r="R616" s="66"/>
      <c r="S616" s="68"/>
      <c r="T616" s="65"/>
      <c r="U616" s="65"/>
      <c r="V616" s="71"/>
      <c r="W616" s="72"/>
      <c r="X616" s="73"/>
      <c r="Y616" s="74"/>
      <c r="Z616" s="65"/>
      <c r="AA616" s="73"/>
      <c r="AB616" s="65"/>
      <c r="AC616" s="73"/>
      <c r="AD616" s="65"/>
      <c r="AE616" s="73"/>
      <c r="AF616" s="73"/>
      <c r="AG616" s="65"/>
      <c r="AH616" s="65"/>
      <c r="AI616" s="65"/>
      <c r="AJ616" s="65"/>
      <c r="AK616" s="65"/>
      <c r="AL616" s="65"/>
      <c r="AM616" s="65"/>
      <c r="AN616" s="65"/>
      <c r="AO616" s="65"/>
    </row>
    <row r="617" spans="1:41">
      <c r="A617">
        <f>'TARIF 2024'!D624</f>
        <v>0</v>
      </c>
      <c r="B617" t="s">
        <v>947</v>
      </c>
      <c r="D617" s="4">
        <f>'TARIF 2024'!G624</f>
        <v>5900495900197</v>
      </c>
      <c r="E617" t="str">
        <f>'TARIF 2024'!B624</f>
        <v>GSM106367</v>
      </c>
      <c r="F617" t="str">
        <f>'TARIF 2024'!K624</f>
        <v>Forever cable USB-C - USB-C 1,0 m 3A black dont 0,04 deee</v>
      </c>
      <c r="G617" t="str">
        <f>'TARIF 2024'!K624</f>
        <v>Forever cable USB-C - USB-C 1,0 m 3A black dont 0,04 deee</v>
      </c>
      <c r="H617" s="64">
        <f>'TARIF 2024'!M624</f>
        <v>4.0795999999999992</v>
      </c>
      <c r="I617" s="64">
        <f>'TARIF 2024'!Q624</f>
        <v>9.99</v>
      </c>
      <c r="L617" s="75">
        <v>0.2</v>
      </c>
      <c r="M617" s="65"/>
      <c r="N617" s="65"/>
      <c r="O617" s="65"/>
      <c r="P617" s="65"/>
      <c r="Q617" s="70"/>
      <c r="R617" s="66"/>
      <c r="S617" s="68"/>
      <c r="T617" s="65"/>
      <c r="U617" s="65"/>
      <c r="V617" s="71"/>
      <c r="W617" s="72"/>
      <c r="X617" s="73"/>
      <c r="Y617" s="74"/>
      <c r="Z617" s="65"/>
      <c r="AA617" s="73"/>
      <c r="AB617" s="65"/>
      <c r="AC617" s="73"/>
      <c r="AD617" s="65"/>
      <c r="AE617" s="73"/>
      <c r="AF617" s="73"/>
      <c r="AG617" s="65"/>
      <c r="AH617" s="65"/>
      <c r="AI617" s="65"/>
      <c r="AJ617" s="65"/>
      <c r="AK617" s="65"/>
      <c r="AL617" s="65"/>
      <c r="AM617" s="65"/>
      <c r="AN617" s="65"/>
      <c r="AO617" s="65"/>
    </row>
    <row r="618" spans="1:41">
      <c r="A618">
        <f>'TARIF 2024'!D625</f>
        <v>0</v>
      </c>
      <c r="B618" t="s">
        <v>947</v>
      </c>
      <c r="D618" s="4">
        <f>'TARIF 2024'!G625</f>
        <v>5900495900180</v>
      </c>
      <c r="E618" t="str">
        <f>'TARIF 2024'!B625</f>
        <v>GSM106366</v>
      </c>
      <c r="F618" t="str">
        <f>'TARIF 2024'!K625</f>
        <v>Forever cable USB-C - USB-C 1,0 m 3A white dont 0,04 deee</v>
      </c>
      <c r="G618" t="str">
        <f>'TARIF 2024'!K625</f>
        <v>Forever cable USB-C - USB-C 1,0 m 3A white dont 0,04 deee</v>
      </c>
      <c r="H618" s="64">
        <f>'TARIF 2024'!M625</f>
        <v>4.0795999999999992</v>
      </c>
      <c r="I618" s="64">
        <f>'TARIF 2024'!Q625</f>
        <v>9.99</v>
      </c>
      <c r="L618" s="75">
        <v>0.2</v>
      </c>
      <c r="M618" s="65"/>
      <c r="N618" s="65"/>
      <c r="O618" s="65"/>
      <c r="P618" s="65"/>
      <c r="Q618" s="70"/>
      <c r="R618" s="66"/>
      <c r="S618" s="68"/>
      <c r="T618" s="65"/>
      <c r="U618" s="65"/>
      <c r="V618" s="71"/>
      <c r="W618" s="72"/>
      <c r="X618" s="73"/>
      <c r="Y618" s="74"/>
      <c r="Z618" s="65"/>
      <c r="AA618" s="73"/>
      <c r="AB618" s="65"/>
      <c r="AC618" s="73"/>
      <c r="AD618" s="65"/>
      <c r="AE618" s="73"/>
      <c r="AF618" s="73"/>
      <c r="AG618" s="65"/>
      <c r="AH618" s="65"/>
      <c r="AI618" s="65"/>
      <c r="AJ618" s="65"/>
      <c r="AK618" s="65"/>
      <c r="AL618" s="65"/>
      <c r="AM618" s="65"/>
      <c r="AN618" s="65"/>
      <c r="AO618" s="65"/>
    </row>
    <row r="619" spans="1:41">
      <c r="A619">
        <f>'TARIF 2024'!D626</f>
        <v>0</v>
      </c>
      <c r="B619" t="s">
        <v>947</v>
      </c>
      <c r="D619" s="4">
        <f>'TARIF 2024'!G626</f>
        <v>5900495826992</v>
      </c>
      <c r="E619" t="str">
        <f>'TARIF 2024'!B626</f>
        <v>GSM099055</v>
      </c>
      <c r="F619" t="str">
        <f>'TARIF 2024'!K626</f>
        <v>Forever CC-03 car charger 2x USB 3,6A black dont 0,04 deee</v>
      </c>
      <c r="G619" t="str">
        <f>'TARIF 2024'!K626</f>
        <v>Forever CC-03 car charger 2x USB 3,6A black dont 0,04 deee</v>
      </c>
      <c r="H619" s="64">
        <f>'TARIF 2024'!M626</f>
        <v>5.2921999999999993</v>
      </c>
      <c r="I619" s="64">
        <f>'TARIF 2024'!Q626</f>
        <v>8.99</v>
      </c>
      <c r="L619" s="75">
        <v>0.2</v>
      </c>
      <c r="M619" s="65"/>
      <c r="N619" s="65"/>
      <c r="O619" s="65"/>
      <c r="P619" s="65"/>
      <c r="Q619" s="70"/>
      <c r="R619" s="66"/>
      <c r="S619" s="68"/>
      <c r="T619" s="65"/>
      <c r="U619" s="65"/>
      <c r="V619" s="71"/>
      <c r="W619" s="72"/>
      <c r="X619" s="73"/>
      <c r="Y619" s="74"/>
      <c r="Z619" s="65"/>
      <c r="AA619" s="73"/>
      <c r="AB619" s="65"/>
      <c r="AC619" s="73"/>
      <c r="AD619" s="65"/>
      <c r="AE619" s="73"/>
      <c r="AF619" s="73"/>
      <c r="AG619" s="65"/>
      <c r="AH619" s="65"/>
      <c r="AI619" s="65"/>
      <c r="AJ619" s="65"/>
      <c r="AK619" s="65"/>
      <c r="AL619" s="65"/>
      <c r="AM619" s="65"/>
      <c r="AN619" s="65"/>
      <c r="AO619" s="65"/>
    </row>
    <row r="620" spans="1:41">
      <c r="A620">
        <f>'TARIF 2024'!D627</f>
        <v>0</v>
      </c>
      <c r="B620" t="s">
        <v>947</v>
      </c>
      <c r="D620" s="4">
        <f>'TARIF 2024'!G627</f>
        <v>5900495648952</v>
      </c>
      <c r="E620" t="str">
        <f>'TARIF 2024'!B627</f>
        <v>GSM034098</v>
      </c>
      <c r="F620" t="str">
        <f>'TARIF 2024'!K627</f>
        <v>Forever CC-04 car charger 2x USB 3.1A black dont 0,04 deee</v>
      </c>
      <c r="G620" t="str">
        <f>'TARIF 2024'!K627</f>
        <v>Forever CC-04 car charger 2x USB 3.1A black dont 0,04 deee</v>
      </c>
      <c r="H620" s="64">
        <f>'TARIF 2024'!M627</f>
        <v>5.9971999999999994</v>
      </c>
      <c r="I620" s="64">
        <f>'TARIF 2024'!Q627</f>
        <v>10.99</v>
      </c>
      <c r="L620" s="75">
        <v>0.2</v>
      </c>
      <c r="M620" s="65"/>
      <c r="N620" s="65"/>
      <c r="O620" s="65"/>
      <c r="P620" s="65"/>
      <c r="Q620" s="70"/>
      <c r="R620" s="66"/>
      <c r="S620" s="68"/>
      <c r="T620" s="65"/>
      <c r="U620" s="65"/>
      <c r="V620" s="71"/>
      <c r="W620" s="72"/>
      <c r="X620" s="73"/>
      <c r="Y620" s="74"/>
      <c r="Z620" s="65"/>
      <c r="AA620" s="73"/>
      <c r="AB620" s="65"/>
      <c r="AC620" s="73"/>
      <c r="AD620" s="65"/>
      <c r="AE620" s="73"/>
      <c r="AF620" s="73"/>
      <c r="AG620" s="65"/>
      <c r="AH620" s="65"/>
      <c r="AI620" s="65"/>
      <c r="AJ620" s="65"/>
      <c r="AK620" s="65"/>
      <c r="AL620" s="65"/>
      <c r="AM620" s="65"/>
      <c r="AN620" s="65"/>
      <c r="AO620" s="65"/>
    </row>
    <row r="621" spans="1:41">
      <c r="A621">
        <f>'TARIF 2024'!D628</f>
        <v>0</v>
      </c>
      <c r="B621" t="s">
        <v>947</v>
      </c>
      <c r="D621" s="4">
        <f>'TARIF 2024'!G628</f>
        <v>5900495648945</v>
      </c>
      <c r="E621" t="str">
        <f>'TARIF 2024'!B628</f>
        <v>GSM034097</v>
      </c>
      <c r="F621" t="str">
        <f>'TARIF 2024'!K628</f>
        <v>Forever CC-03 car charger 2x USB 2,4A black dont 0,04 deee</v>
      </c>
      <c r="G621" t="str">
        <f>'TARIF 2024'!K628</f>
        <v>Forever CC-03 car charger 2x USB 2,4A black dont 0,04 deee</v>
      </c>
      <c r="H621" s="64">
        <f>'TARIF 2024'!M628</f>
        <v>4.8503999999999996</v>
      </c>
      <c r="I621" s="64">
        <f>'TARIF 2024'!Q628</f>
        <v>6.99</v>
      </c>
      <c r="L621" s="75">
        <v>0.2</v>
      </c>
      <c r="M621" s="65"/>
      <c r="N621" s="65"/>
      <c r="O621" s="65"/>
      <c r="P621" s="65"/>
      <c r="Q621" s="70"/>
      <c r="R621" s="66"/>
      <c r="S621" s="68"/>
      <c r="T621" s="65"/>
      <c r="U621" s="65"/>
      <c r="V621" s="71"/>
      <c r="W621" s="72"/>
      <c r="X621" s="73"/>
      <c r="Y621" s="74"/>
      <c r="Z621" s="65"/>
      <c r="AA621" s="73"/>
      <c r="AB621" s="65"/>
      <c r="AC621" s="73"/>
      <c r="AD621" s="65"/>
      <c r="AE621" s="73"/>
      <c r="AF621" s="73"/>
      <c r="AG621" s="65"/>
      <c r="AH621" s="65"/>
      <c r="AI621" s="65"/>
      <c r="AJ621" s="65"/>
      <c r="AK621" s="65"/>
      <c r="AL621" s="65"/>
      <c r="AM621" s="65"/>
      <c r="AN621" s="65"/>
      <c r="AO621" s="65"/>
    </row>
    <row r="622" spans="1:41">
      <c r="A622">
        <f>'TARIF 2024'!D629</f>
        <v>0</v>
      </c>
      <c r="B622" t="s">
        <v>947</v>
      </c>
      <c r="D622" s="4">
        <f>'TARIF 2024'!G629</f>
        <v>5900495647139</v>
      </c>
      <c r="E622" t="str">
        <f>'TARIF 2024'!B629</f>
        <v>GSM034042</v>
      </c>
      <c r="F622" t="str">
        <f>'TARIF 2024'!K629</f>
        <v>Forever CC-02 car charger 2x USB 3A black with microUSB cable 0,2 m dont 0,04 deee</v>
      </c>
      <c r="G622" t="str">
        <f>'TARIF 2024'!K629</f>
        <v>Forever CC-02 car charger 2x USB 3A black with microUSB cable 0,2 m dont 0,04 deee</v>
      </c>
      <c r="H622" s="64">
        <f>'TARIF 2024'!M629</f>
        <v>7.1345999999999998</v>
      </c>
      <c r="I622" s="64">
        <f>'TARIF 2024'!Q629</f>
        <v>9.99</v>
      </c>
      <c r="L622" s="75">
        <v>0.2</v>
      </c>
      <c r="M622" s="65"/>
      <c r="N622" s="65"/>
      <c r="O622" s="65"/>
      <c r="P622" s="65"/>
      <c r="Q622" s="70"/>
      <c r="R622" s="66"/>
      <c r="S622" s="68"/>
      <c r="T622" s="65"/>
      <c r="U622" s="65"/>
      <c r="V622" s="71"/>
      <c r="W622" s="72"/>
      <c r="X622" s="73"/>
      <c r="Y622" s="74"/>
      <c r="Z622" s="65"/>
      <c r="AA622" s="73"/>
      <c r="AB622" s="65"/>
      <c r="AC622" s="73"/>
      <c r="AD622" s="65"/>
      <c r="AE622" s="73"/>
      <c r="AF622" s="73"/>
      <c r="AG622" s="65"/>
      <c r="AH622" s="65"/>
      <c r="AI622" s="65"/>
      <c r="AJ622" s="65"/>
      <c r="AK622" s="65"/>
      <c r="AL622" s="65"/>
      <c r="AM622" s="65"/>
      <c r="AN622" s="65"/>
      <c r="AO622" s="65"/>
    </row>
    <row r="623" spans="1:41">
      <c r="A623">
        <f>'TARIF 2024'!D630</f>
        <v>0</v>
      </c>
      <c r="B623" t="s">
        <v>947</v>
      </c>
      <c r="D623" s="4">
        <f>'TARIF 2024'!G630</f>
        <v>5900495950925</v>
      </c>
      <c r="E623" t="str">
        <f>'TARIF 2024'!B630</f>
        <v>GSM112639</v>
      </c>
      <c r="F623" t="str">
        <f>'TARIF 2024'!K630</f>
        <v>Forever CC-06 PD3.0 car charger 1x USB-C 20W black dont 0,04 deee</v>
      </c>
      <c r="G623" t="str">
        <f>'TARIF 2024'!K630</f>
        <v>Forever CC-06 PD3.0 car charger 1x USB-C 20W black dont 0,04 deee</v>
      </c>
      <c r="H623" s="64">
        <f>'TARIF 2024'!M630</f>
        <v>6.0253999999999994</v>
      </c>
      <c r="I623" s="64">
        <f>'TARIF 2024'!Q630</f>
        <v>14.99</v>
      </c>
      <c r="L623" s="75">
        <v>0.2</v>
      </c>
      <c r="M623" s="65"/>
      <c r="N623" s="65"/>
      <c r="O623" s="65"/>
      <c r="P623" s="65"/>
      <c r="Q623" s="70"/>
      <c r="R623" s="66"/>
      <c r="S623" s="68"/>
      <c r="T623" s="65"/>
      <c r="U623" s="65"/>
      <c r="V623" s="71"/>
      <c r="W623" s="72"/>
      <c r="X623" s="73"/>
      <c r="Y623" s="74"/>
      <c r="Z623" s="65"/>
      <c r="AA623" s="73"/>
      <c r="AB623" s="65"/>
      <c r="AC623" s="73"/>
      <c r="AD623" s="65"/>
      <c r="AE623" s="73"/>
      <c r="AF623" s="73"/>
      <c r="AG623" s="65"/>
      <c r="AH623" s="65"/>
      <c r="AI623" s="65"/>
      <c r="AJ623" s="65"/>
      <c r="AK623" s="65"/>
      <c r="AL623" s="65"/>
      <c r="AM623" s="65"/>
      <c r="AN623" s="65"/>
      <c r="AO623" s="65"/>
    </row>
    <row r="624" spans="1:41">
      <c r="A624">
        <f>'TARIF 2024'!D631</f>
        <v>0</v>
      </c>
      <c r="B624" t="s">
        <v>947</v>
      </c>
      <c r="D624" s="4">
        <f>'TARIF 2024'!G631</f>
        <v>5900495950918</v>
      </c>
      <c r="E624" t="str">
        <f>'TARIF 2024'!B631</f>
        <v>GSM112638</v>
      </c>
      <c r="F624" t="str">
        <f>'TARIF 2024'!K631</f>
        <v>Forever CC-06 PD3.0 + QC3.0 car charger 1x USB-C 1x USB 20W black dont 0,04 deee</v>
      </c>
      <c r="G624" t="str">
        <f>'TARIF 2024'!K631</f>
        <v>Forever CC-06 PD3.0 + QC3.0 car charger 1x USB-C 1x USB 20W black dont 0,04 deee</v>
      </c>
      <c r="H624" s="64">
        <f>'TARIF 2024'!M631</f>
        <v>6.4013999999999989</v>
      </c>
      <c r="I624" s="64">
        <f>'TARIF 2024'!Q631</f>
        <v>15.99</v>
      </c>
      <c r="L624" s="75">
        <v>0.2</v>
      </c>
      <c r="M624" s="65"/>
      <c r="N624" s="65"/>
      <c r="O624" s="65"/>
      <c r="P624" s="65"/>
      <c r="Q624" s="70"/>
      <c r="R624" s="66"/>
      <c r="S624" s="68"/>
      <c r="T624" s="65"/>
      <c r="U624" s="65"/>
      <c r="V624" s="71"/>
      <c r="W624" s="72"/>
      <c r="X624" s="73"/>
      <c r="Y624" s="74"/>
      <c r="Z624" s="65"/>
      <c r="AA624" s="73"/>
      <c r="AB624" s="65"/>
      <c r="AC624" s="73"/>
      <c r="AD624" s="65"/>
      <c r="AE624" s="73"/>
      <c r="AF624" s="73"/>
      <c r="AG624" s="65"/>
      <c r="AH624" s="65"/>
      <c r="AI624" s="65"/>
      <c r="AJ624" s="65"/>
      <c r="AK624" s="65"/>
      <c r="AL624" s="65"/>
      <c r="AM624" s="65"/>
      <c r="AN624" s="65"/>
      <c r="AO624" s="65"/>
    </row>
    <row r="625" spans="1:41">
      <c r="A625">
        <f>'TARIF 2024'!D632</f>
        <v>0</v>
      </c>
      <c r="B625" t="s">
        <v>947</v>
      </c>
      <c r="D625" s="4">
        <f>'TARIF 2024'!G632</f>
        <v>5900495647146</v>
      </c>
      <c r="E625" t="str">
        <f>'TARIF 2024'!B632</f>
        <v>GSM034043</v>
      </c>
      <c r="F625" t="str">
        <f>'TARIF 2024'!K632</f>
        <v>Forever CC-02 car charger 2x USB 3A black with USB-C cable 0,2 m dont 0,04 deee</v>
      </c>
      <c r="G625" t="str">
        <f>'TARIF 2024'!K632</f>
        <v>Forever CC-02 car charger 2x USB 3A black with USB-C cable 0,2 m dont 0,04 deee</v>
      </c>
      <c r="H625" s="64">
        <f>'TARIF 2024'!M632</f>
        <v>7.0030000000000001</v>
      </c>
      <c r="I625" s="64">
        <f>'TARIF 2024'!Q632</f>
        <v>12.99</v>
      </c>
      <c r="L625" s="75">
        <v>0.2</v>
      </c>
      <c r="M625" s="65"/>
      <c r="N625" s="65"/>
      <c r="O625" s="65"/>
      <c r="P625" s="65"/>
      <c r="Q625" s="70"/>
      <c r="R625" s="66"/>
      <c r="S625" s="68"/>
      <c r="T625" s="65"/>
      <c r="U625" s="65"/>
      <c r="V625" s="71"/>
      <c r="W625" s="72"/>
      <c r="X625" s="73"/>
      <c r="Y625" s="74"/>
      <c r="Z625" s="65"/>
      <c r="AA625" s="73"/>
      <c r="AB625" s="65"/>
      <c r="AC625" s="73"/>
      <c r="AD625" s="65"/>
      <c r="AE625" s="73"/>
      <c r="AF625" s="73"/>
      <c r="AG625" s="65"/>
      <c r="AH625" s="65"/>
      <c r="AI625" s="65"/>
      <c r="AJ625" s="65"/>
      <c r="AK625" s="65"/>
      <c r="AL625" s="65"/>
      <c r="AM625" s="65"/>
      <c r="AN625" s="65"/>
      <c r="AO625" s="65"/>
    </row>
    <row r="626" spans="1:41">
      <c r="A626">
        <f>'TARIF 2024'!D633</f>
        <v>0</v>
      </c>
      <c r="B626" t="s">
        <v>947</v>
      </c>
      <c r="D626" s="4">
        <f>'TARIF 2024'!G633</f>
        <v>5900495623546</v>
      </c>
      <c r="E626" t="str">
        <f>'TARIF 2024'!B633</f>
        <v>GSM032693</v>
      </c>
      <c r="F626" t="str">
        <f>'TARIF 2024'!K633</f>
        <v>Forever M02 car charger 1x USB 2A black + USB-C cable dont 0,04 deee</v>
      </c>
      <c r="G626" t="str">
        <f>'TARIF 2024'!K633</f>
        <v>Forever M02 car charger 1x USB 2A black + USB-C cable dont 0,04 deee</v>
      </c>
      <c r="H626" s="64">
        <f>'TARIF 2024'!M633</f>
        <v>6.4577999999999998</v>
      </c>
      <c r="I626" s="64">
        <f>'TARIF 2024'!Q633</f>
        <v>9.99</v>
      </c>
      <c r="L626" s="75">
        <v>0.2</v>
      </c>
      <c r="M626" s="65"/>
      <c r="N626" s="65"/>
      <c r="O626" s="65"/>
      <c r="P626" s="65"/>
      <c r="Q626" s="70"/>
      <c r="R626" s="66"/>
      <c r="S626" s="68"/>
      <c r="T626" s="65"/>
      <c r="U626" s="65"/>
      <c r="V626" s="71"/>
      <c r="W626" s="72"/>
      <c r="X626" s="73"/>
      <c r="Y626" s="74"/>
      <c r="Z626" s="65"/>
      <c r="AA626" s="73"/>
      <c r="AB626" s="65"/>
      <c r="AC626" s="73"/>
      <c r="AD626" s="65"/>
      <c r="AE626" s="73"/>
      <c r="AF626" s="73"/>
      <c r="AG626" s="65"/>
      <c r="AH626" s="65"/>
      <c r="AI626" s="65"/>
      <c r="AJ626" s="65"/>
      <c r="AK626" s="65"/>
      <c r="AL626" s="65"/>
      <c r="AM626" s="65"/>
      <c r="AN626" s="65"/>
      <c r="AO626" s="65"/>
    </row>
    <row r="627" spans="1:41">
      <c r="A627">
        <f>'TARIF 2024'!D634</f>
        <v>0</v>
      </c>
      <c r="B627" t="s">
        <v>947</v>
      </c>
      <c r="D627" s="4">
        <f>'TARIF 2024'!G634</f>
        <v>5907457708174</v>
      </c>
      <c r="E627" t="str">
        <f>'TARIF 2024'!B634</f>
        <v>GSM164183</v>
      </c>
      <c r="F627" t="str">
        <f>'TARIF 2024'!K634</f>
        <v>Forever casque sans fil GHS-700 BT supra-auriculaire avec microphone noir dont 0,04 deee</v>
      </c>
      <c r="G627" t="str">
        <f>'TARIF 2024'!K634</f>
        <v>Forever casque sans fil GHS-700 BT supra-auriculaire avec microphone noir dont 0,04 deee</v>
      </c>
      <c r="H627" s="64">
        <f>'TARIF 2024'!M634</f>
        <v>26.272999999999996</v>
      </c>
      <c r="I627" s="64">
        <f>'TARIF 2024'!Q634</f>
        <v>44.99</v>
      </c>
      <c r="L627" s="75">
        <v>0.2</v>
      </c>
      <c r="M627" s="65"/>
      <c r="N627" s="65"/>
      <c r="O627" s="65"/>
      <c r="P627" s="65"/>
      <c r="Q627" s="70"/>
      <c r="R627" s="66"/>
      <c r="S627" s="68"/>
      <c r="T627" s="65"/>
      <c r="U627" s="65"/>
      <c r="V627" s="71"/>
      <c r="W627" s="72"/>
      <c r="X627" s="73"/>
      <c r="Y627" s="74"/>
      <c r="Z627" s="65"/>
      <c r="AA627" s="73"/>
      <c r="AB627" s="65"/>
      <c r="AC627" s="73"/>
      <c r="AD627" s="65"/>
      <c r="AE627" s="73"/>
      <c r="AF627" s="73"/>
      <c r="AG627" s="65"/>
      <c r="AH627" s="65"/>
      <c r="AI627" s="65"/>
      <c r="AJ627" s="65"/>
      <c r="AK627" s="65"/>
      <c r="AL627" s="65"/>
      <c r="AM627" s="65"/>
      <c r="AN627" s="65"/>
      <c r="AO627" s="65"/>
    </row>
    <row r="628" spans="1:41">
      <c r="A628">
        <f>'TARIF 2024'!D635</f>
        <v>0</v>
      </c>
      <c r="B628" t="s">
        <v>947</v>
      </c>
      <c r="D628" s="4">
        <f>'TARIF 2024'!G635</f>
        <v>5900495925251</v>
      </c>
      <c r="E628" t="str">
        <f>'TARIF 2024'!B635</f>
        <v>MEK011565</v>
      </c>
      <c r="F628" t="str">
        <f>'TARIF 2024'!K635</f>
        <v>Mousse TFO pour LCD 400 ml</v>
      </c>
      <c r="G628" t="str">
        <f>'TARIF 2024'!K635</f>
        <v>Mousse TFO pour LCD 400 ml</v>
      </c>
      <c r="H628" s="64">
        <f>'TARIF 2024'!M635</f>
        <v>3.7317999999999998</v>
      </c>
      <c r="I628" s="64">
        <f>'TARIF 2024'!Q635</f>
        <v>8.99</v>
      </c>
      <c r="L628" s="75">
        <v>0.2</v>
      </c>
      <c r="M628" s="65"/>
      <c r="N628" s="65"/>
      <c r="O628" s="65"/>
      <c r="P628" s="65"/>
      <c r="Q628" s="70"/>
      <c r="R628" s="66"/>
      <c r="S628" s="68"/>
      <c r="T628" s="65"/>
      <c r="U628" s="65"/>
      <c r="V628" s="71"/>
      <c r="W628" s="72"/>
      <c r="X628" s="73"/>
      <c r="Y628" s="74"/>
      <c r="Z628" s="65"/>
      <c r="AA628" s="73"/>
      <c r="AB628" s="65"/>
      <c r="AC628" s="73"/>
      <c r="AD628" s="65"/>
      <c r="AE628" s="73"/>
      <c r="AF628" s="73"/>
      <c r="AG628" s="65"/>
      <c r="AH628" s="65"/>
      <c r="AI628" s="65"/>
      <c r="AJ628" s="65"/>
      <c r="AK628" s="65"/>
      <c r="AL628" s="65"/>
      <c r="AM628" s="65"/>
      <c r="AN628" s="65"/>
      <c r="AO628" s="65"/>
    </row>
    <row r="629" spans="1:41">
      <c r="A629">
        <f>'TARIF 2024'!D636</f>
        <v>0</v>
      </c>
      <c r="B629" t="s">
        <v>947</v>
      </c>
      <c r="D629" s="4">
        <f>'TARIF 2024'!G636</f>
        <v>5900495892362</v>
      </c>
      <c r="E629" t="str">
        <f>'TARIF 2024'!B636</f>
        <v>MEK011539</v>
      </c>
      <c r="F629" t="str">
        <f>'TARIF 2024'!K636</f>
        <v>Liquide de nettoyage TFO LCD 125 ml + microfibre</v>
      </c>
      <c r="G629" t="str">
        <f>'TARIF 2024'!K636</f>
        <v>Liquide de nettoyage TFO LCD 125 ml + microfibre</v>
      </c>
      <c r="H629" s="64">
        <f>'TARIF 2024'!M636</f>
        <v>2.4815999999999998</v>
      </c>
      <c r="I629" s="64">
        <f>'TARIF 2024'!Q636</f>
        <v>5.99</v>
      </c>
      <c r="L629" s="75">
        <v>0.2</v>
      </c>
      <c r="M629" s="65"/>
      <c r="N629" s="65"/>
      <c r="O629" s="65"/>
      <c r="P629" s="65"/>
      <c r="Q629" s="70"/>
      <c r="R629" s="66"/>
      <c r="S629" s="68"/>
      <c r="T629" s="65"/>
      <c r="U629" s="65"/>
      <c r="V629" s="71"/>
      <c r="W629" s="72"/>
      <c r="X629" s="73"/>
      <c r="Y629" s="74"/>
      <c r="Z629" s="65"/>
      <c r="AA629" s="73"/>
      <c r="AB629" s="65"/>
      <c r="AC629" s="73"/>
      <c r="AD629" s="65"/>
      <c r="AE629" s="73"/>
      <c r="AF629" s="73"/>
      <c r="AG629" s="65"/>
      <c r="AH629" s="65"/>
      <c r="AI629" s="65"/>
      <c r="AJ629" s="65"/>
      <c r="AK629" s="65"/>
      <c r="AL629" s="65"/>
      <c r="AM629" s="65"/>
      <c r="AN629" s="65"/>
      <c r="AO629" s="65"/>
    </row>
    <row r="630" spans="1:41">
      <c r="A630">
        <f>'TARIF 2024'!D637</f>
        <v>0</v>
      </c>
      <c r="B630" t="s">
        <v>947</v>
      </c>
      <c r="D630" s="4">
        <f>'TARIF 2024'!G637</f>
        <v>5900495709110</v>
      </c>
      <c r="E630" t="str">
        <f>'TARIF 2024'!B637</f>
        <v>MEK011347</v>
      </c>
      <c r="F630" t="str">
        <f>'TARIF 2024'!K637</f>
        <v>Gaz comprime TFO 400 ml</v>
      </c>
      <c r="G630" t="str">
        <f>'TARIF 2024'!K637</f>
        <v>Gaz comprime TFO 400 ml</v>
      </c>
      <c r="H630" s="64">
        <f>'TARIF 2024'!M637</f>
        <v>3.3087999999999997</v>
      </c>
      <c r="I630" s="64">
        <f>'TARIF 2024'!Q637</f>
        <v>7.99</v>
      </c>
      <c r="L630" s="75">
        <v>0.2</v>
      </c>
      <c r="M630" s="65"/>
      <c r="N630" s="65"/>
      <c r="O630" s="65"/>
      <c r="P630" s="65"/>
      <c r="Q630" s="70"/>
      <c r="R630" s="66"/>
      <c r="S630" s="68"/>
      <c r="T630" s="65"/>
      <c r="U630" s="65"/>
      <c r="V630" s="71"/>
      <c r="W630" s="72"/>
      <c r="X630" s="73"/>
      <c r="Y630" s="74"/>
      <c r="Z630" s="65"/>
      <c r="AA630" s="73"/>
      <c r="AB630" s="65"/>
      <c r="AC630" s="73"/>
      <c r="AD630" s="65"/>
      <c r="AE630" s="73"/>
      <c r="AF630" s="73"/>
      <c r="AG630" s="65"/>
      <c r="AH630" s="65"/>
      <c r="AI630" s="65"/>
      <c r="AJ630" s="65"/>
      <c r="AK630" s="65"/>
      <c r="AL630" s="65"/>
      <c r="AM630" s="65"/>
      <c r="AN630" s="65"/>
      <c r="AO630" s="65"/>
    </row>
    <row r="631" spans="1:41">
      <c r="A631">
        <f>'TARIF 2024'!D638</f>
        <v>0</v>
      </c>
      <c r="B631" t="s">
        <v>947</v>
      </c>
      <c r="D631" s="4">
        <f>'TARIF 2024'!G638</f>
        <v>5900495973986</v>
      </c>
      <c r="E631" t="str">
        <f>'TARIF 2024'!B638</f>
        <v>GSM114781</v>
      </c>
      <c r="F631" t="str">
        <f>'TARIF 2024'!K638</f>
        <v>Forever Bluetooth ANC earphones TWE-210 Earp pink dont 0,04 deee</v>
      </c>
      <c r="G631" t="str">
        <f>'TARIF 2024'!K638</f>
        <v>Forever Bluetooth ANC earphones TWE-210 Earp pink dont 0,04 deee</v>
      </c>
      <c r="H631" s="64">
        <f>'TARIF 2024'!M638</f>
        <v>29.534799999999997</v>
      </c>
      <c r="I631" s="64">
        <f>'TARIF 2024'!Q638</f>
        <v>49.99</v>
      </c>
      <c r="L631" s="75">
        <v>0.2</v>
      </c>
      <c r="M631" s="65"/>
      <c r="N631" s="65"/>
      <c r="O631" s="65"/>
      <c r="P631" s="65"/>
      <c r="Q631" s="70"/>
      <c r="R631" s="66"/>
      <c r="S631" s="68"/>
      <c r="T631" s="65"/>
      <c r="U631" s="65"/>
      <c r="V631" s="71"/>
      <c r="W631" s="72"/>
      <c r="X631" s="73"/>
      <c r="Y631" s="74"/>
      <c r="Z631" s="65"/>
      <c r="AA631" s="73"/>
      <c r="AB631" s="65"/>
      <c r="AC631" s="73"/>
      <c r="AD631" s="65"/>
      <c r="AE631" s="73"/>
      <c r="AF631" s="73"/>
      <c r="AG631" s="65"/>
      <c r="AH631" s="65"/>
      <c r="AI631" s="65"/>
      <c r="AJ631" s="65"/>
      <c r="AK631" s="65"/>
      <c r="AL631" s="65"/>
      <c r="AM631" s="65"/>
      <c r="AN631" s="65"/>
      <c r="AO631" s="65"/>
    </row>
    <row r="632" spans="1:41">
      <c r="A632">
        <f>'TARIF 2024'!D639</f>
        <v>0</v>
      </c>
      <c r="B632" t="s">
        <v>947</v>
      </c>
      <c r="D632" s="4">
        <f>'TARIF 2024'!G639</f>
        <v>5900495973979</v>
      </c>
      <c r="E632" t="str">
        <f>'TARIF 2024'!B639</f>
        <v>GSM114780</v>
      </c>
      <c r="F632" t="str">
        <f>'TARIF 2024'!K639</f>
        <v>Forever Bluetooth ANC earphones TWE-210 Earp white dont 0,04 deee</v>
      </c>
      <c r="G632" t="str">
        <f>'TARIF 2024'!K639</f>
        <v>Forever Bluetooth ANC earphones TWE-210 Earp white dont 0,04 deee</v>
      </c>
      <c r="H632" s="64">
        <f>'TARIF 2024'!M639</f>
        <v>29.534799999999997</v>
      </c>
      <c r="I632" s="64">
        <f>'TARIF 2024'!Q639</f>
        <v>49.99</v>
      </c>
      <c r="L632" s="75">
        <v>0.2</v>
      </c>
      <c r="M632" s="65"/>
      <c r="N632" s="65"/>
      <c r="O632" s="65"/>
      <c r="P632" s="65"/>
      <c r="Q632" s="70"/>
      <c r="R632" s="66"/>
      <c r="S632" s="68"/>
      <c r="T632" s="65"/>
      <c r="U632" s="65"/>
      <c r="V632" s="71"/>
      <c r="W632" s="72"/>
      <c r="X632" s="73"/>
      <c r="Y632" s="74"/>
      <c r="Z632" s="65"/>
      <c r="AA632" s="73"/>
      <c r="AB632" s="65"/>
      <c r="AC632" s="73"/>
      <c r="AD632" s="65"/>
      <c r="AE632" s="73"/>
      <c r="AF632" s="73"/>
      <c r="AG632" s="65"/>
      <c r="AH632" s="65"/>
      <c r="AI632" s="65"/>
      <c r="AJ632" s="65"/>
      <c r="AK632" s="65"/>
      <c r="AL632" s="65"/>
      <c r="AM632" s="65"/>
      <c r="AN632" s="65"/>
      <c r="AO632" s="65"/>
    </row>
    <row r="633" spans="1:41">
      <c r="A633">
        <f>'TARIF 2024'!D640</f>
        <v>0</v>
      </c>
      <c r="B633" t="s">
        <v>947</v>
      </c>
      <c r="D633" s="4">
        <f>'TARIF 2024'!G640</f>
        <v>5900495973955</v>
      </c>
      <c r="E633" t="str">
        <f>'TARIF 2024'!B640</f>
        <v>GSM114778</v>
      </c>
      <c r="F633" t="str">
        <f>'TARIF 2024'!K640</f>
        <v>Forever Bluetooth earphones TWE-110 Earp pink dont 0,04 deee</v>
      </c>
      <c r="G633" t="str">
        <f>'TARIF 2024'!K640</f>
        <v>Forever Bluetooth earphones TWE-110 Earp pink dont 0,04 deee</v>
      </c>
      <c r="H633" s="64">
        <f>'TARIF 2024'!M640</f>
        <v>12.877999999999998</v>
      </c>
      <c r="I633" s="64">
        <f>'TARIF 2024'!Q640</f>
        <v>24.99</v>
      </c>
      <c r="L633" s="75">
        <v>0.2</v>
      </c>
      <c r="M633" s="65"/>
      <c r="N633" s="65"/>
      <c r="O633" s="65"/>
      <c r="P633" s="65"/>
      <c r="Q633" s="70"/>
      <c r="R633" s="66"/>
      <c r="S633" s="68"/>
      <c r="T633" s="65"/>
      <c r="U633" s="65"/>
      <c r="V633" s="71"/>
      <c r="W633" s="72"/>
      <c r="X633" s="73"/>
      <c r="Y633" s="74"/>
      <c r="Z633" s="65"/>
      <c r="AA633" s="73"/>
      <c r="AB633" s="65"/>
      <c r="AC633" s="73"/>
      <c r="AD633" s="65"/>
      <c r="AE633" s="73"/>
      <c r="AF633" s="73"/>
      <c r="AG633" s="65"/>
      <c r="AH633" s="65"/>
      <c r="AI633" s="65"/>
      <c r="AJ633" s="65"/>
      <c r="AK633" s="65"/>
      <c r="AL633" s="65"/>
      <c r="AM633" s="65"/>
      <c r="AN633" s="65"/>
      <c r="AO633" s="65"/>
    </row>
    <row r="634" spans="1:41">
      <c r="A634">
        <f>'TARIF 2024'!D641</f>
        <v>0</v>
      </c>
      <c r="B634" t="s">
        <v>947</v>
      </c>
      <c r="D634" s="4">
        <f>'TARIF 2024'!G641</f>
        <v>5900495973948</v>
      </c>
      <c r="E634" t="str">
        <f>'TARIF 2024'!B641</f>
        <v>GSM114777</v>
      </c>
      <c r="F634" t="str">
        <f>'TARIF 2024'!K641</f>
        <v>Forever Bluetooth earphones TWE-110 Earp white dont 0,04 deee</v>
      </c>
      <c r="G634" t="str">
        <f>'TARIF 2024'!K641</f>
        <v>Forever Bluetooth earphones TWE-110 Earp white dont 0,04 deee</v>
      </c>
      <c r="H634" s="64">
        <f>'TARIF 2024'!M641</f>
        <v>12.877999999999998</v>
      </c>
      <c r="I634" s="64">
        <f>'TARIF 2024'!Q641</f>
        <v>24.99</v>
      </c>
      <c r="L634" s="75">
        <v>0.2</v>
      </c>
      <c r="M634" s="65"/>
      <c r="N634" s="65"/>
      <c r="O634" s="65"/>
      <c r="P634" s="65"/>
      <c r="Q634" s="70"/>
      <c r="R634" s="66"/>
      <c r="S634" s="68"/>
      <c r="T634" s="65"/>
      <c r="U634" s="65"/>
      <c r="V634" s="71"/>
      <c r="W634" s="72"/>
      <c r="X634" s="73"/>
      <c r="Y634" s="74"/>
      <c r="Z634" s="65"/>
      <c r="AA634" s="73"/>
      <c r="AB634" s="65"/>
      <c r="AC634" s="73"/>
      <c r="AD634" s="65"/>
      <c r="AE634" s="73"/>
      <c r="AF634" s="73"/>
      <c r="AG634" s="65"/>
      <c r="AH634" s="65"/>
      <c r="AI634" s="65"/>
      <c r="AJ634" s="65"/>
      <c r="AK634" s="65"/>
      <c r="AL634" s="65"/>
      <c r="AM634" s="65"/>
      <c r="AN634" s="65"/>
      <c r="AO634" s="65"/>
    </row>
    <row r="635" spans="1:41">
      <c r="A635">
        <f>'TARIF 2024'!D642</f>
        <v>0</v>
      </c>
      <c r="B635" t="s">
        <v>947</v>
      </c>
      <c r="D635" s="4">
        <f>'TARIF 2024'!G642</f>
        <v>5900495973931</v>
      </c>
      <c r="E635" t="str">
        <f>'TARIF 2024'!B642</f>
        <v>GSM114776</v>
      </c>
      <c r="F635" t="str">
        <f>'TARIF 2024'!K642</f>
        <v>Forever Bluetooth earphones TWE-110 Earp black dont 0,04 deee</v>
      </c>
      <c r="G635" t="str">
        <f>'TARIF 2024'!K642</f>
        <v>Forever Bluetooth earphones TWE-110 Earp black dont 0,04 deee</v>
      </c>
      <c r="H635" s="64">
        <f>'TARIF 2024'!M642</f>
        <v>12.877999999999998</v>
      </c>
      <c r="I635" s="64">
        <f>'TARIF 2024'!Q642</f>
        <v>24.99</v>
      </c>
      <c r="L635" s="75">
        <v>0.2</v>
      </c>
      <c r="M635" s="65"/>
      <c r="N635" s="65"/>
      <c r="O635" s="65"/>
      <c r="P635" s="65"/>
      <c r="Q635" s="70"/>
      <c r="R635" s="66"/>
      <c r="S635" s="68"/>
      <c r="T635" s="65"/>
      <c r="U635" s="65"/>
      <c r="V635" s="71"/>
      <c r="W635" s="72"/>
      <c r="X635" s="73"/>
      <c r="Y635" s="74"/>
      <c r="Z635" s="65"/>
      <c r="AA635" s="73"/>
      <c r="AB635" s="65"/>
      <c r="AC635" s="73"/>
      <c r="AD635" s="65"/>
      <c r="AE635" s="73"/>
      <c r="AF635" s="73"/>
      <c r="AG635" s="65"/>
      <c r="AH635" s="65"/>
      <c r="AI635" s="65"/>
      <c r="AJ635" s="65"/>
      <c r="AK635" s="65"/>
      <c r="AL635" s="65"/>
      <c r="AM635" s="65"/>
      <c r="AN635" s="65"/>
      <c r="AO635" s="65"/>
    </row>
    <row r="636" spans="1:41">
      <c r="A636">
        <f>'TARIF 2024'!D643</f>
        <v>0</v>
      </c>
      <c r="B636" t="s">
        <v>947</v>
      </c>
      <c r="D636" s="4">
        <f>'TARIF 2024'!G643</f>
        <v>5900495921406</v>
      </c>
      <c r="E636" t="str">
        <f>'TARIF 2024'!B643</f>
        <v>GSM108799</v>
      </c>
      <c r="F636" t="str">
        <f>'TARIF 2024'!K643</f>
        <v>Forever wireless charger WDC-115 15W black dont 0,04 deee</v>
      </c>
      <c r="G636" t="str">
        <f>'TARIF 2024'!K643</f>
        <v>Forever wireless charger WDC-115 15W black dont 0,04 deee</v>
      </c>
      <c r="H636" s="64">
        <f>'TARIF 2024'!M643</f>
        <v>9.4563999999999986</v>
      </c>
      <c r="I636" s="64">
        <f>'TARIF 2024'!Q643</f>
        <v>16.989999999999998</v>
      </c>
      <c r="L636" s="75">
        <v>0.2</v>
      </c>
      <c r="M636" s="65"/>
      <c r="N636" s="65"/>
      <c r="O636" s="65"/>
      <c r="P636" s="65"/>
      <c r="Q636" s="70"/>
      <c r="R636" s="66"/>
      <c r="S636" s="68"/>
      <c r="T636" s="65"/>
      <c r="U636" s="65"/>
      <c r="V636" s="71"/>
      <c r="W636" s="72"/>
      <c r="X636" s="73"/>
      <c r="Y636" s="74"/>
      <c r="Z636" s="65"/>
      <c r="AA636" s="73"/>
      <c r="AB636" s="65"/>
      <c r="AC636" s="73"/>
      <c r="AD636" s="65"/>
      <c r="AE636" s="73"/>
      <c r="AF636" s="73"/>
      <c r="AG636" s="65"/>
      <c r="AH636" s="65"/>
      <c r="AI636" s="65"/>
      <c r="AJ636" s="65"/>
      <c r="AK636" s="65"/>
      <c r="AL636" s="65"/>
      <c r="AM636" s="65"/>
      <c r="AN636" s="65"/>
      <c r="AO636" s="65"/>
    </row>
    <row r="637" spans="1:41">
      <c r="A637" t="str">
        <f>'TARIF 2024'!D644</f>
        <v>new</v>
      </c>
      <c r="B637" t="s">
        <v>947</v>
      </c>
      <c r="D637" s="4">
        <f>'TARIF 2024'!G644</f>
        <v>5900495088659</v>
      </c>
      <c r="E637" t="str">
        <f>'TARIF 2024'!B644</f>
        <v>GSM171394</v>
      </c>
      <c r="F637" t="str">
        <f>'TARIF 2024'!K644</f>
        <v>Forever TC-06-20AC PD QC charger 1x USB-C 1x USB 20W white dont 0,04 deee</v>
      </c>
      <c r="G637" t="str">
        <f>'TARIF 2024'!K644</f>
        <v>Forever TC-06-20AC PD QC charger 1x USB-C 1x USB 20W white dont 0,04 deee</v>
      </c>
      <c r="H637" s="64">
        <f>'TARIF 2024'!M644</f>
        <v>7.867799999999999</v>
      </c>
      <c r="I637" s="64">
        <f>'TARIF 2024'!Q644</f>
        <v>15.99</v>
      </c>
      <c r="L637" s="75">
        <v>0.2</v>
      </c>
      <c r="M637" s="65"/>
      <c r="N637" s="65"/>
      <c r="O637" s="65"/>
      <c r="P637" s="65"/>
      <c r="Q637" s="70"/>
      <c r="R637" s="66"/>
      <c r="S637" s="68"/>
      <c r="T637" s="65"/>
      <c r="U637" s="65"/>
      <c r="V637" s="71"/>
      <c r="W637" s="72"/>
      <c r="X637" s="73"/>
      <c r="Y637" s="74"/>
      <c r="Z637" s="65"/>
      <c r="AA637" s="73"/>
      <c r="AB637" s="65"/>
      <c r="AC637" s="73"/>
      <c r="AD637" s="65"/>
      <c r="AE637" s="73"/>
      <c r="AF637" s="73"/>
      <c r="AG637" s="65"/>
      <c r="AH637" s="65"/>
      <c r="AI637" s="65"/>
      <c r="AJ637" s="65"/>
      <c r="AK637" s="65"/>
      <c r="AL637" s="65"/>
      <c r="AM637" s="65"/>
      <c r="AN637" s="65"/>
      <c r="AO637" s="65"/>
    </row>
    <row r="638" spans="1:41">
      <c r="A638" t="str">
        <f>'TARIF 2024'!D645</f>
        <v>new</v>
      </c>
      <c r="B638" t="s">
        <v>947</v>
      </c>
      <c r="D638" s="4">
        <f>'TARIF 2024'!G645</f>
        <v>5907457732551</v>
      </c>
      <c r="E638" t="str">
        <f>'TARIF 2024'!B645</f>
        <v>GSM179961</v>
      </c>
      <c r="F638" t="str">
        <f>'TARIF 2024'!K645</f>
        <v>Forever TC-06-20C PD QC charger 1x USB-C 20W white dont 0,04 deee</v>
      </c>
      <c r="G638" t="str">
        <f>'TARIF 2024'!K645</f>
        <v>Forever TC-06-20C PD QC charger 1x USB-C 20W white dont 0,04 deee</v>
      </c>
      <c r="H638" s="64">
        <f>'TARIF 2024'!M645</f>
        <v>8.2625999999999991</v>
      </c>
      <c r="I638" s="64">
        <f>'TARIF 2024'!Q645</f>
        <v>14.99</v>
      </c>
      <c r="L638" s="75">
        <v>0.2</v>
      </c>
      <c r="M638" s="65"/>
      <c r="N638" s="65"/>
      <c r="O638" s="65"/>
      <c r="P638" s="65"/>
      <c r="Q638" s="70"/>
      <c r="R638" s="66"/>
      <c r="S638" s="68"/>
      <c r="T638" s="65"/>
      <c r="U638" s="65"/>
      <c r="V638" s="71"/>
      <c r="W638" s="72"/>
      <c r="X638" s="73"/>
      <c r="Y638" s="74"/>
      <c r="Z638" s="65"/>
      <c r="AA638" s="73"/>
      <c r="AB638" s="65"/>
      <c r="AC638" s="73"/>
      <c r="AD638" s="65"/>
      <c r="AE638" s="73"/>
      <c r="AF638" s="73"/>
      <c r="AG638" s="65"/>
      <c r="AH638" s="65"/>
      <c r="AI638" s="65"/>
      <c r="AJ638" s="65"/>
      <c r="AK638" s="65"/>
      <c r="AL638" s="65"/>
      <c r="AM638" s="65"/>
      <c r="AN638" s="65"/>
      <c r="AO638" s="65"/>
    </row>
    <row r="639" spans="1:41">
      <c r="A639" t="str">
        <f>'TARIF 2024'!D646</f>
        <v>new</v>
      </c>
      <c r="B639" t="s">
        <v>947</v>
      </c>
      <c r="D639" s="4">
        <f>'TARIF 2024'!G646</f>
        <v>5900495088666</v>
      </c>
      <c r="E639" t="str">
        <f>'TARIF 2024'!B646</f>
        <v xml:space="preserve"> GSM171395</v>
      </c>
      <c r="F639" t="str">
        <f>'TARIF 2024'!K646</f>
        <v>Forever TC-06-33AC GaN PD QC charger 1x USB-C 1x USB 33W white dont 0,04 deee</v>
      </c>
      <c r="G639" t="str">
        <f>'TARIF 2024'!K646</f>
        <v>Forever TC-06-33AC GaN PD QC charger 1x USB-C 1x USB 33W white dont 0,04 deee</v>
      </c>
      <c r="H639" s="64">
        <f>'TARIF 2024'!M646</f>
        <v>12.276399999999999</v>
      </c>
      <c r="I639" s="64">
        <f>'TARIF 2024'!Q646</f>
        <v>24.99</v>
      </c>
      <c r="L639" s="75">
        <v>0.2</v>
      </c>
      <c r="M639" s="65"/>
      <c r="N639" s="65"/>
      <c r="O639" s="65"/>
      <c r="P639" s="65"/>
      <c r="Q639" s="70"/>
      <c r="R639" s="66"/>
      <c r="S639" s="68"/>
      <c r="T639" s="65"/>
      <c r="U639" s="65"/>
      <c r="V639" s="71"/>
      <c r="W639" s="72"/>
      <c r="X639" s="73"/>
      <c r="Y639" s="74"/>
      <c r="Z639" s="65"/>
      <c r="AA639" s="73"/>
      <c r="AB639" s="65"/>
      <c r="AC639" s="73"/>
      <c r="AD639" s="65"/>
      <c r="AE639" s="73"/>
      <c r="AF639" s="73"/>
      <c r="AG639" s="65"/>
      <c r="AH639" s="65"/>
      <c r="AI639" s="65"/>
      <c r="AJ639" s="65"/>
      <c r="AK639" s="65"/>
      <c r="AL639" s="65"/>
      <c r="AM639" s="65"/>
      <c r="AN639" s="65"/>
      <c r="AO639" s="65"/>
    </row>
    <row r="640" spans="1:41">
      <c r="A640" t="str">
        <f>'TARIF 2024'!D647</f>
        <v>new</v>
      </c>
      <c r="B640" t="s">
        <v>947</v>
      </c>
      <c r="D640" s="4">
        <f>'TARIF 2024'!G647</f>
        <v>5900495088680</v>
      </c>
      <c r="E640" t="str">
        <f>'TARIF 2024'!B647</f>
        <v>GSM171397</v>
      </c>
      <c r="F640" t="str">
        <f>'TARIF 2024'!K647</f>
        <v>Forever TC-06-65AC GaN PD QC charger 1x USB-C 1x USB 65W white dont 0,04 deee</v>
      </c>
      <c r="G640" t="str">
        <f>'TARIF 2024'!K647</f>
        <v>Forever TC-06-65AC GaN PD QC charger 1x USB-C 1x USB 65W white dont 0,04 deee</v>
      </c>
      <c r="H640" s="64">
        <f>'TARIF 2024'!M647</f>
        <v>17.267799999999998</v>
      </c>
      <c r="I640" s="64">
        <f>'TARIF 2024'!Q647</f>
        <v>29.99</v>
      </c>
      <c r="L640" s="75">
        <v>0.2</v>
      </c>
      <c r="M640" s="65"/>
      <c r="N640" s="65"/>
      <c r="O640" s="65"/>
      <c r="P640" s="65"/>
      <c r="Q640" s="70"/>
      <c r="R640" s="66"/>
      <c r="S640" s="68"/>
      <c r="T640" s="65"/>
      <c r="U640" s="65"/>
      <c r="V640" s="71"/>
      <c r="W640" s="72"/>
      <c r="X640" s="73"/>
      <c r="Y640" s="74"/>
      <c r="Z640" s="65"/>
      <c r="AA640" s="73"/>
      <c r="AB640" s="65"/>
      <c r="AC640" s="73"/>
      <c r="AD640" s="65"/>
      <c r="AE640" s="73"/>
      <c r="AF640" s="73"/>
      <c r="AG640" s="65"/>
      <c r="AH640" s="65"/>
      <c r="AI640" s="65"/>
      <c r="AJ640" s="65"/>
      <c r="AK640" s="65"/>
      <c r="AL640" s="65"/>
      <c r="AM640" s="65"/>
      <c r="AN640" s="65"/>
      <c r="AO640" s="65"/>
    </row>
    <row r="641" spans="1:41">
      <c r="A641" t="str">
        <f>'TARIF 2024'!D648</f>
        <v>new</v>
      </c>
      <c r="B641" t="s">
        <v>947</v>
      </c>
      <c r="D641" s="4">
        <f>'TARIF 2024'!G648</f>
        <v>5907457732544</v>
      </c>
      <c r="E641" t="str">
        <f>'TARIF 2024'!B648</f>
        <v>GSM179960</v>
      </c>
      <c r="F641" t="str">
        <f>'TARIF 2024'!K648</f>
        <v>Forever TC-06-40CC GaN PD QC charger 2x USB-C 40W white dont 0,04 deee</v>
      </c>
      <c r="G641" t="str">
        <f>'TARIF 2024'!K648</f>
        <v>Forever TC-06-40CC GaN PD QC charger 2x USB-C 40W white dont 0,04 deee</v>
      </c>
      <c r="H641" s="64">
        <f>'TARIF 2024'!M648</f>
        <v>9.3717999999999986</v>
      </c>
      <c r="I641" s="64">
        <f>'TARIF 2024'!Q648</f>
        <v>17.989999999999998</v>
      </c>
      <c r="L641" s="75">
        <v>0.2</v>
      </c>
      <c r="M641" s="65"/>
      <c r="N641" s="65"/>
      <c r="O641" s="65"/>
      <c r="P641" s="65"/>
      <c r="Q641" s="70"/>
      <c r="R641" s="66"/>
      <c r="S641" s="68"/>
      <c r="T641" s="65"/>
      <c r="U641" s="65"/>
      <c r="V641" s="71"/>
      <c r="W641" s="72"/>
      <c r="X641" s="73"/>
      <c r="Y641" s="74"/>
      <c r="Z641" s="65"/>
      <c r="AA641" s="73"/>
      <c r="AB641" s="65"/>
      <c r="AC641" s="73"/>
      <c r="AD641" s="65"/>
      <c r="AE641" s="73"/>
      <c r="AF641" s="73"/>
      <c r="AG641" s="65"/>
      <c r="AH641" s="65"/>
      <c r="AI641" s="65"/>
      <c r="AJ641" s="65"/>
      <c r="AK641" s="65"/>
      <c r="AL641" s="65"/>
      <c r="AM641" s="65"/>
      <c r="AN641" s="65"/>
      <c r="AO641" s="65"/>
    </row>
    <row r="642" spans="1:41">
      <c r="A642" t="str">
        <f>'TARIF 2024'!D649</f>
        <v>new</v>
      </c>
      <c r="B642" t="s">
        <v>947</v>
      </c>
      <c r="D642" s="4">
        <f>'TARIF 2024'!G649</f>
        <v>5900495088840</v>
      </c>
      <c r="E642" t="str">
        <f>'TARIF 2024'!B649</f>
        <v>GSM171398</v>
      </c>
      <c r="F642" t="str">
        <f>'TARIF 2024'!K649</f>
        <v>Forever TC-05-35CC GaN PD QC charger 2x USB-C 35W white dont 0,04 deee</v>
      </c>
      <c r="G642" t="str">
        <f>'TARIF 2024'!K649</f>
        <v>Forever TC-05-35CC GaN PD QC charger 2x USB-C 35W white dont 0,04 deee</v>
      </c>
      <c r="H642" s="64">
        <f>'TARIF 2024'!M649</f>
        <v>10.480999999999998</v>
      </c>
      <c r="I642" s="64">
        <f>'TARIF 2024'!Q649</f>
        <v>19.989999999999998</v>
      </c>
      <c r="L642" s="75">
        <v>0.2</v>
      </c>
      <c r="M642" s="65"/>
      <c r="N642" s="65"/>
      <c r="O642" s="65"/>
      <c r="P642" s="65"/>
      <c r="Q642" s="70"/>
      <c r="R642" s="66"/>
      <c r="S642" s="68"/>
      <c r="T642" s="65"/>
      <c r="U642" s="65"/>
      <c r="V642" s="71"/>
      <c r="W642" s="72"/>
      <c r="X642" s="73"/>
      <c r="Y642" s="74"/>
      <c r="Z642" s="65"/>
      <c r="AA642" s="73"/>
      <c r="AB642" s="65"/>
      <c r="AC642" s="73"/>
      <c r="AD642" s="65"/>
      <c r="AE642" s="73"/>
      <c r="AF642" s="73"/>
      <c r="AG642" s="65"/>
      <c r="AH642" s="65"/>
      <c r="AI642" s="65"/>
      <c r="AJ642" s="65"/>
      <c r="AK642" s="65"/>
      <c r="AL642" s="65"/>
      <c r="AM642" s="65"/>
      <c r="AN642" s="65"/>
      <c r="AO642" s="65"/>
    </row>
    <row r="643" spans="1:41">
      <c r="A643" t="str">
        <f>'TARIF 2024'!D650</f>
        <v>new</v>
      </c>
      <c r="B643" t="s">
        <v>947</v>
      </c>
      <c r="D643" s="4">
        <f>'TARIF 2024'!G650</f>
        <v>5907457738560</v>
      </c>
      <c r="E643" t="str">
        <f>'TARIF 2024'!B650</f>
        <v>GSM180747</v>
      </c>
      <c r="F643" t="str">
        <f>'TARIF 2024'!K650</f>
        <v>Forever TC-01-20AC PD QC charger 1x USB-C 1x USB 20W white + USB-C - USB-C cable 20W dont 0,04 deee</v>
      </c>
      <c r="G643" t="str">
        <f>'TARIF 2024'!K650</f>
        <v>Forever TC-01-20AC PD QC charger 1x USB-C 1x USB 20W white + USB-C - USB-C cable 20W dont 0,04 deee</v>
      </c>
      <c r="H643" s="64">
        <f>'TARIF 2024'!M650</f>
        <v>8.2719999999999985</v>
      </c>
      <c r="I643" s="64">
        <f>'TARIF 2024'!Q650</f>
        <v>14.99</v>
      </c>
      <c r="L643" s="75">
        <v>0.2</v>
      </c>
      <c r="M643" s="65"/>
      <c r="N643" s="65"/>
      <c r="O643" s="65"/>
      <c r="P643" s="65"/>
      <c r="Q643" s="70"/>
      <c r="R643" s="66"/>
      <c r="S643" s="68"/>
      <c r="T643" s="65"/>
      <c r="U643" s="65"/>
      <c r="V643" s="71"/>
      <c r="W643" s="72"/>
      <c r="X643" s="73"/>
      <c r="Y643" s="74"/>
      <c r="Z643" s="65"/>
      <c r="AA643" s="73"/>
      <c r="AB643" s="65"/>
      <c r="AC643" s="73"/>
      <c r="AD643" s="65"/>
      <c r="AE643" s="73"/>
      <c r="AF643" s="73"/>
      <c r="AG643" s="65"/>
      <c r="AH643" s="65"/>
      <c r="AI643" s="65"/>
      <c r="AJ643" s="65"/>
      <c r="AK643" s="65"/>
      <c r="AL643" s="65"/>
      <c r="AM643" s="65"/>
      <c r="AN643" s="65"/>
      <c r="AO643" s="65"/>
    </row>
    <row r="644" spans="1:41">
      <c r="A644" t="str">
        <f>'TARIF 2024'!D651</f>
        <v>new</v>
      </c>
      <c r="B644" t="s">
        <v>947</v>
      </c>
      <c r="D644" s="4">
        <f>'TARIF 2024'!G651</f>
        <v>5907457738447</v>
      </c>
      <c r="E644" t="str">
        <f>'TARIF 2024'!B651</f>
        <v>GSM180736</v>
      </c>
      <c r="F644" t="str">
        <f>'TARIF 2024'!K651</f>
        <v>Forever TC-07-30AC PD QC charger 1x USB-C 1x USB 30W white + USB-C - USB-C cable 60W dont 0,04 deee</v>
      </c>
      <c r="G644" t="str">
        <f>'TARIF 2024'!K651</f>
        <v>Forever TC-07-30AC PD QC charger 1x USB-C 1x USB 30W white + USB-C - USB-C cable 60W dont 0,04 deee</v>
      </c>
      <c r="H644" s="64">
        <f>'TARIF 2024'!M651</f>
        <v>10.264799999999999</v>
      </c>
      <c r="I644" s="64">
        <f>'TARIF 2024'!Q651</f>
        <v>19.989999999999998</v>
      </c>
      <c r="L644" s="75">
        <v>0.2</v>
      </c>
      <c r="M644" s="65"/>
      <c r="N644" s="65"/>
      <c r="O644" s="65"/>
      <c r="P644" s="65"/>
      <c r="Q644" s="70"/>
      <c r="R644" s="66"/>
      <c r="S644" s="68"/>
      <c r="T644" s="65"/>
      <c r="U644" s="65"/>
      <c r="V644" s="71"/>
      <c r="W644" s="72"/>
      <c r="X644" s="73"/>
      <c r="Y644" s="74"/>
      <c r="Z644" s="65"/>
      <c r="AA644" s="73"/>
      <c r="AB644" s="65"/>
      <c r="AC644" s="73"/>
      <c r="AD644" s="65"/>
      <c r="AE644" s="73"/>
      <c r="AF644" s="73"/>
      <c r="AG644" s="65"/>
      <c r="AH644" s="65"/>
      <c r="AI644" s="65"/>
      <c r="AJ644" s="65"/>
      <c r="AK644" s="65"/>
      <c r="AL644" s="65"/>
      <c r="AM644" s="65"/>
      <c r="AN644" s="65"/>
      <c r="AO644" s="65"/>
    </row>
    <row r="645" spans="1:41">
      <c r="A645" t="str">
        <f>'TARIF 2024'!D652</f>
        <v>new</v>
      </c>
      <c r="B645" t="s">
        <v>947</v>
      </c>
      <c r="D645" s="4">
        <f>'TARIF 2024'!G652</f>
        <v>5907457738553</v>
      </c>
      <c r="E645" t="str">
        <f>'TARIF 2024'!B652</f>
        <v>GSM180746</v>
      </c>
      <c r="F645" t="str">
        <f>'TARIF 2024'!K652</f>
        <v>Forever TC-01-20C PD QC charger 1x USB-C 20W white + USB-C - USB-C cable 20W dont 0,04 deee</v>
      </c>
      <c r="G645" t="str">
        <f>'TARIF 2024'!K652</f>
        <v>Forever TC-01-20C PD QC charger 1x USB-C 20W white + USB-C - USB-C cable 20W dont 0,04 deee</v>
      </c>
      <c r="H645" s="64">
        <f>'TARIF 2024'!M652</f>
        <v>8.2625999999999991</v>
      </c>
      <c r="I645" s="64">
        <f>'TARIF 2024'!Q652</f>
        <v>14.99</v>
      </c>
      <c r="L645" s="75">
        <v>0.2</v>
      </c>
      <c r="M645" s="65"/>
      <c r="N645" s="65"/>
      <c r="O645" s="65"/>
      <c r="P645" s="65"/>
      <c r="Q645" s="70"/>
      <c r="R645" s="66"/>
      <c r="S645" s="68"/>
      <c r="T645" s="65"/>
      <c r="U645" s="65"/>
      <c r="V645" s="71"/>
      <c r="W645" s="72"/>
      <c r="X645" s="73"/>
      <c r="Y645" s="74"/>
      <c r="Z645" s="65"/>
      <c r="AA645" s="73"/>
      <c r="AB645" s="65"/>
      <c r="AC645" s="73"/>
      <c r="AD645" s="65"/>
      <c r="AE645" s="73"/>
      <c r="AF645" s="73"/>
      <c r="AG645" s="65"/>
      <c r="AH645" s="65"/>
      <c r="AI645" s="65"/>
      <c r="AJ645" s="65"/>
      <c r="AK645" s="65"/>
      <c r="AL645" s="65"/>
      <c r="AM645" s="65"/>
      <c r="AN645" s="65"/>
      <c r="AO645" s="65"/>
    </row>
    <row r="646" spans="1:41">
      <c r="A646" t="str">
        <f>'TARIF 2024'!D653</f>
        <v>new</v>
      </c>
      <c r="B646" t="s">
        <v>947</v>
      </c>
      <c r="D646" s="4">
        <f>'TARIF 2024'!G653</f>
        <v>5904124435584</v>
      </c>
      <c r="E646" t="str">
        <f>'TARIF 2024'!B653</f>
        <v>GSM180749</v>
      </c>
      <c r="F646" t="str">
        <f>'TARIF 2024'!K653</f>
        <v>Forever TC-01-20AC PD QC charger 1x USB-C 1x USB 20W white + USB-C - Lightning cable 20W dont 0,04 deee</v>
      </c>
      <c r="G646" t="str">
        <f>'TARIF 2024'!K653</f>
        <v>Forever TC-01-20AC PD QC charger 1x USB-C 1x USB 20W white + USB-C - Lightning cable 20W dont 0,04 deee</v>
      </c>
      <c r="H646" s="64">
        <f>'TARIF 2024'!M653</f>
        <v>10.264799999999999</v>
      </c>
      <c r="I646" s="64">
        <f>'TARIF 2024'!Q653</f>
        <v>19.989999999999998</v>
      </c>
      <c r="L646" s="75">
        <v>0.2</v>
      </c>
      <c r="M646" s="65"/>
      <c r="N646" s="65"/>
      <c r="O646" s="65"/>
      <c r="P646" s="65"/>
      <c r="Q646" s="70"/>
      <c r="R646" s="66"/>
      <c r="S646" s="68"/>
      <c r="T646" s="65"/>
      <c r="U646" s="65"/>
      <c r="V646" s="71"/>
      <c r="W646" s="72"/>
      <c r="X646" s="73"/>
      <c r="Y646" s="74"/>
      <c r="Z646" s="65"/>
      <c r="AA646" s="73"/>
      <c r="AB646" s="65"/>
      <c r="AC646" s="73"/>
      <c r="AD646" s="65"/>
      <c r="AE646" s="73"/>
      <c r="AF646" s="73"/>
      <c r="AG646" s="65"/>
      <c r="AH646" s="65"/>
      <c r="AI646" s="65"/>
      <c r="AJ646" s="65"/>
      <c r="AK646" s="65"/>
      <c r="AL646" s="65"/>
      <c r="AM646" s="65"/>
      <c r="AN646" s="65"/>
      <c r="AO646" s="65"/>
    </row>
    <row r="647" spans="1:41">
      <c r="A647" t="str">
        <f>'TARIF 2024'!D654</f>
        <v>new</v>
      </c>
      <c r="B647" t="s">
        <v>947</v>
      </c>
      <c r="D647" s="4">
        <f>'TARIF 2024'!G654</f>
        <v>5907457738577</v>
      </c>
      <c r="E647" t="str">
        <f>'TARIF 2024'!B654</f>
        <v>GSM180748</v>
      </c>
      <c r="F647" t="str">
        <f>'TARIF 2024'!K654</f>
        <v>Forever TC-01-20C PD QC charger 1x USB-C 20W white + USB-C - Lightning cable 20W dont 0,04 deee</v>
      </c>
      <c r="G647" t="str">
        <f>'TARIF 2024'!K654</f>
        <v>Forever TC-01-20C PD QC charger 1x USB-C 20W white + USB-C - Lightning cable 20W dont 0,04 deee</v>
      </c>
      <c r="H647" s="64">
        <f>'TARIF 2024'!M654</f>
        <v>10.264799999999999</v>
      </c>
      <c r="I647" s="64">
        <f>'TARIF 2024'!Q654</f>
        <v>19.989999999999998</v>
      </c>
      <c r="L647" s="75">
        <v>0.2</v>
      </c>
      <c r="M647" s="65"/>
      <c r="N647" s="65"/>
      <c r="O647" s="65"/>
      <c r="P647" s="65"/>
      <c r="Q647" s="70"/>
      <c r="R647" s="66"/>
      <c r="S647" s="68"/>
      <c r="T647" s="65"/>
      <c r="U647" s="65"/>
      <c r="V647" s="71"/>
      <c r="W647" s="72"/>
      <c r="X647" s="73"/>
      <c r="Y647" s="74"/>
      <c r="Z647" s="65"/>
      <c r="AA647" s="73"/>
      <c r="AB647" s="65"/>
      <c r="AC647" s="73"/>
      <c r="AD647" s="65"/>
      <c r="AE647" s="73"/>
      <c r="AF647" s="73"/>
      <c r="AG647" s="65"/>
      <c r="AH647" s="65"/>
      <c r="AI647" s="65"/>
      <c r="AJ647" s="65"/>
      <c r="AK647" s="65"/>
      <c r="AL647" s="65"/>
      <c r="AM647" s="65"/>
      <c r="AN647" s="65"/>
      <c r="AO647" s="65"/>
    </row>
    <row r="648" spans="1:41">
      <c r="A648">
        <f>'TARIF 2024'!D655</f>
        <v>0</v>
      </c>
      <c r="B648" t="s">
        <v>947</v>
      </c>
      <c r="D648" s="4">
        <f>'TARIF 2024'!G655</f>
        <v>5900495139351</v>
      </c>
      <c r="E648" t="str">
        <f>'TARIF 2024'!B655</f>
        <v>GSM172201</v>
      </c>
      <c r="F648" t="str">
        <f>'TARIF 2024'!K655</f>
        <v>Forever TC-07-30AC PD QC charger 1x USB-C 1x USB 30W white dont 0,04 deee</v>
      </c>
      <c r="G648" t="str">
        <f>'TARIF 2024'!K655</f>
        <v>Forever TC-07-30AC PD QC charger 1x USB-C 1x USB 30W white dont 0,04 deee</v>
      </c>
      <c r="H648" s="64">
        <f>'TARIF 2024'!M655</f>
        <v>8.4411999999999985</v>
      </c>
      <c r="I648" s="64">
        <f>'TARIF 2024'!Q655</f>
        <v>16.989999999999998</v>
      </c>
      <c r="L648" s="75">
        <v>0.2</v>
      </c>
      <c r="M648" s="65"/>
      <c r="N648" s="65"/>
      <c r="O648" s="65"/>
      <c r="P648" s="65"/>
      <c r="Q648" s="70"/>
      <c r="R648" s="66"/>
      <c r="S648" s="68"/>
      <c r="T648" s="65"/>
      <c r="U648" s="65"/>
      <c r="V648" s="71"/>
      <c r="W648" s="72"/>
      <c r="X648" s="73"/>
      <c r="Y648" s="74"/>
      <c r="Z648" s="65"/>
      <c r="AA648" s="73"/>
      <c r="AB648" s="65"/>
      <c r="AC648" s="73"/>
      <c r="AD648" s="65"/>
      <c r="AE648" s="73"/>
      <c r="AF648" s="73"/>
      <c r="AG648" s="65"/>
      <c r="AH648" s="65"/>
      <c r="AI648" s="65"/>
      <c r="AJ648" s="65"/>
      <c r="AK648" s="65"/>
      <c r="AL648" s="65"/>
      <c r="AM648" s="65"/>
      <c r="AN648" s="65"/>
      <c r="AO648" s="65"/>
    </row>
    <row r="649" spans="1:41">
      <c r="A649">
        <f>'TARIF 2024'!D656</f>
        <v>0</v>
      </c>
      <c r="B649" t="s">
        <v>947</v>
      </c>
      <c r="D649" s="4">
        <f>'TARIF 2024'!G656</f>
        <v>5900495677723</v>
      </c>
      <c r="E649" t="str">
        <f>'TARIF 2024'!B656</f>
        <v>GSM036323</v>
      </c>
      <c r="F649" t="str">
        <f>'TARIF 2024'!K656</f>
        <v>Forever TC-01 charger 1x USB 2A white dont 0,04 deee</v>
      </c>
      <c r="G649" t="str">
        <f>'TARIF 2024'!K656</f>
        <v>Forever TC-01 charger 1x USB 2A white dont 0,04 deee</v>
      </c>
      <c r="H649" s="64">
        <f>'TARIF 2024'!M656</f>
        <v>5.2075999999999993</v>
      </c>
      <c r="I649" s="64">
        <f>'TARIF 2024'!Q656</f>
        <v>8.99</v>
      </c>
      <c r="L649" s="75">
        <v>0.2</v>
      </c>
      <c r="M649" s="65"/>
      <c r="N649" s="65"/>
      <c r="O649" s="65"/>
      <c r="P649" s="65"/>
      <c r="Q649" s="70"/>
      <c r="R649" s="66"/>
      <c r="S649" s="68"/>
      <c r="T649" s="65"/>
      <c r="U649" s="65"/>
      <c r="V649" s="71"/>
      <c r="W649" s="72"/>
      <c r="X649" s="73"/>
      <c r="Y649" s="74"/>
      <c r="Z649" s="65"/>
      <c r="AA649" s="73"/>
      <c r="AB649" s="65"/>
      <c r="AC649" s="73"/>
      <c r="AD649" s="65"/>
      <c r="AE649" s="73"/>
      <c r="AF649" s="73"/>
      <c r="AG649" s="65"/>
      <c r="AH649" s="65"/>
      <c r="AI649" s="65"/>
      <c r="AJ649" s="65"/>
      <c r="AK649" s="65"/>
      <c r="AL649" s="65"/>
      <c r="AM649" s="65"/>
      <c r="AN649" s="65"/>
      <c r="AO649" s="65"/>
    </row>
    <row r="650" spans="1:41">
      <c r="A650">
        <f>'TARIF 2024'!D657</f>
        <v>0</v>
      </c>
      <c r="B650" t="s">
        <v>947</v>
      </c>
      <c r="D650" s="4">
        <f>'TARIF 2024'!G657</f>
        <v>5900495623270</v>
      </c>
      <c r="E650" t="str">
        <f>'TARIF 2024'!B657</f>
        <v>GSM032673</v>
      </c>
      <c r="F650" t="str">
        <f>'TARIF 2024'!K657</f>
        <v>Forever TC-01 charger 1x USB 3A black dont 0,04 deee</v>
      </c>
      <c r="G650" t="str">
        <f>'TARIF 2024'!K657</f>
        <v>Forever TC-01 charger 1x USB 3A black dont 0,04 deee</v>
      </c>
      <c r="H650" s="64">
        <f>'TARIF 2024'!M657</f>
        <v>7.3319999999999999</v>
      </c>
      <c r="I650" s="64">
        <f>'TARIF 2024'!Q657</f>
        <v>9.99</v>
      </c>
      <c r="L650" s="75">
        <v>0.2</v>
      </c>
      <c r="M650" s="65"/>
      <c r="N650" s="65"/>
      <c r="O650" s="65"/>
      <c r="P650" s="65"/>
      <c r="Q650" s="70"/>
      <c r="R650" s="66"/>
      <c r="S650" s="68"/>
      <c r="T650" s="65"/>
      <c r="U650" s="65"/>
      <c r="V650" s="71"/>
      <c r="W650" s="72"/>
      <c r="X650" s="73"/>
      <c r="Y650" s="74"/>
      <c r="Z650" s="65"/>
      <c r="AA650" s="73"/>
      <c r="AB650" s="65"/>
      <c r="AC650" s="73"/>
      <c r="AD650" s="65"/>
      <c r="AE650" s="73"/>
      <c r="AF650" s="73"/>
      <c r="AG650" s="65"/>
      <c r="AH650" s="65"/>
      <c r="AI650" s="65"/>
      <c r="AJ650" s="65"/>
      <c r="AK650" s="65"/>
      <c r="AL650" s="65"/>
      <c r="AM650" s="65"/>
      <c r="AN650" s="65"/>
      <c r="AO650" s="65"/>
    </row>
    <row r="651" spans="1:41">
      <c r="A651">
        <f>'TARIF 2024'!D658</f>
        <v>0</v>
      </c>
      <c r="B651" t="s">
        <v>947</v>
      </c>
      <c r="D651" s="4">
        <f>'TARIF 2024'!G658</f>
        <v>5900495623263</v>
      </c>
      <c r="E651" t="str">
        <f>'TARIF 2024'!B658</f>
        <v>GSM032672</v>
      </c>
      <c r="F651" t="str">
        <f>'TARIF 2024'!K658</f>
        <v>Forever TC-01 charger 1x USB 2A black dont 0,04 deee</v>
      </c>
      <c r="G651" t="str">
        <f>'TARIF 2024'!K658</f>
        <v>Forever TC-01 charger 1x USB 2A black dont 0,04 deee</v>
      </c>
      <c r="H651" s="64">
        <f>'TARIF 2024'!M658</f>
        <v>5.2075999999999993</v>
      </c>
      <c r="I651" s="64">
        <f>'TARIF 2024'!Q658</f>
        <v>8.99</v>
      </c>
      <c r="L651" s="75">
        <v>0.2</v>
      </c>
      <c r="M651" s="65"/>
      <c r="N651" s="65"/>
      <c r="O651" s="65"/>
      <c r="P651" s="65"/>
      <c r="Q651" s="70"/>
      <c r="R651" s="66"/>
      <c r="S651" s="68"/>
      <c r="T651" s="65"/>
      <c r="U651" s="65"/>
      <c r="V651" s="71"/>
      <c r="W651" s="72"/>
      <c r="X651" s="73"/>
      <c r="Y651" s="74"/>
      <c r="Z651" s="65"/>
      <c r="AA651" s="73"/>
      <c r="AB651" s="65"/>
      <c r="AC651" s="73"/>
      <c r="AD651" s="65"/>
      <c r="AE651" s="73"/>
      <c r="AF651" s="73"/>
      <c r="AG651" s="65"/>
      <c r="AH651" s="65"/>
      <c r="AI651" s="65"/>
      <c r="AJ651" s="65"/>
      <c r="AK651" s="65"/>
      <c r="AL651" s="65"/>
      <c r="AM651" s="65"/>
      <c r="AN651" s="65"/>
      <c r="AO651" s="65"/>
    </row>
    <row r="652" spans="1:41">
      <c r="A652">
        <f>'TARIF 2024'!D659</f>
        <v>0</v>
      </c>
      <c r="B652" t="s">
        <v>947</v>
      </c>
      <c r="D652" s="4">
        <f>'TARIF 2024'!G659</f>
        <v>5900495623256</v>
      </c>
      <c r="E652" t="str">
        <f>'TARIF 2024'!B659</f>
        <v>GSM032671</v>
      </c>
      <c r="F652" t="str">
        <f>'TARIF 2024'!K659</f>
        <v>Forever TC-01 charger 1x USB 1A black dont 0,04 deee</v>
      </c>
      <c r="G652" t="str">
        <f>'TARIF 2024'!K659</f>
        <v>Forever TC-01 charger 1x USB 1A black dont 0,04 deee</v>
      </c>
      <c r="H652" s="64">
        <f>'TARIF 2024'!M659</f>
        <v>3.6095999999999995</v>
      </c>
      <c r="I652" s="64">
        <f>'TARIF 2024'!Q659</f>
        <v>7.99</v>
      </c>
      <c r="L652" s="75">
        <v>0.2</v>
      </c>
      <c r="M652" s="65"/>
      <c r="N652" s="65"/>
      <c r="O652" s="65"/>
      <c r="P652" s="65"/>
      <c r="Q652" s="70"/>
      <c r="R652" s="66"/>
      <c r="S652" s="68"/>
      <c r="T652" s="65"/>
      <c r="U652" s="65"/>
      <c r="V652" s="71"/>
      <c r="W652" s="72"/>
      <c r="X652" s="73"/>
      <c r="Y652" s="74"/>
      <c r="Z652" s="65"/>
      <c r="AA652" s="73"/>
      <c r="AB652" s="65"/>
      <c r="AC652" s="73"/>
      <c r="AD652" s="65"/>
      <c r="AE652" s="73"/>
      <c r="AF652" s="73"/>
      <c r="AG652" s="65"/>
      <c r="AH652" s="65"/>
      <c r="AI652" s="65"/>
      <c r="AJ652" s="65"/>
      <c r="AK652" s="65"/>
      <c r="AL652" s="65"/>
      <c r="AM652" s="65"/>
      <c r="AN652" s="65"/>
      <c r="AO652" s="65"/>
    </row>
    <row r="653" spans="1:41">
      <c r="A653">
        <f>'TARIF 2024'!D660</f>
        <v>0</v>
      </c>
      <c r="B653" t="s">
        <v>947</v>
      </c>
      <c r="D653" s="4">
        <f>'TARIF 2024'!G660</f>
        <v>5900495623331</v>
      </c>
      <c r="E653" t="str">
        <f>'TARIF 2024'!B660</f>
        <v>GSM032679</v>
      </c>
      <c r="F653" t="str">
        <f>'TARIF 2024'!K660</f>
        <v>Forever TC-01 charger 1x USB 2A white + Lightning cable dont 0,04 deee</v>
      </c>
      <c r="G653" t="str">
        <f>'TARIF 2024'!K660</f>
        <v>Forever TC-01 charger 1x USB 2A white + Lightning cable dont 0,04 deee</v>
      </c>
      <c r="H653" s="64">
        <f>'TARIF 2024'!M660</f>
        <v>6.2791999999999994</v>
      </c>
      <c r="I653" s="64">
        <f>'TARIF 2024'!Q660</f>
        <v>13.99</v>
      </c>
      <c r="L653" s="75">
        <v>0.2</v>
      </c>
      <c r="M653" s="65"/>
      <c r="N653" s="65"/>
      <c r="O653" s="65"/>
      <c r="P653" s="65"/>
      <c r="Q653" s="70"/>
      <c r="R653" s="66"/>
      <c r="S653" s="68"/>
      <c r="T653" s="65"/>
      <c r="U653" s="65"/>
      <c r="V653" s="71"/>
      <c r="W653" s="72"/>
      <c r="X653" s="73"/>
      <c r="Y653" s="74"/>
      <c r="Z653" s="65"/>
      <c r="AA653" s="73"/>
      <c r="AB653" s="65"/>
      <c r="AC653" s="73"/>
      <c r="AD653" s="65"/>
      <c r="AE653" s="73"/>
      <c r="AF653" s="73"/>
      <c r="AG653" s="65"/>
      <c r="AH653" s="65"/>
      <c r="AI653" s="65"/>
      <c r="AJ653" s="65"/>
      <c r="AK653" s="65"/>
      <c r="AL653" s="65"/>
      <c r="AM653" s="65"/>
      <c r="AN653" s="65"/>
      <c r="AO653" s="65"/>
    </row>
    <row r="654" spans="1:41">
      <c r="A654">
        <f>'TARIF 2024'!D661</f>
        <v>0</v>
      </c>
      <c r="B654" t="s">
        <v>947</v>
      </c>
      <c r="D654" s="4">
        <f>'TARIF 2024'!G661</f>
        <v>5900495623324</v>
      </c>
      <c r="E654" t="str">
        <f>'TARIF 2024'!B661</f>
        <v>GSM032678</v>
      </c>
      <c r="F654" t="str">
        <f>'TARIF 2024'!K661</f>
        <v>Forever TC-01 charger 1x USB 2A black + Lightning cable dont 0,04 deee</v>
      </c>
      <c r="G654" t="str">
        <f>'TARIF 2024'!K661</f>
        <v>Forever TC-01 charger 1x USB 2A black + Lightning cable dont 0,04 deee</v>
      </c>
      <c r="H654" s="64">
        <f>'TARIF 2024'!M661</f>
        <v>7.6515999999999984</v>
      </c>
      <c r="I654" s="64">
        <f>'TARIF 2024'!Q661</f>
        <v>12.99</v>
      </c>
      <c r="L654" s="75">
        <v>0.2</v>
      </c>
      <c r="M654" s="65"/>
      <c r="N654" s="65"/>
      <c r="O654" s="65"/>
      <c r="P654" s="65"/>
      <c r="Q654" s="70"/>
      <c r="R654" s="66"/>
      <c r="S654" s="68"/>
      <c r="T654" s="65"/>
      <c r="U654" s="65"/>
      <c r="V654" s="71"/>
      <c r="W654" s="72"/>
      <c r="X654" s="73"/>
      <c r="Y654" s="74"/>
      <c r="Z654" s="65"/>
      <c r="AA654" s="73"/>
      <c r="AB654" s="65"/>
      <c r="AC654" s="73"/>
      <c r="AD654" s="65"/>
      <c r="AE654" s="73"/>
      <c r="AF654" s="73"/>
      <c r="AG654" s="65"/>
      <c r="AH654" s="65"/>
      <c r="AI654" s="65"/>
      <c r="AJ654" s="65"/>
      <c r="AK654" s="65"/>
      <c r="AL654" s="65"/>
      <c r="AM654" s="65"/>
      <c r="AN654" s="65"/>
      <c r="AO654" s="65"/>
    </row>
    <row r="655" spans="1:41">
      <c r="A655">
        <f>'TARIF 2024'!D662</f>
        <v>0</v>
      </c>
      <c r="B655" t="s">
        <v>947</v>
      </c>
      <c r="D655" s="4">
        <f>'TARIF 2024'!G662</f>
        <v>5900495623317</v>
      </c>
      <c r="E655" t="str">
        <f>'TARIF 2024'!B662</f>
        <v>GSM032677</v>
      </c>
      <c r="F655" t="str">
        <f>'TARIF 2024'!K662</f>
        <v>Forever TC-01 charger 1x USB 1A white + Lightning cable dont 0,04 deee</v>
      </c>
      <c r="G655" t="str">
        <f>'TARIF 2024'!K662</f>
        <v>Forever TC-01 charger 1x USB 1A white + Lightning cable dont 0,04 deee</v>
      </c>
      <c r="H655" s="64">
        <f>'TARIF 2024'!M662</f>
        <v>5.0477999999999996</v>
      </c>
      <c r="I655" s="64">
        <f>'TARIF 2024'!Q662</f>
        <v>7.99</v>
      </c>
      <c r="L655" s="75">
        <v>0.2</v>
      </c>
      <c r="M655" s="65"/>
      <c r="N655" s="65"/>
      <c r="O655" s="65"/>
      <c r="P655" s="65"/>
      <c r="Q655" s="70"/>
      <c r="R655" s="66"/>
      <c r="S655" s="68"/>
      <c r="T655" s="65"/>
      <c r="U655" s="65"/>
      <c r="V655" s="71"/>
      <c r="W655" s="72"/>
      <c r="X655" s="73"/>
      <c r="Y655" s="74"/>
      <c r="Z655" s="65"/>
      <c r="AA655" s="73"/>
      <c r="AB655" s="65"/>
      <c r="AC655" s="73"/>
      <c r="AD655" s="65"/>
      <c r="AE655" s="73"/>
      <c r="AF655" s="73"/>
      <c r="AG655" s="65"/>
      <c r="AH655" s="65"/>
      <c r="AI655" s="65"/>
      <c r="AJ655" s="65"/>
      <c r="AK655" s="65"/>
      <c r="AL655" s="65"/>
      <c r="AM655" s="65"/>
      <c r="AN655" s="65"/>
      <c r="AO655" s="65"/>
    </row>
    <row r="656" spans="1:41">
      <c r="A656">
        <f>'TARIF 2024'!D663</f>
        <v>0</v>
      </c>
      <c r="B656" t="s">
        <v>947</v>
      </c>
      <c r="D656" s="4">
        <f>'TARIF 2024'!G663</f>
        <v>5900495677730</v>
      </c>
      <c r="E656" t="str">
        <f>'TARIF 2024'!B663</f>
        <v>GSM036324</v>
      </c>
      <c r="F656" t="str">
        <f>'TARIF 2024'!K663</f>
        <v>Forever TC-01 charger 1x USB 2 A white + microUSB cable dont 0,04 deee</v>
      </c>
      <c r="G656" t="str">
        <f>'TARIF 2024'!K663</f>
        <v>Forever TC-01 charger 1x USB 2 A white + microUSB cable dont 0,04 deee</v>
      </c>
      <c r="H656" s="64">
        <f>'TARIF 2024'!M663</f>
        <v>6.4954000000000001</v>
      </c>
      <c r="I656" s="64">
        <f>'TARIF 2024'!Q663</f>
        <v>12.99</v>
      </c>
      <c r="L656" s="75">
        <v>0.2</v>
      </c>
      <c r="M656" s="65"/>
      <c r="N656" s="65"/>
      <c r="O656" s="65"/>
      <c r="P656" s="65"/>
      <c r="Q656" s="70"/>
      <c r="R656" s="66"/>
      <c r="S656" s="68"/>
      <c r="T656" s="65"/>
      <c r="U656" s="65"/>
      <c r="V656" s="71"/>
      <c r="W656" s="72"/>
      <c r="X656" s="73"/>
      <c r="Y656" s="74"/>
      <c r="Z656" s="65"/>
      <c r="AA656" s="73"/>
      <c r="AB656" s="65"/>
      <c r="AC656" s="73"/>
      <c r="AD656" s="65"/>
      <c r="AE656" s="73"/>
      <c r="AF656" s="73"/>
      <c r="AG656" s="65"/>
      <c r="AH656" s="65"/>
      <c r="AI656" s="65"/>
      <c r="AJ656" s="65"/>
      <c r="AK656" s="65"/>
      <c r="AL656" s="65"/>
      <c r="AM656" s="65"/>
      <c r="AN656" s="65"/>
      <c r="AO656" s="65"/>
    </row>
    <row r="657" spans="1:41">
      <c r="A657">
        <f>'TARIF 2024'!D664</f>
        <v>0</v>
      </c>
      <c r="B657" t="s">
        <v>947</v>
      </c>
      <c r="D657" s="4">
        <f>'TARIF 2024'!G664</f>
        <v>5900495623294</v>
      </c>
      <c r="E657" t="str">
        <f>'TARIF 2024'!B664</f>
        <v>GSM032675</v>
      </c>
      <c r="F657" t="str">
        <f>'TARIF 2024'!K664</f>
        <v>Forever TC-01 charger 1x USB 2A black + microUSB cable dont 0,04 deee</v>
      </c>
      <c r="G657" t="str">
        <f>'TARIF 2024'!K664</f>
        <v>Forever TC-01 charger 1x USB 2A black + microUSB cable dont 0,04 deee</v>
      </c>
      <c r="H657" s="64">
        <f>'TARIF 2024'!M664</f>
        <v>7.1533999999999995</v>
      </c>
      <c r="I657" s="64">
        <f>'TARIF 2024'!Q664</f>
        <v>12.99</v>
      </c>
      <c r="L657" s="75">
        <v>0.2</v>
      </c>
      <c r="M657" s="65"/>
      <c r="N657" s="65"/>
      <c r="O657" s="65"/>
      <c r="P657" s="65"/>
      <c r="Q657" s="70"/>
      <c r="R657" s="66"/>
      <c r="S657" s="68"/>
      <c r="T657" s="65"/>
      <c r="U657" s="65"/>
      <c r="V657" s="71"/>
      <c r="W657" s="72"/>
      <c r="X657" s="73"/>
      <c r="Y657" s="74"/>
      <c r="Z657" s="65"/>
      <c r="AA657" s="73"/>
      <c r="AB657" s="65"/>
      <c r="AC657" s="73"/>
      <c r="AD657" s="65"/>
      <c r="AE657" s="73"/>
      <c r="AF657" s="73"/>
      <c r="AG657" s="65"/>
      <c r="AH657" s="65"/>
      <c r="AI657" s="65"/>
      <c r="AJ657" s="65"/>
      <c r="AK657" s="65"/>
      <c r="AL657" s="65"/>
      <c r="AM657" s="65"/>
      <c r="AN657" s="65"/>
      <c r="AO657" s="65"/>
    </row>
    <row r="658" spans="1:41">
      <c r="A658">
        <f>'TARIF 2024'!D665</f>
        <v>0</v>
      </c>
      <c r="B658" t="s">
        <v>947</v>
      </c>
      <c r="D658" s="4">
        <f>'TARIF 2024'!G665</f>
        <v>5900495080752</v>
      </c>
      <c r="E658" t="str">
        <f>'TARIF 2024'!B665</f>
        <v>GSM170734</v>
      </c>
      <c r="F658" t="str">
        <f>'TARIF 2024'!K665</f>
        <v>Forever TC-01-20AC PD QC charger 1x USB-C 1x USB 20W white dont 0,04 deee</v>
      </c>
      <c r="G658" t="str">
        <f>'TARIF 2024'!K665</f>
        <v>Forever TC-01-20AC PD QC charger 1x USB-C 1x USB 20W white dont 0,04 deee</v>
      </c>
      <c r="H658" s="64">
        <f>'TARIF 2024'!M665</f>
        <v>7.1063999999999989</v>
      </c>
      <c r="I658" s="64">
        <f>'TARIF 2024'!Q665</f>
        <v>14.99</v>
      </c>
      <c r="L658" s="75">
        <v>0.2</v>
      </c>
      <c r="M658" s="65"/>
      <c r="N658" s="65"/>
      <c r="O658" s="65"/>
      <c r="P658" s="65"/>
      <c r="Q658" s="70"/>
      <c r="R658" s="66"/>
      <c r="S658" s="68"/>
      <c r="T658" s="65"/>
      <c r="U658" s="65"/>
      <c r="V658" s="71"/>
      <c r="W658" s="72"/>
      <c r="X658" s="73"/>
      <c r="Y658" s="74"/>
      <c r="Z658" s="65"/>
      <c r="AA658" s="73"/>
      <c r="AB658" s="65"/>
      <c r="AC658" s="73"/>
      <c r="AD658" s="65"/>
      <c r="AE658" s="73"/>
      <c r="AF658" s="73"/>
      <c r="AG658" s="65"/>
      <c r="AH658" s="65"/>
      <c r="AI658" s="65"/>
      <c r="AJ658" s="65"/>
      <c r="AK658" s="65"/>
      <c r="AL658" s="65"/>
      <c r="AM658" s="65"/>
      <c r="AN658" s="65"/>
      <c r="AO658" s="65"/>
    </row>
    <row r="659" spans="1:41">
      <c r="A659">
        <f>'TARIF 2024'!D666</f>
        <v>0</v>
      </c>
      <c r="B659" t="s">
        <v>947</v>
      </c>
      <c r="D659" s="4">
        <f>'TARIF 2024'!G666</f>
        <v>5900495088659</v>
      </c>
      <c r="E659" t="str">
        <f>'TARIF 2024'!B666</f>
        <v>GSM171394</v>
      </c>
      <c r="F659" t="str">
        <f>'TARIF 2024'!K666</f>
        <v>Forever TC-06-20AC PD QC charger 1x USB-C 1x USB 20W white dont 0,04 deee</v>
      </c>
      <c r="G659" t="str">
        <f>'TARIF 2024'!K666</f>
        <v>Forever TC-06-20AC PD QC charger 1x USB-C 1x USB 20W white dont 0,04 deee</v>
      </c>
      <c r="H659" s="64">
        <f>'TARIF 2024'!M666</f>
        <v>7.1063999999999989</v>
      </c>
      <c r="I659" s="64">
        <f>'TARIF 2024'!Q666</f>
        <v>14.99</v>
      </c>
      <c r="L659" s="75">
        <v>0.2</v>
      </c>
      <c r="M659" s="65"/>
      <c r="N659" s="65"/>
      <c r="O659" s="65"/>
      <c r="P659" s="65"/>
      <c r="Q659" s="70"/>
      <c r="R659" s="66"/>
      <c r="S659" s="68"/>
      <c r="T659" s="65"/>
      <c r="U659" s="65"/>
      <c r="V659" s="71"/>
      <c r="W659" s="72"/>
      <c r="X659" s="73"/>
      <c r="Y659" s="74"/>
      <c r="Z659" s="65"/>
      <c r="AA659" s="73"/>
      <c r="AB659" s="65"/>
      <c r="AC659" s="73"/>
      <c r="AD659" s="65"/>
      <c r="AE659" s="73"/>
      <c r="AF659" s="73"/>
      <c r="AG659" s="65"/>
      <c r="AH659" s="65"/>
      <c r="AI659" s="65"/>
      <c r="AJ659" s="65"/>
      <c r="AK659" s="65"/>
      <c r="AL659" s="65"/>
      <c r="AM659" s="65"/>
      <c r="AN659" s="65"/>
      <c r="AO659" s="65"/>
    </row>
    <row r="660" spans="1:41">
      <c r="A660">
        <f>'TARIF 2024'!D667</f>
        <v>0</v>
      </c>
      <c r="B660" t="s">
        <v>947</v>
      </c>
      <c r="D660" s="4">
        <f>'TARIF 2024'!G667</f>
        <v>5900495088666</v>
      </c>
      <c r="E660" t="str">
        <f>'TARIF 2024'!B667</f>
        <v>GSM171395</v>
      </c>
      <c r="F660" t="str">
        <f>'TARIF 2024'!K667</f>
        <v>Forever TC-06-33AC GaN PD QC charger 1x USB-C 1x USB 33W white dont 0,04 deee</v>
      </c>
      <c r="G660" t="str">
        <f>'TARIF 2024'!K667</f>
        <v>Forever TC-06-33AC GaN PD QC charger 1x USB-C 1x USB 33W white dont 0,04 deee</v>
      </c>
      <c r="H660" s="64">
        <f>'TARIF 2024'!M667</f>
        <v>10.800599999999998</v>
      </c>
      <c r="I660" s="64">
        <f>'TARIF 2024'!Q667</f>
        <v>23.99</v>
      </c>
      <c r="L660" s="75">
        <v>0.2</v>
      </c>
      <c r="M660" s="65"/>
      <c r="N660" s="65"/>
      <c r="O660" s="65"/>
      <c r="P660" s="65"/>
      <c r="Q660" s="70"/>
      <c r="R660" s="66"/>
      <c r="S660" s="68"/>
      <c r="T660" s="65"/>
      <c r="U660" s="65"/>
      <c r="V660" s="71"/>
      <c r="W660" s="72"/>
      <c r="X660" s="73"/>
      <c r="Y660" s="74"/>
      <c r="Z660" s="65"/>
      <c r="AA660" s="73"/>
      <c r="AB660" s="65"/>
      <c r="AC660" s="73"/>
      <c r="AD660" s="65"/>
      <c r="AE660" s="73"/>
      <c r="AF660" s="73"/>
      <c r="AG660" s="65"/>
      <c r="AH660" s="65"/>
      <c r="AI660" s="65"/>
      <c r="AJ660" s="65"/>
      <c r="AK660" s="65"/>
      <c r="AL660" s="65"/>
      <c r="AM660" s="65"/>
      <c r="AN660" s="65"/>
      <c r="AO660" s="65"/>
    </row>
    <row r="661" spans="1:41">
      <c r="A661">
        <f>'TARIF 2024'!D668</f>
        <v>0</v>
      </c>
      <c r="B661" t="s">
        <v>947</v>
      </c>
      <c r="D661" s="4">
        <f>'TARIF 2024'!G668</f>
        <v>5900495088673</v>
      </c>
      <c r="E661" t="str">
        <f>'TARIF 2024'!B668</f>
        <v>GSM171396</v>
      </c>
      <c r="F661" t="str">
        <f>'TARIF 2024'!K668</f>
        <v>Forever TC-06-45AC GaN PD QC charger 1x USB-C 1x USB 45W white dont 0,04 deee</v>
      </c>
      <c r="G661" t="str">
        <f>'TARIF 2024'!K668</f>
        <v>Forever TC-06-45AC GaN PD QC charger 1x USB-C 1x USB 45W white dont 0,04 deee</v>
      </c>
      <c r="H661" s="64">
        <f>'TARIF 2024'!M668</f>
        <v>13.413799999999998</v>
      </c>
      <c r="I661" s="64">
        <f>'TARIF 2024'!Q668</f>
        <v>24.99</v>
      </c>
      <c r="L661" s="75">
        <v>0.2</v>
      </c>
      <c r="M661" s="65"/>
      <c r="N661" s="65"/>
      <c r="O661" s="65"/>
      <c r="P661" s="65"/>
      <c r="Q661" s="70"/>
      <c r="R661" s="66"/>
      <c r="S661" s="68"/>
      <c r="T661" s="65"/>
      <c r="U661" s="65"/>
      <c r="V661" s="71"/>
      <c r="W661" s="72"/>
      <c r="X661" s="73"/>
      <c r="Y661" s="74"/>
      <c r="Z661" s="65"/>
      <c r="AA661" s="73"/>
      <c r="AB661" s="65"/>
      <c r="AC661" s="73"/>
      <c r="AD661" s="65"/>
      <c r="AE661" s="73"/>
      <c r="AF661" s="73"/>
      <c r="AG661" s="65"/>
      <c r="AH661" s="65"/>
      <c r="AI661" s="65"/>
      <c r="AJ661" s="65"/>
      <c r="AK661" s="65"/>
      <c r="AL661" s="65"/>
      <c r="AM661" s="65"/>
      <c r="AN661" s="65"/>
      <c r="AO661" s="65"/>
    </row>
    <row r="662" spans="1:41">
      <c r="A662">
        <f>'TARIF 2024'!D669</f>
        <v>0</v>
      </c>
      <c r="B662" t="s">
        <v>947</v>
      </c>
      <c r="D662" s="4">
        <f>'TARIF 2024'!G669</f>
        <v>5900495088680</v>
      </c>
      <c r="E662" t="str">
        <f>'TARIF 2024'!B669</f>
        <v>GSM171397</v>
      </c>
      <c r="F662" t="str">
        <f>'TARIF 2024'!K669</f>
        <v>Forever GaN TC-06-65AC PD QC charger 1x USB-C 1x USB 65W white dont 0,04 deee</v>
      </c>
      <c r="G662" t="str">
        <f>'TARIF 2024'!K669</f>
        <v>Forever GaN TC-06-65AC PD QC charger 1x USB-C 1x USB 65W white dont 0,04 deee</v>
      </c>
      <c r="H662" s="64">
        <f>'TARIF 2024'!M669</f>
        <v>17.709599999999998</v>
      </c>
      <c r="I662" s="64">
        <f>'TARIF 2024'!Q669</f>
        <v>34.99</v>
      </c>
      <c r="L662" s="75">
        <v>0.2</v>
      </c>
      <c r="M662" s="65"/>
      <c r="N662" s="65"/>
      <c r="O662" s="65"/>
      <c r="P662" s="65"/>
      <c r="Q662" s="70"/>
      <c r="R662" s="66"/>
      <c r="S662" s="68"/>
      <c r="T662" s="65"/>
      <c r="U662" s="65"/>
      <c r="V662" s="71"/>
      <c r="W662" s="72"/>
      <c r="X662" s="73"/>
      <c r="Y662" s="74"/>
      <c r="Z662" s="65"/>
      <c r="AA662" s="73"/>
      <c r="AB662" s="65"/>
      <c r="AC662" s="73"/>
      <c r="AD662" s="65"/>
      <c r="AE662" s="73"/>
      <c r="AF662" s="73"/>
      <c r="AG662" s="65"/>
      <c r="AH662" s="65"/>
      <c r="AI662" s="65"/>
      <c r="AJ662" s="65"/>
      <c r="AK662" s="65"/>
      <c r="AL662" s="65"/>
      <c r="AM662" s="65"/>
      <c r="AN662" s="65"/>
      <c r="AO662" s="65"/>
    </row>
    <row r="663" spans="1:41">
      <c r="A663">
        <f>'TARIF 2024'!D670</f>
        <v>0</v>
      </c>
      <c r="B663" t="s">
        <v>947</v>
      </c>
      <c r="D663" s="4">
        <f>'TARIF 2024'!G670</f>
        <v>5900495885968</v>
      </c>
      <c r="E663" t="str">
        <f>'TARIF 2024'!B670</f>
        <v>GSM104593</v>
      </c>
      <c r="F663" t="str">
        <f>'TARIF 2024'!K670</f>
        <v>Forever TC-01 PD charger 1x USB-C 20W white dont 0,04 deee</v>
      </c>
      <c r="G663" t="str">
        <f>'TARIF 2024'!K670</f>
        <v>Forever TC-01 PD charger 1x USB-C 20W white dont 0,04 deee</v>
      </c>
      <c r="H663" s="64">
        <f>'TARIF 2024'!M670</f>
        <v>9.747799999999998</v>
      </c>
      <c r="I663" s="64">
        <f>'TARIF 2024'!Q670</f>
        <v>9.99</v>
      </c>
      <c r="L663" s="75">
        <v>0.2</v>
      </c>
      <c r="M663" s="65"/>
      <c r="N663" s="65"/>
      <c r="O663" s="65"/>
      <c r="P663" s="65"/>
      <c r="Q663" s="70"/>
      <c r="R663" s="66"/>
      <c r="S663" s="68"/>
      <c r="T663" s="65"/>
      <c r="U663" s="65"/>
      <c r="V663" s="71"/>
      <c r="W663" s="72"/>
      <c r="X663" s="73"/>
      <c r="Y663" s="74"/>
      <c r="Z663" s="65"/>
      <c r="AA663" s="73"/>
      <c r="AB663" s="65"/>
      <c r="AC663" s="73"/>
      <c r="AD663" s="65"/>
      <c r="AE663" s="73"/>
      <c r="AF663" s="73"/>
      <c r="AG663" s="65"/>
      <c r="AH663" s="65"/>
      <c r="AI663" s="65"/>
      <c r="AJ663" s="65"/>
      <c r="AK663" s="65"/>
      <c r="AL663" s="65"/>
      <c r="AM663" s="65"/>
      <c r="AN663" s="65"/>
      <c r="AO663" s="65"/>
    </row>
    <row r="664" spans="1:41">
      <c r="A664">
        <f>'TARIF 2024'!D671</f>
        <v>0</v>
      </c>
      <c r="B664" t="s">
        <v>947</v>
      </c>
      <c r="D664" s="4">
        <f>'TARIF 2024'!G671</f>
        <v>5900495978226</v>
      </c>
      <c r="E664" t="str">
        <f>'TARIF 2024'!B671</f>
        <v>GSM115405</v>
      </c>
      <c r="F664" t="str">
        <f>'TARIF 2024'!K671</f>
        <v>Forever TC-05 GaN PD charger 1x USB-C 1x USB 33W white dont 0,04 deee</v>
      </c>
      <c r="G664" t="str">
        <f>'TARIF 2024'!K671</f>
        <v>Forever TC-05 GaN PD charger 1x USB-C 1x USB 33W white dont 0,04 deee</v>
      </c>
      <c r="H664" s="64">
        <f>'TARIF 2024'!M671</f>
        <v>15.538199999999996</v>
      </c>
      <c r="I664" s="64">
        <f>'TARIF 2024'!Q671</f>
        <v>29.99</v>
      </c>
      <c r="L664" s="75">
        <v>0.2</v>
      </c>
      <c r="M664" s="65"/>
      <c r="N664" s="65"/>
      <c r="O664" s="65"/>
      <c r="P664" s="65"/>
      <c r="Q664" s="70"/>
      <c r="R664" s="66"/>
      <c r="S664" s="68"/>
      <c r="T664" s="65"/>
      <c r="U664" s="65"/>
      <c r="V664" s="71"/>
      <c r="W664" s="72"/>
      <c r="X664" s="73"/>
      <c r="Y664" s="74"/>
      <c r="Z664" s="65"/>
      <c r="AA664" s="73"/>
      <c r="AB664" s="65"/>
      <c r="AC664" s="73"/>
      <c r="AD664" s="65"/>
      <c r="AE664" s="73"/>
      <c r="AF664" s="73"/>
      <c r="AG664" s="65"/>
      <c r="AH664" s="65"/>
      <c r="AI664" s="65"/>
      <c r="AJ664" s="65"/>
      <c r="AK664" s="65"/>
      <c r="AL664" s="65"/>
      <c r="AM664" s="65"/>
      <c r="AN664" s="65"/>
      <c r="AO664" s="65"/>
    </row>
    <row r="665" spans="1:41">
      <c r="A665">
        <f>'TARIF 2024'!D672</f>
        <v>0</v>
      </c>
      <c r="B665" t="s">
        <v>947</v>
      </c>
      <c r="D665" s="4">
        <f>'TARIF 2024'!G672</f>
        <v>5900495623355</v>
      </c>
      <c r="E665" t="str">
        <f>'TARIF 2024'!B672</f>
        <v>GSM032681</v>
      </c>
      <c r="F665" t="str">
        <f>'TARIF 2024'!K672</f>
        <v>Forever TC-01 charger 1x USB 2A black + USB-C cable dont 0,04 deee</v>
      </c>
      <c r="G665" t="str">
        <f>'TARIF 2024'!K672</f>
        <v>Forever TC-01 charger 1x USB 2A black + USB-C cable dont 0,04 deee</v>
      </c>
      <c r="H665" s="64">
        <f>'TARIF 2024'!M672</f>
        <v>7.1533999999999995</v>
      </c>
      <c r="I665" s="64">
        <f>'TARIF 2024'!Q672</f>
        <v>12.99</v>
      </c>
      <c r="L665" s="75">
        <v>0.2</v>
      </c>
      <c r="M665" s="65"/>
      <c r="N665" s="65"/>
      <c r="O665" s="65"/>
      <c r="P665" s="65"/>
      <c r="Q665" s="70"/>
      <c r="R665" s="66"/>
      <c r="S665" s="68"/>
      <c r="T665" s="65"/>
      <c r="U665" s="65"/>
      <c r="V665" s="71"/>
      <c r="W665" s="72"/>
      <c r="X665" s="73"/>
      <c r="Y665" s="74"/>
      <c r="Z665" s="65"/>
      <c r="AA665" s="73"/>
      <c r="AB665" s="65"/>
      <c r="AC665" s="73"/>
      <c r="AD665" s="65"/>
      <c r="AE665" s="73"/>
      <c r="AF665" s="73"/>
      <c r="AG665" s="65"/>
      <c r="AH665" s="65"/>
      <c r="AI665" s="65"/>
      <c r="AJ665" s="65"/>
      <c r="AK665" s="65"/>
      <c r="AL665" s="65"/>
      <c r="AM665" s="65"/>
      <c r="AN665" s="65"/>
      <c r="AO665" s="65"/>
    </row>
    <row r="666" spans="1:41">
      <c r="A666">
        <f>'TARIF 2024'!D673</f>
        <v>0</v>
      </c>
      <c r="B666" t="s">
        <v>947</v>
      </c>
      <c r="D666" s="4">
        <f>'TARIF 2024'!G673</f>
        <v>5900495829191</v>
      </c>
      <c r="E666" t="str">
        <f>'TARIF 2024'!B673</f>
        <v>GSM099218</v>
      </c>
      <c r="F666" t="str">
        <f>'TARIF 2024'!K673</f>
        <v>Forever power bank TB-100S 5000 mAh black dont 0,04 deee</v>
      </c>
      <c r="G666" t="str">
        <f>'TARIF 2024'!K673</f>
        <v>Forever power bank TB-100S 5000 mAh black dont 0,04 deee</v>
      </c>
      <c r="H666" s="64">
        <f>'TARIF 2024'!M673</f>
        <v>10.057999999999998</v>
      </c>
      <c r="I666" s="64">
        <f>'TARIF 2024'!Q673</f>
        <v>14.99</v>
      </c>
      <c r="L666" s="75">
        <v>0.2</v>
      </c>
      <c r="M666" s="65"/>
      <c r="N666" s="65"/>
      <c r="O666" s="65"/>
      <c r="P666" s="65"/>
      <c r="Q666" s="70"/>
      <c r="R666" s="66"/>
      <c r="S666" s="68"/>
      <c r="T666" s="65"/>
      <c r="U666" s="65"/>
      <c r="V666" s="71"/>
      <c r="W666" s="72"/>
      <c r="X666" s="73"/>
      <c r="Y666" s="74"/>
      <c r="Z666" s="65"/>
      <c r="AA666" s="73"/>
      <c r="AB666" s="65"/>
      <c r="AC666" s="73"/>
      <c r="AD666" s="65"/>
      <c r="AE666" s="73"/>
      <c r="AF666" s="73"/>
      <c r="AG666" s="65"/>
      <c r="AH666" s="65"/>
      <c r="AI666" s="65"/>
      <c r="AJ666" s="65"/>
      <c r="AK666" s="65"/>
      <c r="AL666" s="65"/>
      <c r="AM666" s="65"/>
      <c r="AN666" s="65"/>
      <c r="AO666" s="65"/>
    </row>
    <row r="667" spans="1:41">
      <c r="A667">
        <f>'TARIF 2024'!D674</f>
        <v>0</v>
      </c>
      <c r="B667" t="s">
        <v>947</v>
      </c>
      <c r="D667" s="4">
        <f>'TARIF 2024'!G674</f>
        <v>5900495878236</v>
      </c>
      <c r="E667" t="str">
        <f>'TARIF 2024'!B674</f>
        <v>GSM103789</v>
      </c>
      <c r="F667" t="str">
        <f>'TARIF 2024'!K674</f>
        <v xml:space="preserve"> Forever power bank TB-411 ALLin1 10000 mAh with cables USB-C + Lightning + microUSB black dont 0,04 deee</v>
      </c>
      <c r="G667" t="str">
        <f>'TARIF 2024'!K674</f>
        <v xml:space="preserve"> Forever power bank TB-411 ALLin1 10000 mAh with cables USB-C + Lightning + microUSB black dont 0,04 deee</v>
      </c>
      <c r="H667" s="64">
        <f>'TARIF 2024'!M674</f>
        <v>15.058799999999998</v>
      </c>
      <c r="I667" s="64">
        <f>'TARIF 2024'!Q674</f>
        <v>24.99</v>
      </c>
      <c r="L667" s="75">
        <v>0.2</v>
      </c>
      <c r="M667" s="65"/>
      <c r="N667" s="65"/>
      <c r="O667" s="65"/>
      <c r="P667" s="65"/>
      <c r="Q667" s="70"/>
      <c r="R667" s="66"/>
      <c r="S667" s="68"/>
      <c r="T667" s="65"/>
      <c r="U667" s="65"/>
      <c r="V667" s="71"/>
      <c r="W667" s="72"/>
      <c r="X667" s="73"/>
      <c r="Y667" s="74"/>
      <c r="Z667" s="65"/>
      <c r="AA667" s="73"/>
      <c r="AB667" s="65"/>
      <c r="AC667" s="73"/>
      <c r="AD667" s="65"/>
      <c r="AE667" s="73"/>
      <c r="AF667" s="73"/>
      <c r="AG667" s="65"/>
      <c r="AH667" s="65"/>
      <c r="AI667" s="65"/>
      <c r="AJ667" s="65"/>
      <c r="AK667" s="65"/>
      <c r="AL667" s="65"/>
      <c r="AM667" s="65"/>
      <c r="AN667" s="65"/>
      <c r="AO667" s="65"/>
    </row>
    <row r="668" spans="1:41">
      <c r="A668">
        <f>'TARIF 2024'!D675</f>
        <v>0</v>
      </c>
      <c r="B668" t="s">
        <v>947</v>
      </c>
      <c r="D668" s="4">
        <f>'TARIF 2024'!G675</f>
        <v>5900495829245</v>
      </c>
      <c r="E668" t="str">
        <f>'TARIF 2024'!B675</f>
        <v>GSM099223</v>
      </c>
      <c r="F668" t="str">
        <f>'TARIF 2024'!K675</f>
        <v>Forever power bank TB-100M 10000 mAh white dont 0,04 deee</v>
      </c>
      <c r="G668" t="str">
        <f>'TARIF 2024'!K675</f>
        <v>Forever power bank TB-100M 10000 mAh white dont 0,04 deee</v>
      </c>
      <c r="H668" s="64">
        <f>'TARIF 2024'!M675</f>
        <v>13.808599999999998</v>
      </c>
      <c r="I668" s="64">
        <f>'TARIF 2024'!Q675</f>
        <v>19.989999999999998</v>
      </c>
      <c r="L668" s="75">
        <v>0.2</v>
      </c>
      <c r="M668" s="65"/>
      <c r="N668" s="65"/>
      <c r="O668" s="65"/>
      <c r="P668" s="65"/>
      <c r="Q668" s="70"/>
      <c r="R668" s="66"/>
      <c r="S668" s="68"/>
      <c r="T668" s="65"/>
      <c r="U668" s="65"/>
      <c r="V668" s="71"/>
      <c r="W668" s="72"/>
      <c r="X668" s="73"/>
      <c r="Y668" s="74"/>
      <c r="Z668" s="65"/>
      <c r="AA668" s="73"/>
      <c r="AB668" s="65"/>
      <c r="AC668" s="73"/>
      <c r="AD668" s="65"/>
      <c r="AE668" s="73"/>
      <c r="AF668" s="73"/>
      <c r="AG668" s="65"/>
      <c r="AH668" s="65"/>
      <c r="AI668" s="65"/>
      <c r="AJ668" s="65"/>
      <c r="AK668" s="65"/>
      <c r="AL668" s="65"/>
      <c r="AM668" s="65"/>
      <c r="AN668" s="65"/>
      <c r="AO668" s="65"/>
    </row>
    <row r="669" spans="1:41">
      <c r="A669">
        <f>'TARIF 2024'!D676</f>
        <v>0</v>
      </c>
      <c r="B669" t="s">
        <v>947</v>
      </c>
      <c r="D669" s="4">
        <f>'TARIF 2024'!G676</f>
        <v>5900495829207</v>
      </c>
      <c r="E669" t="str">
        <f>'TARIF 2024'!B676</f>
        <v>GSM099219</v>
      </c>
      <c r="F669" t="str">
        <f>'TARIF 2024'!K676</f>
        <v>Forever power bank TB-100M 10000 mAh black dont 0,04 deee</v>
      </c>
      <c r="G669" t="str">
        <f>'TARIF 2024'!K676</f>
        <v>Forever power bank TB-100M 10000 mAh black dont 0,04 deee</v>
      </c>
      <c r="H669" s="64">
        <f>'TARIF 2024'!M676</f>
        <v>14.306799999999997</v>
      </c>
      <c r="I669" s="64">
        <f>'TARIF 2024'!Q676</f>
        <v>19.989999999999998</v>
      </c>
      <c r="L669" s="75">
        <v>0.2</v>
      </c>
      <c r="M669" s="65"/>
      <c r="N669" s="65"/>
      <c r="O669" s="65"/>
      <c r="P669" s="65"/>
      <c r="Q669" s="70"/>
      <c r="R669" s="66"/>
      <c r="S669" s="68"/>
      <c r="T669" s="65"/>
      <c r="U669" s="65"/>
      <c r="V669" s="71"/>
      <c r="W669" s="72"/>
      <c r="X669" s="73"/>
      <c r="Y669" s="74"/>
      <c r="Z669" s="65"/>
      <c r="AA669" s="73"/>
      <c r="AB669" s="65"/>
      <c r="AC669" s="73"/>
      <c r="AD669" s="65"/>
      <c r="AE669" s="73"/>
      <c r="AF669" s="73"/>
      <c r="AG669" s="65"/>
      <c r="AH669" s="65"/>
      <c r="AI669" s="65"/>
      <c r="AJ669" s="65"/>
      <c r="AK669" s="65"/>
      <c r="AL669" s="65"/>
      <c r="AM669" s="65"/>
      <c r="AN669" s="65"/>
      <c r="AO669" s="65"/>
    </row>
    <row r="670" spans="1:41">
      <c r="A670" t="e">
        <f>'TARIF 2024'!#REF!</f>
        <v>#REF!</v>
      </c>
      <c r="B670" t="s">
        <v>947</v>
      </c>
      <c r="D670" s="4" t="e">
        <f>'TARIF 2024'!#REF!</f>
        <v>#REF!</v>
      </c>
      <c r="E670" t="e">
        <f>'TARIF 2024'!#REF!</f>
        <v>#REF!</v>
      </c>
      <c r="F670" t="e">
        <f>'TARIF 2024'!#REF!</f>
        <v>#REF!</v>
      </c>
      <c r="G670" t="e">
        <f>'TARIF 2024'!#REF!</f>
        <v>#REF!</v>
      </c>
      <c r="H670" s="64" t="e">
        <f>'TARIF 2024'!#REF!</f>
        <v>#REF!</v>
      </c>
      <c r="I670" s="64" t="e">
        <f>'TARIF 2024'!#REF!</f>
        <v>#REF!</v>
      </c>
      <c r="L670" s="75">
        <v>0.2</v>
      </c>
      <c r="M670" s="65"/>
      <c r="N670" s="65"/>
      <c r="O670" s="65"/>
      <c r="P670" s="65"/>
      <c r="Q670" s="70"/>
      <c r="R670" s="66"/>
      <c r="S670" s="68"/>
      <c r="T670" s="65"/>
      <c r="U670" s="65"/>
      <c r="V670" s="71"/>
      <c r="W670" s="72"/>
      <c r="X670" s="73"/>
      <c r="Y670" s="74"/>
      <c r="Z670" s="65"/>
      <c r="AA670" s="73"/>
      <c r="AB670" s="65"/>
      <c r="AC670" s="73"/>
      <c r="AD670" s="65"/>
      <c r="AE670" s="73"/>
      <c r="AF670" s="73"/>
      <c r="AG670" s="65"/>
      <c r="AH670" s="65"/>
      <c r="AI670" s="65"/>
      <c r="AJ670" s="65"/>
      <c r="AK670" s="65"/>
      <c r="AL670" s="65"/>
      <c r="AM670" s="65"/>
      <c r="AN670" s="65"/>
      <c r="AO670" s="65"/>
    </row>
    <row r="671" spans="1:41">
      <c r="A671">
        <f>'TARIF 2024'!D677</f>
        <v>0</v>
      </c>
      <c r="B671" t="s">
        <v>947</v>
      </c>
      <c r="D671" s="4">
        <f>'TARIF 2024'!G677</f>
        <v>5900495829214</v>
      </c>
      <c r="E671" t="str">
        <f>'TARIF 2024'!B677</f>
        <v>GSM099220</v>
      </c>
      <c r="F671" t="str">
        <f>'TARIF 2024'!K677</f>
        <v>Forever power bank TB-100L 20000 mAh black dont 0,04 deee</v>
      </c>
      <c r="G671" t="str">
        <f>'TARIF 2024'!K677</f>
        <v>Forever power bank TB-100L 20000 mAh black dont 0,04 deee</v>
      </c>
      <c r="H671" s="64">
        <f>'TARIF 2024'!M677</f>
        <v>18.555599999999998</v>
      </c>
      <c r="I671" s="64">
        <f>'TARIF 2024'!Q677</f>
        <v>29.99</v>
      </c>
      <c r="L671" s="75">
        <v>0.2</v>
      </c>
      <c r="M671" s="65"/>
      <c r="N671" s="65"/>
      <c r="O671" s="65"/>
      <c r="P671" s="65"/>
      <c r="Q671" s="70"/>
      <c r="R671" s="66"/>
      <c r="S671" s="68"/>
      <c r="T671" s="65"/>
      <c r="U671" s="65"/>
      <c r="V671" s="71"/>
      <c r="W671" s="72"/>
      <c r="X671" s="73"/>
      <c r="Y671" s="74"/>
      <c r="Z671" s="65"/>
      <c r="AA671" s="73"/>
      <c r="AB671" s="65"/>
      <c r="AC671" s="73"/>
      <c r="AD671" s="65"/>
      <c r="AE671" s="73"/>
      <c r="AF671" s="73"/>
      <c r="AG671" s="65"/>
      <c r="AH671" s="65"/>
      <c r="AI671" s="65"/>
      <c r="AJ671" s="65"/>
      <c r="AK671" s="65"/>
      <c r="AL671" s="65"/>
      <c r="AM671" s="65"/>
      <c r="AN671" s="65"/>
      <c r="AO671" s="65"/>
    </row>
    <row r="672" spans="1:41">
      <c r="A672">
        <f>'TARIF 2024'!D678</f>
        <v>0</v>
      </c>
      <c r="B672" t="s">
        <v>947</v>
      </c>
      <c r="D672" s="4">
        <f>'TARIF 2024'!G678</f>
        <v>5900495275165</v>
      </c>
      <c r="E672" t="str">
        <f>'TARIF 2024'!B678</f>
        <v>GSM173081</v>
      </c>
      <c r="F672" t="str">
        <f>'TARIF 2024'!K678</f>
        <v>Forever wireless power bank MATB-100 PD QC 22.5W 10000 mAh magnetic black dont 0,04 deee</v>
      </c>
      <c r="G672" t="str">
        <f>'TARIF 2024'!K678</f>
        <v>Forever wireless power bank MATB-100 PD QC 22.5W 10000 mAh magnetic black dont 0,04 deee</v>
      </c>
      <c r="H672" s="64">
        <f>'TARIF 2024'!M678</f>
        <v>19.006799999999998</v>
      </c>
      <c r="I672" s="64">
        <f>'TARIF 2024'!Q678</f>
        <v>29.99</v>
      </c>
      <c r="L672" s="75">
        <v>0.2</v>
      </c>
      <c r="M672" s="65"/>
      <c r="N672" s="65"/>
      <c r="O672" s="65"/>
      <c r="P672" s="65"/>
      <c r="Q672" s="70"/>
      <c r="R672" s="66"/>
      <c r="S672" s="68"/>
      <c r="T672" s="65"/>
      <c r="U672" s="65"/>
      <c r="V672" s="71"/>
      <c r="W672" s="72"/>
      <c r="X672" s="73"/>
      <c r="Y672" s="74"/>
      <c r="Z672" s="65"/>
      <c r="AA672" s="73"/>
      <c r="AB672" s="65"/>
      <c r="AC672" s="73"/>
      <c r="AD672" s="65"/>
      <c r="AE672" s="73"/>
      <c r="AF672" s="73"/>
      <c r="AG672" s="65"/>
      <c r="AH672" s="65"/>
      <c r="AI672" s="65"/>
      <c r="AJ672" s="65"/>
      <c r="AK672" s="65"/>
      <c r="AL672" s="65"/>
      <c r="AM672" s="65"/>
      <c r="AN672" s="65"/>
      <c r="AO672" s="65"/>
    </row>
    <row r="673" spans="1:41">
      <c r="A673">
        <f>'TARIF 2024'!D679</f>
        <v>0</v>
      </c>
      <c r="B673" t="s">
        <v>947</v>
      </c>
      <c r="D673" s="4">
        <f>'TARIF 2024'!G679</f>
        <v>5900495275301</v>
      </c>
      <c r="E673" t="str">
        <f>'TARIF 2024'!B679</f>
        <v>GSM173083</v>
      </c>
      <c r="F673" t="str">
        <f>'TARIF 2024'!K679</f>
        <v>Forever MACS-100 magnetic wireless charging station with power bank white 5in1 dont 0,04 deee</v>
      </c>
      <c r="G673" t="str">
        <f>'TARIF 2024'!K679</f>
        <v>Forever MACS-100 magnetic wireless charging station with power bank white 5in1 dont 0,04 deee</v>
      </c>
      <c r="H673" s="64">
        <f>'TARIF 2024'!M679</f>
        <v>46.896599999999999</v>
      </c>
      <c r="I673" s="64">
        <f>'TARIF 2024'!Q679</f>
        <v>74.989999999999995</v>
      </c>
      <c r="L673" s="75">
        <v>0.2</v>
      </c>
      <c r="M673" s="65"/>
      <c r="N673" s="65"/>
      <c r="O673" s="65"/>
      <c r="P673" s="65"/>
      <c r="Q673" s="70"/>
      <c r="R673" s="66"/>
      <c r="S673" s="68"/>
      <c r="T673" s="65"/>
      <c r="U673" s="65"/>
      <c r="V673" s="71"/>
      <c r="W673" s="72"/>
      <c r="X673" s="73"/>
      <c r="Y673" s="74"/>
      <c r="Z673" s="65"/>
      <c r="AA673" s="73"/>
      <c r="AB673" s="65"/>
      <c r="AC673" s="73"/>
      <c r="AD673" s="65"/>
      <c r="AE673" s="73"/>
      <c r="AF673" s="73"/>
      <c r="AG673" s="65"/>
      <c r="AH673" s="65"/>
      <c r="AI673" s="65"/>
      <c r="AJ673" s="65"/>
      <c r="AK673" s="65"/>
      <c r="AL673" s="65"/>
      <c r="AM673" s="65"/>
      <c r="AN673" s="65"/>
      <c r="AO673" s="65"/>
    </row>
    <row r="674" spans="1:41">
      <c r="A674">
        <f>'TARIF 2024'!D680</f>
        <v>0</v>
      </c>
      <c r="B674" t="s">
        <v>947</v>
      </c>
      <c r="D674" s="4">
        <f>'TARIF 2024'!G680</f>
        <v>5900495607577</v>
      </c>
      <c r="E674" t="str">
        <f>'TARIF 2024'!B680</f>
        <v>T_0015841</v>
      </c>
      <c r="F674" t="str">
        <f>'TARIF 2024'!K680</f>
        <v>Forever car holder for air vent AH-120 black</v>
      </c>
      <c r="G674" t="str">
        <f>'TARIF 2024'!K680</f>
        <v>Forever car holder for air vent AH-120 black</v>
      </c>
      <c r="H674" s="64">
        <f>'TARIF 2024'!M680</f>
        <v>3.6847999999999996</v>
      </c>
      <c r="I674" s="64">
        <f>'TARIF 2024'!Q680</f>
        <v>7.99</v>
      </c>
      <c r="L674" s="75">
        <v>0.2</v>
      </c>
      <c r="M674" s="65"/>
      <c r="N674" s="65"/>
      <c r="O674" s="65"/>
      <c r="P674" s="65"/>
      <c r="Q674" s="70"/>
      <c r="R674" s="66"/>
      <c r="S674" s="68"/>
      <c r="T674" s="65"/>
      <c r="U674" s="65"/>
      <c r="V674" s="71"/>
      <c r="W674" s="72"/>
      <c r="X674" s="73"/>
      <c r="Y674" s="74"/>
      <c r="Z674" s="65"/>
      <c r="AA674" s="73"/>
      <c r="AB674" s="65"/>
      <c r="AC674" s="73"/>
      <c r="AD674" s="65"/>
      <c r="AE674" s="73"/>
      <c r="AF674" s="73"/>
      <c r="AG674" s="65"/>
      <c r="AH674" s="65"/>
      <c r="AI674" s="65"/>
      <c r="AJ674" s="65"/>
      <c r="AK674" s="65"/>
      <c r="AL674" s="65"/>
      <c r="AM674" s="65"/>
      <c r="AN674" s="65"/>
      <c r="AO674" s="65"/>
    </row>
    <row r="675" spans="1:41">
      <c r="A675">
        <f>'TARIF 2024'!D681</f>
        <v>0</v>
      </c>
      <c r="B675" t="s">
        <v>947</v>
      </c>
      <c r="D675" s="4">
        <f>'TARIF 2024'!G681</f>
        <v>5900495607546</v>
      </c>
      <c r="E675" t="str">
        <f>'TARIF 2024'!B681</f>
        <v>T_0015838</v>
      </c>
      <c r="F675" t="str">
        <f>'TARIF 2024'!K681</f>
        <v>Forever car holder for air vent MH-170 magnetic black</v>
      </c>
      <c r="G675" t="str">
        <f>'TARIF 2024'!K681</f>
        <v>Forever car holder for air vent MH-170 magnetic black</v>
      </c>
      <c r="H675" s="64">
        <f>'TARIF 2024'!M681</f>
        <v>7.4635999999999996</v>
      </c>
      <c r="I675" s="64">
        <f>'TARIF 2024'!Q681</f>
        <v>12.99</v>
      </c>
      <c r="L675" s="75">
        <v>0.2</v>
      </c>
      <c r="M675" s="65"/>
      <c r="N675" s="65"/>
      <c r="O675" s="65"/>
      <c r="P675" s="65"/>
      <c r="Q675" s="70"/>
      <c r="R675" s="66"/>
      <c r="S675" s="68"/>
      <c r="T675" s="65"/>
      <c r="U675" s="65"/>
      <c r="V675" s="71"/>
      <c r="W675" s="72"/>
      <c r="X675" s="73"/>
      <c r="Y675" s="74"/>
      <c r="Z675" s="65"/>
      <c r="AA675" s="73"/>
      <c r="AB675" s="65"/>
      <c r="AC675" s="73"/>
      <c r="AD675" s="65"/>
      <c r="AE675" s="73"/>
      <c r="AF675" s="73"/>
      <c r="AG675" s="65"/>
      <c r="AH675" s="65"/>
      <c r="AI675" s="65"/>
      <c r="AJ675" s="65"/>
      <c r="AK675" s="65"/>
      <c r="AL675" s="65"/>
      <c r="AM675" s="65"/>
      <c r="AN675" s="65"/>
      <c r="AO675" s="65"/>
    </row>
    <row r="676" spans="1:41">
      <c r="A676">
        <f>'TARIF 2024'!D682</f>
        <v>0</v>
      </c>
      <c r="B676" t="s">
        <v>947</v>
      </c>
      <c r="D676" s="4">
        <f>'TARIF 2024'!G682</f>
        <v>5900495607539</v>
      </c>
      <c r="E676" t="str">
        <f>'TARIF 2024'!B682</f>
        <v>T_0015837</v>
      </c>
      <c r="F676" t="str">
        <f>'TARIF 2024'!K682</f>
        <v>Forever car holder for air vent MH-160 magnetic black</v>
      </c>
      <c r="G676" t="str">
        <f>'TARIF 2024'!K682</f>
        <v>Forever car holder for air vent MH-160 magnetic black</v>
      </c>
      <c r="H676" s="64">
        <f>'TARIF 2024'!M682</f>
        <v>5.3767999999999994</v>
      </c>
      <c r="I676" s="64">
        <f>'TARIF 2024'!Q682</f>
        <v>9.99</v>
      </c>
      <c r="L676" s="75">
        <v>0.2</v>
      </c>
      <c r="M676" s="65"/>
      <c r="N676" s="65"/>
      <c r="O676" s="65"/>
      <c r="P676" s="65"/>
      <c r="Q676" s="70"/>
      <c r="R676" s="66"/>
      <c r="S676" s="68"/>
      <c r="T676" s="65"/>
      <c r="U676" s="65"/>
      <c r="V676" s="71"/>
      <c r="W676" s="72"/>
      <c r="X676" s="73"/>
      <c r="Y676" s="74"/>
      <c r="Z676" s="65"/>
      <c r="AA676" s="73"/>
      <c r="AB676" s="65"/>
      <c r="AC676" s="73"/>
      <c r="AD676" s="65"/>
      <c r="AE676" s="73"/>
      <c r="AF676" s="73"/>
      <c r="AG676" s="65"/>
      <c r="AH676" s="65"/>
      <c r="AI676" s="65"/>
      <c r="AJ676" s="65"/>
      <c r="AK676" s="65"/>
      <c r="AL676" s="65"/>
      <c r="AM676" s="65"/>
      <c r="AN676" s="65"/>
      <c r="AO676" s="65"/>
    </row>
    <row r="677" spans="1:41">
      <c r="A677">
        <f>'TARIF 2024'!D683</f>
        <v>0</v>
      </c>
      <c r="B677" t="s">
        <v>947</v>
      </c>
      <c r="D677" s="4">
        <f>'TARIF 2024'!G683</f>
        <v>5900495607492</v>
      </c>
      <c r="E677" t="str">
        <f>'TARIF 2024'!B683</f>
        <v>T_0015833</v>
      </c>
      <c r="F677" t="str">
        <f>'TARIF 2024'!K683</f>
        <v>Forever car holder for windshield CH-340 black</v>
      </c>
      <c r="G677" t="str">
        <f>'TARIF 2024'!K683</f>
        <v>Forever car holder for windshield CH-340 black</v>
      </c>
      <c r="H677" s="64">
        <f>'TARIF 2024'!M683</f>
        <v>8.7231999999999985</v>
      </c>
      <c r="I677" s="64">
        <f>'TARIF 2024'!Q683</f>
        <v>14.99</v>
      </c>
      <c r="L677" s="75">
        <v>0.2</v>
      </c>
      <c r="M677" s="65"/>
      <c r="N677" s="65"/>
      <c r="O677" s="65"/>
      <c r="P677" s="65"/>
      <c r="Q677" s="70"/>
      <c r="R677" s="66"/>
      <c r="S677" s="68"/>
      <c r="T677" s="65"/>
      <c r="U677" s="65"/>
      <c r="V677" s="71"/>
      <c r="W677" s="72"/>
      <c r="X677" s="73"/>
      <c r="Y677" s="74"/>
      <c r="Z677" s="65"/>
      <c r="AA677" s="73"/>
      <c r="AB677" s="65"/>
      <c r="AC677" s="73"/>
      <c r="AD677" s="65"/>
      <c r="AE677" s="73"/>
      <c r="AF677" s="73"/>
      <c r="AG677" s="65"/>
      <c r="AH677" s="65"/>
      <c r="AI677" s="65"/>
      <c r="AJ677" s="65"/>
      <c r="AK677" s="65"/>
      <c r="AL677" s="65"/>
      <c r="AM677" s="65"/>
      <c r="AN677" s="65"/>
      <c r="AO677" s="65"/>
    </row>
    <row r="678" spans="1:41">
      <c r="A678">
        <f>'TARIF 2024'!D684</f>
        <v>0</v>
      </c>
      <c r="B678" t="s">
        <v>947</v>
      </c>
      <c r="D678" s="4">
        <f>'TARIF 2024'!G684</f>
        <v>5900495530790</v>
      </c>
      <c r="E678" t="str">
        <f>'TARIF 2024'!B684</f>
        <v>T_0014770</v>
      </c>
      <c r="F678" t="str">
        <f>'TARIF 2024'!K684</f>
        <v>Forever car holder for windshield CH-320 black</v>
      </c>
      <c r="G678" t="str">
        <f>'TARIF 2024'!K684</f>
        <v>Forever car holder for windshield CH-320 black</v>
      </c>
      <c r="H678" s="64">
        <f>'TARIF 2024'!M684</f>
        <v>8.8359999999999985</v>
      </c>
      <c r="I678" s="64">
        <f>'TARIF 2024'!Q684</f>
        <v>14.99</v>
      </c>
      <c r="L678" s="75">
        <v>0.2</v>
      </c>
      <c r="M678" s="65"/>
      <c r="N678" s="65"/>
      <c r="O678" s="65"/>
      <c r="P678" s="65"/>
      <c r="Q678" s="70"/>
      <c r="R678" s="66"/>
      <c r="S678" s="68"/>
      <c r="T678" s="65"/>
      <c r="U678" s="65"/>
      <c r="V678" s="71"/>
      <c r="W678" s="72"/>
      <c r="X678" s="73"/>
      <c r="Y678" s="74"/>
      <c r="Z678" s="65"/>
      <c r="AA678" s="73"/>
      <c r="AB678" s="65"/>
      <c r="AC678" s="73"/>
      <c r="AD678" s="65"/>
      <c r="AE678" s="73"/>
      <c r="AF678" s="73"/>
      <c r="AG678" s="65"/>
      <c r="AH678" s="65"/>
      <c r="AI678" s="65"/>
      <c r="AJ678" s="65"/>
      <c r="AK678" s="65"/>
      <c r="AL678" s="65"/>
      <c r="AM678" s="65"/>
      <c r="AN678" s="65"/>
      <c r="AO678" s="65"/>
    </row>
    <row r="679" spans="1:41">
      <c r="A679">
        <f>'TARIF 2024'!D685</f>
        <v>0</v>
      </c>
      <c r="B679" t="s">
        <v>947</v>
      </c>
      <c r="D679" s="4">
        <f>'TARIF 2024'!G685</f>
        <v>5900495530622</v>
      </c>
      <c r="E679" t="str">
        <f>'TARIF 2024'!B685</f>
        <v>T_0014769</v>
      </c>
      <c r="F679" t="str">
        <f>'TARIF 2024'!K685</f>
        <v>Forever car holder for windshield CH-310 black</v>
      </c>
      <c r="G679" t="str">
        <f>'TARIF 2024'!K685</f>
        <v>Forever car holder for windshield CH-310 black</v>
      </c>
      <c r="H679" s="64">
        <f>'TARIF 2024'!M685</f>
        <v>8.7889999999999997</v>
      </c>
      <c r="I679" s="64">
        <f>'TARIF 2024'!Q685</f>
        <v>14.99</v>
      </c>
      <c r="L679" s="75">
        <v>0.2</v>
      </c>
      <c r="M679" s="65"/>
      <c r="N679" s="65"/>
      <c r="O679" s="65"/>
      <c r="P679" s="65"/>
      <c r="Q679" s="70"/>
      <c r="R679" s="66"/>
      <c r="S679" s="68"/>
      <c r="T679" s="65"/>
      <c r="U679" s="65"/>
      <c r="V679" s="71"/>
      <c r="W679" s="72"/>
      <c r="X679" s="73"/>
      <c r="Y679" s="74"/>
      <c r="Z679" s="65"/>
      <c r="AA679" s="73"/>
      <c r="AB679" s="65"/>
      <c r="AC679" s="73"/>
      <c r="AD679" s="65"/>
      <c r="AE679" s="73"/>
      <c r="AF679" s="73"/>
      <c r="AG679" s="65"/>
      <c r="AH679" s="65"/>
      <c r="AI679" s="65"/>
      <c r="AJ679" s="65"/>
      <c r="AK679" s="65"/>
      <c r="AL679" s="65"/>
      <c r="AM679" s="65"/>
      <c r="AN679" s="65"/>
      <c r="AO679" s="65"/>
    </row>
    <row r="680" spans="1:41">
      <c r="A680">
        <f>'TARIF 2024'!D686</f>
        <v>0</v>
      </c>
      <c r="B680" t="s">
        <v>947</v>
      </c>
      <c r="D680" s="4">
        <f>'TARIF 2024'!G686</f>
        <v>5900495414984</v>
      </c>
      <c r="E680" t="str">
        <f>'TARIF 2024'!B686</f>
        <v>T_0013935</v>
      </c>
      <c r="F680" t="str">
        <f>'TARIF 2024'!K686</f>
        <v>Universal sticker for magnetic holder 2pcs</v>
      </c>
      <c r="G680" t="str">
        <f>'TARIF 2024'!K686</f>
        <v>Universal sticker for magnetic holder 2pcs</v>
      </c>
      <c r="H680" s="64">
        <f>'TARIF 2024'!M686</f>
        <v>3.3369999999999997</v>
      </c>
      <c r="I680" s="64">
        <f>'TARIF 2024'!Q686</f>
        <v>5.99</v>
      </c>
      <c r="L680" s="75">
        <v>0.2</v>
      </c>
      <c r="M680" s="65"/>
      <c r="N680" s="65"/>
      <c r="O680" s="65"/>
      <c r="P680" s="65"/>
      <c r="Q680" s="70"/>
      <c r="R680" s="66"/>
      <c r="S680" s="68"/>
      <c r="T680" s="65"/>
      <c r="U680" s="65"/>
      <c r="V680" s="71"/>
      <c r="W680" s="72"/>
      <c r="X680" s="73"/>
      <c r="Y680" s="74"/>
      <c r="Z680" s="65"/>
      <c r="AA680" s="73"/>
      <c r="AB680" s="65"/>
      <c r="AC680" s="73"/>
      <c r="AD680" s="65"/>
      <c r="AE680" s="73"/>
      <c r="AF680" s="73"/>
      <c r="AG680" s="65"/>
      <c r="AH680" s="65"/>
      <c r="AI680" s="65"/>
      <c r="AJ680" s="65"/>
      <c r="AK680" s="65"/>
      <c r="AL680" s="65"/>
      <c r="AM680" s="65"/>
      <c r="AN680" s="65"/>
      <c r="AO680" s="65"/>
    </row>
    <row r="681" spans="1:41">
      <c r="A681">
        <f>'TARIF 2024'!D687</f>
        <v>0</v>
      </c>
      <c r="B681" t="s">
        <v>947</v>
      </c>
      <c r="D681" s="4">
        <f>'TARIF 2024'!G687</f>
        <v>5900495337795</v>
      </c>
      <c r="E681" t="str">
        <f>'TARIF 2024'!B687</f>
        <v>T_0012497</v>
      </c>
      <c r="F681" t="str">
        <f>'TARIF 2024'!K687</f>
        <v>Forever car holder for air vent AH-100 black</v>
      </c>
      <c r="G681" t="str">
        <f>'TARIF 2024'!K687</f>
        <v>Forever car holder for air vent AH-100 black</v>
      </c>
      <c r="H681" s="64">
        <f>'TARIF 2024'!M687</f>
        <v>6.8056000000000001</v>
      </c>
      <c r="I681" s="64">
        <f>'TARIF 2024'!Q687</f>
        <v>12.99</v>
      </c>
      <c r="L681" s="75">
        <v>0.2</v>
      </c>
      <c r="M681" s="65"/>
      <c r="N681" s="65"/>
      <c r="O681" s="65"/>
      <c r="P681" s="65"/>
      <c r="Q681" s="70"/>
      <c r="R681" s="66"/>
      <c r="S681" s="68"/>
      <c r="T681" s="65"/>
      <c r="U681" s="65"/>
      <c r="V681" s="71"/>
      <c r="W681" s="72"/>
      <c r="X681" s="73"/>
      <c r="Y681" s="74"/>
      <c r="Z681" s="65"/>
      <c r="AA681" s="73"/>
      <c r="AB681" s="65"/>
      <c r="AC681" s="73"/>
      <c r="AD681" s="65"/>
      <c r="AE681" s="73"/>
      <c r="AF681" s="73"/>
      <c r="AG681" s="65"/>
      <c r="AH681" s="65"/>
      <c r="AI681" s="65"/>
      <c r="AJ681" s="65"/>
      <c r="AK681" s="65"/>
      <c r="AL681" s="65"/>
      <c r="AM681" s="65"/>
      <c r="AN681" s="65"/>
      <c r="AO681" s="65"/>
    </row>
    <row r="682" spans="1:41">
      <c r="A682">
        <f>'TARIF 2024'!D688</f>
        <v>0</v>
      </c>
      <c r="B682" t="s">
        <v>947</v>
      </c>
      <c r="D682" s="4">
        <f>'TARIF 2024'!G688</f>
        <v>5900495337764</v>
      </c>
      <c r="E682" t="str">
        <f>'TARIF 2024'!B688</f>
        <v>T_0012494</v>
      </c>
      <c r="F682" t="str">
        <f>'TARIF 2024'!K688</f>
        <v>Forever car holder for air vent MH-110 magnetic black</v>
      </c>
      <c r="G682" t="str">
        <f>'TARIF 2024'!K688</f>
        <v>Forever car holder for air vent MH-110 magnetic black</v>
      </c>
      <c r="H682" s="64">
        <f>'TARIF 2024'!M688</f>
        <v>3.6847999999999996</v>
      </c>
      <c r="I682" s="64">
        <f>'TARIF 2024'!Q688</f>
        <v>7.99</v>
      </c>
      <c r="L682" s="75">
        <v>0.2</v>
      </c>
      <c r="M682" s="65"/>
      <c r="N682" s="65"/>
      <c r="O682" s="65"/>
      <c r="P682" s="65"/>
      <c r="Q682" s="70"/>
      <c r="R682" s="66"/>
      <c r="S682" s="68"/>
      <c r="T682" s="65"/>
      <c r="U682" s="65"/>
      <c r="V682" s="71"/>
      <c r="W682" s="72"/>
      <c r="X682" s="73"/>
      <c r="Y682" s="74"/>
      <c r="Z682" s="65"/>
      <c r="AA682" s="73"/>
      <c r="AB682" s="65"/>
      <c r="AC682" s="73"/>
      <c r="AD682" s="65"/>
      <c r="AE682" s="73"/>
      <c r="AF682" s="73"/>
      <c r="AG682" s="65"/>
      <c r="AH682" s="65"/>
      <c r="AI682" s="65"/>
      <c r="AJ682" s="65"/>
      <c r="AK682" s="65"/>
      <c r="AL682" s="65"/>
      <c r="AM682" s="65"/>
      <c r="AN682" s="65"/>
      <c r="AO682" s="65"/>
    </row>
    <row r="683" spans="1:41">
      <c r="A683">
        <f>'TARIF 2024'!D689</f>
        <v>0</v>
      </c>
      <c r="B683" t="s">
        <v>947</v>
      </c>
      <c r="D683" s="4">
        <f>'TARIF 2024'!G689</f>
        <v>5900495337757</v>
      </c>
      <c r="E683" t="str">
        <f>'TARIF 2024'!B689</f>
        <v>T_0012493</v>
      </c>
      <c r="F683" t="str">
        <f>'TARIF 2024'!K689</f>
        <v>Forever car holder for windshield MH-100 magnetic black</v>
      </c>
      <c r="G683" t="str">
        <f>'TARIF 2024'!K689</f>
        <v>Forever car holder for windshield MH-100 magnetic black</v>
      </c>
      <c r="H683" s="64">
        <f>'TARIF 2024'!M689</f>
        <v>8.7889999999999997</v>
      </c>
      <c r="I683" s="64">
        <f>'TARIF 2024'!Q689</f>
        <v>14.99</v>
      </c>
      <c r="L683" s="75">
        <v>0.2</v>
      </c>
      <c r="M683" s="65"/>
      <c r="N683" s="65"/>
      <c r="O683" s="65"/>
      <c r="P683" s="65"/>
      <c r="Q683" s="70"/>
      <c r="R683" s="66"/>
      <c r="S683" s="68"/>
      <c r="T683" s="65"/>
      <c r="U683" s="65"/>
      <c r="V683" s="71"/>
      <c r="W683" s="72"/>
      <c r="X683" s="73"/>
      <c r="Y683" s="74"/>
      <c r="Z683" s="65"/>
      <c r="AA683" s="73"/>
      <c r="AB683" s="65"/>
      <c r="AC683" s="73"/>
      <c r="AD683" s="65"/>
      <c r="AE683" s="73"/>
      <c r="AF683" s="73"/>
      <c r="AG683" s="65"/>
      <c r="AH683" s="65"/>
      <c r="AI683" s="65"/>
      <c r="AJ683" s="65"/>
      <c r="AK683" s="65"/>
      <c r="AL683" s="65"/>
      <c r="AM683" s="65"/>
      <c r="AN683" s="65"/>
      <c r="AO683" s="65"/>
    </row>
    <row r="684" spans="1:41">
      <c r="A684">
        <f>'TARIF 2024'!D690</f>
        <v>0</v>
      </c>
      <c r="B684" t="s">
        <v>947</v>
      </c>
      <c r="D684" s="4">
        <f>'TARIF 2024'!G690</f>
        <v>5900495335937</v>
      </c>
      <c r="E684" t="str">
        <f>'TARIF 2024'!B690</f>
        <v>T_0012411</v>
      </c>
      <c r="F684" t="str">
        <f>'TARIF 2024'!K690</f>
        <v>Forever car holder for windshield CH-140 black</v>
      </c>
      <c r="G684" t="str">
        <f>'TARIF 2024'!K690</f>
        <v>Forever car holder for windshield CH-140 black</v>
      </c>
      <c r="H684" s="64">
        <f>'TARIF 2024'!M690</f>
        <v>8.7231999999999985</v>
      </c>
      <c r="I684" s="64">
        <f>'TARIF 2024'!Q690</f>
        <v>14.99</v>
      </c>
      <c r="L684" s="75">
        <v>0.2</v>
      </c>
      <c r="M684" s="65"/>
      <c r="N684" s="65"/>
      <c r="O684" s="65"/>
      <c r="P684" s="65"/>
      <c r="Q684" s="70"/>
      <c r="R684" s="66"/>
      <c r="S684" s="68"/>
      <c r="T684" s="65"/>
      <c r="U684" s="65"/>
      <c r="V684" s="71"/>
      <c r="W684" s="72"/>
      <c r="X684" s="73"/>
      <c r="Y684" s="74"/>
      <c r="Z684" s="65"/>
      <c r="AA684" s="73"/>
      <c r="AB684" s="65"/>
      <c r="AC684" s="73"/>
      <c r="AD684" s="65"/>
      <c r="AE684" s="73"/>
      <c r="AF684" s="73"/>
      <c r="AG684" s="65"/>
      <c r="AH684" s="65"/>
      <c r="AI684" s="65"/>
      <c r="AJ684" s="65"/>
      <c r="AK684" s="65"/>
      <c r="AL684" s="65"/>
      <c r="AM684" s="65"/>
      <c r="AN684" s="65"/>
      <c r="AO684" s="65"/>
    </row>
    <row r="685" spans="1:41">
      <c r="A685">
        <f>'TARIF 2024'!D691</f>
        <v>0</v>
      </c>
      <c r="B685" t="s">
        <v>947</v>
      </c>
      <c r="D685" s="4">
        <f>'TARIF 2024'!G691</f>
        <v>5900495335906</v>
      </c>
      <c r="E685" t="str">
        <f>'TARIF 2024'!B691</f>
        <v>T_0012407</v>
      </c>
      <c r="F685" t="str">
        <f>'TARIF 2024'!K691</f>
        <v>Forever car holder for windshield CH-110 black</v>
      </c>
      <c r="G685" t="str">
        <f>'TARIF 2024'!K691</f>
        <v>Forever car holder for windshield CH-110 black</v>
      </c>
      <c r="H685" s="64">
        <f>'TARIF 2024'!M691</f>
        <v>8.7889999999999997</v>
      </c>
      <c r="I685" s="64">
        <f>'TARIF 2024'!Q691</f>
        <v>14.99</v>
      </c>
      <c r="L685" s="75">
        <v>0.2</v>
      </c>
      <c r="M685" s="65"/>
      <c r="N685" s="65"/>
      <c r="O685" s="65"/>
      <c r="P685" s="65"/>
      <c r="Q685" s="70"/>
      <c r="R685" s="66"/>
      <c r="S685" s="68"/>
      <c r="T685" s="65"/>
      <c r="U685" s="65"/>
      <c r="V685" s="71"/>
      <c r="W685" s="72"/>
      <c r="X685" s="73"/>
      <c r="Y685" s="74"/>
      <c r="Z685" s="65"/>
      <c r="AA685" s="73"/>
      <c r="AB685" s="65"/>
      <c r="AC685" s="73"/>
      <c r="AD685" s="65"/>
      <c r="AE685" s="73"/>
      <c r="AF685" s="73"/>
      <c r="AG685" s="65"/>
      <c r="AH685" s="65"/>
      <c r="AI685" s="65"/>
      <c r="AJ685" s="65"/>
      <c r="AK685" s="65"/>
      <c r="AL685" s="65"/>
      <c r="AM685" s="65"/>
      <c r="AN685" s="65"/>
      <c r="AO685" s="65"/>
    </row>
    <row r="686" spans="1:41">
      <c r="A686">
        <f>'TARIF 2024'!D692</f>
        <v>0</v>
      </c>
      <c r="B686" t="s">
        <v>947</v>
      </c>
      <c r="D686" s="4">
        <f>'TARIF 2024'!G692</f>
        <v>5900495335890</v>
      </c>
      <c r="E686" t="str">
        <f>'TARIF 2024'!B692</f>
        <v>T_0012222</v>
      </c>
      <c r="F686" t="str">
        <f>'TARIF 2024'!K692</f>
        <v>Forever car holder for windshield CH-100 black</v>
      </c>
      <c r="G686" t="str">
        <f>'TARIF 2024'!K692</f>
        <v>Forever car holder for windshield CH-100 black</v>
      </c>
      <c r="H686" s="64">
        <f>'TARIF 2024'!M692</f>
        <v>8.7231999999999985</v>
      </c>
      <c r="I686" s="64">
        <f>'TARIF 2024'!Q692</f>
        <v>14.99</v>
      </c>
      <c r="L686" s="75">
        <v>0.2</v>
      </c>
      <c r="M686" s="65"/>
      <c r="N686" s="65"/>
      <c r="O686" s="65"/>
      <c r="P686" s="65"/>
      <c r="Q686" s="70"/>
      <c r="R686" s="66"/>
      <c r="S686" s="68"/>
      <c r="T686" s="65"/>
      <c r="U686" s="65"/>
      <c r="V686" s="71"/>
      <c r="W686" s="72"/>
      <c r="X686" s="73"/>
      <c r="Y686" s="74"/>
      <c r="Z686" s="65"/>
      <c r="AA686" s="73"/>
      <c r="AB686" s="65"/>
      <c r="AC686" s="73"/>
      <c r="AD686" s="65"/>
      <c r="AE686" s="73"/>
      <c r="AF686" s="73"/>
      <c r="AG686" s="65"/>
      <c r="AH686" s="65"/>
      <c r="AI686" s="65"/>
      <c r="AJ686" s="65"/>
      <c r="AK686" s="65"/>
      <c r="AL686" s="65"/>
      <c r="AM686" s="65"/>
      <c r="AN686" s="65"/>
      <c r="AO686" s="65"/>
    </row>
    <row r="687" spans="1:41">
      <c r="A687">
        <f>'TARIF 2024'!D693</f>
        <v>0</v>
      </c>
      <c r="B687" t="s">
        <v>947</v>
      </c>
      <c r="D687" s="4">
        <f>'TARIF 2024'!G693</f>
        <v>5900495829160</v>
      </c>
      <c r="E687" t="str">
        <f>'TARIF 2024'!B693</f>
        <v>GSM099215</v>
      </c>
      <c r="F687" t="str">
        <f>'TARIF 2024'!K693</f>
        <v>Forever car holder for air vent MH-210 magentic black</v>
      </c>
      <c r="G687" t="str">
        <f>'TARIF 2024'!K693</f>
        <v>Forever car holder for air vent MH-210 magentic black</v>
      </c>
      <c r="H687" s="64">
        <f>'TARIF 2024'!M693</f>
        <v>7.4635999999999996</v>
      </c>
      <c r="I687" s="64">
        <f>'TARIF 2024'!Q693</f>
        <v>12.99</v>
      </c>
      <c r="L687" s="75">
        <v>0.2</v>
      </c>
      <c r="M687" s="65"/>
      <c r="N687" s="65"/>
      <c r="O687" s="65"/>
      <c r="P687" s="65"/>
      <c r="Q687" s="70"/>
      <c r="R687" s="66"/>
      <c r="S687" s="68"/>
      <c r="T687" s="65"/>
      <c r="U687" s="65"/>
      <c r="V687" s="71"/>
      <c r="W687" s="72"/>
      <c r="X687" s="73"/>
      <c r="Y687" s="74"/>
      <c r="Z687" s="65"/>
      <c r="AA687" s="73"/>
      <c r="AB687" s="65"/>
      <c r="AC687" s="73"/>
      <c r="AD687" s="65"/>
      <c r="AE687" s="73"/>
      <c r="AF687" s="73"/>
      <c r="AG687" s="65"/>
      <c r="AH687" s="65"/>
      <c r="AI687" s="65"/>
      <c r="AJ687" s="65"/>
      <c r="AK687" s="65"/>
      <c r="AL687" s="65"/>
      <c r="AM687" s="65"/>
      <c r="AN687" s="65"/>
      <c r="AO687" s="65"/>
    </row>
    <row r="688" spans="1:41">
      <c r="A688">
        <f>'TARIF 2024'!D694</f>
        <v>0</v>
      </c>
      <c r="B688" t="s">
        <v>947</v>
      </c>
      <c r="D688" s="4">
        <f>'TARIF 2024'!G694</f>
        <v>5900495829153</v>
      </c>
      <c r="E688" t="str">
        <f>'TARIF 2024'!B694</f>
        <v>GSM099214</v>
      </c>
      <c r="F688" t="str">
        <f>'TARIF 2024'!K694</f>
        <v>Forever car holder MH-200 magnetic black</v>
      </c>
      <c r="G688" t="str">
        <f>'TARIF 2024'!K694</f>
        <v>Forever car holder MH-200 magnetic black</v>
      </c>
      <c r="H688" s="64">
        <f>'TARIF 2024'!M694</f>
        <v>9.8887999999999998</v>
      </c>
      <c r="I688" s="64">
        <f>'TARIF 2024'!Q694</f>
        <v>14.99</v>
      </c>
      <c r="L688" s="75">
        <v>0.2</v>
      </c>
      <c r="M688" s="65"/>
      <c r="N688" s="65"/>
      <c r="O688" s="65"/>
      <c r="P688" s="65"/>
      <c r="Q688" s="70"/>
      <c r="R688" s="66"/>
      <c r="S688" s="68"/>
      <c r="T688" s="65"/>
      <c r="U688" s="65"/>
      <c r="V688" s="71"/>
      <c r="W688" s="72"/>
      <c r="X688" s="73"/>
      <c r="Y688" s="74"/>
      <c r="Z688" s="65"/>
      <c r="AA688" s="73"/>
      <c r="AB688" s="65"/>
      <c r="AC688" s="73"/>
      <c r="AD688" s="65"/>
      <c r="AE688" s="73"/>
      <c r="AF688" s="73"/>
      <c r="AG688" s="65"/>
      <c r="AH688" s="65"/>
      <c r="AI688" s="65"/>
      <c r="AJ688" s="65"/>
      <c r="AK688" s="65"/>
      <c r="AL688" s="65"/>
      <c r="AM688" s="65"/>
      <c r="AN688" s="65"/>
      <c r="AO688" s="65"/>
    </row>
    <row r="689" spans="1:41">
      <c r="A689">
        <f>'TARIF 2024'!D695</f>
        <v>0</v>
      </c>
      <c r="B689" t="s">
        <v>947</v>
      </c>
      <c r="D689" s="4">
        <f>'TARIF 2024'!G695</f>
        <v>5900495978752</v>
      </c>
      <c r="E689" t="str">
        <f>'TARIF 2024'!B695</f>
        <v>GSM115435</v>
      </c>
      <c r="F689" t="str">
        <f>'TARIF 2024'!K695</f>
        <v>Forever car holder for windshield MH-270 magnetic black</v>
      </c>
      <c r="G689" t="str">
        <f>'TARIF 2024'!K695</f>
        <v>Forever car holder for windshield MH-270 magnetic black</v>
      </c>
      <c r="H689" s="64">
        <f>'TARIF 2024'!M695</f>
        <v>7.7549999999999999</v>
      </c>
      <c r="I689" s="64">
        <f>'TARIF 2024'!Q695</f>
        <v>14.99</v>
      </c>
      <c r="L689" s="75">
        <v>0.2</v>
      </c>
      <c r="M689" s="65"/>
      <c r="N689" s="65"/>
      <c r="O689" s="65"/>
      <c r="P689" s="65"/>
      <c r="Q689" s="70"/>
      <c r="R689" s="66"/>
      <c r="S689" s="68"/>
      <c r="T689" s="65"/>
      <c r="U689" s="65"/>
      <c r="V689" s="71"/>
      <c r="W689" s="72"/>
      <c r="X689" s="73"/>
      <c r="Y689" s="74"/>
      <c r="Z689" s="65"/>
      <c r="AA689" s="73"/>
      <c r="AB689" s="65"/>
      <c r="AC689" s="73"/>
      <c r="AD689" s="65"/>
      <c r="AE689" s="73"/>
      <c r="AF689" s="73"/>
      <c r="AG689" s="65"/>
      <c r="AH689" s="65"/>
      <c r="AI689" s="65"/>
      <c r="AJ689" s="65"/>
      <c r="AK689" s="65"/>
      <c r="AL689" s="65"/>
      <c r="AM689" s="65"/>
      <c r="AN689" s="65"/>
      <c r="AO689" s="65"/>
    </row>
    <row r="690" spans="1:41">
      <c r="A690">
        <f>'TARIF 2024'!D696</f>
        <v>0</v>
      </c>
      <c r="B690" t="s">
        <v>947</v>
      </c>
      <c r="D690" s="4">
        <f>'TARIF 2024'!G696</f>
        <v>5900495978738</v>
      </c>
      <c r="E690" t="str">
        <f>'TARIF 2024'!B696</f>
        <v>GSM115433</v>
      </c>
      <c r="F690" t="str">
        <f>'TARIF 2024'!K696</f>
        <v>Forever car holder for air vent CH-380 Multipoint black</v>
      </c>
      <c r="G690" t="str">
        <f>'TARIF 2024'!K696</f>
        <v>Forever car holder for air vent CH-380 Multipoint black</v>
      </c>
      <c r="H690" s="64">
        <f>'TARIF 2024'!M696</f>
        <v>5.9219999999999997</v>
      </c>
      <c r="I690" s="64">
        <f>'TARIF 2024'!Q696</f>
        <v>9.99</v>
      </c>
      <c r="L690" s="75">
        <v>0.2</v>
      </c>
      <c r="M690" s="65"/>
      <c r="N690" s="65"/>
      <c r="O690" s="65"/>
      <c r="P690" s="65"/>
      <c r="Q690" s="70"/>
      <c r="R690" s="66"/>
      <c r="S690" s="68"/>
      <c r="T690" s="65"/>
      <c r="U690" s="65"/>
      <c r="V690" s="71"/>
      <c r="W690" s="72"/>
      <c r="X690" s="73"/>
      <c r="Y690" s="74"/>
      <c r="Z690" s="65"/>
      <c r="AA690" s="73"/>
      <c r="AB690" s="65"/>
      <c r="AC690" s="73"/>
      <c r="AD690" s="65"/>
      <c r="AE690" s="73"/>
      <c r="AF690" s="73"/>
      <c r="AG690" s="65"/>
      <c r="AH690" s="65"/>
      <c r="AI690" s="65"/>
      <c r="AJ690" s="65"/>
      <c r="AK690" s="65"/>
      <c r="AL690" s="65"/>
      <c r="AM690" s="65"/>
      <c r="AN690" s="65"/>
      <c r="AO690" s="65"/>
    </row>
    <row r="691" spans="1:41">
      <c r="A691">
        <f>'TARIF 2024'!D697</f>
        <v>0</v>
      </c>
      <c r="B691" t="s">
        <v>947</v>
      </c>
      <c r="D691" s="4">
        <f>'TARIF 2024'!G697</f>
        <v>5900495921383</v>
      </c>
      <c r="E691" t="str">
        <f>'TARIF 2024'!B697</f>
        <v>GSM108797</v>
      </c>
      <c r="F691" t="str">
        <f>'TARIF 2024'!K697</f>
        <v>Forever car holder for air vent MH-250 Multipoint magnetic black</v>
      </c>
      <c r="G691" t="str">
        <f>'TARIF 2024'!K697</f>
        <v>Forever car holder for air vent MH-250 Multipoint magnetic black</v>
      </c>
      <c r="H691" s="64">
        <f>'TARIF 2024'!M697</f>
        <v>8.7231999999999985</v>
      </c>
      <c r="I691" s="64">
        <f>'TARIF 2024'!Q697</f>
        <v>14.99</v>
      </c>
      <c r="L691" s="75">
        <v>0.2</v>
      </c>
      <c r="M691" s="65"/>
      <c r="N691" s="65"/>
      <c r="O691" s="65"/>
      <c r="P691" s="65"/>
      <c r="Q691" s="70"/>
      <c r="R691" s="66"/>
      <c r="S691" s="68"/>
      <c r="T691" s="65"/>
      <c r="U691" s="65"/>
      <c r="V691" s="71"/>
      <c r="W691" s="72"/>
      <c r="X691" s="73"/>
      <c r="Y691" s="74"/>
      <c r="Z691" s="65"/>
      <c r="AA691" s="73"/>
      <c r="AB691" s="65"/>
      <c r="AC691" s="73"/>
      <c r="AD691" s="65"/>
      <c r="AE691" s="73"/>
      <c r="AF691" s="73"/>
      <c r="AG691" s="65"/>
      <c r="AH691" s="65"/>
      <c r="AI691" s="65"/>
      <c r="AJ691" s="65"/>
      <c r="AK691" s="65"/>
      <c r="AL691" s="65"/>
      <c r="AM691" s="65"/>
      <c r="AN691" s="65"/>
      <c r="AO691" s="65"/>
    </row>
    <row r="692" spans="1:41">
      <c r="A692">
        <f>'TARIF 2024'!D698</f>
        <v>0</v>
      </c>
      <c r="B692" t="s">
        <v>947</v>
      </c>
      <c r="D692" s="4">
        <f>'TARIF 2024'!G698</f>
        <v>5900495978745</v>
      </c>
      <c r="E692" t="str">
        <f>'TARIF 2024'!B698</f>
        <v>GSM115434</v>
      </c>
      <c r="F692" t="str">
        <f>'TARIF 2024'!K698</f>
        <v>Forever car holder for air vent MH-260 magnetic black</v>
      </c>
      <c r="G692" t="str">
        <f>'TARIF 2024'!K698</f>
        <v>Forever car holder for air vent MH-260 magnetic black</v>
      </c>
      <c r="H692" s="64">
        <f>'TARIF 2024'!M698</f>
        <v>6.7115999999999989</v>
      </c>
      <c r="I692" s="64">
        <f>'TARIF 2024'!Q698</f>
        <v>14.99</v>
      </c>
      <c r="L692" s="75">
        <v>0.2</v>
      </c>
      <c r="M692" s="65"/>
      <c r="N692" s="65"/>
      <c r="O692" s="65"/>
      <c r="P692" s="65"/>
      <c r="Q692" s="70"/>
      <c r="R692" s="66"/>
      <c r="S692" s="68"/>
      <c r="T692" s="65"/>
      <c r="U692" s="65"/>
      <c r="V692" s="71"/>
      <c r="W692" s="72"/>
      <c r="X692" s="73"/>
      <c r="Y692" s="74"/>
      <c r="Z692" s="65"/>
      <c r="AA692" s="73"/>
      <c r="AB692" s="65"/>
      <c r="AC692" s="73"/>
      <c r="AD692" s="65"/>
      <c r="AE692" s="73"/>
      <c r="AF692" s="73"/>
      <c r="AG692" s="65"/>
      <c r="AH692" s="65"/>
      <c r="AI692" s="65"/>
      <c r="AJ692" s="65"/>
      <c r="AK692" s="65"/>
      <c r="AL692" s="65"/>
      <c r="AM692" s="65"/>
      <c r="AN692" s="65"/>
      <c r="AO692" s="65"/>
    </row>
    <row r="693" spans="1:41">
      <c r="A693">
        <f>'TARIF 2024'!D699</f>
        <v>0</v>
      </c>
      <c r="B693" t="s">
        <v>947</v>
      </c>
      <c r="D693" s="4">
        <f>'TARIF 2024'!G699</f>
        <v>5900495275196</v>
      </c>
      <c r="E693" t="str">
        <f>'TARIF 2024'!B699</f>
        <v>GSM173082</v>
      </c>
      <c r="F693" t="str">
        <f>'TARIF 2024'!K699</f>
        <v>Forever car holder for air vent MACH-100 magnetic with wireless charging black 15W dont 0,04 deee</v>
      </c>
      <c r="G693" t="str">
        <f>'TARIF 2024'!K699</f>
        <v>Forever car holder for air vent MACH-100 magnetic with wireless charging black 15W dont 0,04 deee</v>
      </c>
      <c r="H693" s="64">
        <f>'TARIF 2024'!M699</f>
        <v>13.535999999999998</v>
      </c>
      <c r="I693" s="64">
        <f>'TARIF 2024'!Q699</f>
        <v>24.99</v>
      </c>
      <c r="L693" s="75">
        <v>0.2</v>
      </c>
      <c r="M693" s="65"/>
      <c r="N693" s="65"/>
      <c r="O693" s="65"/>
      <c r="P693" s="65"/>
      <c r="Q693" s="70"/>
      <c r="R693" s="66"/>
      <c r="S693" s="68"/>
      <c r="T693" s="65"/>
      <c r="U693" s="65"/>
      <c r="V693" s="71"/>
      <c r="W693" s="72"/>
      <c r="X693" s="73"/>
      <c r="Y693" s="74"/>
      <c r="Z693" s="65"/>
      <c r="AA693" s="73"/>
      <c r="AB693" s="65"/>
      <c r="AC693" s="73"/>
      <c r="AD693" s="65"/>
      <c r="AE693" s="73"/>
      <c r="AF693" s="73"/>
      <c r="AG693" s="65"/>
      <c r="AH693" s="65"/>
      <c r="AI693" s="65"/>
      <c r="AJ693" s="65"/>
      <c r="AK693" s="65"/>
      <c r="AL693" s="65"/>
      <c r="AM693" s="65"/>
      <c r="AN693" s="65"/>
      <c r="AO693" s="65"/>
    </row>
    <row r="694" spans="1:41">
      <c r="A694">
        <f>'TARIF 2024'!D700</f>
        <v>0</v>
      </c>
      <c r="B694" t="s">
        <v>947</v>
      </c>
      <c r="D694" s="4">
        <f>'TARIF 2024'!G700</f>
        <v>5907457722354</v>
      </c>
      <c r="E694" t="str">
        <f>'TARIF 2024'!B700</f>
        <v>GSM179082</v>
      </c>
      <c r="F694" t="str">
        <f>'TARIF 2024'!K700</f>
        <v>Forever FM transmitter Bluetooth 2 x USB-A 1 x USB-C PD 30W TR-370 black dont 0,04 deee</v>
      </c>
      <c r="G694" t="str">
        <f>'TARIF 2024'!K700</f>
        <v>Forever FM transmitter Bluetooth 2 x USB-A 1 x USB-C PD 30W TR-370 black dont 0,04 deee</v>
      </c>
      <c r="H694" s="64">
        <f>'TARIF 2024'!M700</f>
        <v>11.317599999999999</v>
      </c>
      <c r="I694" s="64">
        <f>'TARIF 2024'!Q700</f>
        <v>18.989999999999998</v>
      </c>
      <c r="L694" s="75">
        <v>0.2</v>
      </c>
      <c r="M694" s="65"/>
      <c r="N694" s="65"/>
      <c r="O694" s="65"/>
      <c r="P694" s="65"/>
      <c r="Q694" s="70"/>
      <c r="R694" s="66"/>
      <c r="S694" s="68"/>
      <c r="T694" s="65"/>
      <c r="U694" s="65"/>
      <c r="V694" s="71"/>
      <c r="W694" s="72"/>
      <c r="X694" s="73"/>
      <c r="Y694" s="74"/>
      <c r="Z694" s="65"/>
      <c r="AA694" s="73"/>
      <c r="AB694" s="65"/>
      <c r="AC694" s="73"/>
      <c r="AD694" s="65"/>
      <c r="AE694" s="73"/>
      <c r="AF694" s="73"/>
      <c r="AG694" s="65"/>
      <c r="AH694" s="65"/>
      <c r="AI694" s="65"/>
      <c r="AJ694" s="65"/>
      <c r="AK694" s="65"/>
      <c r="AL694" s="65"/>
      <c r="AM694" s="65"/>
      <c r="AN694" s="65"/>
      <c r="AO694" s="65"/>
    </row>
    <row r="695" spans="1:41">
      <c r="A695">
        <f>'TARIF 2024'!D701</f>
        <v>0</v>
      </c>
      <c r="B695" t="s">
        <v>947</v>
      </c>
      <c r="D695" s="4">
        <f>'TARIF 2024'!G701</f>
        <v>5900495559005</v>
      </c>
      <c r="E695" t="str">
        <f>'TARIF 2024'!B701</f>
        <v>GSM028009</v>
      </c>
      <c r="F695" t="str">
        <f>'TARIF 2024'!K701</f>
        <v>Forever FM transmitter Bluetooth TR-330 black dont 0,04 deee</v>
      </c>
      <c r="G695" t="str">
        <f>'TARIF 2024'!K701</f>
        <v>Forever FM transmitter Bluetooth TR-330 black dont 0,04 deee</v>
      </c>
      <c r="H695" s="64">
        <f>'TARIF 2024'!M701</f>
        <v>14.306799999999997</v>
      </c>
      <c r="I695" s="64">
        <f>'TARIF 2024'!Q701</f>
        <v>22.99</v>
      </c>
      <c r="L695" s="75">
        <v>0.2</v>
      </c>
      <c r="M695" s="65"/>
      <c r="N695" s="65"/>
      <c r="O695" s="65"/>
      <c r="P695" s="65"/>
      <c r="Q695" s="70"/>
      <c r="R695" s="66"/>
      <c r="S695" s="68"/>
      <c r="T695" s="65"/>
      <c r="U695" s="65"/>
      <c r="V695" s="71"/>
      <c r="W695" s="72"/>
      <c r="X695" s="73"/>
      <c r="Y695" s="74"/>
      <c r="Z695" s="65"/>
      <c r="AA695" s="73"/>
      <c r="AB695" s="65"/>
      <c r="AC695" s="73"/>
      <c r="AD695" s="65"/>
      <c r="AE695" s="73"/>
      <c r="AF695" s="73"/>
      <c r="AG695" s="65"/>
      <c r="AH695" s="65"/>
      <c r="AI695" s="65"/>
      <c r="AJ695" s="65"/>
      <c r="AK695" s="65"/>
      <c r="AL695" s="65"/>
      <c r="AM695" s="65"/>
      <c r="AN695" s="65"/>
      <c r="AO695" s="65"/>
    </row>
    <row r="696" spans="1:41">
      <c r="A696">
        <f>'TARIF 2024'!D702</f>
        <v>0</v>
      </c>
      <c r="B696" t="s">
        <v>947</v>
      </c>
      <c r="D696" s="4">
        <f>'TARIF 2024'!G702</f>
        <v>5900495491596</v>
      </c>
      <c r="E696" t="str">
        <f>'TARIF 2024'!B702</f>
        <v>GSM022448</v>
      </c>
      <c r="F696" t="str">
        <f>'TARIF 2024'!K702</f>
        <v>Forever FM transmitter Bluetooth TR-320 black dont 0,04 deee</v>
      </c>
      <c r="G696" t="str">
        <f>'TARIF 2024'!K702</f>
        <v>Forever FM transmitter Bluetooth TR-320 black dont 0,04 deee</v>
      </c>
      <c r="H696" s="64">
        <f>'TARIF 2024'!M702</f>
        <v>13.206999999999999</v>
      </c>
      <c r="I696" s="64">
        <f>'TARIF 2024'!Q702</f>
        <v>19.989999999999998</v>
      </c>
      <c r="L696" s="75">
        <v>0.2</v>
      </c>
      <c r="M696" s="65"/>
      <c r="N696" s="65"/>
      <c r="O696" s="65"/>
      <c r="P696" s="65"/>
      <c r="Q696" s="70"/>
      <c r="R696" s="66"/>
      <c r="S696" s="68"/>
      <c r="T696" s="65"/>
      <c r="U696" s="65"/>
      <c r="V696" s="71"/>
      <c r="W696" s="72"/>
      <c r="X696" s="73"/>
      <c r="Y696" s="74"/>
      <c r="Z696" s="65"/>
      <c r="AA696" s="73"/>
      <c r="AB696" s="65"/>
      <c r="AC696" s="73"/>
      <c r="AD696" s="65"/>
      <c r="AE696" s="73"/>
      <c r="AF696" s="73"/>
      <c r="AG696" s="65"/>
      <c r="AH696" s="65"/>
      <c r="AI696" s="65"/>
      <c r="AJ696" s="65"/>
      <c r="AK696" s="65"/>
      <c r="AL696" s="65"/>
      <c r="AM696" s="65"/>
      <c r="AN696" s="65"/>
      <c r="AO696" s="65"/>
    </row>
    <row r="697" spans="1:41">
      <c r="A697">
        <f>'TARIF 2024'!D703</f>
        <v>0</v>
      </c>
      <c r="B697" t="s">
        <v>947</v>
      </c>
      <c r="D697" s="4">
        <f>'TARIF 2024'!G703</f>
        <v>5900495962683</v>
      </c>
      <c r="E697" t="str">
        <f>'TARIF 2024'!B703</f>
        <v>BIKE00013</v>
      </c>
      <c r="F697" t="str">
        <f>'TARIF 2024'!K703</f>
        <v>Un ensemble de feux de vélo Active BLG-200 Forever Outdoor dont 0,04 deee</v>
      </c>
      <c r="G697" t="str">
        <f>'TARIF 2024'!K703</f>
        <v>Un ensemble de feux de vélo Active BLG-200 Forever Outdoor dont 0,04 deee</v>
      </c>
      <c r="H697" s="64">
        <f>'TARIF 2024'!M703</f>
        <v>8.4693999999999985</v>
      </c>
      <c r="I697" s="64">
        <f>'TARIF 2024'!Q703</f>
        <v>15.99</v>
      </c>
      <c r="L697" s="75">
        <v>0.2</v>
      </c>
      <c r="M697" s="65"/>
      <c r="N697" s="65"/>
      <c r="O697" s="65"/>
      <c r="P697" s="65"/>
      <c r="Q697" s="70"/>
      <c r="R697" s="66"/>
      <c r="S697" s="68"/>
      <c r="T697" s="65"/>
      <c r="U697" s="65"/>
      <c r="V697" s="71"/>
      <c r="W697" s="72"/>
      <c r="X697" s="73"/>
      <c r="Y697" s="74"/>
      <c r="Z697" s="65"/>
      <c r="AA697" s="73"/>
      <c r="AB697" s="65"/>
      <c r="AC697" s="73"/>
      <c r="AD697" s="65"/>
      <c r="AE697" s="73"/>
      <c r="AF697" s="73"/>
      <c r="AG697" s="65"/>
      <c r="AH697" s="65"/>
      <c r="AI697" s="65"/>
      <c r="AJ697" s="65"/>
      <c r="AK697" s="65"/>
      <c r="AL697" s="65"/>
      <c r="AM697" s="65"/>
      <c r="AN697" s="65"/>
      <c r="AO697" s="65"/>
    </row>
    <row r="698" spans="1:41">
      <c r="A698">
        <f>'TARIF 2024'!D704</f>
        <v>0</v>
      </c>
      <c r="B698" t="s">
        <v>947</v>
      </c>
      <c r="D698" s="4">
        <f>'TARIF 2024'!G704</f>
        <v>5900495962584</v>
      </c>
      <c r="E698" t="str">
        <f>'TARIF 2024'!B704</f>
        <v>BIKE00003</v>
      </c>
      <c r="F698" t="str">
        <f>'TARIF 2024'!K704</f>
        <v>Sac de cadre Forever Outdoor FB-100 noir</v>
      </c>
      <c r="G698" t="str">
        <f>'TARIF 2024'!K704</f>
        <v>Sac de cadre Forever Outdoor FB-100 noir</v>
      </c>
      <c r="H698" s="64">
        <f>'TARIF 2024'!M704</f>
        <v>4.2017999999999995</v>
      </c>
      <c r="I698" s="64">
        <f>'TARIF 2024'!Q704</f>
        <v>9.99</v>
      </c>
      <c r="L698" s="75">
        <v>0.2</v>
      </c>
      <c r="M698" s="65"/>
      <c r="N698" s="65"/>
      <c r="O698" s="65"/>
      <c r="P698" s="65"/>
      <c r="Q698" s="70"/>
      <c r="R698" s="66"/>
      <c r="S698" s="68"/>
      <c r="T698" s="65"/>
      <c r="U698" s="65"/>
      <c r="V698" s="71"/>
      <c r="W698" s="72"/>
      <c r="X698" s="73"/>
      <c r="Y698" s="74"/>
      <c r="Z698" s="65"/>
      <c r="AA698" s="73"/>
      <c r="AB698" s="65"/>
      <c r="AC698" s="73"/>
      <c r="AD698" s="65"/>
      <c r="AE698" s="73"/>
      <c r="AF698" s="73"/>
      <c r="AG698" s="65"/>
      <c r="AH698" s="65"/>
      <c r="AI698" s="65"/>
      <c r="AJ698" s="65"/>
      <c r="AK698" s="65"/>
      <c r="AL698" s="65"/>
      <c r="AM698" s="65"/>
      <c r="AN698" s="65"/>
      <c r="AO698" s="65"/>
    </row>
    <row r="699" spans="1:41">
      <c r="A699">
        <f>'TARIF 2024'!D705</f>
        <v>0</v>
      </c>
      <c r="B699" t="s">
        <v>947</v>
      </c>
      <c r="D699" s="4">
        <f>'TARIF 2024'!G705</f>
        <v>5900495963536</v>
      </c>
      <c r="E699" t="str">
        <f>'TARIF 2024'!B705</f>
        <v>BIKE00017</v>
      </c>
      <c r="F699" t="str">
        <f>'TARIF 2024'!K705</f>
        <v>Sacoche vélo FB-100 Forever Outdoor noir et bleu</v>
      </c>
      <c r="G699" t="str">
        <f>'TARIF 2024'!K705</f>
        <v>Sacoche vélo FB-100 Forever Outdoor noir et bleu</v>
      </c>
      <c r="H699" s="64">
        <f>'TARIF 2024'!M705</f>
        <v>4.2017999999999995</v>
      </c>
      <c r="I699" s="64">
        <f>'TARIF 2024'!Q705</f>
        <v>9.99</v>
      </c>
      <c r="L699" s="75">
        <v>0.2</v>
      </c>
      <c r="M699" s="65"/>
      <c r="N699" s="65"/>
      <c r="O699" s="65"/>
      <c r="P699" s="65"/>
      <c r="Q699" s="70"/>
      <c r="R699" s="66"/>
      <c r="S699" s="68"/>
      <c r="T699" s="65"/>
      <c r="U699" s="65"/>
      <c r="V699" s="71"/>
      <c r="W699" s="72"/>
      <c r="X699" s="73"/>
      <c r="Y699" s="74"/>
      <c r="Z699" s="65"/>
      <c r="AA699" s="73"/>
      <c r="AB699" s="65"/>
      <c r="AC699" s="73"/>
      <c r="AD699" s="65"/>
      <c r="AE699" s="73"/>
      <c r="AF699" s="73"/>
      <c r="AG699" s="65"/>
      <c r="AH699" s="65"/>
      <c r="AI699" s="65"/>
      <c r="AJ699" s="65"/>
      <c r="AK699" s="65"/>
      <c r="AL699" s="65"/>
      <c r="AM699" s="65"/>
      <c r="AN699" s="65"/>
      <c r="AO699" s="65"/>
    </row>
    <row r="700" spans="1:41">
      <c r="A700">
        <f>'TARIF 2024'!D706</f>
        <v>0</v>
      </c>
      <c r="B700" t="s">
        <v>947</v>
      </c>
      <c r="D700" s="4">
        <f>'TARIF 2024'!G706</f>
        <v>5900495414960</v>
      </c>
      <c r="E700" t="str">
        <f>'TARIF 2024'!B706</f>
        <v>T_0013933</v>
      </c>
      <c r="F700" t="str">
        <f>'TARIF 2024'!K706</f>
        <v>Porte-velo Forever BH-110 6,5 "noir dont 0,04 deee</v>
      </c>
      <c r="G700" t="str">
        <f>'TARIF 2024'!K706</f>
        <v>Porte-velo Forever BH-110 6,5 "noir dont 0,04 deee</v>
      </c>
      <c r="H700" s="64">
        <f>'TARIF 2024'!M706</f>
        <v>7.557599999999999</v>
      </c>
      <c r="I700" s="64">
        <f>'TARIF 2024'!Q706</f>
        <v>14.99</v>
      </c>
      <c r="L700" s="75">
        <v>0.2</v>
      </c>
      <c r="M700" s="65"/>
      <c r="N700" s="65"/>
      <c r="O700" s="65"/>
      <c r="P700" s="65"/>
      <c r="Q700" s="70"/>
      <c r="R700" s="66"/>
      <c r="S700" s="68"/>
      <c r="T700" s="65"/>
      <c r="U700" s="65"/>
      <c r="V700" s="71"/>
      <c r="W700" s="72"/>
      <c r="X700" s="73"/>
      <c r="Y700" s="74"/>
      <c r="Z700" s="65"/>
      <c r="AA700" s="73"/>
      <c r="AB700" s="65"/>
      <c r="AC700" s="73"/>
      <c r="AD700" s="65"/>
      <c r="AE700" s="73"/>
      <c r="AF700" s="73"/>
      <c r="AG700" s="65"/>
      <c r="AH700" s="65"/>
      <c r="AI700" s="65"/>
      <c r="AJ700" s="65"/>
      <c r="AK700" s="65"/>
      <c r="AL700" s="65"/>
      <c r="AM700" s="65"/>
      <c r="AN700" s="65"/>
      <c r="AO700" s="65"/>
    </row>
    <row r="701" spans="1:41">
      <c r="A701">
        <f>'TARIF 2024'!D707</f>
        <v>0</v>
      </c>
      <c r="B701" t="s">
        <v>947</v>
      </c>
      <c r="D701" s="4">
        <f>'TARIF 2024'!G707</f>
        <v>5907457736481</v>
      </c>
      <c r="E701" t="str">
        <f>'TARIF 2024'!B707</f>
        <v>RTV100553</v>
      </c>
      <c r="F701" t="str">
        <f>'TARIF 2024'!K707</f>
        <v>Alarm clock with LED Bunny night light PURE FNL-05 INGRID white long Forever Light dont 0,04 deee</v>
      </c>
      <c r="G701" t="str">
        <f>'TARIF 2024'!K707</f>
        <v>Alarm clock with LED Bunny night light PURE FNL-05 INGRID white long Forever Light dont 0,04 deee</v>
      </c>
      <c r="H701" s="64">
        <f>'TARIF 2024'!M707</f>
        <v>18.264199999999999</v>
      </c>
      <c r="I701" s="64">
        <f>'TARIF 2024'!Q707</f>
        <v>29.99</v>
      </c>
      <c r="L701" s="75">
        <v>0.2</v>
      </c>
      <c r="M701" s="65"/>
      <c r="N701" s="65"/>
      <c r="O701" s="65"/>
      <c r="P701" s="65"/>
      <c r="Q701" s="70"/>
      <c r="R701" s="66"/>
      <c r="S701" s="68"/>
      <c r="T701" s="65"/>
      <c r="U701" s="65"/>
      <c r="V701" s="71"/>
      <c r="W701" s="72"/>
      <c r="X701" s="73"/>
      <c r="Y701" s="74"/>
      <c r="Z701" s="65"/>
      <c r="AA701" s="73"/>
      <c r="AB701" s="65"/>
      <c r="AC701" s="73"/>
      <c r="AD701" s="65"/>
      <c r="AE701" s="73"/>
      <c r="AF701" s="73"/>
      <c r="AG701" s="65"/>
      <c r="AH701" s="65"/>
      <c r="AI701" s="65"/>
      <c r="AJ701" s="65"/>
      <c r="AK701" s="65"/>
      <c r="AL701" s="65"/>
      <c r="AM701" s="65"/>
      <c r="AN701" s="65"/>
      <c r="AO701" s="65"/>
    </row>
    <row r="702" spans="1:41">
      <c r="A702">
        <f>'TARIF 2024'!D708</f>
        <v>0</v>
      </c>
      <c r="B702" t="s">
        <v>947</v>
      </c>
      <c r="D702" s="4">
        <f>'TARIF 2024'!G708</f>
        <v>5907457736467</v>
      </c>
      <c r="E702" t="str">
        <f>'TARIF 2024'!B708</f>
        <v>RTV100551</v>
      </c>
      <c r="F702" t="str">
        <f>'TARIF 2024'!K708</f>
        <v>Alarm clock with Night Light LED PURE FNL-03 BJORN white square Forever Light dont 0,04 deee</v>
      </c>
      <c r="G702" t="str">
        <f>'TARIF 2024'!K708</f>
        <v>Alarm clock with Night Light LED PURE FNL-03 BJORN white square Forever Light dont 0,04 deee</v>
      </c>
      <c r="H702" s="64">
        <f>'TARIF 2024'!M708</f>
        <v>18.264199999999999</v>
      </c>
      <c r="I702" s="64">
        <f>'TARIF 2024'!Q708</f>
        <v>29.99</v>
      </c>
      <c r="L702" s="75">
        <v>0.2</v>
      </c>
      <c r="M702" s="65"/>
      <c r="N702" s="65"/>
      <c r="O702" s="65"/>
      <c r="P702" s="65"/>
      <c r="Q702" s="70"/>
      <c r="R702" s="66"/>
      <c r="S702" s="68"/>
      <c r="T702" s="65"/>
      <c r="U702" s="65"/>
      <c r="V702" s="71"/>
      <c r="W702" s="72"/>
      <c r="X702" s="73"/>
      <c r="Y702" s="74"/>
      <c r="Z702" s="65"/>
      <c r="AA702" s="73"/>
      <c r="AB702" s="65"/>
      <c r="AC702" s="73"/>
      <c r="AD702" s="65"/>
      <c r="AE702" s="73"/>
      <c r="AF702" s="73"/>
      <c r="AG702" s="65"/>
      <c r="AH702" s="65"/>
      <c r="AI702" s="65"/>
      <c r="AJ702" s="65"/>
      <c r="AK702" s="65"/>
      <c r="AL702" s="65"/>
      <c r="AM702" s="65"/>
      <c r="AN702" s="65"/>
      <c r="AO702" s="65"/>
    </row>
    <row r="703" spans="1:41">
      <c r="A703">
        <f>'TARIF 2024'!D709</f>
        <v>0</v>
      </c>
      <c r="B703" t="s">
        <v>947</v>
      </c>
      <c r="D703" s="4">
        <f>'TARIF 2024'!G709</f>
        <v>5907457736498</v>
      </c>
      <c r="E703" t="str">
        <f>'TARIF 2024'!B709</f>
        <v>RTV100554</v>
      </c>
      <c r="F703" t="str">
        <f>'TARIF 2024'!K709</f>
        <v>Alarm clock with LED Bunny night light PURE FNL-06 AURORA white square Forever Light dont 0,04 deee</v>
      </c>
      <c r="G703" t="str">
        <f>'TARIF 2024'!K709</f>
        <v>Alarm clock with LED Bunny night light PURE FNL-06 AURORA white square Forever Light dont 0,04 deee</v>
      </c>
      <c r="H703" s="64">
        <f>'TARIF 2024'!M709</f>
        <v>18.264199999999999</v>
      </c>
      <c r="I703" s="64">
        <f>'TARIF 2024'!Q709</f>
        <v>29.99</v>
      </c>
      <c r="L703" s="75">
        <v>0.2</v>
      </c>
      <c r="M703" s="65"/>
      <c r="N703" s="65"/>
      <c r="O703" s="65"/>
      <c r="P703" s="65"/>
      <c r="Q703" s="70"/>
      <c r="R703" s="66"/>
      <c r="S703" s="68"/>
      <c r="T703" s="65"/>
      <c r="U703" s="65"/>
      <c r="V703" s="71"/>
      <c r="W703" s="72"/>
      <c r="X703" s="73"/>
      <c r="Y703" s="74"/>
      <c r="Z703" s="65"/>
      <c r="AA703" s="73"/>
      <c r="AB703" s="65"/>
      <c r="AC703" s="73"/>
      <c r="AD703" s="65"/>
      <c r="AE703" s="73"/>
      <c r="AF703" s="73"/>
      <c r="AG703" s="65"/>
      <c r="AH703" s="65"/>
      <c r="AI703" s="65"/>
      <c r="AJ703" s="65"/>
      <c r="AK703" s="65"/>
      <c r="AL703" s="65"/>
      <c r="AM703" s="65"/>
      <c r="AN703" s="65"/>
      <c r="AO703" s="65"/>
    </row>
    <row r="704" spans="1:41">
      <c r="A704">
        <f>'TARIF 2024'!D710</f>
        <v>0</v>
      </c>
      <c r="B704" t="s">
        <v>947</v>
      </c>
      <c r="D704" s="4">
        <f>'TARIF 2024'!G710</f>
        <v>5907457736504</v>
      </c>
      <c r="E704" t="str">
        <f>'TARIF 2024'!B710</f>
        <v>RTV100555</v>
      </c>
      <c r="F704" t="str">
        <f>'TARIF 2024'!K710</f>
        <v>Alarm Clock with LED Night Light PURE FNL-07 AKSEL white long Forever Light dont 0,04 deee</v>
      </c>
      <c r="G704" t="str">
        <f>'TARIF 2024'!K710</f>
        <v>Alarm Clock with LED Night Light PURE FNL-07 AKSEL white long Forever Light dont 0,04 deee</v>
      </c>
      <c r="H704" s="64">
        <f>'TARIF 2024'!M710</f>
        <v>18.264199999999999</v>
      </c>
      <c r="I704" s="64">
        <f>'TARIF 2024'!Q710</f>
        <v>29.99</v>
      </c>
      <c r="L704" s="75">
        <v>0.2</v>
      </c>
      <c r="M704" s="65"/>
      <c r="N704" s="65"/>
      <c r="O704" s="65"/>
      <c r="P704" s="65"/>
      <c r="Q704" s="70"/>
      <c r="R704" s="66"/>
      <c r="S704" s="68"/>
      <c r="T704" s="65"/>
      <c r="U704" s="65"/>
      <c r="V704" s="71"/>
      <c r="W704" s="72"/>
      <c r="X704" s="73"/>
      <c r="Y704" s="74"/>
      <c r="Z704" s="65"/>
      <c r="AA704" s="73"/>
      <c r="AB704" s="65"/>
      <c r="AC704" s="73"/>
      <c r="AD704" s="65"/>
      <c r="AE704" s="73"/>
      <c r="AF704" s="73"/>
      <c r="AG704" s="65"/>
      <c r="AH704" s="65"/>
      <c r="AI704" s="65"/>
      <c r="AJ704" s="65"/>
      <c r="AK704" s="65"/>
      <c r="AL704" s="65"/>
      <c r="AM704" s="65"/>
      <c r="AN704" s="65"/>
      <c r="AO704" s="65"/>
    </row>
    <row r="705" spans="1:41">
      <c r="A705">
        <f>'TARIF 2024'!D711</f>
        <v>0</v>
      </c>
      <c r="B705" t="s">
        <v>947</v>
      </c>
      <c r="D705" s="4">
        <f>'TARIF 2024'!G711</f>
        <v>5907457736474</v>
      </c>
      <c r="E705" t="str">
        <f>'TARIF 2024'!B711</f>
        <v>RTV100552</v>
      </c>
      <c r="F705" t="str">
        <f>'TARIF 2024'!K711</f>
        <v>LED BUNNY Night Lamp PURE FLC-10 LEA PIR white 500mAh Forever Light dont 0,04 deee</v>
      </c>
      <c r="G705" t="str">
        <f>'TARIF 2024'!K711</f>
        <v>LED BUNNY Night Lamp PURE FLC-10 LEA PIR white 500mAh Forever Light dont 0,04 deee</v>
      </c>
      <c r="H705" s="64">
        <f>'TARIF 2024'!M711</f>
        <v>9.6820000000000004</v>
      </c>
      <c r="I705" s="64">
        <f>'TARIF 2024'!Q711</f>
        <v>15.9</v>
      </c>
      <c r="L705" s="75">
        <v>0.2</v>
      </c>
      <c r="M705" s="65"/>
      <c r="N705" s="65"/>
      <c r="O705" s="65"/>
      <c r="P705" s="65"/>
      <c r="Q705" s="70"/>
      <c r="R705" s="66"/>
      <c r="S705" s="68"/>
      <c r="T705" s="65"/>
      <c r="U705" s="65"/>
      <c r="V705" s="71"/>
      <c r="W705" s="72"/>
      <c r="X705" s="73"/>
      <c r="Y705" s="74"/>
      <c r="Z705" s="65"/>
      <c r="AA705" s="73"/>
      <c r="AB705" s="65"/>
      <c r="AC705" s="73"/>
      <c r="AD705" s="65"/>
      <c r="AE705" s="73"/>
      <c r="AF705" s="73"/>
      <c r="AG705" s="65"/>
      <c r="AH705" s="65"/>
      <c r="AI705" s="65"/>
      <c r="AJ705" s="65"/>
      <c r="AK705" s="65"/>
      <c r="AL705" s="65"/>
      <c r="AM705" s="65"/>
      <c r="AN705" s="65"/>
      <c r="AO705" s="65"/>
    </row>
    <row r="706" spans="1:41">
      <c r="A706">
        <f>'TARIF 2024'!D712</f>
        <v>0</v>
      </c>
      <c r="B706" t="s">
        <v>947</v>
      </c>
      <c r="D706" s="4">
        <f>'TARIF 2024'!G712</f>
        <v>5907457775176</v>
      </c>
      <c r="E706" t="str">
        <f>'TARIF 2024'!B712</f>
        <v>RTV200046</v>
      </c>
      <c r="F706" t="str">
        <f>'TARIF 2024'!K712</f>
        <v>LED Night Lamp round PURE FLC-20 ALMA PIR white 500mAh Forever Light dont 0,04 deee</v>
      </c>
      <c r="G706" t="str">
        <f>'TARIF 2024'!K712</f>
        <v>LED Night Lamp round PURE FLC-20 ALMA PIR white 500mAh Forever Light dont 0,04 deee</v>
      </c>
      <c r="H706" s="64">
        <f>'TARIF 2024'!M712</f>
        <v>9.6820000000000004</v>
      </c>
      <c r="I706" s="64">
        <f>'TARIF 2024'!Q712</f>
        <v>15.9</v>
      </c>
      <c r="L706" s="75">
        <v>0.2</v>
      </c>
      <c r="M706" s="65"/>
      <c r="N706" s="65"/>
      <c r="O706" s="65"/>
      <c r="P706" s="65"/>
      <c r="Q706" s="70"/>
      <c r="R706" s="66"/>
      <c r="S706" s="68"/>
      <c r="T706" s="65"/>
      <c r="U706" s="65"/>
      <c r="V706" s="71"/>
      <c r="W706" s="72"/>
      <c r="X706" s="73"/>
      <c r="Y706" s="74"/>
      <c r="Z706" s="65"/>
      <c r="AA706" s="73"/>
      <c r="AB706" s="65"/>
      <c r="AC706" s="73"/>
      <c r="AD706" s="65"/>
      <c r="AE706" s="73"/>
      <c r="AF706" s="73"/>
      <c r="AG706" s="65"/>
      <c r="AH706" s="65"/>
      <c r="AI706" s="65"/>
      <c r="AJ706" s="65"/>
      <c r="AK706" s="65"/>
      <c r="AL706" s="65"/>
      <c r="AM706" s="65"/>
      <c r="AN706" s="65"/>
      <c r="AO706" s="65"/>
    </row>
    <row r="707" spans="1:41">
      <c r="A707">
        <f>'TARIF 2024'!D713</f>
        <v>0</v>
      </c>
      <c r="B707" t="s">
        <v>947</v>
      </c>
      <c r="D707" s="4">
        <f>'TARIF 2024'!G713</f>
        <v>5907457773769</v>
      </c>
      <c r="E707" t="str">
        <f>'TARIF 2024'!B713</f>
        <v>RTV200043</v>
      </c>
      <c r="F707" t="str">
        <f>'TARIF 2024'!K713</f>
        <v>Desk LED Lamp 4,5W with bunny light PURE FLB-30 ASTRID white Forever Light dont 0,04 deee</v>
      </c>
      <c r="G707" t="str">
        <f>'TARIF 2024'!K713</f>
        <v>Desk LED Lamp 4,5W with bunny light PURE FLB-30 ASTRID white Forever Light dont 0,04 deee</v>
      </c>
      <c r="H707" s="64">
        <f>'TARIF 2024'!M713</f>
        <v>15.1716</v>
      </c>
      <c r="I707" s="64">
        <f>'TARIF 2024'!Q713</f>
        <v>24.9</v>
      </c>
      <c r="L707" s="75">
        <v>0.2</v>
      </c>
      <c r="M707" s="65"/>
      <c r="N707" s="65"/>
      <c r="O707" s="65"/>
      <c r="P707" s="65"/>
      <c r="Q707" s="70"/>
      <c r="R707" s="66"/>
      <c r="S707" s="68"/>
      <c r="T707" s="65"/>
      <c r="U707" s="65"/>
      <c r="V707" s="71"/>
      <c r="W707" s="72"/>
      <c r="X707" s="73"/>
      <c r="Y707" s="74"/>
      <c r="Z707" s="65"/>
      <c r="AA707" s="73"/>
      <c r="AB707" s="65"/>
      <c r="AC707" s="73"/>
      <c r="AD707" s="65"/>
      <c r="AE707" s="73"/>
      <c r="AF707" s="73"/>
      <c r="AG707" s="65"/>
      <c r="AH707" s="65"/>
      <c r="AI707" s="65"/>
      <c r="AJ707" s="65"/>
      <c r="AK707" s="65"/>
      <c r="AL707" s="65"/>
      <c r="AM707" s="65"/>
      <c r="AN707" s="65"/>
      <c r="AO707" s="65"/>
    </row>
    <row r="708" spans="1:41">
      <c r="A708">
        <f>'TARIF 2024'!D714</f>
        <v>0</v>
      </c>
      <c r="B708" t="s">
        <v>947</v>
      </c>
      <c r="D708" s="4">
        <f>'TARIF 2024'!G714</f>
        <v>5907457773783</v>
      </c>
      <c r="E708" t="str">
        <f>'TARIF 2024'!B714</f>
        <v>RTV200045</v>
      </c>
      <c r="F708" t="str">
        <f>'TARIF 2024'!K714</f>
        <v>Desk LED Lamp 7.5W with bunny light PURE FLB-150 ELENA white Forever Light</v>
      </c>
      <c r="G708" t="str">
        <f>'TARIF 2024'!K714</f>
        <v>Desk LED Lamp 7.5W with bunny light PURE FLB-150 ELENA white Forever Light</v>
      </c>
      <c r="H708" s="64">
        <f>'TARIF 2024'!M714</f>
        <v>20.68</v>
      </c>
      <c r="I708" s="64">
        <f>'TARIF 2024'!Q714</f>
        <v>34.9</v>
      </c>
      <c r="L708" s="75">
        <v>0.2</v>
      </c>
      <c r="M708" s="65"/>
      <c r="N708" s="65"/>
      <c r="O708" s="65"/>
      <c r="P708" s="65"/>
      <c r="Q708" s="70"/>
      <c r="R708" s="66"/>
      <c r="S708" s="68"/>
      <c r="T708" s="65"/>
      <c r="U708" s="65"/>
      <c r="V708" s="71"/>
      <c r="W708" s="72"/>
      <c r="X708" s="73"/>
      <c r="Y708" s="74"/>
      <c r="Z708" s="65"/>
      <c r="AA708" s="73"/>
      <c r="AB708" s="65"/>
      <c r="AC708" s="73"/>
      <c r="AD708" s="65"/>
      <c r="AE708" s="73"/>
      <c r="AF708" s="73"/>
      <c r="AG708" s="65"/>
      <c r="AH708" s="65"/>
      <c r="AI708" s="65"/>
      <c r="AJ708" s="65"/>
      <c r="AK708" s="65"/>
      <c r="AL708" s="65"/>
      <c r="AM708" s="65"/>
      <c r="AN708" s="65"/>
      <c r="AO708" s="65"/>
    </row>
    <row r="709" spans="1:41">
      <c r="A709">
        <f>'TARIF 2024'!D715</f>
        <v>0</v>
      </c>
      <c r="B709" t="s">
        <v>947</v>
      </c>
      <c r="D709" s="4">
        <f>'TARIF 2024'!G715</f>
        <v>5900495844033</v>
      </c>
      <c r="E709" t="str">
        <f>'TARIF 2024'!B715</f>
        <v>GSM100683</v>
      </c>
      <c r="F709" t="str">
        <f>'TARIF 2024'!K715</f>
        <v>Universal capacitive stylus for touch screens black dont 0,04 deee</v>
      </c>
      <c r="G709" t="str">
        <f>'TARIF 2024'!K715</f>
        <v>Universal capacitive stylus for touch screens black dont 0,04 deee</v>
      </c>
      <c r="H709" s="64">
        <f>'TARIF 2024'!M715</f>
        <v>2.1055999999999999</v>
      </c>
      <c r="I709" s="64">
        <f>'TARIF 2024'!Q715</f>
        <v>4.99</v>
      </c>
      <c r="L709" s="75">
        <v>0.2</v>
      </c>
      <c r="M709" s="65"/>
      <c r="N709" s="65"/>
      <c r="O709" s="65"/>
      <c r="P709" s="65"/>
      <c r="Q709" s="70"/>
      <c r="R709" s="66"/>
      <c r="S709" s="68"/>
      <c r="T709" s="65"/>
      <c r="U709" s="65"/>
      <c r="V709" s="71"/>
      <c r="W709" s="72"/>
      <c r="X709" s="73"/>
      <c r="Y709" s="74"/>
      <c r="Z709" s="65"/>
      <c r="AA709" s="73"/>
      <c r="AB709" s="65"/>
      <c r="AC709" s="73"/>
      <c r="AD709" s="65"/>
      <c r="AE709" s="73"/>
      <c r="AF709" s="73"/>
      <c r="AG709" s="65"/>
      <c r="AH709" s="65"/>
      <c r="AI709" s="65"/>
      <c r="AJ709" s="65"/>
      <c r="AK709" s="65"/>
      <c r="AL709" s="65"/>
      <c r="AM709" s="65"/>
      <c r="AN709" s="65"/>
      <c r="AO709" s="65"/>
    </row>
    <row r="710" spans="1:41">
      <c r="A710">
        <f>'TARIF 2024'!D716</f>
        <v>0</v>
      </c>
      <c r="B710" t="s">
        <v>947</v>
      </c>
      <c r="D710" s="4">
        <f>'TARIF 2024'!G716</f>
        <v>5902270786651</v>
      </c>
      <c r="E710" t="str">
        <f>'TARIF 2024'!B716</f>
        <v>RTV0400130</v>
      </c>
      <c r="F710" t="str">
        <f>'TARIF 2024'!K716</f>
        <v>Endoscope camera 2m lens 8/7/5.5mm USB-C/Micro-USB LTC dont 0,04 deee</v>
      </c>
      <c r="G710" t="str">
        <f>'TARIF 2024'!K716</f>
        <v>Endoscope camera 2m lens 8/7/5.5mm USB-C/Micro-USB LTC dont 0,04 deee</v>
      </c>
      <c r="H710" s="64">
        <f>'TARIF 2024'!M716</f>
        <v>9.747799999999998</v>
      </c>
      <c r="I710" s="64">
        <f>'TARIF 2024'!Q716</f>
        <v>19.899999999999999</v>
      </c>
      <c r="L710" s="75">
        <v>0.2</v>
      </c>
      <c r="M710" s="65"/>
      <c r="N710" s="65"/>
      <c r="O710" s="65"/>
      <c r="P710" s="65"/>
      <c r="Q710" s="70"/>
      <c r="R710" s="66"/>
      <c r="S710" s="68"/>
      <c r="T710" s="65"/>
      <c r="U710" s="65"/>
      <c r="V710" s="71"/>
      <c r="W710" s="72"/>
      <c r="X710" s="73"/>
      <c r="Y710" s="74"/>
      <c r="Z710" s="65"/>
      <c r="AA710" s="73"/>
      <c r="AB710" s="65"/>
      <c r="AC710" s="73"/>
      <c r="AD710" s="65"/>
      <c r="AE710" s="73"/>
      <c r="AF710" s="73"/>
      <c r="AG710" s="65"/>
      <c r="AH710" s="65"/>
      <c r="AI710" s="65"/>
      <c r="AJ710" s="65"/>
      <c r="AK710" s="65"/>
      <c r="AL710" s="65"/>
      <c r="AM710" s="65"/>
      <c r="AN710" s="65"/>
      <c r="AO710" s="65"/>
    </row>
    <row r="711" spans="1:41">
      <c r="A711">
        <f>'TARIF 2024'!D717</f>
        <v>0</v>
      </c>
      <c r="B711" t="s">
        <v>947</v>
      </c>
      <c r="D711" s="4">
        <f>'TARIF 2024'!G717</f>
        <v>5908267930168</v>
      </c>
      <c r="E711" t="str">
        <f>'TARIF 2024'!B717</f>
        <v>AKKSGKARGDR00012</v>
      </c>
      <c r="F711" t="str">
        <f>'TARIF 2024'!K717</f>
        <v>Carte memoire GoodRam 128 Go microSDXC classe 10 UHS-I 100/10 Mo/s + adaptateur sorecop inclue 3,40 euro dont 0,83 deee</v>
      </c>
      <c r="G711" t="str">
        <f>'TARIF 2024'!K717</f>
        <v>Carte memoire GoodRam 128 Go microSDXC classe 10 UHS-I 100/10 Mo/s + adaptateur sorecop inclue 3,40 euro dont 0,83 deee</v>
      </c>
      <c r="H711" s="64">
        <f>'TARIF 2024'!M717</f>
        <v>17.0046</v>
      </c>
      <c r="I711" s="64">
        <f>'TARIF 2024'!Q717</f>
        <v>25.99</v>
      </c>
      <c r="L711" s="75">
        <v>0.2</v>
      </c>
      <c r="M711" s="65"/>
      <c r="N711" s="65"/>
      <c r="O711" s="65"/>
      <c r="P711" s="65"/>
      <c r="Q711" s="70"/>
      <c r="R711" s="66"/>
      <c r="S711" s="68"/>
      <c r="T711" s="65"/>
      <c r="U711" s="65"/>
      <c r="V711" s="71"/>
      <c r="W711" s="72"/>
      <c r="X711" s="73"/>
      <c r="Y711" s="74"/>
      <c r="Z711" s="65"/>
      <c r="AA711" s="73"/>
      <c r="AB711" s="65"/>
      <c r="AC711" s="73"/>
      <c r="AD711" s="65"/>
      <c r="AE711" s="73"/>
      <c r="AF711" s="73"/>
      <c r="AG711" s="65"/>
      <c r="AH711" s="65"/>
      <c r="AI711" s="65"/>
      <c r="AJ711" s="65"/>
      <c r="AK711" s="65"/>
      <c r="AL711" s="65"/>
      <c r="AM711" s="65"/>
      <c r="AN711" s="65"/>
      <c r="AO711" s="65"/>
    </row>
    <row r="712" spans="1:41">
      <c r="A712">
        <f>'TARIF 2024'!D718</f>
        <v>0</v>
      </c>
      <c r="B712" t="s">
        <v>947</v>
      </c>
      <c r="D712" s="4">
        <f>'TARIF 2024'!G718</f>
        <v>5902768015478</v>
      </c>
      <c r="E712" t="str">
        <f>'TARIF 2024'!B718</f>
        <v>KOM000654</v>
      </c>
      <c r="F712" t="str">
        <f>'TARIF 2024'!K718</f>
        <v>Imro memory card 8GB microSDHC cl. 10 + adapter sorecop inclue 1,00 dont 0,83 deee</v>
      </c>
      <c r="G712" t="str">
        <f>'TARIF 2024'!K718</f>
        <v>Imro memory card 8GB microSDHC cl. 10 + adapter sorecop inclue 1,00 dont 0,83 deee</v>
      </c>
      <c r="H712" s="64">
        <f>'TARIF 2024'!M718</f>
        <v>5.7339999999999991</v>
      </c>
      <c r="I712" s="64">
        <f>'TARIF 2024'!Q718</f>
        <v>7.99</v>
      </c>
      <c r="L712" s="75">
        <v>0.2</v>
      </c>
      <c r="M712" s="65"/>
      <c r="N712" s="65"/>
      <c r="O712" s="65"/>
      <c r="P712" s="65"/>
      <c r="Q712" s="70"/>
      <c r="R712" s="66"/>
      <c r="S712" s="68"/>
      <c r="T712" s="65"/>
      <c r="U712" s="65"/>
      <c r="V712" s="71"/>
      <c r="W712" s="72"/>
      <c r="X712" s="73"/>
      <c r="Y712" s="74"/>
      <c r="Z712" s="65"/>
      <c r="AA712" s="73"/>
      <c r="AB712" s="65"/>
      <c r="AC712" s="73"/>
      <c r="AD712" s="65"/>
      <c r="AE712" s="73"/>
      <c r="AF712" s="73"/>
      <c r="AG712" s="65"/>
      <c r="AH712" s="65"/>
      <c r="AI712" s="65"/>
      <c r="AJ712" s="65"/>
      <c r="AK712" s="65"/>
      <c r="AL712" s="65"/>
      <c r="AM712" s="65"/>
      <c r="AN712" s="65"/>
      <c r="AO712" s="65"/>
    </row>
    <row r="713" spans="1:41">
      <c r="A713">
        <f>'TARIF 2024'!D719</f>
        <v>0</v>
      </c>
      <c r="B713" t="s">
        <v>947</v>
      </c>
      <c r="D713" s="4">
        <f>'TARIF 2024'!G719</f>
        <v>5902768015102</v>
      </c>
      <c r="E713" t="str">
        <f>'TARIF 2024'!B719</f>
        <v>KOM000487</v>
      </c>
      <c r="F713" t="str">
        <f>'TARIF 2024'!K719</f>
        <v>Imro memory card 32GB microSDHC cl. 10 UHS-I + adapter sorecop inclue 2,00 Euro dont 0,83 deee</v>
      </c>
      <c r="G713" t="str">
        <f>'TARIF 2024'!K719</f>
        <v>Imro memory card 32GB microSDHC cl. 10 UHS-I + adapter sorecop inclue 2,00 Euro dont 0,83 deee</v>
      </c>
      <c r="H713" s="64">
        <f>'TARIF 2024'!M719</f>
        <v>6.9465999999999992</v>
      </c>
      <c r="I713" s="64">
        <f>'TARIF 2024'!Q719</f>
        <v>9.99</v>
      </c>
      <c r="L713" s="75">
        <v>0.2</v>
      </c>
      <c r="M713" s="65"/>
      <c r="N713" s="65"/>
      <c r="O713" s="65"/>
      <c r="P713" s="65"/>
      <c r="Q713" s="70"/>
      <c r="R713" s="66"/>
      <c r="S713" s="68"/>
      <c r="T713" s="65"/>
      <c r="U713" s="65"/>
      <c r="V713" s="71"/>
      <c r="W713" s="72"/>
      <c r="X713" s="73"/>
      <c r="Y713" s="74"/>
      <c r="Z713" s="65"/>
      <c r="AA713" s="73"/>
      <c r="AB713" s="65"/>
      <c r="AC713" s="73"/>
      <c r="AD713" s="65"/>
      <c r="AE713" s="73"/>
      <c r="AF713" s="73"/>
      <c r="AG713" s="65"/>
      <c r="AH713" s="65"/>
      <c r="AI713" s="65"/>
      <c r="AJ713" s="65"/>
      <c r="AK713" s="65"/>
      <c r="AL713" s="65"/>
      <c r="AM713" s="65"/>
      <c r="AN713" s="65"/>
      <c r="AO713" s="65"/>
    </row>
    <row r="714" spans="1:41">
      <c r="A714">
        <f>'TARIF 2024'!D720</f>
        <v>0</v>
      </c>
      <c r="B714" t="s">
        <v>947</v>
      </c>
      <c r="D714" s="4">
        <f>'TARIF 2024'!G720</f>
        <v>5902768015454</v>
      </c>
      <c r="E714" t="str">
        <f>'TARIF 2024'!B720</f>
        <v>KOM000517</v>
      </c>
      <c r="F714" t="str">
        <f>'TARIF 2024'!K720</f>
        <v>Imro memory card 64GB microSDXC cl. 10 UHS-I + adapter sorecop inclue 2,8 euro dont 0,83 deee</v>
      </c>
      <c r="G714" t="str">
        <f>'TARIF 2024'!K720</f>
        <v>Imro memory card 64GB microSDXC cl. 10 UHS-I + adapter sorecop inclue 2,8 euro dont 0,83 deee</v>
      </c>
      <c r="H714" s="64">
        <f>'TARIF 2024'!M720</f>
        <v>8.3472000000000008</v>
      </c>
      <c r="I714" s="64">
        <f>'TARIF 2024'!Q720</f>
        <v>15.99</v>
      </c>
      <c r="L714" s="75">
        <v>0.2</v>
      </c>
      <c r="M714" s="65"/>
      <c r="N714" s="65"/>
      <c r="O714" s="65"/>
      <c r="P714" s="65"/>
      <c r="Q714" s="70"/>
      <c r="R714" s="66"/>
      <c r="S714" s="68"/>
      <c r="T714" s="65"/>
      <c r="U714" s="65"/>
      <c r="V714" s="71"/>
      <c r="W714" s="72"/>
      <c r="X714" s="73"/>
      <c r="Y714" s="74"/>
      <c r="Z714" s="65"/>
      <c r="AA714" s="73"/>
      <c r="AB714" s="65"/>
      <c r="AC714" s="73"/>
      <c r="AD714" s="65"/>
      <c r="AE714" s="73"/>
      <c r="AF714" s="73"/>
      <c r="AG714" s="65"/>
      <c r="AH714" s="65"/>
      <c r="AI714" s="65"/>
      <c r="AJ714" s="65"/>
      <c r="AK714" s="65"/>
      <c r="AL714" s="65"/>
      <c r="AM714" s="65"/>
      <c r="AN714" s="65"/>
      <c r="AO714" s="65"/>
    </row>
    <row r="715" spans="1:41">
      <c r="A715">
        <f>'TARIF 2024'!D721</f>
        <v>0</v>
      </c>
      <c r="B715" t="s">
        <v>947</v>
      </c>
      <c r="D715" s="4">
        <f>'TARIF 2024'!G721</f>
        <v>5908267930151</v>
      </c>
      <c r="E715" t="str">
        <f>'TARIF 2024'!B721</f>
        <v>AKKSGKARGDR00007</v>
      </c>
      <c r="F715" t="str">
        <f>'TARIF 2024'!K721</f>
        <v>Carte memoire GoodRam 64 Go microSDXC classe 10 UHS-I 30/15 Mo/s + adaptateur inclue 2,8 euro dont 0,83 deee</v>
      </c>
      <c r="G715" t="str">
        <f>'TARIF 2024'!K721</f>
        <v>Carte memoire GoodRam 64 Go microSDXC classe 10 UHS-I 30/15 Mo/s + adaptateur inclue 2,8 euro dont 0,83 deee</v>
      </c>
      <c r="H715" s="64">
        <f>'TARIF 2024'!M721</f>
        <v>8.5822000000000003</v>
      </c>
      <c r="I715" s="64">
        <f>'TARIF 2024'!Q721</f>
        <v>16.989999999999998</v>
      </c>
      <c r="L715" s="75">
        <v>0.2</v>
      </c>
      <c r="M715" s="65"/>
      <c r="N715" s="65"/>
      <c r="O715" s="65"/>
      <c r="P715" s="65"/>
      <c r="Q715" s="70"/>
      <c r="R715" s="66"/>
      <c r="S715" s="68"/>
      <c r="T715" s="65"/>
      <c r="U715" s="65"/>
      <c r="V715" s="71"/>
      <c r="W715" s="72"/>
      <c r="X715" s="73"/>
      <c r="Y715" s="74"/>
      <c r="Z715" s="65"/>
      <c r="AA715" s="73"/>
      <c r="AB715" s="65"/>
      <c r="AC715" s="73"/>
      <c r="AD715" s="65"/>
      <c r="AE715" s="73"/>
      <c r="AF715" s="73"/>
      <c r="AG715" s="65"/>
      <c r="AH715" s="65"/>
      <c r="AI715" s="65"/>
      <c r="AJ715" s="65"/>
      <c r="AK715" s="65"/>
      <c r="AL715" s="65"/>
      <c r="AM715" s="65"/>
      <c r="AN715" s="65"/>
      <c r="AO715" s="65"/>
    </row>
    <row r="716" spans="1:41">
      <c r="A716">
        <f>'TARIF 2024'!D722</f>
        <v>0</v>
      </c>
      <c r="B716" t="s">
        <v>947</v>
      </c>
      <c r="D716" s="4">
        <f>'TARIF 2024'!G722</f>
        <v>5908267930168</v>
      </c>
      <c r="E716" t="str">
        <f>'TARIF 2024'!B722</f>
        <v>AKKSGKARGDR00012</v>
      </c>
      <c r="F716" t="str">
        <f>'TARIF 2024'!K722</f>
        <v>GoodRam memory card 128GB microSDXC cl. 10 UHS-I 100 / 10 MB/s + adapter sorecop 3,4 inlcue dont 0,83 deee</v>
      </c>
      <c r="G716" t="str">
        <f>'TARIF 2024'!K722</f>
        <v>GoodRam memory card 128GB microSDXC cl. 10 UHS-I 100 / 10 MB/s + adapter sorecop 3,4 inlcue dont 0,83 deee</v>
      </c>
      <c r="H716" s="64">
        <f>'TARIF 2024'!M722</f>
        <v>15.998799999999999</v>
      </c>
      <c r="I716" s="64">
        <f>'TARIF 2024'!Q722</f>
        <v>24.99</v>
      </c>
      <c r="L716" s="75">
        <v>0.2</v>
      </c>
      <c r="M716" s="65"/>
      <c r="N716" s="65"/>
      <c r="O716" s="65"/>
      <c r="P716" s="65"/>
      <c r="Q716" s="70"/>
      <c r="R716" s="66"/>
      <c r="S716" s="68"/>
      <c r="T716" s="65"/>
      <c r="U716" s="65"/>
      <c r="V716" s="71"/>
      <c r="W716" s="72"/>
      <c r="X716" s="73"/>
      <c r="Y716" s="74"/>
      <c r="Z716" s="65"/>
      <c r="AA716" s="73"/>
      <c r="AB716" s="65"/>
      <c r="AC716" s="73"/>
      <c r="AD716" s="65"/>
      <c r="AE716" s="73"/>
      <c r="AF716" s="73"/>
      <c r="AG716" s="65"/>
      <c r="AH716" s="65"/>
      <c r="AI716" s="65"/>
      <c r="AJ716" s="65"/>
      <c r="AK716" s="65"/>
      <c r="AL716" s="65"/>
      <c r="AM716" s="65"/>
      <c r="AN716" s="65"/>
      <c r="AO716" s="65"/>
    </row>
    <row r="717" spans="1:41">
      <c r="A717">
        <f>'TARIF 2024'!D723</f>
        <v>0</v>
      </c>
      <c r="B717" t="s">
        <v>947</v>
      </c>
      <c r="D717" s="4">
        <f>'TARIF 2024'!G723</f>
        <v>5908267930137</v>
      </c>
      <c r="E717" t="str">
        <f>'TARIF 2024'!B723</f>
        <v>AKKSGKARGDR00010</v>
      </c>
      <c r="F717" t="str">
        <f>'TARIF 2024'!K723</f>
        <v>Carte memoire GoodRam 16 Go microSDHC classe 10 UHS-I + adaptateur sorecop inclue 1,5 euro dont 0,83 deee</v>
      </c>
      <c r="G717" t="str">
        <f>'TARIF 2024'!K723</f>
        <v>Carte memoire GoodRam 16 Go microSDHC classe 10 UHS-I + adaptateur sorecop inclue 1,5 euro dont 0,83 deee</v>
      </c>
      <c r="H717" s="64">
        <f>'TARIF 2024'!M723</f>
        <v>6.6739999999999995</v>
      </c>
      <c r="I717" s="64">
        <f>'TARIF 2024'!Q723</f>
        <v>8.99</v>
      </c>
      <c r="L717" s="75">
        <v>0.2</v>
      </c>
      <c r="M717" s="65"/>
      <c r="N717" s="65"/>
      <c r="O717" s="65"/>
      <c r="P717" s="65"/>
      <c r="Q717" s="70"/>
      <c r="R717" s="66"/>
      <c r="S717" s="68"/>
      <c r="T717" s="65"/>
      <c r="U717" s="65"/>
      <c r="V717" s="71"/>
      <c r="W717" s="72"/>
      <c r="X717" s="73"/>
      <c r="Y717" s="74"/>
      <c r="Z717" s="65"/>
      <c r="AA717" s="73"/>
      <c r="AB717" s="65"/>
      <c r="AC717" s="73"/>
      <c r="AD717" s="65"/>
      <c r="AE717" s="73"/>
      <c r="AF717" s="73"/>
      <c r="AG717" s="65"/>
      <c r="AH717" s="65"/>
      <c r="AI717" s="65"/>
      <c r="AJ717" s="65"/>
      <c r="AK717" s="65"/>
      <c r="AL717" s="65"/>
      <c r="AM717" s="65"/>
      <c r="AN717" s="65"/>
      <c r="AO717" s="65"/>
    </row>
    <row r="718" spans="1:41">
      <c r="A718">
        <f>'TARIF 2024'!D724</f>
        <v>0</v>
      </c>
      <c r="B718" t="s">
        <v>947</v>
      </c>
      <c r="D718" s="4">
        <f>'TARIF 2024'!G724</f>
        <v>5908267930144</v>
      </c>
      <c r="E718" t="str">
        <f>'TARIF 2024'!B724</f>
        <v>AKKSGKARGDR00006</v>
      </c>
      <c r="F718" t="str">
        <f>'TARIF 2024'!K724</f>
        <v>Carte memoire GoodRam 32 Go microSDHC classe 10 UHS-I + adaptateur sorecop inclue 2,00 euro dont 0,83 deee</v>
      </c>
      <c r="G718" t="str">
        <f>'TARIF 2024'!K724</f>
        <v>Carte memoire GoodRam 32 Go microSDHC classe 10 UHS-I + adaptateur sorecop inclue 2,00 euro dont 0,83 deee</v>
      </c>
      <c r="H718" s="64">
        <f>'TARIF 2024'!M724</f>
        <v>6.9465999999999992</v>
      </c>
      <c r="I718" s="64">
        <f>'TARIF 2024'!Q724</f>
        <v>9.99</v>
      </c>
      <c r="L718" s="75">
        <v>0.2</v>
      </c>
      <c r="M718" s="65"/>
      <c r="N718" s="65"/>
      <c r="O718" s="65"/>
      <c r="P718" s="65"/>
      <c r="Q718" s="70"/>
      <c r="R718" s="66"/>
      <c r="S718" s="68"/>
      <c r="T718" s="65"/>
      <c r="U718" s="65"/>
      <c r="V718" s="71"/>
      <c r="W718" s="72"/>
      <c r="X718" s="73"/>
      <c r="Y718" s="74"/>
      <c r="Z718" s="65"/>
      <c r="AA718" s="73"/>
      <c r="AB718" s="65"/>
      <c r="AC718" s="73"/>
      <c r="AD718" s="65"/>
      <c r="AE718" s="73"/>
      <c r="AF718" s="73"/>
      <c r="AG718" s="65"/>
      <c r="AH718" s="65"/>
      <c r="AI718" s="65"/>
      <c r="AJ718" s="65"/>
      <c r="AK718" s="65"/>
      <c r="AL718" s="65"/>
      <c r="AM718" s="65"/>
      <c r="AN718" s="65"/>
      <c r="AO718" s="65"/>
    </row>
    <row r="719" spans="1:41">
      <c r="A719">
        <f>'TARIF 2024'!D725</f>
        <v>0</v>
      </c>
      <c r="B719" t="s">
        <v>947</v>
      </c>
      <c r="D719" s="4">
        <f>'TARIF 2024'!G725</f>
        <v>5908267930274</v>
      </c>
      <c r="E719" t="str">
        <f>'TARIF 2024'!B725</f>
        <v>AKKSGKARGDR00014</v>
      </c>
      <c r="F719" t="str">
        <f>'TARIF 2024'!K725</f>
        <v>GoodRam memory card 32GB microSDHC cl. 10 UHS-I + adapter + card reader sorecop inclue 2,00euros dont 0,83 deee</v>
      </c>
      <c r="G719" t="str">
        <f>'TARIF 2024'!K725</f>
        <v>GoodRam memory card 32GB microSDHC cl. 10 UHS-I + adapter + card reader sorecop inclue 2,00euros dont 0,83 deee</v>
      </c>
      <c r="H719" s="64">
        <f>'TARIF 2024'!M725</f>
        <v>7.2286000000000001</v>
      </c>
      <c r="I719" s="64">
        <f>'TARIF 2024'!Q725</f>
        <v>11.99</v>
      </c>
      <c r="L719" s="75">
        <v>0.2</v>
      </c>
      <c r="M719" s="65"/>
      <c r="N719" s="65"/>
      <c r="O719" s="65"/>
      <c r="P719" s="65"/>
      <c r="Q719" s="70"/>
      <c r="R719" s="66"/>
      <c r="S719" s="68"/>
      <c r="T719" s="65"/>
      <c r="U719" s="65"/>
      <c r="V719" s="71"/>
      <c r="W719" s="72"/>
      <c r="X719" s="73"/>
      <c r="Y719" s="74"/>
      <c r="Z719" s="65"/>
      <c r="AA719" s="73"/>
      <c r="AB719" s="65"/>
      <c r="AC719" s="73"/>
      <c r="AD719" s="65"/>
      <c r="AE719" s="73"/>
      <c r="AF719" s="73"/>
      <c r="AG719" s="65"/>
      <c r="AH719" s="65"/>
      <c r="AI719" s="65"/>
      <c r="AJ719" s="65"/>
      <c r="AK719" s="65"/>
      <c r="AL719" s="65"/>
      <c r="AM719" s="65"/>
      <c r="AN719" s="65"/>
      <c r="AO719" s="65"/>
    </row>
    <row r="720" spans="1:41">
      <c r="A720">
        <f>'TARIF 2024'!D726</f>
        <v>0</v>
      </c>
      <c r="B720" t="s">
        <v>947</v>
      </c>
      <c r="D720" s="4">
        <f>'TARIF 2024'!G726</f>
        <v>5908267930267</v>
      </c>
      <c r="E720" t="str">
        <f>'TARIF 2024'!B726</f>
        <v>AKKSGKARGDR00011</v>
      </c>
      <c r="F720" t="str">
        <f>'TARIF 2024'!K726</f>
        <v>GoodRam memory card 16GB microSDHC cl. 10 UHS-I + adapter + card reader sorecop inclue 1,5euros dont 0,83 deee</v>
      </c>
      <c r="G720" t="str">
        <f>'TARIF 2024'!K726</f>
        <v>GoodRam memory card 16GB microSDHC cl. 10 UHS-I + adapter + card reader sorecop inclue 1,5euros dont 0,83 deee</v>
      </c>
      <c r="H720" s="64">
        <f>'TARIF 2024'!M726</f>
        <v>6.8619999999999992</v>
      </c>
      <c r="I720" s="64">
        <f>'TARIF 2024'!Q726</f>
        <v>10.99</v>
      </c>
      <c r="L720" s="75">
        <v>0.2</v>
      </c>
      <c r="M720" s="65"/>
      <c r="N720" s="65"/>
      <c r="O720" s="65"/>
      <c r="P720" s="65"/>
      <c r="Q720" s="70"/>
      <c r="R720" s="66"/>
      <c r="S720" s="68"/>
      <c r="T720" s="65"/>
      <c r="U720" s="65"/>
      <c r="V720" s="71"/>
      <c r="W720" s="72"/>
      <c r="X720" s="73"/>
      <c r="Y720" s="74"/>
      <c r="Z720" s="65"/>
      <c r="AA720" s="73"/>
      <c r="AB720" s="65"/>
      <c r="AC720" s="73"/>
      <c r="AD720" s="65"/>
      <c r="AE720" s="73"/>
      <c r="AF720" s="73"/>
      <c r="AG720" s="65"/>
      <c r="AH720" s="65"/>
      <c r="AI720" s="65"/>
      <c r="AJ720" s="65"/>
      <c r="AK720" s="65"/>
      <c r="AL720" s="65"/>
      <c r="AM720" s="65"/>
      <c r="AN720" s="65"/>
      <c r="AO720" s="65"/>
    </row>
    <row r="721" spans="1:41">
      <c r="A721">
        <f>'TARIF 2024'!D727</f>
        <v>0</v>
      </c>
      <c r="B721" t="s">
        <v>947</v>
      </c>
      <c r="D721" s="4">
        <f>'TARIF 2024'!G727</f>
        <v>5908267930281</v>
      </c>
      <c r="E721" t="str">
        <f>'TARIF 2024'!B727</f>
        <v>AKKSGKARGDR00015</v>
      </c>
      <c r="F721" t="str">
        <f>'TARIF 2024'!K727</f>
        <v>GoodRam memory card 64GB microSDHC cl. 10 UHS-I + adapter + card reader  sorecop inclue 2,8 euros dont 0,83 deee</v>
      </c>
      <c r="G721" t="str">
        <f>'TARIF 2024'!K727</f>
        <v>GoodRam memory card 64GB microSDHC cl. 10 UHS-I + adapter + card reader  sorecop inclue 2,8 euros dont 0,83 deee</v>
      </c>
      <c r="H721" s="64">
        <f>'TARIF 2024'!M727</f>
        <v>8.3472000000000008</v>
      </c>
      <c r="I721" s="64">
        <f>'TARIF 2024'!Q727</f>
        <v>16.989999999999998</v>
      </c>
      <c r="L721" s="75">
        <v>0.2</v>
      </c>
      <c r="M721" s="65"/>
      <c r="N721" s="65"/>
      <c r="O721" s="65"/>
      <c r="P721" s="65"/>
      <c r="Q721" s="70"/>
      <c r="R721" s="66"/>
      <c r="S721" s="68"/>
      <c r="T721" s="65"/>
      <c r="U721" s="65"/>
      <c r="V721" s="71"/>
      <c r="W721" s="72"/>
      <c r="X721" s="73"/>
      <c r="Y721" s="74"/>
      <c r="Z721" s="65"/>
      <c r="AA721" s="73"/>
      <c r="AB721" s="65"/>
      <c r="AC721" s="73"/>
      <c r="AD721" s="65"/>
      <c r="AE721" s="73"/>
      <c r="AF721" s="73"/>
      <c r="AG721" s="65"/>
      <c r="AH721" s="65"/>
      <c r="AI721" s="65"/>
      <c r="AJ721" s="65"/>
      <c r="AK721" s="65"/>
      <c r="AL721" s="65"/>
      <c r="AM721" s="65"/>
      <c r="AN721" s="65"/>
      <c r="AO721" s="65"/>
    </row>
    <row r="722" spans="1:41">
      <c r="A722">
        <f>'TARIF 2024'!D728</f>
        <v>0</v>
      </c>
      <c r="B722" t="s">
        <v>947</v>
      </c>
      <c r="D722" s="4">
        <f>'TARIF 2024'!G728</f>
        <v>5908267935651</v>
      </c>
      <c r="E722" t="str">
        <f>'TARIF 2024'!B728</f>
        <v>AKKSGPENGOO00006</v>
      </c>
      <c r="F722" t="str">
        <f>'TARIF 2024'!K728</f>
        <v>Goodram pendrive 16GB USB 2.0 UME2 white sorecop inclue 1,5 euro  dont 0,83 deee</v>
      </c>
      <c r="G722" t="str">
        <f>'TARIF 2024'!K728</f>
        <v>Goodram pendrive 16GB USB 2.0 UME2 white sorecop inclue 1,5 euro  dont 0,83 deee</v>
      </c>
      <c r="H722" s="64">
        <f>'TARIF 2024'!M728</f>
        <v>6.7961999999999998</v>
      </c>
      <c r="I722" s="64">
        <f>'TARIF 2024'!Q728</f>
        <v>9.99</v>
      </c>
      <c r="L722" s="75">
        <v>0.2</v>
      </c>
      <c r="M722" s="65"/>
      <c r="N722" s="65"/>
      <c r="O722" s="65"/>
      <c r="P722" s="65"/>
      <c r="Q722" s="70"/>
      <c r="R722" s="66"/>
      <c r="S722" s="68"/>
      <c r="T722" s="65"/>
      <c r="U722" s="65"/>
      <c r="V722" s="71"/>
      <c r="W722" s="72"/>
      <c r="X722" s="73"/>
      <c r="Y722" s="74"/>
      <c r="Z722" s="65"/>
      <c r="AA722" s="73"/>
      <c r="AB722" s="65"/>
      <c r="AC722" s="73"/>
      <c r="AD722" s="65"/>
      <c r="AE722" s="73"/>
      <c r="AF722" s="73"/>
      <c r="AG722" s="65"/>
      <c r="AH722" s="65"/>
      <c r="AI722" s="65"/>
      <c r="AJ722" s="65"/>
      <c r="AK722" s="65"/>
      <c r="AL722" s="65"/>
      <c r="AM722" s="65"/>
      <c r="AN722" s="65"/>
      <c r="AO722" s="65"/>
    </row>
    <row r="723" spans="1:41">
      <c r="A723">
        <f>'TARIF 2024'!D729</f>
        <v>0</v>
      </c>
      <c r="B723" t="s">
        <v>947</v>
      </c>
      <c r="D723" s="4">
        <f>'TARIF 2024'!G729</f>
        <v>5908267935675</v>
      </c>
      <c r="E723" t="str">
        <f>'TARIF 2024'!B729</f>
        <v>AKKSGPENGOO00007</v>
      </c>
      <c r="F723" t="str">
        <f>'TARIF 2024'!K729</f>
        <v>Goodram pendrive 32GB USB 2.0 UME2 white sorecop inclue 2,00 euro  dont 0,83 deee</v>
      </c>
      <c r="G723" t="str">
        <f>'TARIF 2024'!K729</f>
        <v>Goodram pendrive 32GB USB 2.0 UME2 white sorecop inclue 2,00 euro  dont 0,83 deee</v>
      </c>
      <c r="H723" s="64">
        <f>'TARIF 2024'!M729</f>
        <v>7.3507999999999996</v>
      </c>
      <c r="I723" s="64">
        <f>'TARIF 2024'!Q729</f>
        <v>10.99</v>
      </c>
      <c r="L723" s="75">
        <v>0.2</v>
      </c>
      <c r="M723" s="65"/>
      <c r="N723" s="65"/>
      <c r="O723" s="65"/>
      <c r="P723" s="65"/>
      <c r="Q723" s="70"/>
      <c r="R723" s="66"/>
      <c r="S723" s="68"/>
      <c r="T723" s="65"/>
      <c r="U723" s="65"/>
      <c r="V723" s="71"/>
      <c r="W723" s="72"/>
      <c r="X723" s="73"/>
      <c r="Y723" s="74"/>
      <c r="Z723" s="65"/>
      <c r="AA723" s="73"/>
      <c r="AB723" s="65"/>
      <c r="AC723" s="73"/>
      <c r="AD723" s="65"/>
      <c r="AE723" s="73"/>
      <c r="AF723" s="73"/>
      <c r="AG723" s="65"/>
      <c r="AH723" s="65"/>
      <c r="AI723" s="65"/>
      <c r="AJ723" s="65"/>
      <c r="AK723" s="65"/>
      <c r="AL723" s="65"/>
      <c r="AM723" s="65"/>
      <c r="AN723" s="65"/>
      <c r="AO723" s="65"/>
    </row>
    <row r="724" spans="1:41">
      <c r="A724">
        <f>'TARIF 2024'!D730</f>
        <v>0</v>
      </c>
      <c r="B724" t="s">
        <v>947</v>
      </c>
      <c r="D724" s="4">
        <f>'TARIF 2024'!G730</f>
        <v>5908268935767</v>
      </c>
      <c r="E724" t="str">
        <f>'TARIF 2024'!B730</f>
        <v>AKKSGKARGOO00015</v>
      </c>
      <c r="F724" t="str">
        <f>'TARIF 2024'!K730</f>
        <v>GoodRam pendrive 32GB UME3 USB 3.0 orange sorecop inclue 2,00 euro  dont 0,83 deee</v>
      </c>
      <c r="G724" t="str">
        <f>'TARIF 2024'!K730</f>
        <v>GoodRam pendrive 32GB UME3 USB 3.0 orange sorecop inclue 2,00 euro  dont 0,83 deee</v>
      </c>
      <c r="H724" s="64">
        <f>'TARIF 2024'!M730</f>
        <v>7.3507999999999996</v>
      </c>
      <c r="I724" s="64">
        <f>'TARIF 2024'!Q730</f>
        <v>10.99</v>
      </c>
      <c r="L724" s="75">
        <v>0.2</v>
      </c>
      <c r="M724" s="65"/>
      <c r="N724" s="65"/>
      <c r="O724" s="65"/>
      <c r="P724" s="65"/>
      <c r="Q724" s="70"/>
      <c r="R724" s="66"/>
      <c r="S724" s="68"/>
      <c r="T724" s="65"/>
      <c r="U724" s="65"/>
      <c r="V724" s="71"/>
      <c r="W724" s="72"/>
      <c r="X724" s="73"/>
      <c r="Y724" s="74"/>
      <c r="Z724" s="65"/>
      <c r="AA724" s="73"/>
      <c r="AB724" s="65"/>
      <c r="AC724" s="73"/>
      <c r="AD724" s="65"/>
      <c r="AE724" s="73"/>
      <c r="AF724" s="73"/>
      <c r="AG724" s="65"/>
      <c r="AH724" s="65"/>
      <c r="AI724" s="65"/>
      <c r="AJ724" s="65"/>
      <c r="AK724" s="65"/>
      <c r="AL724" s="65"/>
      <c r="AM724" s="65"/>
      <c r="AN724" s="65"/>
      <c r="AO724" s="65"/>
    </row>
    <row r="725" spans="1:41">
      <c r="A725">
        <f>'TARIF 2024'!D731</f>
        <v>0</v>
      </c>
      <c r="B725" t="s">
        <v>947</v>
      </c>
      <c r="D725" s="4">
        <f>'TARIF 2024'!G731</f>
        <v>5908267935781</v>
      </c>
      <c r="E725" t="str">
        <f>'TARIF 2024'!B731</f>
        <v>AKKSGKARGOO00016</v>
      </c>
      <c r="F725" t="str">
        <f>'TARIF 2024'!K731</f>
        <v>GoodRam pendrive 64GB UME3 USB 3.0 orange sorecop inclue 2,80 euro  dont 0,83 deee</v>
      </c>
      <c r="G725" t="str">
        <f>'TARIF 2024'!K731</f>
        <v>GoodRam pendrive 64GB UME3 USB 3.0 orange sorecop inclue 2,80 euro  dont 0,83 deee</v>
      </c>
      <c r="H725" s="64">
        <f>'TARIF 2024'!M731</f>
        <v>8.7701999999999991</v>
      </c>
      <c r="I725" s="64">
        <f>'TARIF 2024'!Q731</f>
        <v>14.99</v>
      </c>
      <c r="L725" s="75">
        <v>0.2</v>
      </c>
      <c r="M725" s="65"/>
      <c r="N725" s="65"/>
      <c r="O725" s="65"/>
      <c r="P725" s="65"/>
      <c r="Q725" s="70"/>
      <c r="R725" s="66"/>
      <c r="S725" s="68"/>
      <c r="T725" s="65"/>
      <c r="U725" s="65"/>
      <c r="V725" s="71"/>
      <c r="W725" s="72"/>
      <c r="X725" s="73"/>
      <c r="Y725" s="74"/>
      <c r="Z725" s="65"/>
      <c r="AA725" s="73"/>
      <c r="AB725" s="65"/>
      <c r="AC725" s="73"/>
      <c r="AD725" s="65"/>
      <c r="AE725" s="73"/>
      <c r="AF725" s="73"/>
      <c r="AG725" s="65"/>
      <c r="AH725" s="65"/>
      <c r="AI725" s="65"/>
      <c r="AJ725" s="65"/>
      <c r="AK725" s="65"/>
      <c r="AL725" s="65"/>
      <c r="AM725" s="65"/>
      <c r="AN725" s="65"/>
      <c r="AO725" s="65"/>
    </row>
    <row r="726" spans="1:41">
      <c r="A726">
        <f>'TARIF 2024'!D732</f>
        <v>0</v>
      </c>
      <c r="B726" t="s">
        <v>947</v>
      </c>
      <c r="D726" s="4">
        <f>'TARIF 2024'!G732</f>
        <v>59008267935668</v>
      </c>
      <c r="E726" t="str">
        <f>'TARIF 2024'!B732</f>
        <v>AKKSGKARGOO00010</v>
      </c>
      <c r="F726" t="str">
        <f>'TARIF 2024'!K732</f>
        <v>GoodRam pendrive 16GB UME2 USB 2.0 yellow sorecop inclue 1,5 euro dont 0,83 deee</v>
      </c>
      <c r="G726" t="str">
        <f>'TARIF 2024'!K732</f>
        <v>GoodRam pendrive 16GB UME2 USB 2.0 yellow sorecop inclue 1,5 euro dont 0,83 deee</v>
      </c>
      <c r="H726" s="64">
        <f>'TARIF 2024'!M732</f>
        <v>6.7961999999999998</v>
      </c>
      <c r="I726" s="64">
        <f>'TARIF 2024'!Q732</f>
        <v>9.99</v>
      </c>
      <c r="L726" s="75">
        <v>0.2</v>
      </c>
      <c r="M726" s="65"/>
      <c r="N726" s="65"/>
      <c r="O726" s="65"/>
      <c r="P726" s="65"/>
      <c r="Q726" s="70"/>
      <c r="R726" s="66"/>
      <c r="S726" s="68"/>
      <c r="T726" s="65"/>
      <c r="U726" s="65"/>
      <c r="V726" s="71"/>
      <c r="W726" s="72"/>
      <c r="X726" s="73"/>
      <c r="Y726" s="74"/>
      <c r="Z726" s="65"/>
      <c r="AA726" s="73"/>
      <c r="AB726" s="65"/>
      <c r="AC726" s="73"/>
      <c r="AD726" s="65"/>
      <c r="AE726" s="73"/>
      <c r="AF726" s="73"/>
      <c r="AG726" s="65"/>
      <c r="AH726" s="65"/>
      <c r="AI726" s="65"/>
      <c r="AJ726" s="65"/>
      <c r="AK726" s="65"/>
      <c r="AL726" s="65"/>
      <c r="AM726" s="65"/>
      <c r="AN726" s="65"/>
      <c r="AO726" s="65"/>
    </row>
    <row r="727" spans="1:41">
      <c r="A727">
        <f>'TARIF 2024'!D733</f>
        <v>0</v>
      </c>
      <c r="B727" t="s">
        <v>947</v>
      </c>
      <c r="D727" s="4">
        <f>'TARIF 2024'!G733</f>
        <v>5908267935682</v>
      </c>
      <c r="E727" t="str">
        <f>'TARIF 2024'!B733</f>
        <v>AKKSGKARGOO00011</v>
      </c>
      <c r="F727" t="str">
        <f>'TARIF 2024'!K733</f>
        <v>GoodRam pendrive 32GB UME3 USB 3.0 yellow sorecop inclue 2,00 euro  dont 0,83 deee</v>
      </c>
      <c r="G727" t="str">
        <f>'TARIF 2024'!K733</f>
        <v>GoodRam pendrive 32GB UME3 USB 3.0 yellow sorecop inclue 2,00 euro  dont 0,83 deee</v>
      </c>
      <c r="H727" s="64">
        <f>'TARIF 2024'!M733</f>
        <v>7.3507999999999996</v>
      </c>
      <c r="I727" s="64">
        <f>'TARIF 2024'!Q733</f>
        <v>10.99</v>
      </c>
      <c r="L727" s="75">
        <v>0.2</v>
      </c>
      <c r="M727" s="65"/>
      <c r="N727" s="65"/>
      <c r="O727" s="65"/>
      <c r="P727" s="65"/>
      <c r="Q727" s="70"/>
      <c r="R727" s="66"/>
      <c r="S727" s="68"/>
      <c r="T727" s="65"/>
      <c r="U727" s="65"/>
      <c r="V727" s="71"/>
      <c r="W727" s="72"/>
      <c r="X727" s="73"/>
      <c r="Y727" s="74"/>
      <c r="Z727" s="65"/>
      <c r="AA727" s="73"/>
      <c r="AB727" s="65"/>
      <c r="AC727" s="73"/>
      <c r="AD727" s="65"/>
      <c r="AE727" s="73"/>
      <c r="AF727" s="73"/>
      <c r="AG727" s="65"/>
      <c r="AH727" s="65"/>
      <c r="AI727" s="65"/>
      <c r="AJ727" s="65"/>
      <c r="AK727" s="65"/>
      <c r="AL727" s="65"/>
      <c r="AM727" s="65"/>
      <c r="AN727" s="65"/>
      <c r="AO727" s="65"/>
    </row>
    <row r="728" spans="1:41">
      <c r="A728">
        <f>'TARIF 2024'!D734</f>
        <v>0</v>
      </c>
      <c r="B728" t="s">
        <v>947</v>
      </c>
      <c r="D728" s="4">
        <f>'TARIF 2024'!G734</f>
        <v>5908267935705</v>
      </c>
      <c r="E728" t="str">
        <f>'TARIF 2024'!B734</f>
        <v>AKKSGKARGOO00012</v>
      </c>
      <c r="F728" t="str">
        <f>'TARIF 2024'!K734</f>
        <v>GoodRam pendrive 64GB UME3 USB 3.0 yellow sorecop inclue 2,80 euro  dont 0,83 deee</v>
      </c>
      <c r="G728" t="str">
        <f>'TARIF 2024'!K734</f>
        <v>GoodRam pendrive 64GB UME3 USB 3.0 yellow sorecop inclue 2,80 euro  dont 0,83 deee</v>
      </c>
      <c r="H728" s="64">
        <f>'TARIF 2024'!M734</f>
        <v>8.7701999999999991</v>
      </c>
      <c r="I728" s="64">
        <f>'TARIF 2024'!Q734</f>
        <v>14.99</v>
      </c>
      <c r="L728" s="75">
        <v>0.2</v>
      </c>
      <c r="M728" s="65"/>
      <c r="N728" s="65"/>
      <c r="O728" s="65"/>
      <c r="P728" s="65"/>
      <c r="Q728" s="70"/>
      <c r="R728" s="66"/>
      <c r="S728" s="68"/>
      <c r="T728" s="65"/>
      <c r="U728" s="65"/>
      <c r="V728" s="71"/>
      <c r="W728" s="72"/>
      <c r="X728" s="73"/>
      <c r="Y728" s="74"/>
      <c r="Z728" s="65"/>
      <c r="AA728" s="73"/>
      <c r="AB728" s="65"/>
      <c r="AC728" s="73"/>
      <c r="AD728" s="65"/>
      <c r="AE728" s="73"/>
      <c r="AF728" s="73"/>
      <c r="AG728" s="65"/>
      <c r="AH728" s="65"/>
      <c r="AI728" s="65"/>
      <c r="AJ728" s="65"/>
      <c r="AK728" s="65"/>
      <c r="AL728" s="65"/>
      <c r="AM728" s="65"/>
      <c r="AN728" s="65"/>
      <c r="AO728" s="65"/>
    </row>
    <row r="729" spans="1:41">
      <c r="A729">
        <f>'TARIF 2024'!D735</f>
        <v>0</v>
      </c>
      <c r="B729" t="s">
        <v>947</v>
      </c>
      <c r="D729" s="4">
        <f>'TARIF 2024'!G735</f>
        <v>5908267935804</v>
      </c>
      <c r="E729" t="str">
        <f>'TARIF 2024'!B735</f>
        <v>AKKSGKARGOO00017</v>
      </c>
      <c r="F729" t="str">
        <f>'TARIF 2024'!K735</f>
        <v>GoodRam pendrive 128GB UME3 USB 3.0 orange sorecop inclue 3,40 euro  dont 0,83 deee</v>
      </c>
      <c r="G729" t="str">
        <f>'TARIF 2024'!K735</f>
        <v>GoodRam pendrive 128GB UME3 USB 3.0 orange sorecop inclue 3,40 euro  dont 0,83 deee</v>
      </c>
      <c r="H729" s="64">
        <f>'TARIF 2024'!M735</f>
        <v>14.419599999999999</v>
      </c>
      <c r="I729" s="64">
        <f>'TARIF 2024'!Q735</f>
        <v>22.99</v>
      </c>
      <c r="L729" s="75">
        <v>0.2</v>
      </c>
      <c r="M729" s="65"/>
      <c r="N729" s="65"/>
      <c r="O729" s="65"/>
      <c r="P729" s="65"/>
      <c r="Q729" s="70"/>
      <c r="R729" s="66"/>
      <c r="S729" s="68"/>
      <c r="T729" s="65"/>
      <c r="U729" s="65"/>
      <c r="V729" s="71"/>
      <c r="W729" s="72"/>
      <c r="X729" s="73"/>
      <c r="Y729" s="74"/>
      <c r="Z729" s="65"/>
      <c r="AA729" s="73"/>
      <c r="AB729" s="65"/>
      <c r="AC729" s="73"/>
      <c r="AD729" s="65"/>
      <c r="AE729" s="73"/>
      <c r="AF729" s="73"/>
      <c r="AG729" s="65"/>
      <c r="AH729" s="65"/>
      <c r="AI729" s="65"/>
      <c r="AJ729" s="65"/>
      <c r="AK729" s="65"/>
      <c r="AL729" s="65"/>
      <c r="AM729" s="65"/>
      <c r="AN729" s="65"/>
      <c r="AO729" s="65"/>
    </row>
    <row r="730" spans="1:41">
      <c r="A730">
        <f>'TARIF 2024'!D736</f>
        <v>0</v>
      </c>
      <c r="B730" t="s">
        <v>947</v>
      </c>
      <c r="D730" s="4">
        <f>'TARIF 2024'!G736</f>
        <v>5908267935736</v>
      </c>
      <c r="E730" t="str">
        <f>'TARIF 2024'!B736</f>
        <v>AKKSGPENGOO00001</v>
      </c>
      <c r="F730" t="str">
        <f>'TARIF 2024'!K736</f>
        <v>GoodRam pendrive 16GB UME2 USB 2.0 black sorecop inclue 1,5 euro dont 0,83 deee</v>
      </c>
      <c r="G730" t="str">
        <f>'TARIF 2024'!K736</f>
        <v>GoodRam pendrive 16GB UME2 USB 2.0 black sorecop inclue 1,5 euro dont 0,83 deee</v>
      </c>
      <c r="H730" s="64">
        <f>'TARIF 2024'!M736</f>
        <v>6.7961999999999998</v>
      </c>
      <c r="I730" s="64">
        <f>'TARIF 2024'!Q736</f>
        <v>9.99</v>
      </c>
      <c r="L730" s="75">
        <v>0.2</v>
      </c>
      <c r="M730" s="65"/>
      <c r="N730" s="65"/>
      <c r="O730" s="65"/>
      <c r="P730" s="65"/>
      <c r="Q730" s="70"/>
      <c r="R730" s="66"/>
      <c r="S730" s="68"/>
      <c r="T730" s="65"/>
      <c r="U730" s="65"/>
      <c r="V730" s="71"/>
      <c r="W730" s="72"/>
      <c r="X730" s="73"/>
      <c r="Y730" s="74"/>
      <c r="Z730" s="65"/>
      <c r="AA730" s="73"/>
      <c r="AB730" s="65"/>
      <c r="AC730" s="73"/>
      <c r="AD730" s="65"/>
      <c r="AE730" s="73"/>
      <c r="AF730" s="73"/>
      <c r="AG730" s="65"/>
      <c r="AH730" s="65"/>
      <c r="AI730" s="65"/>
      <c r="AJ730" s="65"/>
      <c r="AK730" s="65"/>
      <c r="AL730" s="65"/>
      <c r="AM730" s="65"/>
      <c r="AN730" s="65"/>
      <c r="AO730" s="65"/>
    </row>
    <row r="731" spans="1:41">
      <c r="A731">
        <f>'TARIF 2024'!D737</f>
        <v>0</v>
      </c>
      <c r="B731" t="s">
        <v>947</v>
      </c>
      <c r="D731" s="4">
        <f>'TARIF 2024'!G737</f>
        <v>5908267935750</v>
      </c>
      <c r="E731" t="str">
        <f>'TARIF 2024'!B737</f>
        <v>AKKSGPENGOO00002</v>
      </c>
      <c r="F731" t="str">
        <f>'TARIF 2024'!K737</f>
        <v>GoodRam pendrive 32GB UME2 USB 2.0 black sorecop inclue 2,00 euro dont 0,83 deee</v>
      </c>
      <c r="G731" t="str">
        <f>'TARIF 2024'!K737</f>
        <v>GoodRam pendrive 32GB UME2 USB 2.0 black sorecop inclue 2,00 euro dont 0,83 deee</v>
      </c>
      <c r="H731" s="64">
        <f>'TARIF 2024'!M737</f>
        <v>7.3507999999999996</v>
      </c>
      <c r="I731" s="64">
        <f>'TARIF 2024'!Q737</f>
        <v>10.99</v>
      </c>
      <c r="L731" s="75">
        <v>0.2</v>
      </c>
      <c r="M731" s="65"/>
      <c r="N731" s="65"/>
      <c r="O731" s="65"/>
      <c r="P731" s="65"/>
      <c r="Q731" s="70"/>
      <c r="R731" s="66"/>
      <c r="S731" s="68"/>
      <c r="T731" s="65"/>
      <c r="U731" s="65"/>
      <c r="V731" s="71"/>
      <c r="W731" s="72"/>
      <c r="X731" s="73"/>
      <c r="Y731" s="74"/>
      <c r="Z731" s="65"/>
      <c r="AA731" s="73"/>
      <c r="AB731" s="65"/>
      <c r="AC731" s="73"/>
      <c r="AD731" s="65"/>
      <c r="AE731" s="73"/>
      <c r="AF731" s="73"/>
      <c r="AG731" s="65"/>
      <c r="AH731" s="65"/>
      <c r="AI731" s="65"/>
      <c r="AJ731" s="65"/>
      <c r="AK731" s="65"/>
      <c r="AL731" s="65"/>
      <c r="AM731" s="65"/>
      <c r="AN731" s="65"/>
      <c r="AO731" s="65"/>
    </row>
    <row r="732" spans="1:41">
      <c r="A732">
        <f>'TARIF 2024'!D738</f>
        <v>0</v>
      </c>
      <c r="B732" t="s">
        <v>947</v>
      </c>
      <c r="D732" s="4">
        <f>'TARIF 2024'!G738</f>
        <v>5908267935774</v>
      </c>
      <c r="E732" t="str">
        <f>'TARIF 2024'!B738</f>
        <v>AKKSGPENGOO00003</v>
      </c>
      <c r="F732" t="str">
        <f>'TARIF 2024'!K738</f>
        <v>GoodRam pendrive 64GB UME3 USB 3.0 black sorecop inclue 2,80 euro  dont 0,83 deee</v>
      </c>
      <c r="G732" t="str">
        <f>'TARIF 2024'!K738</f>
        <v>GoodRam pendrive 64GB UME3 USB 3.0 black sorecop inclue 2,80 euro  dont 0,83 deee</v>
      </c>
      <c r="H732" s="64">
        <f>'TARIF 2024'!M738</f>
        <v>8.7701999999999991</v>
      </c>
      <c r="I732" s="64">
        <f>'TARIF 2024'!Q738</f>
        <v>14.99</v>
      </c>
      <c r="L732" s="75">
        <v>0.2</v>
      </c>
      <c r="M732" s="65"/>
      <c r="N732" s="65"/>
      <c r="O732" s="65"/>
      <c r="P732" s="65"/>
      <c r="Q732" s="70"/>
      <c r="R732" s="66"/>
      <c r="S732" s="68"/>
      <c r="T732" s="65"/>
      <c r="U732" s="65"/>
      <c r="V732" s="71"/>
      <c r="W732" s="72"/>
      <c r="X732" s="73"/>
      <c r="Y732" s="74"/>
      <c r="Z732" s="65"/>
      <c r="AA732" s="73"/>
      <c r="AB732" s="65"/>
      <c r="AC732" s="73"/>
      <c r="AD732" s="65"/>
      <c r="AE732" s="73"/>
      <c r="AF732" s="73"/>
      <c r="AG732" s="65"/>
      <c r="AH732" s="65"/>
      <c r="AI732" s="65"/>
      <c r="AJ732" s="65"/>
      <c r="AK732" s="65"/>
      <c r="AL732" s="65"/>
      <c r="AM732" s="65"/>
      <c r="AN732" s="65"/>
      <c r="AO732" s="65"/>
    </row>
    <row r="733" spans="1:41">
      <c r="A733" t="str">
        <f>'TARIF 2024'!D739</f>
        <v>NEW</v>
      </c>
      <c r="B733" t="s">
        <v>947</v>
      </c>
      <c r="D733" s="4">
        <f>'TARIF 2024'!G739</f>
        <v>5900495269317</v>
      </c>
      <c r="E733" t="str">
        <f>'TARIF 2024'!B739</f>
        <v>OEM0300610</v>
      </c>
      <c r="F733" t="str">
        <f>'TARIF 2024'!K739</f>
        <v>Maxlife smartwatch 4G MXKW-350 blue GPS WiFi dont 0,04 deee</v>
      </c>
      <c r="G733" t="str">
        <f>'TARIF 2024'!K739</f>
        <v>Maxlife smartwatch 4G MXKW-350 blue GPS WiFi dont 0,04 deee</v>
      </c>
      <c r="H733" s="64">
        <f>'TARIF 2024'!M739</f>
        <v>43.315199999999997</v>
      </c>
      <c r="I733" s="64">
        <f>'TARIF 2024'!Q739</f>
        <v>69.989999999999995</v>
      </c>
      <c r="L733" s="75">
        <v>0.2</v>
      </c>
      <c r="M733" s="65"/>
      <c r="N733" s="65"/>
      <c r="O733" s="65"/>
      <c r="P733" s="65"/>
      <c r="Q733" s="70"/>
      <c r="R733" s="66"/>
      <c r="S733" s="68"/>
      <c r="T733" s="65"/>
      <c r="U733" s="65"/>
      <c r="V733" s="71"/>
      <c r="W733" s="72"/>
      <c r="X733" s="73"/>
      <c r="Y733" s="74"/>
      <c r="Z733" s="65"/>
      <c r="AA733" s="73"/>
      <c r="AB733" s="65"/>
      <c r="AC733" s="73"/>
      <c r="AD733" s="65"/>
      <c r="AE733" s="73"/>
      <c r="AF733" s="73"/>
      <c r="AG733" s="65"/>
      <c r="AH733" s="65"/>
      <c r="AI733" s="65"/>
      <c r="AJ733" s="65"/>
      <c r="AK733" s="65"/>
      <c r="AL733" s="65"/>
      <c r="AM733" s="65"/>
      <c r="AN733" s="65"/>
      <c r="AO733" s="65"/>
    </row>
    <row r="734" spans="1:41">
      <c r="A734" t="str">
        <f>'TARIF 2024'!D740</f>
        <v>NEW</v>
      </c>
      <c r="B734" t="s">
        <v>947</v>
      </c>
      <c r="D734" s="4">
        <f>'TARIF 2024'!G740</f>
        <v>5900495269300</v>
      </c>
      <c r="E734" t="str">
        <f>'TARIF 2024'!B740</f>
        <v>OEM0300609</v>
      </c>
      <c r="F734" t="str">
        <f>'TARIF 2024'!K740</f>
        <v>Maxlife smartwatch 4G MXKW-350 pink GPS WiFi dont 0,04 deee</v>
      </c>
      <c r="G734" t="str">
        <f>'TARIF 2024'!K740</f>
        <v>Maxlife smartwatch 4G MXKW-350 pink GPS WiFi dont 0,04 deee</v>
      </c>
      <c r="H734" s="64">
        <f>'TARIF 2024'!M740</f>
        <v>43.315199999999997</v>
      </c>
      <c r="I734" s="64">
        <f>'TARIF 2024'!Q740</f>
        <v>69.989999999999995</v>
      </c>
      <c r="L734" s="75">
        <v>0.2</v>
      </c>
      <c r="M734" s="65"/>
      <c r="N734" s="65"/>
      <c r="O734" s="65"/>
      <c r="P734" s="65"/>
      <c r="Q734" s="70"/>
      <c r="R734" s="66"/>
      <c r="S734" s="68"/>
      <c r="T734" s="65"/>
      <c r="U734" s="65"/>
      <c r="V734" s="71"/>
      <c r="W734" s="72"/>
      <c r="X734" s="73"/>
      <c r="Y734" s="74"/>
      <c r="Z734" s="65"/>
      <c r="AA734" s="73"/>
      <c r="AB734" s="65"/>
      <c r="AC734" s="73"/>
      <c r="AD734" s="65"/>
      <c r="AE734" s="73"/>
      <c r="AF734" s="73"/>
      <c r="AG734" s="65"/>
      <c r="AH734" s="65"/>
      <c r="AI734" s="65"/>
      <c r="AJ734" s="65"/>
      <c r="AK734" s="65"/>
      <c r="AL734" s="65"/>
      <c r="AM734" s="65"/>
      <c r="AN734" s="65"/>
      <c r="AO734" s="65"/>
    </row>
    <row r="735" spans="1:41">
      <c r="A735" t="str">
        <f>'TARIF 2024'!D741</f>
        <v>NEW</v>
      </c>
      <c r="B735" t="s">
        <v>947</v>
      </c>
      <c r="D735" s="4">
        <f>'TARIF 2024'!G741</f>
        <v>5900495269331</v>
      </c>
      <c r="E735" t="str">
        <f>'TARIF 2024'!B741</f>
        <v>OEM0300612</v>
      </c>
      <c r="F735" t="str">
        <f>'TARIF 2024'!K741</f>
        <v>Maxlife smartwatch Kids MXSW-200 blue dont 0,04 deee</v>
      </c>
      <c r="G735" t="str">
        <f>'TARIF 2024'!K741</f>
        <v>Maxlife smartwatch Kids MXSW-200 blue dont 0,04 deee</v>
      </c>
      <c r="H735" s="64">
        <f>'TARIF 2024'!M741</f>
        <v>22.56</v>
      </c>
      <c r="I735" s="64">
        <f>'TARIF 2024'!Q741</f>
        <v>39.99</v>
      </c>
      <c r="L735" s="75">
        <v>0.2</v>
      </c>
      <c r="M735" s="65"/>
      <c r="N735" s="65"/>
      <c r="O735" s="65"/>
      <c r="P735" s="65"/>
      <c r="Q735" s="70"/>
      <c r="R735" s="66"/>
      <c r="S735" s="68"/>
      <c r="T735" s="65"/>
      <c r="U735" s="65"/>
      <c r="V735" s="71"/>
      <c r="W735" s="72"/>
      <c r="X735" s="73"/>
      <c r="Y735" s="74"/>
      <c r="Z735" s="65"/>
      <c r="AA735" s="73"/>
      <c r="AB735" s="65"/>
      <c r="AC735" s="73"/>
      <c r="AD735" s="65"/>
      <c r="AE735" s="73"/>
      <c r="AF735" s="73"/>
      <c r="AG735" s="65"/>
      <c r="AH735" s="65"/>
      <c r="AI735" s="65"/>
      <c r="AJ735" s="65"/>
      <c r="AK735" s="65"/>
      <c r="AL735" s="65"/>
      <c r="AM735" s="65"/>
      <c r="AN735" s="65"/>
      <c r="AO735" s="65"/>
    </row>
    <row r="736" spans="1:41">
      <c r="A736" t="str">
        <f>'TARIF 2024'!D742</f>
        <v>NEW</v>
      </c>
      <c r="B736" t="s">
        <v>947</v>
      </c>
      <c r="D736" s="4">
        <f>'TARIF 2024'!G742</f>
        <v>5900495269324</v>
      </c>
      <c r="E736" t="str">
        <f>'TARIF 2024'!B742</f>
        <v>OEM0300611</v>
      </c>
      <c r="F736" t="str">
        <f>'TARIF 2024'!K742</f>
        <v>Maxlife smartwatch Kids MXSW-200 pink dont 0,04 deee</v>
      </c>
      <c r="G736" t="str">
        <f>'TARIF 2024'!K742</f>
        <v>Maxlife smartwatch Kids MXSW-200 pink dont 0,04 deee</v>
      </c>
      <c r="H736" s="64">
        <f>'TARIF 2024'!M742</f>
        <v>22.56</v>
      </c>
      <c r="I736" s="64">
        <f>'TARIF 2024'!Q742</f>
        <v>39.99</v>
      </c>
      <c r="L736" s="75">
        <v>0.2</v>
      </c>
      <c r="M736" s="65"/>
      <c r="N736" s="65"/>
      <c r="O736" s="65"/>
      <c r="P736" s="65"/>
      <c r="Q736" s="70"/>
      <c r="R736" s="66"/>
      <c r="S736" s="68"/>
      <c r="T736" s="65"/>
      <c r="U736" s="65"/>
      <c r="V736" s="71"/>
      <c r="W736" s="72"/>
      <c r="X736" s="73"/>
      <c r="Y736" s="74"/>
      <c r="Z736" s="65"/>
      <c r="AA736" s="73"/>
      <c r="AB736" s="65"/>
      <c r="AC736" s="73"/>
      <c r="AD736" s="65"/>
      <c r="AE736" s="73"/>
      <c r="AF736" s="73"/>
      <c r="AG736" s="65"/>
      <c r="AH736" s="65"/>
      <c r="AI736" s="65"/>
      <c r="AJ736" s="65"/>
      <c r="AK736" s="65"/>
      <c r="AL736" s="65"/>
      <c r="AM736" s="65"/>
      <c r="AN736" s="65"/>
      <c r="AO736" s="65"/>
    </row>
    <row r="737" spans="1:41">
      <c r="A737" t="str">
        <f>'TARIF 2024'!D743</f>
        <v>NEW</v>
      </c>
      <c r="B737" t="s">
        <v>947</v>
      </c>
      <c r="D737" s="4">
        <f>'TARIF 2024'!G743</f>
        <v>5900495092366</v>
      </c>
      <c r="E737" t="str">
        <f>'TARIF 2024'!B743</f>
        <v>OEM0200489</v>
      </c>
      <c r="F737" t="str">
        <f>'TARIF 2024'!K743</f>
        <v>Maxlife kids writing board MXWB-02 pink Dont 0,04 deee</v>
      </c>
      <c r="G737" t="str">
        <f>'TARIF 2024'!K743</f>
        <v>Maxlife kids writing board MXWB-02 pink Dont 0,04 deee</v>
      </c>
      <c r="H737" s="64">
        <f>'TARIF 2024'!M743</f>
        <v>5.7434000000000003</v>
      </c>
      <c r="I737" s="64">
        <f>'TARIF 2024'!Q743</f>
        <v>9.99</v>
      </c>
      <c r="L737" s="75">
        <v>0.2</v>
      </c>
      <c r="M737" s="65"/>
      <c r="N737" s="65"/>
      <c r="O737" s="65"/>
      <c r="P737" s="65"/>
      <c r="Q737" s="70"/>
      <c r="R737" s="66"/>
      <c r="S737" s="68"/>
      <c r="T737" s="65"/>
      <c r="U737" s="65"/>
      <c r="V737" s="71"/>
      <c r="W737" s="72"/>
      <c r="X737" s="73"/>
      <c r="Y737" s="74"/>
      <c r="Z737" s="65"/>
      <c r="AA737" s="73"/>
      <c r="AB737" s="65"/>
      <c r="AC737" s="73"/>
      <c r="AD737" s="65"/>
      <c r="AE737" s="73"/>
      <c r="AF737" s="73"/>
      <c r="AG737" s="65"/>
      <c r="AH737" s="65"/>
      <c r="AI737" s="65"/>
      <c r="AJ737" s="65"/>
      <c r="AK737" s="65"/>
      <c r="AL737" s="65"/>
      <c r="AM737" s="65"/>
      <c r="AN737" s="65"/>
      <c r="AO737" s="65"/>
    </row>
    <row r="738" spans="1:41">
      <c r="A738" t="str">
        <f>'TARIF 2024'!D744</f>
        <v>NEW</v>
      </c>
      <c r="B738" t="s">
        <v>947</v>
      </c>
      <c r="D738" s="4">
        <f>'TARIF 2024'!G744</f>
        <v>5900495092373</v>
      </c>
      <c r="E738" t="str">
        <f>'TARIF 2024'!B744</f>
        <v>OEM0200490</v>
      </c>
      <c r="F738" t="str">
        <f>'TARIF 2024'!K744</f>
        <v>Maxlife kids writing board MXWB-02 blue Dont 0,04 deee</v>
      </c>
      <c r="G738" t="str">
        <f>'TARIF 2024'!K744</f>
        <v>Maxlife kids writing board MXWB-02 blue Dont 0,04 deee</v>
      </c>
      <c r="H738" s="64">
        <f>'TARIF 2024'!M744</f>
        <v>5.7434000000000003</v>
      </c>
      <c r="I738" s="64">
        <f>'TARIF 2024'!Q744</f>
        <v>9.99</v>
      </c>
      <c r="L738" s="75">
        <v>0.2</v>
      </c>
      <c r="M738" s="65"/>
      <c r="N738" s="65"/>
      <c r="O738" s="65"/>
      <c r="P738" s="65"/>
      <c r="Q738" s="70"/>
      <c r="R738" s="66"/>
      <c r="S738" s="68"/>
      <c r="T738" s="65"/>
      <c r="U738" s="65"/>
      <c r="V738" s="71"/>
      <c r="W738" s="72"/>
      <c r="X738" s="73"/>
      <c r="Y738" s="74"/>
      <c r="Z738" s="65"/>
      <c r="AA738" s="73"/>
      <c r="AB738" s="65"/>
      <c r="AC738" s="73"/>
      <c r="AD738" s="65"/>
      <c r="AE738" s="73"/>
      <c r="AF738" s="73"/>
      <c r="AG738" s="65"/>
      <c r="AH738" s="65"/>
      <c r="AI738" s="65"/>
      <c r="AJ738" s="65"/>
      <c r="AK738" s="65"/>
      <c r="AL738" s="65"/>
      <c r="AM738" s="65"/>
      <c r="AN738" s="65"/>
      <c r="AO738" s="65"/>
    </row>
    <row r="739" spans="1:41">
      <c r="A739" t="str">
        <f>'TARIF 2024'!D745</f>
        <v>NEW</v>
      </c>
      <c r="B739" t="s">
        <v>947</v>
      </c>
      <c r="D739" s="4">
        <f>'TARIF 2024'!G745</f>
        <v>5900495198006</v>
      </c>
      <c r="E739" t="str">
        <f>'TARIF 2024'!B745</f>
        <v>OEM0200502</v>
      </c>
      <c r="F739" t="str">
        <f>'TARIF 2024'!K745</f>
        <v>Maxlife Bluetooth thermal printer MXTP-100 pink Dont 0,04 deee</v>
      </c>
      <c r="G739" t="str">
        <f>'TARIF 2024'!K745</f>
        <v>Maxlife Bluetooth thermal printer MXTP-100 pink Dont 0,04 deee</v>
      </c>
      <c r="H739" s="64">
        <f>'TARIF 2024'!M745</f>
        <v>20.708200000000001</v>
      </c>
      <c r="I739" s="64">
        <f>'TARIF 2024'!Q745</f>
        <v>34.99</v>
      </c>
      <c r="L739" s="75">
        <v>0.2</v>
      </c>
      <c r="M739" s="65"/>
      <c r="N739" s="65"/>
      <c r="O739" s="65"/>
      <c r="P739" s="65"/>
      <c r="Q739" s="70"/>
      <c r="R739" s="66"/>
      <c r="S739" s="68"/>
      <c r="T739" s="65"/>
      <c r="U739" s="65"/>
      <c r="V739" s="71"/>
      <c r="W739" s="72"/>
      <c r="X739" s="73"/>
      <c r="Y739" s="74"/>
      <c r="Z739" s="65"/>
      <c r="AA739" s="73"/>
      <c r="AB739" s="65"/>
      <c r="AC739" s="73"/>
      <c r="AD739" s="65"/>
      <c r="AE739" s="73"/>
      <c r="AF739" s="73"/>
      <c r="AG739" s="65"/>
      <c r="AH739" s="65"/>
      <c r="AI739" s="65"/>
      <c r="AJ739" s="65"/>
      <c r="AK739" s="65"/>
      <c r="AL739" s="65"/>
      <c r="AM739" s="65"/>
      <c r="AN739" s="65"/>
      <c r="AO739" s="65"/>
    </row>
    <row r="740" spans="1:41">
      <c r="A740" t="str">
        <f>'TARIF 2024'!D746</f>
        <v>NEW</v>
      </c>
      <c r="B740" t="s">
        <v>947</v>
      </c>
      <c r="D740" s="4">
        <f>'TARIF 2024'!G746</f>
        <v>5900495198037</v>
      </c>
      <c r="E740" t="str">
        <f>'TARIF 2024'!B746</f>
        <v>OEM0200503</v>
      </c>
      <c r="F740" t="str">
        <f>'TARIF 2024'!K746</f>
        <v>Maxlife Bluetooth thermal printer MXTP-100 blue Dont 0,04 deee</v>
      </c>
      <c r="G740" t="str">
        <f>'TARIF 2024'!K746</f>
        <v>Maxlife Bluetooth thermal printer MXTP-100 blue Dont 0,04 deee</v>
      </c>
      <c r="H740" s="64">
        <f>'TARIF 2024'!M746</f>
        <v>20.708200000000001</v>
      </c>
      <c r="I740" s="64">
        <f>'TARIF 2024'!Q746</f>
        <v>34.99</v>
      </c>
      <c r="L740" s="75">
        <v>0.2</v>
      </c>
      <c r="M740" s="65"/>
      <c r="N740" s="65"/>
      <c r="O740" s="65"/>
      <c r="P740" s="65"/>
      <c r="Q740" s="70"/>
      <c r="R740" s="66"/>
      <c r="S740" s="68"/>
      <c r="T740" s="65"/>
      <c r="U740" s="65"/>
      <c r="V740" s="71"/>
      <c r="W740" s="72"/>
      <c r="X740" s="73"/>
      <c r="Y740" s="74"/>
      <c r="Z740" s="65"/>
      <c r="AA740" s="73"/>
      <c r="AB740" s="65"/>
      <c r="AC740" s="73"/>
      <c r="AD740" s="65"/>
      <c r="AE740" s="73"/>
      <c r="AF740" s="73"/>
      <c r="AG740" s="65"/>
      <c r="AH740" s="65"/>
      <c r="AI740" s="65"/>
      <c r="AJ740" s="65"/>
      <c r="AK740" s="65"/>
      <c r="AL740" s="65"/>
      <c r="AM740" s="65"/>
      <c r="AN740" s="65"/>
      <c r="AO740" s="65"/>
    </row>
    <row r="741" spans="1:41">
      <c r="A741" t="str">
        <f>'TARIF 2024'!D747</f>
        <v>NEW</v>
      </c>
      <c r="B741" t="s">
        <v>947</v>
      </c>
      <c r="D741" s="4">
        <f>'TARIF 2024'!G747</f>
        <v>5907457768208</v>
      </c>
      <c r="E741" t="str">
        <f>'TARIF 2024'!B747</f>
        <v>OEM0200618</v>
      </c>
      <c r="F741" t="str">
        <f>'TARIF 2024'!K747</f>
        <v xml:space="preserve">rouleau pour imprimante thermique 5*3metres </v>
      </c>
      <c r="G741" t="str">
        <f>'TARIF 2024'!K747</f>
        <v xml:space="preserve">rouleau pour imprimante thermique 5*3metres </v>
      </c>
      <c r="H741" s="64">
        <f>'TARIF 2024'!M747</f>
        <v>1.4476</v>
      </c>
      <c r="I741" s="64">
        <f>'TARIF 2024'!Q747</f>
        <v>3.9</v>
      </c>
      <c r="L741" s="75">
        <v>0.2</v>
      </c>
      <c r="M741" s="65"/>
      <c r="N741" s="65"/>
      <c r="O741" s="65"/>
      <c r="P741" s="65"/>
      <c r="Q741" s="70"/>
      <c r="R741" s="66"/>
      <c r="S741" s="68"/>
      <c r="T741" s="65"/>
      <c r="U741" s="65"/>
      <c r="V741" s="71"/>
      <c r="W741" s="72"/>
      <c r="X741" s="73"/>
      <c r="Y741" s="74"/>
      <c r="Z741" s="65"/>
      <c r="AA741" s="73"/>
      <c r="AB741" s="65"/>
      <c r="AC741" s="73"/>
      <c r="AD741" s="65"/>
      <c r="AE741" s="73"/>
      <c r="AF741" s="73"/>
      <c r="AG741" s="65"/>
      <c r="AH741" s="65"/>
      <c r="AI741" s="65"/>
      <c r="AJ741" s="65"/>
      <c r="AK741" s="65"/>
      <c r="AL741" s="65"/>
      <c r="AM741" s="65"/>
      <c r="AN741" s="65"/>
      <c r="AO741" s="65"/>
    </row>
    <row r="742" spans="1:41">
      <c r="A742" t="str">
        <f>'TARIF 2024'!D748</f>
        <v>NEW</v>
      </c>
      <c r="B742" t="s">
        <v>947</v>
      </c>
      <c r="D742" s="4">
        <f>'TARIF 2024'!G748</f>
        <v>5900495092359</v>
      </c>
      <c r="E742" t="str">
        <f>'TARIF 2024'!B748</f>
        <v>OEM0200488</v>
      </c>
      <c r="F742" t="str">
        <f>'TARIF 2024'!K748</f>
        <v>Maxlife kids writing board with calculator MXWB-01 blue Dont 0,04 deee</v>
      </c>
      <c r="G742" t="str">
        <f>'TARIF 2024'!K748</f>
        <v>Maxlife kids writing board with calculator MXWB-01 blue Dont 0,04 deee</v>
      </c>
      <c r="H742" s="64">
        <f>'TARIF 2024'!M748</f>
        <v>5.8091999999999997</v>
      </c>
      <c r="I742" s="64">
        <f>'TARIF 2024'!Q748</f>
        <v>12.99</v>
      </c>
      <c r="L742" s="75">
        <v>0.2</v>
      </c>
      <c r="M742" s="65"/>
      <c r="N742" s="65"/>
      <c r="O742" s="65"/>
      <c r="P742" s="65"/>
      <c r="Q742" s="70"/>
      <c r="R742" s="66"/>
      <c r="S742" s="68"/>
      <c r="T742" s="65"/>
      <c r="U742" s="65"/>
      <c r="V742" s="71"/>
      <c r="W742" s="72"/>
      <c r="X742" s="73"/>
      <c r="Y742" s="74"/>
      <c r="Z742" s="65"/>
      <c r="AA742" s="73"/>
      <c r="AB742" s="65"/>
      <c r="AC742" s="73"/>
      <c r="AD742" s="65"/>
      <c r="AE742" s="73"/>
      <c r="AF742" s="73"/>
      <c r="AG742" s="65"/>
      <c r="AH742" s="65"/>
      <c r="AI742" s="65"/>
      <c r="AJ742" s="65"/>
      <c r="AK742" s="65"/>
      <c r="AL742" s="65"/>
      <c r="AM742" s="65"/>
      <c r="AN742" s="65"/>
      <c r="AO742" s="65"/>
    </row>
    <row r="743" spans="1:41">
      <c r="A743" t="str">
        <f>'TARIF 2024'!D749</f>
        <v>NEW</v>
      </c>
      <c r="B743" t="s">
        <v>947</v>
      </c>
      <c r="D743" s="4">
        <f>'TARIF 2024'!G749</f>
        <v>5900495092342</v>
      </c>
      <c r="E743" t="str">
        <f>'TARIF 2024'!B749</f>
        <v>OEM0200487</v>
      </c>
      <c r="F743" t="str">
        <f>'TARIF 2024'!K749</f>
        <v>Maxlife kids writing board with calculator MXWB-01 rose Dont 0,04 deee</v>
      </c>
      <c r="G743" t="str">
        <f>'TARIF 2024'!K749</f>
        <v>Maxlife kids writing board with calculator MXWB-01 rose Dont 0,04 deee</v>
      </c>
      <c r="H743" s="64">
        <f>'TARIF 2024'!M749</f>
        <v>5.8091999999999997</v>
      </c>
      <c r="I743" s="64">
        <f>'TARIF 2024'!Q749</f>
        <v>12.99</v>
      </c>
      <c r="L743" s="75">
        <v>0.2</v>
      </c>
      <c r="M743" s="65"/>
      <c r="N743" s="65"/>
      <c r="O743" s="65"/>
      <c r="P743" s="65"/>
      <c r="Q743" s="70"/>
      <c r="R743" s="66"/>
      <c r="S743" s="68"/>
      <c r="T743" s="65"/>
      <c r="U743" s="65"/>
      <c r="V743" s="71"/>
      <c r="W743" s="72"/>
      <c r="X743" s="73"/>
      <c r="Y743" s="74"/>
      <c r="Z743" s="65"/>
      <c r="AA743" s="73"/>
      <c r="AB743" s="65"/>
      <c r="AC743" s="73"/>
      <c r="AD743" s="65"/>
      <c r="AE743" s="73"/>
      <c r="AF743" s="73"/>
      <c r="AG743" s="65"/>
      <c r="AH743" s="65"/>
      <c r="AI743" s="65"/>
      <c r="AJ743" s="65"/>
      <c r="AK743" s="65"/>
      <c r="AL743" s="65"/>
      <c r="AM743" s="65"/>
      <c r="AN743" s="65"/>
      <c r="AO743" s="65"/>
    </row>
    <row r="744" spans="1:41">
      <c r="A744" t="str">
        <f>'TARIF 2024'!D750</f>
        <v>NEW</v>
      </c>
      <c r="B744" t="s">
        <v>947</v>
      </c>
      <c r="D744" s="4">
        <f>'TARIF 2024'!G750</f>
        <v>5907457738737</v>
      </c>
      <c r="E744" t="str">
        <f>'TARIF 2024'!B750</f>
        <v>OEM0200599</v>
      </c>
      <c r="F744" t="str">
        <f>'TARIF 2024'!K750</f>
        <v>Maxlife MXWT-100 walkie talkie set orange - green Dont 0,04 deee</v>
      </c>
      <c r="G744" t="str">
        <f>'TARIF 2024'!K750</f>
        <v>Maxlife MXWT-100 walkie talkie set orange - green Dont 0,04 deee</v>
      </c>
      <c r="H744" s="64">
        <f>'TARIF 2024'!M750</f>
        <v>9.8605999999999998</v>
      </c>
      <c r="I744" s="64">
        <f>'TARIF 2024'!Q750</f>
        <v>14.99</v>
      </c>
      <c r="L744" s="75">
        <v>0.2</v>
      </c>
      <c r="M744" s="65"/>
      <c r="N744" s="65"/>
      <c r="O744" s="65"/>
      <c r="P744" s="65"/>
      <c r="Q744" s="70"/>
      <c r="R744" s="66"/>
      <c r="S744" s="68"/>
      <c r="T744" s="65"/>
      <c r="U744" s="65"/>
      <c r="V744" s="71"/>
      <c r="W744" s="72"/>
      <c r="X744" s="73"/>
      <c r="Y744" s="74"/>
      <c r="Z744" s="65"/>
      <c r="AA744" s="73"/>
      <c r="AB744" s="65"/>
      <c r="AC744" s="73"/>
      <c r="AD744" s="65"/>
      <c r="AE744" s="73"/>
      <c r="AF744" s="73"/>
      <c r="AG744" s="65"/>
      <c r="AH744" s="65"/>
      <c r="AI744" s="65"/>
      <c r="AJ744" s="65"/>
      <c r="AK744" s="65"/>
      <c r="AL744" s="65"/>
      <c r="AM744" s="65"/>
      <c r="AN744" s="65"/>
      <c r="AO744" s="65"/>
    </row>
    <row r="745" spans="1:41">
      <c r="A745" t="str">
        <f>'TARIF 2024'!D751</f>
        <v>NEW</v>
      </c>
      <c r="B745" t="s">
        <v>947</v>
      </c>
      <c r="D745" s="4">
        <f>'TARIF 2024'!G751</f>
        <v>5907457738720</v>
      </c>
      <c r="E745" t="str">
        <f>'TARIF 2024'!B751</f>
        <v>OEM0200598</v>
      </c>
      <c r="F745" t="str">
        <f>'TARIF 2024'!K751</f>
        <v>Maxlife MXWT-100 walkie talkie set blue - pink Dont 0,04 deee</v>
      </c>
      <c r="G745" t="str">
        <f>'TARIF 2024'!K751</f>
        <v>Maxlife MXWT-100 walkie talkie set blue - pink Dont 0,04 deee</v>
      </c>
      <c r="H745" s="64">
        <f>'TARIF 2024'!M751</f>
        <v>9.8605999999999998</v>
      </c>
      <c r="I745" s="64">
        <f>'TARIF 2024'!Q751</f>
        <v>14.99</v>
      </c>
      <c r="L745" s="75">
        <v>0.2</v>
      </c>
      <c r="M745" s="65"/>
      <c r="N745" s="65"/>
      <c r="O745" s="65"/>
      <c r="P745" s="65"/>
      <c r="Q745" s="70"/>
      <c r="R745" s="66"/>
      <c r="S745" s="68"/>
      <c r="T745" s="65"/>
      <c r="U745" s="65"/>
      <c r="V745" s="71"/>
      <c r="W745" s="72"/>
      <c r="X745" s="73"/>
      <c r="Y745" s="74"/>
      <c r="Z745" s="65"/>
      <c r="AA745" s="73"/>
      <c r="AB745" s="65"/>
      <c r="AC745" s="73"/>
      <c r="AD745" s="65"/>
      <c r="AE745" s="73"/>
      <c r="AF745" s="73"/>
      <c r="AG745" s="65"/>
      <c r="AH745" s="65"/>
      <c r="AI745" s="65"/>
      <c r="AJ745" s="65"/>
      <c r="AK745" s="65"/>
      <c r="AL745" s="65"/>
      <c r="AM745" s="65"/>
      <c r="AN745" s="65"/>
      <c r="AO745" s="65"/>
    </row>
    <row r="746" spans="1:41">
      <c r="A746" t="str">
        <f>'TARIF 2024'!D752</f>
        <v>NEW</v>
      </c>
      <c r="B746" t="s">
        <v>947</v>
      </c>
      <c r="D746" s="4">
        <f>'TARIF 2024'!G752</f>
        <v>5907457737013</v>
      </c>
      <c r="E746" t="str">
        <f>'TARIF 2024'!B752</f>
        <v>OEM0200584</v>
      </c>
      <c r="F746" t="str">
        <f>'TARIF 2024'!K752</f>
        <v>Maxlife projector with drawing table MXDP-100 purple Dont 0,04 deee</v>
      </c>
      <c r="G746" t="str">
        <f>'TARIF 2024'!K752</f>
        <v>Maxlife projector with drawing table MXDP-100 purple Dont 0,04 deee</v>
      </c>
      <c r="H746" s="64">
        <f>'TARIF 2024'!M752</f>
        <v>7.5387999999999993</v>
      </c>
      <c r="I746" s="64">
        <f>'TARIF 2024'!Q752</f>
        <v>14.99</v>
      </c>
      <c r="L746" s="75">
        <v>0.2</v>
      </c>
      <c r="M746" s="65"/>
      <c r="N746" s="65"/>
      <c r="O746" s="65"/>
      <c r="P746" s="65"/>
      <c r="Q746" s="70"/>
      <c r="R746" s="66"/>
      <c r="S746" s="68"/>
      <c r="T746" s="65"/>
      <c r="U746" s="65"/>
      <c r="V746" s="71"/>
      <c r="W746" s="72"/>
      <c r="X746" s="73"/>
      <c r="Y746" s="74"/>
      <c r="Z746" s="65"/>
      <c r="AA746" s="73"/>
      <c r="AB746" s="65"/>
      <c r="AC746" s="73"/>
      <c r="AD746" s="65"/>
      <c r="AE746" s="73"/>
      <c r="AF746" s="73"/>
      <c r="AG746" s="65"/>
      <c r="AH746" s="65"/>
      <c r="AI746" s="65"/>
      <c r="AJ746" s="65"/>
      <c r="AK746" s="65"/>
      <c r="AL746" s="65"/>
      <c r="AM746" s="65"/>
      <c r="AN746" s="65"/>
      <c r="AO746" s="65"/>
    </row>
    <row r="747" spans="1:41">
      <c r="A747" t="str">
        <f>'TARIF 2024'!D753</f>
        <v>NEW</v>
      </c>
      <c r="B747" t="s">
        <v>947</v>
      </c>
      <c r="D747" s="4">
        <f>'TARIF 2024'!G753</f>
        <v>5907457736986</v>
      </c>
      <c r="E747" t="str">
        <f>'TARIF 2024'!B753</f>
        <v>OEM0200581</v>
      </c>
      <c r="F747" t="str">
        <f>'TARIF 2024'!K753</f>
        <v>Maxlife portable game MXPS-200 teddy bear with display Dont 0,04 deee</v>
      </c>
      <c r="G747" t="str">
        <f>'TARIF 2024'!K753</f>
        <v>Maxlife portable game MXPS-200 teddy bear with display Dont 0,04 deee</v>
      </c>
      <c r="H747" s="64">
        <f>'TARIF 2024'!M753</f>
        <v>6.1475999999999997</v>
      </c>
      <c r="I747" s="64">
        <f>'TARIF 2024'!Q753</f>
        <v>11.99</v>
      </c>
      <c r="L747" s="75">
        <v>0.2</v>
      </c>
      <c r="M747" s="65"/>
      <c r="N747" s="65"/>
      <c r="O747" s="65"/>
      <c r="P747" s="65"/>
      <c r="Q747" s="70"/>
      <c r="R747" s="66"/>
      <c r="S747" s="68"/>
      <c r="T747" s="65"/>
      <c r="U747" s="65"/>
      <c r="V747" s="71"/>
      <c r="W747" s="72"/>
      <c r="X747" s="73"/>
      <c r="Y747" s="74"/>
      <c r="Z747" s="65"/>
      <c r="AA747" s="73"/>
      <c r="AB747" s="65"/>
      <c r="AC747" s="73"/>
      <c r="AD747" s="65"/>
      <c r="AE747" s="73"/>
      <c r="AF747" s="73"/>
      <c r="AG747" s="65"/>
      <c r="AH747" s="65"/>
      <c r="AI747" s="65"/>
      <c r="AJ747" s="65"/>
      <c r="AK747" s="65"/>
      <c r="AL747" s="65"/>
      <c r="AM747" s="65"/>
      <c r="AN747" s="65"/>
      <c r="AO747" s="65"/>
    </row>
    <row r="748" spans="1:41">
      <c r="A748" t="str">
        <f>'TARIF 2024'!D754</f>
        <v>NEW</v>
      </c>
      <c r="B748" t="s">
        <v>947</v>
      </c>
      <c r="D748" s="4">
        <f>'TARIF 2024'!G754</f>
        <v>5907457703353</v>
      </c>
      <c r="E748" t="str">
        <f>'TARIF 2024'!B754</f>
        <v>OEM0200450</v>
      </c>
      <c r="F748" t="str">
        <f>'TARIF 2024'!K754</f>
        <v>Maxlife remote-controlled car MXRC-100 Dont 0,04 deee</v>
      </c>
      <c r="G748" t="str">
        <f>'TARIF 2024'!K754</f>
        <v>Maxlife remote-controlled car MXRC-100 Dont 0,04 deee</v>
      </c>
      <c r="H748" s="64">
        <f>'TARIF 2024'!M754</f>
        <v>40.617399999999996</v>
      </c>
      <c r="I748" s="64">
        <f>'TARIF 2024'!Q754</f>
        <v>69.989999999999995</v>
      </c>
      <c r="L748" s="75">
        <v>0.2</v>
      </c>
      <c r="M748" s="65"/>
      <c r="N748" s="65"/>
      <c r="O748" s="65"/>
      <c r="P748" s="65"/>
      <c r="Q748" s="70"/>
      <c r="R748" s="66"/>
      <c r="S748" s="68"/>
      <c r="T748" s="65"/>
      <c r="U748" s="65"/>
      <c r="V748" s="71"/>
      <c r="W748" s="72"/>
      <c r="X748" s="73"/>
      <c r="Y748" s="74"/>
      <c r="Z748" s="65"/>
      <c r="AA748" s="73"/>
      <c r="AB748" s="65"/>
      <c r="AC748" s="73"/>
      <c r="AD748" s="65"/>
      <c r="AE748" s="73"/>
      <c r="AF748" s="73"/>
      <c r="AG748" s="65"/>
      <c r="AH748" s="65"/>
      <c r="AI748" s="65"/>
      <c r="AJ748" s="65"/>
      <c r="AK748" s="65"/>
      <c r="AL748" s="65"/>
      <c r="AM748" s="65"/>
      <c r="AN748" s="65"/>
      <c r="AO748" s="65"/>
    </row>
    <row r="749" spans="1:41">
      <c r="A749" t="str">
        <f>'TARIF 2024'!D755</f>
        <v>NEW</v>
      </c>
      <c r="B749" t="s">
        <v>947</v>
      </c>
      <c r="D749" s="4">
        <f>'TARIF 2024'!G755</f>
        <v>5907457738713</v>
      </c>
      <c r="E749" t="str">
        <f>'TARIF 2024'!B755</f>
        <v>OEM0200597</v>
      </c>
      <c r="F749" t="str">
        <f>'TARIF 2024'!K755</f>
        <v>Maxlife remote-controlled car MXRC-100 Dont 0,04 deee</v>
      </c>
      <c r="G749" t="str">
        <f>'TARIF 2024'!K755</f>
        <v>Maxlife remote-controlled car MXRC-100 Dont 0,04 deee</v>
      </c>
      <c r="H749" s="64">
        <f>'TARIF 2024'!M755</f>
        <v>23.039400000000001</v>
      </c>
      <c r="I749" s="64">
        <f>'TARIF 2024'!Q755</f>
        <v>39.99</v>
      </c>
      <c r="L749" s="75">
        <v>0.2</v>
      </c>
      <c r="M749" s="65"/>
      <c r="N749" s="65"/>
      <c r="O749" s="65"/>
      <c r="P749" s="65"/>
      <c r="Q749" s="70"/>
      <c r="R749" s="66"/>
      <c r="S749" s="68"/>
      <c r="T749" s="65"/>
      <c r="U749" s="65"/>
      <c r="V749" s="71"/>
      <c r="W749" s="72"/>
      <c r="X749" s="73"/>
      <c r="Y749" s="74"/>
      <c r="Z749" s="65"/>
      <c r="AA749" s="73"/>
      <c r="AB749" s="65"/>
      <c r="AC749" s="73"/>
      <c r="AD749" s="65"/>
      <c r="AE749" s="73"/>
      <c r="AF749" s="73"/>
      <c r="AG749" s="65"/>
      <c r="AH749" s="65"/>
      <c r="AI749" s="65"/>
      <c r="AJ749" s="65"/>
      <c r="AK749" s="65"/>
      <c r="AL749" s="65"/>
      <c r="AM749" s="65"/>
      <c r="AN749" s="65"/>
      <c r="AO749" s="65"/>
    </row>
    <row r="750" spans="1:41">
      <c r="A750">
        <f>'TARIF 2024'!D756</f>
        <v>0</v>
      </c>
      <c r="B750" t="s">
        <v>947</v>
      </c>
      <c r="D750" s="4">
        <f>'TARIF 2024'!G756</f>
        <v>5900495092618</v>
      </c>
      <c r="E750" t="str">
        <f>'TARIF 2024'!B756</f>
        <v>OEM0101208</v>
      </c>
      <c r="F750" t="str">
        <f>'TARIF 2024'!K756</f>
        <v>Maxlife MXUC-09 angle cable USB - USB-C 1,0 m 3A black deee inclue 0,04</v>
      </c>
      <c r="G750" t="str">
        <f>'TARIF 2024'!K756</f>
        <v>Maxlife MXUC-09 angle cable USB - USB-C 1,0 m 3A black deee inclue 0,04</v>
      </c>
      <c r="H750" s="64">
        <f>'TARIF 2024'!M756</f>
        <v>4.0043999999999995</v>
      </c>
      <c r="I750" s="64">
        <f>'TARIF 2024'!Q756</f>
        <v>9.99</v>
      </c>
      <c r="L750" s="75">
        <v>0.2</v>
      </c>
      <c r="M750" s="65"/>
      <c r="N750" s="65"/>
      <c r="O750" s="65"/>
      <c r="P750" s="65"/>
      <c r="Q750" s="70"/>
      <c r="R750" s="66"/>
      <c r="S750" s="68"/>
      <c r="T750" s="65"/>
      <c r="U750" s="65"/>
      <c r="V750" s="71"/>
      <c r="W750" s="72"/>
      <c r="X750" s="73"/>
      <c r="Y750" s="74"/>
      <c r="Z750" s="65"/>
      <c r="AA750" s="73"/>
      <c r="AB750" s="65"/>
      <c r="AC750" s="73"/>
      <c r="AD750" s="65"/>
      <c r="AE750" s="73"/>
      <c r="AF750" s="73"/>
      <c r="AG750" s="65"/>
      <c r="AH750" s="65"/>
      <c r="AI750" s="65"/>
      <c r="AJ750" s="65"/>
      <c r="AK750" s="65"/>
      <c r="AL750" s="65"/>
      <c r="AM750" s="65"/>
      <c r="AN750" s="65"/>
      <c r="AO750" s="65"/>
    </row>
    <row r="751" spans="1:41">
      <c r="A751">
        <f>'TARIF 2024'!D757</f>
        <v>0</v>
      </c>
      <c r="B751" t="s">
        <v>947</v>
      </c>
      <c r="D751" s="4">
        <f>'TARIF 2024'!G757</f>
        <v>5900495092595</v>
      </c>
      <c r="E751" t="str">
        <f>'TARIF 2024'!B757</f>
        <v>OEM0101207</v>
      </c>
      <c r="F751" t="str">
        <f>'TARIF 2024'!K757</f>
        <v>Maxlife MXUC-09 angle cable USB - Lightning 1,0 m 2,4A white deee inclue 0,02</v>
      </c>
      <c r="G751" t="str">
        <f>'TARIF 2024'!K757</f>
        <v>Maxlife MXUC-09 angle cable USB - Lightning 1,0 m 2,4A white deee inclue 0,02</v>
      </c>
      <c r="H751" s="64">
        <f>'TARIF 2024'!M757</f>
        <v>4.0043999999999995</v>
      </c>
      <c r="I751" s="64">
        <f>'TARIF 2024'!Q757</f>
        <v>9.99</v>
      </c>
      <c r="L751" s="75">
        <v>0.2</v>
      </c>
      <c r="M751" s="65"/>
      <c r="N751" s="65"/>
      <c r="O751" s="65"/>
      <c r="P751" s="65"/>
      <c r="Q751" s="70"/>
      <c r="R751" s="66"/>
      <c r="S751" s="68"/>
      <c r="T751" s="65"/>
      <c r="U751" s="65"/>
      <c r="V751" s="71"/>
      <c r="W751" s="72"/>
      <c r="X751" s="73"/>
      <c r="Y751" s="74"/>
      <c r="Z751" s="65"/>
      <c r="AA751" s="73"/>
      <c r="AB751" s="65"/>
      <c r="AC751" s="73"/>
      <c r="AD751" s="65"/>
      <c r="AE751" s="73"/>
      <c r="AF751" s="73"/>
      <c r="AG751" s="65"/>
      <c r="AH751" s="65"/>
      <c r="AI751" s="65"/>
      <c r="AJ751" s="65"/>
      <c r="AK751" s="65"/>
      <c r="AL751" s="65"/>
      <c r="AM751" s="65"/>
      <c r="AN751" s="65"/>
      <c r="AO751" s="65"/>
    </row>
    <row r="752" spans="1:41">
      <c r="A752">
        <f>'TARIF 2024'!D758</f>
        <v>0</v>
      </c>
      <c r="B752" t="s">
        <v>947</v>
      </c>
      <c r="D752" s="4">
        <f>'TARIF 2024'!G758</f>
        <v>5900495092656</v>
      </c>
      <c r="E752" t="str">
        <f>'TARIF 2024'!B758</f>
        <v>OEM0101210</v>
      </c>
      <c r="F752" t="str">
        <f>'TARIF 2024'!K758</f>
        <v>Maxlife MXUC-09 angle cable USB-C - USB-C 1,0 m 60W black deee inclue 0,04</v>
      </c>
      <c r="G752" t="str">
        <f>'TARIF 2024'!K758</f>
        <v>Maxlife MXUC-09 angle cable USB-C - USB-C 1,0 m 60W black deee inclue 0,04</v>
      </c>
      <c r="H752" s="64">
        <f>'TARIF 2024'!M758</f>
        <v>4.0043999999999995</v>
      </c>
      <c r="I752" s="64">
        <f>'TARIF 2024'!Q758</f>
        <v>9.99</v>
      </c>
      <c r="L752" s="75">
        <v>0.2</v>
      </c>
      <c r="M752" s="65"/>
      <c r="N752" s="65"/>
      <c r="O752" s="65"/>
      <c r="P752" s="65"/>
      <c r="Q752" s="70"/>
      <c r="R752" s="66"/>
      <c r="S752" s="68"/>
      <c r="T752" s="65"/>
      <c r="U752" s="65"/>
      <c r="V752" s="71"/>
      <c r="W752" s="72"/>
      <c r="X752" s="73"/>
      <c r="Y752" s="74"/>
      <c r="Z752" s="65"/>
      <c r="AA752" s="73"/>
      <c r="AB752" s="65"/>
      <c r="AC752" s="73"/>
      <c r="AD752" s="65"/>
      <c r="AE752" s="73"/>
      <c r="AF752" s="73"/>
      <c r="AG752" s="65"/>
      <c r="AH752" s="65"/>
      <c r="AI752" s="65"/>
      <c r="AJ752" s="65"/>
      <c r="AK752" s="65"/>
      <c r="AL752" s="65"/>
      <c r="AM752" s="65"/>
      <c r="AN752" s="65"/>
      <c r="AO752" s="65"/>
    </row>
    <row r="753" spans="1:41">
      <c r="A753">
        <f>'TARIF 2024'!D759</f>
        <v>0</v>
      </c>
      <c r="B753" t="s">
        <v>947</v>
      </c>
      <c r="D753" s="4">
        <f>'TARIF 2024'!G759</f>
        <v>5900495092649</v>
      </c>
      <c r="E753" t="str">
        <f>'TARIF 2024'!B759</f>
        <v>OEM0101209</v>
      </c>
      <c r="F753" t="str">
        <f>'TARIF 2024'!K759</f>
        <v>Maxlife MXUC-09 angle cable USB-C - Lightning 1,0 m 27W white deee inclue 0,04</v>
      </c>
      <c r="G753" t="str">
        <f>'TARIF 2024'!K759</f>
        <v>Maxlife MXUC-09 angle cable USB-C - Lightning 1,0 m 27W white deee inclue 0,04</v>
      </c>
      <c r="H753" s="64">
        <f>'TARIF 2024'!M759</f>
        <v>4.0043999999999995</v>
      </c>
      <c r="I753" s="64">
        <f>'TARIF 2024'!Q759</f>
        <v>9.99</v>
      </c>
      <c r="L753" s="75">
        <v>0.2</v>
      </c>
      <c r="M753" s="65"/>
      <c r="N753" s="65"/>
      <c r="O753" s="65"/>
      <c r="P753" s="65"/>
      <c r="Q753" s="70"/>
      <c r="R753" s="66"/>
      <c r="S753" s="68"/>
      <c r="T753" s="65"/>
      <c r="U753" s="65"/>
      <c r="V753" s="71"/>
      <c r="W753" s="72"/>
      <c r="X753" s="73"/>
      <c r="Y753" s="74"/>
      <c r="Z753" s="65"/>
      <c r="AA753" s="73"/>
      <c r="AB753" s="65"/>
      <c r="AC753" s="73"/>
      <c r="AD753" s="65"/>
      <c r="AE753" s="73"/>
      <c r="AF753" s="73"/>
      <c r="AG753" s="65"/>
      <c r="AH753" s="65"/>
      <c r="AI753" s="65"/>
      <c r="AJ753" s="65"/>
      <c r="AK753" s="65"/>
      <c r="AL753" s="65"/>
      <c r="AM753" s="65"/>
      <c r="AN753" s="65"/>
      <c r="AO753" s="65"/>
    </row>
    <row r="754" spans="1:41">
      <c r="A754">
        <f>'TARIF 2024'!D760</f>
        <v>0</v>
      </c>
      <c r="B754" t="s">
        <v>947</v>
      </c>
      <c r="D754" s="4">
        <f>'TARIF 2024'!G760</f>
        <v>5900495092650</v>
      </c>
      <c r="E754" t="str">
        <f>'TARIF 2024'!B760</f>
        <v>OEM001959</v>
      </c>
      <c r="F754" t="str">
        <f>'TARIF 2024'!K760</f>
        <v>Maxlife MXUC-02 magnetic cable USB - Lightning + USB-C + microUSB 1,0 m 2A black nylon dont 0,04 deee</v>
      </c>
      <c r="G754" t="str">
        <f>'TARIF 2024'!K760</f>
        <v>Maxlife MXUC-02 magnetic cable USB - Lightning + USB-C + microUSB 1,0 m 2A black nylon dont 0,04 deee</v>
      </c>
      <c r="H754" s="64">
        <f>'TARIF 2024'!M760</f>
        <v>3.7223999999999999</v>
      </c>
      <c r="I754" s="64">
        <f>'TARIF 2024'!Q760</f>
        <v>9.99</v>
      </c>
      <c r="L754" s="75">
        <v>0.2</v>
      </c>
      <c r="M754" s="65"/>
      <c r="N754" s="65"/>
      <c r="O754" s="65"/>
      <c r="P754" s="65"/>
      <c r="Q754" s="70"/>
      <c r="R754" s="66"/>
      <c r="S754" s="68"/>
      <c r="T754" s="65"/>
      <c r="U754" s="65"/>
      <c r="V754" s="71"/>
      <c r="W754" s="72"/>
      <c r="X754" s="73"/>
      <c r="Y754" s="74"/>
      <c r="Z754" s="65"/>
      <c r="AA754" s="73"/>
      <c r="AB754" s="65"/>
      <c r="AC754" s="73"/>
      <c r="AD754" s="65"/>
      <c r="AE754" s="73"/>
      <c r="AF754" s="73"/>
      <c r="AG754" s="65"/>
      <c r="AH754" s="65"/>
      <c r="AI754" s="65"/>
      <c r="AJ754" s="65"/>
      <c r="AK754" s="65"/>
      <c r="AL754" s="65"/>
      <c r="AM754" s="65"/>
      <c r="AN754" s="65"/>
      <c r="AO754" s="65"/>
    </row>
    <row r="755" spans="1:41">
      <c r="A755">
        <f>'TARIF 2024'!D761</f>
        <v>0</v>
      </c>
      <c r="B755" t="s">
        <v>947</v>
      </c>
      <c r="D755" s="4">
        <f>'TARIF 2024'!G761</f>
        <v>5900495292445</v>
      </c>
      <c r="E755" t="str">
        <f>'TARIF 2024'!B761</f>
        <v>OEM0002421</v>
      </c>
      <c r="F755" t="str">
        <f>'TARIF 2024'!K761</f>
        <v>Maxlife wired earphones MXEP-04 USB-C black deee inclue 0,02</v>
      </c>
      <c r="G755" t="str">
        <f>'TARIF 2024'!K761</f>
        <v>Maxlife wired earphones MXEP-04 USB-C black deee inclue 0,02</v>
      </c>
      <c r="H755" s="64">
        <f>'TARIF 2024'!M761</f>
        <v>5.7997999999999994</v>
      </c>
      <c r="I755" s="64">
        <f>'TARIF 2024'!Q761</f>
        <v>13.99</v>
      </c>
      <c r="L755" s="75">
        <v>0.2</v>
      </c>
      <c r="M755" s="65"/>
      <c r="N755" s="65"/>
      <c r="O755" s="65"/>
      <c r="P755" s="65"/>
      <c r="Q755" s="70"/>
      <c r="R755" s="66"/>
      <c r="S755" s="68"/>
      <c r="T755" s="65"/>
      <c r="U755" s="65"/>
      <c r="V755" s="71"/>
      <c r="W755" s="72"/>
      <c r="X755" s="73"/>
      <c r="Y755" s="74"/>
      <c r="Z755" s="65"/>
      <c r="AA755" s="73"/>
      <c r="AB755" s="65"/>
      <c r="AC755" s="73"/>
      <c r="AD755" s="65"/>
      <c r="AE755" s="73"/>
      <c r="AF755" s="73"/>
      <c r="AG755" s="65"/>
      <c r="AH755" s="65"/>
      <c r="AI755" s="65"/>
      <c r="AJ755" s="65"/>
      <c r="AK755" s="65"/>
      <c r="AL755" s="65"/>
      <c r="AM755" s="65"/>
      <c r="AN755" s="65"/>
      <c r="AO755" s="65"/>
    </row>
    <row r="756" spans="1:41">
      <c r="A756">
        <f>'TARIF 2024'!D762</f>
        <v>0</v>
      </c>
      <c r="B756" t="s">
        <v>947</v>
      </c>
      <c r="D756" s="4">
        <f>'TARIF 2024'!G762</f>
        <v>5900495292438</v>
      </c>
      <c r="E756" t="str">
        <f>'TARIF 2024'!B762</f>
        <v>OEM0002420</v>
      </c>
      <c r="F756" t="str">
        <f>'TARIF 2024'!K762</f>
        <v>Maxlife wired earphones MXEP-04 USB-C white deee inclue 0,02</v>
      </c>
      <c r="G756" t="str">
        <f>'TARIF 2024'!K762</f>
        <v>Maxlife wired earphones MXEP-04 USB-C white deee inclue 0,02</v>
      </c>
      <c r="H756" s="64">
        <f>'TARIF 2024'!M762</f>
        <v>5.7997999999999994</v>
      </c>
      <c r="I756" s="64">
        <f>'TARIF 2024'!Q762</f>
        <v>13.99</v>
      </c>
      <c r="L756" s="75">
        <v>0.2</v>
      </c>
      <c r="M756" s="65"/>
      <c r="N756" s="65"/>
      <c r="O756" s="65"/>
      <c r="P756" s="65"/>
      <c r="Q756" s="70"/>
      <c r="R756" s="66"/>
      <c r="S756" s="68"/>
      <c r="T756" s="65"/>
      <c r="U756" s="65"/>
      <c r="V756" s="71"/>
      <c r="W756" s="72"/>
      <c r="X756" s="73"/>
      <c r="Y756" s="74"/>
      <c r="Z756" s="65"/>
      <c r="AA756" s="73"/>
      <c r="AB756" s="65"/>
      <c r="AC756" s="73"/>
      <c r="AD756" s="65"/>
      <c r="AE756" s="73"/>
      <c r="AF756" s="73"/>
      <c r="AG756" s="65"/>
      <c r="AH756" s="65"/>
      <c r="AI756" s="65"/>
      <c r="AJ756" s="65"/>
      <c r="AK756" s="65"/>
      <c r="AL756" s="65"/>
      <c r="AM756" s="65"/>
      <c r="AN756" s="65"/>
      <c r="AO756" s="65"/>
    </row>
    <row r="757" spans="1:41">
      <c r="A757">
        <f>'TARIF 2024'!D763</f>
        <v>0</v>
      </c>
      <c r="B757" t="s">
        <v>947</v>
      </c>
      <c r="D757" s="4">
        <f>'TARIF 2024'!G763</f>
        <v>5900495947987</v>
      </c>
      <c r="E757" t="str">
        <f>'TARIF 2024'!B763</f>
        <v>OEM0002311</v>
      </c>
      <c r="F757" t="str">
        <f>'TARIF 2024'!K763</f>
        <v>Maxlife Hub USB Home Office USB 2.0 - 4x USB 0,15 m noir + cable 1,5 m dont 0,04 deee</v>
      </c>
      <c r="G757" t="str">
        <f>'TARIF 2024'!K763</f>
        <v>Maxlife Hub USB Home Office USB 2.0 - 4x USB 0,15 m noir + cable 1,5 m dont 0,04 deee</v>
      </c>
      <c r="H757" s="64">
        <f>'TARIF 2024'!M763</f>
        <v>5.4989999999999997</v>
      </c>
      <c r="I757" s="64">
        <f>'TARIF 2024'!Q763</f>
        <v>12.99</v>
      </c>
      <c r="L757" s="75">
        <v>0.2</v>
      </c>
      <c r="M757" s="65"/>
      <c r="N757" s="65"/>
      <c r="O757" s="65"/>
      <c r="P757" s="65"/>
      <c r="Q757" s="70"/>
      <c r="R757" s="66"/>
      <c r="S757" s="68"/>
      <c r="T757" s="65"/>
      <c r="U757" s="65"/>
      <c r="V757" s="71"/>
      <c r="W757" s="72"/>
      <c r="X757" s="73"/>
      <c r="Y757" s="74"/>
      <c r="Z757" s="65"/>
      <c r="AA757" s="73"/>
      <c r="AB757" s="65"/>
      <c r="AC757" s="73"/>
      <c r="AD757" s="65"/>
      <c r="AE757" s="73"/>
      <c r="AF757" s="73"/>
      <c r="AG757" s="65"/>
      <c r="AH757" s="65"/>
      <c r="AI757" s="65"/>
      <c r="AJ757" s="65"/>
      <c r="AK757" s="65"/>
      <c r="AL757" s="65"/>
      <c r="AM757" s="65"/>
      <c r="AN757" s="65"/>
      <c r="AO757" s="65"/>
    </row>
    <row r="758" spans="1:41">
      <c r="A758">
        <f>'TARIF 2024'!D764</f>
        <v>0</v>
      </c>
      <c r="B758" t="s">
        <v>947</v>
      </c>
      <c r="D758" s="4">
        <f>'TARIF 2024'!G764</f>
        <v>5900495892393</v>
      </c>
      <c r="E758" t="str">
        <f>'TARIF 2024'!B764</f>
        <v>OEM0100902</v>
      </c>
      <c r="F758" t="str">
        <f>'TARIF 2024'!K764</f>
        <v>Maxlife MXWC-02 wireless charger 10W black dont 0,04 deee</v>
      </c>
      <c r="G758" t="str">
        <f>'TARIF 2024'!K764</f>
        <v>Maxlife MXWC-02 wireless charger 10W black dont 0,04 deee</v>
      </c>
      <c r="H758" s="64">
        <f>'TARIF 2024'!M764</f>
        <v>5.5177999999999994</v>
      </c>
      <c r="I758" s="64">
        <f>'TARIF 2024'!Q764</f>
        <v>9.99</v>
      </c>
      <c r="L758" s="75">
        <v>0.2</v>
      </c>
      <c r="M758" s="65"/>
      <c r="N758" s="65"/>
      <c r="O758" s="65"/>
      <c r="P758" s="65"/>
      <c r="Q758" s="70"/>
      <c r="R758" s="66"/>
      <c r="S758" s="68"/>
      <c r="T758" s="65"/>
      <c r="U758" s="65"/>
      <c r="V758" s="71"/>
      <c r="W758" s="72"/>
      <c r="X758" s="73"/>
      <c r="Y758" s="74"/>
      <c r="Z758" s="65"/>
      <c r="AA758" s="73"/>
      <c r="AB758" s="65"/>
      <c r="AC758" s="73"/>
      <c r="AD758" s="65"/>
      <c r="AE758" s="73"/>
      <c r="AF758" s="73"/>
      <c r="AG758" s="65"/>
      <c r="AH758" s="65"/>
      <c r="AI758" s="65"/>
      <c r="AJ758" s="65"/>
      <c r="AK758" s="65"/>
      <c r="AL758" s="65"/>
      <c r="AM758" s="65"/>
      <c r="AN758" s="65"/>
      <c r="AO758" s="65"/>
    </row>
    <row r="759" spans="1:41">
      <c r="A759">
        <f>'TARIF 2024'!D765</f>
        <v>0</v>
      </c>
      <c r="B759" t="s">
        <v>947</v>
      </c>
      <c r="D759" s="4">
        <f>'TARIF 2024'!G765</f>
        <v>5900495758194</v>
      </c>
      <c r="E759" t="str">
        <f>'TARIF 2024'!B765</f>
        <v>OEM001519</v>
      </c>
      <c r="F759" t="str">
        <f>'TARIF 2024'!K765</f>
        <v>Maxlife USB - Cable Lightning 3,0 m 2A blanc deee inclue 0,04</v>
      </c>
      <c r="G759" t="str">
        <f>'TARIF 2024'!K765</f>
        <v>Maxlife USB - Cable Lightning 3,0 m 2A blanc deee inclue 0,04</v>
      </c>
      <c r="H759" s="64">
        <f>'TARIF 2024'!M765</f>
        <v>3.7505999999999999</v>
      </c>
      <c r="I759" s="64">
        <f>'TARIF 2024'!Q765</f>
        <v>8.99</v>
      </c>
      <c r="L759" s="75">
        <v>0.2</v>
      </c>
      <c r="M759" s="65"/>
      <c r="N759" s="65"/>
      <c r="O759" s="65"/>
      <c r="P759" s="65"/>
      <c r="Q759" s="70"/>
      <c r="R759" s="66"/>
      <c r="S759" s="68"/>
      <c r="T759" s="65"/>
      <c r="U759" s="65"/>
      <c r="V759" s="71"/>
      <c r="W759" s="72"/>
      <c r="X759" s="73"/>
      <c r="Y759" s="74"/>
      <c r="Z759" s="65"/>
      <c r="AA759" s="73"/>
      <c r="AB759" s="65"/>
      <c r="AC759" s="73"/>
      <c r="AD759" s="65"/>
      <c r="AE759" s="73"/>
      <c r="AF759" s="73"/>
      <c r="AG759" s="65"/>
      <c r="AH759" s="65"/>
      <c r="AI759" s="65"/>
      <c r="AJ759" s="65"/>
      <c r="AK759" s="65"/>
      <c r="AL759" s="65"/>
      <c r="AM759" s="65"/>
      <c r="AN759" s="65"/>
      <c r="AO759" s="65"/>
    </row>
    <row r="760" spans="1:41">
      <c r="A760">
        <f>'TARIF 2024'!D766</f>
        <v>0</v>
      </c>
      <c r="B760" t="s">
        <v>947</v>
      </c>
      <c r="D760" s="4">
        <f>'TARIF 2024'!G766</f>
        <v>5900495758149</v>
      </c>
      <c r="E760" t="str">
        <f>'TARIF 2024'!B766</f>
        <v>OEM001514</v>
      </c>
      <c r="F760" t="str">
        <f>'TARIF 2024'!K766</f>
        <v>cable USB Maxlife - Lightning 1,0 m 2A blanc deee inclue 0,04</v>
      </c>
      <c r="G760" t="str">
        <f>'TARIF 2024'!K766</f>
        <v>cable USB Maxlife - Lightning 1,0 m 2A blanc deee inclue 0,04</v>
      </c>
      <c r="H760" s="64">
        <f>'TARIF 2024'!M766</f>
        <v>2.9516</v>
      </c>
      <c r="I760" s="64">
        <f>'TARIF 2024'!Q766</f>
        <v>6.99</v>
      </c>
      <c r="L760" s="75">
        <v>0.2</v>
      </c>
      <c r="M760" s="65"/>
      <c r="N760" s="65"/>
      <c r="O760" s="65"/>
      <c r="P760" s="65"/>
      <c r="Q760" s="70"/>
      <c r="R760" s="66"/>
      <c r="S760" s="68"/>
      <c r="T760" s="65"/>
      <c r="U760" s="65"/>
      <c r="V760" s="71"/>
      <c r="W760" s="72"/>
      <c r="X760" s="73"/>
      <c r="Y760" s="74"/>
      <c r="Z760" s="65"/>
      <c r="AA760" s="73"/>
      <c r="AB760" s="65"/>
      <c r="AC760" s="73"/>
      <c r="AD760" s="65"/>
      <c r="AE760" s="73"/>
      <c r="AF760" s="73"/>
      <c r="AG760" s="65"/>
      <c r="AH760" s="65"/>
      <c r="AI760" s="65"/>
      <c r="AJ760" s="65"/>
      <c r="AK760" s="65"/>
      <c r="AL760" s="65"/>
      <c r="AM760" s="65"/>
      <c r="AN760" s="65"/>
      <c r="AO760" s="65"/>
    </row>
    <row r="761" spans="1:41">
      <c r="A761">
        <f>'TARIF 2024'!D767</f>
        <v>0</v>
      </c>
      <c r="B761" t="s">
        <v>947</v>
      </c>
      <c r="D761" s="4">
        <f>'TARIF 2024'!G767</f>
        <v>5900495758132</v>
      </c>
      <c r="E761" t="str">
        <f>'TARIF 2024'!B767</f>
        <v>OEM001513</v>
      </c>
      <c r="F761" t="str">
        <f>'TARIF 2024'!K767</f>
        <v>Cable USB Maxlife - USB-C 1,0 m 2A blanc deee inclue 0,04</v>
      </c>
      <c r="G761" t="str">
        <f>'TARIF 2024'!K767</f>
        <v>Cable USB Maxlife - USB-C 1,0 m 2A blanc deee inclue 0,04</v>
      </c>
      <c r="H761" s="64">
        <f>'TARIF 2024'!M767</f>
        <v>2.3969999999999998</v>
      </c>
      <c r="I761" s="64">
        <f>'TARIF 2024'!Q767</f>
        <v>5.99</v>
      </c>
      <c r="L761" s="75">
        <v>0.2</v>
      </c>
      <c r="M761" s="65"/>
      <c r="N761" s="65"/>
      <c r="O761" s="65"/>
      <c r="P761" s="65"/>
      <c r="Q761" s="70"/>
      <c r="R761" s="66"/>
      <c r="S761" s="68"/>
      <c r="T761" s="65"/>
      <c r="U761" s="65"/>
      <c r="V761" s="71"/>
      <c r="W761" s="72"/>
      <c r="X761" s="73"/>
      <c r="Y761" s="74"/>
      <c r="Z761" s="65"/>
      <c r="AA761" s="73"/>
      <c r="AB761" s="65"/>
      <c r="AC761" s="73"/>
      <c r="AD761" s="65"/>
      <c r="AE761" s="73"/>
      <c r="AF761" s="73"/>
      <c r="AG761" s="65"/>
      <c r="AH761" s="65"/>
      <c r="AI761" s="65"/>
      <c r="AJ761" s="65"/>
      <c r="AK761" s="65"/>
      <c r="AL761" s="65"/>
      <c r="AM761" s="65"/>
      <c r="AN761" s="65"/>
      <c r="AO761" s="65"/>
    </row>
    <row r="762" spans="1:41">
      <c r="A762">
        <f>'TARIF 2024'!D768</f>
        <v>0</v>
      </c>
      <c r="B762" t="s">
        <v>947</v>
      </c>
      <c r="D762" s="4">
        <f>'TARIF 2024'!G768</f>
        <v>5900495758163</v>
      </c>
      <c r="E762" t="str">
        <f>'TARIF 2024'!B768</f>
        <v>OEM001516</v>
      </c>
      <c r="F762" t="str">
        <f>'TARIF 2024'!K768</f>
        <v>Maxlife USB - Cable USB-C 1,0 m 3A blanc deee inclue 0,04</v>
      </c>
      <c r="G762" t="str">
        <f>'TARIF 2024'!K768</f>
        <v>Maxlife USB - Cable USB-C 1,0 m 3A blanc deee inclue 0,04</v>
      </c>
      <c r="H762" s="64">
        <f>'TARIF 2024'!M768</f>
        <v>2.7917999999999998</v>
      </c>
      <c r="I762" s="64">
        <f>'TARIF 2024'!Q768</f>
        <v>6.99</v>
      </c>
      <c r="L762" s="75">
        <v>0.2</v>
      </c>
      <c r="M762" s="65"/>
      <c r="N762" s="65"/>
      <c r="O762" s="65"/>
      <c r="P762" s="65"/>
      <c r="Q762" s="70"/>
      <c r="R762" s="66"/>
      <c r="S762" s="68"/>
      <c r="T762" s="65"/>
      <c r="U762" s="65"/>
      <c r="V762" s="71"/>
      <c r="W762" s="72"/>
      <c r="X762" s="73"/>
      <c r="Y762" s="74"/>
      <c r="Z762" s="65"/>
      <c r="AA762" s="73"/>
      <c r="AB762" s="65"/>
      <c r="AC762" s="73"/>
      <c r="AD762" s="65"/>
      <c r="AE762" s="73"/>
      <c r="AF762" s="73"/>
      <c r="AG762" s="65"/>
      <c r="AH762" s="65"/>
      <c r="AI762" s="65"/>
      <c r="AJ762" s="65"/>
      <c r="AK762" s="65"/>
      <c r="AL762" s="65"/>
      <c r="AM762" s="65"/>
      <c r="AN762" s="65"/>
      <c r="AO762" s="65"/>
    </row>
    <row r="763" spans="1:41">
      <c r="A763">
        <f>'TARIF 2024'!D769</f>
        <v>0</v>
      </c>
      <c r="B763" t="s">
        <v>947</v>
      </c>
      <c r="D763" s="4">
        <f>'TARIF 2024'!G769</f>
        <v>5900495758187</v>
      </c>
      <c r="E763" t="str">
        <f>'TARIF 2024'!B769</f>
        <v>OEM001518</v>
      </c>
      <c r="F763" t="str">
        <f>'TARIF 2024'!K769</f>
        <v>Maxlife USB - Cable USB-C 3,0 m 2A blanc deee inclue 0,04</v>
      </c>
      <c r="G763" t="str">
        <f>'TARIF 2024'!K769</f>
        <v>Maxlife USB - Cable USB-C 3,0 m 2A blanc deee inclue 0,04</v>
      </c>
      <c r="H763" s="64">
        <f>'TARIF 2024'!M769</f>
        <v>3.4028</v>
      </c>
      <c r="I763" s="64">
        <f>'TARIF 2024'!Q769</f>
        <v>7.99</v>
      </c>
      <c r="L763" s="75">
        <v>0.2</v>
      </c>
      <c r="M763" s="65"/>
      <c r="N763" s="65"/>
      <c r="O763" s="65"/>
      <c r="P763" s="65"/>
      <c r="Q763" s="70"/>
      <c r="R763" s="66"/>
      <c r="S763" s="68"/>
      <c r="T763" s="65"/>
      <c r="U763" s="65"/>
      <c r="V763" s="71"/>
      <c r="W763" s="72"/>
      <c r="X763" s="73"/>
      <c r="Y763" s="74"/>
      <c r="Z763" s="65"/>
      <c r="AA763" s="73"/>
      <c r="AB763" s="65"/>
      <c r="AC763" s="73"/>
      <c r="AD763" s="65"/>
      <c r="AE763" s="73"/>
      <c r="AF763" s="73"/>
      <c r="AG763" s="65"/>
      <c r="AH763" s="65"/>
      <c r="AI763" s="65"/>
      <c r="AJ763" s="65"/>
      <c r="AK763" s="65"/>
      <c r="AL763" s="65"/>
      <c r="AM763" s="65"/>
      <c r="AN763" s="65"/>
      <c r="AO763" s="65"/>
    </row>
    <row r="764" spans="1:41">
      <c r="A764">
        <f>'TARIF 2024'!D770</f>
        <v>0</v>
      </c>
      <c r="B764" t="s">
        <v>947</v>
      </c>
      <c r="D764" s="4">
        <f>'TARIF 2024'!G770</f>
        <v>5900495052483</v>
      </c>
      <c r="E764" t="str">
        <f>'TARIF 2024'!B770</f>
        <v>OEM101228</v>
      </c>
      <c r="F764" t="str">
        <f>'TARIF 2024'!K770</f>
        <v>Batterie externe Maxlife MXPB-02 30000 mAh noir dont 0,04 deee</v>
      </c>
      <c r="G764" t="str">
        <f>'TARIF 2024'!K770</f>
        <v>Batterie externe Maxlife MXPB-02 30000 mAh noir dont 0,04 deee</v>
      </c>
      <c r="H764" s="64">
        <f>'TARIF 2024'!M770</f>
        <v>25.8782</v>
      </c>
      <c r="I764" s="64">
        <f>'TARIF 2024'!Q770</f>
        <v>44.99</v>
      </c>
      <c r="L764" s="75">
        <v>0.2</v>
      </c>
      <c r="M764" s="65"/>
      <c r="N764" s="65"/>
      <c r="O764" s="65"/>
      <c r="P764" s="65"/>
      <c r="Q764" s="70"/>
      <c r="R764" s="66"/>
      <c r="S764" s="68"/>
      <c r="T764" s="65"/>
      <c r="U764" s="65"/>
      <c r="V764" s="71"/>
      <c r="W764" s="72"/>
      <c r="X764" s="73"/>
      <c r="Y764" s="74"/>
      <c r="Z764" s="65"/>
      <c r="AA764" s="73"/>
      <c r="AB764" s="65"/>
      <c r="AC764" s="73"/>
      <c r="AD764" s="65"/>
      <c r="AE764" s="73"/>
      <c r="AF764" s="73"/>
      <c r="AG764" s="65"/>
      <c r="AH764" s="65"/>
      <c r="AI764" s="65"/>
      <c r="AJ764" s="65"/>
      <c r="AK764" s="65"/>
      <c r="AL764" s="65"/>
      <c r="AM764" s="65"/>
      <c r="AN764" s="65"/>
      <c r="AO764" s="65"/>
    </row>
    <row r="765" spans="1:41">
      <c r="A765">
        <f>'TARIF 2024'!D771</f>
        <v>0</v>
      </c>
      <c r="B765" t="s">
        <v>947</v>
      </c>
      <c r="D765" s="4">
        <f>'TARIF 2024'!G771</f>
        <v>5900495796134</v>
      </c>
      <c r="E765" t="str">
        <f>'TARIF 2024'!B771</f>
        <v>OEM001647</v>
      </c>
      <c r="F765" t="str">
        <f>'TARIF 2024'!K771</f>
        <v>Cable Maxlife USB - USB-C 1,0 m 2A noir deee inclue 0,04</v>
      </c>
      <c r="G765" t="str">
        <f>'TARIF 2024'!K771</f>
        <v>Cable Maxlife USB - USB-C 1,0 m 2A noir deee inclue 0,04</v>
      </c>
      <c r="H765" s="64">
        <f>'TARIF 2024'!M771</f>
        <v>2.3969999999999998</v>
      </c>
      <c r="I765" s="64">
        <f>'TARIF 2024'!Q771</f>
        <v>5.99</v>
      </c>
      <c r="L765" s="75">
        <v>0.2</v>
      </c>
      <c r="M765" s="65"/>
      <c r="N765" s="65"/>
      <c r="O765" s="65"/>
      <c r="P765" s="65"/>
      <c r="Q765" s="70"/>
      <c r="R765" s="66"/>
      <c r="S765" s="68"/>
      <c r="T765" s="65"/>
      <c r="U765" s="65"/>
      <c r="V765" s="71"/>
      <c r="W765" s="72"/>
      <c r="X765" s="73"/>
      <c r="Y765" s="74"/>
      <c r="Z765" s="65"/>
      <c r="AA765" s="73"/>
      <c r="AB765" s="65"/>
      <c r="AC765" s="73"/>
      <c r="AD765" s="65"/>
      <c r="AE765" s="73"/>
      <c r="AF765" s="73"/>
      <c r="AG765" s="65"/>
      <c r="AH765" s="65"/>
      <c r="AI765" s="65"/>
      <c r="AJ765" s="65"/>
      <c r="AK765" s="65"/>
      <c r="AL765" s="65"/>
      <c r="AM765" s="65"/>
      <c r="AN765" s="65"/>
      <c r="AO765" s="65"/>
    </row>
    <row r="766" spans="1:41">
      <c r="A766">
        <f>'TARIF 2024'!D772</f>
        <v>0</v>
      </c>
      <c r="B766" t="s">
        <v>947</v>
      </c>
      <c r="D766" s="4">
        <f>'TARIF 2024'!G772</f>
        <v>5900495828705</v>
      </c>
      <c r="E766" t="str">
        <f>'TARIF 2024'!B772</f>
        <v>OEM001954</v>
      </c>
      <c r="F766" t="str">
        <f>'TARIF 2024'!K772</f>
        <v>Cable Maxlife MXUC-01 USB - USB-C 1,0 m 2A nylon rouge dont 0,04 deee</v>
      </c>
      <c r="G766" t="str">
        <f>'TARIF 2024'!K772</f>
        <v>Cable Maxlife MXUC-01 USB - USB-C 1,0 m 2A nylon rouge dont 0,04 deee</v>
      </c>
      <c r="H766" s="64">
        <f>'TARIF 2024'!M772</f>
        <v>3.2993999999999994</v>
      </c>
      <c r="I766" s="64">
        <f>'TARIF 2024'!Q772</f>
        <v>7.99</v>
      </c>
      <c r="L766" s="75">
        <v>0.2</v>
      </c>
      <c r="M766" s="65"/>
      <c r="N766" s="65"/>
      <c r="O766" s="65"/>
      <c r="P766" s="65"/>
      <c r="Q766" s="70"/>
      <c r="R766" s="66"/>
      <c r="S766" s="68"/>
      <c r="T766" s="65"/>
      <c r="U766" s="65"/>
      <c r="V766" s="71"/>
      <c r="W766" s="72"/>
      <c r="X766" s="73"/>
      <c r="Y766" s="74"/>
      <c r="Z766" s="65"/>
      <c r="AA766" s="73"/>
      <c r="AB766" s="65"/>
      <c r="AC766" s="73"/>
      <c r="AD766" s="65"/>
      <c r="AE766" s="73"/>
      <c r="AF766" s="73"/>
      <c r="AG766" s="65"/>
      <c r="AH766" s="65"/>
      <c r="AI766" s="65"/>
      <c r="AJ766" s="65"/>
      <c r="AK766" s="65"/>
      <c r="AL766" s="65"/>
      <c r="AM766" s="65"/>
      <c r="AN766" s="65"/>
      <c r="AO766" s="65"/>
    </row>
    <row r="767" spans="1:41">
      <c r="A767">
        <f>'TARIF 2024'!D773</f>
        <v>0</v>
      </c>
      <c r="B767" t="s">
        <v>947</v>
      </c>
      <c r="D767" s="4">
        <f>'TARIF 2024'!G773</f>
        <v>5900495780515</v>
      </c>
      <c r="E767" t="str">
        <f>'TARIF 2024'!B773</f>
        <v>OEM001604</v>
      </c>
      <c r="F767" t="str">
        <f>'TARIF 2024'!K773</f>
        <v>Maxlife MXEP-01 ecouteur filaire jack 3,5 mm noir deee inclue 0,04</v>
      </c>
      <c r="G767" t="str">
        <f>'TARIF 2024'!K773</f>
        <v>Maxlife MXEP-01 ecouteur filaire jack 3,5 mm noir deee inclue 0,04</v>
      </c>
      <c r="H767" s="64">
        <f>'TARIF 2024'!M773</f>
        <v>2.2183999999999999</v>
      </c>
      <c r="I767" s="64">
        <f>'TARIF 2024'!Q773</f>
        <v>4.99</v>
      </c>
      <c r="L767" s="75">
        <v>0.2</v>
      </c>
      <c r="M767" s="65"/>
      <c r="N767" s="65"/>
      <c r="O767" s="65"/>
      <c r="P767" s="65"/>
      <c r="Q767" s="70"/>
      <c r="R767" s="66"/>
      <c r="S767" s="68"/>
      <c r="T767" s="65"/>
      <c r="U767" s="65"/>
      <c r="V767" s="71"/>
      <c r="W767" s="72"/>
      <c r="X767" s="73"/>
      <c r="Y767" s="74"/>
      <c r="Z767" s="65"/>
      <c r="AA767" s="73"/>
      <c r="AB767" s="65"/>
      <c r="AC767" s="73"/>
      <c r="AD767" s="65"/>
      <c r="AE767" s="73"/>
      <c r="AF767" s="73"/>
      <c r="AG767" s="65"/>
      <c r="AH767" s="65"/>
      <c r="AI767" s="65"/>
      <c r="AJ767" s="65"/>
      <c r="AK767" s="65"/>
      <c r="AL767" s="65"/>
      <c r="AM767" s="65"/>
      <c r="AN767" s="65"/>
      <c r="AO767" s="65"/>
    </row>
    <row r="768" spans="1:41">
      <c r="A768">
        <f>'TARIF 2024'!D774</f>
        <v>0</v>
      </c>
      <c r="B768" t="s">
        <v>947</v>
      </c>
      <c r="D768" s="4">
        <f>'TARIF 2024'!G774</f>
        <v>5900495780539</v>
      </c>
      <c r="E768" t="str">
        <f>'TARIF 2024'!B774</f>
        <v>OEM001606</v>
      </c>
      <c r="F768" t="str">
        <f>'TARIF 2024'!K774</f>
        <v>Maxlife MXEP-02 ecouteur filaire jack 3,5 mm noir deee inclue 0,04</v>
      </c>
      <c r="G768" t="str">
        <f>'TARIF 2024'!K774</f>
        <v>Maxlife MXEP-02 ecouteur filaire jack 3,5 mm noir deee inclue 0,04</v>
      </c>
      <c r="H768" s="64">
        <f>'TARIF 2024'!M774</f>
        <v>2.6225999999999998</v>
      </c>
      <c r="I768" s="64">
        <f>'TARIF 2024'!Q774</f>
        <v>6.99</v>
      </c>
      <c r="L768" s="75">
        <v>0.2</v>
      </c>
      <c r="M768" s="65"/>
      <c r="N768" s="65"/>
      <c r="O768" s="65"/>
      <c r="P768" s="65"/>
      <c r="Q768" s="70"/>
      <c r="R768" s="66"/>
      <c r="S768" s="68"/>
      <c r="T768" s="65"/>
      <c r="U768" s="65"/>
      <c r="V768" s="71"/>
      <c r="W768" s="72"/>
      <c r="X768" s="73"/>
      <c r="Y768" s="74"/>
      <c r="Z768" s="65"/>
      <c r="AA768" s="73"/>
      <c r="AB768" s="65"/>
      <c r="AC768" s="73"/>
      <c r="AD768" s="65"/>
      <c r="AE768" s="73"/>
      <c r="AF768" s="73"/>
      <c r="AG768" s="65"/>
      <c r="AH768" s="65"/>
      <c r="AI768" s="65"/>
      <c r="AJ768" s="65"/>
      <c r="AK768" s="65"/>
      <c r="AL768" s="65"/>
      <c r="AM768" s="65"/>
      <c r="AN768" s="65"/>
      <c r="AO768" s="65"/>
    </row>
    <row r="769" spans="1:41">
      <c r="A769">
        <f>'TARIF 2024'!D775</f>
        <v>0</v>
      </c>
      <c r="B769" t="s">
        <v>947</v>
      </c>
      <c r="D769" s="4">
        <f>'TARIF 2024'!G775</f>
        <v>5900495780522</v>
      </c>
      <c r="E769" t="str">
        <f>'TARIF 2024'!B775</f>
        <v>OEM001605</v>
      </c>
      <c r="F769" t="str">
        <f>'TARIF 2024'!K775</f>
        <v>Maxlife MXEP-01 casque filaire jack 3,5 mm blanc dont 0,04 deee</v>
      </c>
      <c r="G769" t="str">
        <f>'TARIF 2024'!K775</f>
        <v>Maxlife MXEP-01 casque filaire jack 3,5 mm blanc dont 0,04 deee</v>
      </c>
      <c r="H769" s="64">
        <f>'TARIF 2024'!M775</f>
        <v>2.0773999999999999</v>
      </c>
      <c r="I769" s="64">
        <f>'TARIF 2024'!Q775</f>
        <v>3.99</v>
      </c>
      <c r="L769" s="75">
        <v>0.2</v>
      </c>
      <c r="M769" s="65"/>
      <c r="N769" s="65"/>
      <c r="O769" s="65"/>
      <c r="P769" s="65"/>
      <c r="Q769" s="70"/>
      <c r="R769" s="66"/>
      <c r="S769" s="68"/>
      <c r="T769" s="65"/>
      <c r="U769" s="65"/>
      <c r="V769" s="71"/>
      <c r="W769" s="72"/>
      <c r="X769" s="73"/>
      <c r="Y769" s="74"/>
      <c r="Z769" s="65"/>
      <c r="AA769" s="73"/>
      <c r="AB769" s="65"/>
      <c r="AC769" s="73"/>
      <c r="AD769" s="65"/>
      <c r="AE769" s="73"/>
      <c r="AF769" s="73"/>
      <c r="AG769" s="65"/>
      <c r="AH769" s="65"/>
      <c r="AI769" s="65"/>
      <c r="AJ769" s="65"/>
      <c r="AK769" s="65"/>
      <c r="AL769" s="65"/>
      <c r="AM769" s="65"/>
      <c r="AN769" s="65"/>
      <c r="AO769" s="65"/>
    </row>
    <row r="770" spans="1:41">
      <c r="A770">
        <f>'TARIF 2024'!D776</f>
        <v>0</v>
      </c>
      <c r="B770" t="s">
        <v>947</v>
      </c>
      <c r="D770" s="4">
        <f>'TARIF 2024'!G776</f>
        <v>5900495948816</v>
      </c>
      <c r="E770" t="str">
        <f>'TARIF 2024'!B776</f>
        <v>OEM0002317</v>
      </c>
      <c r="F770" t="str">
        <f>'TARIF 2024'!K776</f>
        <v>Maxlife Souris optique Home Office MXHM-01 1000 DPI 1,2 m noir dont 0,11 deee</v>
      </c>
      <c r="G770" t="str">
        <f>'TARIF 2024'!K776</f>
        <v>Maxlife Souris optique Home Office MXHM-01 1000 DPI 1,2 m noir dont 0,11 deee</v>
      </c>
      <c r="H770" s="64">
        <f>'TARIF 2024'!M776</f>
        <v>2.5004</v>
      </c>
      <c r="I770" s="64">
        <f>'TARIF 2024'!Q776</f>
        <v>5.99</v>
      </c>
      <c r="L770" s="75">
        <v>0.2</v>
      </c>
      <c r="M770" s="65"/>
      <c r="N770" s="65"/>
      <c r="O770" s="65"/>
      <c r="P770" s="65"/>
      <c r="Q770" s="70"/>
      <c r="R770" s="66"/>
      <c r="S770" s="68"/>
      <c r="T770" s="65"/>
      <c r="U770" s="65"/>
      <c r="V770" s="71"/>
      <c r="W770" s="72"/>
      <c r="X770" s="73"/>
      <c r="Y770" s="74"/>
      <c r="Z770" s="65"/>
      <c r="AA770" s="73"/>
      <c r="AB770" s="65"/>
      <c r="AC770" s="73"/>
      <c r="AD770" s="65"/>
      <c r="AE770" s="73"/>
      <c r="AF770" s="73"/>
      <c r="AG770" s="65"/>
      <c r="AH770" s="65"/>
      <c r="AI770" s="65"/>
      <c r="AJ770" s="65"/>
      <c r="AK770" s="65"/>
      <c r="AL770" s="65"/>
      <c r="AM770" s="65"/>
      <c r="AN770" s="65"/>
      <c r="AO770" s="65"/>
    </row>
    <row r="771" spans="1:41">
      <c r="A771">
        <f>'TARIF 2024'!D777</f>
        <v>0</v>
      </c>
      <c r="B771" t="s">
        <v>947</v>
      </c>
      <c r="D771" s="4">
        <f>'TARIF 2024'!G777</f>
        <v>5900495948823</v>
      </c>
      <c r="E771" t="str">
        <f>'TARIF 2024'!B777</f>
        <v>OEM0002318</v>
      </c>
      <c r="F771" t="str">
        <f>'TARIF 2024'!K777</f>
        <v>Maxlife Home Office souris optique sans fil MXHM-02 800/1200/1600 DPI noir dont 0,11 deee</v>
      </c>
      <c r="G771" t="str">
        <f>'TARIF 2024'!K777</f>
        <v>Maxlife Home Office souris optique sans fil MXHM-02 800/1200/1600 DPI noir dont 0,11 deee</v>
      </c>
      <c r="H771" s="64">
        <f>'TARIF 2024'!M777</f>
        <v>4.2957999999999998</v>
      </c>
      <c r="I771" s="64">
        <f>'TARIF 2024'!Q777</f>
        <v>8.99</v>
      </c>
      <c r="L771" s="75">
        <v>0.2</v>
      </c>
      <c r="M771" s="65"/>
      <c r="N771" s="65"/>
      <c r="O771" s="65"/>
      <c r="P771" s="65"/>
      <c r="Q771" s="70"/>
      <c r="R771" s="66"/>
      <c r="S771" s="68"/>
      <c r="T771" s="65"/>
      <c r="U771" s="65"/>
      <c r="V771" s="71"/>
      <c r="W771" s="72"/>
      <c r="X771" s="73"/>
      <c r="Y771" s="74"/>
      <c r="Z771" s="65"/>
      <c r="AA771" s="73"/>
      <c r="AB771" s="65"/>
      <c r="AC771" s="73"/>
      <c r="AD771" s="65"/>
      <c r="AE771" s="73"/>
      <c r="AF771" s="73"/>
      <c r="AG771" s="65"/>
      <c r="AH771" s="65"/>
      <c r="AI771" s="65"/>
      <c r="AJ771" s="65"/>
      <c r="AK771" s="65"/>
      <c r="AL771" s="65"/>
      <c r="AM771" s="65"/>
      <c r="AN771" s="65"/>
      <c r="AO771" s="65"/>
    </row>
    <row r="772" spans="1:41">
      <c r="A772">
        <f>'TARIF 2024'!D778</f>
        <v>0</v>
      </c>
      <c r="B772" t="s">
        <v>947</v>
      </c>
      <c r="D772" s="4">
        <f>'TARIF 2024'!G778</f>
        <v>5900495063380</v>
      </c>
      <c r="E772" t="str">
        <f>'TARIF 2024'!B778</f>
        <v>OEM0101137</v>
      </c>
      <c r="F772" t="str">
        <f>'TARIF 2024'!K778</f>
        <v>Maxlife MXTC-06 PD QC charger 1x USB-C 20W white dont 0,04 deee</v>
      </c>
      <c r="G772" t="str">
        <f>'TARIF 2024'!K778</f>
        <v>Maxlife MXTC-06 PD QC charger 1x USB-C 20W white dont 0,04 deee</v>
      </c>
      <c r="H772" s="64">
        <f>'TARIF 2024'!M778</f>
        <v>5.2639999999999993</v>
      </c>
      <c r="I772" s="64">
        <f>'TARIF 2024'!Q778</f>
        <v>9.99</v>
      </c>
      <c r="L772" s="75">
        <v>0.2</v>
      </c>
      <c r="M772" s="65"/>
      <c r="N772" s="65"/>
      <c r="O772" s="65"/>
      <c r="P772" s="65"/>
      <c r="Q772" s="70"/>
      <c r="R772" s="66"/>
      <c r="S772" s="68"/>
      <c r="T772" s="65"/>
      <c r="U772" s="65"/>
      <c r="V772" s="71"/>
      <c r="W772" s="72"/>
      <c r="X772" s="73"/>
      <c r="Y772" s="74"/>
      <c r="Z772" s="65"/>
      <c r="AA772" s="73"/>
      <c r="AB772" s="65"/>
      <c r="AC772" s="73"/>
      <c r="AD772" s="65"/>
      <c r="AE772" s="73"/>
      <c r="AF772" s="73"/>
      <c r="AG772" s="65"/>
      <c r="AH772" s="65"/>
      <c r="AI772" s="65"/>
      <c r="AJ772" s="65"/>
      <c r="AK772" s="65"/>
      <c r="AL772" s="65"/>
      <c r="AM772" s="65"/>
      <c r="AN772" s="65"/>
      <c r="AO772" s="65"/>
    </row>
    <row r="773" spans="1:41">
      <c r="A773">
        <f>'TARIF 2024'!D779</f>
        <v>0</v>
      </c>
      <c r="B773" t="s">
        <v>947</v>
      </c>
      <c r="D773" s="4">
        <f>'TARIF 2024'!G779</f>
        <v>5900495063403</v>
      </c>
      <c r="E773" t="str">
        <f>'TARIF 2024'!B779</f>
        <v>OEM0101138</v>
      </c>
      <c r="F773" t="str">
        <f>'TARIF 2024'!K779</f>
        <v>Maxlife MXTC-06 PD QC charger 1x USB-C 1x USB 20W white dont 0,04 deee</v>
      </c>
      <c r="G773" t="str">
        <f>'TARIF 2024'!K779</f>
        <v>Maxlife MXTC-06 PD QC charger 1x USB-C 1x USB 20W white dont 0,04 deee</v>
      </c>
      <c r="H773" s="64">
        <f>'TARIF 2024'!M779</f>
        <v>6.1099999999999994</v>
      </c>
      <c r="I773" s="64">
        <f>'TARIF 2024'!Q779</f>
        <v>12.99</v>
      </c>
      <c r="L773" s="75">
        <v>0.2</v>
      </c>
      <c r="M773" s="65"/>
      <c r="N773" s="65"/>
      <c r="O773" s="65"/>
      <c r="P773" s="65"/>
      <c r="Q773" s="70"/>
      <c r="R773" s="66"/>
      <c r="S773" s="68"/>
      <c r="T773" s="65"/>
      <c r="U773" s="65"/>
      <c r="V773" s="71"/>
      <c r="W773" s="72"/>
      <c r="X773" s="73"/>
      <c r="Y773" s="74"/>
      <c r="Z773" s="65"/>
      <c r="AA773" s="73"/>
      <c r="AB773" s="65"/>
      <c r="AC773" s="73"/>
      <c r="AD773" s="65"/>
      <c r="AE773" s="73"/>
      <c r="AF773" s="73"/>
      <c r="AG773" s="65"/>
      <c r="AH773" s="65"/>
      <c r="AI773" s="65"/>
      <c r="AJ773" s="65"/>
      <c r="AK773" s="65"/>
      <c r="AL773" s="65"/>
      <c r="AM773" s="65"/>
      <c r="AN773" s="65"/>
      <c r="AO773" s="65"/>
    </row>
    <row r="774" spans="1:41">
      <c r="A774">
        <f>'TARIF 2024'!D780</f>
        <v>0</v>
      </c>
      <c r="B774" t="s">
        <v>947</v>
      </c>
      <c r="D774" s="4">
        <f>'TARIF 2024'!G780</f>
        <v>5900495081070</v>
      </c>
      <c r="E774" t="str">
        <f>'TARIF 2024'!B780</f>
        <v>OEM0101203</v>
      </c>
      <c r="F774" t="str">
        <f>'TARIF 2024'!K780</f>
        <v>Maxlife MXTC-06 PD QC charger 1x USB-C 1x USB 30W white dont 0,04 deee</v>
      </c>
      <c r="G774" t="str">
        <f>'TARIF 2024'!K780</f>
        <v>Maxlife MXTC-06 PD QC charger 1x USB-C 1x USB 30W white dont 0,04 deee</v>
      </c>
      <c r="H774" s="64">
        <f>'TARIF 2024'!M780</f>
        <v>7.52</v>
      </c>
      <c r="I774" s="64">
        <f>'TARIF 2024'!Q780</f>
        <v>14.99</v>
      </c>
      <c r="L774" s="75">
        <v>0.2</v>
      </c>
      <c r="M774" s="65"/>
      <c r="N774" s="65"/>
      <c r="O774" s="65"/>
      <c r="P774" s="65"/>
      <c r="Q774" s="70"/>
      <c r="R774" s="66"/>
      <c r="S774" s="68"/>
      <c r="T774" s="65"/>
      <c r="U774" s="65"/>
      <c r="V774" s="71"/>
      <c r="W774" s="72"/>
      <c r="X774" s="73"/>
      <c r="Y774" s="74"/>
      <c r="Z774" s="65"/>
      <c r="AA774" s="73"/>
      <c r="AB774" s="65"/>
      <c r="AC774" s="73"/>
      <c r="AD774" s="65"/>
      <c r="AE774" s="73"/>
      <c r="AF774" s="73"/>
      <c r="AG774" s="65"/>
      <c r="AH774" s="65"/>
      <c r="AI774" s="65"/>
      <c r="AJ774" s="65"/>
      <c r="AK774" s="65"/>
      <c r="AL774" s="65"/>
      <c r="AM774" s="65"/>
      <c r="AN774" s="65"/>
      <c r="AO774" s="65"/>
    </row>
    <row r="775" spans="1:41">
      <c r="A775">
        <f>'TARIF 2024'!D781</f>
        <v>0</v>
      </c>
      <c r="B775" t="s">
        <v>947</v>
      </c>
      <c r="D775" s="4">
        <f>'TARIF 2024'!G781</f>
        <v>5900495081100</v>
      </c>
      <c r="E775" t="str">
        <f>'TARIF 2024'!B781</f>
        <v>OEM0101206</v>
      </c>
      <c r="F775" t="str">
        <f>'TARIF 2024'!K781</f>
        <v>Maxlife MXTC-08-65ACC PD QC charger 2x USB-C 1x USB 65W white dont 0,04 deee</v>
      </c>
      <c r="G775" t="str">
        <f>'TARIF 2024'!K781</f>
        <v>Maxlife MXTC-08-65ACC PD QC charger 2x USB-C 1x USB 65W white dont 0,04 deee</v>
      </c>
      <c r="H775" s="64">
        <f>'TARIF 2024'!M781</f>
        <v>17.39</v>
      </c>
      <c r="I775" s="64">
        <f>'TARIF 2024'!Q781</f>
        <v>29.99</v>
      </c>
      <c r="L775" s="75">
        <v>0.2</v>
      </c>
      <c r="M775" s="65"/>
      <c r="N775" s="65"/>
      <c r="O775" s="65"/>
      <c r="P775" s="65"/>
      <c r="Q775" s="70"/>
      <c r="R775" s="66"/>
      <c r="S775" s="68"/>
      <c r="T775" s="65"/>
      <c r="U775" s="65"/>
      <c r="V775" s="71"/>
      <c r="W775" s="72"/>
      <c r="X775" s="73"/>
      <c r="Y775" s="74"/>
      <c r="Z775" s="65"/>
      <c r="AA775" s="73"/>
      <c r="AB775" s="65"/>
      <c r="AC775" s="73"/>
      <c r="AD775" s="65"/>
      <c r="AE775" s="73"/>
      <c r="AF775" s="73"/>
      <c r="AG775" s="65"/>
      <c r="AH775" s="65"/>
      <c r="AI775" s="65"/>
      <c r="AJ775" s="65"/>
      <c r="AK775" s="65"/>
      <c r="AL775" s="65"/>
      <c r="AM775" s="65"/>
      <c r="AN775" s="65"/>
      <c r="AO775" s="65"/>
    </row>
    <row r="776" spans="1:41">
      <c r="A776">
        <f>'TARIF 2024'!D782</f>
        <v>0</v>
      </c>
      <c r="B776" t="s">
        <v>947</v>
      </c>
      <c r="D776" s="4">
        <f>'TARIF 2024'!G782</f>
        <v>5900495780966</v>
      </c>
      <c r="E776" t="str">
        <f>'TARIF 2024'!B782</f>
        <v>OEM001613</v>
      </c>
      <c r="F776" t="str">
        <f>'TARIF 2024'!K782</f>
        <v>Chargeur Maxlife MXTC-01 1x USB 2.1A blanc deee inclue 0,04</v>
      </c>
      <c r="G776" t="str">
        <f>'TARIF 2024'!K782</f>
        <v>Chargeur Maxlife MXTC-01 1x USB 2.1A blanc deee inclue 0,04</v>
      </c>
      <c r="H776" s="64">
        <f>'TARIF 2024'!M782</f>
        <v>3.7223999999999999</v>
      </c>
      <c r="I776" s="64">
        <f>'TARIF 2024'!Q782</f>
        <v>5.99</v>
      </c>
      <c r="L776" s="75">
        <v>0.2</v>
      </c>
      <c r="M776" s="65"/>
      <c r="N776" s="65"/>
      <c r="O776" s="65"/>
      <c r="P776" s="65"/>
      <c r="Q776" s="70"/>
      <c r="R776" s="66"/>
      <c r="S776" s="68"/>
      <c r="T776" s="65"/>
      <c r="U776" s="65"/>
      <c r="V776" s="71"/>
      <c r="W776" s="72"/>
      <c r="X776" s="73"/>
      <c r="Y776" s="74"/>
      <c r="Z776" s="65"/>
      <c r="AA776" s="73"/>
      <c r="AB776" s="65"/>
      <c r="AC776" s="73"/>
      <c r="AD776" s="65"/>
      <c r="AE776" s="73"/>
      <c r="AF776" s="73"/>
      <c r="AG776" s="65"/>
      <c r="AH776" s="65"/>
      <c r="AI776" s="65"/>
      <c r="AJ776" s="65"/>
      <c r="AK776" s="65"/>
      <c r="AL776" s="65"/>
      <c r="AM776" s="65"/>
      <c r="AN776" s="65"/>
      <c r="AO776" s="65"/>
    </row>
    <row r="777" spans="1:41">
      <c r="A777">
        <f>'TARIF 2024'!D783</f>
        <v>0</v>
      </c>
      <c r="B777" t="s">
        <v>947</v>
      </c>
      <c r="D777" s="4">
        <f>'TARIF 2024'!G783</f>
        <v>5900495758026</v>
      </c>
      <c r="E777" t="str">
        <f>'TARIF 2024'!B783</f>
        <v>OEM001502</v>
      </c>
      <c r="F777" t="str">
        <f>'TARIF 2024'!K783</f>
        <v>Chargeur Maxlife MXTC-01 1x USB 1A noir deee inclue 0,04</v>
      </c>
      <c r="G777" t="str">
        <f>'TARIF 2024'!K783</f>
        <v>Chargeur Maxlife MXTC-01 1x USB 1A noir deee inclue 0,04</v>
      </c>
      <c r="H777" s="64">
        <f>'TARIF 2024'!M783</f>
        <v>2.9327999999999999</v>
      </c>
      <c r="I777" s="64">
        <f>'TARIF 2024'!Q783</f>
        <v>5.99</v>
      </c>
      <c r="L777" s="75">
        <v>0.2</v>
      </c>
      <c r="M777" s="65"/>
      <c r="N777" s="65"/>
      <c r="O777" s="65"/>
      <c r="P777" s="65"/>
      <c r="Q777" s="70"/>
      <c r="R777" s="66"/>
      <c r="S777" s="68"/>
      <c r="T777" s="65"/>
      <c r="U777" s="65"/>
      <c r="V777" s="71"/>
      <c r="W777" s="72"/>
      <c r="X777" s="73"/>
      <c r="Y777" s="74"/>
      <c r="Z777" s="65"/>
      <c r="AA777" s="73"/>
      <c r="AB777" s="65"/>
      <c r="AC777" s="73"/>
      <c r="AD777" s="65"/>
      <c r="AE777" s="73"/>
      <c r="AF777" s="73"/>
      <c r="AG777" s="65"/>
      <c r="AH777" s="65"/>
      <c r="AI777" s="65"/>
      <c r="AJ777" s="65"/>
      <c r="AK777" s="65"/>
      <c r="AL777" s="65"/>
      <c r="AM777" s="65"/>
      <c r="AN777" s="65"/>
      <c r="AO777" s="65"/>
    </row>
    <row r="778" spans="1:41">
      <c r="A778">
        <f>'TARIF 2024'!D784</f>
        <v>0</v>
      </c>
      <c r="B778" t="s">
        <v>947</v>
      </c>
      <c r="D778" s="4">
        <f>'TARIF 2024'!G784</f>
        <v>5900495758231</v>
      </c>
      <c r="E778" t="str">
        <f>'TARIF 2024'!B784</f>
        <v>OEM001523</v>
      </c>
      <c r="F778" t="str">
        <f>'TARIF 2024'!K784</f>
        <v xml:space="preserve">Support voiture Maxlife pour calandre MXCH-10 noir </v>
      </c>
      <c r="G778" t="str">
        <f>'TARIF 2024'!K784</f>
        <v xml:space="preserve">Support voiture Maxlife pour calandre MXCH-10 noir </v>
      </c>
      <c r="H778" s="64">
        <f>'TARIF 2024'!M784</f>
        <v>2.5004</v>
      </c>
      <c r="I778" s="64">
        <f>'TARIF 2024'!Q784</f>
        <v>4.99</v>
      </c>
      <c r="L778" s="75">
        <v>0.2</v>
      </c>
      <c r="M778" s="65"/>
      <c r="N778" s="65"/>
      <c r="O778" s="65"/>
      <c r="P778" s="65"/>
      <c r="Q778" s="70"/>
      <c r="R778" s="66"/>
      <c r="S778" s="68"/>
      <c r="T778" s="65"/>
      <c r="U778" s="65"/>
      <c r="V778" s="71"/>
      <c r="W778" s="72"/>
      <c r="X778" s="73"/>
      <c r="Y778" s="74"/>
      <c r="Z778" s="65"/>
      <c r="AA778" s="73"/>
      <c r="AB778" s="65"/>
      <c r="AC778" s="73"/>
      <c r="AD778" s="65"/>
      <c r="AE778" s="73"/>
      <c r="AF778" s="73"/>
      <c r="AG778" s="65"/>
      <c r="AH778" s="65"/>
      <c r="AI778" s="65"/>
      <c r="AJ778" s="65"/>
      <c r="AK778" s="65"/>
      <c r="AL778" s="65"/>
      <c r="AM778" s="65"/>
      <c r="AN778" s="65"/>
      <c r="AO778" s="65"/>
    </row>
    <row r="779" spans="1:41">
      <c r="A779">
        <f>'TARIF 2024'!D785</f>
        <v>0</v>
      </c>
      <c r="B779" t="s">
        <v>947</v>
      </c>
      <c r="D779" s="4" t="str">
        <f>'TARIF 2024'!G785</f>
        <v>5903108573559</v>
      </c>
      <c r="E779" t="str">
        <f>'TARIF 2024'!B785</f>
        <v>LENS IP13MINI/13S</v>
      </c>
      <c r="F779" t="str">
        <f>'TARIF 2024'!K785</f>
        <v>Apple iPhone 13 Mini/13 - HARDY Lens Protection Pro Silver</v>
      </c>
      <c r="G779" t="str">
        <f>'TARIF 2024'!K785</f>
        <v>Apple iPhone 13 Mini/13 - HARDY Lens Protection Pro Silver</v>
      </c>
      <c r="H779" s="64">
        <f>'TARIF 2024'!M785</f>
        <v>5.1605999999999996</v>
      </c>
      <c r="I779" s="64">
        <f>'TARIF 2024'!Q785</f>
        <v>9.99</v>
      </c>
      <c r="L779" s="75">
        <v>0.2</v>
      </c>
      <c r="M779" s="65"/>
      <c r="N779" s="65"/>
      <c r="O779" s="65"/>
      <c r="P779" s="65"/>
      <c r="Q779" s="70"/>
      <c r="R779" s="66"/>
      <c r="S779" s="68"/>
      <c r="T779" s="65"/>
      <c r="U779" s="65"/>
      <c r="V779" s="71"/>
      <c r="W779" s="72"/>
      <c r="X779" s="73"/>
      <c r="Y779" s="74"/>
      <c r="Z779" s="65"/>
      <c r="AA779" s="73"/>
      <c r="AB779" s="65"/>
      <c r="AC779" s="73"/>
      <c r="AD779" s="65"/>
      <c r="AE779" s="73"/>
      <c r="AF779" s="73"/>
      <c r="AG779" s="65"/>
      <c r="AH779" s="65"/>
      <c r="AI779" s="65"/>
      <c r="AJ779" s="65"/>
      <c r="AK779" s="65"/>
      <c r="AL779" s="65"/>
      <c r="AM779" s="65"/>
      <c r="AN779" s="65"/>
      <c r="AO779" s="65"/>
    </row>
    <row r="780" spans="1:41">
      <c r="A780">
        <f>'TARIF 2024'!D786</f>
        <v>0</v>
      </c>
      <c r="B780" t="s">
        <v>947</v>
      </c>
      <c r="D780" s="4" t="str">
        <f>'TARIF 2024'!G786</f>
        <v>5903108573542</v>
      </c>
      <c r="E780" t="str">
        <f>'TARIF 2024'!B786</f>
        <v>LENS IP13/13PROMAXPG</v>
      </c>
      <c r="F780" t="str">
        <f>'TARIF 2024'!K786</f>
        <v>Apple iPhone 13 Pro/13 Pro Max - HARDY Lens Protection Pro Graphite Gray</v>
      </c>
      <c r="G780" t="str">
        <f>'TARIF 2024'!K786</f>
        <v>Apple iPhone 13 Pro/13 Pro Max - HARDY Lens Protection Pro Graphite Gray</v>
      </c>
      <c r="H780" s="64">
        <f>'TARIF 2024'!M786</f>
        <v>5.1605999999999996</v>
      </c>
      <c r="I780" s="64">
        <f>'TARIF 2024'!Q786</f>
        <v>9.99</v>
      </c>
      <c r="L780" s="75">
        <v>0.2</v>
      </c>
      <c r="M780" s="65"/>
      <c r="N780" s="65"/>
      <c r="O780" s="65"/>
      <c r="P780" s="65"/>
      <c r="Q780" s="70"/>
      <c r="R780" s="66"/>
      <c r="S780" s="68"/>
      <c r="T780" s="65"/>
      <c r="U780" s="65"/>
      <c r="V780" s="71"/>
      <c r="W780" s="72"/>
      <c r="X780" s="73"/>
      <c r="Y780" s="74"/>
      <c r="Z780" s="65"/>
      <c r="AA780" s="73"/>
      <c r="AB780" s="65"/>
      <c r="AC780" s="73"/>
      <c r="AD780" s="65"/>
      <c r="AE780" s="73"/>
      <c r="AF780" s="73"/>
      <c r="AG780" s="65"/>
      <c r="AH780" s="65"/>
      <c r="AI780" s="65"/>
      <c r="AJ780" s="65"/>
      <c r="AK780" s="65"/>
      <c r="AL780" s="65"/>
      <c r="AM780" s="65"/>
      <c r="AN780" s="65"/>
      <c r="AO780" s="65"/>
    </row>
    <row r="781" spans="1:41">
      <c r="A781">
        <f>'TARIF 2024'!D787</f>
        <v>0</v>
      </c>
      <c r="B781" t="s">
        <v>947</v>
      </c>
      <c r="D781" s="4" t="str">
        <f>'TARIF 2024'!G787</f>
        <v>5903108573535</v>
      </c>
      <c r="E781" t="str">
        <f>'TARIF 2024'!B787</f>
        <v>LENS IP13/13PROMAXS</v>
      </c>
      <c r="F781" t="str">
        <f>'TARIF 2024'!K787</f>
        <v>Apple iPhone 13 Pro/13 Pro Max - HARDY Lens Protection Pro Silver</v>
      </c>
      <c r="G781" t="str">
        <f>'TARIF 2024'!K787</f>
        <v>Apple iPhone 13 Pro/13 Pro Max - HARDY Lens Protection Pro Silver</v>
      </c>
      <c r="H781" s="64">
        <f>'TARIF 2024'!M787</f>
        <v>5.1605999999999996</v>
      </c>
      <c r="I781" s="64">
        <f>'TARIF 2024'!Q787</f>
        <v>9.99</v>
      </c>
      <c r="L781" s="75">
        <v>0.2</v>
      </c>
      <c r="M781" s="65"/>
      <c r="N781" s="65"/>
      <c r="O781" s="65"/>
      <c r="P781" s="65"/>
      <c r="Q781" s="70"/>
      <c r="R781" s="66"/>
      <c r="S781" s="68"/>
      <c r="T781" s="65"/>
      <c r="U781" s="65"/>
      <c r="V781" s="71"/>
      <c r="W781" s="72"/>
      <c r="X781" s="73"/>
      <c r="Y781" s="74"/>
      <c r="Z781" s="65"/>
      <c r="AA781" s="73"/>
      <c r="AB781" s="65"/>
      <c r="AC781" s="73"/>
      <c r="AD781" s="65"/>
      <c r="AE781" s="73"/>
      <c r="AF781" s="73"/>
      <c r="AG781" s="65"/>
      <c r="AH781" s="65"/>
      <c r="AI781" s="65"/>
      <c r="AJ781" s="65"/>
      <c r="AK781" s="65"/>
      <c r="AL781" s="65"/>
      <c r="AM781" s="65"/>
      <c r="AN781" s="65"/>
      <c r="AO781" s="65"/>
    </row>
    <row r="782" spans="1:41">
      <c r="A782">
        <f>'TARIF 2024'!D788</f>
        <v>0</v>
      </c>
      <c r="B782" t="s">
        <v>947</v>
      </c>
      <c r="D782" s="4" t="str">
        <f>'TARIF 2024'!G788</f>
        <v>5903108573528</v>
      </c>
      <c r="E782" t="str">
        <f>'TARIF 2024'!B788</f>
        <v>LENSIP14/14PLUSPG</v>
      </c>
      <c r="F782" t="str">
        <f>'TARIF 2024'!K788</f>
        <v>Apple iPhone 14/14 Plus - HARDY Lens Protection Pro Graphite</v>
      </c>
      <c r="G782" t="str">
        <f>'TARIF 2024'!K788</f>
        <v>Apple iPhone 14/14 Plus - HARDY Lens Protection Pro Graphite</v>
      </c>
      <c r="H782" s="64">
        <f>'TARIF 2024'!M788</f>
        <v>5.1605999999999996</v>
      </c>
      <c r="I782" s="64">
        <f>'TARIF 2024'!Q788</f>
        <v>9.99</v>
      </c>
      <c r="L782" s="75">
        <v>0.2</v>
      </c>
      <c r="M782" s="65"/>
      <c r="N782" s="65"/>
      <c r="O782" s="65"/>
      <c r="P782" s="65"/>
      <c r="Q782" s="70"/>
      <c r="R782" s="66"/>
      <c r="S782" s="68"/>
      <c r="T782" s="65"/>
      <c r="U782" s="65"/>
      <c r="V782" s="71"/>
      <c r="W782" s="72"/>
      <c r="X782" s="73"/>
      <c r="Y782" s="74"/>
      <c r="Z782" s="65"/>
      <c r="AA782" s="73"/>
      <c r="AB782" s="65"/>
      <c r="AC782" s="73"/>
      <c r="AD782" s="65"/>
      <c r="AE782" s="73"/>
      <c r="AF782" s="73"/>
      <c r="AG782" s="65"/>
      <c r="AH782" s="65"/>
      <c r="AI782" s="65"/>
      <c r="AJ782" s="65"/>
      <c r="AK782" s="65"/>
      <c r="AL782" s="65"/>
      <c r="AM782" s="65"/>
      <c r="AN782" s="65"/>
      <c r="AO782" s="65"/>
    </row>
    <row r="783" spans="1:41">
      <c r="A783">
        <f>'TARIF 2024'!D789</f>
        <v>0</v>
      </c>
      <c r="B783" t="s">
        <v>947</v>
      </c>
      <c r="D783" s="4" t="str">
        <f>'TARIF 2024'!G789</f>
        <v>5903108573511</v>
      </c>
      <c r="E783" t="str">
        <f>'TARIF 2024'!B789</f>
        <v>LENSIP14/14PLUSPS</v>
      </c>
      <c r="F783" t="str">
        <f>'TARIF 2024'!K789</f>
        <v>Apple iPhone 14/14 Plus - HARDY Lens Protection Pro Silver</v>
      </c>
      <c r="G783" t="str">
        <f>'TARIF 2024'!K789</f>
        <v>Apple iPhone 14/14 Plus - HARDY Lens Protection Pro Silver</v>
      </c>
      <c r="H783" s="64">
        <f>'TARIF 2024'!M789</f>
        <v>5.1605999999999996</v>
      </c>
      <c r="I783" s="64">
        <f>'TARIF 2024'!Q789</f>
        <v>9.99</v>
      </c>
      <c r="L783" s="75">
        <v>0.2</v>
      </c>
      <c r="M783" s="65"/>
      <c r="N783" s="65"/>
      <c r="O783" s="65"/>
      <c r="P783" s="65"/>
      <c r="Q783" s="70"/>
      <c r="R783" s="66"/>
      <c r="S783" s="68"/>
      <c r="T783" s="65"/>
      <c r="U783" s="65"/>
      <c r="V783" s="71"/>
      <c r="W783" s="72"/>
      <c r="X783" s="73"/>
      <c r="Y783" s="74"/>
      <c r="Z783" s="65"/>
      <c r="AA783" s="73"/>
      <c r="AB783" s="65"/>
      <c r="AC783" s="73"/>
      <c r="AD783" s="65"/>
      <c r="AE783" s="73"/>
      <c r="AF783" s="73"/>
      <c r="AG783" s="65"/>
      <c r="AH783" s="65"/>
      <c r="AI783" s="65"/>
      <c r="AJ783" s="65"/>
      <c r="AK783" s="65"/>
      <c r="AL783" s="65"/>
      <c r="AM783" s="65"/>
      <c r="AN783" s="65"/>
      <c r="AO783" s="65"/>
    </row>
    <row r="784" spans="1:41">
      <c r="A784">
        <f>'TARIF 2024'!D790</f>
        <v>0</v>
      </c>
      <c r="B784" t="s">
        <v>947</v>
      </c>
      <c r="D784" s="4" t="str">
        <f>'TARIF 2024'!G790</f>
        <v>5903108573504</v>
      </c>
      <c r="E784" t="str">
        <f>'TARIF 2024'!B790</f>
        <v>LENSIP14PRO/14PROMAXPG</v>
      </c>
      <c r="F784" t="str">
        <f>'TARIF 2024'!K790</f>
        <v>Apple iPhone 14 Pro/14 Pro Max - HARDY Lens Protection Pro Graphite</v>
      </c>
      <c r="G784" t="str">
        <f>'TARIF 2024'!K790</f>
        <v>Apple iPhone 14 Pro/14 Pro Max - HARDY Lens Protection Pro Graphite</v>
      </c>
      <c r="H784" s="64">
        <f>'TARIF 2024'!M790</f>
        <v>5.1605999999999996</v>
      </c>
      <c r="I784" s="64">
        <f>'TARIF 2024'!Q790</f>
        <v>9.99</v>
      </c>
      <c r="L784" s="75">
        <v>0.2</v>
      </c>
      <c r="M784" s="65"/>
      <c r="N784" s="65"/>
      <c r="O784" s="65"/>
      <c r="P784" s="65"/>
      <c r="Q784" s="70"/>
      <c r="R784" s="66"/>
      <c r="S784" s="68"/>
      <c r="T784" s="65"/>
      <c r="U784" s="65"/>
      <c r="V784" s="71"/>
      <c r="W784" s="72"/>
      <c r="X784" s="73"/>
      <c r="Y784" s="74"/>
      <c r="Z784" s="65"/>
      <c r="AA784" s="73"/>
      <c r="AB784" s="65"/>
      <c r="AC784" s="73"/>
      <c r="AD784" s="65"/>
      <c r="AE784" s="73"/>
      <c r="AF784" s="73"/>
      <c r="AG784" s="65"/>
      <c r="AH784" s="65"/>
      <c r="AI784" s="65"/>
      <c r="AJ784" s="65"/>
      <c r="AK784" s="65"/>
      <c r="AL784" s="65"/>
      <c r="AM784" s="65"/>
      <c r="AN784" s="65"/>
      <c r="AO784" s="65"/>
    </row>
    <row r="785" spans="1:41">
      <c r="A785">
        <f>'TARIF 2024'!D791</f>
        <v>0</v>
      </c>
      <c r="B785" t="s">
        <v>947</v>
      </c>
      <c r="D785" s="4" t="str">
        <f>'TARIF 2024'!G791</f>
        <v>5903108573498</v>
      </c>
      <c r="E785" t="str">
        <f>'TARIF 2024'!B791</f>
        <v>LENSIP14PRO/14PROMAXPS</v>
      </c>
      <c r="F785" t="str">
        <f>'TARIF 2024'!K791</f>
        <v>Apple iPhone 14 Pro/14 Pro Max - HARDY Lens Protection Pro Silver</v>
      </c>
      <c r="G785" t="str">
        <f>'TARIF 2024'!K791</f>
        <v>Apple iPhone 14 Pro/14 Pro Max - HARDY Lens Protection Pro Silver</v>
      </c>
      <c r="H785" s="64">
        <f>'TARIF 2024'!M791</f>
        <v>5.1605999999999996</v>
      </c>
      <c r="I785" s="64">
        <f>'TARIF 2024'!Q791</f>
        <v>9.99</v>
      </c>
      <c r="L785" s="75">
        <v>0.2</v>
      </c>
      <c r="M785" s="65"/>
      <c r="N785" s="65"/>
      <c r="O785" s="65"/>
      <c r="P785" s="65"/>
      <c r="Q785" s="70"/>
      <c r="R785" s="66"/>
      <c r="S785" s="68"/>
      <c r="T785" s="65"/>
      <c r="U785" s="65"/>
      <c r="V785" s="71"/>
      <c r="W785" s="72"/>
      <c r="X785" s="73"/>
      <c r="Y785" s="74"/>
      <c r="Z785" s="65"/>
      <c r="AA785" s="73"/>
      <c r="AB785" s="65"/>
      <c r="AC785" s="73"/>
      <c r="AD785" s="65"/>
      <c r="AE785" s="73"/>
      <c r="AF785" s="73"/>
      <c r="AG785" s="65"/>
      <c r="AH785" s="65"/>
      <c r="AI785" s="65"/>
      <c r="AJ785" s="65"/>
      <c r="AK785" s="65"/>
      <c r="AL785" s="65"/>
      <c r="AM785" s="65"/>
      <c r="AN785" s="65"/>
      <c r="AO785" s="65"/>
    </row>
    <row r="786" spans="1:41">
      <c r="A786">
        <f>'TARIF 2024'!D792</f>
        <v>0</v>
      </c>
      <c r="B786" t="s">
        <v>947</v>
      </c>
      <c r="D786" s="4" t="str">
        <f>'TARIF 2024'!G792</f>
        <v>5903108573481</v>
      </c>
      <c r="E786" t="str">
        <f>'TARIF 2024'!B792</f>
        <v>LENSIP15/15PLUSG</v>
      </c>
      <c r="F786" t="str">
        <f>'TARIF 2024'!K792</f>
        <v>Apple iPhone 15/15 Plus - HARDY Lens Protection Pro Green</v>
      </c>
      <c r="G786" t="str">
        <f>'TARIF 2024'!K792</f>
        <v>Apple iPhone 15/15 Plus - HARDY Lens Protection Pro Green</v>
      </c>
      <c r="H786" s="64">
        <f>'TARIF 2024'!M792</f>
        <v>5.1605999999999996</v>
      </c>
      <c r="I786" s="64">
        <f>'TARIF 2024'!Q792</f>
        <v>9.99</v>
      </c>
      <c r="L786" s="75">
        <v>0.2</v>
      </c>
      <c r="M786" s="65"/>
      <c r="N786" s="65"/>
      <c r="O786" s="65"/>
      <c r="P786" s="65"/>
      <c r="Q786" s="70"/>
      <c r="R786" s="66"/>
      <c r="S786" s="68"/>
      <c r="T786" s="65"/>
      <c r="U786" s="65"/>
      <c r="V786" s="71"/>
      <c r="W786" s="72"/>
      <c r="X786" s="73"/>
      <c r="Y786" s="74"/>
      <c r="Z786" s="65"/>
      <c r="AA786" s="73"/>
      <c r="AB786" s="65"/>
      <c r="AC786" s="73"/>
      <c r="AD786" s="65"/>
      <c r="AE786" s="73"/>
      <c r="AF786" s="73"/>
      <c r="AG786" s="65"/>
      <c r="AH786" s="65"/>
      <c r="AI786" s="65"/>
      <c r="AJ786" s="65"/>
      <c r="AK786" s="65"/>
      <c r="AL786" s="65"/>
      <c r="AM786" s="65"/>
      <c r="AN786" s="65"/>
      <c r="AO786" s="65"/>
    </row>
    <row r="787" spans="1:41">
      <c r="A787">
        <f>'TARIF 2024'!D793</f>
        <v>0</v>
      </c>
      <c r="B787" t="s">
        <v>947</v>
      </c>
      <c r="D787" s="4" t="str">
        <f>'TARIF 2024'!G793</f>
        <v>5903108573474</v>
      </c>
      <c r="E787" t="str">
        <f>'TARIF 2024'!B793</f>
        <v>LENSIP15/15PLUSB</v>
      </c>
      <c r="F787" t="str">
        <f>'TARIF 2024'!K793</f>
        <v>Apple iPhone 15/15 Plus - HARDY Lens Protection Pro Blue</v>
      </c>
      <c r="G787" t="str">
        <f>'TARIF 2024'!K793</f>
        <v>Apple iPhone 15/15 Plus - HARDY Lens Protection Pro Blue</v>
      </c>
      <c r="H787" s="64">
        <f>'TARIF 2024'!M793</f>
        <v>5.1605999999999996</v>
      </c>
      <c r="I787" s="64">
        <f>'TARIF 2024'!Q793</f>
        <v>9.99</v>
      </c>
      <c r="L787" s="75">
        <v>0.2</v>
      </c>
      <c r="M787" s="65"/>
      <c r="N787" s="65"/>
      <c r="O787" s="65"/>
      <c r="P787" s="65"/>
      <c r="Q787" s="70"/>
      <c r="R787" s="66"/>
      <c r="S787" s="68"/>
      <c r="T787" s="65"/>
      <c r="U787" s="65"/>
      <c r="V787" s="71"/>
      <c r="W787" s="72"/>
      <c r="X787" s="73"/>
      <c r="Y787" s="74"/>
      <c r="Z787" s="65"/>
      <c r="AA787" s="73"/>
      <c r="AB787" s="65"/>
      <c r="AC787" s="73"/>
      <c r="AD787" s="65"/>
      <c r="AE787" s="73"/>
      <c r="AF787" s="73"/>
      <c r="AG787" s="65"/>
      <c r="AH787" s="65"/>
      <c r="AI787" s="65"/>
      <c r="AJ787" s="65"/>
      <c r="AK787" s="65"/>
      <c r="AL787" s="65"/>
      <c r="AM787" s="65"/>
      <c r="AN787" s="65"/>
      <c r="AO787" s="65"/>
    </row>
    <row r="788" spans="1:41">
      <c r="A788">
        <f>'TARIF 2024'!D794</f>
        <v>0</v>
      </c>
      <c r="B788" t="s">
        <v>947</v>
      </c>
      <c r="D788" s="4" t="str">
        <f>'TARIF 2024'!G794</f>
        <v>5903108573467</v>
      </c>
      <c r="E788" t="str">
        <f>'TARIF 2024'!B794</f>
        <v>LENSIP15/15PLUSBK</v>
      </c>
      <c r="F788" t="str">
        <f>'TARIF 2024'!K794</f>
        <v>Apple iPhone 15/15 Plus - HARDY Lens Protection Pro Black</v>
      </c>
      <c r="G788" t="str">
        <f>'TARIF 2024'!K794</f>
        <v>Apple iPhone 15/15 Plus - HARDY Lens Protection Pro Black</v>
      </c>
      <c r="H788" s="64">
        <f>'TARIF 2024'!M794</f>
        <v>5.1605999999999996</v>
      </c>
      <c r="I788" s="64">
        <f>'TARIF 2024'!Q794</f>
        <v>9.99</v>
      </c>
      <c r="L788" s="75">
        <v>0.2</v>
      </c>
      <c r="M788" s="65"/>
      <c r="N788" s="65"/>
      <c r="O788" s="65"/>
      <c r="P788" s="65"/>
      <c r="Q788" s="70"/>
      <c r="R788" s="66"/>
      <c r="S788" s="68"/>
      <c r="T788" s="65"/>
      <c r="U788" s="65"/>
      <c r="V788" s="71"/>
      <c r="W788" s="72"/>
      <c r="X788" s="73"/>
      <c r="Y788" s="74"/>
      <c r="Z788" s="65"/>
      <c r="AA788" s="73"/>
      <c r="AB788" s="65"/>
      <c r="AC788" s="73"/>
      <c r="AD788" s="65"/>
      <c r="AE788" s="73"/>
      <c r="AF788" s="73"/>
      <c r="AG788" s="65"/>
      <c r="AH788" s="65"/>
      <c r="AI788" s="65"/>
      <c r="AJ788" s="65"/>
      <c r="AK788" s="65"/>
      <c r="AL788" s="65"/>
      <c r="AM788" s="65"/>
      <c r="AN788" s="65"/>
      <c r="AO788" s="65"/>
    </row>
    <row r="789" spans="1:41">
      <c r="A789">
        <f>'TARIF 2024'!D795</f>
        <v>0</v>
      </c>
      <c r="B789" t="s">
        <v>947</v>
      </c>
      <c r="D789" s="4" t="str">
        <f>'TARIF 2024'!G795</f>
        <v>5903108573450</v>
      </c>
      <c r="E789" t="str">
        <f>'TARIF 2024'!B795</f>
        <v>LENSIP15/15PLUSP</v>
      </c>
      <c r="F789" t="str">
        <f>'TARIF 2024'!K795</f>
        <v>Apple iPhone 15/15 Plus - HARDY Lens Protection Pro Pink</v>
      </c>
      <c r="G789" t="str">
        <f>'TARIF 2024'!K795</f>
        <v>Apple iPhone 15/15 Plus - HARDY Lens Protection Pro Pink</v>
      </c>
      <c r="H789" s="64">
        <f>'TARIF 2024'!M795</f>
        <v>5.1605999999999996</v>
      </c>
      <c r="I789" s="64">
        <f>'TARIF 2024'!Q795</f>
        <v>9.99</v>
      </c>
      <c r="L789" s="75">
        <v>0.2</v>
      </c>
      <c r="M789" s="65"/>
      <c r="N789" s="65"/>
      <c r="O789" s="65"/>
      <c r="P789" s="65"/>
      <c r="Q789" s="70"/>
      <c r="R789" s="66"/>
      <c r="S789" s="68"/>
      <c r="T789" s="65"/>
      <c r="U789" s="65"/>
      <c r="V789" s="71"/>
      <c r="W789" s="72"/>
      <c r="X789" s="73"/>
      <c r="Y789" s="74"/>
      <c r="Z789" s="65"/>
      <c r="AA789" s="73"/>
      <c r="AB789" s="65"/>
      <c r="AC789" s="73"/>
      <c r="AD789" s="65"/>
      <c r="AE789" s="73"/>
      <c r="AF789" s="73"/>
      <c r="AG789" s="65"/>
      <c r="AH789" s="65"/>
      <c r="AI789" s="65"/>
      <c r="AJ789" s="65"/>
      <c r="AK789" s="65"/>
      <c r="AL789" s="65"/>
      <c r="AM789" s="65"/>
      <c r="AN789" s="65"/>
      <c r="AO789" s="65"/>
    </row>
    <row r="790" spans="1:41">
      <c r="A790">
        <f>'TARIF 2024'!D796</f>
        <v>0</v>
      </c>
      <c r="B790" t="s">
        <v>947</v>
      </c>
      <c r="D790" s="4" t="str">
        <f>'TARIF 2024'!G796</f>
        <v>5903108573443</v>
      </c>
      <c r="E790" t="str">
        <f>'TARIF 2024'!B796</f>
        <v>LENSIP15/15PLUSS</v>
      </c>
      <c r="F790" t="str">
        <f>'TARIF 2024'!K796</f>
        <v>Apple iPhone 15/15 Plus - HARDY Lens Protection Pro Silver</v>
      </c>
      <c r="G790" t="str">
        <f>'TARIF 2024'!K796</f>
        <v>Apple iPhone 15/15 Plus - HARDY Lens Protection Pro Silver</v>
      </c>
      <c r="H790" s="64">
        <f>'TARIF 2024'!M796</f>
        <v>5.1605999999999996</v>
      </c>
      <c r="I790" s="64">
        <f>'TARIF 2024'!Q796</f>
        <v>9.99</v>
      </c>
      <c r="L790" s="75">
        <v>0.2</v>
      </c>
      <c r="M790" s="65"/>
      <c r="N790" s="65"/>
      <c r="O790" s="65"/>
      <c r="P790" s="65"/>
      <c r="Q790" s="70"/>
      <c r="R790" s="66"/>
      <c r="S790" s="68"/>
      <c r="T790" s="65"/>
      <c r="U790" s="65"/>
      <c r="V790" s="71"/>
      <c r="W790" s="72"/>
      <c r="X790" s="73"/>
      <c r="Y790" s="74"/>
      <c r="Z790" s="65"/>
      <c r="AA790" s="73"/>
      <c r="AB790" s="65"/>
      <c r="AC790" s="73"/>
      <c r="AD790" s="65"/>
      <c r="AE790" s="73"/>
      <c r="AF790" s="73"/>
      <c r="AG790" s="65"/>
      <c r="AH790" s="65"/>
      <c r="AI790" s="65"/>
      <c r="AJ790" s="65"/>
      <c r="AK790" s="65"/>
      <c r="AL790" s="65"/>
      <c r="AM790" s="65"/>
      <c r="AN790" s="65"/>
      <c r="AO790" s="65"/>
    </row>
    <row r="791" spans="1:41">
      <c r="A791">
        <f>'TARIF 2024'!D797</f>
        <v>0</v>
      </c>
      <c r="B791" t="s">
        <v>947</v>
      </c>
      <c r="D791" s="4" t="str">
        <f>'TARIF 2024'!G797</f>
        <v>5903108573436</v>
      </c>
      <c r="E791" t="str">
        <f>'TARIF 2024'!B797</f>
        <v>LENSIP15/15PLUSY</v>
      </c>
      <c r="F791" t="str">
        <f>'TARIF 2024'!K797</f>
        <v>Apple iPhone 15/15 Plus - HARDY Lens Protection Pro Yellow</v>
      </c>
      <c r="G791" t="str">
        <f>'TARIF 2024'!K797</f>
        <v>Apple iPhone 15/15 Plus - HARDY Lens Protection Pro Yellow</v>
      </c>
      <c r="H791" s="64">
        <f>'TARIF 2024'!M797</f>
        <v>5.1605999999999996</v>
      </c>
      <c r="I791" s="64">
        <f>'TARIF 2024'!Q797</f>
        <v>9.99</v>
      </c>
      <c r="L791" s="75">
        <v>0.2</v>
      </c>
      <c r="M791" s="65"/>
      <c r="N791" s="65"/>
      <c r="O791" s="65"/>
      <c r="P791" s="65"/>
      <c r="Q791" s="70"/>
      <c r="R791" s="66"/>
      <c r="S791" s="68"/>
      <c r="T791" s="65"/>
      <c r="U791" s="65"/>
      <c r="V791" s="71"/>
      <c r="W791" s="72"/>
      <c r="X791" s="73"/>
      <c r="Y791" s="74"/>
      <c r="Z791" s="65"/>
      <c r="AA791" s="73"/>
      <c r="AB791" s="65"/>
      <c r="AC791" s="73"/>
      <c r="AD791" s="65"/>
      <c r="AE791" s="73"/>
      <c r="AF791" s="73"/>
      <c r="AG791" s="65"/>
      <c r="AH791" s="65"/>
      <c r="AI791" s="65"/>
      <c r="AJ791" s="65"/>
      <c r="AK791" s="65"/>
      <c r="AL791" s="65"/>
      <c r="AM791" s="65"/>
      <c r="AN791" s="65"/>
      <c r="AO791" s="65"/>
    </row>
    <row r="792" spans="1:41">
      <c r="A792">
        <f>'TARIF 2024'!D798</f>
        <v>0</v>
      </c>
      <c r="B792" t="s">
        <v>947</v>
      </c>
      <c r="D792" s="4" t="str">
        <f>'TARIF 2024'!G798</f>
        <v>5903108573429</v>
      </c>
      <c r="E792" t="str">
        <f>'TARIF 2024'!B798</f>
        <v>LENSIP15PRON</v>
      </c>
      <c r="F792" t="str">
        <f>'TARIF 2024'!K798</f>
        <v>Apple iPhone 15 Pro - HARDY Lens Protection Pro Natural</v>
      </c>
      <c r="G792" t="str">
        <f>'TARIF 2024'!K798</f>
        <v>Apple iPhone 15 Pro - HARDY Lens Protection Pro Natural</v>
      </c>
      <c r="H792" s="64">
        <f>'TARIF 2024'!M798</f>
        <v>5.1605999999999996</v>
      </c>
      <c r="I792" s="64">
        <f>'TARIF 2024'!Q798</f>
        <v>9.99</v>
      </c>
      <c r="L792" s="75">
        <v>0.2</v>
      </c>
      <c r="M792" s="65"/>
      <c r="N792" s="65"/>
      <c r="O792" s="65"/>
      <c r="P792" s="65"/>
      <c r="Q792" s="70"/>
      <c r="R792" s="66"/>
      <c r="S792" s="68"/>
      <c r="T792" s="65"/>
      <c r="U792" s="65"/>
      <c r="V792" s="71"/>
      <c r="W792" s="72"/>
      <c r="X792" s="73"/>
      <c r="Y792" s="74"/>
      <c r="Z792" s="65"/>
      <c r="AA792" s="73"/>
      <c r="AB792" s="65"/>
      <c r="AC792" s="73"/>
      <c r="AD792" s="65"/>
      <c r="AE792" s="73"/>
      <c r="AF792" s="73"/>
      <c r="AG792" s="65"/>
      <c r="AH792" s="65"/>
      <c r="AI792" s="65"/>
      <c r="AJ792" s="65"/>
      <c r="AK792" s="65"/>
      <c r="AL792" s="65"/>
      <c r="AM792" s="65"/>
      <c r="AN792" s="65"/>
      <c r="AO792" s="65"/>
    </row>
    <row r="793" spans="1:41">
      <c r="A793">
        <f>'TARIF 2024'!D799</f>
        <v>0</v>
      </c>
      <c r="B793" t="s">
        <v>947</v>
      </c>
      <c r="D793" s="4" t="str">
        <f>'TARIF 2024'!G799</f>
        <v>5903108573412</v>
      </c>
      <c r="E793" t="str">
        <f>'TARIF 2024'!B799</f>
        <v>LENSIP15PROBK</v>
      </c>
      <c r="F793" t="str">
        <f>'TARIF 2024'!K799</f>
        <v>Apple iPhone 15 Pro - HARDY Lens Protection Pro Black</v>
      </c>
      <c r="G793" t="str">
        <f>'TARIF 2024'!K799</f>
        <v>Apple iPhone 15 Pro - HARDY Lens Protection Pro Black</v>
      </c>
      <c r="H793" s="64">
        <f>'TARIF 2024'!M799</f>
        <v>5.1605999999999996</v>
      </c>
      <c r="I793" s="64">
        <f>'TARIF 2024'!Q799</f>
        <v>9.99</v>
      </c>
      <c r="L793" s="75">
        <v>0.2</v>
      </c>
      <c r="M793" s="65"/>
      <c r="N793" s="65"/>
      <c r="O793" s="65"/>
      <c r="P793" s="65"/>
      <c r="Q793" s="70"/>
      <c r="R793" s="66"/>
      <c r="S793" s="68"/>
      <c r="T793" s="65"/>
      <c r="U793" s="65"/>
      <c r="V793" s="71"/>
      <c r="W793" s="72"/>
      <c r="X793" s="73"/>
      <c r="Y793" s="74"/>
      <c r="Z793" s="65"/>
      <c r="AA793" s="73"/>
      <c r="AB793" s="65"/>
      <c r="AC793" s="73"/>
      <c r="AD793" s="65"/>
      <c r="AE793" s="73"/>
      <c r="AF793" s="73"/>
      <c r="AG793" s="65"/>
      <c r="AH793" s="65"/>
      <c r="AI793" s="65"/>
      <c r="AJ793" s="65"/>
      <c r="AK793" s="65"/>
      <c r="AL793" s="65"/>
      <c r="AM793" s="65"/>
      <c r="AN793" s="65"/>
      <c r="AO793" s="65"/>
    </row>
    <row r="794" spans="1:41">
      <c r="A794">
        <f>'TARIF 2024'!D800</f>
        <v>0</v>
      </c>
      <c r="B794" t="s">
        <v>947</v>
      </c>
      <c r="D794" s="4" t="str">
        <f>'TARIF 2024'!G800</f>
        <v>5903108573405</v>
      </c>
      <c r="E794" t="str">
        <f>'TARIF 2024'!B800</f>
        <v>LENSIP15PROB</v>
      </c>
      <c r="F794" t="str">
        <f>'TARIF 2024'!K800</f>
        <v>Apple iPhone 15 Pro - HARDY Lens Protection Pro Blue</v>
      </c>
      <c r="G794" t="str">
        <f>'TARIF 2024'!K800</f>
        <v>Apple iPhone 15 Pro - HARDY Lens Protection Pro Blue</v>
      </c>
      <c r="H794" s="64">
        <f>'TARIF 2024'!M800</f>
        <v>5.1605999999999996</v>
      </c>
      <c r="I794" s="64">
        <f>'TARIF 2024'!Q800</f>
        <v>9.99</v>
      </c>
      <c r="L794" s="75">
        <v>0.2</v>
      </c>
      <c r="M794" s="65"/>
      <c r="N794" s="65"/>
      <c r="O794" s="65"/>
      <c r="P794" s="65"/>
      <c r="Q794" s="70"/>
      <c r="R794" s="66"/>
      <c r="S794" s="68"/>
      <c r="T794" s="65"/>
      <c r="U794" s="65"/>
      <c r="V794" s="71"/>
      <c r="W794" s="72"/>
      <c r="X794" s="73"/>
      <c r="Y794" s="74"/>
      <c r="Z794" s="65"/>
      <c r="AA794" s="73"/>
      <c r="AB794" s="65"/>
      <c r="AC794" s="73"/>
      <c r="AD794" s="65"/>
      <c r="AE794" s="73"/>
      <c r="AF794" s="73"/>
      <c r="AG794" s="65"/>
      <c r="AH794" s="65"/>
      <c r="AI794" s="65"/>
      <c r="AJ794" s="65"/>
      <c r="AK794" s="65"/>
      <c r="AL794" s="65"/>
      <c r="AM794" s="65"/>
      <c r="AN794" s="65"/>
      <c r="AO794" s="65"/>
    </row>
    <row r="795" spans="1:41">
      <c r="A795">
        <f>'TARIF 2024'!D801</f>
        <v>0</v>
      </c>
      <c r="B795" t="s">
        <v>947</v>
      </c>
      <c r="D795" s="4" t="str">
        <f>'TARIF 2024'!G801</f>
        <v>5903108573399</v>
      </c>
      <c r="E795" t="str">
        <f>'TARIF 2024'!B801</f>
        <v>LENSIP15PROW</v>
      </c>
      <c r="F795" t="str">
        <f>'TARIF 2024'!K801</f>
        <v>Apple iPhone 15 Pro - HARDY Lens Protection Pro White</v>
      </c>
      <c r="G795" t="str">
        <f>'TARIF 2024'!K801</f>
        <v>Apple iPhone 15 Pro - HARDY Lens Protection Pro White</v>
      </c>
      <c r="H795" s="64">
        <f>'TARIF 2024'!M801</f>
        <v>5.1605999999999996</v>
      </c>
      <c r="I795" s="64">
        <f>'TARIF 2024'!Q801</f>
        <v>9.99</v>
      </c>
      <c r="L795" s="75">
        <v>0.2</v>
      </c>
      <c r="M795" s="65"/>
      <c r="N795" s="65"/>
      <c r="O795" s="65"/>
      <c r="P795" s="65"/>
      <c r="Q795" s="70"/>
      <c r="R795" s="66"/>
      <c r="S795" s="68"/>
      <c r="T795" s="65"/>
      <c r="U795" s="65"/>
      <c r="V795" s="71"/>
      <c r="W795" s="72"/>
      <c r="X795" s="73"/>
      <c r="Y795" s="74"/>
      <c r="Z795" s="65"/>
      <c r="AA795" s="73"/>
      <c r="AB795" s="65"/>
      <c r="AC795" s="73"/>
      <c r="AD795" s="65"/>
      <c r="AE795" s="73"/>
      <c r="AF795" s="73"/>
      <c r="AG795" s="65"/>
      <c r="AH795" s="65"/>
      <c r="AI795" s="65"/>
      <c r="AJ795" s="65"/>
      <c r="AK795" s="65"/>
      <c r="AL795" s="65"/>
      <c r="AM795" s="65"/>
      <c r="AN795" s="65"/>
      <c r="AO795" s="65"/>
    </row>
    <row r="796" spans="1:41">
      <c r="A796">
        <f>'TARIF 2024'!D802</f>
        <v>0</v>
      </c>
      <c r="B796" t="s">
        <v>947</v>
      </c>
      <c r="D796" s="4" t="str">
        <f>'TARIF 2024'!G802</f>
        <v>5903108573382</v>
      </c>
      <c r="E796" t="str">
        <f>'TARIF 2024'!B802</f>
        <v>LENSIP15PROMAXN</v>
      </c>
      <c r="F796" t="str">
        <f>'TARIF 2024'!K802</f>
        <v>Apple iPhone 15 Pro Max - HARDY Lens Protection Pro Natural</v>
      </c>
      <c r="G796" t="str">
        <f>'TARIF 2024'!K802</f>
        <v>Apple iPhone 15 Pro Max - HARDY Lens Protection Pro Natural</v>
      </c>
      <c r="H796" s="64">
        <f>'TARIF 2024'!M802</f>
        <v>5.1605999999999996</v>
      </c>
      <c r="I796" s="64">
        <f>'TARIF 2024'!Q802</f>
        <v>9.99</v>
      </c>
      <c r="L796" s="75">
        <v>0.2</v>
      </c>
      <c r="M796" s="65"/>
      <c r="N796" s="65"/>
      <c r="O796" s="65"/>
      <c r="P796" s="65"/>
      <c r="Q796" s="70"/>
      <c r="R796" s="66"/>
      <c r="S796" s="68"/>
      <c r="T796" s="65"/>
      <c r="U796" s="65"/>
      <c r="V796" s="71"/>
      <c r="W796" s="72"/>
      <c r="X796" s="73"/>
      <c r="Y796" s="74"/>
      <c r="Z796" s="65"/>
      <c r="AA796" s="73"/>
      <c r="AB796" s="65"/>
      <c r="AC796" s="73"/>
      <c r="AD796" s="65"/>
      <c r="AE796" s="73"/>
      <c r="AF796" s="73"/>
      <c r="AG796" s="65"/>
      <c r="AH796" s="65"/>
      <c r="AI796" s="65"/>
      <c r="AJ796" s="65"/>
      <c r="AK796" s="65"/>
      <c r="AL796" s="65"/>
      <c r="AM796" s="65"/>
      <c r="AN796" s="65"/>
      <c r="AO796" s="65"/>
    </row>
    <row r="797" spans="1:41">
      <c r="A797">
        <f>'TARIF 2024'!D803</f>
        <v>0</v>
      </c>
      <c r="B797" t="s">
        <v>947</v>
      </c>
      <c r="D797" s="4" t="str">
        <f>'TARIF 2024'!G803</f>
        <v>5903108573375</v>
      </c>
      <c r="E797" t="str">
        <f>'TARIF 2024'!B803</f>
        <v>LENSIP15PROMAXBK</v>
      </c>
      <c r="F797" t="str">
        <f>'TARIF 2024'!K803</f>
        <v>Apple iPhone 15 Pro Max - HARDY Lens Protection Pro Black</v>
      </c>
      <c r="G797" t="str">
        <f>'TARIF 2024'!K803</f>
        <v>Apple iPhone 15 Pro Max - HARDY Lens Protection Pro Black</v>
      </c>
      <c r="H797" s="64">
        <f>'TARIF 2024'!M803</f>
        <v>5.1605999999999996</v>
      </c>
      <c r="I797" s="64">
        <f>'TARIF 2024'!Q803</f>
        <v>9.99</v>
      </c>
      <c r="L797" s="75">
        <v>0.2</v>
      </c>
      <c r="M797" s="65"/>
      <c r="N797" s="65"/>
      <c r="O797" s="65"/>
      <c r="P797" s="65"/>
      <c r="Q797" s="70"/>
      <c r="R797" s="66"/>
      <c r="S797" s="68"/>
      <c r="T797" s="65"/>
      <c r="U797" s="65"/>
      <c r="V797" s="71"/>
      <c r="W797" s="72"/>
      <c r="X797" s="73"/>
      <c r="Y797" s="74"/>
      <c r="Z797" s="65"/>
      <c r="AA797" s="73"/>
      <c r="AB797" s="65"/>
      <c r="AC797" s="73"/>
      <c r="AD797" s="65"/>
      <c r="AE797" s="73"/>
      <c r="AF797" s="73"/>
      <c r="AG797" s="65"/>
      <c r="AH797" s="65"/>
      <c r="AI797" s="65"/>
      <c r="AJ797" s="65"/>
      <c r="AK797" s="65"/>
      <c r="AL797" s="65"/>
      <c r="AM797" s="65"/>
      <c r="AN797" s="65"/>
      <c r="AO797" s="65"/>
    </row>
    <row r="798" spans="1:41">
      <c r="A798">
        <f>'TARIF 2024'!D804</f>
        <v>0</v>
      </c>
      <c r="B798" t="s">
        <v>947</v>
      </c>
      <c r="D798" s="4" t="str">
        <f>'TARIF 2024'!G804</f>
        <v>5903108573368</v>
      </c>
      <c r="E798" t="str">
        <f>'TARIF 2024'!B804</f>
        <v xml:space="preserve">LENSIP15PROMAXB </v>
      </c>
      <c r="F798" t="str">
        <f>'TARIF 2024'!K804</f>
        <v>Apple iPhone 15 Pro Max - HARDY Lens Protection Pro Blue</v>
      </c>
      <c r="G798" t="str">
        <f>'TARIF 2024'!K804</f>
        <v>Apple iPhone 15 Pro Max - HARDY Lens Protection Pro Blue</v>
      </c>
      <c r="H798" s="64">
        <f>'TARIF 2024'!M804</f>
        <v>5.1605999999999996</v>
      </c>
      <c r="I798" s="64">
        <f>'TARIF 2024'!Q804</f>
        <v>9.99</v>
      </c>
      <c r="L798" s="75">
        <v>0.2</v>
      </c>
      <c r="M798" s="65"/>
      <c r="N798" s="65"/>
      <c r="O798" s="65"/>
      <c r="P798" s="65"/>
      <c r="Q798" s="70"/>
      <c r="R798" s="66"/>
      <c r="S798" s="68"/>
      <c r="T798" s="65"/>
      <c r="U798" s="65"/>
      <c r="V798" s="71"/>
      <c r="W798" s="72"/>
      <c r="X798" s="73"/>
      <c r="Y798" s="74"/>
      <c r="Z798" s="65"/>
      <c r="AA798" s="73"/>
      <c r="AB798" s="65"/>
      <c r="AC798" s="73"/>
      <c r="AD798" s="65"/>
      <c r="AE798" s="73"/>
      <c r="AF798" s="73"/>
      <c r="AG798" s="65"/>
      <c r="AH798" s="65"/>
      <c r="AI798" s="65"/>
      <c r="AJ798" s="65"/>
      <c r="AK798" s="65"/>
      <c r="AL798" s="65"/>
      <c r="AM798" s="65"/>
      <c r="AN798" s="65"/>
      <c r="AO798" s="65"/>
    </row>
    <row r="799" spans="1:41">
      <c r="A799">
        <f>'TARIF 2024'!D805</f>
        <v>0</v>
      </c>
      <c r="B799" t="s">
        <v>947</v>
      </c>
      <c r="D799" s="4" t="str">
        <f>'TARIF 2024'!G805</f>
        <v>5903108573351</v>
      </c>
      <c r="E799" t="str">
        <f>'TARIF 2024'!B805</f>
        <v>LENSIP15PROMAXW</v>
      </c>
      <c r="F799" t="str">
        <f>'TARIF 2024'!K805</f>
        <v>Apple iPhone 15 Pro Max - HARDY Lens Protection Pro White</v>
      </c>
      <c r="G799" t="str">
        <f>'TARIF 2024'!K805</f>
        <v>Apple iPhone 15 Pro Max - HARDY Lens Protection Pro White</v>
      </c>
      <c r="H799" s="64">
        <f>'TARIF 2024'!M805</f>
        <v>5.1605999999999996</v>
      </c>
      <c r="I799" s="64">
        <f>'TARIF 2024'!Q805</f>
        <v>9.99</v>
      </c>
      <c r="L799" s="75">
        <v>0.2</v>
      </c>
      <c r="M799" s="65"/>
      <c r="N799" s="65"/>
      <c r="O799" s="65"/>
      <c r="P799" s="65"/>
      <c r="Q799" s="70"/>
      <c r="R799" s="66"/>
      <c r="S799" s="68"/>
      <c r="T799" s="65"/>
      <c r="U799" s="65"/>
      <c r="V799" s="71"/>
      <c r="W799" s="72"/>
      <c r="X799" s="73"/>
      <c r="Y799" s="74"/>
      <c r="Z799" s="65"/>
      <c r="AA799" s="73"/>
      <c r="AB799" s="65"/>
      <c r="AC799" s="73"/>
      <c r="AD799" s="65"/>
      <c r="AE799" s="73"/>
      <c r="AF799" s="73"/>
      <c r="AG799" s="65"/>
      <c r="AH799" s="65"/>
      <c r="AI799" s="65"/>
      <c r="AJ799" s="65"/>
      <c r="AK799" s="65"/>
      <c r="AL799" s="65"/>
      <c r="AM799" s="65"/>
      <c r="AN799" s="65"/>
      <c r="AO799" s="65"/>
    </row>
    <row r="800" spans="1:41">
      <c r="A800">
        <f>'TARIF 2024'!D806</f>
        <v>0</v>
      </c>
      <c r="B800" t="s">
        <v>947</v>
      </c>
      <c r="D800" s="4" t="str">
        <f>'TARIF 2024'!G806</f>
        <v>5903108573344</v>
      </c>
      <c r="E800" t="str">
        <f>'TARIF 2024'!B806</f>
        <v>LENSGALS23/23+BK</v>
      </c>
      <c r="F800" t="str">
        <f>'TARIF 2024'!K806</f>
        <v>Samsung Galaxy S23/S23+ - HARDY Lens Protection Pro Black</v>
      </c>
      <c r="G800" t="str">
        <f>'TARIF 2024'!K806</f>
        <v>Samsung Galaxy S23/S23+ - HARDY Lens Protection Pro Black</v>
      </c>
      <c r="H800" s="64">
        <f>'TARIF 2024'!M806</f>
        <v>5.1605999999999996</v>
      </c>
      <c r="I800" s="64">
        <f>'TARIF 2024'!Q806</f>
        <v>9.99</v>
      </c>
      <c r="L800" s="75">
        <v>0.2</v>
      </c>
      <c r="M800" s="65"/>
      <c r="N800" s="65"/>
      <c r="O800" s="65"/>
      <c r="P800" s="65"/>
      <c r="Q800" s="70"/>
      <c r="R800" s="66"/>
      <c r="S800" s="68"/>
      <c r="T800" s="65"/>
      <c r="U800" s="65"/>
      <c r="V800" s="71"/>
      <c r="W800" s="72"/>
      <c r="X800" s="73"/>
      <c r="Y800" s="74"/>
      <c r="Z800" s="65"/>
      <c r="AA800" s="73"/>
      <c r="AB800" s="65"/>
      <c r="AC800" s="73"/>
      <c r="AD800" s="65"/>
      <c r="AE800" s="73"/>
      <c r="AF800" s="73"/>
      <c r="AG800" s="65"/>
      <c r="AH800" s="65"/>
      <c r="AI800" s="65"/>
      <c r="AJ800" s="65"/>
      <c r="AK800" s="65"/>
      <c r="AL800" s="65"/>
      <c r="AM800" s="65"/>
      <c r="AN800" s="65"/>
      <c r="AO800" s="65"/>
    </row>
    <row r="801" spans="1:41">
      <c r="A801">
        <f>'TARIF 2024'!D807</f>
        <v>0</v>
      </c>
      <c r="B801" t="s">
        <v>947</v>
      </c>
      <c r="D801" s="4" t="str">
        <f>'TARIF 2024'!G807</f>
        <v>5903108573337</v>
      </c>
      <c r="E801" t="str">
        <f>'TARIF 2024'!B807</f>
        <v>LENSGALS23ULTRABK</v>
      </c>
      <c r="F801" t="str">
        <f>'TARIF 2024'!K807</f>
        <v>Samsung Galaxy S23 Ultra - HARDY Lens Protection Pro Black</v>
      </c>
      <c r="G801" t="str">
        <f>'TARIF 2024'!K807</f>
        <v>Samsung Galaxy S23 Ultra - HARDY Lens Protection Pro Black</v>
      </c>
      <c r="H801" s="64">
        <f>'TARIF 2024'!M807</f>
        <v>5.1605999999999996</v>
      </c>
      <c r="I801" s="64">
        <f>'TARIF 2024'!Q807</f>
        <v>9.99</v>
      </c>
      <c r="L801" s="75">
        <v>0.2</v>
      </c>
      <c r="M801" s="65"/>
      <c r="N801" s="65"/>
      <c r="O801" s="65"/>
      <c r="P801" s="65"/>
      <c r="Q801" s="70"/>
      <c r="R801" s="66"/>
      <c r="S801" s="68"/>
      <c r="T801" s="65"/>
      <c r="U801" s="65"/>
      <c r="V801" s="71"/>
      <c r="W801" s="72"/>
      <c r="X801" s="73"/>
      <c r="Y801" s="74"/>
      <c r="Z801" s="65"/>
      <c r="AA801" s="73"/>
      <c r="AB801" s="65"/>
      <c r="AC801" s="73"/>
      <c r="AD801" s="65"/>
      <c r="AE801" s="73"/>
      <c r="AF801" s="73"/>
      <c r="AG801" s="65"/>
      <c r="AH801" s="65"/>
      <c r="AI801" s="65"/>
      <c r="AJ801" s="65"/>
      <c r="AK801" s="65"/>
      <c r="AL801" s="65"/>
      <c r="AM801" s="65"/>
      <c r="AN801" s="65"/>
      <c r="AO801" s="65"/>
    </row>
    <row r="802" spans="1:41">
      <c r="A802">
        <f>'TARIF 2024'!D808</f>
        <v>0</v>
      </c>
      <c r="B802" t="s">
        <v>947</v>
      </c>
      <c r="D802" s="4" t="str">
        <f>'TARIF 2024'!G808</f>
        <v>5903108573320</v>
      </c>
      <c r="E802" t="str">
        <f>'TARIF 2024'!B808</f>
        <v>LENSGALS24BK</v>
      </c>
      <c r="F802" t="str">
        <f>'TARIF 2024'!K808</f>
        <v>Samsung Galaxy S24 - HARDY Lens Protection Pro Black</v>
      </c>
      <c r="G802" t="str">
        <f>'TARIF 2024'!K808</f>
        <v>Samsung Galaxy S24 - HARDY Lens Protection Pro Black</v>
      </c>
      <c r="H802" s="64">
        <f>'TARIF 2024'!M808</f>
        <v>5.1605999999999996</v>
      </c>
      <c r="I802" s="64">
        <f>'TARIF 2024'!Q808</f>
        <v>9.99</v>
      </c>
      <c r="L802" s="75">
        <v>0.2</v>
      </c>
      <c r="M802" s="65"/>
      <c r="N802" s="65"/>
      <c r="O802" s="65"/>
      <c r="P802" s="65"/>
      <c r="Q802" s="70"/>
      <c r="R802" s="66"/>
      <c r="S802" s="68"/>
      <c r="T802" s="65"/>
      <c r="U802" s="65"/>
      <c r="V802" s="71"/>
      <c r="W802" s="72"/>
      <c r="X802" s="73"/>
      <c r="Y802" s="74"/>
      <c r="Z802" s="65"/>
      <c r="AA802" s="73"/>
      <c r="AB802" s="65"/>
      <c r="AC802" s="73"/>
      <c r="AD802" s="65"/>
      <c r="AE802" s="73"/>
      <c r="AF802" s="73"/>
      <c r="AG802" s="65"/>
      <c r="AH802" s="65"/>
      <c r="AI802" s="65"/>
      <c r="AJ802" s="65"/>
      <c r="AK802" s="65"/>
      <c r="AL802" s="65"/>
      <c r="AM802" s="65"/>
      <c r="AN802" s="65"/>
      <c r="AO802" s="65"/>
    </row>
    <row r="803" spans="1:41">
      <c r="A803">
        <f>'TARIF 2024'!D809</f>
        <v>0</v>
      </c>
      <c r="B803" t="s">
        <v>947</v>
      </c>
      <c r="D803" s="4" t="str">
        <f>'TARIF 2024'!G809</f>
        <v>5903108573313</v>
      </c>
      <c r="E803" t="str">
        <f>'TARIF 2024'!B809</f>
        <v>LENSGALS24G</v>
      </c>
      <c r="F803" t="str">
        <f>'TARIF 2024'!K809</f>
        <v>Samsung Galaxy S24 - HARDY Lens Protection Pro Gray</v>
      </c>
      <c r="G803" t="str">
        <f>'TARIF 2024'!K809</f>
        <v>Samsung Galaxy S24 - HARDY Lens Protection Pro Gray</v>
      </c>
      <c r="H803" s="64">
        <f>'TARIF 2024'!M809</f>
        <v>5.1605999999999996</v>
      </c>
      <c r="I803" s="64">
        <f>'TARIF 2024'!Q809</f>
        <v>9.99</v>
      </c>
      <c r="L803" s="75">
        <v>0.2</v>
      </c>
      <c r="M803" s="65"/>
      <c r="N803" s="65"/>
      <c r="O803" s="65"/>
      <c r="P803" s="65"/>
      <c r="Q803" s="70"/>
      <c r="R803" s="66"/>
      <c r="S803" s="68"/>
      <c r="T803" s="65"/>
      <c r="U803" s="65"/>
      <c r="V803" s="71"/>
      <c r="W803" s="72"/>
      <c r="X803" s="73"/>
      <c r="Y803" s="74"/>
      <c r="Z803" s="65"/>
      <c r="AA803" s="73"/>
      <c r="AB803" s="65"/>
      <c r="AC803" s="73"/>
      <c r="AD803" s="65"/>
      <c r="AE803" s="73"/>
      <c r="AF803" s="73"/>
      <c r="AG803" s="65"/>
      <c r="AH803" s="65"/>
      <c r="AI803" s="65"/>
      <c r="AJ803" s="65"/>
      <c r="AK803" s="65"/>
      <c r="AL803" s="65"/>
      <c r="AM803" s="65"/>
      <c r="AN803" s="65"/>
      <c r="AO803" s="65"/>
    </row>
    <row r="804" spans="1:41">
      <c r="A804">
        <f>'TARIF 2024'!D810</f>
        <v>0</v>
      </c>
      <c r="B804" t="s">
        <v>947</v>
      </c>
      <c r="D804" s="4" t="str">
        <f>'TARIF 2024'!G810</f>
        <v>5903108573306</v>
      </c>
      <c r="E804" t="str">
        <f>'TARIF 2024'!B810</f>
        <v>LENSGALS24Y</v>
      </c>
      <c r="F804" t="str">
        <f>'TARIF 2024'!K810</f>
        <v>Samsung Galaxy S24 - HARDY Lens Protection Pro Yellow</v>
      </c>
      <c r="G804" t="str">
        <f>'TARIF 2024'!K810</f>
        <v>Samsung Galaxy S24 - HARDY Lens Protection Pro Yellow</v>
      </c>
      <c r="H804" s="64">
        <f>'TARIF 2024'!M810</f>
        <v>5.1605999999999996</v>
      </c>
      <c r="I804" s="64">
        <f>'TARIF 2024'!Q810</f>
        <v>9.99</v>
      </c>
      <c r="L804" s="75">
        <v>0.2</v>
      </c>
      <c r="M804" s="65"/>
      <c r="N804" s="65"/>
      <c r="O804" s="65"/>
      <c r="P804" s="65"/>
      <c r="Q804" s="70"/>
      <c r="R804" s="66"/>
      <c r="S804" s="68"/>
      <c r="T804" s="65"/>
      <c r="U804" s="65"/>
      <c r="V804" s="71"/>
      <c r="W804" s="72"/>
      <c r="X804" s="73"/>
      <c r="Y804" s="74"/>
      <c r="Z804" s="65"/>
      <c r="AA804" s="73"/>
      <c r="AB804" s="65"/>
      <c r="AC804" s="73"/>
      <c r="AD804" s="65"/>
      <c r="AE804" s="73"/>
      <c r="AF804" s="73"/>
      <c r="AG804" s="65"/>
      <c r="AH804" s="65"/>
      <c r="AI804" s="65"/>
      <c r="AJ804" s="65"/>
      <c r="AK804" s="65"/>
      <c r="AL804" s="65"/>
      <c r="AM804" s="65"/>
      <c r="AN804" s="65"/>
      <c r="AO804" s="65"/>
    </row>
    <row r="805" spans="1:41">
      <c r="A805">
        <f>'TARIF 2024'!D811</f>
        <v>0</v>
      </c>
      <c r="B805" t="s">
        <v>947</v>
      </c>
      <c r="D805" s="4" t="str">
        <f>'TARIF 2024'!G811</f>
        <v>5903108573290</v>
      </c>
      <c r="E805" t="str">
        <f>'TARIF 2024'!B811</f>
        <v>LENSGALS24V</v>
      </c>
      <c r="F805" t="str">
        <f>'TARIF 2024'!K811</f>
        <v>Samsung Galaxy S24 - HARDY Lens Protection Pro Violet</v>
      </c>
      <c r="G805" t="str">
        <f>'TARIF 2024'!K811</f>
        <v>Samsung Galaxy S24 - HARDY Lens Protection Pro Violet</v>
      </c>
      <c r="H805" s="64">
        <f>'TARIF 2024'!M811</f>
        <v>5.1605999999999996</v>
      </c>
      <c r="I805" s="64">
        <f>'TARIF 2024'!Q811</f>
        <v>9.99</v>
      </c>
      <c r="L805" s="75">
        <v>0.2</v>
      </c>
      <c r="M805" s="65"/>
      <c r="N805" s="65"/>
      <c r="O805" s="65"/>
      <c r="P805" s="65"/>
      <c r="Q805" s="70"/>
      <c r="R805" s="66"/>
      <c r="S805" s="68"/>
      <c r="T805" s="65"/>
      <c r="U805" s="65"/>
      <c r="V805" s="71"/>
      <c r="W805" s="72"/>
      <c r="X805" s="73"/>
      <c r="Y805" s="74"/>
      <c r="Z805" s="65"/>
      <c r="AA805" s="73"/>
      <c r="AB805" s="65"/>
      <c r="AC805" s="73"/>
      <c r="AD805" s="65"/>
      <c r="AE805" s="73"/>
      <c r="AF805" s="73"/>
      <c r="AG805" s="65"/>
      <c r="AH805" s="65"/>
      <c r="AI805" s="65"/>
      <c r="AJ805" s="65"/>
      <c r="AK805" s="65"/>
      <c r="AL805" s="65"/>
      <c r="AM805" s="65"/>
      <c r="AN805" s="65"/>
      <c r="AO805" s="65"/>
    </row>
    <row r="806" spans="1:41">
      <c r="A806">
        <f>'TARIF 2024'!D812</f>
        <v>0</v>
      </c>
      <c r="B806" t="s">
        <v>947</v>
      </c>
      <c r="D806" s="4" t="str">
        <f>'TARIF 2024'!G812</f>
        <v>5903108573283</v>
      </c>
      <c r="E806" t="str">
        <f>'TARIF 2024'!B812</f>
        <v>LENSGALS24R</v>
      </c>
      <c r="F806" t="str">
        <f>'TARIF 2024'!K812</f>
        <v>Samsung Galaxy S24 - HARDY Lens Protection Pro Rainbow</v>
      </c>
      <c r="G806" t="str">
        <f>'TARIF 2024'!K812</f>
        <v>Samsung Galaxy S24 - HARDY Lens Protection Pro Rainbow</v>
      </c>
      <c r="H806" s="64">
        <f>'TARIF 2024'!M812</f>
        <v>5.1605999999999996</v>
      </c>
      <c r="I806" s="64">
        <f>'TARIF 2024'!Q812</f>
        <v>9.99</v>
      </c>
      <c r="L806" s="75">
        <v>0.2</v>
      </c>
      <c r="M806" s="65"/>
      <c r="N806" s="65"/>
      <c r="O806" s="65"/>
      <c r="P806" s="65"/>
      <c r="Q806" s="70"/>
      <c r="R806" s="66"/>
      <c r="S806" s="68"/>
      <c r="T806" s="65"/>
      <c r="U806" s="65"/>
      <c r="V806" s="71"/>
      <c r="W806" s="72"/>
      <c r="X806" s="73"/>
      <c r="Y806" s="74"/>
      <c r="Z806" s="65"/>
      <c r="AA806" s="73"/>
      <c r="AB806" s="65"/>
      <c r="AC806" s="73"/>
      <c r="AD806" s="65"/>
      <c r="AE806" s="73"/>
      <c r="AF806" s="73"/>
      <c r="AG806" s="65"/>
      <c r="AH806" s="65"/>
      <c r="AI806" s="65"/>
      <c r="AJ806" s="65"/>
      <c r="AK806" s="65"/>
      <c r="AL806" s="65"/>
      <c r="AM806" s="65"/>
      <c r="AN806" s="65"/>
      <c r="AO806" s="65"/>
    </row>
    <row r="807" spans="1:41">
      <c r="A807">
        <f>'TARIF 2024'!D813</f>
        <v>0</v>
      </c>
      <c r="B807" t="s">
        <v>947</v>
      </c>
      <c r="D807" s="4" t="str">
        <f>'TARIF 2024'!G813</f>
        <v>5903108573276</v>
      </c>
      <c r="E807" t="str">
        <f>'TARIF 2024'!B813</f>
        <v>LENSGALS24ULTRABK</v>
      </c>
      <c r="F807" t="str">
        <f>'TARIF 2024'!K813</f>
        <v>Samsung Galaxy S24 Ultra - HARDY Lens Protection Pro Black</v>
      </c>
      <c r="G807" t="str">
        <f>'TARIF 2024'!K813</f>
        <v>Samsung Galaxy S24 Ultra - HARDY Lens Protection Pro Black</v>
      </c>
      <c r="H807" s="64">
        <f>'TARIF 2024'!M813</f>
        <v>5.1605999999999996</v>
      </c>
      <c r="I807" s="64">
        <f>'TARIF 2024'!Q813</f>
        <v>9.99</v>
      </c>
      <c r="L807" s="75">
        <v>0.2</v>
      </c>
      <c r="M807" s="65"/>
      <c r="N807" s="65"/>
      <c r="O807" s="65"/>
      <c r="P807" s="65"/>
      <c r="Q807" s="70"/>
      <c r="R807" s="66"/>
      <c r="S807" s="68"/>
      <c r="T807" s="65"/>
      <c r="U807" s="65"/>
      <c r="V807" s="71"/>
      <c r="W807" s="72"/>
      <c r="X807" s="73"/>
      <c r="Y807" s="74"/>
      <c r="Z807" s="65"/>
      <c r="AA807" s="73"/>
      <c r="AB807" s="65"/>
      <c r="AC807" s="73"/>
      <c r="AD807" s="65"/>
      <c r="AE807" s="73"/>
      <c r="AF807" s="73"/>
      <c r="AG807" s="65"/>
      <c r="AH807" s="65"/>
      <c r="AI807" s="65"/>
      <c r="AJ807" s="65"/>
      <c r="AK807" s="65"/>
      <c r="AL807" s="65"/>
      <c r="AM807" s="65"/>
      <c r="AN807" s="65"/>
      <c r="AO807" s="65"/>
    </row>
    <row r="808" spans="1:41">
      <c r="A808">
        <f>'TARIF 2024'!D814</f>
        <v>0</v>
      </c>
      <c r="B808" t="s">
        <v>947</v>
      </c>
      <c r="D808" s="4" t="str">
        <f>'TARIF 2024'!G814</f>
        <v>5903108573269</v>
      </c>
      <c r="E808" t="str">
        <f>'TARIF 2024'!B814</f>
        <v>LENSGALS24ULTRAG</v>
      </c>
      <c r="F808" t="str">
        <f>'TARIF 2024'!K814</f>
        <v>Samsung Galaxy S24 Ultra - HARDY Lens Protection Pro Gray</v>
      </c>
      <c r="G808" t="str">
        <f>'TARIF 2024'!K814</f>
        <v>Samsung Galaxy S24 Ultra - HARDY Lens Protection Pro Gray</v>
      </c>
      <c r="H808" s="64">
        <f>'TARIF 2024'!M814</f>
        <v>5.1605999999999996</v>
      </c>
      <c r="I808" s="64">
        <f>'TARIF 2024'!Q814</f>
        <v>9.99</v>
      </c>
      <c r="L808" s="75">
        <v>0.2</v>
      </c>
      <c r="M808" s="65"/>
      <c r="N808" s="65"/>
      <c r="O808" s="65"/>
      <c r="P808" s="65"/>
      <c r="Q808" s="70"/>
      <c r="R808" s="66"/>
      <c r="S808" s="68"/>
      <c r="T808" s="65"/>
      <c r="U808" s="65"/>
      <c r="V808" s="71"/>
      <c r="W808" s="72"/>
      <c r="X808" s="73"/>
      <c r="Y808" s="74"/>
      <c r="Z808" s="65"/>
      <c r="AA808" s="73"/>
      <c r="AB808" s="65"/>
      <c r="AC808" s="73"/>
      <c r="AD808" s="65"/>
      <c r="AE808" s="73"/>
      <c r="AF808" s="73"/>
      <c r="AG808" s="65"/>
      <c r="AH808" s="65"/>
      <c r="AI808" s="65"/>
      <c r="AJ808" s="65"/>
      <c r="AK808" s="65"/>
      <c r="AL808" s="65"/>
      <c r="AM808" s="65"/>
      <c r="AN808" s="65"/>
      <c r="AO808" s="65"/>
    </row>
    <row r="809" spans="1:41">
      <c r="A809">
        <f>'TARIF 2024'!D815</f>
        <v>0</v>
      </c>
      <c r="B809" t="s">
        <v>947</v>
      </c>
      <c r="D809" s="4" t="str">
        <f>'TARIF 2024'!G815</f>
        <v>5903108573252</v>
      </c>
      <c r="E809" t="str">
        <f>'TARIF 2024'!B815</f>
        <v>LENSGALS24ULTRAY</v>
      </c>
      <c r="F809" t="str">
        <f>'TARIF 2024'!K815</f>
        <v>Samsung Galaxy S24 Ultra - HARDY Lens Protection Pro Yellow</v>
      </c>
      <c r="G809" t="str">
        <f>'TARIF 2024'!K815</f>
        <v>Samsung Galaxy S24 Ultra - HARDY Lens Protection Pro Yellow</v>
      </c>
      <c r="H809" s="64">
        <f>'TARIF 2024'!M815</f>
        <v>5.1605999999999996</v>
      </c>
      <c r="I809" s="64">
        <f>'TARIF 2024'!Q815</f>
        <v>9.99</v>
      </c>
      <c r="L809" s="75">
        <v>0.2</v>
      </c>
      <c r="M809" s="65"/>
      <c r="N809" s="65"/>
      <c r="O809" s="65"/>
      <c r="P809" s="65"/>
      <c r="Q809" s="70"/>
      <c r="R809" s="66"/>
      <c r="S809" s="68"/>
      <c r="T809" s="65"/>
      <c r="U809" s="65"/>
      <c r="V809" s="71"/>
      <c r="W809" s="72"/>
      <c r="X809" s="73"/>
      <c r="Y809" s="74"/>
      <c r="Z809" s="65"/>
      <c r="AA809" s="73"/>
      <c r="AB809" s="65"/>
      <c r="AC809" s="73"/>
      <c r="AD809" s="65"/>
      <c r="AE809" s="73"/>
      <c r="AF809" s="73"/>
      <c r="AG809" s="65"/>
      <c r="AH809" s="65"/>
      <c r="AI809" s="65"/>
      <c r="AJ809" s="65"/>
      <c r="AK809" s="65"/>
      <c r="AL809" s="65"/>
      <c r="AM809" s="65"/>
      <c r="AN809" s="65"/>
      <c r="AO809" s="65"/>
    </row>
    <row r="810" spans="1:41">
      <c r="A810">
        <f>'TARIF 2024'!D816</f>
        <v>0</v>
      </c>
      <c r="B810" t="s">
        <v>947</v>
      </c>
      <c r="D810" s="4" t="str">
        <f>'TARIF 2024'!G816</f>
        <v>5903108573245</v>
      </c>
      <c r="E810" t="str">
        <f>'TARIF 2024'!B816</f>
        <v>LENSGALS24ULTRAV</v>
      </c>
      <c r="F810" t="str">
        <f>'TARIF 2024'!K816</f>
        <v>Samsung Galaxy S24 Ultra - HARDY Lens Protection Pro Violet</v>
      </c>
      <c r="G810" t="str">
        <f>'TARIF 2024'!K816</f>
        <v>Samsung Galaxy S24 Ultra - HARDY Lens Protection Pro Violet</v>
      </c>
      <c r="H810" s="64">
        <f>'TARIF 2024'!M816</f>
        <v>5.1605999999999996</v>
      </c>
      <c r="I810" s="64">
        <f>'TARIF 2024'!Q816</f>
        <v>9.99</v>
      </c>
      <c r="L810" s="75">
        <v>0.2</v>
      </c>
      <c r="M810" s="65"/>
      <c r="N810" s="65"/>
      <c r="O810" s="65"/>
      <c r="P810" s="65"/>
      <c r="Q810" s="70"/>
      <c r="R810" s="66"/>
      <c r="S810" s="68"/>
      <c r="T810" s="65"/>
      <c r="U810" s="65"/>
      <c r="V810" s="71"/>
      <c r="W810" s="72"/>
      <c r="X810" s="73"/>
      <c r="Y810" s="74"/>
      <c r="Z810" s="65"/>
      <c r="AA810" s="73"/>
      <c r="AB810" s="65"/>
      <c r="AC810" s="73"/>
      <c r="AD810" s="65"/>
      <c r="AE810" s="73"/>
      <c r="AF810" s="73"/>
      <c r="AG810" s="65"/>
      <c r="AH810" s="65"/>
      <c r="AI810" s="65"/>
      <c r="AJ810" s="65"/>
      <c r="AK810" s="65"/>
      <c r="AL810" s="65"/>
      <c r="AM810" s="65"/>
      <c r="AN810" s="65"/>
      <c r="AO810" s="65"/>
    </row>
    <row r="811" spans="1:41">
      <c r="A811">
        <f>'TARIF 2024'!D817</f>
        <v>0</v>
      </c>
      <c r="B811" t="s">
        <v>947</v>
      </c>
      <c r="D811" s="4" t="str">
        <f>'TARIF 2024'!G817</f>
        <v>5903108573238</v>
      </c>
      <c r="E811" t="str">
        <f>'TARIF 2024'!B817</f>
        <v>LENSGALS24ULTRAR</v>
      </c>
      <c r="F811" t="str">
        <f>'TARIF 2024'!K817</f>
        <v>Samsung Galaxy S24 Ultra - HARDY Lens Protection Pro Rainbow</v>
      </c>
      <c r="G811" t="str">
        <f>'TARIF 2024'!K817</f>
        <v>Samsung Galaxy S24 Ultra - HARDY Lens Protection Pro Rainbow</v>
      </c>
      <c r="H811" s="64">
        <f>'TARIF 2024'!M817</f>
        <v>5.1605999999999996</v>
      </c>
      <c r="I811" s="64">
        <f>'TARIF 2024'!Q817</f>
        <v>9.99</v>
      </c>
      <c r="L811" s="75">
        <v>0.2</v>
      </c>
      <c r="M811" s="65"/>
      <c r="N811" s="65"/>
      <c r="O811" s="65"/>
      <c r="P811" s="65"/>
      <c r="Q811" s="70"/>
      <c r="R811" s="66"/>
      <c r="S811" s="68"/>
      <c r="T811" s="65"/>
      <c r="U811" s="65"/>
      <c r="V811" s="71"/>
      <c r="W811" s="72"/>
      <c r="X811" s="73"/>
      <c r="Y811" s="74"/>
      <c r="Z811" s="65"/>
      <c r="AA811" s="73"/>
      <c r="AB811" s="65"/>
      <c r="AC811" s="73"/>
      <c r="AD811" s="65"/>
      <c r="AE811" s="73"/>
      <c r="AF811" s="73"/>
      <c r="AG811" s="65"/>
      <c r="AH811" s="65"/>
      <c r="AI811" s="65"/>
      <c r="AJ811" s="65"/>
      <c r="AK811" s="65"/>
      <c r="AL811" s="65"/>
      <c r="AM811" s="65"/>
      <c r="AN811" s="65"/>
      <c r="AO811" s="65"/>
    </row>
    <row r="812" spans="1:41">
      <c r="A812">
        <f>'TARIF 2024'!D818</f>
        <v>0</v>
      </c>
      <c r="B812" t="s">
        <v>947</v>
      </c>
      <c r="D812" s="4" t="str">
        <f>'TARIF 2024'!G818</f>
        <v>5903108573221</v>
      </c>
      <c r="E812" t="str">
        <f>'TARIF 2024'!B818</f>
        <v>LENCGALS24+BK</v>
      </c>
      <c r="F812" t="str">
        <f>'TARIF 2024'!K818</f>
        <v>Samsung Galaxy S24+ - HARDY Lens Protection Pro Black</v>
      </c>
      <c r="G812" t="str">
        <f>'TARIF 2024'!K818</f>
        <v>Samsung Galaxy S24+ - HARDY Lens Protection Pro Black</v>
      </c>
      <c r="H812" s="64">
        <f>'TARIF 2024'!M818</f>
        <v>5.1605999999999996</v>
      </c>
      <c r="I812" s="64">
        <f>'TARIF 2024'!Q818</f>
        <v>9.99</v>
      </c>
      <c r="L812" s="75">
        <v>0.2</v>
      </c>
      <c r="M812" s="65"/>
      <c r="N812" s="65"/>
      <c r="O812" s="65"/>
      <c r="P812" s="65"/>
      <c r="Q812" s="70"/>
      <c r="R812" s="66"/>
      <c r="S812" s="68"/>
      <c r="T812" s="65"/>
      <c r="U812" s="65"/>
      <c r="V812" s="71"/>
      <c r="W812" s="72"/>
      <c r="X812" s="73"/>
      <c r="Y812" s="74"/>
      <c r="Z812" s="65"/>
      <c r="AA812" s="73"/>
      <c r="AB812" s="65"/>
      <c r="AC812" s="73"/>
      <c r="AD812" s="65"/>
      <c r="AE812" s="73"/>
      <c r="AF812" s="73"/>
      <c r="AG812" s="65"/>
      <c r="AH812" s="65"/>
      <c r="AI812" s="65"/>
      <c r="AJ812" s="65"/>
      <c r="AK812" s="65"/>
      <c r="AL812" s="65"/>
      <c r="AM812" s="65"/>
      <c r="AN812" s="65"/>
      <c r="AO812" s="65"/>
    </row>
    <row r="813" spans="1:41">
      <c r="A813">
        <f>'TARIF 2024'!D819</f>
        <v>0</v>
      </c>
      <c r="B813" t="s">
        <v>947</v>
      </c>
      <c r="D813" s="4" t="str">
        <f>'TARIF 2024'!G819</f>
        <v>5903108573214</v>
      </c>
      <c r="E813" t="str">
        <f>'TARIF 2024'!B819</f>
        <v>LENCGALS24+G</v>
      </c>
      <c r="F813" t="str">
        <f>'TARIF 2024'!K819</f>
        <v>Samsung Galaxy S24+ - HARDY Lens Protection Pro Gray</v>
      </c>
      <c r="G813" t="str">
        <f>'TARIF 2024'!K819</f>
        <v>Samsung Galaxy S24+ - HARDY Lens Protection Pro Gray</v>
      </c>
      <c r="H813" s="64">
        <f>'TARIF 2024'!M819</f>
        <v>5.1605999999999996</v>
      </c>
      <c r="I813" s="64">
        <f>'TARIF 2024'!Q819</f>
        <v>9.99</v>
      </c>
      <c r="L813" s="75">
        <v>0.2</v>
      </c>
      <c r="M813" s="65"/>
      <c r="N813" s="65"/>
      <c r="O813" s="65"/>
      <c r="P813" s="65"/>
      <c r="Q813" s="70"/>
      <c r="R813" s="66"/>
      <c r="S813" s="68"/>
      <c r="T813" s="65"/>
      <c r="U813" s="65"/>
      <c r="V813" s="71"/>
      <c r="W813" s="72"/>
      <c r="X813" s="73"/>
      <c r="Y813" s="74"/>
      <c r="Z813" s="65"/>
      <c r="AA813" s="73"/>
      <c r="AB813" s="65"/>
      <c r="AC813" s="73"/>
      <c r="AD813" s="65"/>
      <c r="AE813" s="73"/>
      <c r="AF813" s="73"/>
      <c r="AG813" s="65"/>
      <c r="AH813" s="65"/>
      <c r="AI813" s="65"/>
      <c r="AJ813" s="65"/>
      <c r="AK813" s="65"/>
      <c r="AL813" s="65"/>
      <c r="AM813" s="65"/>
      <c r="AN813" s="65"/>
      <c r="AO813" s="65"/>
    </row>
    <row r="814" spans="1:41">
      <c r="A814">
        <f>'TARIF 2024'!D820</f>
        <v>0</v>
      </c>
      <c r="B814" t="s">
        <v>947</v>
      </c>
      <c r="D814" s="4" t="str">
        <f>'TARIF 2024'!G820</f>
        <v>5903108573207</v>
      </c>
      <c r="E814" t="str">
        <f>'TARIF 2024'!B820</f>
        <v>LENCGALS24+Y</v>
      </c>
      <c r="F814" t="str">
        <f>'TARIF 2024'!K820</f>
        <v>Samsung Galaxy S24+ - HARDY Lens Protection Pro Yellow</v>
      </c>
      <c r="G814" t="str">
        <f>'TARIF 2024'!K820</f>
        <v>Samsung Galaxy S24+ - HARDY Lens Protection Pro Yellow</v>
      </c>
      <c r="H814" s="64">
        <f>'TARIF 2024'!M820</f>
        <v>5.1605999999999996</v>
      </c>
      <c r="I814" s="64">
        <f>'TARIF 2024'!Q820</f>
        <v>9.99</v>
      </c>
      <c r="L814" s="75">
        <v>0.2</v>
      </c>
      <c r="M814" s="65"/>
      <c r="N814" s="65"/>
      <c r="O814" s="65"/>
      <c r="P814" s="65"/>
      <c r="Q814" s="70"/>
      <c r="R814" s="66"/>
      <c r="S814" s="68"/>
      <c r="T814" s="65"/>
      <c r="U814" s="65"/>
      <c r="V814" s="71"/>
      <c r="W814" s="72"/>
      <c r="X814" s="73"/>
      <c r="Y814" s="74"/>
      <c r="Z814" s="65"/>
      <c r="AA814" s="73"/>
      <c r="AB814" s="65"/>
      <c r="AC814" s="73"/>
      <c r="AD814" s="65"/>
      <c r="AE814" s="73"/>
      <c r="AF814" s="73"/>
      <c r="AG814" s="65"/>
      <c r="AH814" s="65"/>
      <c r="AI814" s="65"/>
      <c r="AJ814" s="65"/>
      <c r="AK814" s="65"/>
      <c r="AL814" s="65"/>
      <c r="AM814" s="65"/>
      <c r="AN814" s="65"/>
      <c r="AO814" s="65"/>
    </row>
    <row r="815" spans="1:41">
      <c r="A815">
        <f>'TARIF 2024'!D821</f>
        <v>0</v>
      </c>
      <c r="B815" t="s">
        <v>947</v>
      </c>
      <c r="D815" s="4" t="str">
        <f>'TARIF 2024'!G821</f>
        <v>5903108573191</v>
      </c>
      <c r="E815" t="str">
        <f>'TARIF 2024'!B821</f>
        <v>LENCGALS24+V</v>
      </c>
      <c r="F815" t="str">
        <f>'TARIF 2024'!K821</f>
        <v>Samsung Galaxy S24+ - HARDY Lens Protection Pro Violet</v>
      </c>
      <c r="G815" t="str">
        <f>'TARIF 2024'!K821</f>
        <v>Samsung Galaxy S24+ - HARDY Lens Protection Pro Violet</v>
      </c>
      <c r="H815" s="64">
        <f>'TARIF 2024'!M821</f>
        <v>5.1605999999999996</v>
      </c>
      <c r="I815" s="64">
        <f>'TARIF 2024'!Q821</f>
        <v>9.99</v>
      </c>
      <c r="L815" s="75">
        <v>0.2</v>
      </c>
      <c r="M815" s="65"/>
      <c r="N815" s="65"/>
      <c r="O815" s="65"/>
      <c r="P815" s="65"/>
      <c r="Q815" s="70"/>
      <c r="R815" s="66"/>
      <c r="S815" s="68"/>
      <c r="T815" s="65"/>
      <c r="U815" s="65"/>
      <c r="V815" s="71"/>
      <c r="W815" s="72"/>
      <c r="X815" s="73"/>
      <c r="Y815" s="74"/>
      <c r="Z815" s="65"/>
      <c r="AA815" s="73"/>
      <c r="AB815" s="65"/>
      <c r="AC815" s="73"/>
      <c r="AD815" s="65"/>
      <c r="AE815" s="73"/>
      <c r="AF815" s="73"/>
      <c r="AG815" s="65"/>
      <c r="AH815" s="65"/>
      <c r="AI815" s="65"/>
      <c r="AJ815" s="65"/>
      <c r="AK815" s="65"/>
      <c r="AL815" s="65"/>
      <c r="AM815" s="65"/>
      <c r="AN815" s="65"/>
      <c r="AO815" s="65"/>
    </row>
    <row r="816" spans="1:41">
      <c r="A816">
        <f>'TARIF 2024'!D822</f>
        <v>0</v>
      </c>
      <c r="B816" t="s">
        <v>947</v>
      </c>
      <c r="D816" s="4" t="str">
        <f>'TARIF 2024'!G822</f>
        <v>5903108573184</v>
      </c>
      <c r="E816" t="str">
        <f>'TARIF 2024'!B822</f>
        <v>LENCGALS24+R</v>
      </c>
      <c r="F816" t="str">
        <f>'TARIF 2024'!K822</f>
        <v>Samsung Galaxy S24+ - HARDY Lens Protection Pro Rainbow</v>
      </c>
      <c r="G816" t="str">
        <f>'TARIF 2024'!K822</f>
        <v>Samsung Galaxy S24+ - HARDY Lens Protection Pro Rainbow</v>
      </c>
      <c r="H816" s="64">
        <f>'TARIF 2024'!M822</f>
        <v>5.1605999999999996</v>
      </c>
      <c r="I816" s="64">
        <f>'TARIF 2024'!Q822</f>
        <v>9.99</v>
      </c>
      <c r="L816" s="75">
        <v>0.2</v>
      </c>
      <c r="M816" s="65"/>
      <c r="N816" s="65"/>
      <c r="O816" s="65"/>
      <c r="P816" s="65"/>
      <c r="Q816" s="70"/>
      <c r="R816" s="66"/>
      <c r="S816" s="68"/>
      <c r="T816" s="65"/>
      <c r="U816" s="65"/>
      <c r="V816" s="71"/>
      <c r="W816" s="72"/>
      <c r="X816" s="73"/>
      <c r="Y816" s="74"/>
      <c r="Z816" s="65"/>
      <c r="AA816" s="73"/>
      <c r="AB816" s="65"/>
      <c r="AC816" s="73"/>
      <c r="AD816" s="65"/>
      <c r="AE816" s="73"/>
      <c r="AF816" s="73"/>
      <c r="AG816" s="65"/>
      <c r="AH816" s="65"/>
      <c r="AI816" s="65"/>
      <c r="AJ816" s="65"/>
      <c r="AK816" s="65"/>
      <c r="AL816" s="65"/>
      <c r="AM816" s="65"/>
      <c r="AN816" s="65"/>
      <c r="AO816" s="65"/>
    </row>
    <row r="817" spans="1:41">
      <c r="A817">
        <f>'TARIF 2024'!D823</f>
        <v>0</v>
      </c>
      <c r="B817" t="s">
        <v>947</v>
      </c>
      <c r="D817" s="4" t="str">
        <f>'TARIF 2024'!G823</f>
        <v>5903108574372</v>
      </c>
      <c r="E817" t="str">
        <f>'TARIF 2024'!B823</f>
        <v>LENSIP15PROMAXR</v>
      </c>
      <c r="F817" t="str">
        <f>'TARIF 2024'!K823</f>
        <v>Apple iPhone 15 Pro Max - HARDY Lens Protection Pro Rainbow</v>
      </c>
      <c r="G817" t="str">
        <f>'TARIF 2024'!K823</f>
        <v>Apple iPhone 15 Pro Max - HARDY Lens Protection Pro Rainbow</v>
      </c>
      <c r="H817" s="64">
        <f>'TARIF 2024'!M823</f>
        <v>5.1605999999999996</v>
      </c>
      <c r="I817" s="64">
        <f>'TARIF 2024'!Q823</f>
        <v>9.99</v>
      </c>
      <c r="L817" s="75">
        <v>0.2</v>
      </c>
      <c r="M817" s="65"/>
      <c r="N817" s="65"/>
      <c r="O817" s="65"/>
      <c r="P817" s="65"/>
      <c r="Q817" s="70"/>
      <c r="R817" s="66"/>
      <c r="S817" s="68"/>
      <c r="T817" s="65"/>
      <c r="U817" s="65"/>
      <c r="V817" s="71"/>
      <c r="W817" s="72"/>
      <c r="X817" s="73"/>
      <c r="Y817" s="74"/>
      <c r="Z817" s="65"/>
      <c r="AA817" s="73"/>
      <c r="AB817" s="65"/>
      <c r="AC817" s="73"/>
      <c r="AD817" s="65"/>
      <c r="AE817" s="73"/>
      <c r="AF817" s="73"/>
      <c r="AG817" s="65"/>
      <c r="AH817" s="65"/>
      <c r="AI817" s="65"/>
      <c r="AJ817" s="65"/>
      <c r="AK817" s="65"/>
      <c r="AL817" s="65"/>
      <c r="AM817" s="65"/>
      <c r="AN817" s="65"/>
      <c r="AO817" s="65"/>
    </row>
    <row r="818" spans="1:41">
      <c r="A818">
        <f>'TARIF 2024'!D824</f>
        <v>0</v>
      </c>
      <c r="B818" t="s">
        <v>947</v>
      </c>
      <c r="D818" s="4" t="str">
        <f>'TARIF 2024'!G824</f>
        <v>5903108574389</v>
      </c>
      <c r="E818" t="str">
        <f>'TARIF 2024'!B824</f>
        <v>LENSIP15PROR</v>
      </c>
      <c r="F818" t="str">
        <f>'TARIF 2024'!K824</f>
        <v>Apple iPhone 15 Pro - HARDY Lens Protection Pro Rainbow</v>
      </c>
      <c r="G818" t="str">
        <f>'TARIF 2024'!K824</f>
        <v>Apple iPhone 15 Pro - HARDY Lens Protection Pro Rainbow</v>
      </c>
      <c r="H818" s="64">
        <f>'TARIF 2024'!M824</f>
        <v>5.1605999999999996</v>
      </c>
      <c r="I818" s="64">
        <f>'TARIF 2024'!Q824</f>
        <v>9.99</v>
      </c>
      <c r="L818" s="75">
        <v>0.2</v>
      </c>
      <c r="M818" s="65"/>
      <c r="N818" s="65"/>
      <c r="O818" s="65"/>
      <c r="P818" s="65"/>
      <c r="Q818" s="70"/>
      <c r="R818" s="66"/>
      <c r="S818" s="68"/>
      <c r="T818" s="65"/>
      <c r="U818" s="65"/>
      <c r="V818" s="71"/>
      <c r="W818" s="72"/>
      <c r="X818" s="73"/>
      <c r="Y818" s="74"/>
      <c r="Z818" s="65"/>
      <c r="AA818" s="73"/>
      <c r="AB818" s="65"/>
      <c r="AC818" s="73"/>
      <c r="AD818" s="65"/>
      <c r="AE818" s="73"/>
      <c r="AF818" s="73"/>
      <c r="AG818" s="65"/>
      <c r="AH818" s="65"/>
      <c r="AI818" s="65"/>
      <c r="AJ818" s="65"/>
      <c r="AK818" s="65"/>
      <c r="AL818" s="65"/>
      <c r="AM818" s="65"/>
      <c r="AN818" s="65"/>
      <c r="AO818" s="65"/>
    </row>
    <row r="819" spans="1:41">
      <c r="A819">
        <f>'TARIF 2024'!D825</f>
        <v>0</v>
      </c>
      <c r="B819" t="s">
        <v>947</v>
      </c>
      <c r="D819" s="4" t="str">
        <f>'TARIF 2024'!G825</f>
        <v>5903108574396</v>
      </c>
      <c r="E819" t="str">
        <f>'TARIF 2024'!B825</f>
        <v>LENSIP15/15PLUS R</v>
      </c>
      <c r="F819" t="str">
        <f>'TARIF 2024'!K825</f>
        <v>Apple iPhone 15/15 Plus - HARDY Lens Protection Pro Rainbow</v>
      </c>
      <c r="G819" t="str">
        <f>'TARIF 2024'!K825</f>
        <v>Apple iPhone 15/15 Plus - HARDY Lens Protection Pro Rainbow</v>
      </c>
      <c r="H819" s="64">
        <f>'TARIF 2024'!M825</f>
        <v>5.1605999999999996</v>
      </c>
      <c r="I819" s="64">
        <f>'TARIF 2024'!Q825</f>
        <v>9.99</v>
      </c>
      <c r="L819" s="75">
        <v>0.2</v>
      </c>
      <c r="M819" s="65"/>
      <c r="N819" s="65"/>
      <c r="O819" s="65"/>
      <c r="P819" s="65"/>
      <c r="Q819" s="70"/>
      <c r="R819" s="66"/>
      <c r="S819" s="68"/>
      <c r="T819" s="65"/>
      <c r="U819" s="65"/>
      <c r="V819" s="71"/>
      <c r="W819" s="72"/>
      <c r="X819" s="73"/>
      <c r="Y819" s="74"/>
      <c r="Z819" s="65"/>
      <c r="AA819" s="73"/>
      <c r="AB819" s="65"/>
      <c r="AC819" s="73"/>
      <c r="AD819" s="65"/>
      <c r="AE819" s="73"/>
      <c r="AF819" s="73"/>
      <c r="AG819" s="65"/>
      <c r="AH819" s="65"/>
      <c r="AI819" s="65"/>
      <c r="AJ819" s="65"/>
      <c r="AK819" s="65"/>
      <c r="AL819" s="65"/>
      <c r="AM819" s="65"/>
      <c r="AN819" s="65"/>
      <c r="AO819" s="65"/>
    </row>
    <row r="820" spans="1:41">
      <c r="A820">
        <f>'TARIF 2024'!D826</f>
        <v>0</v>
      </c>
      <c r="B820" t="s">
        <v>947</v>
      </c>
      <c r="D820" s="4" t="str">
        <f>'TARIF 2024'!G826</f>
        <v>5903108585651</v>
      </c>
      <c r="E820" t="str">
        <f>'TARIF 2024'!B826</f>
        <v>LENSGALZFLIP6BK</v>
      </c>
      <c r="F820" t="str">
        <f>'TARIF 2024'!K826</f>
        <v>Samsung Galaxy Z Flip 6 - HARDY Lens Protection Pro Black</v>
      </c>
      <c r="G820" t="str">
        <f>'TARIF 2024'!K826</f>
        <v>Samsung Galaxy Z Flip 6 - HARDY Lens Protection Pro Black</v>
      </c>
      <c r="H820" s="64">
        <f>'TARIF 2024'!M826</f>
        <v>5.1605999999999996</v>
      </c>
      <c r="I820" s="64">
        <f>'TARIF 2024'!Q826</f>
        <v>9.99</v>
      </c>
      <c r="L820" s="75">
        <v>0.2</v>
      </c>
      <c r="M820" s="65"/>
      <c r="N820" s="65"/>
      <c r="O820" s="65"/>
      <c r="P820" s="65"/>
      <c r="Q820" s="70"/>
      <c r="R820" s="66"/>
      <c r="S820" s="68"/>
      <c r="T820" s="65"/>
      <c r="U820" s="65"/>
      <c r="V820" s="71"/>
      <c r="W820" s="72"/>
      <c r="X820" s="73"/>
      <c r="Y820" s="74"/>
      <c r="Z820" s="65"/>
      <c r="AA820" s="73"/>
      <c r="AB820" s="65"/>
      <c r="AC820" s="73"/>
      <c r="AD820" s="65"/>
      <c r="AE820" s="73"/>
      <c r="AF820" s="73"/>
      <c r="AG820" s="65"/>
      <c r="AH820" s="65"/>
      <c r="AI820" s="65"/>
      <c r="AJ820" s="65"/>
      <c r="AK820" s="65"/>
      <c r="AL820" s="65"/>
      <c r="AM820" s="65"/>
      <c r="AN820" s="65"/>
      <c r="AO820" s="65"/>
    </row>
    <row r="821" spans="1:41">
      <c r="A821">
        <f>'TARIF 2024'!D827</f>
        <v>0</v>
      </c>
      <c r="B821" t="s">
        <v>947</v>
      </c>
      <c r="D821" s="4" t="str">
        <f>'TARIF 2024'!G827</f>
        <v>5903108585668</v>
      </c>
      <c r="E821" t="str">
        <f>'TARIF 2024'!B827</f>
        <v>LENSGALZFOLD6BK</v>
      </c>
      <c r="F821" t="str">
        <f>'TARIF 2024'!K827</f>
        <v>Samsung Galaxy Z Fold 6 - HARDY Lens Protection Pro Black</v>
      </c>
      <c r="G821" t="str">
        <f>'TARIF 2024'!K827</f>
        <v>Samsung Galaxy Z Fold 6 - HARDY Lens Protection Pro Black</v>
      </c>
      <c r="H821" s="64">
        <f>'TARIF 2024'!M827</f>
        <v>5.1605999999999996</v>
      </c>
      <c r="I821" s="64">
        <f>'TARIF 2024'!Q827</f>
        <v>9.99</v>
      </c>
      <c r="L821" s="75">
        <v>0.2</v>
      </c>
      <c r="M821" s="65"/>
      <c r="N821" s="65"/>
      <c r="O821" s="65"/>
      <c r="P821" s="65"/>
      <c r="Q821" s="70"/>
      <c r="R821" s="66"/>
      <c r="S821" s="68"/>
      <c r="T821" s="65"/>
      <c r="U821" s="65"/>
      <c r="V821" s="71"/>
      <c r="W821" s="72"/>
      <c r="X821" s="73"/>
      <c r="Y821" s="74"/>
      <c r="Z821" s="65"/>
      <c r="AA821" s="73"/>
      <c r="AB821" s="65"/>
      <c r="AC821" s="73"/>
      <c r="AD821" s="65"/>
      <c r="AE821" s="73"/>
      <c r="AF821" s="73"/>
      <c r="AG821" s="65"/>
      <c r="AH821" s="65"/>
      <c r="AI821" s="65"/>
      <c r="AJ821" s="65"/>
      <c r="AK821" s="65"/>
      <c r="AL821" s="65"/>
      <c r="AM821" s="65"/>
      <c r="AN821" s="65"/>
      <c r="AO821" s="65"/>
    </row>
    <row r="822" spans="1:41">
      <c r="A822">
        <f>'TARIF 2024'!D828</f>
        <v>0</v>
      </c>
      <c r="B822" t="s">
        <v>947</v>
      </c>
      <c r="D822" s="4" t="str">
        <f>'TARIF 2024'!G828</f>
        <v>5903108588645</v>
      </c>
      <c r="E822" t="str">
        <f>'TARIF 2024'!B828</f>
        <v>LENSIP16/16PLUSS</v>
      </c>
      <c r="F822" t="str">
        <f>'TARIF 2024'!K828</f>
        <v>Apple iPhone 16/16 Plus - HARDY Lens Protection Pro Silver</v>
      </c>
      <c r="G822" t="str">
        <f>'TARIF 2024'!K828</f>
        <v>Apple iPhone 16/16 Plus - HARDY Lens Protection Pro Silver</v>
      </c>
      <c r="H822" s="64">
        <f>'TARIF 2024'!M828</f>
        <v>5.1605999999999996</v>
      </c>
      <c r="I822" s="64">
        <f>'TARIF 2024'!Q828</f>
        <v>9.99</v>
      </c>
      <c r="L822" s="75">
        <v>0.2</v>
      </c>
      <c r="M822" s="65"/>
      <c r="N822" s="65"/>
      <c r="O822" s="65"/>
      <c r="P822" s="65"/>
      <c r="Q822" s="70"/>
      <c r="R822" s="66"/>
      <c r="S822" s="68"/>
      <c r="T822" s="65"/>
      <c r="U822" s="65"/>
      <c r="V822" s="71"/>
      <c r="W822" s="72"/>
      <c r="X822" s="73"/>
      <c r="Y822" s="74"/>
      <c r="Z822" s="65"/>
      <c r="AA822" s="73"/>
      <c r="AB822" s="65"/>
      <c r="AC822" s="73"/>
      <c r="AD822" s="65"/>
      <c r="AE822" s="73"/>
      <c r="AF822" s="73"/>
      <c r="AG822" s="65"/>
      <c r="AH822" s="65"/>
      <c r="AI822" s="65"/>
      <c r="AJ822" s="65"/>
      <c r="AK822" s="65"/>
      <c r="AL822" s="65"/>
      <c r="AM822" s="65"/>
      <c r="AN822" s="65"/>
      <c r="AO822" s="65"/>
    </row>
    <row r="823" spans="1:41">
      <c r="A823">
        <f>'TARIF 2024'!D829</f>
        <v>0</v>
      </c>
      <c r="B823" t="s">
        <v>947</v>
      </c>
      <c r="D823" s="4" t="str">
        <f>'TARIF 2024'!G829</f>
        <v>5903108588652</v>
      </c>
      <c r="E823" t="str">
        <f>'TARIF 2024'!B829</f>
        <v>LENSIP16/16PLUSG</v>
      </c>
      <c r="F823" t="str">
        <f>'TARIF 2024'!K829</f>
        <v>Apple iPhone 16/16 Plus - HARDY Lens Protection Pro Green</v>
      </c>
      <c r="G823" t="str">
        <f>'TARIF 2024'!K829</f>
        <v>Apple iPhone 16/16 Plus - HARDY Lens Protection Pro Green</v>
      </c>
      <c r="H823" s="64">
        <f>'TARIF 2024'!M829</f>
        <v>5.1605999999999996</v>
      </c>
      <c r="I823" s="64">
        <f>'TARIF 2024'!Q829</f>
        <v>9.99</v>
      </c>
      <c r="L823" s="75">
        <v>0.2</v>
      </c>
      <c r="M823" s="65"/>
      <c r="N823" s="65"/>
      <c r="O823" s="65"/>
      <c r="P823" s="65"/>
      <c r="Q823" s="70"/>
      <c r="R823" s="66"/>
      <c r="S823" s="68"/>
      <c r="T823" s="65"/>
      <c r="U823" s="65"/>
      <c r="V823" s="71"/>
      <c r="W823" s="72"/>
      <c r="X823" s="73"/>
      <c r="Y823" s="74"/>
      <c r="Z823" s="65"/>
      <c r="AA823" s="73"/>
      <c r="AB823" s="65"/>
      <c r="AC823" s="73"/>
      <c r="AD823" s="65"/>
      <c r="AE823" s="73"/>
      <c r="AF823" s="73"/>
      <c r="AG823" s="65"/>
      <c r="AH823" s="65"/>
      <c r="AI823" s="65"/>
      <c r="AJ823" s="65"/>
      <c r="AK823" s="65"/>
      <c r="AL823" s="65"/>
      <c r="AM823" s="65"/>
      <c r="AN823" s="65"/>
      <c r="AO823" s="65"/>
    </row>
    <row r="824" spans="1:41">
      <c r="A824">
        <f>'TARIF 2024'!D830</f>
        <v>0</v>
      </c>
      <c r="B824" t="s">
        <v>947</v>
      </c>
      <c r="D824" s="4" t="str">
        <f>'TARIF 2024'!G830</f>
        <v>5903108588669</v>
      </c>
      <c r="E824" t="str">
        <f>'TARIF 2024'!B830</f>
        <v>LENSIP16/16PLUSP</v>
      </c>
      <c r="F824" t="str">
        <f>'TARIF 2024'!K830</f>
        <v>Apple iPhone 16/16 Plus - HARDY Lens Protection Pro Pink</v>
      </c>
      <c r="G824" t="str">
        <f>'TARIF 2024'!K830</f>
        <v>Apple iPhone 16/16 Plus - HARDY Lens Protection Pro Pink</v>
      </c>
      <c r="H824" s="64">
        <f>'TARIF 2024'!M830</f>
        <v>5.1605999999999996</v>
      </c>
      <c r="I824" s="64">
        <f>'TARIF 2024'!Q830</f>
        <v>9.99</v>
      </c>
      <c r="L824" s="75">
        <v>0.2</v>
      </c>
      <c r="M824" s="65"/>
      <c r="N824" s="65"/>
      <c r="O824" s="65"/>
      <c r="P824" s="65"/>
      <c r="Q824" s="70"/>
      <c r="R824" s="66"/>
      <c r="S824" s="68"/>
      <c r="T824" s="65"/>
      <c r="U824" s="65"/>
      <c r="V824" s="71"/>
      <c r="W824" s="72"/>
      <c r="X824" s="73"/>
      <c r="Y824" s="74"/>
      <c r="Z824" s="65"/>
      <c r="AA824" s="73"/>
      <c r="AB824" s="65"/>
      <c r="AC824" s="73"/>
      <c r="AD824" s="65"/>
      <c r="AE824" s="73"/>
      <c r="AF824" s="73"/>
      <c r="AG824" s="65"/>
      <c r="AH824" s="65"/>
      <c r="AI824" s="65"/>
      <c r="AJ824" s="65"/>
      <c r="AK824" s="65"/>
      <c r="AL824" s="65"/>
      <c r="AM824" s="65"/>
      <c r="AN824" s="65"/>
      <c r="AO824" s="65"/>
    </row>
    <row r="825" spans="1:41">
      <c r="A825">
        <f>'TARIF 2024'!D831</f>
        <v>0</v>
      </c>
      <c r="B825" t="s">
        <v>947</v>
      </c>
      <c r="D825" s="4" t="str">
        <f>'TARIF 2024'!G831</f>
        <v>5903108588676</v>
      </c>
      <c r="E825" t="str">
        <f>'TARIF 2024'!B831</f>
        <v>LENSIP16/16PLUSBK</v>
      </c>
      <c r="F825" t="str">
        <f>'TARIF 2024'!K831</f>
        <v>Apple iPhone 16/16 Plus - HARDY Lens Protection Pro Black</v>
      </c>
      <c r="G825" t="str">
        <f>'TARIF 2024'!K831</f>
        <v>Apple iPhone 16/16 Plus - HARDY Lens Protection Pro Black</v>
      </c>
      <c r="H825" s="64">
        <f>'TARIF 2024'!M831</f>
        <v>5.1605999999999996</v>
      </c>
      <c r="I825" s="64">
        <f>'TARIF 2024'!Q831</f>
        <v>9.99</v>
      </c>
      <c r="L825" s="75">
        <v>0.2</v>
      </c>
      <c r="M825" s="65"/>
      <c r="N825" s="65"/>
      <c r="O825" s="65"/>
      <c r="P825" s="65"/>
      <c r="Q825" s="70"/>
      <c r="R825" s="66"/>
      <c r="S825" s="68"/>
      <c r="T825" s="65"/>
      <c r="U825" s="65"/>
      <c r="V825" s="71"/>
      <c r="W825" s="72"/>
      <c r="X825" s="73"/>
      <c r="Y825" s="74"/>
      <c r="Z825" s="65"/>
      <c r="AA825" s="73"/>
      <c r="AB825" s="65"/>
      <c r="AC825" s="73"/>
      <c r="AD825" s="65"/>
      <c r="AE825" s="73"/>
      <c r="AF825" s="73"/>
      <c r="AG825" s="65"/>
      <c r="AH825" s="65"/>
      <c r="AI825" s="65"/>
      <c r="AJ825" s="65"/>
      <c r="AK825" s="65"/>
      <c r="AL825" s="65"/>
      <c r="AM825" s="65"/>
      <c r="AN825" s="65"/>
      <c r="AO825" s="65"/>
    </row>
    <row r="826" spans="1:41">
      <c r="A826">
        <f>'TARIF 2024'!D832</f>
        <v>0</v>
      </c>
      <c r="B826" t="s">
        <v>947</v>
      </c>
      <c r="D826" s="4" t="str">
        <f>'TARIF 2024'!G832</f>
        <v>5903108588683</v>
      </c>
      <c r="E826" t="str">
        <f>'TARIF 2024'!B832</f>
        <v xml:space="preserve">LENSIP16/16PLUSB </v>
      </c>
      <c r="F826" t="str">
        <f>'TARIF 2024'!K832</f>
        <v>Apple iPhone 16/16 Plus - HARDY Lens Protection Pro Ocean Blue</v>
      </c>
      <c r="G826" t="str">
        <f>'TARIF 2024'!K832</f>
        <v>Apple iPhone 16/16 Plus - HARDY Lens Protection Pro Ocean Blue</v>
      </c>
      <c r="H826" s="64">
        <f>'TARIF 2024'!M832</f>
        <v>5.1605999999999996</v>
      </c>
      <c r="I826" s="64">
        <f>'TARIF 2024'!Q832</f>
        <v>9.99</v>
      </c>
      <c r="L826" s="75">
        <v>0.2</v>
      </c>
      <c r="M826" s="65"/>
      <c r="N826" s="65"/>
      <c r="O826" s="65"/>
      <c r="P826" s="65"/>
      <c r="Q826" s="70"/>
      <c r="R826" s="66"/>
      <c r="S826" s="68"/>
      <c r="T826" s="65"/>
      <c r="U826" s="65"/>
      <c r="V826" s="71"/>
      <c r="W826" s="72"/>
      <c r="X826" s="73"/>
      <c r="Y826" s="74"/>
      <c r="Z826" s="65"/>
      <c r="AA826" s="73"/>
      <c r="AB826" s="65"/>
      <c r="AC826" s="73"/>
      <c r="AD826" s="65"/>
      <c r="AE826" s="73"/>
      <c r="AF826" s="73"/>
      <c r="AG826" s="65"/>
      <c r="AH826" s="65"/>
      <c r="AI826" s="65"/>
      <c r="AJ826" s="65"/>
      <c r="AK826" s="65"/>
      <c r="AL826" s="65"/>
      <c r="AM826" s="65"/>
      <c r="AN826" s="65"/>
      <c r="AO826" s="65"/>
    </row>
    <row r="827" spans="1:41">
      <c r="A827">
        <f>'TARIF 2024'!D833</f>
        <v>0</v>
      </c>
      <c r="B827" t="s">
        <v>947</v>
      </c>
      <c r="D827" s="4" t="str">
        <f>'TARIF 2024'!G833</f>
        <v>5903108588690</v>
      </c>
      <c r="E827" t="str">
        <f>'TARIF 2024'!B833</f>
        <v>LENSIP16/16PLUST</v>
      </c>
      <c r="F827" t="str">
        <f>'TARIF 2024'!K833</f>
        <v>Apple iPhone 16/16 Plus - HARDY Lens Protection Pro Transparent</v>
      </c>
      <c r="G827" t="str">
        <f>'TARIF 2024'!K833</f>
        <v>Apple iPhone 16/16 Plus - HARDY Lens Protection Pro Transparent</v>
      </c>
      <c r="H827" s="64">
        <f>'TARIF 2024'!M833</f>
        <v>5.1605999999999996</v>
      </c>
      <c r="I827" s="64">
        <f>'TARIF 2024'!Q833</f>
        <v>9.99</v>
      </c>
      <c r="L827" s="75">
        <v>0.2</v>
      </c>
      <c r="M827" s="65"/>
      <c r="N827" s="65"/>
      <c r="O827" s="65"/>
      <c r="P827" s="65"/>
      <c r="Q827" s="70"/>
      <c r="R827" s="66"/>
      <c r="S827" s="68"/>
      <c r="T827" s="65"/>
      <c r="U827" s="65"/>
      <c r="V827" s="71"/>
      <c r="W827" s="72"/>
      <c r="X827" s="73"/>
      <c r="Y827" s="74"/>
      <c r="Z827" s="65"/>
      <c r="AA827" s="73"/>
      <c r="AB827" s="65"/>
      <c r="AC827" s="73"/>
      <c r="AD827" s="65"/>
      <c r="AE827" s="73"/>
      <c r="AF827" s="73"/>
      <c r="AG827" s="65"/>
      <c r="AH827" s="65"/>
      <c r="AI827" s="65"/>
      <c r="AJ827" s="65"/>
      <c r="AK827" s="65"/>
      <c r="AL827" s="65"/>
      <c r="AM827" s="65"/>
      <c r="AN827" s="65"/>
      <c r="AO827" s="65"/>
    </row>
    <row r="828" spans="1:41">
      <c r="A828">
        <f>'TARIF 2024'!D834</f>
        <v>0</v>
      </c>
      <c r="B828" t="s">
        <v>947</v>
      </c>
      <c r="D828" s="4" t="str">
        <f>'TARIF 2024'!G834</f>
        <v>5903108588706</v>
      </c>
      <c r="E828" t="str">
        <f>'TARIF 2024'!B834</f>
        <v>LENSIP16/16PLUSR</v>
      </c>
      <c r="F828" t="str">
        <f>'TARIF 2024'!K834</f>
        <v>Apple iPhone 16/16 Plus - HARDY Lens Protection Pro Rainbow</v>
      </c>
      <c r="G828" t="str">
        <f>'TARIF 2024'!K834</f>
        <v>Apple iPhone 16/16 Plus - HARDY Lens Protection Pro Rainbow</v>
      </c>
      <c r="H828" s="64">
        <f>'TARIF 2024'!M834</f>
        <v>5.1605999999999996</v>
      </c>
      <c r="I828" s="64">
        <f>'TARIF 2024'!Q834</f>
        <v>9.99</v>
      </c>
      <c r="L828" s="75">
        <v>0.2</v>
      </c>
      <c r="M828" s="65"/>
      <c r="N828" s="65"/>
      <c r="O828" s="65"/>
      <c r="P828" s="65"/>
      <c r="Q828" s="70"/>
      <c r="R828" s="66"/>
      <c r="S828" s="68"/>
      <c r="T828" s="65"/>
      <c r="U828" s="65"/>
      <c r="V828" s="71"/>
      <c r="W828" s="72"/>
      <c r="X828" s="73"/>
      <c r="Y828" s="74"/>
      <c r="Z828" s="65"/>
      <c r="AA828" s="73"/>
      <c r="AB828" s="65"/>
      <c r="AC828" s="73"/>
      <c r="AD828" s="65"/>
      <c r="AE828" s="73"/>
      <c r="AF828" s="73"/>
      <c r="AG828" s="65"/>
      <c r="AH828" s="65"/>
      <c r="AI828" s="65"/>
      <c r="AJ828" s="65"/>
      <c r="AK828" s="65"/>
      <c r="AL828" s="65"/>
      <c r="AM828" s="65"/>
      <c r="AN828" s="65"/>
      <c r="AO828" s="65"/>
    </row>
    <row r="829" spans="1:41">
      <c r="A829">
        <f>'TARIF 2024'!D835</f>
        <v>0</v>
      </c>
      <c r="B829" t="s">
        <v>947</v>
      </c>
      <c r="D829" s="4" t="str">
        <f>'TARIF 2024'!G835</f>
        <v>5903108588713</v>
      </c>
      <c r="E829" t="str">
        <f>'TARIF 2024'!B835</f>
        <v>LENSIP16PRO/16PROMAXBK</v>
      </c>
      <c r="F829" t="str">
        <f>'TARIF 2024'!K835</f>
        <v>Apple iPhone 16 Pro /16 Pro Max- HARDY Lens Protection Pro Black</v>
      </c>
      <c r="G829" t="str">
        <f>'TARIF 2024'!K835</f>
        <v>Apple iPhone 16 Pro /16 Pro Max- HARDY Lens Protection Pro Black</v>
      </c>
      <c r="H829" s="64">
        <f>'TARIF 2024'!M835</f>
        <v>5.1605999999999996</v>
      </c>
      <c r="I829" s="64">
        <f>'TARIF 2024'!Q835</f>
        <v>9.99</v>
      </c>
      <c r="L829" s="75">
        <v>0.2</v>
      </c>
      <c r="M829" s="65"/>
      <c r="N829" s="65"/>
      <c r="O829" s="65"/>
      <c r="P829" s="65"/>
      <c r="Q829" s="70"/>
      <c r="R829" s="66"/>
      <c r="S829" s="68"/>
      <c r="T829" s="65"/>
      <c r="U829" s="65"/>
      <c r="V829" s="71"/>
      <c r="W829" s="72"/>
      <c r="X829" s="73"/>
      <c r="Y829" s="74"/>
      <c r="Z829" s="65"/>
      <c r="AA829" s="73"/>
      <c r="AB829" s="65"/>
      <c r="AC829" s="73"/>
      <c r="AD829" s="65"/>
      <c r="AE829" s="73"/>
      <c r="AF829" s="73"/>
      <c r="AG829" s="65"/>
      <c r="AH829" s="65"/>
      <c r="AI829" s="65"/>
      <c r="AJ829" s="65"/>
      <c r="AK829" s="65"/>
      <c r="AL829" s="65"/>
      <c r="AM829" s="65"/>
      <c r="AN829" s="65"/>
      <c r="AO829" s="65"/>
    </row>
    <row r="830" spans="1:41">
      <c r="A830">
        <f>'TARIF 2024'!D836</f>
        <v>0</v>
      </c>
      <c r="B830" t="s">
        <v>947</v>
      </c>
      <c r="D830" s="4" t="str">
        <f>'TARIF 2024'!G836</f>
        <v>5903108588720</v>
      </c>
      <c r="E830" t="str">
        <f>'TARIF 2024'!B836</f>
        <v>LENSIP16PRO/16PROMAXTS</v>
      </c>
      <c r="F830" t="str">
        <f>'TARIF 2024'!K836</f>
        <v>Apple iPhone 16 Pro /16 Pro Max- HARDY Lens Protection Pro Titanium Silver</v>
      </c>
      <c r="G830" t="str">
        <f>'TARIF 2024'!K836</f>
        <v>Apple iPhone 16 Pro /16 Pro Max- HARDY Lens Protection Pro Titanium Silver</v>
      </c>
      <c r="H830" s="64">
        <f>'TARIF 2024'!M836</f>
        <v>5.1605999999999996</v>
      </c>
      <c r="I830" s="64">
        <f>'TARIF 2024'!Q836</f>
        <v>9.99</v>
      </c>
      <c r="L830" s="75">
        <v>0.2</v>
      </c>
      <c r="M830" s="65"/>
      <c r="N830" s="65"/>
      <c r="O830" s="65"/>
      <c r="P830" s="65"/>
      <c r="Q830" s="70"/>
      <c r="R830" s="66"/>
      <c r="S830" s="68"/>
      <c r="T830" s="65"/>
      <c r="U830" s="65"/>
      <c r="V830" s="71"/>
      <c r="W830" s="72"/>
      <c r="X830" s="73"/>
      <c r="Y830" s="74"/>
      <c r="Z830" s="65"/>
      <c r="AA830" s="73"/>
      <c r="AB830" s="65"/>
      <c r="AC830" s="73"/>
      <c r="AD830" s="65"/>
      <c r="AE830" s="73"/>
      <c r="AF830" s="73"/>
      <c r="AG830" s="65"/>
      <c r="AH830" s="65"/>
      <c r="AI830" s="65"/>
      <c r="AJ830" s="65"/>
      <c r="AK830" s="65"/>
      <c r="AL830" s="65"/>
      <c r="AM830" s="65"/>
      <c r="AN830" s="65"/>
      <c r="AO830" s="65"/>
    </row>
    <row r="831" spans="1:41">
      <c r="A831">
        <f>'TARIF 2024'!D837</f>
        <v>0</v>
      </c>
      <c r="B831" t="s">
        <v>947</v>
      </c>
      <c r="D831" s="4" t="str">
        <f>'TARIF 2024'!G837</f>
        <v>5903108588737</v>
      </c>
      <c r="E831" t="str">
        <f>'TARIF 2024'!B837</f>
        <v>LENSIP16PRO/16PROMAXRO</v>
      </c>
      <c r="F831" t="str">
        <f>'TARIF 2024'!K837</f>
        <v>Apple iPhone 16 Pro /16 Pro Max- HARDY Lens Protection Pro Rose Brown</v>
      </c>
      <c r="G831" t="str">
        <f>'TARIF 2024'!K837</f>
        <v>Apple iPhone 16 Pro /16 Pro Max- HARDY Lens Protection Pro Rose Brown</v>
      </c>
      <c r="H831" s="64">
        <f>'TARIF 2024'!M837</f>
        <v>5.1605999999999996</v>
      </c>
      <c r="I831" s="64">
        <f>'TARIF 2024'!Q837</f>
        <v>9.99</v>
      </c>
      <c r="L831" s="75">
        <v>0.2</v>
      </c>
      <c r="M831" s="65"/>
      <c r="N831" s="65"/>
      <c r="O831" s="65"/>
      <c r="P831" s="65"/>
      <c r="Q831" s="70"/>
      <c r="R831" s="66"/>
      <c r="S831" s="68"/>
      <c r="T831" s="65"/>
      <c r="U831" s="65"/>
      <c r="V831" s="71"/>
      <c r="W831" s="72"/>
      <c r="X831" s="73"/>
      <c r="Y831" s="74"/>
      <c r="Z831" s="65"/>
      <c r="AA831" s="73"/>
      <c r="AB831" s="65"/>
      <c r="AC831" s="73"/>
      <c r="AD831" s="65"/>
      <c r="AE831" s="73"/>
      <c r="AF831" s="73"/>
      <c r="AG831" s="65"/>
      <c r="AH831" s="65"/>
      <c r="AI831" s="65"/>
      <c r="AJ831" s="65"/>
      <c r="AK831" s="65"/>
      <c r="AL831" s="65"/>
      <c r="AM831" s="65"/>
      <c r="AN831" s="65"/>
      <c r="AO831" s="65"/>
    </row>
    <row r="832" spans="1:41">
      <c r="A832">
        <f>'TARIF 2024'!D838</f>
        <v>0</v>
      </c>
      <c r="B832" t="s">
        <v>947</v>
      </c>
      <c r="D832" s="4" t="str">
        <f>'TARIF 2024'!G838</f>
        <v>5903108588744</v>
      </c>
      <c r="E832" t="str">
        <f>'TARIF 2024'!B838</f>
        <v>LENSIP16PRO/16PROMAXTG</v>
      </c>
      <c r="F832" t="str">
        <f>'TARIF 2024'!K838</f>
        <v>Apple iPhone 16 Pro /16 Pro Max- HARDY Lens Protection Pro Titanium Grey</v>
      </c>
      <c r="G832" t="str">
        <f>'TARIF 2024'!K838</f>
        <v>Apple iPhone 16 Pro /16 Pro Max- HARDY Lens Protection Pro Titanium Grey</v>
      </c>
      <c r="H832" s="64">
        <f>'TARIF 2024'!M838</f>
        <v>5.1605999999999996</v>
      </c>
      <c r="I832" s="64">
        <f>'TARIF 2024'!Q838</f>
        <v>9.99</v>
      </c>
      <c r="L832" s="75">
        <v>0.2</v>
      </c>
      <c r="M832" s="65"/>
      <c r="N832" s="65"/>
      <c r="O832" s="65"/>
      <c r="P832" s="65"/>
      <c r="Q832" s="70"/>
      <c r="R832" s="66"/>
      <c r="S832" s="68"/>
      <c r="T832" s="65"/>
      <c r="U832" s="65"/>
      <c r="V832" s="71"/>
      <c r="W832" s="72"/>
      <c r="X832" s="73"/>
      <c r="Y832" s="74"/>
      <c r="Z832" s="65"/>
      <c r="AA832" s="73"/>
      <c r="AB832" s="65"/>
      <c r="AC832" s="73"/>
      <c r="AD832" s="65"/>
      <c r="AE832" s="73"/>
      <c r="AF832" s="73"/>
      <c r="AG832" s="65"/>
      <c r="AH832" s="65"/>
      <c r="AI832" s="65"/>
      <c r="AJ832" s="65"/>
      <c r="AK832" s="65"/>
      <c r="AL832" s="65"/>
      <c r="AM832" s="65"/>
      <c r="AN832" s="65"/>
      <c r="AO832" s="65"/>
    </row>
    <row r="833" spans="1:41">
      <c r="A833">
        <f>'TARIF 2024'!D839</f>
        <v>0</v>
      </c>
      <c r="B833" t="s">
        <v>947</v>
      </c>
      <c r="D833" s="4" t="str">
        <f>'TARIF 2024'!G839</f>
        <v>5903108588751</v>
      </c>
      <c r="E833" t="str">
        <f>'TARIF 2024'!B839</f>
        <v>LENSIP16PRO/16PROMAXBKT</v>
      </c>
      <c r="F833" t="str">
        <f>'TARIF 2024'!K839</f>
        <v>Apple iPhone 16 Pro /16 Pro Max- HARDY Lens Protection Pro Transparent</v>
      </c>
      <c r="G833" t="str">
        <f>'TARIF 2024'!K839</f>
        <v>Apple iPhone 16 Pro /16 Pro Max- HARDY Lens Protection Pro Transparent</v>
      </c>
      <c r="H833" s="64">
        <f>'TARIF 2024'!M839</f>
        <v>5.1605999999999996</v>
      </c>
      <c r="I833" s="64">
        <f>'TARIF 2024'!Q839</f>
        <v>9.99</v>
      </c>
      <c r="L833" s="75">
        <v>0.2</v>
      </c>
      <c r="M833" s="65"/>
      <c r="N833" s="65"/>
      <c r="O833" s="65"/>
      <c r="P833" s="65"/>
      <c r="Q833" s="70"/>
      <c r="R833" s="66"/>
      <c r="S833" s="68"/>
      <c r="T833" s="65"/>
      <c r="U833" s="65"/>
      <c r="V833" s="71"/>
      <c r="W833" s="72"/>
      <c r="X833" s="73"/>
      <c r="Y833" s="74"/>
      <c r="Z833" s="65"/>
      <c r="AA833" s="73"/>
      <c r="AB833" s="65"/>
      <c r="AC833" s="73"/>
      <c r="AD833" s="65"/>
      <c r="AE833" s="73"/>
      <c r="AF833" s="73"/>
      <c r="AG833" s="65"/>
      <c r="AH833" s="65"/>
      <c r="AI833" s="65"/>
      <c r="AJ833" s="65"/>
      <c r="AK833" s="65"/>
      <c r="AL833" s="65"/>
      <c r="AM833" s="65"/>
      <c r="AN833" s="65"/>
      <c r="AO833" s="65"/>
    </row>
    <row r="834" spans="1:41">
      <c r="A834">
        <f>'TARIF 2024'!D840</f>
        <v>0</v>
      </c>
      <c r="B834" t="s">
        <v>947</v>
      </c>
      <c r="D834" s="4" t="str">
        <f>'TARIF 2024'!G840</f>
        <v>5903108588768</v>
      </c>
      <c r="E834" t="str">
        <f>'TARIF 2024'!B840</f>
        <v>LENSIP16PRO/16PROMAXBKR</v>
      </c>
      <c r="F834" t="str">
        <f>'TARIF 2024'!K840</f>
        <v>Apple iPhone 16 Pro /16 Pro Max- HARDY Lens Protection Pro Rainbow</v>
      </c>
      <c r="G834" t="str">
        <f>'TARIF 2024'!K840</f>
        <v>Apple iPhone 16 Pro /16 Pro Max- HARDY Lens Protection Pro Rainbow</v>
      </c>
      <c r="H834" s="64">
        <f>'TARIF 2024'!M840</f>
        <v>5.1605999999999996</v>
      </c>
      <c r="I834" s="64">
        <f>'TARIF 2024'!Q840</f>
        <v>9.99</v>
      </c>
      <c r="L834" s="75">
        <v>0.2</v>
      </c>
      <c r="M834" s="65"/>
      <c r="N834" s="65"/>
      <c r="O834" s="65"/>
      <c r="P834" s="65"/>
      <c r="Q834" s="70"/>
      <c r="R834" s="66"/>
      <c r="S834" s="68"/>
      <c r="T834" s="65"/>
      <c r="U834" s="65"/>
      <c r="V834" s="71"/>
      <c r="W834" s="72"/>
      <c r="X834" s="73"/>
      <c r="Y834" s="74"/>
      <c r="Z834" s="65"/>
      <c r="AA834" s="73"/>
      <c r="AB834" s="65"/>
      <c r="AC834" s="73"/>
      <c r="AD834" s="65"/>
      <c r="AE834" s="73"/>
      <c r="AF834" s="73"/>
      <c r="AG834" s="65"/>
      <c r="AH834" s="65"/>
      <c r="AI834" s="65"/>
      <c r="AJ834" s="65"/>
      <c r="AK834" s="65"/>
      <c r="AL834" s="65"/>
      <c r="AM834" s="65"/>
      <c r="AN834" s="65"/>
      <c r="AO834" s="65"/>
    </row>
    <row r="835" spans="1:41">
      <c r="A835">
        <f>'TARIF 2024'!D841</f>
        <v>0</v>
      </c>
      <c r="B835" t="s">
        <v>947</v>
      </c>
      <c r="D835" s="4" t="str">
        <f>'TARIF 2024'!G841</f>
        <v>5903108619035</v>
      </c>
      <c r="E835" t="str">
        <f>'TARIF 2024'!B841</f>
        <v>LENSGALS25BK</v>
      </c>
      <c r="F835" t="str">
        <f>'TARIF 2024'!K841</f>
        <v>Samsung Galaxy S25 - HARDY Lens Protection Pro Black</v>
      </c>
      <c r="G835" t="str">
        <f>'TARIF 2024'!K841</f>
        <v>Samsung Galaxy S25 - HARDY Lens Protection Pro Black</v>
      </c>
      <c r="H835" s="64">
        <f>'TARIF 2024'!M841</f>
        <v>5.1605999999999996</v>
      </c>
      <c r="I835" s="64">
        <f>'TARIF 2024'!Q841</f>
        <v>9.99</v>
      </c>
      <c r="L835" s="75">
        <v>0.2</v>
      </c>
      <c r="M835" s="65"/>
      <c r="N835" s="65"/>
      <c r="O835" s="65"/>
      <c r="P835" s="65"/>
      <c r="Q835" s="70"/>
      <c r="R835" s="66"/>
      <c r="S835" s="68"/>
      <c r="T835" s="65"/>
      <c r="U835" s="65"/>
      <c r="V835" s="71"/>
      <c r="W835" s="72"/>
      <c r="X835" s="73"/>
      <c r="Y835" s="74"/>
      <c r="Z835" s="65"/>
      <c r="AA835" s="73"/>
      <c r="AB835" s="65"/>
      <c r="AC835" s="73"/>
      <c r="AD835" s="65"/>
      <c r="AE835" s="73"/>
      <c r="AF835" s="73"/>
      <c r="AG835" s="65"/>
      <c r="AH835" s="65"/>
      <c r="AI835" s="65"/>
      <c r="AJ835" s="65"/>
      <c r="AK835" s="65"/>
      <c r="AL835" s="65"/>
      <c r="AM835" s="65"/>
      <c r="AN835" s="65"/>
      <c r="AO835" s="65"/>
    </row>
    <row r="836" spans="1:41">
      <c r="A836">
        <f>'TARIF 2024'!D842</f>
        <v>0</v>
      </c>
      <c r="B836" t="s">
        <v>947</v>
      </c>
      <c r="D836" s="4" t="str">
        <f>'TARIF 2024'!G842</f>
        <v>5903108619042</v>
      </c>
      <c r="E836" t="str">
        <f>'TARIF 2024'!B842</f>
        <v>LENSGALS25+BK</v>
      </c>
      <c r="F836" t="str">
        <f>'TARIF 2024'!K842</f>
        <v>Samsung Galaxy S25+ - HARDY Lens Protection Pro Black</v>
      </c>
      <c r="G836" t="str">
        <f>'TARIF 2024'!K842</f>
        <v>Samsung Galaxy S25+ - HARDY Lens Protection Pro Black</v>
      </c>
      <c r="H836" s="64">
        <f>'TARIF 2024'!M842</f>
        <v>5.1605999999999996</v>
      </c>
      <c r="I836" s="64">
        <f>'TARIF 2024'!Q842</f>
        <v>9.99</v>
      </c>
      <c r="L836" s="75">
        <v>0.2</v>
      </c>
      <c r="M836" s="65"/>
      <c r="N836" s="65"/>
      <c r="O836" s="65"/>
      <c r="P836" s="65"/>
      <c r="Q836" s="70"/>
      <c r="R836" s="66"/>
      <c r="S836" s="68"/>
      <c r="T836" s="65"/>
      <c r="U836" s="65"/>
      <c r="V836" s="71"/>
      <c r="W836" s="72"/>
      <c r="X836" s="73"/>
      <c r="Y836" s="74"/>
      <c r="Z836" s="65"/>
      <c r="AA836" s="73"/>
      <c r="AB836" s="65"/>
      <c r="AC836" s="73"/>
      <c r="AD836" s="65"/>
      <c r="AE836" s="73"/>
      <c r="AF836" s="73"/>
      <c r="AG836" s="65"/>
      <c r="AH836" s="65"/>
      <c r="AI836" s="65"/>
      <c r="AJ836" s="65"/>
      <c r="AK836" s="65"/>
      <c r="AL836" s="65"/>
      <c r="AM836" s="65"/>
      <c r="AN836" s="65"/>
      <c r="AO836" s="65"/>
    </row>
    <row r="837" spans="1:41">
      <c r="A837">
        <f>'TARIF 2024'!D843</f>
        <v>0</v>
      </c>
      <c r="B837" t="s">
        <v>947</v>
      </c>
      <c r="D837" s="4" t="str">
        <f>'TARIF 2024'!G843</f>
        <v>5903108619059</v>
      </c>
      <c r="E837" t="str">
        <f>'TARIF 2024'!B843</f>
        <v>LENSS25ULTRA BK</v>
      </c>
      <c r="F837" t="str">
        <f>'TARIF 2024'!K843</f>
        <v>Samsung Galaxy S25 Ultra - HARDY Lens Protection Pro Black</v>
      </c>
      <c r="G837" t="str">
        <f>'TARIF 2024'!K843</f>
        <v>Samsung Galaxy S25 Ultra - HARDY Lens Protection Pro Black</v>
      </c>
      <c r="H837" s="64">
        <f>'TARIF 2024'!M843</f>
        <v>5.1605999999999996</v>
      </c>
      <c r="I837" s="64">
        <f>'TARIF 2024'!Q843</f>
        <v>9.99</v>
      </c>
      <c r="L837" s="75">
        <v>0.2</v>
      </c>
      <c r="M837" s="65"/>
      <c r="N837" s="65"/>
      <c r="O837" s="65"/>
      <c r="P837" s="65"/>
      <c r="Q837" s="70"/>
      <c r="R837" s="66"/>
      <c r="S837" s="68"/>
      <c r="T837" s="65"/>
      <c r="U837" s="65"/>
      <c r="V837" s="71"/>
      <c r="W837" s="72"/>
      <c r="X837" s="73"/>
      <c r="Y837" s="74"/>
      <c r="Z837" s="65"/>
      <c r="AA837" s="73"/>
      <c r="AB837" s="65"/>
      <c r="AC837" s="73"/>
      <c r="AD837" s="65"/>
      <c r="AE837" s="73"/>
      <c r="AF837" s="73"/>
      <c r="AG837" s="65"/>
      <c r="AH837" s="65"/>
      <c r="AI837" s="65"/>
      <c r="AJ837" s="65"/>
      <c r="AK837" s="65"/>
      <c r="AL837" s="65"/>
      <c r="AM837" s="65"/>
      <c r="AN837" s="65"/>
      <c r="AO837" s="65"/>
    </row>
    <row r="838" spans="1:41">
      <c r="A838">
        <f>'TARIF 2024'!D844</f>
        <v>0</v>
      </c>
      <c r="B838" t="s">
        <v>947</v>
      </c>
      <c r="D838" s="4">
        <f>'TARIF 2024'!G844</f>
        <v>5903108572569</v>
      </c>
      <c r="E838" t="str">
        <f>'TARIF 2024'!B844</f>
        <v>EasyClip Elite Evergreen</v>
      </c>
      <c r="F838" t="str">
        <f>'TARIF 2024'!K844</f>
        <v>Laniere pour smartphone 3mk EasyClip Elite Evergreen (or)</v>
      </c>
      <c r="G838" t="str">
        <f>'TARIF 2024'!K844</f>
        <v>Laniere pour smartphone 3mk EasyClip Elite Evergreen (or)</v>
      </c>
      <c r="H838" s="64">
        <f>'TARIF 2024'!M844</f>
        <v>9.3435999999999986</v>
      </c>
      <c r="I838" s="64">
        <f>'TARIF 2024'!Q844</f>
        <v>16.899999999999999</v>
      </c>
      <c r="L838" s="75">
        <v>0.2</v>
      </c>
      <c r="M838" s="65"/>
      <c r="N838" s="65"/>
      <c r="O838" s="65"/>
      <c r="P838" s="65"/>
      <c r="Q838" s="70"/>
      <c r="R838" s="66"/>
      <c r="S838" s="68"/>
      <c r="T838" s="65"/>
      <c r="U838" s="65"/>
      <c r="V838" s="71"/>
      <c r="W838" s="72"/>
      <c r="X838" s="73"/>
      <c r="Y838" s="74"/>
      <c r="Z838" s="65"/>
      <c r="AA838" s="73"/>
      <c r="AB838" s="65"/>
      <c r="AC838" s="73"/>
      <c r="AD838" s="65"/>
      <c r="AE838" s="73"/>
      <c r="AF838" s="73"/>
      <c r="AG838" s="65"/>
      <c r="AH838" s="65"/>
      <c r="AI838" s="65"/>
      <c r="AJ838" s="65"/>
      <c r="AK838" s="65"/>
      <c r="AL838" s="65"/>
      <c r="AM838" s="65"/>
      <c r="AN838" s="65"/>
      <c r="AO838" s="65"/>
    </row>
    <row r="839" spans="1:41">
      <c r="A839">
        <f>'TARIF 2024'!D845</f>
        <v>0</v>
      </c>
      <c r="B839" t="s">
        <v>947</v>
      </c>
      <c r="D839" s="4">
        <f>'TARIF 2024'!G845</f>
        <v>5903108572576</v>
      </c>
      <c r="E839" t="str">
        <f>'TARIF 2024'!B845</f>
        <v>EasyClip Elite mulberry</v>
      </c>
      <c r="F839" t="str">
        <f>'TARIF 2024'!K845</f>
        <v>Laniere pour smartphone 3mk EasyClip Elite mulberry (or)</v>
      </c>
      <c r="G839" t="str">
        <f>'TARIF 2024'!K845</f>
        <v>Laniere pour smartphone 3mk EasyClip Elite mulberry (or)</v>
      </c>
      <c r="H839" s="64">
        <f>'TARIF 2024'!M845</f>
        <v>9.3435999999999986</v>
      </c>
      <c r="I839" s="64">
        <f>'TARIF 2024'!Q845</f>
        <v>16.899999999999999</v>
      </c>
      <c r="L839" s="75">
        <v>0.2</v>
      </c>
      <c r="M839" s="65"/>
      <c r="N839" s="65"/>
      <c r="O839" s="65"/>
      <c r="P839" s="65"/>
      <c r="Q839" s="70"/>
      <c r="R839" s="66"/>
      <c r="S839" s="68"/>
      <c r="T839" s="65"/>
      <c r="U839" s="65"/>
      <c r="V839" s="71"/>
      <c r="W839" s="72"/>
      <c r="X839" s="73"/>
      <c r="Y839" s="74"/>
      <c r="Z839" s="65"/>
      <c r="AA839" s="73"/>
      <c r="AB839" s="65"/>
      <c r="AC839" s="73"/>
      <c r="AD839" s="65"/>
      <c r="AE839" s="73"/>
      <c r="AF839" s="73"/>
      <c r="AG839" s="65"/>
      <c r="AH839" s="65"/>
      <c r="AI839" s="65"/>
      <c r="AJ839" s="65"/>
      <c r="AK839" s="65"/>
      <c r="AL839" s="65"/>
      <c r="AM839" s="65"/>
      <c r="AN839" s="65"/>
      <c r="AO839" s="65"/>
    </row>
    <row r="840" spans="1:41">
      <c r="A840">
        <f>'TARIF 2024'!D846</f>
        <v>0</v>
      </c>
      <c r="B840" t="s">
        <v>947</v>
      </c>
      <c r="D840" s="4">
        <f>'TARIF 2024'!G846</f>
        <v>5903108572552</v>
      </c>
      <c r="E840" t="str">
        <f>'TARIF 2024'!B846</f>
        <v>EasyClip Elite Noir</v>
      </c>
      <c r="F840" t="str">
        <f>'TARIF 2024'!K846</f>
        <v>Laniere pour smartphone 3mk EasyClip Elite Noir (or)</v>
      </c>
      <c r="G840" t="str">
        <f>'TARIF 2024'!K846</f>
        <v>Laniere pour smartphone 3mk EasyClip Elite Noir (or)</v>
      </c>
      <c r="H840" s="64">
        <f>'TARIF 2024'!M846</f>
        <v>9.3435999999999986</v>
      </c>
      <c r="I840" s="64">
        <f>'TARIF 2024'!Q846</f>
        <v>16.899999999999999</v>
      </c>
      <c r="L840" s="75">
        <v>0.2</v>
      </c>
      <c r="M840" s="65"/>
      <c r="N840" s="65"/>
      <c r="O840" s="65"/>
      <c r="P840" s="65"/>
      <c r="Q840" s="70"/>
      <c r="R840" s="66"/>
      <c r="S840" s="68"/>
      <c r="T840" s="65"/>
      <c r="U840" s="65"/>
      <c r="V840" s="71"/>
      <c r="W840" s="72"/>
      <c r="X840" s="73"/>
      <c r="Y840" s="74"/>
      <c r="Z840" s="65"/>
      <c r="AA840" s="73"/>
      <c r="AB840" s="65"/>
      <c r="AC840" s="73"/>
      <c r="AD840" s="65"/>
      <c r="AE840" s="73"/>
      <c r="AF840" s="73"/>
      <c r="AG840" s="65"/>
      <c r="AH840" s="65"/>
      <c r="AI840" s="65"/>
      <c r="AJ840" s="65"/>
      <c r="AK840" s="65"/>
      <c r="AL840" s="65"/>
      <c r="AM840" s="65"/>
      <c r="AN840" s="65"/>
      <c r="AO840" s="65"/>
    </row>
    <row r="841" spans="1:41">
      <c r="A841">
        <f>'TARIF 2024'!D847</f>
        <v>0</v>
      </c>
      <c r="B841" t="s">
        <v>947</v>
      </c>
      <c r="D841" s="4">
        <f>'TARIF 2024'!G847</f>
        <v>5903108572583</v>
      </c>
      <c r="E841" t="str">
        <f>'TARIF 2024'!B847</f>
        <v>EasyClip Elite Pacific</v>
      </c>
      <c r="F841" t="str">
        <f>'TARIF 2024'!K847</f>
        <v>Laniere pour smartphone 3mk EasyClip Elite Pacific (or)</v>
      </c>
      <c r="G841" t="str">
        <f>'TARIF 2024'!K847</f>
        <v>Laniere pour smartphone 3mk EasyClip Elite Pacific (or)</v>
      </c>
      <c r="H841" s="64">
        <f>'TARIF 2024'!M847</f>
        <v>9.3435999999999986</v>
      </c>
      <c r="I841" s="64">
        <f>'TARIF 2024'!Q847</f>
        <v>16.899999999999999</v>
      </c>
      <c r="L841" s="75">
        <v>0.2</v>
      </c>
      <c r="M841" s="65"/>
      <c r="N841" s="65"/>
      <c r="O841" s="65"/>
      <c r="P841" s="65"/>
      <c r="Q841" s="70"/>
      <c r="R841" s="66"/>
      <c r="S841" s="68"/>
      <c r="T841" s="65"/>
      <c r="U841" s="65"/>
      <c r="V841" s="71"/>
      <c r="W841" s="72"/>
      <c r="X841" s="73"/>
      <c r="Y841" s="74"/>
      <c r="Z841" s="65"/>
      <c r="AA841" s="73"/>
      <c r="AB841" s="65"/>
      <c r="AC841" s="73"/>
      <c r="AD841" s="65"/>
      <c r="AE841" s="73"/>
      <c r="AF841" s="73"/>
      <c r="AG841" s="65"/>
      <c r="AH841" s="65"/>
      <c r="AI841" s="65"/>
      <c r="AJ841" s="65"/>
      <c r="AK841" s="65"/>
      <c r="AL841" s="65"/>
      <c r="AM841" s="65"/>
      <c r="AN841" s="65"/>
      <c r="AO841" s="65"/>
    </row>
    <row r="842" spans="1:41">
      <c r="A842">
        <f>'TARIF 2024'!D848</f>
        <v>0</v>
      </c>
      <c r="B842" t="s">
        <v>947</v>
      </c>
      <c r="D842" s="4">
        <f>'TARIF 2024'!G848</f>
        <v>5903108572606</v>
      </c>
      <c r="E842" t="str">
        <f>'TARIF 2024'!B848</f>
        <v>EasyClip Elite Taupe</v>
      </c>
      <c r="F842" t="str">
        <f>'TARIF 2024'!K848</f>
        <v>Laniere pour smartphone 3mk EasyClip Elite Taupe (or)</v>
      </c>
      <c r="G842" t="str">
        <f>'TARIF 2024'!K848</f>
        <v>Laniere pour smartphone 3mk EasyClip Elite Taupe (or)</v>
      </c>
      <c r="H842" s="64">
        <f>'TARIF 2024'!M848</f>
        <v>9.3435999999999986</v>
      </c>
      <c r="I842" s="64">
        <f>'TARIF 2024'!Q848</f>
        <v>16.899999999999999</v>
      </c>
      <c r="L842" s="75">
        <v>0.2</v>
      </c>
      <c r="M842" s="65"/>
      <c r="N842" s="65"/>
      <c r="O842" s="65"/>
      <c r="P842" s="65"/>
      <c r="Q842" s="70"/>
      <c r="R842" s="66"/>
      <c r="S842" s="68"/>
      <c r="T842" s="65"/>
      <c r="U842" s="65"/>
      <c r="V842" s="71"/>
      <c r="W842" s="72"/>
      <c r="X842" s="73"/>
      <c r="Y842" s="74"/>
      <c r="Z842" s="65"/>
      <c r="AA842" s="73"/>
      <c r="AB842" s="65"/>
      <c r="AC842" s="73"/>
      <c r="AD842" s="65"/>
      <c r="AE842" s="73"/>
      <c r="AF842" s="73"/>
      <c r="AG842" s="65"/>
      <c r="AH842" s="65"/>
      <c r="AI842" s="65"/>
      <c r="AJ842" s="65"/>
      <c r="AK842" s="65"/>
      <c r="AL842" s="65"/>
      <c r="AM842" s="65"/>
      <c r="AN842" s="65"/>
      <c r="AO842" s="65"/>
    </row>
    <row r="843" spans="1:41">
      <c r="A843">
        <f>'TARIF 2024'!D849</f>
        <v>0</v>
      </c>
      <c r="B843" t="s">
        <v>947</v>
      </c>
      <c r="D843" s="4">
        <f>'TARIF 2024'!G849</f>
        <v>5903108568609</v>
      </c>
      <c r="E843" t="str">
        <f>'TARIF 2024'!B849</f>
        <v>EasyClip Bleu</v>
      </c>
      <c r="F843" t="str">
        <f>'TARIF 2024'!K849</f>
        <v>Laniere pour smartphone 3mk EasyClip Bleu (noir)</v>
      </c>
      <c r="G843" t="str">
        <f>'TARIF 2024'!K849</f>
        <v>Laniere pour smartphone 3mk EasyClip Bleu (noir)</v>
      </c>
      <c r="H843" s="64">
        <f>'TARIF 2024'!M849</f>
        <v>6.2603999999999997</v>
      </c>
      <c r="I843" s="64">
        <f>'TARIF 2024'!Q849</f>
        <v>12.9</v>
      </c>
      <c r="L843" s="75">
        <v>0.2</v>
      </c>
      <c r="M843" s="65"/>
      <c r="N843" s="65"/>
      <c r="O843" s="65"/>
      <c r="P843" s="65"/>
      <c r="Q843" s="70"/>
      <c r="R843" s="66"/>
      <c r="S843" s="68"/>
      <c r="T843" s="65"/>
      <c r="U843" s="65"/>
      <c r="V843" s="71"/>
      <c r="W843" s="72"/>
      <c r="X843" s="73"/>
      <c r="Y843" s="74"/>
      <c r="Z843" s="65"/>
      <c r="AA843" s="73"/>
      <c r="AB843" s="65"/>
      <c r="AC843" s="73"/>
      <c r="AD843" s="65"/>
      <c r="AE843" s="73"/>
      <c r="AF843" s="73"/>
      <c r="AG843" s="65"/>
      <c r="AH843" s="65"/>
      <c r="AI843" s="65"/>
      <c r="AJ843" s="65"/>
      <c r="AK843" s="65"/>
      <c r="AL843" s="65"/>
      <c r="AM843" s="65"/>
      <c r="AN843" s="65"/>
      <c r="AO843" s="65"/>
    </row>
    <row r="844" spans="1:41">
      <c r="A844">
        <f>'TARIF 2024'!D850</f>
        <v>0</v>
      </c>
      <c r="B844" t="s">
        <v>947</v>
      </c>
      <c r="D844" s="4">
        <f>'TARIF 2024'!G850</f>
        <v>5903108568708</v>
      </c>
      <c r="E844" t="str">
        <f>'TARIF 2024'!B850</f>
        <v>EasyClip jaune</v>
      </c>
      <c r="F844" t="str">
        <f>'TARIF 2024'!K850</f>
        <v>Laniere pour smartphone 3mk EasyClip jaune (noir)</v>
      </c>
      <c r="G844" t="str">
        <f>'TARIF 2024'!K850</f>
        <v>Laniere pour smartphone 3mk EasyClip jaune (noir)</v>
      </c>
      <c r="H844" s="64">
        <f>'TARIF 2024'!M850</f>
        <v>6.2603999999999997</v>
      </c>
      <c r="I844" s="64">
        <f>'TARIF 2024'!Q850</f>
        <v>12.9</v>
      </c>
      <c r="L844" s="75">
        <v>0.2</v>
      </c>
      <c r="M844" s="65"/>
      <c r="N844" s="65"/>
      <c r="O844" s="65"/>
      <c r="P844" s="65"/>
      <c r="Q844" s="70"/>
      <c r="R844" s="66"/>
      <c r="S844" s="68"/>
      <c r="T844" s="65"/>
      <c r="U844" s="65"/>
      <c r="V844" s="71"/>
      <c r="W844" s="72"/>
      <c r="X844" s="73"/>
      <c r="Y844" s="74"/>
      <c r="Z844" s="65"/>
      <c r="AA844" s="73"/>
      <c r="AB844" s="65"/>
      <c r="AC844" s="73"/>
      <c r="AD844" s="65"/>
      <c r="AE844" s="73"/>
      <c r="AF844" s="73"/>
      <c r="AG844" s="65"/>
      <c r="AH844" s="65"/>
      <c r="AI844" s="65"/>
      <c r="AJ844" s="65"/>
      <c r="AK844" s="65"/>
      <c r="AL844" s="65"/>
      <c r="AM844" s="65"/>
      <c r="AN844" s="65"/>
      <c r="AO844" s="65"/>
    </row>
    <row r="845" spans="1:41">
      <c r="A845">
        <f>'TARIF 2024'!D851</f>
        <v>0</v>
      </c>
      <c r="B845" t="s">
        <v>947</v>
      </c>
      <c r="D845" s="4">
        <f>'TARIF 2024'!G851</f>
        <v>5903108568630</v>
      </c>
      <c r="E845" t="str">
        <f>'TARIF 2024'!B851</f>
        <v>EasyClip vert</v>
      </c>
      <c r="F845" t="str">
        <f>'TARIF 2024'!K851</f>
        <v>Laniere pour smartphone 3mk EasyClip vert (noir)</v>
      </c>
      <c r="G845" t="str">
        <f>'TARIF 2024'!K851</f>
        <v>Laniere pour smartphone 3mk EasyClip vert (noir)</v>
      </c>
      <c r="H845" s="64">
        <f>'TARIF 2024'!M851</f>
        <v>6.2603999999999997</v>
      </c>
      <c r="I845" s="64">
        <f>'TARIF 2024'!Q851</f>
        <v>12.9</v>
      </c>
      <c r="L845" s="75">
        <v>0.2</v>
      </c>
      <c r="M845" s="65"/>
      <c r="N845" s="65"/>
      <c r="O845" s="65"/>
      <c r="P845" s="65"/>
      <c r="Q845" s="70"/>
      <c r="R845" s="66"/>
      <c r="S845" s="68"/>
      <c r="T845" s="65"/>
      <c r="U845" s="65"/>
      <c r="V845" s="71"/>
      <c r="W845" s="72"/>
      <c r="X845" s="73"/>
      <c r="Y845" s="74"/>
      <c r="Z845" s="65"/>
      <c r="AA845" s="73"/>
      <c r="AB845" s="65"/>
      <c r="AC845" s="73"/>
      <c r="AD845" s="65"/>
      <c r="AE845" s="73"/>
      <c r="AF845" s="73"/>
      <c r="AG845" s="65"/>
      <c r="AH845" s="65"/>
      <c r="AI845" s="65"/>
      <c r="AJ845" s="65"/>
      <c r="AK845" s="65"/>
      <c r="AL845" s="65"/>
      <c r="AM845" s="65"/>
      <c r="AN845" s="65"/>
      <c r="AO845" s="65"/>
    </row>
    <row r="846" spans="1:41">
      <c r="A846">
        <f>'TARIF 2024'!D852</f>
        <v>0</v>
      </c>
      <c r="B846" t="s">
        <v>947</v>
      </c>
      <c r="D846" s="4">
        <f>'TARIF 2024'!G852</f>
        <v>5903108568647</v>
      </c>
      <c r="E846" t="str">
        <f>'TARIF 2024'!B852</f>
        <v xml:space="preserve"> EasyClip gris </v>
      </c>
      <c r="F846" t="str">
        <f>'TARIF 2024'!K852</f>
        <v>Laniere pour smartphone 3mk EasyClip gris (noir)</v>
      </c>
      <c r="G846" t="str">
        <f>'TARIF 2024'!K852</f>
        <v>Laniere pour smartphone 3mk EasyClip gris (noir)</v>
      </c>
      <c r="H846" s="64">
        <f>'TARIF 2024'!M852</f>
        <v>6.2603999999999997</v>
      </c>
      <c r="I846" s="64">
        <f>'TARIF 2024'!Q852</f>
        <v>12.9</v>
      </c>
      <c r="L846" s="75">
        <v>0.2</v>
      </c>
      <c r="M846" s="65"/>
      <c r="N846" s="65"/>
      <c r="O846" s="65"/>
      <c r="P846" s="65"/>
      <c r="Q846" s="70"/>
      <c r="R846" s="66"/>
      <c r="S846" s="68"/>
      <c r="T846" s="65"/>
      <c r="U846" s="65"/>
      <c r="V846" s="71"/>
      <c r="W846" s="72"/>
      <c r="X846" s="73"/>
      <c r="Y846" s="74"/>
      <c r="Z846" s="65"/>
      <c r="AA846" s="73"/>
      <c r="AB846" s="65"/>
      <c r="AC846" s="73"/>
      <c r="AD846" s="65"/>
      <c r="AE846" s="73"/>
      <c r="AF846" s="73"/>
      <c r="AG846" s="65"/>
      <c r="AH846" s="65"/>
      <c r="AI846" s="65"/>
      <c r="AJ846" s="65"/>
      <c r="AK846" s="65"/>
      <c r="AL846" s="65"/>
      <c r="AM846" s="65"/>
      <c r="AN846" s="65"/>
      <c r="AO846" s="65"/>
    </row>
    <row r="847" spans="1:41">
      <c r="A847">
        <f>'TARIF 2024'!D853</f>
        <v>0</v>
      </c>
      <c r="B847" t="s">
        <v>947</v>
      </c>
      <c r="D847" s="4">
        <f>'TARIF 2024'!G853</f>
        <v>5903108568661</v>
      </c>
      <c r="E847" t="str">
        <f>'TARIF 2024'!B853</f>
        <v xml:space="preserve"> EasyClip rose </v>
      </c>
      <c r="F847" t="str">
        <f>'TARIF 2024'!K853</f>
        <v>Laniere pour smartphone 3mk EasyClip rose (noir)</v>
      </c>
      <c r="G847" t="str">
        <f>'TARIF 2024'!K853</f>
        <v>Laniere pour smartphone 3mk EasyClip rose (noir)</v>
      </c>
      <c r="H847" s="64">
        <f>'TARIF 2024'!M853</f>
        <v>6.2603999999999997</v>
      </c>
      <c r="I847" s="64">
        <f>'TARIF 2024'!Q853</f>
        <v>12.9</v>
      </c>
      <c r="L847" s="75">
        <v>0.2</v>
      </c>
      <c r="M847" s="65"/>
      <c r="N847" s="65"/>
      <c r="O847" s="65"/>
      <c r="P847" s="65"/>
      <c r="Q847" s="70"/>
      <c r="R847" s="66"/>
      <c r="S847" s="68"/>
      <c r="T847" s="65"/>
      <c r="U847" s="65"/>
      <c r="V847" s="71"/>
      <c r="W847" s="72"/>
      <c r="X847" s="73"/>
      <c r="Y847" s="74"/>
      <c r="Z847" s="65"/>
      <c r="AA847" s="73"/>
      <c r="AB847" s="65"/>
      <c r="AC847" s="73"/>
      <c r="AD847" s="65"/>
      <c r="AE847" s="73"/>
      <c r="AF847" s="73"/>
      <c r="AG847" s="65"/>
      <c r="AH847" s="65"/>
      <c r="AI847" s="65"/>
      <c r="AJ847" s="65"/>
      <c r="AK847" s="65"/>
      <c r="AL847" s="65"/>
      <c r="AM847" s="65"/>
      <c r="AN847" s="65"/>
      <c r="AO847" s="65"/>
    </row>
    <row r="848" spans="1:41">
      <c r="A848">
        <f>'TARIF 2024'!D854</f>
        <v>0</v>
      </c>
      <c r="B848" t="s">
        <v>947</v>
      </c>
      <c r="D848" s="4">
        <f>'TARIF 2024'!G854</f>
        <v>5903108568685</v>
      </c>
      <c r="E848" t="str">
        <f>'TARIF 2024'!B854</f>
        <v xml:space="preserve">EasyClip rouge </v>
      </c>
      <c r="F848" t="str">
        <f>'TARIF 2024'!K854</f>
        <v>Laniere pour smartphone 3mk EasyClip rouge (noir)</v>
      </c>
      <c r="G848" t="str">
        <f>'TARIF 2024'!K854</f>
        <v>Laniere pour smartphone 3mk EasyClip rouge (noir)</v>
      </c>
      <c r="H848" s="64">
        <f>'TARIF 2024'!M854</f>
        <v>6.2603999999999997</v>
      </c>
      <c r="I848" s="64">
        <f>'TARIF 2024'!Q854</f>
        <v>12.9</v>
      </c>
      <c r="L848" s="75">
        <v>0.2</v>
      </c>
      <c r="M848" s="65"/>
      <c r="N848" s="65"/>
      <c r="O848" s="65"/>
      <c r="P848" s="65"/>
      <c r="Q848" s="70"/>
      <c r="R848" s="66"/>
      <c r="S848" s="68"/>
      <c r="T848" s="65"/>
      <c r="U848" s="65"/>
      <c r="V848" s="71"/>
      <c r="W848" s="72"/>
      <c r="X848" s="73"/>
      <c r="Y848" s="74"/>
      <c r="Z848" s="65"/>
      <c r="AA848" s="73"/>
      <c r="AB848" s="65"/>
      <c r="AC848" s="73"/>
      <c r="AD848" s="65"/>
      <c r="AE848" s="73"/>
      <c r="AF848" s="73"/>
      <c r="AG848" s="65"/>
      <c r="AH848" s="65"/>
      <c r="AI848" s="65"/>
      <c r="AJ848" s="65"/>
      <c r="AK848" s="65"/>
      <c r="AL848" s="65"/>
      <c r="AM848" s="65"/>
      <c r="AN848" s="65"/>
      <c r="AO848" s="65"/>
    </row>
    <row r="849" spans="1:41">
      <c r="A849">
        <f>'TARIF 2024'!D855</f>
        <v>0</v>
      </c>
      <c r="B849" t="s">
        <v>947</v>
      </c>
      <c r="D849" s="4">
        <f>'TARIF 2024'!G855</f>
        <v>5903108568678</v>
      </c>
      <c r="E849" t="str">
        <f>'TARIF 2024'!B855</f>
        <v xml:space="preserve">EasyClip violet </v>
      </c>
      <c r="F849" t="str">
        <f>'TARIF 2024'!K855</f>
        <v>Laniere pour smartphone 3mk EasyClip violet (noir)</v>
      </c>
      <c r="G849" t="str">
        <f>'TARIF 2024'!K855</f>
        <v>Laniere pour smartphone 3mk EasyClip violet (noir)</v>
      </c>
      <c r="H849" s="64">
        <f>'TARIF 2024'!M855</f>
        <v>6.2603999999999997</v>
      </c>
      <c r="I849" s="64">
        <f>'TARIF 2024'!Q855</f>
        <v>12.9</v>
      </c>
      <c r="L849" s="75">
        <v>0.2</v>
      </c>
      <c r="M849" s="65"/>
      <c r="N849" s="65"/>
      <c r="O849" s="65"/>
      <c r="P849" s="65"/>
      <c r="Q849" s="70"/>
      <c r="R849" s="66"/>
      <c r="S849" s="68"/>
      <c r="T849" s="65"/>
      <c r="U849" s="65"/>
      <c r="V849" s="71"/>
      <c r="W849" s="72"/>
      <c r="X849" s="73"/>
      <c r="Y849" s="74"/>
      <c r="Z849" s="65"/>
      <c r="AA849" s="73"/>
      <c r="AB849" s="65"/>
      <c r="AC849" s="73"/>
      <c r="AD849" s="65"/>
      <c r="AE849" s="73"/>
      <c r="AF849" s="73"/>
      <c r="AG849" s="65"/>
      <c r="AH849" s="65"/>
      <c r="AI849" s="65"/>
      <c r="AJ849" s="65"/>
      <c r="AK849" s="65"/>
      <c r="AL849" s="65"/>
      <c r="AM849" s="65"/>
      <c r="AN849" s="65"/>
      <c r="AO849" s="65"/>
    </row>
    <row r="850" spans="1:41">
      <c r="A850">
        <f>'TARIF 2024'!D856</f>
        <v>0</v>
      </c>
      <c r="B850" t="s">
        <v>947</v>
      </c>
      <c r="D850" s="4">
        <f>'TARIF 2024'!G856</f>
        <v>5903108565578</v>
      </c>
      <c r="E850" t="str">
        <f>'TARIF 2024'!B856</f>
        <v>silicone watch strap black 38/40/41</v>
      </c>
      <c r="F850" t="str">
        <f>'TARIF 2024'!K856</f>
        <v>silicone watch strap black 38/40/41</v>
      </c>
      <c r="G850" t="str">
        <f>'TARIF 2024'!K856</f>
        <v>silicone watch strap black 38/40/41</v>
      </c>
      <c r="H850" s="64">
        <f>'TARIF 2024'!M856</f>
        <v>10.0298</v>
      </c>
      <c r="I850" s="64">
        <f>'TARIF 2024'!Q856</f>
        <v>16.899999999999999</v>
      </c>
      <c r="L850" s="75">
        <v>0.2</v>
      </c>
      <c r="M850" s="65"/>
      <c r="N850" s="65"/>
      <c r="O850" s="65"/>
      <c r="P850" s="65"/>
      <c r="Q850" s="70"/>
      <c r="R850" s="66"/>
      <c r="S850" s="68"/>
      <c r="T850" s="65"/>
      <c r="U850" s="65"/>
      <c r="V850" s="71"/>
      <c r="W850" s="72"/>
      <c r="X850" s="73"/>
      <c r="Y850" s="74"/>
      <c r="Z850" s="65"/>
      <c r="AA850" s="73"/>
      <c r="AB850" s="65"/>
      <c r="AC850" s="73"/>
      <c r="AD850" s="65"/>
      <c r="AE850" s="73"/>
      <c r="AF850" s="73"/>
      <c r="AG850" s="65"/>
      <c r="AH850" s="65"/>
      <c r="AI850" s="65"/>
      <c r="AJ850" s="65"/>
      <c r="AK850" s="65"/>
      <c r="AL850" s="65"/>
      <c r="AM850" s="65"/>
      <c r="AN850" s="65"/>
      <c r="AO850" s="65"/>
    </row>
    <row r="851" spans="1:41">
      <c r="A851">
        <f>'TARIF 2024'!D857</f>
        <v>0</v>
      </c>
      <c r="B851" t="s">
        <v>947</v>
      </c>
      <c r="D851" s="4">
        <f>'TARIF 2024'!G857</f>
        <v>5903108565707</v>
      </c>
      <c r="E851" t="str">
        <f>'TARIF 2024'!B857</f>
        <v>silicone watch strap blanc 38/40/41</v>
      </c>
      <c r="F851" t="str">
        <f>'TARIF 2024'!K857</f>
        <v>silicone watch strap blanc 38/40/41</v>
      </c>
      <c r="G851" t="str">
        <f>'TARIF 2024'!K857</f>
        <v>silicone watch strap blanc 38/40/41</v>
      </c>
      <c r="H851" s="64">
        <f>'TARIF 2024'!M857</f>
        <v>10.0298</v>
      </c>
      <c r="I851" s="64">
        <f>'TARIF 2024'!Q857</f>
        <v>16.899999999999999</v>
      </c>
      <c r="L851" s="75">
        <v>0.2</v>
      </c>
      <c r="M851" s="65"/>
      <c r="N851" s="65"/>
      <c r="O851" s="65"/>
      <c r="P851" s="65"/>
      <c r="Q851" s="70"/>
      <c r="R851" s="66"/>
      <c r="S851" s="68"/>
      <c r="T851" s="65"/>
      <c r="U851" s="65"/>
      <c r="V851" s="71"/>
      <c r="W851" s="72"/>
      <c r="X851" s="73"/>
      <c r="Y851" s="74"/>
      <c r="Z851" s="65"/>
      <c r="AA851" s="73"/>
      <c r="AB851" s="65"/>
      <c r="AC851" s="73"/>
      <c r="AD851" s="65"/>
      <c r="AE851" s="73"/>
      <c r="AF851" s="73"/>
      <c r="AG851" s="65"/>
      <c r="AH851" s="65"/>
      <c r="AI851" s="65"/>
      <c r="AJ851" s="65"/>
      <c r="AK851" s="65"/>
      <c r="AL851" s="65"/>
      <c r="AM851" s="65"/>
      <c r="AN851" s="65"/>
      <c r="AO851" s="65"/>
    </row>
    <row r="852" spans="1:41">
      <c r="A852">
        <f>'TARIF 2024'!D858</f>
        <v>0</v>
      </c>
      <c r="B852" t="s">
        <v>947</v>
      </c>
      <c r="D852" s="4">
        <f>'TARIF 2024'!G858</f>
        <v>5903108565585</v>
      </c>
      <c r="E852" t="str">
        <f>'TARIF 2024'!B858</f>
        <v>silicone watch strap bleu 38/40/41</v>
      </c>
      <c r="F852" t="str">
        <f>'TARIF 2024'!K858</f>
        <v>silicone watch strap bleu 38/40/41</v>
      </c>
      <c r="G852" t="str">
        <f>'TARIF 2024'!K858</f>
        <v>silicone watch strap bleu 38/40/41</v>
      </c>
      <c r="H852" s="64">
        <f>'TARIF 2024'!M858</f>
        <v>10.0298</v>
      </c>
      <c r="I852" s="64">
        <f>'TARIF 2024'!Q858</f>
        <v>16.899999999999999</v>
      </c>
      <c r="L852" s="75">
        <v>0.2</v>
      </c>
      <c r="M852" s="65"/>
      <c r="N852" s="65"/>
      <c r="O852" s="65"/>
      <c r="P852" s="65"/>
      <c r="Q852" s="70"/>
      <c r="R852" s="66"/>
      <c r="S852" s="68"/>
      <c r="T852" s="65"/>
      <c r="U852" s="65"/>
      <c r="V852" s="71"/>
      <c r="W852" s="72"/>
      <c r="X852" s="73"/>
      <c r="Y852" s="74"/>
      <c r="Z852" s="65"/>
      <c r="AA852" s="73"/>
      <c r="AB852" s="65"/>
      <c r="AC852" s="73"/>
      <c r="AD852" s="65"/>
      <c r="AE852" s="73"/>
      <c r="AF852" s="73"/>
      <c r="AG852" s="65"/>
      <c r="AH852" s="65"/>
      <c r="AI852" s="65"/>
      <c r="AJ852" s="65"/>
      <c r="AK852" s="65"/>
      <c r="AL852" s="65"/>
      <c r="AM852" s="65"/>
      <c r="AN852" s="65"/>
      <c r="AO852" s="65"/>
    </row>
    <row r="853" spans="1:41">
      <c r="A853">
        <f>'TARIF 2024'!D859</f>
        <v>0</v>
      </c>
      <c r="B853" t="s">
        <v>947</v>
      </c>
      <c r="D853" s="4">
        <f>'TARIF 2024'!G859</f>
        <v>5903108565738</v>
      </c>
      <c r="E853" t="str">
        <f>'TARIF 2024'!B859</f>
        <v>silicone watch strap bleu 42/44/45/49</v>
      </c>
      <c r="F853" t="str">
        <f>'TARIF 2024'!K859</f>
        <v>silicone watch strap bleu 42/44/45/49</v>
      </c>
      <c r="G853" t="str">
        <f>'TARIF 2024'!K859</f>
        <v>silicone watch strap bleu 42/44/45/49</v>
      </c>
      <c r="H853" s="64">
        <f>'TARIF 2024'!M859</f>
        <v>10.0298</v>
      </c>
      <c r="I853" s="64">
        <f>'TARIF 2024'!Q859</f>
        <v>16.899999999999999</v>
      </c>
      <c r="L853" s="75">
        <v>0.2</v>
      </c>
      <c r="M853" s="65"/>
      <c r="N853" s="65"/>
      <c r="O853" s="65"/>
      <c r="P853" s="65"/>
      <c r="Q853" s="70"/>
      <c r="R853" s="66"/>
      <c r="S853" s="68"/>
      <c r="T853" s="65"/>
      <c r="U853" s="65"/>
      <c r="V853" s="71"/>
      <c r="W853" s="72"/>
      <c r="X853" s="73"/>
      <c r="Y853" s="74"/>
      <c r="Z853" s="65"/>
      <c r="AA853" s="73"/>
      <c r="AB853" s="65"/>
      <c r="AC853" s="73"/>
      <c r="AD853" s="65"/>
      <c r="AE853" s="73"/>
      <c r="AF853" s="73"/>
      <c r="AG853" s="65"/>
      <c r="AH853" s="65"/>
      <c r="AI853" s="65"/>
      <c r="AJ853" s="65"/>
      <c r="AK853" s="65"/>
      <c r="AL853" s="65"/>
      <c r="AM853" s="65"/>
      <c r="AN853" s="65"/>
      <c r="AO853" s="65"/>
    </row>
    <row r="854" spans="1:41">
      <c r="A854">
        <f>'TARIF 2024'!D860</f>
        <v>0</v>
      </c>
      <c r="B854" t="s">
        <v>947</v>
      </c>
      <c r="D854" s="4">
        <f>'TARIF 2024'!G860</f>
        <v>5903108565615</v>
      </c>
      <c r="E854" t="str">
        <f>'TARIF 2024'!B860</f>
        <v>silicone watch strap gris 38/40/41</v>
      </c>
      <c r="F854" t="str">
        <f>'TARIF 2024'!K860</f>
        <v>silicone watch strap gris 38/40/41</v>
      </c>
      <c r="G854" t="str">
        <f>'TARIF 2024'!K860</f>
        <v>silicone watch strap gris 38/40/41</v>
      </c>
      <c r="H854" s="64">
        <f>'TARIF 2024'!M860</f>
        <v>10.0298</v>
      </c>
      <c r="I854" s="64">
        <f>'TARIF 2024'!Q860</f>
        <v>16.899999999999999</v>
      </c>
      <c r="L854" s="75">
        <v>0.2</v>
      </c>
      <c r="M854" s="65"/>
      <c r="N854" s="65"/>
      <c r="O854" s="65"/>
      <c r="P854" s="65"/>
      <c r="Q854" s="70"/>
      <c r="R854" s="66"/>
      <c r="S854" s="68"/>
      <c r="T854" s="65"/>
      <c r="U854" s="65"/>
      <c r="V854" s="71"/>
      <c r="W854" s="72"/>
      <c r="X854" s="73"/>
      <c r="Y854" s="74"/>
      <c r="Z854" s="65"/>
      <c r="AA854" s="73"/>
      <c r="AB854" s="65"/>
      <c r="AC854" s="73"/>
      <c r="AD854" s="65"/>
      <c r="AE854" s="73"/>
      <c r="AF854" s="73"/>
      <c r="AG854" s="65"/>
      <c r="AH854" s="65"/>
      <c r="AI854" s="65"/>
      <c r="AJ854" s="65"/>
      <c r="AK854" s="65"/>
      <c r="AL854" s="65"/>
      <c r="AM854" s="65"/>
      <c r="AN854" s="65"/>
      <c r="AO854" s="65"/>
    </row>
    <row r="855" spans="1:41">
      <c r="A855">
        <f>'TARIF 2024'!D861</f>
        <v>0</v>
      </c>
      <c r="B855" t="s">
        <v>947</v>
      </c>
      <c r="D855" s="4">
        <f>'TARIF 2024'!G861</f>
        <v>5903108565769</v>
      </c>
      <c r="E855" t="str">
        <f>'TARIF 2024'!B861</f>
        <v>silicone watch strap gris 42/44/45/49</v>
      </c>
      <c r="F855" t="str">
        <f>'TARIF 2024'!K861</f>
        <v>silicone watch strap gris 42/44/45/49</v>
      </c>
      <c r="G855" t="str">
        <f>'TARIF 2024'!K861</f>
        <v>silicone watch strap gris 42/44/45/49</v>
      </c>
      <c r="H855" s="64">
        <f>'TARIF 2024'!M861</f>
        <v>10.0298</v>
      </c>
      <c r="I855" s="64">
        <f>'TARIF 2024'!Q861</f>
        <v>16.899999999999999</v>
      </c>
      <c r="L855" s="75">
        <v>0.2</v>
      </c>
      <c r="M855" s="65"/>
      <c r="N855" s="65"/>
      <c r="O855" s="65"/>
      <c r="P855" s="65"/>
      <c r="Q855" s="70"/>
      <c r="R855" s="66"/>
      <c r="S855" s="68"/>
      <c r="T855" s="65"/>
      <c r="U855" s="65"/>
      <c r="V855" s="71"/>
      <c r="W855" s="72"/>
      <c r="X855" s="73"/>
      <c r="Y855" s="74"/>
      <c r="Z855" s="65"/>
      <c r="AA855" s="73"/>
      <c r="AB855" s="65"/>
      <c r="AC855" s="73"/>
      <c r="AD855" s="65"/>
      <c r="AE855" s="73"/>
      <c r="AF855" s="73"/>
      <c r="AG855" s="65"/>
      <c r="AH855" s="65"/>
      <c r="AI855" s="65"/>
      <c r="AJ855" s="65"/>
      <c r="AK855" s="65"/>
      <c r="AL855" s="65"/>
      <c r="AM855" s="65"/>
      <c r="AN855" s="65"/>
      <c r="AO855" s="65"/>
    </row>
    <row r="856" spans="1:41">
      <c r="A856">
        <f>'TARIF 2024'!D862</f>
        <v>0</v>
      </c>
      <c r="B856" t="s">
        <v>947</v>
      </c>
      <c r="D856" s="4">
        <f>'TARIF 2024'!G862</f>
        <v>5903108565646</v>
      </c>
      <c r="E856" t="str">
        <f>'TARIF 2024'!B862</f>
        <v>silicone watch strap ivoire 38/40/41</v>
      </c>
      <c r="F856" t="str">
        <f>'TARIF 2024'!K862</f>
        <v>silicone watch strap ivoire 38/40/41</v>
      </c>
      <c r="G856" t="str">
        <f>'TARIF 2024'!K862</f>
        <v>silicone watch strap ivoire 38/40/41</v>
      </c>
      <c r="H856" s="64">
        <f>'TARIF 2024'!M862</f>
        <v>10.0298</v>
      </c>
      <c r="I856" s="64">
        <f>'TARIF 2024'!Q862</f>
        <v>16.899999999999999</v>
      </c>
      <c r="L856" s="75">
        <v>0.2</v>
      </c>
      <c r="M856" s="65"/>
      <c r="N856" s="65"/>
      <c r="O856" s="65"/>
      <c r="P856" s="65"/>
      <c r="Q856" s="70"/>
      <c r="R856" s="66"/>
      <c r="S856" s="68"/>
      <c r="T856" s="65"/>
      <c r="U856" s="65"/>
      <c r="V856" s="71"/>
      <c r="W856" s="72"/>
      <c r="X856" s="73"/>
      <c r="Y856" s="74"/>
      <c r="Z856" s="65"/>
      <c r="AA856" s="73"/>
      <c r="AB856" s="65"/>
      <c r="AC856" s="73"/>
      <c r="AD856" s="65"/>
      <c r="AE856" s="73"/>
      <c r="AF856" s="73"/>
      <c r="AG856" s="65"/>
      <c r="AH856" s="65"/>
      <c r="AI856" s="65"/>
      <c r="AJ856" s="65"/>
      <c r="AK856" s="65"/>
      <c r="AL856" s="65"/>
      <c r="AM856" s="65"/>
      <c r="AN856" s="65"/>
      <c r="AO856" s="65"/>
    </row>
    <row r="857" spans="1:41">
      <c r="A857">
        <f>'TARIF 2024'!D863</f>
        <v>0</v>
      </c>
      <c r="B857" t="s">
        <v>947</v>
      </c>
      <c r="D857" s="4">
        <f>'TARIF 2024'!G863</f>
        <v>5903108565790</v>
      </c>
      <c r="E857" t="str">
        <f>'TARIF 2024'!B863</f>
        <v>silicone watch strap ivoire 42/44/45/49</v>
      </c>
      <c r="F857" t="str">
        <f>'TARIF 2024'!K863</f>
        <v>silicone watch strap ivoire 42/44/45/49</v>
      </c>
      <c r="G857" t="str">
        <f>'TARIF 2024'!K863</f>
        <v>silicone watch strap ivoire 42/44/45/49</v>
      </c>
      <c r="H857" s="64">
        <f>'TARIF 2024'!M863</f>
        <v>10.0298</v>
      </c>
      <c r="I857" s="64">
        <f>'TARIF 2024'!Q863</f>
        <v>16.899999999999999</v>
      </c>
      <c r="L857" s="75">
        <v>0.2</v>
      </c>
      <c r="M857" s="65"/>
      <c r="N857" s="65"/>
      <c r="O857" s="65"/>
      <c r="P857" s="65"/>
      <c r="Q857" s="70"/>
      <c r="R857" s="66"/>
      <c r="S857" s="68"/>
      <c r="T857" s="65"/>
      <c r="U857" s="65"/>
      <c r="V857" s="71"/>
      <c r="W857" s="72"/>
      <c r="X857" s="73"/>
      <c r="Y857" s="74"/>
      <c r="Z857" s="65"/>
      <c r="AA857" s="73"/>
      <c r="AB857" s="65"/>
      <c r="AC857" s="73"/>
      <c r="AD857" s="65"/>
      <c r="AE857" s="73"/>
      <c r="AF857" s="73"/>
      <c r="AG857" s="65"/>
      <c r="AH857" s="65"/>
      <c r="AI857" s="65"/>
      <c r="AJ857" s="65"/>
      <c r="AK857" s="65"/>
      <c r="AL857" s="65"/>
      <c r="AM857" s="65"/>
      <c r="AN857" s="65"/>
      <c r="AO857" s="65"/>
    </row>
    <row r="858" spans="1:41">
      <c r="A858">
        <f>'TARIF 2024'!D864</f>
        <v>0</v>
      </c>
      <c r="B858" t="s">
        <v>947</v>
      </c>
      <c r="D858" s="4">
        <f>'TARIF 2024'!G864</f>
        <v>5903108565714</v>
      </c>
      <c r="E858" t="str">
        <f>'TARIF 2024'!B864</f>
        <v>silicone watch strap jaune 38/40/41</v>
      </c>
      <c r="F858" t="str">
        <f>'TARIF 2024'!K864</f>
        <v>silicone watch strap jaune 38/40/41</v>
      </c>
      <c r="G858" t="str">
        <f>'TARIF 2024'!K864</f>
        <v>silicone watch strap jaune 38/40/41</v>
      </c>
      <c r="H858" s="64">
        <f>'TARIF 2024'!M864</f>
        <v>10.0298</v>
      </c>
      <c r="I858" s="64">
        <f>'TARIF 2024'!Q864</f>
        <v>16.899999999999999</v>
      </c>
      <c r="L858" s="75">
        <v>0.2</v>
      </c>
      <c r="M858" s="65"/>
      <c r="N858" s="65"/>
      <c r="O858" s="65"/>
      <c r="P858" s="65"/>
      <c r="Q858" s="70"/>
      <c r="R858" s="66"/>
      <c r="S858" s="68"/>
      <c r="T858" s="65"/>
      <c r="U858" s="65"/>
      <c r="V858" s="71"/>
      <c r="W858" s="72"/>
      <c r="X858" s="73"/>
      <c r="Y858" s="74"/>
      <c r="Z858" s="65"/>
      <c r="AA858" s="73"/>
      <c r="AB858" s="65"/>
      <c r="AC858" s="73"/>
      <c r="AD858" s="65"/>
      <c r="AE858" s="73"/>
      <c r="AF858" s="73"/>
      <c r="AG858" s="65"/>
      <c r="AH858" s="65"/>
      <c r="AI858" s="65"/>
      <c r="AJ858" s="65"/>
      <c r="AK858" s="65"/>
      <c r="AL858" s="65"/>
      <c r="AM858" s="65"/>
      <c r="AN858" s="65"/>
      <c r="AO858" s="65"/>
    </row>
    <row r="859" spans="1:41">
      <c r="A859">
        <f>'TARIF 2024'!D865</f>
        <v>0</v>
      </c>
      <c r="B859" t="s">
        <v>947</v>
      </c>
      <c r="D859" s="4">
        <f>'TARIF 2024'!G865</f>
        <v>5903108565721</v>
      </c>
      <c r="E859" t="str">
        <f>'TARIF 2024'!B865</f>
        <v>silicone watch strap noir 42/44/45/49</v>
      </c>
      <c r="F859" t="str">
        <f>'TARIF 2024'!K865</f>
        <v>silicone watch strap noir 42/44/45/49</v>
      </c>
      <c r="G859" t="str">
        <f>'TARIF 2024'!K865</f>
        <v>silicone watch strap noir 42/44/45/49</v>
      </c>
      <c r="H859" s="64">
        <f>'TARIF 2024'!M865</f>
        <v>10.0298</v>
      </c>
      <c r="I859" s="64">
        <f>'TARIF 2024'!Q865</f>
        <v>16.899999999999999</v>
      </c>
      <c r="L859" s="75">
        <v>0.2</v>
      </c>
      <c r="M859" s="65"/>
      <c r="N859" s="65"/>
      <c r="O859" s="65"/>
      <c r="P859" s="65"/>
      <c r="Q859" s="70"/>
      <c r="R859" s="66"/>
      <c r="S859" s="68"/>
      <c r="T859" s="65"/>
      <c r="U859" s="65"/>
      <c r="V859" s="71"/>
      <c r="W859" s="72"/>
      <c r="X859" s="73"/>
      <c r="Y859" s="74"/>
      <c r="Z859" s="65"/>
      <c r="AA859" s="73"/>
      <c r="AB859" s="65"/>
      <c r="AC859" s="73"/>
      <c r="AD859" s="65"/>
      <c r="AE859" s="73"/>
      <c r="AF859" s="73"/>
      <c r="AG859" s="65"/>
      <c r="AH859" s="65"/>
      <c r="AI859" s="65"/>
      <c r="AJ859" s="65"/>
      <c r="AK859" s="65"/>
      <c r="AL859" s="65"/>
      <c r="AM859" s="65"/>
      <c r="AN859" s="65"/>
      <c r="AO859" s="65"/>
    </row>
    <row r="860" spans="1:41">
      <c r="A860">
        <f>'TARIF 2024'!D866</f>
        <v>0</v>
      </c>
      <c r="B860" t="s">
        <v>947</v>
      </c>
      <c r="D860" s="4">
        <f>'TARIF 2024'!G866</f>
        <v>5903108565660</v>
      </c>
      <c r="E860" t="str">
        <f>'TARIF 2024'!B866</f>
        <v>silicone watch strap orange 38/40/41</v>
      </c>
      <c r="F860" t="str">
        <f>'TARIF 2024'!K866</f>
        <v>silicone watch strap orange 38/40/41</v>
      </c>
      <c r="G860" t="str">
        <f>'TARIF 2024'!K866</f>
        <v>silicone watch strap orange 38/40/41</v>
      </c>
      <c r="H860" s="64">
        <f>'TARIF 2024'!M866</f>
        <v>10.0298</v>
      </c>
      <c r="I860" s="64">
        <f>'TARIF 2024'!Q866</f>
        <v>16.899999999999999</v>
      </c>
      <c r="L860" s="75">
        <v>0.2</v>
      </c>
      <c r="M860" s="65"/>
      <c r="N860" s="65"/>
      <c r="O860" s="65"/>
      <c r="P860" s="65"/>
      <c r="Q860" s="70"/>
      <c r="R860" s="66"/>
      <c r="S860" s="68"/>
      <c r="T860" s="65"/>
      <c r="U860" s="65"/>
      <c r="V860" s="71"/>
      <c r="W860" s="72"/>
      <c r="X860" s="73"/>
      <c r="Y860" s="74"/>
      <c r="Z860" s="65"/>
      <c r="AA860" s="73"/>
      <c r="AB860" s="65"/>
      <c r="AC860" s="73"/>
      <c r="AD860" s="65"/>
      <c r="AE860" s="73"/>
      <c r="AF860" s="73"/>
      <c r="AG860" s="65"/>
      <c r="AH860" s="65"/>
      <c r="AI860" s="65"/>
      <c r="AJ860" s="65"/>
      <c r="AK860" s="65"/>
      <c r="AL860" s="65"/>
      <c r="AM860" s="65"/>
      <c r="AN860" s="65"/>
      <c r="AO860" s="65"/>
    </row>
    <row r="861" spans="1:41">
      <c r="A861">
        <f>'TARIF 2024'!D867</f>
        <v>0</v>
      </c>
      <c r="B861" t="s">
        <v>947</v>
      </c>
      <c r="D861" s="4">
        <f>'TARIF 2024'!G867</f>
        <v>5903108565813</v>
      </c>
      <c r="E861" t="str">
        <f>'TARIF 2024'!B867</f>
        <v>silicone watch strap orange 42/44/45/49</v>
      </c>
      <c r="F861" t="str">
        <f>'TARIF 2024'!K867</f>
        <v>silicone watch strap orange 42/44/45/49</v>
      </c>
      <c r="G861" t="str">
        <f>'TARIF 2024'!K867</f>
        <v>silicone watch strap orange 42/44/45/49</v>
      </c>
      <c r="H861" s="64">
        <f>'TARIF 2024'!M867</f>
        <v>10.0298</v>
      </c>
      <c r="I861" s="64">
        <f>'TARIF 2024'!Q867</f>
        <v>16.899999999999999</v>
      </c>
      <c r="L861" s="75">
        <v>0.2</v>
      </c>
      <c r="M861" s="65"/>
      <c r="N861" s="65"/>
      <c r="O861" s="65"/>
      <c r="P861" s="65"/>
      <c r="Q861" s="70"/>
      <c r="R861" s="66"/>
      <c r="S861" s="68"/>
      <c r="T861" s="65"/>
      <c r="U861" s="65"/>
      <c r="V861" s="71"/>
      <c r="W861" s="72"/>
      <c r="X861" s="73"/>
      <c r="Y861" s="74"/>
      <c r="Z861" s="65"/>
      <c r="AA861" s="73"/>
      <c r="AB861" s="65"/>
      <c r="AC861" s="73"/>
      <c r="AD861" s="65"/>
      <c r="AE861" s="73"/>
      <c r="AF861" s="73"/>
      <c r="AG861" s="65"/>
      <c r="AH861" s="65"/>
      <c r="AI861" s="65"/>
      <c r="AJ861" s="65"/>
      <c r="AK861" s="65"/>
      <c r="AL861" s="65"/>
      <c r="AM861" s="65"/>
      <c r="AN861" s="65"/>
      <c r="AO861" s="65"/>
    </row>
    <row r="862" spans="1:41">
      <c r="A862">
        <f>'TARIF 2024'!D868</f>
        <v>0</v>
      </c>
      <c r="B862" t="s">
        <v>947</v>
      </c>
      <c r="D862" s="4">
        <f>'TARIF 2024'!G868</f>
        <v>5903108565622</v>
      </c>
      <c r="E862" t="str">
        <f>'TARIF 2024'!B868</f>
        <v>silicone watch strap rose 38/40/41</v>
      </c>
      <c r="F862" t="str">
        <f>'TARIF 2024'!K868</f>
        <v>silicone watch strap rose 38/40/41</v>
      </c>
      <c r="G862" t="str">
        <f>'TARIF 2024'!K868</f>
        <v>silicone watch strap rose 38/40/41</v>
      </c>
      <c r="H862" s="64">
        <f>'TARIF 2024'!M868</f>
        <v>10.0298</v>
      </c>
      <c r="I862" s="64">
        <f>'TARIF 2024'!Q868</f>
        <v>16.899999999999999</v>
      </c>
      <c r="L862" s="75">
        <v>0.2</v>
      </c>
      <c r="M862" s="65"/>
      <c r="N862" s="65"/>
      <c r="O862" s="65"/>
      <c r="P862" s="65"/>
      <c r="Q862" s="70"/>
      <c r="R862" s="66"/>
      <c r="S862" s="68"/>
      <c r="T862" s="65"/>
      <c r="U862" s="65"/>
      <c r="V862" s="71"/>
      <c r="W862" s="72"/>
      <c r="X862" s="73"/>
      <c r="Y862" s="74"/>
      <c r="Z862" s="65"/>
      <c r="AA862" s="73"/>
      <c r="AB862" s="65"/>
      <c r="AC862" s="73"/>
      <c r="AD862" s="65"/>
      <c r="AE862" s="73"/>
      <c r="AF862" s="73"/>
      <c r="AG862" s="65"/>
      <c r="AH862" s="65"/>
      <c r="AI862" s="65"/>
      <c r="AJ862" s="65"/>
      <c r="AK862" s="65"/>
      <c r="AL862" s="65"/>
      <c r="AM862" s="65"/>
      <c r="AN862" s="65"/>
      <c r="AO862" s="65"/>
    </row>
    <row r="863" spans="1:41">
      <c r="A863">
        <f>'TARIF 2024'!D869</f>
        <v>0</v>
      </c>
      <c r="B863" t="s">
        <v>947</v>
      </c>
      <c r="D863" s="4">
        <f>'TARIF 2024'!G869</f>
        <v>5903108565677</v>
      </c>
      <c r="E863" t="str">
        <f>'TARIF 2024'!B869</f>
        <v>silicone watch strap rose bonbon 38/40/41</v>
      </c>
      <c r="F863" t="str">
        <f>'TARIF 2024'!K869</f>
        <v>silicone watch strap rose bonbon 38/40/41</v>
      </c>
      <c r="G863" t="str">
        <f>'TARIF 2024'!K869</f>
        <v>silicone watch strap rose bonbon 38/40/41</v>
      </c>
      <c r="H863" s="64">
        <f>'TARIF 2024'!M869</f>
        <v>10.0298</v>
      </c>
      <c r="I863" s="64">
        <f>'TARIF 2024'!Q869</f>
        <v>16.899999999999999</v>
      </c>
      <c r="L863" s="75">
        <v>0.2</v>
      </c>
      <c r="M863" s="65"/>
      <c r="N863" s="65"/>
      <c r="O863" s="65"/>
      <c r="P863" s="65"/>
      <c r="Q863" s="70"/>
      <c r="R863" s="66"/>
      <c r="S863" s="68"/>
      <c r="T863" s="65"/>
      <c r="U863" s="65"/>
      <c r="V863" s="71"/>
      <c r="W863" s="72"/>
      <c r="X863" s="73"/>
      <c r="Y863" s="74"/>
      <c r="Z863" s="65"/>
      <c r="AA863" s="73"/>
      <c r="AB863" s="65"/>
      <c r="AC863" s="73"/>
      <c r="AD863" s="65"/>
      <c r="AE863" s="73"/>
      <c r="AF863" s="73"/>
      <c r="AG863" s="65"/>
      <c r="AH863" s="65"/>
      <c r="AI863" s="65"/>
      <c r="AJ863" s="65"/>
      <c r="AK863" s="65"/>
      <c r="AL863" s="65"/>
      <c r="AM863" s="65"/>
      <c r="AN863" s="65"/>
      <c r="AO863" s="65"/>
    </row>
    <row r="864" spans="1:41">
      <c r="A864">
        <f>'TARIF 2024'!D870</f>
        <v>0</v>
      </c>
      <c r="B864" t="s">
        <v>947</v>
      </c>
      <c r="D864" s="4">
        <f>'TARIF 2024'!G870</f>
        <v>5903108565684</v>
      </c>
      <c r="E864" t="str">
        <f>'TARIF 2024'!B870</f>
        <v>silicone watch strap rouge 38/40/41</v>
      </c>
      <c r="F864" t="str">
        <f>'TARIF 2024'!K870</f>
        <v>silicone watch strap rouge 38/40/41</v>
      </c>
      <c r="G864" t="str">
        <f>'TARIF 2024'!K870</f>
        <v>silicone watch strap rouge 38/40/41</v>
      </c>
      <c r="H864" s="64">
        <f>'TARIF 2024'!M870</f>
        <v>10.0298</v>
      </c>
      <c r="I864" s="64">
        <f>'TARIF 2024'!Q870</f>
        <v>16.899999999999999</v>
      </c>
      <c r="L864" s="75">
        <v>0.2</v>
      </c>
      <c r="M864" s="65"/>
      <c r="N864" s="65"/>
      <c r="O864" s="65"/>
      <c r="P864" s="65"/>
      <c r="Q864" s="70"/>
      <c r="R864" s="66"/>
      <c r="S864" s="68"/>
      <c r="T864" s="65"/>
      <c r="U864" s="65"/>
      <c r="V864" s="71"/>
      <c r="W864" s="72"/>
      <c r="X864" s="73"/>
      <c r="Y864" s="74"/>
      <c r="Z864" s="65"/>
      <c r="AA864" s="73"/>
      <c r="AB864" s="65"/>
      <c r="AC864" s="73"/>
      <c r="AD864" s="65"/>
      <c r="AE864" s="73"/>
      <c r="AF864" s="73"/>
      <c r="AG864" s="65"/>
      <c r="AH864" s="65"/>
      <c r="AI864" s="65"/>
      <c r="AJ864" s="65"/>
      <c r="AK864" s="65"/>
      <c r="AL864" s="65"/>
      <c r="AM864" s="65"/>
      <c r="AN864" s="65"/>
      <c r="AO864" s="65"/>
    </row>
    <row r="865" spans="1:41">
      <c r="A865">
        <f>'TARIF 2024'!D871</f>
        <v>0</v>
      </c>
      <c r="B865" t="s">
        <v>947</v>
      </c>
      <c r="D865" s="4">
        <f>'TARIF 2024'!G871</f>
        <v>5903108565837</v>
      </c>
      <c r="E865" t="str">
        <f>'TARIF 2024'!B871</f>
        <v>silicone watch strap rouge 42/44/45/49</v>
      </c>
      <c r="F865" t="str">
        <f>'TARIF 2024'!K871</f>
        <v>silicone watch strap rouge 42/44/45/49</v>
      </c>
      <c r="G865" t="str">
        <f>'TARIF 2024'!K871</f>
        <v>silicone watch strap rouge 42/44/45/49</v>
      </c>
      <c r="H865" s="64">
        <f>'TARIF 2024'!M871</f>
        <v>10.0298</v>
      </c>
      <c r="I865" s="64">
        <f>'TARIF 2024'!Q871</f>
        <v>16.899999999999999</v>
      </c>
      <c r="L865" s="75">
        <v>0.2</v>
      </c>
      <c r="M865" s="65"/>
      <c r="N865" s="65"/>
      <c r="O865" s="65"/>
      <c r="P865" s="65"/>
      <c r="Q865" s="70"/>
      <c r="R865" s="66"/>
      <c r="S865" s="68"/>
      <c r="T865" s="65"/>
      <c r="U865" s="65"/>
      <c r="V865" s="71"/>
      <c r="W865" s="72"/>
      <c r="X865" s="73"/>
      <c r="Y865" s="74"/>
      <c r="Z865" s="65"/>
      <c r="AA865" s="73"/>
      <c r="AB865" s="65"/>
      <c r="AC865" s="73"/>
      <c r="AD865" s="65"/>
      <c r="AE865" s="73"/>
      <c r="AF865" s="73"/>
      <c r="AG865" s="65"/>
      <c r="AH865" s="65"/>
      <c r="AI865" s="65"/>
      <c r="AJ865" s="65"/>
      <c r="AK865" s="65"/>
      <c r="AL865" s="65"/>
      <c r="AM865" s="65"/>
      <c r="AN865" s="65"/>
      <c r="AO865" s="65"/>
    </row>
    <row r="866" spans="1:41">
      <c r="A866">
        <f>'TARIF 2024'!D872</f>
        <v>0</v>
      </c>
      <c r="B866" t="s">
        <v>947</v>
      </c>
      <c r="D866" s="4">
        <f>'TARIF 2024'!G872</f>
        <v>5903108565691</v>
      </c>
      <c r="E866" t="str">
        <f>'TARIF 2024'!B872</f>
        <v>silicone watch strap taupe 38/40/41</v>
      </c>
      <c r="F866" t="str">
        <f>'TARIF 2024'!K872</f>
        <v>silicone watch strap taupe 38/40/41</v>
      </c>
      <c r="G866" t="str">
        <f>'TARIF 2024'!K872</f>
        <v>silicone watch strap taupe 38/40/41</v>
      </c>
      <c r="H866" s="64">
        <f>'TARIF 2024'!M872</f>
        <v>10.0298</v>
      </c>
      <c r="I866" s="64">
        <f>'TARIF 2024'!Q872</f>
        <v>16.899999999999999</v>
      </c>
      <c r="L866" s="75">
        <v>0.2</v>
      </c>
      <c r="M866" s="65"/>
      <c r="N866" s="65"/>
      <c r="O866" s="65"/>
      <c r="P866" s="65"/>
      <c r="Q866" s="70"/>
      <c r="R866" s="66"/>
      <c r="S866" s="68"/>
      <c r="T866" s="65"/>
      <c r="U866" s="65"/>
      <c r="V866" s="71"/>
      <c r="W866" s="72"/>
      <c r="X866" s="73"/>
      <c r="Y866" s="74"/>
      <c r="Z866" s="65"/>
      <c r="AA866" s="73"/>
      <c r="AB866" s="65"/>
      <c r="AC866" s="73"/>
      <c r="AD866" s="65"/>
      <c r="AE866" s="73"/>
      <c r="AF866" s="73"/>
      <c r="AG866" s="65"/>
      <c r="AH866" s="65"/>
      <c r="AI866" s="65"/>
      <c r="AJ866" s="65"/>
      <c r="AK866" s="65"/>
      <c r="AL866" s="65"/>
      <c r="AM866" s="65"/>
      <c r="AN866" s="65"/>
      <c r="AO866" s="65"/>
    </row>
    <row r="867" spans="1:41">
      <c r="A867">
        <f>'TARIF 2024'!D873</f>
        <v>0</v>
      </c>
      <c r="B867" t="s">
        <v>947</v>
      </c>
      <c r="D867" s="4">
        <f>'TARIF 2024'!G873</f>
        <v>5903108565608</v>
      </c>
      <c r="E867" t="str">
        <f>'TARIF 2024'!B873</f>
        <v>silicone watch strap vert 38/40/41</v>
      </c>
      <c r="F867" t="str">
        <f>'TARIF 2024'!K873</f>
        <v>silicone watch strap vert 38/40/41</v>
      </c>
      <c r="G867" t="str">
        <f>'TARIF 2024'!K873</f>
        <v>silicone watch strap vert 38/40/41</v>
      </c>
      <c r="H867" s="64">
        <f>'TARIF 2024'!M873</f>
        <v>10.0298</v>
      </c>
      <c r="I867" s="64">
        <f>'TARIF 2024'!Q873</f>
        <v>16.899999999999999</v>
      </c>
      <c r="L867" s="75">
        <v>0.2</v>
      </c>
      <c r="M867" s="65"/>
      <c r="N867" s="65"/>
      <c r="O867" s="65"/>
      <c r="P867" s="65"/>
      <c r="Q867" s="70"/>
      <c r="R867" s="66"/>
      <c r="S867" s="68"/>
      <c r="T867" s="65"/>
      <c r="U867" s="65"/>
      <c r="V867" s="71"/>
      <c r="W867" s="72"/>
      <c r="X867" s="73"/>
      <c r="Y867" s="74"/>
      <c r="Z867" s="65"/>
      <c r="AA867" s="73"/>
      <c r="AB867" s="65"/>
      <c r="AC867" s="73"/>
      <c r="AD867" s="65"/>
      <c r="AE867" s="73"/>
      <c r="AF867" s="73"/>
      <c r="AG867" s="65"/>
      <c r="AH867" s="65"/>
      <c r="AI867" s="65"/>
      <c r="AJ867" s="65"/>
      <c r="AK867" s="65"/>
      <c r="AL867" s="65"/>
      <c r="AM867" s="65"/>
      <c r="AN867" s="65"/>
      <c r="AO867" s="65"/>
    </row>
    <row r="868" spans="1:41">
      <c r="A868">
        <f>'TARIF 2024'!D874</f>
        <v>0</v>
      </c>
      <c r="B868" t="s">
        <v>947</v>
      </c>
      <c r="D868" s="4">
        <f>'TARIF 2024'!G874</f>
        <v>5903108565639</v>
      </c>
      <c r="E868" t="str">
        <f>'TARIF 2024'!B874</f>
        <v>silicone watch strap violet 38/40/41</v>
      </c>
      <c r="F868" t="str">
        <f>'TARIF 2024'!K874</f>
        <v>silicone watch strap violet 38/40/41</v>
      </c>
      <c r="G868" t="str">
        <f>'TARIF 2024'!K874</f>
        <v>silicone watch strap violet 38/40/41</v>
      </c>
      <c r="H868" s="64">
        <f>'TARIF 2024'!M874</f>
        <v>10.0298</v>
      </c>
      <c r="I868" s="64">
        <f>'TARIF 2024'!Q874</f>
        <v>16.899999999999999</v>
      </c>
      <c r="L868" s="75">
        <v>0.2</v>
      </c>
      <c r="M868" s="65"/>
      <c r="N868" s="65"/>
      <c r="O868" s="65"/>
      <c r="P868" s="65"/>
      <c r="Q868" s="70"/>
      <c r="R868" s="66"/>
      <c r="S868" s="68"/>
      <c r="T868" s="65"/>
      <c r="U868" s="65"/>
      <c r="V868" s="71"/>
      <c r="W868" s="72"/>
      <c r="X868" s="73"/>
      <c r="Y868" s="74"/>
      <c r="Z868" s="65"/>
      <c r="AA868" s="73"/>
      <c r="AB868" s="65"/>
      <c r="AC868" s="73"/>
      <c r="AD868" s="65"/>
      <c r="AE868" s="73"/>
      <c r="AF868" s="73"/>
      <c r="AG868" s="65"/>
      <c r="AH868" s="65"/>
      <c r="AI868" s="65"/>
      <c r="AJ868" s="65"/>
      <c r="AK868" s="65"/>
      <c r="AL868" s="65"/>
      <c r="AM868" s="65"/>
      <c r="AN868" s="65"/>
      <c r="AO868" s="65"/>
    </row>
    <row r="869" spans="1:41">
      <c r="A869">
        <f>'TARIF 2024'!D875</f>
        <v>0</v>
      </c>
      <c r="B869" t="s">
        <v>947</v>
      </c>
      <c r="D869" s="4">
        <f>'TARIF 2024'!G875</f>
        <v>5903108565783</v>
      </c>
      <c r="E869" t="str">
        <f>'TARIF 2024'!B875</f>
        <v>silicone watch strap violet 42/44/45/49</v>
      </c>
      <c r="F869" t="str">
        <f>'TARIF 2024'!K875</f>
        <v>silicone watch strap violet 42/44/45/49</v>
      </c>
      <c r="G869" t="str">
        <f>'TARIF 2024'!K875</f>
        <v>silicone watch strap violet 42/44/45/49</v>
      </c>
      <c r="H869" s="64">
        <f>'TARIF 2024'!M875</f>
        <v>10.0298</v>
      </c>
      <c r="I869" s="64">
        <f>'TARIF 2024'!Q875</f>
        <v>16.899999999999999</v>
      </c>
      <c r="L869" s="75">
        <v>0.2</v>
      </c>
      <c r="M869" s="65"/>
      <c r="N869" s="65"/>
      <c r="O869" s="65"/>
      <c r="P869" s="65"/>
      <c r="Q869" s="70"/>
      <c r="R869" s="66"/>
      <c r="S869" s="68"/>
      <c r="T869" s="65"/>
      <c r="U869" s="65"/>
      <c r="V869" s="71"/>
      <c r="W869" s="72"/>
      <c r="X869" s="73"/>
      <c r="Y869" s="74"/>
      <c r="Z869" s="65"/>
      <c r="AA869" s="73"/>
      <c r="AB869" s="65"/>
      <c r="AC869" s="73"/>
      <c r="AD869" s="65"/>
      <c r="AE869" s="73"/>
      <c r="AF869" s="73"/>
      <c r="AG869" s="65"/>
      <c r="AH869" s="65"/>
      <c r="AI869" s="65"/>
      <c r="AJ869" s="65"/>
      <c r="AK869" s="65"/>
      <c r="AL869" s="65"/>
      <c r="AM869" s="65"/>
      <c r="AN869" s="65"/>
      <c r="AO869" s="65"/>
    </row>
    <row r="870" spans="1:41">
      <c r="A870">
        <f>'TARIF 2024'!D876</f>
        <v>0</v>
      </c>
      <c r="B870" t="s">
        <v>947</v>
      </c>
      <c r="D870" s="4">
        <f>'TARIF 2024'!G876</f>
        <v>5903108561938</v>
      </c>
      <c r="E870" t="str">
        <f>'TARIF 2024'!B876</f>
        <v>Charger PD 2in1 33W for Apple</v>
      </c>
      <c r="F870" t="str">
        <f>'TARIF 2024'!K876</f>
        <v>Charger PD 2in1 33W for Apple dont 0,02deee</v>
      </c>
      <c r="G870" t="str">
        <f>'TARIF 2024'!K876</f>
        <v>Charger PD 2in1 33W for Apple dont 0,02deee</v>
      </c>
      <c r="H870" s="64">
        <f>'TARIF 2024'!M876</f>
        <v>19.843399999999999</v>
      </c>
      <c r="I870" s="64">
        <f>'TARIF 2024'!Q876</f>
        <v>34.9</v>
      </c>
      <c r="L870" s="75">
        <v>0.2</v>
      </c>
      <c r="M870" s="65"/>
      <c r="N870" s="65"/>
      <c r="O870" s="65"/>
      <c r="P870" s="65"/>
      <c r="Q870" s="70"/>
      <c r="R870" s="66"/>
      <c r="S870" s="68"/>
      <c r="T870" s="65"/>
      <c r="U870" s="65"/>
      <c r="V870" s="71"/>
      <c r="W870" s="72"/>
      <c r="X870" s="73"/>
      <c r="Y870" s="74"/>
      <c r="Z870" s="65"/>
      <c r="AA870" s="73"/>
      <c r="AB870" s="65"/>
      <c r="AC870" s="73"/>
      <c r="AD870" s="65"/>
      <c r="AE870" s="73"/>
      <c r="AF870" s="73"/>
      <c r="AG870" s="65"/>
      <c r="AH870" s="65"/>
      <c r="AI870" s="65"/>
      <c r="AJ870" s="65"/>
      <c r="AK870" s="65"/>
      <c r="AL870" s="65"/>
      <c r="AM870" s="65"/>
      <c r="AN870" s="65"/>
      <c r="AO870" s="65"/>
    </row>
    <row r="871" spans="1:41">
      <c r="A871">
        <f>'TARIF 2024'!D877</f>
        <v>0</v>
      </c>
      <c r="B871" t="s">
        <v>947</v>
      </c>
      <c r="D871" s="4">
        <f>'TARIF 2024'!G877</f>
        <v>5903108583176</v>
      </c>
      <c r="E871" t="str">
        <f>'TARIF 2024'!B877</f>
        <v>pastelup black</v>
      </c>
      <c r="F871" t="str">
        <f>'TARIF 2024'!K877</f>
        <v>batterie externe noire 3mk multichargement 10000 mAh  dont 0,02 deee</v>
      </c>
      <c r="G871" t="str">
        <f>'TARIF 2024'!K877</f>
        <v>batterie externe noire 3mk multichargement 10000 mAh  dont 0,02 deee</v>
      </c>
      <c r="H871" s="64">
        <f>'TARIF 2024'!M877</f>
        <v>27.353999999999999</v>
      </c>
      <c r="I871" s="64">
        <f>'TARIF 2024'!Q877</f>
        <v>44.9</v>
      </c>
      <c r="L871" s="75">
        <v>0.2</v>
      </c>
      <c r="M871" s="65"/>
      <c r="N871" s="65"/>
      <c r="O871" s="65"/>
      <c r="P871" s="65"/>
      <c r="Q871" s="70"/>
      <c r="R871" s="66"/>
      <c r="S871" s="68"/>
      <c r="T871" s="65"/>
      <c r="U871" s="65"/>
      <c r="V871" s="71"/>
      <c r="W871" s="72"/>
      <c r="X871" s="73"/>
      <c r="Y871" s="74"/>
      <c r="Z871" s="65"/>
      <c r="AA871" s="73"/>
      <c r="AB871" s="65"/>
      <c r="AC871" s="73"/>
      <c r="AD871" s="65"/>
      <c r="AE871" s="73"/>
      <c r="AF871" s="73"/>
      <c r="AG871" s="65"/>
      <c r="AH871" s="65"/>
      <c r="AI871" s="65"/>
      <c r="AJ871" s="65"/>
      <c r="AK871" s="65"/>
      <c r="AL871" s="65"/>
      <c r="AM871" s="65"/>
      <c r="AN871" s="65"/>
      <c r="AO871" s="65"/>
    </row>
    <row r="872" spans="1:41">
      <c r="A872">
        <f>'TARIF 2024'!D878</f>
        <v>0</v>
      </c>
      <c r="B872" t="s">
        <v>947</v>
      </c>
      <c r="D872" s="4">
        <f>'TARIF 2024'!G878</f>
        <v>5903108583213</v>
      </c>
      <c r="E872" t="str">
        <f>'TARIF 2024'!B878</f>
        <v>pastelup rose</v>
      </c>
      <c r="F872" t="str">
        <f>'TARIF 2024'!K878</f>
        <v>batterie externe rose 3mk multichargement 10000 mAh  dont 0,02 deee</v>
      </c>
      <c r="G872" t="str">
        <f>'TARIF 2024'!K878</f>
        <v>batterie externe rose 3mk multichargement 10000 mAh  dont 0,02 deee</v>
      </c>
      <c r="H872" s="64">
        <f>'TARIF 2024'!M878</f>
        <v>27.353999999999999</v>
      </c>
      <c r="I872" s="64">
        <f>'TARIF 2024'!Q878</f>
        <v>44.9</v>
      </c>
      <c r="L872" s="75">
        <v>0.2</v>
      </c>
      <c r="M872" s="65"/>
      <c r="N872" s="65"/>
      <c r="O872" s="65"/>
      <c r="P872" s="65"/>
      <c r="Q872" s="70"/>
      <c r="R872" s="66"/>
      <c r="S872" s="68"/>
      <c r="T872" s="65"/>
      <c r="U872" s="65"/>
      <c r="V872" s="71"/>
      <c r="W872" s="72"/>
      <c r="X872" s="73"/>
      <c r="Y872" s="74"/>
      <c r="Z872" s="65"/>
      <c r="AA872" s="73"/>
      <c r="AB872" s="65"/>
      <c r="AC872" s="73"/>
      <c r="AD872" s="65"/>
      <c r="AE872" s="73"/>
      <c r="AF872" s="73"/>
      <c r="AG872" s="65"/>
      <c r="AH872" s="65"/>
      <c r="AI872" s="65"/>
      <c r="AJ872" s="65"/>
      <c r="AK872" s="65"/>
      <c r="AL872" s="65"/>
      <c r="AM872" s="65"/>
      <c r="AN872" s="65"/>
      <c r="AO872" s="65"/>
    </row>
    <row r="873" spans="1:41">
      <c r="A873">
        <f>'TARIF 2024'!D879</f>
        <v>0</v>
      </c>
      <c r="B873" t="s">
        <v>947</v>
      </c>
      <c r="D873" s="4">
        <f>'TARIF 2024'!G879</f>
        <v>5903108583237</v>
      </c>
      <c r="E873" t="str">
        <f>'TARIF 2024'!B879</f>
        <v>pastelup blue</v>
      </c>
      <c r="F873" t="str">
        <f>'TARIF 2024'!K879</f>
        <v>batterie externe blue 3mk multichargement 10000 mAh  dont 0,02 deee</v>
      </c>
      <c r="G873" t="str">
        <f>'TARIF 2024'!K879</f>
        <v>batterie externe blue 3mk multichargement 10000 mAh  dont 0,02 deee</v>
      </c>
      <c r="H873" s="64">
        <f>'TARIF 2024'!M879</f>
        <v>27.353999999999999</v>
      </c>
      <c r="I873" s="64">
        <f>'TARIF 2024'!Q879</f>
        <v>44.9</v>
      </c>
      <c r="L873" s="75">
        <v>0.2</v>
      </c>
      <c r="M873" s="65"/>
      <c r="N873" s="65"/>
      <c r="O873" s="65"/>
      <c r="P873" s="65"/>
      <c r="Q873" s="70"/>
      <c r="R873" s="66"/>
      <c r="S873" s="68"/>
      <c r="T873" s="65"/>
      <c r="U873" s="65"/>
      <c r="V873" s="71"/>
      <c r="W873" s="72"/>
      <c r="X873" s="73"/>
      <c r="Y873" s="74"/>
      <c r="Z873" s="65"/>
      <c r="AA873" s="73"/>
      <c r="AB873" s="65"/>
      <c r="AC873" s="73"/>
      <c r="AD873" s="65"/>
      <c r="AE873" s="73"/>
      <c r="AF873" s="73"/>
      <c r="AG873" s="65"/>
      <c r="AH873" s="65"/>
      <c r="AI873" s="65"/>
      <c r="AJ873" s="65"/>
      <c r="AK873" s="65"/>
      <c r="AL873" s="65"/>
      <c r="AM873" s="65"/>
      <c r="AN873" s="65"/>
      <c r="AO873" s="65"/>
    </row>
    <row r="874" spans="1:41">
      <c r="A874">
        <f>'TARIF 2024'!D880</f>
        <v>0</v>
      </c>
      <c r="B874" t="s">
        <v>947</v>
      </c>
      <c r="D874" s="4">
        <f>'TARIF 2024'!G880</f>
        <v>5903108583568</v>
      </c>
      <c r="E874" t="str">
        <f>'TARIF 2024'!B880</f>
        <v>pastelup white</v>
      </c>
      <c r="F874" t="str">
        <f>'TARIF 2024'!K880</f>
        <v>batterie externe blanche 3mk multichargement 10000 mAh  dont 0,02 deee</v>
      </c>
      <c r="G874" t="str">
        <f>'TARIF 2024'!K880</f>
        <v>batterie externe blanche 3mk multichargement 10000 mAh  dont 0,02 deee</v>
      </c>
      <c r="H874" s="64">
        <f>'TARIF 2024'!M880</f>
        <v>27.353999999999999</v>
      </c>
      <c r="I874" s="64">
        <f>'TARIF 2024'!Q880</f>
        <v>44.9</v>
      </c>
      <c r="L874" s="75">
        <v>0.2</v>
      </c>
      <c r="M874" s="65"/>
      <c r="N874" s="65"/>
      <c r="O874" s="65"/>
      <c r="P874" s="65"/>
      <c r="Q874" s="70"/>
      <c r="R874" s="66"/>
      <c r="S874" s="68"/>
      <c r="T874" s="65"/>
      <c r="U874" s="65"/>
      <c r="V874" s="71"/>
      <c r="W874" s="72"/>
      <c r="X874" s="73"/>
      <c r="Y874" s="74"/>
      <c r="Z874" s="65"/>
      <c r="AA874" s="73"/>
      <c r="AB874" s="65"/>
      <c r="AC874" s="73"/>
      <c r="AD874" s="65"/>
      <c r="AE874" s="73"/>
      <c r="AF874" s="73"/>
      <c r="AG874" s="65"/>
      <c r="AH874" s="65"/>
      <c r="AI874" s="65"/>
      <c r="AJ874" s="65"/>
      <c r="AK874" s="65"/>
      <c r="AL874" s="65"/>
      <c r="AM874" s="65"/>
      <c r="AN874" s="65"/>
      <c r="AO874" s="65"/>
    </row>
    <row r="875" spans="1:41">
      <c r="A875">
        <f>'TARIF 2024'!D881</f>
        <v>0</v>
      </c>
      <c r="B875" t="s">
        <v>947</v>
      </c>
      <c r="D875" s="4">
        <f>'TARIF 2024'!G881</f>
        <v>5903108518055</v>
      </c>
      <c r="E875" t="str">
        <f>'TARIF 2024'!B881</f>
        <v xml:space="preserve"> Adapter USB-C - Jack 3,5 mm</v>
      </c>
      <c r="F875" t="str">
        <f>'TARIF 2024'!K881</f>
        <v xml:space="preserve"> Adapter USB-C - Jack 3,5 mm dont 0,02 deee</v>
      </c>
      <c r="G875" t="str">
        <f>'TARIF 2024'!K881</f>
        <v xml:space="preserve"> Adapter USB-C - Jack 3,5 mm dont 0,02 deee</v>
      </c>
      <c r="H875" s="64">
        <f>'TARIF 2024'!M881</f>
        <v>6.4765999999999995</v>
      </c>
      <c r="I875" s="64">
        <f>'TARIF 2024'!Q881</f>
        <v>14.99</v>
      </c>
      <c r="L875" s="75">
        <v>0.2</v>
      </c>
      <c r="M875" s="65"/>
      <c r="N875" s="65"/>
      <c r="O875" s="65"/>
      <c r="P875" s="65"/>
      <c r="Q875" s="70"/>
      <c r="R875" s="66"/>
      <c r="S875" s="68"/>
      <c r="T875" s="65"/>
      <c r="U875" s="65"/>
      <c r="V875" s="71"/>
      <c r="W875" s="72"/>
      <c r="X875" s="73"/>
      <c r="Y875" s="74"/>
      <c r="Z875" s="65"/>
      <c r="AA875" s="73"/>
      <c r="AB875" s="65"/>
      <c r="AC875" s="73"/>
      <c r="AD875" s="65"/>
      <c r="AE875" s="73"/>
      <c r="AF875" s="73"/>
      <c r="AG875" s="65"/>
      <c r="AH875" s="65"/>
      <c r="AI875" s="65"/>
      <c r="AJ875" s="65"/>
      <c r="AK875" s="65"/>
      <c r="AL875" s="65"/>
      <c r="AM875" s="65"/>
      <c r="AN875" s="65"/>
      <c r="AO875" s="65"/>
    </row>
    <row r="876" spans="1:41">
      <c r="A876">
        <f>'TARIF 2024'!D882</f>
        <v>0</v>
      </c>
      <c r="B876" t="s">
        <v>947</v>
      </c>
      <c r="D876" s="4">
        <f>'TARIF 2024'!G882</f>
        <v>5903108528771</v>
      </c>
      <c r="E876" t="str">
        <f>'TARIF 2024'!B882</f>
        <v xml:space="preserve"> AUX Cable Jack 3,5 mm - Jack 3,5 mm</v>
      </c>
      <c r="F876" t="str">
        <f>'TARIF 2024'!K882</f>
        <v xml:space="preserve"> AUX Cable Jack 3,5 mm - Jack 3,5 mm dont 0,02 deee</v>
      </c>
      <c r="G876" t="str">
        <f>'TARIF 2024'!K882</f>
        <v xml:space="preserve"> AUX Cable Jack 3,5 mm - Jack 3,5 mm dont 0,02 deee</v>
      </c>
      <c r="H876" s="64">
        <f>'TARIF 2024'!M882</f>
        <v>4.3334000000000001</v>
      </c>
      <c r="I876" s="64">
        <f>'TARIF 2024'!Q882</f>
        <v>9.99</v>
      </c>
      <c r="L876" s="75">
        <v>0.2</v>
      </c>
      <c r="M876" s="65"/>
      <c r="N876" s="65"/>
      <c r="O876" s="65"/>
      <c r="P876" s="65"/>
      <c r="Q876" s="70"/>
      <c r="R876" s="66"/>
      <c r="S876" s="68"/>
      <c r="T876" s="65"/>
      <c r="U876" s="65"/>
      <c r="V876" s="71"/>
      <c r="W876" s="72"/>
      <c r="X876" s="73"/>
      <c r="Y876" s="74"/>
      <c r="Z876" s="65"/>
      <c r="AA876" s="73"/>
      <c r="AB876" s="65"/>
      <c r="AC876" s="73"/>
      <c r="AD876" s="65"/>
      <c r="AE876" s="73"/>
      <c r="AF876" s="73"/>
      <c r="AG876" s="65"/>
      <c r="AH876" s="65"/>
      <c r="AI876" s="65"/>
      <c r="AJ876" s="65"/>
      <c r="AK876" s="65"/>
      <c r="AL876" s="65"/>
      <c r="AM876" s="65"/>
      <c r="AN876" s="65"/>
      <c r="AO876" s="65"/>
    </row>
    <row r="877" spans="1:41">
      <c r="A877">
        <f>'TARIF 2024'!D883</f>
        <v>0</v>
      </c>
      <c r="B877" t="s">
        <v>947</v>
      </c>
      <c r="D877" s="4">
        <f>'TARIF 2024'!G883</f>
        <v>5903108528788</v>
      </c>
      <c r="E877" t="str">
        <f>'TARIF 2024'!B883</f>
        <v xml:space="preserve"> AUX Cable USB-C - Jack 3,5 mm(1)</v>
      </c>
      <c r="F877" t="str">
        <f>'TARIF 2024'!K883</f>
        <v xml:space="preserve"> AUX Cable USB-C - Jack 3,5 mm dont 0,02 deee</v>
      </c>
      <c r="G877" t="str">
        <f>'TARIF 2024'!K883</f>
        <v xml:space="preserve"> AUX Cable USB-C - Jack 3,5 mm dont 0,02 deee</v>
      </c>
      <c r="H877" s="64">
        <f>'TARIF 2024'!M883</f>
        <v>5.64</v>
      </c>
      <c r="I877" s="64">
        <f>'TARIF 2024'!Q883</f>
        <v>12.99</v>
      </c>
      <c r="L877" s="75">
        <v>0.2</v>
      </c>
      <c r="M877" s="65"/>
      <c r="N877" s="65"/>
      <c r="O877" s="65"/>
      <c r="P877" s="65"/>
      <c r="Q877" s="70"/>
      <c r="R877" s="66"/>
      <c r="S877" s="68"/>
      <c r="T877" s="65"/>
      <c r="U877" s="65"/>
      <c r="V877" s="71"/>
      <c r="W877" s="72"/>
      <c r="X877" s="73"/>
      <c r="Y877" s="74"/>
      <c r="Z877" s="65"/>
      <c r="AA877" s="73"/>
      <c r="AB877" s="65"/>
      <c r="AC877" s="73"/>
      <c r="AD877" s="65"/>
      <c r="AE877" s="73"/>
      <c r="AF877" s="73"/>
      <c r="AG877" s="65"/>
      <c r="AH877" s="65"/>
      <c r="AI877" s="65"/>
      <c r="AJ877" s="65"/>
      <c r="AK877" s="65"/>
      <c r="AL877" s="65"/>
      <c r="AM877" s="65"/>
      <c r="AN877" s="65"/>
      <c r="AO877" s="65"/>
    </row>
    <row r="878" spans="1:41">
      <c r="A878">
        <f>'TARIF 2024'!D884</f>
        <v>0</v>
      </c>
      <c r="B878" t="s">
        <v>947</v>
      </c>
      <c r="D878" s="4">
        <f>'TARIF 2024'!G884</f>
        <v>5903108450409</v>
      </c>
      <c r="E878" t="str">
        <f>'TARIF 2024'!B884</f>
        <v xml:space="preserve"> Bike Holder Pro(1)</v>
      </c>
      <c r="F878" t="str">
        <f>'TARIF 2024'!K884</f>
        <v xml:space="preserve"> Bike Holder Pro dont 0,02 deee</v>
      </c>
      <c r="G878" t="str">
        <f>'TARIF 2024'!K884</f>
        <v xml:space="preserve"> Bike Holder Pro dont 0,02 deee</v>
      </c>
      <c r="H878" s="64">
        <f>'TARIF 2024'!M884</f>
        <v>7.8301999999999996</v>
      </c>
      <c r="I878" s="64">
        <f>'TARIF 2024'!Q884</f>
        <v>17.989999999999998</v>
      </c>
      <c r="L878" s="75">
        <v>0.2</v>
      </c>
      <c r="M878" s="65"/>
      <c r="N878" s="65"/>
      <c r="O878" s="65"/>
      <c r="P878" s="65"/>
      <c r="Q878" s="70"/>
      <c r="R878" s="66"/>
      <c r="S878" s="68"/>
      <c r="T878" s="65"/>
      <c r="U878" s="65"/>
      <c r="V878" s="71"/>
      <c r="W878" s="72"/>
      <c r="X878" s="73"/>
      <c r="Y878" s="74"/>
      <c r="Z878" s="65"/>
      <c r="AA878" s="73"/>
      <c r="AB878" s="65"/>
      <c r="AC878" s="73"/>
      <c r="AD878" s="65"/>
      <c r="AE878" s="73"/>
      <c r="AF878" s="73"/>
      <c r="AG878" s="65"/>
      <c r="AH878" s="65"/>
      <c r="AI878" s="65"/>
      <c r="AJ878" s="65"/>
      <c r="AK878" s="65"/>
      <c r="AL878" s="65"/>
      <c r="AM878" s="65"/>
      <c r="AN878" s="65"/>
      <c r="AO878" s="65"/>
    </row>
    <row r="879" spans="1:41">
      <c r="A879">
        <f>'TARIF 2024'!D885</f>
        <v>0</v>
      </c>
      <c r="B879" t="s">
        <v>947</v>
      </c>
      <c r="D879" s="4">
        <f>'TARIF 2024'!G885</f>
        <v>5901571175478</v>
      </c>
      <c r="E879" t="str">
        <f>'TARIF 2024'!B885</f>
        <v xml:space="preserve"> CareSet(1)</v>
      </c>
      <c r="F879" t="str">
        <f>'TARIF 2024'!K885</f>
        <v xml:space="preserve"> CareSet</v>
      </c>
      <c r="G879" t="str">
        <f>'TARIF 2024'!K885</f>
        <v xml:space="preserve"> CareSet</v>
      </c>
      <c r="H879" s="64">
        <f>'TARIF 2024'!M885</f>
        <v>3.4497999999999998</v>
      </c>
      <c r="I879" s="64">
        <f>'TARIF 2024'!Q885</f>
        <v>7.99</v>
      </c>
      <c r="L879" s="75">
        <v>0.2</v>
      </c>
      <c r="M879" s="65"/>
      <c r="N879" s="65"/>
      <c r="O879" s="65"/>
      <c r="P879" s="65"/>
      <c r="Q879" s="70"/>
      <c r="R879" s="66"/>
      <c r="S879" s="68"/>
      <c r="T879" s="65"/>
      <c r="U879" s="65"/>
      <c r="V879" s="71"/>
      <c r="W879" s="72"/>
      <c r="X879" s="73"/>
      <c r="Y879" s="74"/>
      <c r="Z879" s="65"/>
      <c r="AA879" s="73"/>
      <c r="AB879" s="65"/>
      <c r="AC879" s="73"/>
      <c r="AD879" s="65"/>
      <c r="AE879" s="73"/>
      <c r="AF879" s="73"/>
      <c r="AG879" s="65"/>
      <c r="AH879" s="65"/>
      <c r="AI879" s="65"/>
      <c r="AJ879" s="65"/>
      <c r="AK879" s="65"/>
      <c r="AL879" s="65"/>
      <c r="AM879" s="65"/>
      <c r="AN879" s="65"/>
      <c r="AO879" s="65"/>
    </row>
    <row r="880" spans="1:41">
      <c r="A880">
        <f>'TARIF 2024'!D886</f>
        <v>0</v>
      </c>
      <c r="B880" t="s">
        <v>947</v>
      </c>
      <c r="D880" s="4">
        <f>'TARIF 2024'!G886</f>
        <v>5901571190747</v>
      </c>
      <c r="E880" t="str">
        <f>'TARIF 2024'!B886</f>
        <v xml:space="preserve"> CareWipe(1)</v>
      </c>
      <c r="F880" t="str">
        <f>'TARIF 2024'!K886</f>
        <v xml:space="preserve"> CareWipe</v>
      </c>
      <c r="G880" t="str">
        <f>'TARIF 2024'!K886</f>
        <v xml:space="preserve"> CareWipe</v>
      </c>
      <c r="H880" s="64">
        <f>'TARIF 2024'!M886</f>
        <v>2.1713999999999998</v>
      </c>
      <c r="I880" s="64">
        <f>'TARIF 2024'!Q886</f>
        <v>4.99</v>
      </c>
      <c r="L880" s="75">
        <v>0.2</v>
      </c>
      <c r="M880" s="65"/>
      <c r="N880" s="65"/>
      <c r="O880" s="65"/>
      <c r="P880" s="65"/>
      <c r="Q880" s="70"/>
      <c r="R880" s="66"/>
      <c r="S880" s="68"/>
      <c r="T880" s="65"/>
      <c r="U880" s="65"/>
      <c r="V880" s="71"/>
      <c r="W880" s="72"/>
      <c r="X880" s="73"/>
      <c r="Y880" s="74"/>
      <c r="Z880" s="65"/>
      <c r="AA880" s="73"/>
      <c r="AB880" s="65"/>
      <c r="AC880" s="73"/>
      <c r="AD880" s="65"/>
      <c r="AE880" s="73"/>
      <c r="AF880" s="73"/>
      <c r="AG880" s="65"/>
      <c r="AH880" s="65"/>
      <c r="AI880" s="65"/>
      <c r="AJ880" s="65"/>
      <c r="AK880" s="65"/>
      <c r="AL880" s="65"/>
      <c r="AM880" s="65"/>
      <c r="AN880" s="65"/>
      <c r="AO880" s="65"/>
    </row>
    <row r="881" spans="1:41">
      <c r="A881">
        <f>'TARIF 2024'!D887</f>
        <v>0</v>
      </c>
      <c r="B881" t="s">
        <v>947</v>
      </c>
      <c r="D881" s="4">
        <f>'TARIF 2024'!G887</f>
        <v>5901571148687</v>
      </c>
      <c r="E881" t="str">
        <f>'TARIF 2024'!B887</f>
        <v xml:space="preserve"> CleaningGel</v>
      </c>
      <c r="F881" t="str">
        <f>'TARIF 2024'!K887</f>
        <v xml:space="preserve"> CleaningGel</v>
      </c>
      <c r="G881" t="str">
        <f>'TARIF 2024'!K887</f>
        <v xml:space="preserve"> CleaningGel</v>
      </c>
      <c r="H881" s="64">
        <f>'TARIF 2024'!M887</f>
        <v>2.1713999999999998</v>
      </c>
      <c r="I881" s="64">
        <f>'TARIF 2024'!Q887</f>
        <v>4.99</v>
      </c>
      <c r="L881" s="75">
        <v>0.2</v>
      </c>
      <c r="M881" s="65"/>
      <c r="N881" s="65"/>
      <c r="O881" s="65"/>
      <c r="P881" s="65"/>
      <c r="Q881" s="70"/>
      <c r="R881" s="66"/>
      <c r="S881" s="68"/>
      <c r="T881" s="65"/>
      <c r="U881" s="65"/>
      <c r="V881" s="71"/>
      <c r="W881" s="72"/>
      <c r="X881" s="73"/>
      <c r="Y881" s="74"/>
      <c r="Z881" s="65"/>
      <c r="AA881" s="73"/>
      <c r="AB881" s="65"/>
      <c r="AC881" s="73"/>
      <c r="AD881" s="65"/>
      <c r="AE881" s="73"/>
      <c r="AF881" s="73"/>
      <c r="AG881" s="65"/>
      <c r="AH881" s="65"/>
      <c r="AI881" s="65"/>
      <c r="AJ881" s="65"/>
      <c r="AK881" s="65"/>
      <c r="AL881" s="65"/>
      <c r="AM881" s="65"/>
      <c r="AN881" s="65"/>
      <c r="AO881" s="65"/>
    </row>
    <row r="882" spans="1:41">
      <c r="A882">
        <f>'TARIF 2024'!D888</f>
        <v>0</v>
      </c>
      <c r="B882" t="s">
        <v>947</v>
      </c>
      <c r="D882" s="4">
        <f>'TARIF 2024'!G888</f>
        <v>5903108487139</v>
      </c>
      <c r="E882" t="str">
        <f>'TARIF 2024'!B888</f>
        <v xml:space="preserve"> Drive &amp; Charge</v>
      </c>
      <c r="F882" t="str">
        <f>'TARIF 2024'!K888</f>
        <v xml:space="preserve"> Drive &amp; Charge dont 0,02 deee</v>
      </c>
      <c r="G882" t="str">
        <f>'TARIF 2024'!K888</f>
        <v xml:space="preserve"> Drive &amp; Charge dont 0,02 deee</v>
      </c>
      <c r="H882" s="64">
        <f>'TARIF 2024'!M888</f>
        <v>24.543399999999998</v>
      </c>
      <c r="I882" s="64">
        <f>'TARIF 2024'!Q888</f>
        <v>39.99</v>
      </c>
      <c r="L882" s="75">
        <v>0.2</v>
      </c>
      <c r="M882" s="65"/>
      <c r="N882" s="65"/>
      <c r="O882" s="65"/>
      <c r="P882" s="65"/>
      <c r="Q882" s="70"/>
      <c r="R882" s="66"/>
      <c r="S882" s="68"/>
      <c r="T882" s="65"/>
      <c r="U882" s="65"/>
      <c r="V882" s="71"/>
      <c r="W882" s="72"/>
      <c r="X882" s="73"/>
      <c r="Y882" s="74"/>
      <c r="Z882" s="65"/>
      <c r="AA882" s="73"/>
      <c r="AB882" s="65"/>
      <c r="AC882" s="73"/>
      <c r="AD882" s="65"/>
      <c r="AE882" s="73"/>
      <c r="AF882" s="73"/>
      <c r="AG882" s="65"/>
      <c r="AH882" s="65"/>
      <c r="AI882" s="65"/>
      <c r="AJ882" s="65"/>
      <c r="AK882" s="65"/>
      <c r="AL882" s="65"/>
      <c r="AM882" s="65"/>
      <c r="AN882" s="65"/>
      <c r="AO882" s="65"/>
    </row>
    <row r="883" spans="1:41">
      <c r="A883">
        <f>'TARIF 2024'!D889</f>
        <v>0</v>
      </c>
      <c r="B883" t="s">
        <v>947</v>
      </c>
      <c r="D883" s="4">
        <f>'TARIF 2024'!G889</f>
        <v>5903108497404</v>
      </c>
      <c r="E883" t="str">
        <f>'TARIF 2024'!B889</f>
        <v xml:space="preserve"> FlowBuds Black(1)</v>
      </c>
      <c r="F883" t="str">
        <f>'TARIF 2024'!K889</f>
        <v xml:space="preserve"> FlowBuds Black dont 0,02 deee</v>
      </c>
      <c r="G883" t="str">
        <f>'TARIF 2024'!K889</f>
        <v xml:space="preserve"> FlowBuds Black dont 0,02 deee</v>
      </c>
      <c r="H883" s="64">
        <f>'TARIF 2024'!M889</f>
        <v>16.186799999999998</v>
      </c>
      <c r="I883" s="64">
        <f>'TARIF 2024'!Q889</f>
        <v>29.99</v>
      </c>
      <c r="L883" s="75">
        <v>0.2</v>
      </c>
      <c r="M883" s="65"/>
      <c r="N883" s="65"/>
      <c r="O883" s="65"/>
      <c r="P883" s="65"/>
      <c r="Q883" s="70"/>
      <c r="R883" s="66"/>
      <c r="S883" s="68"/>
      <c r="T883" s="65"/>
      <c r="U883" s="65"/>
      <c r="V883" s="71"/>
      <c r="W883" s="72"/>
      <c r="X883" s="73"/>
      <c r="Y883" s="74"/>
      <c r="Z883" s="65"/>
      <c r="AA883" s="73"/>
      <c r="AB883" s="65"/>
      <c r="AC883" s="73"/>
      <c r="AD883" s="65"/>
      <c r="AE883" s="73"/>
      <c r="AF883" s="73"/>
      <c r="AG883" s="65"/>
      <c r="AH883" s="65"/>
      <c r="AI883" s="65"/>
      <c r="AJ883" s="65"/>
      <c r="AK883" s="65"/>
      <c r="AL883" s="65"/>
      <c r="AM883" s="65"/>
      <c r="AN883" s="65"/>
      <c r="AO883" s="65"/>
    </row>
    <row r="884" spans="1:41">
      <c r="A884">
        <f>'TARIF 2024'!D890</f>
        <v>0</v>
      </c>
      <c r="B884" t="s">
        <v>947</v>
      </c>
      <c r="D884" s="4">
        <f>'TARIF 2024'!G890</f>
        <v>5903108528269</v>
      </c>
      <c r="E884" t="str">
        <f>'TARIF 2024'!B890</f>
        <v xml:space="preserve"> Fuego Black(1)</v>
      </c>
      <c r="F884" t="str">
        <f>'TARIF 2024'!K890</f>
        <v xml:space="preserve"> Fuego Black dont 0,02</v>
      </c>
      <c r="G884" t="str">
        <f>'TARIF 2024'!K890</f>
        <v xml:space="preserve"> Fuego Black dont 0,02</v>
      </c>
      <c r="H884" s="64">
        <f>'TARIF 2024'!M890</f>
        <v>54.313199999999995</v>
      </c>
      <c r="I884" s="64">
        <f>'TARIF 2024'!Q890</f>
        <v>89.99</v>
      </c>
      <c r="L884" s="75">
        <v>0.2</v>
      </c>
      <c r="M884" s="65"/>
      <c r="N884" s="65"/>
      <c r="O884" s="65"/>
      <c r="P884" s="65"/>
      <c r="Q884" s="70"/>
      <c r="R884" s="66"/>
      <c r="S884" s="68"/>
      <c r="T884" s="65"/>
      <c r="U884" s="65"/>
      <c r="V884" s="71"/>
      <c r="W884" s="72"/>
      <c r="X884" s="73"/>
      <c r="Y884" s="74"/>
      <c r="Z884" s="65"/>
      <c r="AA884" s="73"/>
      <c r="AB884" s="65"/>
      <c r="AC884" s="73"/>
      <c r="AD884" s="65"/>
      <c r="AE884" s="73"/>
      <c r="AF884" s="73"/>
      <c r="AG884" s="65"/>
      <c r="AH884" s="65"/>
      <c r="AI884" s="65"/>
      <c r="AJ884" s="65"/>
      <c r="AK884" s="65"/>
      <c r="AL884" s="65"/>
      <c r="AM884" s="65"/>
      <c r="AN884" s="65"/>
      <c r="AO884" s="65"/>
    </row>
    <row r="885" spans="1:41">
      <c r="A885">
        <f>'TARIF 2024'!D891</f>
        <v>0</v>
      </c>
      <c r="B885" t="s">
        <v>947</v>
      </c>
      <c r="D885" s="4">
        <f>'TARIF 2024'!G891</f>
        <v>5903108528276</v>
      </c>
      <c r="E885" t="str">
        <f>'TARIF 2024'!B891</f>
        <v xml:space="preserve"> Fuego Blue(1)</v>
      </c>
      <c r="F885" t="str">
        <f>'TARIF 2024'!K891</f>
        <v xml:space="preserve"> Fuego Blue dont 0,02 deee</v>
      </c>
      <c r="G885" t="str">
        <f>'TARIF 2024'!K891</f>
        <v xml:space="preserve"> Fuego Blue dont 0,02 deee</v>
      </c>
      <c r="H885" s="64">
        <f>'TARIF 2024'!M891</f>
        <v>54.313199999999995</v>
      </c>
      <c r="I885" s="64">
        <f>'TARIF 2024'!Q891</f>
        <v>89.99</v>
      </c>
      <c r="L885" s="75">
        <v>0.2</v>
      </c>
      <c r="M885" s="65"/>
      <c r="N885" s="65"/>
      <c r="O885" s="65"/>
      <c r="P885" s="65"/>
      <c r="Q885" s="70"/>
      <c r="R885" s="66"/>
      <c r="S885" s="68"/>
      <c r="T885" s="65"/>
      <c r="U885" s="65"/>
      <c r="V885" s="71"/>
      <c r="W885" s="72"/>
      <c r="X885" s="73"/>
      <c r="Y885" s="74"/>
      <c r="Z885" s="65"/>
      <c r="AA885" s="73"/>
      <c r="AB885" s="65"/>
      <c r="AC885" s="73"/>
      <c r="AD885" s="65"/>
      <c r="AE885" s="73"/>
      <c r="AF885" s="73"/>
      <c r="AG885" s="65"/>
      <c r="AH885" s="65"/>
      <c r="AI885" s="65"/>
      <c r="AJ885" s="65"/>
      <c r="AK885" s="65"/>
      <c r="AL885" s="65"/>
      <c r="AM885" s="65"/>
      <c r="AN885" s="65"/>
      <c r="AO885" s="65"/>
    </row>
    <row r="886" spans="1:41">
      <c r="A886">
        <f>'TARIF 2024'!D892</f>
        <v>0</v>
      </c>
      <c r="B886" t="s">
        <v>947</v>
      </c>
      <c r="D886" s="4">
        <f>'TARIF 2024'!G892</f>
        <v>5903108517621</v>
      </c>
      <c r="E886" t="str">
        <f>'TARIF 2024'!B892</f>
        <v xml:space="preserve"> Hydro Case(1)</v>
      </c>
      <c r="F886" t="str">
        <f>'TARIF 2024'!K892</f>
        <v xml:space="preserve"> Hydro Case dont 0,02 deee</v>
      </c>
      <c r="G886" t="str">
        <f>'TARIF 2024'!K892</f>
        <v xml:space="preserve"> Hydro Case dont 0,02 deee</v>
      </c>
      <c r="H886" s="64">
        <f>'TARIF 2024'!M892</f>
        <v>6.4859999999999998</v>
      </c>
      <c r="I886" s="64">
        <f>'TARIF 2024'!Q892</f>
        <v>14.99</v>
      </c>
      <c r="L886" s="75">
        <v>0.2</v>
      </c>
      <c r="M886" s="65"/>
      <c r="N886" s="65"/>
      <c r="O886" s="65"/>
      <c r="P886" s="65"/>
      <c r="Q886" s="70"/>
      <c r="R886" s="66"/>
      <c r="S886" s="68"/>
      <c r="T886" s="65"/>
      <c r="U886" s="65"/>
      <c r="V886" s="71"/>
      <c r="W886" s="72"/>
      <c r="X886" s="73"/>
      <c r="Y886" s="74"/>
      <c r="Z886" s="65"/>
      <c r="AA886" s="73"/>
      <c r="AB886" s="65"/>
      <c r="AC886" s="73"/>
      <c r="AD886" s="65"/>
      <c r="AE886" s="73"/>
      <c r="AF886" s="73"/>
      <c r="AG886" s="65"/>
      <c r="AH886" s="65"/>
      <c r="AI886" s="65"/>
      <c r="AJ886" s="65"/>
      <c r="AK886" s="65"/>
      <c r="AL886" s="65"/>
      <c r="AM886" s="65"/>
      <c r="AN886" s="65"/>
      <c r="AO886" s="65"/>
    </row>
    <row r="887" spans="1:41">
      <c r="A887">
        <f>'TARIF 2024'!D893</f>
        <v>0</v>
      </c>
      <c r="B887" t="s">
        <v>947</v>
      </c>
      <c r="D887" s="4">
        <f>'TARIF 2024'!G893</f>
        <v>5903108464550</v>
      </c>
      <c r="E887" t="str">
        <f>'TARIF 2024'!B893</f>
        <v xml:space="preserve"> Hyper Cable 4k60Hz 1m 100W C to C</v>
      </c>
      <c r="F887" t="str">
        <f>'TARIF 2024'!K893</f>
        <v xml:space="preserve"> Hyper Cable 4k60Hz 1m 100W C to C dont 0,02 deee</v>
      </c>
      <c r="G887" t="str">
        <f>'TARIF 2024'!K893</f>
        <v xml:space="preserve"> Hyper Cable 4k60Hz 1m 100W C to C dont 0,02 deee</v>
      </c>
      <c r="H887" s="64">
        <f>'TARIF 2024'!M893</f>
        <v>8.6950000000000003</v>
      </c>
      <c r="I887" s="64">
        <f>'TARIF 2024'!Q893</f>
        <v>19.989999999999998</v>
      </c>
      <c r="L887" s="75">
        <v>0.2</v>
      </c>
      <c r="M887" s="65"/>
      <c r="N887" s="65"/>
      <c r="O887" s="65"/>
      <c r="P887" s="65"/>
      <c r="Q887" s="70"/>
      <c r="R887" s="66"/>
      <c r="S887" s="68"/>
      <c r="T887" s="65"/>
      <c r="U887" s="65"/>
      <c r="V887" s="71"/>
      <c r="W887" s="72"/>
      <c r="X887" s="73"/>
      <c r="Y887" s="74"/>
      <c r="Z887" s="65"/>
      <c r="AA887" s="73"/>
      <c r="AB887" s="65"/>
      <c r="AC887" s="73"/>
      <c r="AD887" s="65"/>
      <c r="AE887" s="73"/>
      <c r="AF887" s="73"/>
      <c r="AG887" s="65"/>
      <c r="AH887" s="65"/>
      <c r="AI887" s="65"/>
      <c r="AJ887" s="65"/>
      <c r="AK887" s="65"/>
      <c r="AL887" s="65"/>
      <c r="AM887" s="65"/>
      <c r="AN887" s="65"/>
      <c r="AO887" s="65"/>
    </row>
    <row r="888" spans="1:41">
      <c r="A888">
        <f>'TARIF 2024'!D894</f>
        <v>0</v>
      </c>
      <c r="B888" t="s">
        <v>947</v>
      </c>
      <c r="D888" s="4">
        <f>'TARIF 2024'!G894</f>
        <v>5903108527262</v>
      </c>
      <c r="E888" t="str">
        <f>'TARIF 2024'!B894</f>
        <v xml:space="preserve"> Hyper Cable A to C 1.2m 3A White</v>
      </c>
      <c r="F888" t="str">
        <f>'TARIF 2024'!K894</f>
        <v xml:space="preserve"> Hyper Cable A to C 1.2m 5A White dont 0,02 deee</v>
      </c>
      <c r="G888" t="str">
        <f>'TARIF 2024'!K894</f>
        <v xml:space="preserve"> Hyper Cable A to C 1.2m 5A White dont 0,02 deee</v>
      </c>
      <c r="H888" s="64">
        <f>'TARIF 2024'!M894</f>
        <v>4.3521999999999998</v>
      </c>
      <c r="I888" s="64">
        <f>'TARIF 2024'!Q894</f>
        <v>9.99</v>
      </c>
      <c r="L888" s="75">
        <v>0.2</v>
      </c>
      <c r="M888" s="65"/>
      <c r="N888" s="65"/>
      <c r="O888" s="65"/>
      <c r="P888" s="65"/>
      <c r="Q888" s="70"/>
      <c r="R888" s="66"/>
      <c r="S888" s="68"/>
      <c r="T888" s="65"/>
      <c r="U888" s="65"/>
      <c r="V888" s="71"/>
      <c r="W888" s="72"/>
      <c r="X888" s="73"/>
      <c r="Y888" s="74"/>
      <c r="Z888" s="65"/>
      <c r="AA888" s="73"/>
      <c r="AB888" s="65"/>
      <c r="AC888" s="73"/>
      <c r="AD888" s="65"/>
      <c r="AE888" s="73"/>
      <c r="AF888" s="73"/>
      <c r="AG888" s="65"/>
      <c r="AH888" s="65"/>
      <c r="AI888" s="65"/>
      <c r="AJ888" s="65"/>
      <c r="AK888" s="65"/>
      <c r="AL888" s="65"/>
      <c r="AM888" s="65"/>
      <c r="AN888" s="65"/>
      <c r="AO888" s="65"/>
    </row>
    <row r="889" spans="1:41">
      <c r="A889">
        <f>'TARIF 2024'!D895</f>
        <v>0</v>
      </c>
      <c r="B889" t="s">
        <v>947</v>
      </c>
      <c r="D889" s="4">
        <f>'TARIF 2024'!G895</f>
        <v>5903108464543</v>
      </c>
      <c r="E889" t="str">
        <f>'TARIF 2024'!B895</f>
        <v xml:space="preserve"> Hyper Cable C to C 2m 100W(1)</v>
      </c>
      <c r="F889" t="str">
        <f>'TARIF 2024'!K895</f>
        <v xml:space="preserve"> Hyper Cable C to C 2m 100W dont 0,02 deee</v>
      </c>
      <c r="G889" t="str">
        <f>'TARIF 2024'!K895</f>
        <v xml:space="preserve"> Hyper Cable C to C 2m 100W dont 0,02 deee</v>
      </c>
      <c r="H889" s="64">
        <f>'TARIF 2024'!M895</f>
        <v>6.5236000000000001</v>
      </c>
      <c r="I889" s="64">
        <f>'TARIF 2024'!Q895</f>
        <v>14.99</v>
      </c>
      <c r="L889" s="75">
        <v>0.2</v>
      </c>
      <c r="M889" s="65"/>
      <c r="N889" s="65"/>
      <c r="O889" s="65"/>
      <c r="P889" s="65"/>
      <c r="Q889" s="70"/>
      <c r="R889" s="66"/>
      <c r="S889" s="68"/>
      <c r="T889" s="65"/>
      <c r="U889" s="65"/>
      <c r="V889" s="71"/>
      <c r="W889" s="72"/>
      <c r="X889" s="73"/>
      <c r="Y889" s="74"/>
      <c r="Z889" s="65"/>
      <c r="AA889" s="73"/>
      <c r="AB889" s="65"/>
      <c r="AC889" s="73"/>
      <c r="AD889" s="65"/>
      <c r="AE889" s="73"/>
      <c r="AF889" s="73"/>
      <c r="AG889" s="65"/>
      <c r="AH889" s="65"/>
      <c r="AI889" s="65"/>
      <c r="AJ889" s="65"/>
      <c r="AK889" s="65"/>
      <c r="AL889" s="65"/>
      <c r="AM889" s="65"/>
      <c r="AN889" s="65"/>
      <c r="AO889" s="65"/>
    </row>
    <row r="890" spans="1:41">
      <c r="A890">
        <f>'TARIF 2024'!D896</f>
        <v>0</v>
      </c>
      <c r="B890" t="s">
        <v>947</v>
      </c>
      <c r="D890" s="4">
        <f>'TARIF 2024'!G896</f>
        <v>5903108464567</v>
      </c>
      <c r="E890" t="str">
        <f>'TARIF 2024'!B896</f>
        <v xml:space="preserve"> Hyper Car Charger 100W(1)</v>
      </c>
      <c r="F890" t="str">
        <f>'TARIF 2024'!K896</f>
        <v xml:space="preserve"> Hyper Car Charger 100W dont 0,02 deee</v>
      </c>
      <c r="G890" t="str">
        <f>'TARIF 2024'!K896</f>
        <v xml:space="preserve"> Hyper Car Charger 100W dont 0,02 deee</v>
      </c>
      <c r="H890" s="64">
        <f>'TARIF 2024'!M896</f>
        <v>26.630199999999999</v>
      </c>
      <c r="I890" s="64">
        <f>'TARIF 2024'!Q896</f>
        <v>44.99</v>
      </c>
      <c r="L890" s="75">
        <v>0.2</v>
      </c>
      <c r="M890" s="65"/>
      <c r="N890" s="65"/>
      <c r="O890" s="65"/>
      <c r="P890" s="65"/>
      <c r="Q890" s="70"/>
      <c r="R890" s="66"/>
      <c r="S890" s="68"/>
      <c r="T890" s="65"/>
      <c r="U890" s="65"/>
      <c r="V890" s="71"/>
      <c r="W890" s="72"/>
      <c r="X890" s="73"/>
      <c r="Y890" s="74"/>
      <c r="Z890" s="65"/>
      <c r="AA890" s="73"/>
      <c r="AB890" s="65"/>
      <c r="AC890" s="73"/>
      <c r="AD890" s="65"/>
      <c r="AE890" s="73"/>
      <c r="AF890" s="73"/>
      <c r="AG890" s="65"/>
      <c r="AH890" s="65"/>
      <c r="AI890" s="65"/>
      <c r="AJ890" s="65"/>
      <c r="AK890" s="65"/>
      <c r="AL890" s="65"/>
      <c r="AM890" s="65"/>
      <c r="AN890" s="65"/>
      <c r="AO890" s="65"/>
    </row>
    <row r="891" spans="1:41">
      <c r="A891">
        <f>'TARIF 2024'!D897</f>
        <v>0</v>
      </c>
      <c r="B891" t="s">
        <v>947</v>
      </c>
      <c r="D891" s="4">
        <f>'TARIF 2024'!G897</f>
        <v>5903108464574</v>
      </c>
      <c r="E891" t="str">
        <f>'TARIF 2024'!B897</f>
        <v xml:space="preserve"> Hyper Car Charger 30W</v>
      </c>
      <c r="F891" t="str">
        <f>'TARIF 2024'!K897</f>
        <v xml:space="preserve"> Hyper Car Charger 30W dont 0,02 deee</v>
      </c>
      <c r="G891" t="str">
        <f>'TARIF 2024'!K897</f>
        <v xml:space="preserve"> Hyper Car Charger 30W dont 0,02 deee</v>
      </c>
      <c r="H891" s="64">
        <f>'TARIF 2024'!M897</f>
        <v>8.8735999999999997</v>
      </c>
      <c r="I891" s="64">
        <f>'TARIF 2024'!Q897</f>
        <v>16.989999999999998</v>
      </c>
      <c r="L891" s="75">
        <v>0.2</v>
      </c>
      <c r="M891" s="65"/>
      <c r="N891" s="65"/>
      <c r="O891" s="65"/>
      <c r="P891" s="65"/>
      <c r="Q891" s="70"/>
      <c r="R891" s="66"/>
      <c r="S891" s="68"/>
      <c r="T891" s="65"/>
      <c r="U891" s="65"/>
      <c r="V891" s="71"/>
      <c r="W891" s="72"/>
      <c r="X891" s="73"/>
      <c r="Y891" s="74"/>
      <c r="Z891" s="65"/>
      <c r="AA891" s="73"/>
      <c r="AB891" s="65"/>
      <c r="AC891" s="73"/>
      <c r="AD891" s="65"/>
      <c r="AE891" s="73"/>
      <c r="AF891" s="73"/>
      <c r="AG891" s="65"/>
      <c r="AH891" s="65"/>
      <c r="AI891" s="65"/>
      <c r="AJ891" s="65"/>
      <c r="AK891" s="65"/>
      <c r="AL891" s="65"/>
      <c r="AM891" s="65"/>
      <c r="AN891" s="65"/>
      <c r="AO891" s="65"/>
    </row>
    <row r="892" spans="1:41">
      <c r="A892">
        <f>'TARIF 2024'!D898</f>
        <v>0</v>
      </c>
      <c r="B892" t="s">
        <v>947</v>
      </c>
      <c r="D892" s="4">
        <f>'TARIF 2024'!G898</f>
        <v>5903108527231</v>
      </c>
      <c r="E892" t="str">
        <f>'TARIF 2024'!B898</f>
        <v xml:space="preserve"> Hyper Car Charger 45W</v>
      </c>
      <c r="F892" t="str">
        <f>'TARIF 2024'!K898</f>
        <v xml:space="preserve"> Hyper Car Charger 45W dont 0,02 deee</v>
      </c>
      <c r="G892" t="str">
        <f>'TARIF 2024'!K898</f>
        <v xml:space="preserve"> Hyper Car Charger 45W dont 0,02 deee</v>
      </c>
      <c r="H892" s="64">
        <f>'TARIF 2024'!M898</f>
        <v>9.9263999999999992</v>
      </c>
      <c r="I892" s="64">
        <f>'TARIF 2024'!Q898</f>
        <v>19.989999999999998</v>
      </c>
      <c r="L892" s="75">
        <v>0.2</v>
      </c>
      <c r="M892" s="65"/>
      <c r="N892" s="65"/>
      <c r="O892" s="65"/>
      <c r="P892" s="65"/>
      <c r="Q892" s="70"/>
      <c r="R892" s="66"/>
      <c r="S892" s="68"/>
      <c r="T892" s="65"/>
      <c r="U892" s="65"/>
      <c r="V892" s="71"/>
      <c r="W892" s="72"/>
      <c r="X892" s="73"/>
      <c r="Y892" s="74"/>
      <c r="Z892" s="65"/>
      <c r="AA892" s="73"/>
      <c r="AB892" s="65"/>
      <c r="AC892" s="73"/>
      <c r="AD892" s="65"/>
      <c r="AE892" s="73"/>
      <c r="AF892" s="73"/>
      <c r="AG892" s="65"/>
      <c r="AH892" s="65"/>
      <c r="AI892" s="65"/>
      <c r="AJ892" s="65"/>
      <c r="AK892" s="65"/>
      <c r="AL892" s="65"/>
      <c r="AM892" s="65"/>
      <c r="AN892" s="65"/>
      <c r="AO892" s="65"/>
    </row>
    <row r="893" spans="1:41">
      <c r="A893">
        <f>'TARIF 2024'!D899</f>
        <v>0</v>
      </c>
      <c r="B893" t="s">
        <v>947</v>
      </c>
      <c r="D893" s="4">
        <f>'TARIF 2024'!G899</f>
        <v>5903108464581</v>
      </c>
      <c r="E893" t="str">
        <f>'TARIF 2024'!B899</f>
        <v xml:space="preserve"> Hyper Car FM Transmitter</v>
      </c>
      <c r="F893" t="str">
        <f>'TARIF 2024'!K899</f>
        <v xml:space="preserve"> Hyper Car FM Transmitter dont 0,02 deee</v>
      </c>
      <c r="G893" t="str">
        <f>'TARIF 2024'!K899</f>
        <v xml:space="preserve"> Hyper Car FM Transmitter dont 0,02 deee</v>
      </c>
      <c r="H893" s="64">
        <f>'TARIF 2024'!M899</f>
        <v>12.013199999999999</v>
      </c>
      <c r="I893" s="64">
        <f>'TARIF 2024'!Q899</f>
        <v>19.989999999999998</v>
      </c>
      <c r="L893" s="75">
        <v>0.2</v>
      </c>
      <c r="M893" s="65"/>
      <c r="N893" s="65"/>
      <c r="O893" s="65"/>
      <c r="P893" s="65"/>
      <c r="Q893" s="70"/>
      <c r="R893" s="66"/>
      <c r="S893" s="68"/>
      <c r="T893" s="65"/>
      <c r="U893" s="65"/>
      <c r="V893" s="71"/>
      <c r="W893" s="72"/>
      <c r="X893" s="73"/>
      <c r="Y893" s="74"/>
      <c r="Z893" s="65"/>
      <c r="AA893" s="73"/>
      <c r="AB893" s="65"/>
      <c r="AC893" s="73"/>
      <c r="AD893" s="65"/>
      <c r="AE893" s="73"/>
      <c r="AF893" s="73"/>
      <c r="AG893" s="65"/>
      <c r="AH893" s="65"/>
      <c r="AI893" s="65"/>
      <c r="AJ893" s="65"/>
      <c r="AK893" s="65"/>
      <c r="AL893" s="65"/>
      <c r="AM893" s="65"/>
      <c r="AN893" s="65"/>
      <c r="AO893" s="65"/>
    </row>
    <row r="894" spans="1:41">
      <c r="A894">
        <f>'TARIF 2024'!D900</f>
        <v>0</v>
      </c>
      <c r="B894" t="s">
        <v>947</v>
      </c>
      <c r="D894" s="4">
        <f>'TARIF 2024'!G900</f>
        <v>5903108492379</v>
      </c>
      <c r="E894" t="str">
        <f>'TARIF 2024'!B900</f>
        <v xml:space="preserve"> Hyper Charger 140W</v>
      </c>
      <c r="F894" t="str">
        <f>'TARIF 2024'!K900</f>
        <v xml:space="preserve"> Hyper Charger 140W dont 0,02 deee</v>
      </c>
      <c r="G894" t="str">
        <f>'TARIF 2024'!K900</f>
        <v xml:space="preserve"> Hyper Charger 140W dont 0,02 deee</v>
      </c>
      <c r="H894" s="64">
        <f>'TARIF 2024'!M900</f>
        <v>62.669799999999995</v>
      </c>
      <c r="I894" s="64">
        <f>'TARIF 2024'!Q900</f>
        <v>99.99</v>
      </c>
      <c r="L894" s="75">
        <v>0.2</v>
      </c>
      <c r="M894" s="65"/>
      <c r="N894" s="65"/>
      <c r="O894" s="65"/>
      <c r="P894" s="65"/>
      <c r="Q894" s="70"/>
      <c r="R894" s="66"/>
      <c r="S894" s="68"/>
      <c r="T894" s="65"/>
      <c r="U894" s="65"/>
      <c r="V894" s="71"/>
      <c r="W894" s="72"/>
      <c r="X894" s="73"/>
      <c r="Y894" s="74"/>
      <c r="Z894" s="65"/>
      <c r="AA894" s="73"/>
      <c r="AB894" s="65"/>
      <c r="AC894" s="73"/>
      <c r="AD894" s="65"/>
      <c r="AE894" s="73"/>
      <c r="AF894" s="73"/>
      <c r="AG894" s="65"/>
      <c r="AH894" s="65"/>
      <c r="AI894" s="65"/>
      <c r="AJ894" s="65"/>
      <c r="AK894" s="65"/>
      <c r="AL894" s="65"/>
      <c r="AM894" s="65"/>
      <c r="AN894" s="65"/>
      <c r="AO894" s="65"/>
    </row>
    <row r="895" spans="1:41">
      <c r="A895">
        <f>'TARIF 2024'!D901</f>
        <v>0</v>
      </c>
      <c r="B895" t="s">
        <v>947</v>
      </c>
      <c r="D895" s="4">
        <f>'TARIF 2024'!G901</f>
        <v>5903108447003</v>
      </c>
      <c r="E895" t="str">
        <f>'TARIF 2024'!B901</f>
        <v xml:space="preserve"> Hyper Charger 20W White</v>
      </c>
      <c r="F895" t="str">
        <f>'TARIF 2024'!K901</f>
        <v xml:space="preserve"> Hyper Charger 20W White dont 0,02 deee</v>
      </c>
      <c r="G895" t="str">
        <f>'TARIF 2024'!K901</f>
        <v xml:space="preserve"> Hyper Charger 20W White dont 0,02 deee</v>
      </c>
      <c r="H895" s="64">
        <f>'TARIF 2024'!M901</f>
        <v>10.969799999999999</v>
      </c>
      <c r="I895" s="64">
        <f>'TARIF 2024'!Q901</f>
        <v>19.989999999999998</v>
      </c>
      <c r="L895" s="75">
        <v>0.2</v>
      </c>
      <c r="M895" s="65"/>
      <c r="N895" s="65"/>
      <c r="O895" s="65"/>
      <c r="P895" s="65"/>
      <c r="Q895" s="70"/>
      <c r="R895" s="66"/>
      <c r="S895" s="68"/>
      <c r="T895" s="65"/>
      <c r="U895" s="65"/>
      <c r="V895" s="71"/>
      <c r="W895" s="72"/>
      <c r="X895" s="73"/>
      <c r="Y895" s="74"/>
      <c r="Z895" s="65"/>
      <c r="AA895" s="73"/>
      <c r="AB895" s="65"/>
      <c r="AC895" s="73"/>
      <c r="AD895" s="65"/>
      <c r="AE895" s="73"/>
      <c r="AF895" s="73"/>
      <c r="AG895" s="65"/>
      <c r="AH895" s="65"/>
      <c r="AI895" s="65"/>
      <c r="AJ895" s="65"/>
      <c r="AK895" s="65"/>
      <c r="AL895" s="65"/>
      <c r="AM895" s="65"/>
      <c r="AN895" s="65"/>
      <c r="AO895" s="65"/>
    </row>
    <row r="896" spans="1:41">
      <c r="A896">
        <f>'TARIF 2024'!D902</f>
        <v>0</v>
      </c>
      <c r="B896" t="s">
        <v>947</v>
      </c>
      <c r="D896" s="4">
        <f>'TARIF 2024'!G902</f>
        <v>5903108527248</v>
      </c>
      <c r="E896" t="str">
        <f>'TARIF 2024'!B902</f>
        <v xml:space="preserve"> Hyper Charger 35W</v>
      </c>
      <c r="F896" t="str">
        <f>'TARIF 2024'!K902</f>
        <v xml:space="preserve"> Hyper Charger 35W dont 0,02 deee</v>
      </c>
      <c r="G896" t="str">
        <f>'TARIF 2024'!K902</f>
        <v xml:space="preserve"> Hyper Charger 35W dont 0,02 deee</v>
      </c>
      <c r="H896" s="64">
        <f>'TARIF 2024'!M902</f>
        <v>13.0566</v>
      </c>
      <c r="I896" s="64">
        <f>'TARIF 2024'!Q902</f>
        <v>24.99</v>
      </c>
      <c r="L896" s="75">
        <v>0.2</v>
      </c>
      <c r="M896" s="65"/>
      <c r="N896" s="65"/>
      <c r="O896" s="65"/>
      <c r="P896" s="65"/>
      <c r="Q896" s="70"/>
      <c r="R896" s="66"/>
      <c r="S896" s="68"/>
      <c r="T896" s="65"/>
      <c r="U896" s="65"/>
      <c r="V896" s="71"/>
      <c r="W896" s="72"/>
      <c r="X896" s="73"/>
      <c r="Y896" s="74"/>
      <c r="Z896" s="65"/>
      <c r="AA896" s="73"/>
      <c r="AB896" s="65"/>
      <c r="AC896" s="73"/>
      <c r="AD896" s="65"/>
      <c r="AE896" s="73"/>
      <c r="AF896" s="73"/>
      <c r="AG896" s="65"/>
      <c r="AH896" s="65"/>
      <c r="AI896" s="65"/>
      <c r="AJ896" s="65"/>
      <c r="AK896" s="65"/>
      <c r="AL896" s="65"/>
      <c r="AM896" s="65"/>
      <c r="AN896" s="65"/>
      <c r="AO896" s="65"/>
    </row>
    <row r="897" spans="1:41">
      <c r="A897">
        <f>'TARIF 2024'!D903</f>
        <v>0</v>
      </c>
      <c r="B897" t="s">
        <v>947</v>
      </c>
      <c r="D897" s="4">
        <f>'TARIF 2024'!G903</f>
        <v>5903108406147</v>
      </c>
      <c r="E897" t="str">
        <f>'TARIF 2024'!B903</f>
        <v xml:space="preserve"> Hyper Charger 65W</v>
      </c>
      <c r="F897" t="str">
        <f>'TARIF 2024'!K903</f>
        <v xml:space="preserve"> Hyper Charger 65W dont 0,02 deee</v>
      </c>
      <c r="G897" t="str">
        <f>'TARIF 2024'!K903</f>
        <v xml:space="preserve"> Hyper Charger 65W dont 0,02 deee</v>
      </c>
      <c r="H897" s="64">
        <f>'TARIF 2024'!M903</f>
        <v>28.2</v>
      </c>
      <c r="I897" s="64">
        <f>'TARIF 2024'!Q903</f>
        <v>44.99</v>
      </c>
      <c r="L897" s="75">
        <v>0.2</v>
      </c>
      <c r="M897" s="65"/>
      <c r="N897" s="65"/>
      <c r="O897" s="65"/>
      <c r="P897" s="65"/>
      <c r="Q897" s="70"/>
      <c r="R897" s="66"/>
      <c r="S897" s="68"/>
      <c r="T897" s="65"/>
      <c r="U897" s="65"/>
      <c r="V897" s="71"/>
      <c r="W897" s="72"/>
      <c r="X897" s="73"/>
      <c r="Y897" s="74"/>
      <c r="Z897" s="65"/>
      <c r="AA897" s="73"/>
      <c r="AB897" s="65"/>
      <c r="AC897" s="73"/>
      <c r="AD897" s="65"/>
      <c r="AE897" s="73"/>
      <c r="AF897" s="73"/>
      <c r="AG897" s="65"/>
      <c r="AH897" s="65"/>
      <c r="AI897" s="65"/>
      <c r="AJ897" s="65"/>
      <c r="AK897" s="65"/>
      <c r="AL897" s="65"/>
      <c r="AM897" s="65"/>
      <c r="AN897" s="65"/>
      <c r="AO897" s="65"/>
    </row>
    <row r="898" spans="1:41">
      <c r="A898">
        <f>'TARIF 2024'!D904</f>
        <v>0</v>
      </c>
      <c r="B898" t="s">
        <v>947</v>
      </c>
      <c r="D898" s="4">
        <f>'TARIF 2024'!G904</f>
        <v>5903108515153</v>
      </c>
      <c r="E898" t="str">
        <f>'TARIF 2024'!B904</f>
        <v xml:space="preserve"> Hyper Charger 68W(1)</v>
      </c>
      <c r="F898" t="str">
        <f>'TARIF 2024'!K904</f>
        <v xml:space="preserve"> Hyper Charger 68W dont 0,02 deee</v>
      </c>
      <c r="G898" t="str">
        <f>'TARIF 2024'!K904</f>
        <v xml:space="preserve"> Hyper Charger 68W dont 0,02 deee</v>
      </c>
      <c r="H898" s="64">
        <f>'TARIF 2024'!M904</f>
        <v>26.113199999999999</v>
      </c>
      <c r="I898" s="64">
        <f>'TARIF 2024'!Q904</f>
        <v>44.99</v>
      </c>
      <c r="L898" s="75">
        <v>0.2</v>
      </c>
      <c r="M898" s="65"/>
      <c r="N898" s="65"/>
      <c r="O898" s="65"/>
      <c r="P898" s="65"/>
      <c r="Q898" s="70"/>
      <c r="R898" s="66"/>
      <c r="S898" s="68"/>
      <c r="T898" s="65"/>
      <c r="U898" s="65"/>
      <c r="V898" s="71"/>
      <c r="W898" s="72"/>
      <c r="X898" s="73"/>
      <c r="Y898" s="74"/>
      <c r="Z898" s="65"/>
      <c r="AA898" s="73"/>
      <c r="AB898" s="65"/>
      <c r="AC898" s="73"/>
      <c r="AD898" s="65"/>
      <c r="AE898" s="73"/>
      <c r="AF898" s="73"/>
      <c r="AG898" s="65"/>
      <c r="AH898" s="65"/>
      <c r="AI898" s="65"/>
      <c r="AJ898" s="65"/>
      <c r="AK898" s="65"/>
      <c r="AL898" s="65"/>
      <c r="AM898" s="65"/>
      <c r="AN898" s="65"/>
      <c r="AO898" s="65"/>
    </row>
    <row r="899" spans="1:41">
      <c r="A899">
        <f>'TARIF 2024'!D905</f>
        <v>0</v>
      </c>
      <c r="B899" t="s">
        <v>947</v>
      </c>
      <c r="D899" s="4">
        <f>'TARIF 2024'!G905</f>
        <v>5903108527255</v>
      </c>
      <c r="E899" t="str">
        <f>'TARIF 2024'!B905</f>
        <v xml:space="preserve"> Hyper Charger PowerMax 100W</v>
      </c>
      <c r="F899" t="str">
        <f>'TARIF 2024'!K905</f>
        <v xml:space="preserve"> Hyper Charger PowerMax 100W dont 0,02 deee</v>
      </c>
      <c r="G899" t="str">
        <f>'TARIF 2024'!K905</f>
        <v xml:space="preserve"> Hyper Charger PowerMax 100W dont 0,02 deee</v>
      </c>
      <c r="H899" s="64">
        <f>'TARIF 2024'!M905</f>
        <v>57.443399999999997</v>
      </c>
      <c r="I899" s="64">
        <f>'TARIF 2024'!Q905</f>
        <v>89.99</v>
      </c>
      <c r="L899" s="75">
        <v>0.2</v>
      </c>
      <c r="M899" s="65"/>
      <c r="N899" s="65"/>
      <c r="O899" s="65"/>
      <c r="P899" s="65"/>
      <c r="Q899" s="70"/>
      <c r="R899" s="66"/>
      <c r="S899" s="68"/>
      <c r="T899" s="65"/>
      <c r="U899" s="65"/>
      <c r="V899" s="71"/>
      <c r="W899" s="72"/>
      <c r="X899" s="73"/>
      <c r="Y899" s="74"/>
      <c r="Z899" s="65"/>
      <c r="AA899" s="73"/>
      <c r="AB899" s="65"/>
      <c r="AC899" s="73"/>
      <c r="AD899" s="65"/>
      <c r="AE899" s="73"/>
      <c r="AF899" s="73"/>
      <c r="AG899" s="65"/>
      <c r="AH899" s="65"/>
      <c r="AI899" s="65"/>
      <c r="AJ899" s="65"/>
      <c r="AK899" s="65"/>
      <c r="AL899" s="65"/>
      <c r="AM899" s="65"/>
      <c r="AN899" s="65"/>
      <c r="AO899" s="65"/>
    </row>
    <row r="900" spans="1:41">
      <c r="A900">
        <f>'TARIF 2024'!D906</f>
        <v>0</v>
      </c>
      <c r="B900" t="s">
        <v>947</v>
      </c>
      <c r="D900" s="4">
        <f>'TARIF 2024'!G906</f>
        <v>5903108515146</v>
      </c>
      <c r="E900" t="str">
        <f>'TARIF 2024'!B906</f>
        <v xml:space="preserve"> Hyper Charging Station 240W</v>
      </c>
      <c r="F900" t="str">
        <f>'TARIF 2024'!K906</f>
        <v xml:space="preserve"> Hyper Charging Station 240W dont 0,02 deee</v>
      </c>
      <c r="G900" t="str">
        <f>'TARIF 2024'!K906</f>
        <v xml:space="preserve"> Hyper Charging Station 240W dont 0,02 deee</v>
      </c>
      <c r="H900" s="64">
        <f>'TARIF 2024'!M906</f>
        <v>96.086799999999997</v>
      </c>
      <c r="I900" s="64">
        <f>'TARIF 2024'!Q906</f>
        <v>149.99</v>
      </c>
      <c r="L900" s="75">
        <v>0.2</v>
      </c>
      <c r="M900" s="65"/>
      <c r="N900" s="65"/>
      <c r="O900" s="65"/>
      <c r="P900" s="65"/>
      <c r="Q900" s="70"/>
      <c r="R900" s="66"/>
      <c r="S900" s="68"/>
      <c r="T900" s="65"/>
      <c r="U900" s="65"/>
      <c r="V900" s="71"/>
      <c r="W900" s="72"/>
      <c r="X900" s="73"/>
      <c r="Y900" s="74"/>
      <c r="Z900" s="65"/>
      <c r="AA900" s="73"/>
      <c r="AB900" s="65"/>
      <c r="AC900" s="73"/>
      <c r="AD900" s="65"/>
      <c r="AE900" s="73"/>
      <c r="AF900" s="73"/>
      <c r="AG900" s="65"/>
      <c r="AH900" s="65"/>
      <c r="AI900" s="65"/>
      <c r="AJ900" s="65"/>
      <c r="AK900" s="65"/>
      <c r="AL900" s="65"/>
      <c r="AM900" s="65"/>
      <c r="AN900" s="65"/>
      <c r="AO900" s="65"/>
    </row>
    <row r="901" spans="1:41">
      <c r="A901">
        <f>'TARIF 2024'!D907</f>
        <v>0</v>
      </c>
      <c r="B901" t="s">
        <v>947</v>
      </c>
      <c r="D901" s="4">
        <f>'TARIF 2024'!G907</f>
        <v>5903108483049</v>
      </c>
      <c r="E901" t="str">
        <f>'TARIF 2024'!B907</f>
        <v xml:space="preserve"> Hyper GaN Charger 33W White</v>
      </c>
      <c r="F901" t="str">
        <f>'TARIF 2024'!K907</f>
        <v xml:space="preserve"> Hyper GaN Charger 33W White dont 0,02 deee</v>
      </c>
      <c r="G901" t="str">
        <f>'TARIF 2024'!K907</f>
        <v xml:space="preserve"> Hyper GaN Charger 33W White dont 0,02 deee</v>
      </c>
      <c r="H901" s="64">
        <f>'TARIF 2024'!M907</f>
        <v>13.0566</v>
      </c>
      <c r="I901" s="64">
        <f>'TARIF 2024'!Q907</f>
        <v>24.99</v>
      </c>
      <c r="L901" s="75">
        <v>0.2</v>
      </c>
      <c r="M901" s="65"/>
      <c r="N901" s="65"/>
      <c r="O901" s="65"/>
      <c r="P901" s="65"/>
      <c r="Q901" s="70"/>
      <c r="R901" s="66"/>
      <c r="S901" s="68"/>
      <c r="T901" s="65"/>
      <c r="U901" s="65"/>
      <c r="V901" s="71"/>
      <c r="W901" s="72"/>
      <c r="X901" s="73"/>
      <c r="Y901" s="74"/>
      <c r="Z901" s="65"/>
      <c r="AA901" s="73"/>
      <c r="AB901" s="65"/>
      <c r="AC901" s="73"/>
      <c r="AD901" s="65"/>
      <c r="AE901" s="73"/>
      <c r="AF901" s="73"/>
      <c r="AG901" s="65"/>
      <c r="AH901" s="65"/>
      <c r="AI901" s="65"/>
      <c r="AJ901" s="65"/>
      <c r="AK901" s="65"/>
      <c r="AL901" s="65"/>
      <c r="AM901" s="65"/>
      <c r="AN901" s="65"/>
      <c r="AO901" s="65"/>
    </row>
    <row r="902" spans="1:41">
      <c r="A902">
        <f>'TARIF 2024'!D908</f>
        <v>0</v>
      </c>
      <c r="B902" t="s">
        <v>947</v>
      </c>
      <c r="D902" s="4">
        <f>'TARIF 2024'!G908</f>
        <v>5903108464604</v>
      </c>
      <c r="E902" t="str">
        <f>'TARIF 2024'!B908</f>
        <v xml:space="preserve"> Hyper Silicone Cable C to C 2m 100W Black</v>
      </c>
      <c r="F902" t="str">
        <f>'TARIF 2024'!K908</f>
        <v xml:space="preserve"> Hyper Silicone Cable C to C 2m 100W Black dont 0,02 deee</v>
      </c>
      <c r="G902" t="str">
        <f>'TARIF 2024'!K908</f>
        <v xml:space="preserve"> Hyper Silicone Cable C to C 2m 100W Black dont 0,02 deee</v>
      </c>
      <c r="H902" s="64">
        <f>'TARIF 2024'!M908</f>
        <v>10.443399999999999</v>
      </c>
      <c r="I902" s="64">
        <f>'TARIF 2024'!Q908</f>
        <v>19.989999999999998</v>
      </c>
      <c r="L902" s="75">
        <v>0.2</v>
      </c>
      <c r="M902" s="65"/>
      <c r="N902" s="65"/>
      <c r="O902" s="65"/>
      <c r="P902" s="65"/>
      <c r="Q902" s="70"/>
      <c r="R902" s="66"/>
      <c r="S902" s="68"/>
      <c r="T902" s="65"/>
      <c r="U902" s="65"/>
      <c r="V902" s="71"/>
      <c r="W902" s="72"/>
      <c r="X902" s="73"/>
      <c r="Y902" s="74"/>
      <c r="Z902" s="65"/>
      <c r="AA902" s="73"/>
      <c r="AB902" s="65"/>
      <c r="AC902" s="73"/>
      <c r="AD902" s="65"/>
      <c r="AE902" s="73"/>
      <c r="AF902" s="73"/>
      <c r="AG902" s="65"/>
      <c r="AH902" s="65"/>
      <c r="AI902" s="65"/>
      <c r="AJ902" s="65"/>
      <c r="AK902" s="65"/>
      <c r="AL902" s="65"/>
      <c r="AM902" s="65"/>
      <c r="AN902" s="65"/>
      <c r="AO902" s="65"/>
    </row>
    <row r="903" spans="1:41">
      <c r="A903">
        <f>'TARIF 2024'!D909</f>
        <v>0</v>
      </c>
      <c r="B903" t="s">
        <v>947</v>
      </c>
      <c r="D903" s="4">
        <f>'TARIF 2024'!G909</f>
        <v>5903108464598</v>
      </c>
      <c r="E903" t="str">
        <f>'TARIF 2024'!B909</f>
        <v xml:space="preserve"> Hyper Silicone Cable C to C 2m 100W White</v>
      </c>
      <c r="F903" t="str">
        <f>'TARIF 2024'!K909</f>
        <v xml:space="preserve"> Hyper Silicone Cable C to C 2m 100W White dont 0,02 deee</v>
      </c>
      <c r="G903" t="str">
        <f>'TARIF 2024'!K909</f>
        <v xml:space="preserve"> Hyper Silicone Cable C to C 2m 100W White dont 0,02 deee</v>
      </c>
      <c r="H903" s="64">
        <f>'TARIF 2024'!M909</f>
        <v>10.443399999999999</v>
      </c>
      <c r="I903" s="64">
        <f>'TARIF 2024'!Q909</f>
        <v>19.989999999999998</v>
      </c>
      <c r="L903" s="75">
        <v>0.2</v>
      </c>
      <c r="M903" s="65"/>
      <c r="N903" s="65"/>
      <c r="O903" s="65"/>
      <c r="P903" s="65"/>
      <c r="Q903" s="70"/>
      <c r="R903" s="66"/>
      <c r="S903" s="68"/>
      <c r="T903" s="65"/>
      <c r="U903" s="65"/>
      <c r="V903" s="71"/>
      <c r="W903" s="72"/>
      <c r="X903" s="73"/>
      <c r="Y903" s="74"/>
      <c r="Z903" s="65"/>
      <c r="AA903" s="73"/>
      <c r="AB903" s="65"/>
      <c r="AC903" s="73"/>
      <c r="AD903" s="65"/>
      <c r="AE903" s="73"/>
      <c r="AF903" s="73"/>
      <c r="AG903" s="65"/>
      <c r="AH903" s="65"/>
      <c r="AI903" s="65"/>
      <c r="AJ903" s="65"/>
      <c r="AK903" s="65"/>
      <c r="AL903" s="65"/>
      <c r="AM903" s="65"/>
      <c r="AN903" s="65"/>
      <c r="AO903" s="65"/>
    </row>
    <row r="904" spans="1:41">
      <c r="A904">
        <f>'TARIF 2024'!D910</f>
        <v>0</v>
      </c>
      <c r="B904" t="s">
        <v>947</v>
      </c>
      <c r="D904" s="4">
        <f>'TARIF 2024'!G910</f>
        <v>5903108444088</v>
      </c>
      <c r="E904" t="str">
        <f>'TARIF 2024'!B910</f>
        <v xml:space="preserve"> Hyper Silicone Cable Type-C to Type-C 60W 3A</v>
      </c>
      <c r="F904" t="str">
        <f>'TARIF 2024'!K910</f>
        <v xml:space="preserve"> Hyper Silicone Cable Type-C to Type-C 60W 3A dont 0,02 deee</v>
      </c>
      <c r="G904" t="str">
        <f>'TARIF 2024'!K910</f>
        <v xml:space="preserve"> Hyper Silicone Cable Type-C to Type-C 60W 3A dont 0,02 deee</v>
      </c>
      <c r="H904" s="64">
        <f>'TARIF 2024'!M910</f>
        <v>8.2625999999999991</v>
      </c>
      <c r="I904" s="64">
        <f>'TARIF 2024'!Q910</f>
        <v>18.989999999999998</v>
      </c>
      <c r="L904" s="75">
        <v>0.2</v>
      </c>
      <c r="M904" s="65"/>
      <c r="N904" s="65"/>
      <c r="O904" s="65"/>
      <c r="P904" s="65"/>
      <c r="Q904" s="70"/>
      <c r="R904" s="66"/>
      <c r="S904" s="68"/>
      <c r="T904" s="65"/>
      <c r="U904" s="65"/>
      <c r="V904" s="71"/>
      <c r="W904" s="72"/>
      <c r="X904" s="73"/>
      <c r="Y904" s="74"/>
      <c r="Z904" s="65"/>
      <c r="AA904" s="73"/>
      <c r="AB904" s="65"/>
      <c r="AC904" s="73"/>
      <c r="AD904" s="65"/>
      <c r="AE904" s="73"/>
      <c r="AF904" s="73"/>
      <c r="AG904" s="65"/>
      <c r="AH904" s="65"/>
      <c r="AI904" s="65"/>
      <c r="AJ904" s="65"/>
      <c r="AK904" s="65"/>
      <c r="AL904" s="65"/>
      <c r="AM904" s="65"/>
      <c r="AN904" s="65"/>
      <c r="AO904" s="65"/>
    </row>
    <row r="905" spans="1:41">
      <c r="A905">
        <f>'TARIF 2024'!D911</f>
        <v>0</v>
      </c>
      <c r="B905" t="s">
        <v>947</v>
      </c>
      <c r="D905" s="4">
        <f>'TARIF 2024'!G911</f>
        <v>5903108515139</v>
      </c>
      <c r="E905" t="str">
        <f>'TARIF 2024'!B911</f>
        <v xml:space="preserve"> Hyper ThunderBolt Cable 240W</v>
      </c>
      <c r="F905" t="str">
        <f>'TARIF 2024'!K911</f>
        <v xml:space="preserve"> Hyper ThunderBolt Cable 240W dont 0,02 deee</v>
      </c>
      <c r="G905" t="str">
        <f>'TARIF 2024'!K911</f>
        <v xml:space="preserve"> Hyper ThunderBolt Cable 240W dont 0,02 deee</v>
      </c>
      <c r="H905" s="64">
        <f>'TARIF 2024'!M911</f>
        <v>16.713200000000001</v>
      </c>
      <c r="I905" s="64">
        <f>'TARIF 2024'!Q911</f>
        <v>29.99</v>
      </c>
      <c r="L905" s="75">
        <v>0.2</v>
      </c>
      <c r="M905" s="65"/>
      <c r="N905" s="65"/>
      <c r="O905" s="65"/>
      <c r="P905" s="65"/>
      <c r="Q905" s="70"/>
      <c r="R905" s="66"/>
      <c r="S905" s="68"/>
      <c r="T905" s="65"/>
      <c r="U905" s="65"/>
      <c r="V905" s="71"/>
      <c r="W905" s="72"/>
      <c r="X905" s="73"/>
      <c r="Y905" s="74"/>
      <c r="Z905" s="65"/>
      <c r="AA905" s="73"/>
      <c r="AB905" s="65"/>
      <c r="AC905" s="73"/>
      <c r="AD905" s="65"/>
      <c r="AE905" s="73"/>
      <c r="AF905" s="73"/>
      <c r="AG905" s="65"/>
      <c r="AH905" s="65"/>
      <c r="AI905" s="65"/>
      <c r="AJ905" s="65"/>
      <c r="AK905" s="65"/>
      <c r="AL905" s="65"/>
      <c r="AM905" s="65"/>
      <c r="AN905" s="65"/>
      <c r="AO905" s="65"/>
    </row>
    <row r="906" spans="1:41">
      <c r="A906">
        <f>'TARIF 2024'!D912</f>
        <v>0</v>
      </c>
      <c r="B906" t="s">
        <v>947</v>
      </c>
      <c r="D906" s="4">
        <f>'TARIF 2024'!G912</f>
        <v>5903108483056</v>
      </c>
      <c r="E906" t="str">
        <f>'TARIF 2024'!B912</f>
        <v xml:space="preserve"> Hyper Wireless Charger 3w1 15W</v>
      </c>
      <c r="F906" t="str">
        <f>'TARIF 2024'!K912</f>
        <v xml:space="preserve"> Hyper Wireless Charger 3w1 15W dont 0,02 deee</v>
      </c>
      <c r="G906" t="str">
        <f>'TARIF 2024'!K912</f>
        <v xml:space="preserve"> Hyper Wireless Charger 3w1 15W dont 0,02 deee</v>
      </c>
      <c r="H906" s="64">
        <f>'TARIF 2024'!M912</f>
        <v>30.813199999999998</v>
      </c>
      <c r="I906" s="64">
        <f>'TARIF 2024'!Q912</f>
        <v>49.99</v>
      </c>
      <c r="L906" s="75">
        <v>0.2</v>
      </c>
      <c r="M906" s="65"/>
      <c r="N906" s="65"/>
      <c r="O906" s="65"/>
      <c r="P906" s="65"/>
      <c r="Q906" s="70"/>
      <c r="R906" s="66"/>
      <c r="S906" s="68"/>
      <c r="T906" s="65"/>
      <c r="U906" s="65"/>
      <c r="V906" s="71"/>
      <c r="W906" s="72"/>
      <c r="X906" s="73"/>
      <c r="Y906" s="74"/>
      <c r="Z906" s="65"/>
      <c r="AA906" s="73"/>
      <c r="AB906" s="65"/>
      <c r="AC906" s="73"/>
      <c r="AD906" s="65"/>
      <c r="AE906" s="73"/>
      <c r="AF906" s="73"/>
      <c r="AG906" s="65"/>
      <c r="AH906" s="65"/>
      <c r="AI906" s="65"/>
      <c r="AJ906" s="65"/>
      <c r="AK906" s="65"/>
      <c r="AL906" s="65"/>
      <c r="AM906" s="65"/>
      <c r="AN906" s="65"/>
      <c r="AO906" s="65"/>
    </row>
    <row r="907" spans="1:41">
      <c r="A907">
        <f>'TARIF 2024'!D913</f>
        <v>0</v>
      </c>
      <c r="B907" t="s">
        <v>947</v>
      </c>
      <c r="D907" s="4">
        <f>'TARIF 2024'!G913</f>
        <v>5903108487825</v>
      </c>
      <c r="E907" t="str">
        <f>'TARIF 2024'!B913</f>
        <v xml:space="preserve"> LifePods White</v>
      </c>
      <c r="F907" t="str">
        <f>'TARIF 2024'!K913</f>
        <v xml:space="preserve"> LifePods White dont 0,02deee</v>
      </c>
      <c r="G907" t="str">
        <f>'TARIF 2024'!K913</f>
        <v xml:space="preserve"> LifePods White dont 0,02deee</v>
      </c>
      <c r="H907" s="64">
        <f>'TARIF 2024'!M913</f>
        <v>28.641799999999996</v>
      </c>
      <c r="I907" s="64">
        <f>'TARIF 2024'!Q913</f>
        <v>44.99</v>
      </c>
      <c r="L907" s="75">
        <v>0.2</v>
      </c>
      <c r="M907" s="65"/>
      <c r="N907" s="65"/>
      <c r="O907" s="65"/>
      <c r="P907" s="65"/>
      <c r="Q907" s="70"/>
      <c r="R907" s="66"/>
      <c r="S907" s="68"/>
      <c r="T907" s="65"/>
      <c r="U907" s="65"/>
      <c r="V907" s="71"/>
      <c r="W907" s="72"/>
      <c r="X907" s="73"/>
      <c r="Y907" s="74"/>
      <c r="Z907" s="65"/>
      <c r="AA907" s="73"/>
      <c r="AB907" s="65"/>
      <c r="AC907" s="73"/>
      <c r="AD907" s="65"/>
      <c r="AE907" s="73"/>
      <c r="AF907" s="73"/>
      <c r="AG907" s="65"/>
      <c r="AH907" s="65"/>
      <c r="AI907" s="65"/>
      <c r="AJ907" s="65"/>
      <c r="AK907" s="65"/>
      <c r="AL907" s="65"/>
      <c r="AM907" s="65"/>
      <c r="AN907" s="65"/>
      <c r="AO907" s="65"/>
    </row>
    <row r="908" spans="1:41">
      <c r="A908">
        <f>'TARIF 2024'!D914</f>
        <v>0</v>
      </c>
      <c r="B908" t="s">
        <v>947</v>
      </c>
      <c r="D908" s="4">
        <f>'TARIF 2024'!G914</f>
        <v>5903108497077</v>
      </c>
      <c r="E908" t="str">
        <f>'TARIF 2024'!B914</f>
        <v xml:space="preserve"> MagHolder(1)</v>
      </c>
      <c r="F908" t="str">
        <f>'TARIF 2024'!K914</f>
        <v xml:space="preserve"> MagHolder dont 0,02 deee</v>
      </c>
      <c r="G908" t="str">
        <f>'TARIF 2024'!K914</f>
        <v xml:space="preserve"> MagHolder dont 0,02 deee</v>
      </c>
      <c r="H908" s="64">
        <f>'TARIF 2024'!M914</f>
        <v>11.486800000000001</v>
      </c>
      <c r="I908" s="64">
        <f>'TARIF 2024'!Q914</f>
        <v>19.989999999999998</v>
      </c>
      <c r="L908" s="75">
        <v>0.2</v>
      </c>
      <c r="M908" s="65"/>
      <c r="N908" s="65"/>
      <c r="O908" s="65"/>
      <c r="P908" s="65"/>
      <c r="Q908" s="70"/>
      <c r="R908" s="66"/>
      <c r="S908" s="68"/>
      <c r="T908" s="65"/>
      <c r="U908" s="65"/>
      <c r="V908" s="71"/>
      <c r="W908" s="72"/>
      <c r="X908" s="73"/>
      <c r="Y908" s="74"/>
      <c r="Z908" s="65"/>
      <c r="AA908" s="73"/>
      <c r="AB908" s="65"/>
      <c r="AC908" s="73"/>
      <c r="AD908" s="65"/>
      <c r="AE908" s="73"/>
      <c r="AF908" s="73"/>
      <c r="AG908" s="65"/>
      <c r="AH908" s="65"/>
      <c r="AI908" s="65"/>
      <c r="AJ908" s="65"/>
      <c r="AK908" s="65"/>
      <c r="AL908" s="65"/>
      <c r="AM908" s="65"/>
      <c r="AN908" s="65"/>
      <c r="AO908" s="65"/>
    </row>
    <row r="909" spans="1:41">
      <c r="A909">
        <f>'TARIF 2024'!D915</f>
        <v>0</v>
      </c>
      <c r="B909" t="s">
        <v>947</v>
      </c>
      <c r="D909" s="4">
        <f>'TARIF 2024'!G915</f>
        <v>5903108516624</v>
      </c>
      <c r="E909" t="str">
        <f>'TARIF 2024'!B915</f>
        <v xml:space="preserve"> Memo Hug</v>
      </c>
      <c r="F909" t="str">
        <f>'TARIF 2024'!K915</f>
        <v xml:space="preserve"> Memo Hug dont 0,02 deee</v>
      </c>
      <c r="G909" t="str">
        <f>'TARIF 2024'!K915</f>
        <v xml:space="preserve"> Memo Hug dont 0,02 deee</v>
      </c>
      <c r="H909" s="64">
        <f>'TARIF 2024'!M915</f>
        <v>10.969799999999999</v>
      </c>
      <c r="I909" s="64">
        <f>'TARIF 2024'!Q915</f>
        <v>19.989999999999998</v>
      </c>
      <c r="L909" s="75">
        <v>0.2</v>
      </c>
      <c r="M909" s="65"/>
      <c r="N909" s="65"/>
      <c r="O909" s="65"/>
      <c r="P909" s="65"/>
      <c r="Q909" s="70"/>
      <c r="R909" s="66"/>
      <c r="S909" s="68"/>
      <c r="T909" s="65"/>
      <c r="U909" s="65"/>
      <c r="V909" s="71"/>
      <c r="W909" s="72"/>
      <c r="X909" s="73"/>
      <c r="Y909" s="74"/>
      <c r="Z909" s="65"/>
      <c r="AA909" s="73"/>
      <c r="AB909" s="65"/>
      <c r="AC909" s="73"/>
      <c r="AD909" s="65"/>
      <c r="AE909" s="73"/>
      <c r="AF909" s="73"/>
      <c r="AG909" s="65"/>
      <c r="AH909" s="65"/>
      <c r="AI909" s="65"/>
      <c r="AJ909" s="65"/>
      <c r="AK909" s="65"/>
      <c r="AL909" s="65"/>
      <c r="AM909" s="65"/>
      <c r="AN909" s="65"/>
      <c r="AO909" s="65"/>
    </row>
    <row r="910" spans="1:41">
      <c r="A910">
        <f>'TARIF 2024'!D916</f>
        <v>0</v>
      </c>
      <c r="B910" t="s">
        <v>947</v>
      </c>
      <c r="D910" s="4">
        <f>'TARIF 2024'!G916</f>
        <v>5903108487832</v>
      </c>
      <c r="E910" t="str">
        <f>'TARIF 2024'!B916</f>
        <v xml:space="preserve"> MovePods White</v>
      </c>
      <c r="F910" t="str">
        <f>'TARIF 2024'!K916</f>
        <v xml:space="preserve"> MovePods White dont 0,02 deee</v>
      </c>
      <c r="G910" t="str">
        <f>'TARIF 2024'!K916</f>
        <v xml:space="preserve"> MovePods White dont 0,02 deee</v>
      </c>
      <c r="H910" s="64">
        <f>'TARIF 2024'!M916</f>
        <v>24.543399999999998</v>
      </c>
      <c r="I910" s="64">
        <f>'TARIF 2024'!Q916</f>
        <v>39.99</v>
      </c>
      <c r="L910" s="75">
        <v>0.2</v>
      </c>
      <c r="M910" s="65"/>
      <c r="N910" s="65"/>
      <c r="O910" s="65"/>
      <c r="P910" s="65"/>
      <c r="Q910" s="70"/>
      <c r="R910" s="66"/>
      <c r="S910" s="68"/>
      <c r="T910" s="65"/>
      <c r="U910" s="65"/>
      <c r="V910" s="71"/>
      <c r="W910" s="72"/>
      <c r="X910" s="73"/>
      <c r="Y910" s="74"/>
      <c r="Z910" s="65"/>
      <c r="AA910" s="73"/>
      <c r="AB910" s="65"/>
      <c r="AC910" s="73"/>
      <c r="AD910" s="65"/>
      <c r="AE910" s="73"/>
      <c r="AF910" s="73"/>
      <c r="AG910" s="65"/>
      <c r="AH910" s="65"/>
      <c r="AI910" s="65"/>
      <c r="AJ910" s="65"/>
      <c r="AK910" s="65"/>
      <c r="AL910" s="65"/>
      <c r="AM910" s="65"/>
      <c r="AN910" s="65"/>
      <c r="AO910" s="65"/>
    </row>
    <row r="911" spans="1:41">
      <c r="A911">
        <f>'TARIF 2024'!D917</f>
        <v>0</v>
      </c>
      <c r="B911" t="s">
        <v>947</v>
      </c>
      <c r="D911" s="4">
        <f>'TARIF 2024'!G917</f>
        <v>5903108527224</v>
      </c>
      <c r="E911" t="str">
        <f>'TARIF 2024'!B917</f>
        <v xml:space="preserve"> PowerHouse 20,000mAh</v>
      </c>
      <c r="F911" t="str">
        <f>'TARIF 2024'!K917</f>
        <v xml:space="preserve"> PowerHouse 20,000mAh dont 0,02deee</v>
      </c>
      <c r="G911" t="str">
        <f>'TARIF 2024'!K917</f>
        <v xml:space="preserve"> PowerHouse 20,000mAh dont 0,02deee</v>
      </c>
      <c r="H911" s="64">
        <f>'TARIF 2024'!M917</f>
        <v>20.886799999999997</v>
      </c>
      <c r="I911" s="64">
        <f>'TARIF 2024'!Q917</f>
        <v>34.99</v>
      </c>
      <c r="L911" s="75">
        <v>0.2</v>
      </c>
      <c r="M911" s="65"/>
      <c r="N911" s="65"/>
      <c r="O911" s="65"/>
      <c r="P911" s="65"/>
      <c r="Q911" s="70"/>
      <c r="R911" s="66"/>
      <c r="S911" s="68"/>
      <c r="T911" s="65"/>
      <c r="U911" s="65"/>
      <c r="V911" s="71"/>
      <c r="W911" s="72"/>
      <c r="X911" s="73"/>
      <c r="Y911" s="74"/>
      <c r="Z911" s="65"/>
      <c r="AA911" s="73"/>
      <c r="AB911" s="65"/>
      <c r="AC911" s="73"/>
      <c r="AD911" s="65"/>
      <c r="AE911" s="73"/>
      <c r="AF911" s="73"/>
      <c r="AG911" s="65"/>
      <c r="AH911" s="65"/>
      <c r="AI911" s="65"/>
      <c r="AJ911" s="65"/>
      <c r="AK911" s="65"/>
      <c r="AL911" s="65"/>
      <c r="AM911" s="65"/>
      <c r="AN911" s="65"/>
      <c r="AO911" s="65"/>
    </row>
    <row r="912" spans="1:41">
      <c r="A912">
        <f>'TARIF 2024'!D918</f>
        <v>0</v>
      </c>
      <c r="B912" t="s">
        <v>947</v>
      </c>
      <c r="D912" s="4">
        <f>'TARIF 2024'!G918</f>
        <v>5903108002349</v>
      </c>
      <c r="E912" t="str">
        <f>'TARIF 2024'!B918</f>
        <v xml:space="preserve"> PrivGSMySlider for webcam</v>
      </c>
      <c r="F912" t="str">
        <f>'TARIF 2024'!K918</f>
        <v xml:space="preserve"> PrivacySlider for webcam</v>
      </c>
      <c r="G912" t="str">
        <f>'TARIF 2024'!K918</f>
        <v xml:space="preserve"> PrivacySlider for webcam</v>
      </c>
      <c r="H912" s="64">
        <f>'TARIF 2024'!M918</f>
        <v>2.1713999999999998</v>
      </c>
      <c r="I912" s="64">
        <f>'TARIF 2024'!Q918</f>
        <v>4.99</v>
      </c>
      <c r="L912" s="75">
        <v>0.2</v>
      </c>
      <c r="M912" s="65"/>
      <c r="N912" s="65"/>
      <c r="O912" s="65"/>
      <c r="P912" s="65"/>
      <c r="Q912" s="70"/>
      <c r="R912" s="66"/>
      <c r="S912" s="68"/>
      <c r="T912" s="65"/>
      <c r="U912" s="65"/>
      <c r="V912" s="71"/>
      <c r="W912" s="72"/>
      <c r="X912" s="73"/>
      <c r="Y912" s="74"/>
      <c r="Z912" s="65"/>
      <c r="AA912" s="73"/>
      <c r="AB912" s="65"/>
      <c r="AC912" s="73"/>
      <c r="AD912" s="65"/>
      <c r="AE912" s="73"/>
      <c r="AF912" s="73"/>
      <c r="AG912" s="65"/>
      <c r="AH912" s="65"/>
      <c r="AI912" s="65"/>
      <c r="AJ912" s="65"/>
      <c r="AK912" s="65"/>
      <c r="AL912" s="65"/>
      <c r="AM912" s="65"/>
      <c r="AN912" s="65"/>
      <c r="AO912" s="65"/>
    </row>
    <row r="913" spans="1:41">
      <c r="A913">
        <f>'TARIF 2024'!D919</f>
        <v>0</v>
      </c>
      <c r="B913" t="s">
        <v>947</v>
      </c>
      <c r="D913" s="4">
        <f>'TARIF 2024'!G919</f>
        <v>5903108450393</v>
      </c>
      <c r="E913" t="str">
        <f>'TARIF 2024'!B919</f>
        <v xml:space="preserve"> Twist Automatic Car Holder</v>
      </c>
      <c r="F913" t="str">
        <f>'TARIF 2024'!K919</f>
        <v xml:space="preserve"> Twist Automatic Car Holder dont 0,02 deee</v>
      </c>
      <c r="G913" t="str">
        <f>'TARIF 2024'!K919</f>
        <v xml:space="preserve"> Twist Automatic Car Holder dont 0,02 deee</v>
      </c>
      <c r="H913" s="64">
        <f>'TARIF 2024'!M919</f>
        <v>5.6493999999999991</v>
      </c>
      <c r="I913" s="64">
        <f>'TARIF 2024'!Q919</f>
        <v>12.99</v>
      </c>
      <c r="L913" s="75">
        <v>0.2</v>
      </c>
      <c r="M913" s="65"/>
      <c r="N913" s="65"/>
      <c r="O913" s="65"/>
      <c r="P913" s="65"/>
      <c r="Q913" s="70"/>
      <c r="R913" s="66"/>
      <c r="S913" s="68"/>
      <c r="T913" s="65"/>
      <c r="U913" s="65"/>
      <c r="V913" s="71"/>
      <c r="W913" s="72"/>
      <c r="X913" s="73"/>
      <c r="Y913" s="74"/>
      <c r="Z913" s="65"/>
      <c r="AA913" s="73"/>
      <c r="AB913" s="65"/>
      <c r="AC913" s="73"/>
      <c r="AD913" s="65"/>
      <c r="AE913" s="73"/>
      <c r="AF913" s="73"/>
      <c r="AG913" s="65"/>
      <c r="AH913" s="65"/>
      <c r="AI913" s="65"/>
      <c r="AJ913" s="65"/>
      <c r="AK913" s="65"/>
      <c r="AL913" s="65"/>
      <c r="AM913" s="65"/>
      <c r="AN913" s="65"/>
      <c r="AO913" s="65"/>
    </row>
    <row r="914" spans="1:41">
      <c r="A914">
        <f>'TARIF 2024'!D920</f>
        <v>0</v>
      </c>
      <c r="B914" t="s">
        <v>947</v>
      </c>
      <c r="D914" s="4">
        <f>'TARIF 2024'!G920</f>
        <v>5903108518079</v>
      </c>
      <c r="E914" t="str">
        <f>'TARIF 2024'!B920</f>
        <v xml:space="preserve"> Wired Earphones Jack 3,5 mm(1)</v>
      </c>
      <c r="F914" t="str">
        <f>'TARIF 2024'!K920</f>
        <v xml:space="preserve"> Wired Earphones Jack 3,5 mm(1) dont 0,02 deee</v>
      </c>
      <c r="G914" t="str">
        <f>'TARIF 2024'!K920</f>
        <v xml:space="preserve"> Wired Earphones Jack 3,5 mm(1) dont 0,02 deee</v>
      </c>
      <c r="H914" s="64">
        <f>'TARIF 2024'!M920</f>
        <v>6.5236000000000001</v>
      </c>
      <c r="I914" s="64">
        <f>'TARIF 2024'!Q920</f>
        <v>14.99</v>
      </c>
      <c r="L914" s="75">
        <v>0.2</v>
      </c>
      <c r="M914" s="65"/>
      <c r="N914" s="65"/>
      <c r="O914" s="65"/>
      <c r="P914" s="65"/>
      <c r="Q914" s="70"/>
      <c r="R914" s="66"/>
      <c r="S914" s="68"/>
      <c r="T914" s="65"/>
      <c r="U914" s="65"/>
      <c r="V914" s="71"/>
      <c r="W914" s="72"/>
      <c r="X914" s="73"/>
      <c r="Y914" s="74"/>
      <c r="Z914" s="65"/>
      <c r="AA914" s="73"/>
      <c r="AB914" s="65"/>
      <c r="AC914" s="73"/>
      <c r="AD914" s="65"/>
      <c r="AE914" s="73"/>
      <c r="AF914" s="73"/>
      <c r="AG914" s="65"/>
      <c r="AH914" s="65"/>
      <c r="AI914" s="65"/>
      <c r="AJ914" s="65"/>
      <c r="AK914" s="65"/>
      <c r="AL914" s="65"/>
      <c r="AM914" s="65"/>
      <c r="AN914" s="65"/>
      <c r="AO914" s="65"/>
    </row>
    <row r="915" spans="1:41">
      <c r="A915">
        <f>'TARIF 2024'!D921</f>
        <v>0</v>
      </c>
      <c r="B915" t="s">
        <v>947</v>
      </c>
      <c r="D915" s="4">
        <f>'TARIF 2024'!G921</f>
        <v>5903108518062</v>
      </c>
      <c r="E915" t="str">
        <f>'TARIF 2024'!B921</f>
        <v xml:space="preserve"> Wired Earphones USB-C</v>
      </c>
      <c r="F915" t="str">
        <f>'TARIF 2024'!K921</f>
        <v xml:space="preserve"> Wired Earphones USB-C dont 0,02 deee</v>
      </c>
      <c r="G915" t="str">
        <f>'TARIF 2024'!K921</f>
        <v xml:space="preserve"> Wired Earphones USB-C dont 0,02 deee</v>
      </c>
      <c r="H915" s="64">
        <f>'TARIF 2024'!M921</f>
        <v>7.8301999999999996</v>
      </c>
      <c r="I915" s="64">
        <f>'TARIF 2024'!Q921</f>
        <v>17.989999999999998</v>
      </c>
      <c r="L915" s="75">
        <v>0.2</v>
      </c>
      <c r="M915" s="65"/>
      <c r="N915" s="65"/>
      <c r="O915" s="65"/>
      <c r="P915" s="65"/>
      <c r="Q915" s="70"/>
      <c r="R915" s="66"/>
      <c r="S915" s="68"/>
      <c r="T915" s="65"/>
      <c r="U915" s="65"/>
      <c r="V915" s="71"/>
      <c r="W915" s="72"/>
      <c r="X915" s="73"/>
      <c r="Y915" s="74"/>
      <c r="Z915" s="65"/>
      <c r="AA915" s="73"/>
      <c r="AB915" s="65"/>
      <c r="AC915" s="73"/>
      <c r="AD915" s="65"/>
      <c r="AE915" s="73"/>
      <c r="AF915" s="73"/>
      <c r="AG915" s="65"/>
      <c r="AH915" s="65"/>
      <c r="AI915" s="65"/>
      <c r="AJ915" s="65"/>
      <c r="AK915" s="65"/>
      <c r="AL915" s="65"/>
      <c r="AM915" s="65"/>
      <c r="AN915" s="65"/>
      <c r="AO915" s="65"/>
    </row>
    <row r="916" spans="1:41">
      <c r="A916">
        <f>'TARIF 2024'!D922</f>
        <v>0</v>
      </c>
      <c r="B916" t="s">
        <v>947</v>
      </c>
      <c r="D916" s="4">
        <f>'TARIF 2024'!G922</f>
        <v>0</v>
      </c>
      <c r="E916" t="str">
        <f>'TARIF 2024'!B922</f>
        <v>Starter Kit - All-Safe+</v>
      </c>
      <c r="F916" t="str">
        <f>'TARIF 2024'!K922</f>
        <v>machine cut + imprimante personnalisation Gratuite a partir de 1800€ d'achat (valable une fois à l'implantation</v>
      </c>
      <c r="G916" t="str">
        <f>'TARIF 2024'!K922</f>
        <v>machine cut + imprimante personnalisation Gratuite a partir de 1800€ d'achat (valable une fois à l'implantation</v>
      </c>
      <c r="H916" s="64">
        <f>'TARIF 2024'!M922</f>
        <v>0</v>
      </c>
      <c r="I916" s="64">
        <f>'TARIF 2024'!Q922</f>
        <v>0</v>
      </c>
      <c r="L916" s="75">
        <v>0.2</v>
      </c>
      <c r="M916" s="65"/>
      <c r="N916" s="65"/>
      <c r="O916" s="65"/>
      <c r="P916" s="65"/>
      <c r="Q916" s="70"/>
      <c r="R916" s="66"/>
      <c r="S916" s="68"/>
      <c r="T916" s="65"/>
      <c r="U916" s="65"/>
      <c r="V916" s="71"/>
      <c r="W916" s="72"/>
      <c r="X916" s="73"/>
      <c r="Y916" s="74"/>
      <c r="Z916" s="65"/>
      <c r="AA916" s="73"/>
      <c r="AB916" s="65"/>
      <c r="AC916" s="73"/>
      <c r="AD916" s="65"/>
      <c r="AE916" s="73"/>
      <c r="AF916" s="73"/>
      <c r="AG916" s="65"/>
      <c r="AH916" s="65"/>
      <c r="AI916" s="65"/>
      <c r="AJ916" s="65"/>
      <c r="AK916" s="65"/>
      <c r="AL916" s="65"/>
      <c r="AM916" s="65"/>
      <c r="AN916" s="65"/>
      <c r="AO916" s="65"/>
    </row>
    <row r="917" spans="1:41">
      <c r="A917">
        <f>'TARIF 2024'!D923</f>
        <v>0</v>
      </c>
      <c r="B917" t="s">
        <v>947</v>
      </c>
      <c r="D917" s="4">
        <f>'TARIF 2024'!G923</f>
        <v>0</v>
      </c>
      <c r="E917" t="str">
        <f>'TARIF 2024'!B923</f>
        <v>Safety Shield Phone</v>
      </c>
      <c r="F917" t="str">
        <f>'TARIF 2024'!K923</f>
        <v>film sheild phone</v>
      </c>
      <c r="G917" t="str">
        <f>'TARIF 2024'!K923</f>
        <v>film sheild phone</v>
      </c>
      <c r="H917" s="64">
        <f>'TARIF 2024'!M923</f>
        <v>1.85</v>
      </c>
      <c r="I917" s="64">
        <f>'TARIF 2024'!Q923</f>
        <v>9.99</v>
      </c>
      <c r="L917" s="75">
        <v>0.2</v>
      </c>
      <c r="M917" s="65"/>
      <c r="N917" s="65"/>
      <c r="O917" s="65"/>
      <c r="P917" s="65"/>
      <c r="Q917" s="70"/>
      <c r="R917" s="66"/>
      <c r="S917" s="68"/>
      <c r="T917" s="65"/>
      <c r="U917" s="65"/>
      <c r="V917" s="71"/>
      <c r="W917" s="72"/>
      <c r="X917" s="73"/>
      <c r="Y917" s="74"/>
      <c r="Z917" s="65"/>
      <c r="AA917" s="73"/>
      <c r="AB917" s="65"/>
      <c r="AC917" s="73"/>
      <c r="AD917" s="65"/>
      <c r="AE917" s="73"/>
      <c r="AF917" s="73"/>
      <c r="AG917" s="65"/>
      <c r="AH917" s="65"/>
      <c r="AI917" s="65"/>
      <c r="AJ917" s="65"/>
      <c r="AK917" s="65"/>
      <c r="AL917" s="65"/>
      <c r="AM917" s="65"/>
      <c r="AN917" s="65"/>
      <c r="AO917" s="65"/>
    </row>
    <row r="918" spans="1:41">
      <c r="A918">
        <f>'TARIF 2024'!D924</f>
        <v>0</v>
      </c>
      <c r="B918" t="s">
        <v>947</v>
      </c>
      <c r="D918" s="4">
        <f>'TARIF 2024'!G924</f>
        <v>5903108485180</v>
      </c>
      <c r="E918" t="str">
        <f>'TARIF 2024'!B924</f>
        <v>Anti-Scratch Phone 5 full wet</v>
      </c>
      <c r="F918" t="str">
        <f>'TARIF 2024'!K924</f>
        <v xml:space="preserve">film anti scratch +200% x5 full wet pour telephone </v>
      </c>
      <c r="G918" t="str">
        <f>'TARIF 2024'!K924</f>
        <v xml:space="preserve">film anti scratch +200% x5 full wet pour telephone </v>
      </c>
      <c r="H918" s="64">
        <f>'TARIF 2024'!M924</f>
        <v>2.7</v>
      </c>
      <c r="I918" s="64">
        <f>'TARIF 2024'!Q924</f>
        <v>12.99</v>
      </c>
      <c r="L918" s="75">
        <v>0.2</v>
      </c>
      <c r="M918" s="65"/>
      <c r="N918" s="65"/>
      <c r="O918" s="65"/>
      <c r="P918" s="65"/>
      <c r="Q918" s="70"/>
      <c r="R918" s="66"/>
      <c r="S918" s="68"/>
      <c r="T918" s="65"/>
      <c r="U918" s="65"/>
      <c r="V918" s="71"/>
      <c r="W918" s="72"/>
      <c r="X918" s="73"/>
      <c r="Y918" s="74"/>
      <c r="Z918" s="65"/>
      <c r="AA918" s="73"/>
      <c r="AB918" s="65"/>
      <c r="AC918" s="73"/>
      <c r="AD918" s="65"/>
      <c r="AE918" s="73"/>
      <c r="AF918" s="73"/>
      <c r="AG918" s="65"/>
      <c r="AH918" s="65"/>
      <c r="AI918" s="65"/>
      <c r="AJ918" s="65"/>
      <c r="AK918" s="65"/>
      <c r="AL918" s="65"/>
      <c r="AM918" s="65"/>
      <c r="AN918" s="65"/>
      <c r="AO918" s="65"/>
    </row>
    <row r="919" spans="1:41">
      <c r="A919">
        <f>'TARIF 2024'!D925</f>
        <v>0</v>
      </c>
      <c r="B919" t="s">
        <v>947</v>
      </c>
      <c r="D919" s="4">
        <f>'TARIF 2024'!G925</f>
        <v>5903108488440</v>
      </c>
      <c r="E919" t="str">
        <f>'TARIF 2024'!B925</f>
        <v xml:space="preserve">Anti-Shock Phone 5 full wet </v>
      </c>
      <c r="F919" t="str">
        <f>'TARIF 2024'!K925</f>
        <v>film anti-shock +300% x25 full wet pour telephone technologie Self-Heal</v>
      </c>
      <c r="G919" t="str">
        <f>'TARIF 2024'!K925</f>
        <v>film anti-shock +300% x25 full wet pour telephone technologie Self-Heal</v>
      </c>
      <c r="H919" s="64">
        <f>'TARIF 2024'!M925</f>
        <v>5.3</v>
      </c>
      <c r="I919" s="64">
        <f>'TARIF 2024'!Q925</f>
        <v>14.99</v>
      </c>
      <c r="L919" s="75">
        <v>0.2</v>
      </c>
      <c r="M919" s="65"/>
      <c r="N919" s="65"/>
      <c r="O919" s="65"/>
      <c r="P919" s="65"/>
      <c r="Q919" s="70"/>
      <c r="R919" s="66"/>
      <c r="S919" s="68"/>
      <c r="T919" s="65"/>
      <c r="U919" s="65"/>
      <c r="V919" s="71"/>
      <c r="W919" s="72"/>
      <c r="X919" s="73"/>
      <c r="Y919" s="74"/>
      <c r="Z919" s="65"/>
      <c r="AA919" s="73"/>
      <c r="AB919" s="65"/>
      <c r="AC919" s="73"/>
      <c r="AD919" s="65"/>
      <c r="AE919" s="73"/>
      <c r="AF919" s="73"/>
      <c r="AG919" s="65"/>
      <c r="AH919" s="65"/>
      <c r="AI919" s="65"/>
      <c r="AJ919" s="65"/>
      <c r="AK919" s="65"/>
      <c r="AL919" s="65"/>
      <c r="AM919" s="65"/>
      <c r="AN919" s="65"/>
      <c r="AO919" s="65"/>
    </row>
    <row r="920" spans="1:41">
      <c r="A920">
        <f>'TARIF 2024'!D926</f>
        <v>0</v>
      </c>
      <c r="B920" t="s">
        <v>947</v>
      </c>
      <c r="D920" s="4">
        <f>'TARIF 2024'!G926</f>
        <v>5903108496896</v>
      </c>
      <c r="E920" t="str">
        <f>'TARIF 2024'!B926</f>
        <v>Pure Matt PRO Phone5 dry&amp;wet</v>
      </c>
      <c r="F920" t="str">
        <f>'TARIF 2024'!K926</f>
        <v>film pure mat +400% x5 dry &amp; wet pour telephone technologie Self-Heal</v>
      </c>
      <c r="G920" t="str">
        <f>'TARIF 2024'!K926</f>
        <v>film pure mat +400% x5 dry &amp; wet pour telephone technologie Self-Heal</v>
      </c>
      <c r="H920" s="64">
        <f>'TARIF 2024'!M926</f>
        <v>6.7</v>
      </c>
      <c r="I920" s="64">
        <f>'TARIF 2024'!Q926</f>
        <v>16.989999999999998</v>
      </c>
      <c r="L920" s="75">
        <v>0.2</v>
      </c>
      <c r="M920" s="65"/>
      <c r="N920" s="65"/>
      <c r="O920" s="65"/>
      <c r="P920" s="65"/>
      <c r="Q920" s="70"/>
      <c r="R920" s="66"/>
      <c r="S920" s="68"/>
      <c r="T920" s="65"/>
      <c r="U920" s="65"/>
      <c r="V920" s="71"/>
      <c r="W920" s="72"/>
      <c r="X920" s="73"/>
      <c r="Y920" s="74"/>
      <c r="Z920" s="65"/>
      <c r="AA920" s="73"/>
      <c r="AB920" s="65"/>
      <c r="AC920" s="73"/>
      <c r="AD920" s="65"/>
      <c r="AE920" s="73"/>
      <c r="AF920" s="73"/>
      <c r="AG920" s="65"/>
      <c r="AH920" s="65"/>
      <c r="AI920" s="65"/>
      <c r="AJ920" s="65"/>
      <c r="AK920" s="65"/>
      <c r="AL920" s="65"/>
      <c r="AM920" s="65"/>
      <c r="AN920" s="65"/>
      <c r="AO920" s="65"/>
    </row>
    <row r="921" spans="1:41">
      <c r="A921">
        <f>'TARIF 2024'!D927</f>
        <v>0</v>
      </c>
      <c r="B921" t="s">
        <v>947</v>
      </c>
      <c r="D921" s="4">
        <f>'TARIF 2024'!G927</f>
        <v>5903108485241</v>
      </c>
      <c r="E921" t="str">
        <f>'TARIF 2024'!B927</f>
        <v xml:space="preserve">Hammer Phone 5 full wet </v>
      </c>
      <c r="F921" t="str">
        <f>'TARIF 2024'!K927</f>
        <v>film hamer blinde +500% x5  full wet pour telephone  technologie Self-Heal</v>
      </c>
      <c r="G921" t="str">
        <f>'TARIF 2024'!K927</f>
        <v>film hamer blinde +500% x5  full wet pour telephone  technologie Self-Heal</v>
      </c>
      <c r="H921" s="64">
        <f>'TARIF 2024'!M927</f>
        <v>8.5</v>
      </c>
      <c r="I921" s="64">
        <f>'TARIF 2024'!Q927</f>
        <v>19.989999999999998</v>
      </c>
      <c r="L921" s="75">
        <v>0.2</v>
      </c>
      <c r="M921" s="65"/>
      <c r="N921" s="65"/>
      <c r="O921" s="65"/>
      <c r="P921" s="65"/>
      <c r="Q921" s="70"/>
      <c r="R921" s="66"/>
      <c r="S921" s="68"/>
      <c r="T921" s="65"/>
      <c r="U921" s="65"/>
      <c r="V921" s="71"/>
      <c r="W921" s="72"/>
      <c r="X921" s="73"/>
      <c r="Y921" s="74"/>
      <c r="Z921" s="65"/>
      <c r="AA921" s="73"/>
      <c r="AB921" s="65"/>
      <c r="AC921" s="73"/>
      <c r="AD921" s="65"/>
      <c r="AE921" s="73"/>
      <c r="AF921" s="73"/>
      <c r="AG921" s="65"/>
      <c r="AH921" s="65"/>
      <c r="AI921" s="65"/>
      <c r="AJ921" s="65"/>
      <c r="AK921" s="65"/>
      <c r="AL921" s="65"/>
      <c r="AM921" s="65"/>
      <c r="AN921" s="65"/>
      <c r="AO921" s="65"/>
    </row>
    <row r="922" spans="1:41">
      <c r="A922">
        <f>'TARIF 2024'!D928</f>
        <v>0</v>
      </c>
      <c r="B922" t="s">
        <v>947</v>
      </c>
      <c r="D922" s="4">
        <f>'TARIF 2024'!G928</f>
        <v>5903108471954</v>
      </c>
      <c r="E922" t="str">
        <f>'TARIF 2024'!B928</f>
        <v>Privacy Phone 5 wet</v>
      </c>
      <c r="F922" t="str">
        <f>'TARIF 2024'!K928</f>
        <v>film anti-espion +250% x5 wet pour telephone</v>
      </c>
      <c r="G922" t="str">
        <f>'TARIF 2024'!K928</f>
        <v>film anti-espion +250% x5 wet pour telephone</v>
      </c>
      <c r="H922" s="64">
        <f>'TARIF 2024'!M928</f>
        <v>8</v>
      </c>
      <c r="I922" s="64">
        <f>'TARIF 2024'!Q928</f>
        <v>19.989999999999998</v>
      </c>
      <c r="L922" s="75">
        <v>0.2</v>
      </c>
      <c r="M922" s="65"/>
      <c r="N922" s="65"/>
      <c r="O922" s="65"/>
      <c r="P922" s="65"/>
      <c r="Q922" s="70"/>
      <c r="R922" s="66"/>
      <c r="S922" s="68"/>
      <c r="T922" s="65"/>
      <c r="U922" s="65"/>
      <c r="V922" s="71"/>
      <c r="W922" s="72"/>
      <c r="X922" s="73"/>
      <c r="Y922" s="74"/>
      <c r="Z922" s="65"/>
      <c r="AA922" s="73"/>
      <c r="AB922" s="65"/>
      <c r="AC922" s="73"/>
      <c r="AD922" s="65"/>
      <c r="AE922" s="73"/>
      <c r="AF922" s="73"/>
      <c r="AG922" s="65"/>
      <c r="AH922" s="65"/>
      <c r="AI922" s="65"/>
      <c r="AJ922" s="65"/>
      <c r="AK922" s="65"/>
      <c r="AL922" s="65"/>
      <c r="AM922" s="65"/>
      <c r="AN922" s="65"/>
      <c r="AO922" s="65"/>
    </row>
    <row r="923" spans="1:41">
      <c r="A923">
        <f>'TARIF 2024'!D929</f>
        <v>0</v>
      </c>
      <c r="B923" t="s">
        <v>947</v>
      </c>
      <c r="D923" s="4">
        <f>'TARIF 2024'!G929</f>
        <v>5903108514798</v>
      </c>
      <c r="E923" t="str">
        <f>'TARIF 2024'!B929</f>
        <v>Hardy PROtector Phone 5</v>
      </c>
      <c r="F923" t="str">
        <f>'TARIF 2024'!K929</f>
        <v>film protection +600% antimicrobien/ olephobe / self heal x5 pour telephone</v>
      </c>
      <c r="G923" t="str">
        <f>'TARIF 2024'!K929</f>
        <v>film protection +600% antimicrobien/ olephobe / self heal x5 pour telephone</v>
      </c>
      <c r="H923" s="64">
        <f>'TARIF 2024'!M929</f>
        <v>9.9</v>
      </c>
      <c r="I923" s="64">
        <f>'TARIF 2024'!Q929</f>
        <v>24.99</v>
      </c>
      <c r="L923" s="75">
        <v>0.2</v>
      </c>
      <c r="M923" s="65"/>
      <c r="N923" s="65"/>
      <c r="O923" s="65"/>
      <c r="P923" s="65"/>
      <c r="Q923" s="70"/>
      <c r="R923" s="66"/>
      <c r="S923" s="68"/>
      <c r="T923" s="65"/>
      <c r="U923" s="65"/>
      <c r="V923" s="71"/>
      <c r="W923" s="72"/>
      <c r="X923" s="73"/>
      <c r="Y923" s="74"/>
      <c r="Z923" s="65"/>
      <c r="AA923" s="73"/>
      <c r="AB923" s="65"/>
      <c r="AC923" s="73"/>
      <c r="AD923" s="65"/>
      <c r="AE923" s="73"/>
      <c r="AF923" s="73"/>
      <c r="AG923" s="65"/>
      <c r="AH923" s="65"/>
      <c r="AI923" s="65"/>
      <c r="AJ923" s="65"/>
      <c r="AK923" s="65"/>
      <c r="AL923" s="65"/>
      <c r="AM923" s="65"/>
      <c r="AN923" s="65"/>
      <c r="AO923" s="65"/>
    </row>
    <row r="924" spans="1:41">
      <c r="A924">
        <f>'TARIF 2024'!D930</f>
        <v>0</v>
      </c>
      <c r="B924" t="s">
        <v>947</v>
      </c>
      <c r="D924" s="4">
        <f>'TARIF 2024'!G930</f>
        <v>0</v>
      </c>
      <c r="E924" t="str">
        <f>'TARIF 2024'!B930</f>
        <v>Safety Shield Watch x5</v>
      </c>
      <c r="F924" t="str">
        <f>'TARIF 2024'!K930</f>
        <v>film Safety Shield Watch x5</v>
      </c>
      <c r="G924" t="str">
        <f>'TARIF 2024'!K930</f>
        <v>film Safety Shield Watch x5</v>
      </c>
      <c r="H924" s="64">
        <f>'TARIF 2024'!M930</f>
        <v>1.8</v>
      </c>
      <c r="I924" s="64">
        <f>'TARIF 2024'!Q930</f>
        <v>6.99</v>
      </c>
      <c r="L924" s="75">
        <v>0.2</v>
      </c>
      <c r="M924" s="65"/>
      <c r="N924" s="65"/>
      <c r="O924" s="65"/>
      <c r="P924" s="65"/>
      <c r="Q924" s="70"/>
      <c r="R924" s="66"/>
      <c r="S924" s="68"/>
      <c r="T924" s="65"/>
      <c r="U924" s="65"/>
      <c r="V924" s="71"/>
      <c r="W924" s="72"/>
      <c r="X924" s="73"/>
      <c r="Y924" s="74"/>
      <c r="Z924" s="65"/>
      <c r="AA924" s="73"/>
      <c r="AB924" s="65"/>
      <c r="AC924" s="73"/>
      <c r="AD924" s="65"/>
      <c r="AE924" s="73"/>
      <c r="AF924" s="73"/>
      <c r="AG924" s="65"/>
      <c r="AH924" s="65"/>
      <c r="AI924" s="65"/>
      <c r="AJ924" s="65"/>
      <c r="AK924" s="65"/>
      <c r="AL924" s="65"/>
      <c r="AM924" s="65"/>
      <c r="AN924" s="65"/>
      <c r="AO924" s="65"/>
    </row>
    <row r="925" spans="1:41">
      <c r="A925">
        <f>'TARIF 2024'!D931</f>
        <v>0</v>
      </c>
      <c r="B925" t="s">
        <v>947</v>
      </c>
      <c r="D925" s="4">
        <f>'TARIF 2024'!G931</f>
        <v>5903108488488</v>
      </c>
      <c r="E925" t="str">
        <f>'TARIF 2024'!B931</f>
        <v>Anti-Scratch watch 5 full wet</v>
      </c>
      <c r="F925" t="str">
        <f>'TARIF 2024'!K931</f>
        <v>film anti scratch +200% x5 full wet pour montre</v>
      </c>
      <c r="G925" t="str">
        <f>'TARIF 2024'!K931</f>
        <v>film anti scratch +200% x5 full wet pour montre</v>
      </c>
      <c r="H925" s="64">
        <f>'TARIF 2024'!M931</f>
        <v>2.95</v>
      </c>
      <c r="I925" s="64">
        <f>'TARIF 2024'!Q931</f>
        <v>9.99</v>
      </c>
      <c r="L925" s="75">
        <v>0.2</v>
      </c>
      <c r="M925" s="65"/>
      <c r="N925" s="65"/>
      <c r="O925" s="65"/>
      <c r="P925" s="65"/>
      <c r="Q925" s="70"/>
      <c r="R925" s="66"/>
      <c r="S925" s="68"/>
      <c r="T925" s="65"/>
      <c r="U925" s="65"/>
      <c r="V925" s="71"/>
      <c r="W925" s="72"/>
      <c r="X925" s="73"/>
      <c r="Y925" s="74"/>
      <c r="Z925" s="65"/>
      <c r="AA925" s="73"/>
      <c r="AB925" s="65"/>
      <c r="AC925" s="73"/>
      <c r="AD925" s="65"/>
      <c r="AE925" s="73"/>
      <c r="AF925" s="73"/>
      <c r="AG925" s="65"/>
      <c r="AH925" s="65"/>
      <c r="AI925" s="65"/>
      <c r="AJ925" s="65"/>
      <c r="AK925" s="65"/>
      <c r="AL925" s="65"/>
      <c r="AM925" s="65"/>
      <c r="AN925" s="65"/>
      <c r="AO925" s="65"/>
    </row>
    <row r="926" spans="1:41">
      <c r="A926">
        <f>'TARIF 2024'!D932</f>
        <v>0</v>
      </c>
      <c r="B926" t="s">
        <v>947</v>
      </c>
      <c r="D926" s="4">
        <f>'TARIF 2024'!G932</f>
        <v>5903108488440</v>
      </c>
      <c r="E926" t="str">
        <f>'TARIF 2024'!B932</f>
        <v>Anti-Shock Watch 5 full wet</v>
      </c>
      <c r="F926" t="str">
        <f>'TARIF 2024'!K932</f>
        <v>film anti-shock +300% x5 full wet pour montre technologie Self-Heal</v>
      </c>
      <c r="G926" t="str">
        <f>'TARIF 2024'!K932</f>
        <v>film anti-shock +300% x5 full wet pour montre technologie Self-Heal</v>
      </c>
      <c r="H926" s="64">
        <f>'TARIF 2024'!M932</f>
        <v>3.5</v>
      </c>
      <c r="I926" s="64">
        <f>'TARIF 2024'!Q932</f>
        <v>12.99</v>
      </c>
      <c r="L926" s="75">
        <v>0.2</v>
      </c>
      <c r="M926" s="65"/>
      <c r="N926" s="65"/>
      <c r="O926" s="65"/>
      <c r="P926" s="65"/>
      <c r="Q926" s="70"/>
      <c r="R926" s="66"/>
      <c r="S926" s="68"/>
      <c r="T926" s="65"/>
      <c r="U926" s="65"/>
      <c r="V926" s="71"/>
      <c r="W926" s="72"/>
      <c r="X926" s="73"/>
      <c r="Y926" s="74"/>
      <c r="Z926" s="65"/>
      <c r="AA926" s="73"/>
      <c r="AB926" s="65"/>
      <c r="AC926" s="73"/>
      <c r="AD926" s="65"/>
      <c r="AE926" s="73"/>
      <c r="AF926" s="73"/>
      <c r="AG926" s="65"/>
      <c r="AH926" s="65"/>
      <c r="AI926" s="65"/>
      <c r="AJ926" s="65"/>
      <c r="AK926" s="65"/>
      <c r="AL926" s="65"/>
      <c r="AM926" s="65"/>
      <c r="AN926" s="65"/>
      <c r="AO926" s="65"/>
    </row>
    <row r="927" spans="1:41">
      <c r="A927">
        <f>'TARIF 2024'!D933</f>
        <v>0</v>
      </c>
      <c r="B927" t="s">
        <v>947</v>
      </c>
      <c r="D927" s="4">
        <f>'TARIF 2024'!G933</f>
        <v>5903108499811</v>
      </c>
      <c r="E927" t="str">
        <f>'TARIF 2024'!B933</f>
        <v>Pure Matt PRO Watch 5 full wet</v>
      </c>
      <c r="F927" t="str">
        <f>'TARIF 2024'!K933</f>
        <v>film pure mat +400% x5 full wet pour montre technologie Self-Heal</v>
      </c>
      <c r="G927" t="str">
        <f>'TARIF 2024'!K933</f>
        <v>film pure mat +400% x5 full wet pour montre technologie Self-Heal</v>
      </c>
      <c r="H927" s="64">
        <f>'TARIF 2024'!M933</f>
        <v>6</v>
      </c>
      <c r="I927" s="64">
        <f>'TARIF 2024'!Q933</f>
        <v>14.99</v>
      </c>
      <c r="L927" s="75">
        <v>0.2</v>
      </c>
      <c r="M927" s="65"/>
      <c r="N927" s="65"/>
      <c r="O927" s="65"/>
      <c r="P927" s="65"/>
      <c r="Q927" s="70"/>
      <c r="R927" s="66"/>
      <c r="S927" s="68"/>
      <c r="T927" s="65"/>
      <c r="U927" s="65"/>
      <c r="V927" s="71"/>
      <c r="W927" s="72"/>
      <c r="X927" s="73"/>
      <c r="Y927" s="74"/>
      <c r="Z927" s="65"/>
      <c r="AA927" s="73"/>
      <c r="AB927" s="65"/>
      <c r="AC927" s="73"/>
      <c r="AD927" s="65"/>
      <c r="AE927" s="73"/>
      <c r="AF927" s="73"/>
      <c r="AG927" s="65"/>
      <c r="AH927" s="65"/>
      <c r="AI927" s="65"/>
      <c r="AJ927" s="65"/>
      <c r="AK927" s="65"/>
      <c r="AL927" s="65"/>
      <c r="AM927" s="65"/>
      <c r="AN927" s="65"/>
      <c r="AO927" s="65"/>
    </row>
    <row r="928" spans="1:41">
      <c r="A928">
        <f>'TARIF 2024'!D934</f>
        <v>0</v>
      </c>
      <c r="B928" t="s">
        <v>947</v>
      </c>
      <c r="D928" s="4">
        <f>'TARIF 2024'!G934</f>
        <v>5903108488891</v>
      </c>
      <c r="E928" t="str">
        <f>'TARIF 2024'!B934</f>
        <v>Hammer Watch 5 full wet</v>
      </c>
      <c r="F928" t="str">
        <f>'TARIF 2024'!K934</f>
        <v>film hamer blinde +500% x5  full wet pour montre  technologie Self-Heal</v>
      </c>
      <c r="G928" t="str">
        <f>'TARIF 2024'!K934</f>
        <v>film hamer blinde +500% x5  full wet pour montre  technologie Self-Heal</v>
      </c>
      <c r="H928" s="64">
        <f>'TARIF 2024'!M934</f>
        <v>6.4</v>
      </c>
      <c r="I928" s="64">
        <f>'TARIF 2024'!Q934</f>
        <v>16.989999999999998</v>
      </c>
      <c r="L928" s="75">
        <v>0.2</v>
      </c>
      <c r="M928" s="65"/>
      <c r="N928" s="65"/>
      <c r="O928" s="65"/>
      <c r="P928" s="65"/>
      <c r="Q928" s="70"/>
      <c r="R928" s="66"/>
      <c r="S928" s="68"/>
      <c r="T928" s="65"/>
      <c r="U928" s="65"/>
      <c r="V928" s="71"/>
      <c r="W928" s="72"/>
      <c r="X928" s="73"/>
      <c r="Y928" s="74"/>
      <c r="Z928" s="65"/>
      <c r="AA928" s="73"/>
      <c r="AB928" s="65"/>
      <c r="AC928" s="73"/>
      <c r="AD928" s="65"/>
      <c r="AE928" s="73"/>
      <c r="AF928" s="73"/>
      <c r="AG928" s="65"/>
      <c r="AH928" s="65"/>
      <c r="AI928" s="65"/>
      <c r="AJ928" s="65"/>
      <c r="AK928" s="65"/>
      <c r="AL928" s="65"/>
      <c r="AM928" s="65"/>
      <c r="AN928" s="65"/>
      <c r="AO928" s="65"/>
    </row>
    <row r="929" spans="1:41">
      <c r="A929">
        <f>'TARIF 2024'!D935</f>
        <v>0</v>
      </c>
      <c r="B929" t="s">
        <v>947</v>
      </c>
      <c r="D929" s="4">
        <f>'TARIF 2024'!G935</f>
        <v>5903108514767</v>
      </c>
      <c r="E929" t="str">
        <f>'TARIF 2024'!B935</f>
        <v xml:space="preserve">Hardy PROtector Watch 5 </v>
      </c>
      <c r="F929" t="str">
        <f>'TARIF 2024'!K935</f>
        <v>film protection +600% antimicrobien/ olephobe / self heal x5 pour montre</v>
      </c>
      <c r="G929" t="str">
        <f>'TARIF 2024'!K935</f>
        <v>film protection +600% antimicrobien/ olephobe / self heal x5 pour montre</v>
      </c>
      <c r="H929" s="64">
        <f>'TARIF 2024'!M935</f>
        <v>8.8000000000000007</v>
      </c>
      <c r="I929" s="64">
        <f>'TARIF 2024'!Q935</f>
        <v>19.989999999999998</v>
      </c>
      <c r="L929" s="75">
        <v>0.2</v>
      </c>
      <c r="M929" s="65"/>
      <c r="N929" s="65"/>
      <c r="O929" s="65"/>
      <c r="P929" s="65"/>
      <c r="Q929" s="70"/>
      <c r="R929" s="66"/>
      <c r="S929" s="68"/>
      <c r="T929" s="65"/>
      <c r="U929" s="65"/>
      <c r="V929" s="71"/>
      <c r="W929" s="72"/>
      <c r="X929" s="73"/>
      <c r="Y929" s="74"/>
      <c r="Z929" s="65"/>
      <c r="AA929" s="73"/>
      <c r="AB929" s="65"/>
      <c r="AC929" s="73"/>
      <c r="AD929" s="65"/>
      <c r="AE929" s="73"/>
      <c r="AF929" s="73"/>
      <c r="AG929" s="65"/>
      <c r="AH929" s="65"/>
      <c r="AI929" s="65"/>
      <c r="AJ929" s="65"/>
      <c r="AK929" s="65"/>
      <c r="AL929" s="65"/>
      <c r="AM929" s="65"/>
      <c r="AN929" s="65"/>
      <c r="AO929" s="65"/>
    </row>
    <row r="930" spans="1:41">
      <c r="A930">
        <f>'TARIF 2024'!D936</f>
        <v>0</v>
      </c>
      <c r="B930" t="s">
        <v>947</v>
      </c>
      <c r="D930" s="4">
        <f>'TARIF 2024'!G936</f>
        <v>0</v>
      </c>
      <c r="E930" t="str">
        <f>'TARIF 2024'!B936</f>
        <v xml:space="preserve">Safety Shield Tabletx5 </v>
      </c>
      <c r="F930" t="str">
        <f>'TARIF 2024'!K936</f>
        <v>film Safety Shield Tablet</v>
      </c>
      <c r="G930" t="str">
        <f>'TARIF 2024'!K936</f>
        <v>film Safety Shield Tablet</v>
      </c>
      <c r="H930" s="64">
        <f>'TARIF 2024'!M936</f>
        <v>7</v>
      </c>
      <c r="I930" s="64">
        <f>'TARIF 2024'!Q936</f>
        <v>14.99</v>
      </c>
      <c r="L930" s="75">
        <v>0.2</v>
      </c>
      <c r="M930" s="65"/>
      <c r="N930" s="65"/>
      <c r="O930" s="65"/>
      <c r="P930" s="65"/>
      <c r="Q930" s="70"/>
      <c r="R930" s="66"/>
      <c r="S930" s="68"/>
      <c r="T930" s="65"/>
      <c r="U930" s="65"/>
      <c r="V930" s="71"/>
      <c r="W930" s="72"/>
      <c r="X930" s="73"/>
      <c r="Y930" s="74"/>
      <c r="Z930" s="65"/>
      <c r="AA930" s="73"/>
      <c r="AB930" s="65"/>
      <c r="AC930" s="73"/>
      <c r="AD930" s="65"/>
      <c r="AE930" s="73"/>
      <c r="AF930" s="73"/>
      <c r="AG930" s="65"/>
      <c r="AH930" s="65"/>
      <c r="AI930" s="65"/>
      <c r="AJ930" s="65"/>
      <c r="AK930" s="65"/>
      <c r="AL930" s="65"/>
      <c r="AM930" s="65"/>
      <c r="AN930" s="65"/>
      <c r="AO930" s="65"/>
    </row>
    <row r="931" spans="1:41">
      <c r="A931">
        <f>'TARIF 2024'!D937</f>
        <v>0</v>
      </c>
      <c r="B931" t="s">
        <v>947</v>
      </c>
      <c r="D931" s="4">
        <f>'TARIF 2024'!G937</f>
        <v>5903108488594</v>
      </c>
      <c r="E931" t="str">
        <f>'TARIF 2024'!B937</f>
        <v>Anti-Scratch Tablet 5 full wet</v>
      </c>
      <c r="F931" t="str">
        <f>'TARIF 2024'!K937</f>
        <v xml:space="preserve">film anti scratch +200% x5 full wet pour Tablet </v>
      </c>
      <c r="G931" t="str">
        <f>'TARIF 2024'!K937</f>
        <v xml:space="preserve">film anti scratch +200% x5 full wet pour Tablet </v>
      </c>
      <c r="H931" s="64">
        <f>'TARIF 2024'!M937</f>
        <v>8.5</v>
      </c>
      <c r="I931" s="64">
        <f>'TARIF 2024'!Q937</f>
        <v>16.989999999999998</v>
      </c>
      <c r="L931" s="75">
        <v>0.2</v>
      </c>
      <c r="M931" s="65"/>
      <c r="N931" s="65"/>
      <c r="O931" s="65"/>
      <c r="P931" s="65"/>
      <c r="Q931" s="70"/>
      <c r="R931" s="66"/>
      <c r="S931" s="68"/>
      <c r="T931" s="65"/>
      <c r="U931" s="65"/>
      <c r="V931" s="71"/>
      <c r="W931" s="72"/>
      <c r="X931" s="73"/>
      <c r="Y931" s="74"/>
      <c r="Z931" s="65"/>
      <c r="AA931" s="73"/>
      <c r="AB931" s="65"/>
      <c r="AC931" s="73"/>
      <c r="AD931" s="65"/>
      <c r="AE931" s="73"/>
      <c r="AF931" s="73"/>
      <c r="AG931" s="65"/>
      <c r="AH931" s="65"/>
      <c r="AI931" s="65"/>
      <c r="AJ931" s="65"/>
      <c r="AK931" s="65"/>
      <c r="AL931" s="65"/>
      <c r="AM931" s="65"/>
      <c r="AN931" s="65"/>
      <c r="AO931" s="65"/>
    </row>
    <row r="932" spans="1:41">
      <c r="A932">
        <f>'TARIF 2024'!D938</f>
        <v>0</v>
      </c>
      <c r="B932" t="s">
        <v>947</v>
      </c>
      <c r="D932" s="4">
        <f>'TARIF 2024'!G938</f>
        <v>5903108488556</v>
      </c>
      <c r="E932" t="str">
        <f>'TARIF 2024'!B938</f>
        <v>Anti-Shock tablet 5 full wet</v>
      </c>
      <c r="F932" t="str">
        <f>'TARIF 2024'!K938</f>
        <v>film anti-shock +300% x5 full wet pour tablet  technologie Self-Heal</v>
      </c>
      <c r="G932" t="str">
        <f>'TARIF 2024'!K938</f>
        <v>film anti-shock +300% x5 full wet pour tablet  technologie Self-Heal</v>
      </c>
      <c r="H932" s="64">
        <f>'TARIF 2024'!M938</f>
        <v>9.5</v>
      </c>
      <c r="I932" s="64">
        <f>'TARIF 2024'!Q938</f>
        <v>19.989999999999998</v>
      </c>
      <c r="L932" s="75">
        <v>0.2</v>
      </c>
      <c r="M932" s="65"/>
      <c r="N932" s="65"/>
      <c r="O932" s="65"/>
      <c r="P932" s="65"/>
      <c r="Q932" s="70"/>
      <c r="R932" s="66"/>
      <c r="S932" s="68"/>
      <c r="T932" s="65"/>
      <c r="U932" s="65"/>
      <c r="V932" s="71"/>
      <c r="W932" s="72"/>
      <c r="X932" s="73"/>
      <c r="Y932" s="74"/>
      <c r="Z932" s="65"/>
      <c r="AA932" s="73"/>
      <c r="AB932" s="65"/>
      <c r="AC932" s="73"/>
      <c r="AD932" s="65"/>
      <c r="AE932" s="73"/>
      <c r="AF932" s="73"/>
      <c r="AG932" s="65"/>
      <c r="AH932" s="65"/>
      <c r="AI932" s="65"/>
      <c r="AJ932" s="65"/>
      <c r="AK932" s="65"/>
      <c r="AL932" s="65"/>
      <c r="AM932" s="65"/>
      <c r="AN932" s="65"/>
      <c r="AO932" s="65"/>
    </row>
    <row r="933" spans="1:41">
      <c r="A933">
        <f>'TARIF 2024'!D939</f>
        <v>0</v>
      </c>
      <c r="B933" t="s">
        <v>947</v>
      </c>
      <c r="D933" s="4">
        <f>'TARIF 2024'!G939</f>
        <v>59031084966926</v>
      </c>
      <c r="E933" t="str">
        <f>'TARIF 2024'!B939</f>
        <v>Pure Matt PRO tablet 5 full wet</v>
      </c>
      <c r="F933" t="str">
        <f>'TARIF 2024'!K939</f>
        <v>film pure mat +400% x5 full wet pour tablet technologie Self-Heal</v>
      </c>
      <c r="G933" t="str">
        <f>'TARIF 2024'!K939</f>
        <v>film pure mat +400% x5 full wet pour tablet technologie Self-Heal</v>
      </c>
      <c r="H933" s="64">
        <f>'TARIF 2024'!M939</f>
        <v>16</v>
      </c>
      <c r="I933" s="64">
        <f>'TARIF 2024'!Q939</f>
        <v>29.99</v>
      </c>
      <c r="L933" s="75">
        <v>0.2</v>
      </c>
      <c r="M933" s="65"/>
      <c r="N933" s="65"/>
      <c r="O933" s="65"/>
      <c r="P933" s="65"/>
      <c r="Q933" s="70"/>
      <c r="R933" s="66"/>
      <c r="S933" s="68"/>
      <c r="T933" s="65"/>
      <c r="U933" s="65"/>
      <c r="V933" s="71"/>
      <c r="W933" s="72"/>
      <c r="X933" s="73"/>
      <c r="Y933" s="74"/>
      <c r="Z933" s="65"/>
      <c r="AA933" s="73"/>
      <c r="AB933" s="65"/>
      <c r="AC933" s="73"/>
      <c r="AD933" s="65"/>
      <c r="AE933" s="73"/>
      <c r="AF933" s="73"/>
      <c r="AG933" s="65"/>
      <c r="AH933" s="65"/>
      <c r="AI933" s="65"/>
      <c r="AJ933" s="65"/>
      <c r="AK933" s="65"/>
      <c r="AL933" s="65"/>
      <c r="AM933" s="65"/>
      <c r="AN933" s="65"/>
      <c r="AO933" s="65"/>
    </row>
    <row r="934" spans="1:41">
      <c r="A934">
        <f>'TARIF 2024'!D940</f>
        <v>0</v>
      </c>
      <c r="B934" t="s">
        <v>947</v>
      </c>
      <c r="D934" s="4">
        <f>'TARIF 2024'!G940</f>
        <v>5903108514743</v>
      </c>
      <c r="E934" t="str">
        <f>'TARIF 2024'!B940</f>
        <v xml:space="preserve">Hardy PROtector tablet 5 </v>
      </c>
      <c r="F934" t="str">
        <f>'TARIF 2024'!K940</f>
        <v>film protection +600% antimicrobien/ olephobe / self heal x5 pour tablet</v>
      </c>
      <c r="G934" t="str">
        <f>'TARIF 2024'!K940</f>
        <v>film protection +600% antimicrobien/ olephobe / self heal x5 pour tablet</v>
      </c>
      <c r="H934" s="64">
        <f>'TARIF 2024'!M940</f>
        <v>19</v>
      </c>
      <c r="I934" s="64">
        <f>'TARIF 2024'!Q940</f>
        <v>39.99</v>
      </c>
      <c r="L934" s="75">
        <v>0.2</v>
      </c>
      <c r="M934" s="65"/>
      <c r="N934" s="65"/>
      <c r="O934" s="65"/>
      <c r="P934" s="65"/>
      <c r="Q934" s="70"/>
      <c r="R934" s="66"/>
      <c r="S934" s="68"/>
      <c r="T934" s="65"/>
      <c r="U934" s="65"/>
      <c r="V934" s="71"/>
      <c r="W934" s="72"/>
      <c r="X934" s="73"/>
      <c r="Y934" s="74"/>
      <c r="Z934" s="65"/>
      <c r="AA934" s="73"/>
      <c r="AB934" s="65"/>
      <c r="AC934" s="73"/>
      <c r="AD934" s="65"/>
      <c r="AE934" s="73"/>
      <c r="AF934" s="73"/>
      <c r="AG934" s="65"/>
      <c r="AH934" s="65"/>
      <c r="AI934" s="65"/>
      <c r="AJ934" s="65"/>
      <c r="AK934" s="65"/>
      <c r="AL934" s="65"/>
      <c r="AM934" s="65"/>
      <c r="AN934" s="65"/>
      <c r="AO934" s="65"/>
    </row>
    <row r="935" spans="1:41">
      <c r="A935">
        <f>'TARIF 2024'!D941</f>
        <v>0</v>
      </c>
      <c r="B935" t="s">
        <v>947</v>
      </c>
      <c r="D935" s="4">
        <f>'TARIF 2024'!G941</f>
        <v>5903108389259</v>
      </c>
      <c r="E935" t="str">
        <f>'TARIF 2024'!B941</f>
        <v>AllSafe Label 5</v>
      </c>
      <c r="F935" t="str">
        <f>'TARIF 2024'!K941</f>
        <v>papier personnalidation x5</v>
      </c>
      <c r="G935" t="str">
        <f>'TARIF 2024'!K941</f>
        <v>papier personnalidation x5</v>
      </c>
      <c r="H935" s="64">
        <f>'TARIF 2024'!M941</f>
        <v>2</v>
      </c>
      <c r="I935" s="64">
        <f>'TARIF 2024'!Q941</f>
        <v>4.99</v>
      </c>
      <c r="L935" s="75">
        <v>0.2</v>
      </c>
      <c r="M935" s="65"/>
      <c r="N935" s="65"/>
      <c r="O935" s="65"/>
      <c r="P935" s="65"/>
      <c r="Q935" s="70"/>
      <c r="R935" s="66"/>
      <c r="S935" s="68"/>
      <c r="T935" s="65"/>
      <c r="U935" s="65"/>
      <c r="V935" s="71"/>
      <c r="W935" s="72"/>
      <c r="X935" s="73"/>
      <c r="Y935" s="74"/>
      <c r="Z935" s="65"/>
      <c r="AA935" s="73"/>
      <c r="AB935" s="65"/>
      <c r="AC935" s="73"/>
      <c r="AD935" s="65"/>
      <c r="AE935" s="73"/>
      <c r="AF935" s="73"/>
      <c r="AG935" s="65"/>
      <c r="AH935" s="65"/>
      <c r="AI935" s="65"/>
      <c r="AJ935" s="65"/>
      <c r="AK935" s="65"/>
      <c r="AL935" s="65"/>
      <c r="AM935" s="65"/>
      <c r="AN935" s="65"/>
      <c r="AO935" s="65"/>
    </row>
    <row r="936" spans="1:41">
      <c r="A936">
        <f>'TARIF 2024'!D942</f>
        <v>0</v>
      </c>
      <c r="B936" t="s">
        <v>947</v>
      </c>
      <c r="D936" s="4">
        <f>'TARIF 2024'!G942</f>
        <v>5903108471909</v>
      </c>
      <c r="E936" t="str">
        <f>'TARIF 2024'!B942</f>
        <v>Extra Protection 5</v>
      </c>
      <c r="F936" t="str">
        <f>'TARIF 2024'!K942</f>
        <v xml:space="preserve">pelicule protectrice personnalisation x5
</v>
      </c>
      <c r="G936" t="str">
        <f>'TARIF 2024'!K942</f>
        <v xml:space="preserve">pelicule protectrice personnalisation x5
</v>
      </c>
      <c r="H936" s="64">
        <f>'TARIF 2024'!M942</f>
        <v>3</v>
      </c>
      <c r="I936" s="64">
        <f>'TARIF 2024'!Q942</f>
        <v>6.99</v>
      </c>
      <c r="L936" s="75">
        <v>0.2</v>
      </c>
      <c r="M936" s="65"/>
      <c r="N936" s="65"/>
      <c r="O936" s="65"/>
      <c r="P936" s="65"/>
      <c r="Q936" s="70"/>
      <c r="R936" s="66"/>
      <c r="S936" s="68"/>
      <c r="T936" s="65"/>
      <c r="U936" s="65"/>
      <c r="V936" s="71"/>
      <c r="W936" s="72"/>
      <c r="X936" s="73"/>
      <c r="Y936" s="74"/>
      <c r="Z936" s="65"/>
      <c r="AA936" s="73"/>
      <c r="AB936" s="65"/>
      <c r="AC936" s="73"/>
      <c r="AD936" s="65"/>
      <c r="AE936" s="73"/>
      <c r="AF936" s="73"/>
      <c r="AG936" s="65"/>
      <c r="AH936" s="65"/>
      <c r="AI936" s="65"/>
      <c r="AJ936" s="65"/>
      <c r="AK936" s="65"/>
      <c r="AL936" s="65"/>
      <c r="AM936" s="65"/>
      <c r="AN936" s="65"/>
      <c r="AO936" s="65"/>
    </row>
    <row r="937" spans="1:41">
      <c r="A937">
        <f>'TARIF 2024'!D943</f>
        <v>0</v>
      </c>
      <c r="B937" t="s">
        <v>947</v>
      </c>
      <c r="D937" s="4">
        <f>'TARIF 2024'!G943</f>
        <v>5901752368842</v>
      </c>
      <c r="E937" t="str">
        <f>'TARIF 2024'!B943</f>
        <v>OV-TRIPOD SCREEN 60</v>
      </c>
      <c r="F937" t="str">
        <f>'TARIF 2024'!K943</f>
        <v>taille de l'écran jusqu'a 60 pouces sur trepied</v>
      </c>
      <c r="G937" t="str">
        <f>'TARIF 2024'!K943</f>
        <v>taille de l'écran jusqu'a 60 pouces sur trepied</v>
      </c>
      <c r="H937" s="64">
        <f>'TARIF 2024'!M943</f>
        <v>64.230199999999996</v>
      </c>
      <c r="I937" s="64">
        <f>'TARIF 2024'!Q943</f>
        <v>99.99</v>
      </c>
      <c r="L937" s="75">
        <v>0.2</v>
      </c>
      <c r="M937" s="65"/>
      <c r="N937" s="65"/>
      <c r="O937" s="65"/>
      <c r="P937" s="65"/>
      <c r="Q937" s="70"/>
      <c r="R937" s="66"/>
      <c r="S937" s="68"/>
      <c r="T937" s="65"/>
      <c r="U937" s="65"/>
      <c r="V937" s="71"/>
      <c r="W937" s="72"/>
      <c r="X937" s="73"/>
      <c r="Y937" s="74"/>
      <c r="Z937" s="65"/>
      <c r="AA937" s="73"/>
      <c r="AB937" s="65"/>
      <c r="AC937" s="73"/>
      <c r="AD937" s="65"/>
      <c r="AE937" s="73"/>
      <c r="AF937" s="73"/>
      <c r="AG937" s="65"/>
      <c r="AH937" s="65"/>
      <c r="AI937" s="65"/>
      <c r="AJ937" s="65"/>
      <c r="AK937" s="65"/>
      <c r="AL937" s="65"/>
      <c r="AM937" s="65"/>
      <c r="AN937" s="65"/>
      <c r="AO937" s="65"/>
    </row>
    <row r="938" spans="1:41">
      <c r="A938">
        <f>'TARIF 2024'!D944</f>
        <v>0</v>
      </c>
      <c r="B938" t="s">
        <v>947</v>
      </c>
      <c r="D938" s="4">
        <f>'TARIF 2024'!G944</f>
        <v>5903771701839</v>
      </c>
      <c r="E938" t="str">
        <f>'TARIF 2024'!B944</f>
        <v>OV-SEMI-AUTOMATIC SCREEN 100</v>
      </c>
      <c r="F938" t="str">
        <f>'TARIF 2024'!K944</f>
        <v>taille de l'ecran jusqu'a 100 pouces, aspect 16/9,</v>
      </c>
      <c r="G938" t="str">
        <f>'TARIF 2024'!K944</f>
        <v>taille de l'ecran jusqu'a 100 pouces, aspect 16/9,</v>
      </c>
      <c r="H938" s="64">
        <f>'TARIF 2024'!M944</f>
        <v>67.369799999999998</v>
      </c>
      <c r="I938" s="64">
        <f>'TARIF 2024'!Q944</f>
        <v>109.99</v>
      </c>
      <c r="L938" s="75">
        <v>0.2</v>
      </c>
      <c r="M938" s="65"/>
      <c r="N938" s="65"/>
      <c r="O938" s="65"/>
      <c r="P938" s="65"/>
      <c r="Q938" s="70"/>
      <c r="R938" s="66"/>
      <c r="S938" s="68"/>
      <c r="T938" s="65"/>
      <c r="U938" s="65"/>
      <c r="V938" s="71"/>
      <c r="W938" s="72"/>
      <c r="X938" s="73"/>
      <c r="Y938" s="74"/>
      <c r="Z938" s="65"/>
      <c r="AA938" s="73"/>
      <c r="AB938" s="65"/>
      <c r="AC938" s="73"/>
      <c r="AD938" s="65"/>
      <c r="AE938" s="73"/>
      <c r="AF938" s="73"/>
      <c r="AG938" s="65"/>
      <c r="AH938" s="65"/>
      <c r="AI938" s="65"/>
      <c r="AJ938" s="65"/>
      <c r="AK938" s="65"/>
      <c r="AL938" s="65"/>
      <c r="AM938" s="65"/>
      <c r="AN938" s="65"/>
      <c r="AO938" s="65"/>
    </row>
    <row r="939" spans="1:41">
      <c r="A939">
        <f>'TARIF 2024'!D945</f>
        <v>0</v>
      </c>
      <c r="B939" t="s">
        <v>947</v>
      </c>
      <c r="D939" s="4">
        <f>'TARIF 2024'!G945</f>
        <v>5903771701822</v>
      </c>
      <c r="E939" t="str">
        <f>'TARIF 2024'!B945</f>
        <v>OV-AUTOMATIC SCREEN 120</v>
      </c>
      <c r="F939" t="str">
        <f>'TARIF 2024'!K945</f>
        <v>taille de l'ecran jusqu'a 120 pouces, aspect 16/9, motoris√© avec telecommande</v>
      </c>
      <c r="G939" t="str">
        <f>'TARIF 2024'!K945</f>
        <v>taille de l'ecran jusqu'a 120 pouces, aspect 16/9, motoris√© avec telecommande</v>
      </c>
      <c r="H939" s="64">
        <f>'TARIF 2024'!M945</f>
        <v>106.19179999999999</v>
      </c>
      <c r="I939" s="64">
        <f>'TARIF 2024'!Q945</f>
        <v>169.99</v>
      </c>
      <c r="L939" s="75">
        <v>0.2</v>
      </c>
      <c r="M939" s="65"/>
      <c r="N939" s="65"/>
      <c r="O939" s="65"/>
      <c r="P939" s="65"/>
      <c r="Q939" s="70"/>
      <c r="R939" s="66"/>
      <c r="S939" s="68"/>
      <c r="T939" s="65"/>
      <c r="U939" s="65"/>
      <c r="V939" s="71"/>
      <c r="W939" s="72"/>
      <c r="X939" s="73"/>
      <c r="Y939" s="74"/>
      <c r="Z939" s="65"/>
      <c r="AA939" s="73"/>
      <c r="AB939" s="65"/>
      <c r="AC939" s="73"/>
      <c r="AD939" s="65"/>
      <c r="AE939" s="73"/>
      <c r="AF939" s="73"/>
      <c r="AG939" s="65"/>
      <c r="AH939" s="65"/>
      <c r="AI939" s="65"/>
      <c r="AJ939" s="65"/>
      <c r="AK939" s="65"/>
      <c r="AL939" s="65"/>
      <c r="AM939" s="65"/>
      <c r="AN939" s="65"/>
      <c r="AO939" s="65"/>
    </row>
    <row r="940" spans="1:41">
      <c r="A940">
        <f>'TARIF 2024'!D946</f>
        <v>0</v>
      </c>
      <c r="B940" t="s">
        <v>947</v>
      </c>
      <c r="D940" s="4">
        <f>'TARIF 2024'!G946</f>
        <v>5903771701860</v>
      </c>
      <c r="E940" t="str">
        <f>'TARIF 2024'!B946</f>
        <v>OV-CEILING MOUNT WHITE</v>
      </c>
      <c r="F940" t="str">
        <f>'TARIF 2024'!K946</f>
        <v>fixation blanche pour video projecteur</v>
      </c>
      <c r="G940" t="str">
        <f>'TARIF 2024'!K946</f>
        <v>fixation blanche pour video projecteur</v>
      </c>
      <c r="H940" s="64">
        <f>'TARIF 2024'!M946</f>
        <v>20.877399999999998</v>
      </c>
      <c r="I940" s="64">
        <f>'TARIF 2024'!Q946</f>
        <v>39.99</v>
      </c>
      <c r="L940" s="75">
        <v>0.2</v>
      </c>
      <c r="M940" s="65"/>
      <c r="N940" s="65"/>
      <c r="O940" s="65"/>
      <c r="P940" s="65"/>
      <c r="Q940" s="70"/>
      <c r="R940" s="66"/>
      <c r="S940" s="68"/>
      <c r="T940" s="65"/>
      <c r="U940" s="65"/>
      <c r="V940" s="71"/>
      <c r="W940" s="72"/>
      <c r="X940" s="73"/>
      <c r="Y940" s="74"/>
      <c r="Z940" s="65"/>
      <c r="AA940" s="73"/>
      <c r="AB940" s="65"/>
      <c r="AC940" s="73"/>
      <c r="AD940" s="65"/>
      <c r="AE940" s="73"/>
      <c r="AF940" s="73"/>
      <c r="AG940" s="65"/>
      <c r="AH940" s="65"/>
      <c r="AI940" s="65"/>
      <c r="AJ940" s="65"/>
      <c r="AK940" s="65"/>
      <c r="AL940" s="65"/>
      <c r="AM940" s="65"/>
      <c r="AN940" s="65"/>
      <c r="AO940" s="65"/>
    </row>
    <row r="941" spans="1:41">
      <c r="A941">
        <f>'TARIF 2024'!D947</f>
        <v>0</v>
      </c>
      <c r="B941" t="s">
        <v>947</v>
      </c>
      <c r="D941" s="4">
        <f>'TARIF 2024'!G947</f>
        <v>5903771701853</v>
      </c>
      <c r="E941" t="str">
        <f>'TARIF 2024'!B947</f>
        <v>OV-CEILING MOUNT BLGSMK</v>
      </c>
      <c r="F941" t="str">
        <f>'TARIF 2024'!K947</f>
        <v>fixation noir pour video projecteur</v>
      </c>
      <c r="G941" t="str">
        <f>'TARIF 2024'!K947</f>
        <v>fixation noir pour video projecteur</v>
      </c>
      <c r="H941" s="64">
        <f>'TARIF 2024'!M947</f>
        <v>20.877399999999998</v>
      </c>
      <c r="I941" s="64">
        <f>'TARIF 2024'!Q947</f>
        <v>39.99</v>
      </c>
      <c r="L941" s="75">
        <v>0.2</v>
      </c>
      <c r="M941" s="65"/>
      <c r="N941" s="65"/>
      <c r="O941" s="65"/>
      <c r="P941" s="65"/>
      <c r="Q941" s="70"/>
      <c r="R941" s="66"/>
      <c r="S941" s="68"/>
      <c r="T941" s="65"/>
      <c r="U941" s="65"/>
      <c r="V941" s="71"/>
      <c r="W941" s="72"/>
      <c r="X941" s="73"/>
      <c r="Y941" s="74"/>
      <c r="Z941" s="65"/>
      <c r="AA941" s="73"/>
      <c r="AB941" s="65"/>
      <c r="AC941" s="73"/>
      <c r="AD941" s="65"/>
      <c r="AE941" s="73"/>
      <c r="AF941" s="73"/>
      <c r="AG941" s="65"/>
      <c r="AH941" s="65"/>
      <c r="AI941" s="65"/>
      <c r="AJ941" s="65"/>
      <c r="AK941" s="65"/>
      <c r="AL941" s="65"/>
      <c r="AM941" s="65"/>
      <c r="AN941" s="65"/>
      <c r="AO941" s="65"/>
    </row>
    <row r="942" spans="1:41">
      <c r="A942">
        <f>'TARIF 2024'!D948</f>
        <v>0</v>
      </c>
      <c r="B942" t="s">
        <v>947</v>
      </c>
      <c r="D942" s="4">
        <f>'TARIF 2024'!G948</f>
        <v>5903771721790</v>
      </c>
      <c r="E942" t="str">
        <f>'TARIF 2024'!B948</f>
        <v>MULTIPIC VEER</v>
      </c>
      <c r="F942" t="str">
        <f>'TARIF 2024'!K948</f>
        <v>Video projecteur overmax VEER avec fonction nightsky, 1280*2160, 2000 lumens, wifi bluetooth screen miroring dont 0,75 DEEE</v>
      </c>
      <c r="G942" t="str">
        <f>'TARIF 2024'!K948</f>
        <v>Video projecteur overmax VEER avec fonction nightsky, 1280*2160, 2000 lumens, wifi bluetooth screen miroring dont 0,75 DEEE</v>
      </c>
      <c r="H942" s="64">
        <f>'TARIF 2024'!M948</f>
        <v>83</v>
      </c>
      <c r="I942" s="64">
        <f>'TARIF 2024'!Q948</f>
        <v>129.99</v>
      </c>
      <c r="L942" s="75">
        <v>0.2</v>
      </c>
      <c r="M942" s="65"/>
      <c r="N942" s="65"/>
      <c r="O942" s="65"/>
      <c r="P942" s="65"/>
      <c r="Q942" s="70"/>
      <c r="R942" s="66"/>
      <c r="S942" s="68"/>
      <c r="T942" s="65"/>
      <c r="U942" s="65"/>
      <c r="V942" s="71"/>
      <c r="W942" s="72"/>
      <c r="X942" s="73"/>
      <c r="Y942" s="74"/>
      <c r="Z942" s="65"/>
      <c r="AA942" s="73"/>
      <c r="AB942" s="65"/>
      <c r="AC942" s="73"/>
      <c r="AD942" s="65"/>
      <c r="AE942" s="73"/>
      <c r="AF942" s="73"/>
      <c r="AG942" s="65"/>
      <c r="AH942" s="65"/>
      <c r="AI942" s="65"/>
      <c r="AJ942" s="65"/>
      <c r="AK942" s="65"/>
      <c r="AL942" s="65"/>
      <c r="AM942" s="65"/>
      <c r="AN942" s="65"/>
      <c r="AO942" s="65"/>
    </row>
    <row r="943" spans="1:41">
      <c r="A943">
        <f>'TARIF 2024'!D949</f>
        <v>0</v>
      </c>
      <c r="B943" t="s">
        <v>947</v>
      </c>
      <c r="D943" s="4">
        <f>'TARIF 2024'!G949</f>
        <v>5903771703109</v>
      </c>
      <c r="E943" t="str">
        <f>'TARIF 2024'!B949</f>
        <v>OV-MULTIPIC 4.2</v>
      </c>
      <c r="F943" t="str">
        <f>'TARIF 2024'!K949</f>
        <v>full hd resolution, projection jusqu'a 200", 4500 lumens, duree de vie de la lampe 50000H, contrast 2500/1, wifi et bluetooth, dont 0,75 deee</v>
      </c>
      <c r="G943" t="str">
        <f>'TARIF 2024'!K949</f>
        <v>full hd resolution, projection jusqu'a 200", 4500 lumens, duree de vie de la lampe 50000H, contrast 2500/1, wifi et bluetooth, dont 0,75 deee</v>
      </c>
      <c r="H943" s="64">
        <f>'TARIF 2024'!M949</f>
        <v>183.4786</v>
      </c>
      <c r="I943" s="64">
        <f>'TARIF 2024'!Q949</f>
        <v>249</v>
      </c>
      <c r="L943" s="75">
        <v>0.2</v>
      </c>
      <c r="M943" s="65"/>
      <c r="N943" s="65"/>
      <c r="O943" s="65"/>
      <c r="P943" s="65"/>
      <c r="Q943" s="70"/>
      <c r="R943" s="66"/>
      <c r="S943" s="68"/>
      <c r="T943" s="65"/>
      <c r="U943" s="65"/>
      <c r="V943" s="71"/>
      <c r="W943" s="72"/>
      <c r="X943" s="73"/>
      <c r="Y943" s="74"/>
      <c r="Z943" s="65"/>
      <c r="AA943" s="73"/>
      <c r="AB943" s="65"/>
      <c r="AC943" s="73"/>
      <c r="AD943" s="65"/>
      <c r="AE943" s="73"/>
      <c r="AF943" s="73"/>
      <c r="AG943" s="65"/>
      <c r="AH943" s="65"/>
      <c r="AI943" s="65"/>
      <c r="AJ943" s="65"/>
      <c r="AK943" s="65"/>
      <c r="AL943" s="65"/>
      <c r="AM943" s="65"/>
      <c r="AN943" s="65"/>
      <c r="AO943" s="65"/>
    </row>
    <row r="944" spans="1:41">
      <c r="A944">
        <f>'TARIF 2024'!D950</f>
        <v>0</v>
      </c>
      <c r="B944" t="s">
        <v>947</v>
      </c>
      <c r="D944" s="4">
        <f>'TARIF 2024'!G950</f>
        <v>59037711703116</v>
      </c>
      <c r="E944" t="str">
        <f>'TARIF 2024'!B950</f>
        <v>OV-MULTIPIC 3.6</v>
      </c>
      <c r="F944" t="str">
        <f>'TARIF 2024'!K950</f>
        <v>hd 720P, projection jusqu'√† 150", 3500 lumens, dur√©e de vie de la lampe 50000H, contrast 2000/1, application youtube et tv, mirror screen connectivity, dont 0,75 deee</v>
      </c>
      <c r="G944" t="str">
        <f>'TARIF 2024'!K950</f>
        <v>hd 720P, projection jusqu'√† 150", 3500 lumens, dur√©e de vie de la lampe 50000H, contrast 2000/1, application youtube et tv, mirror screen connectivity, dont 0,75 deee</v>
      </c>
      <c r="H944" s="64">
        <f>'TARIF 2024'!M950</f>
        <v>152.14840000000001</v>
      </c>
      <c r="I944" s="64">
        <f>'TARIF 2024'!Q950</f>
        <v>199</v>
      </c>
      <c r="L944" s="75">
        <v>0.2</v>
      </c>
      <c r="M944" s="65"/>
      <c r="N944" s="65"/>
      <c r="O944" s="65"/>
      <c r="P944" s="65"/>
      <c r="Q944" s="70"/>
      <c r="R944" s="66"/>
      <c r="S944" s="68"/>
      <c r="T944" s="65"/>
      <c r="U944" s="65"/>
      <c r="V944" s="71"/>
      <c r="W944" s="72"/>
      <c r="X944" s="73"/>
      <c r="Y944" s="74"/>
      <c r="Z944" s="65"/>
      <c r="AA944" s="73"/>
      <c r="AB944" s="65"/>
      <c r="AC944" s="73"/>
      <c r="AD944" s="65"/>
      <c r="AE944" s="73"/>
      <c r="AF944" s="73"/>
      <c r="AG944" s="65"/>
      <c r="AH944" s="65"/>
      <c r="AI944" s="65"/>
      <c r="AJ944" s="65"/>
      <c r="AK944" s="65"/>
      <c r="AL944" s="65"/>
      <c r="AM944" s="65"/>
      <c r="AN944" s="65"/>
      <c r="AO944" s="65"/>
    </row>
    <row r="945" spans="1:41">
      <c r="A945">
        <f>'TARIF 2024'!D951</f>
        <v>0</v>
      </c>
      <c r="B945" t="s">
        <v>947</v>
      </c>
      <c r="D945" s="4">
        <f>'TARIF 2024'!G951</f>
        <v>5902581657619</v>
      </c>
      <c r="E945" t="str">
        <f>'TARIF 2024'!B951</f>
        <v>OV-MULTIPIC 3.5</v>
      </c>
      <c r="F945" t="str">
        <f>'TARIF 2024'!K951</f>
        <v>hd 720P, projection jusqu'√† 150", 2200 lumens, dur√©e de vie de la lampe 50000H, contrast 1500/1, application youtube et tv, mirror screen connectivity dont 0,75 deee</v>
      </c>
      <c r="G945" t="str">
        <f>'TARIF 2024'!K951</f>
        <v>hd 720P, projection jusqu'√† 150", 2200 lumens, dur√©e de vie de la lampe 50000H, contrast 1500/1, application youtube et tv, mirror screen connectivity dont 0,75 deee</v>
      </c>
      <c r="H945" s="64">
        <f>'TARIF 2024'!M951</f>
        <v>121.86159999999998</v>
      </c>
      <c r="I945" s="64">
        <f>'TARIF 2024'!Q951</f>
        <v>189.99</v>
      </c>
      <c r="L945" s="75">
        <v>0.2</v>
      </c>
      <c r="M945" s="65"/>
      <c r="N945" s="65"/>
      <c r="O945" s="65"/>
      <c r="P945" s="65"/>
      <c r="Q945" s="70"/>
      <c r="R945" s="66"/>
      <c r="S945" s="68"/>
      <c r="T945" s="65"/>
      <c r="U945" s="65"/>
      <c r="V945" s="71"/>
      <c r="W945" s="72"/>
      <c r="X945" s="73"/>
      <c r="Y945" s="74"/>
      <c r="Z945" s="65"/>
      <c r="AA945" s="73"/>
      <c r="AB945" s="65"/>
      <c r="AC945" s="73"/>
      <c r="AD945" s="65"/>
      <c r="AE945" s="73"/>
      <c r="AF945" s="73"/>
      <c r="AG945" s="65"/>
      <c r="AH945" s="65"/>
      <c r="AI945" s="65"/>
      <c r="AJ945" s="65"/>
      <c r="AK945" s="65"/>
      <c r="AL945" s="65"/>
      <c r="AM945" s="65"/>
      <c r="AN945" s="65"/>
      <c r="AO945" s="65"/>
    </row>
    <row r="946" spans="1:41">
      <c r="A946">
        <f>'TARIF 2024'!D952</f>
        <v>0</v>
      </c>
      <c r="B946" t="s">
        <v>947</v>
      </c>
      <c r="D946" s="4">
        <f>'TARIF 2024'!G952</f>
        <v>5903771701365</v>
      </c>
      <c r="E946" t="str">
        <f>'TARIF 2024'!B952</f>
        <v>OV-MULTIPIC 2.5</v>
      </c>
      <c r="F946" t="str">
        <f>'TARIF 2024'!K952</f>
        <v>hd r√©solution 1280*720P, projection jusqu'√† 120", 2200 lumens, dur√©e de vie de la lampe 50000H, contrast 1500/1, dont 0,50 deee</v>
      </c>
      <c r="G946" t="str">
        <f>'TARIF 2024'!K952</f>
        <v>hd r√©solution 1280*720P, projection jusqu'√† 120", 2200 lumens, dur√©e de vie de la lampe 50000H, contrast 1500/1, dont 0,50 deee</v>
      </c>
      <c r="H946" s="64">
        <f>'TARIF 2024'!M952</f>
        <v>93.661599999999993</v>
      </c>
      <c r="I946" s="64">
        <f>'TARIF 2024'!Q952</f>
        <v>119</v>
      </c>
      <c r="L946" s="75">
        <v>0.2</v>
      </c>
      <c r="M946" s="65"/>
      <c r="N946" s="65"/>
      <c r="O946" s="65"/>
      <c r="P946" s="65"/>
      <c r="Q946" s="70"/>
      <c r="R946" s="66"/>
      <c r="S946" s="68"/>
      <c r="T946" s="65"/>
      <c r="U946" s="65"/>
      <c r="V946" s="71"/>
      <c r="W946" s="72"/>
      <c r="X946" s="73"/>
      <c r="Y946" s="74"/>
      <c r="Z946" s="65"/>
      <c r="AA946" s="73"/>
      <c r="AB946" s="65"/>
      <c r="AC946" s="73"/>
      <c r="AD946" s="65"/>
      <c r="AE946" s="73"/>
      <c r="AF946" s="73"/>
      <c r="AG946" s="65"/>
      <c r="AH946" s="65"/>
      <c r="AI946" s="65"/>
      <c r="AJ946" s="65"/>
      <c r="AK946" s="65"/>
      <c r="AL946" s="65"/>
      <c r="AM946" s="65"/>
      <c r="AN946" s="65"/>
      <c r="AO946" s="65"/>
    </row>
    <row r="947" spans="1:41">
      <c r="A947">
        <f>'TARIF 2024'!D953</f>
        <v>0</v>
      </c>
      <c r="B947" t="s">
        <v>947</v>
      </c>
      <c r="D947" s="4">
        <f>'TARIF 2024'!G953</f>
        <v>590377170579</v>
      </c>
      <c r="E947" t="str">
        <f>'TARIF 2024'!B953</f>
        <v>OV-MULTIPIC 6.1</v>
      </c>
      <c r="F947" t="str">
        <f>'TARIF 2024'!K953</f>
        <v>full hd 1080p, projection jusqu a 150", 7000lumens, duree de vie de la lampe 50000H, AUTOFOCUS contrast 4500/1, wifi et bluetooth, fonctionne en android 9.0, dont 0,75 deee</v>
      </c>
      <c r="G947" t="str">
        <f>'TARIF 2024'!K953</f>
        <v>full hd 1080p, projection jusqu a 150", 7000lumens, duree de vie de la lampe 50000H, AUTOFOCUS contrast 4500/1, wifi et bluetooth, fonctionne en android 9.0, dont 0,75 deee</v>
      </c>
      <c r="H947" s="64">
        <f>'TARIF 2024'!M953</f>
        <v>329.70499999999998</v>
      </c>
      <c r="I947" s="64">
        <f>'TARIF 2024'!Q953</f>
        <v>449</v>
      </c>
      <c r="L947" s="75">
        <v>0.2</v>
      </c>
      <c r="M947" s="65"/>
      <c r="N947" s="65"/>
      <c r="O947" s="65"/>
      <c r="P947" s="65"/>
      <c r="Q947" s="70"/>
      <c r="R947" s="66"/>
      <c r="S947" s="68"/>
      <c r="T947" s="65"/>
      <c r="U947" s="65"/>
      <c r="V947" s="71"/>
      <c r="W947" s="72"/>
      <c r="X947" s="73"/>
      <c r="Y947" s="74"/>
      <c r="Z947" s="65"/>
      <c r="AA947" s="73"/>
      <c r="AB947" s="65"/>
      <c r="AC947" s="73"/>
      <c r="AD947" s="65"/>
      <c r="AE947" s="73"/>
      <c r="AF947" s="73"/>
      <c r="AG947" s="65"/>
      <c r="AH947" s="65"/>
      <c r="AI947" s="65"/>
      <c r="AJ947" s="65"/>
      <c r="AK947" s="65"/>
      <c r="AL947" s="65"/>
      <c r="AM947" s="65"/>
      <c r="AN947" s="65"/>
      <c r="AO947" s="65"/>
    </row>
    <row r="948" spans="1:41">
      <c r="A948">
        <f>'TARIF 2024'!D954</f>
        <v>0</v>
      </c>
      <c r="B948" t="s">
        <v>947</v>
      </c>
      <c r="D948" s="4">
        <f>'TARIF 2024'!G954</f>
        <v>5903771701228</v>
      </c>
      <c r="E948" t="str">
        <f>'TARIF 2024'!B954</f>
        <v>OV-MULTIPIC 5.1</v>
      </c>
      <c r="F948" t="str">
        <f>'TARIF 2024'!K954</f>
        <v>full hd resolution, projection jusqu a 150", 7000lumens, duree de vie de la lampe 50000H, contrast 4000/1, wifi et bluetooth, fonctionne en android 9.0, dont 0,75 deee</v>
      </c>
      <c r="G948" t="str">
        <f>'TARIF 2024'!K954</f>
        <v>full hd resolution, projection jusqu a 150", 7000lumens, duree de vie de la lampe 50000H, contrast 4000/1, wifi et bluetooth, fonctionne en android 9.0, dont 0,75 deee</v>
      </c>
      <c r="H948" s="64">
        <f>'TARIF 2024'!M954</f>
        <v>239.87859999999998</v>
      </c>
      <c r="I948" s="64">
        <f>'TARIF 2024'!Q954</f>
        <v>319</v>
      </c>
      <c r="L948" s="75">
        <v>0.2</v>
      </c>
      <c r="M948" s="65"/>
      <c r="N948" s="65"/>
      <c r="O948" s="65"/>
      <c r="P948" s="65"/>
      <c r="Q948" s="70"/>
      <c r="R948" s="66"/>
      <c r="S948" s="68"/>
      <c r="T948" s="65"/>
      <c r="U948" s="65"/>
      <c r="V948" s="71"/>
      <c r="W948" s="72"/>
      <c r="X948" s="73"/>
      <c r="Y948" s="74"/>
      <c r="Z948" s="65"/>
      <c r="AA948" s="73"/>
      <c r="AB948" s="65"/>
      <c r="AC948" s="73"/>
      <c r="AD948" s="65"/>
      <c r="AE948" s="73"/>
      <c r="AF948" s="73"/>
      <c r="AG948" s="65"/>
      <c r="AH948" s="65"/>
      <c r="AI948" s="65"/>
      <c r="AJ948" s="65"/>
      <c r="AK948" s="65"/>
      <c r="AL948" s="65"/>
      <c r="AM948" s="65"/>
      <c r="AN948" s="65"/>
      <c r="AO948" s="65"/>
    </row>
    <row r="949" spans="1:41">
      <c r="A949">
        <f>'TARIF 2024'!D955</f>
        <v>0</v>
      </c>
      <c r="B949" t="s">
        <v>947</v>
      </c>
      <c r="D949" s="4">
        <f>'TARIF 2024'!G955</f>
        <v>5903771708500</v>
      </c>
      <c r="E949" t="str">
        <f>'TARIF 2024'!B955</f>
        <v>OV- MULTIPIC 8.1</v>
      </c>
      <c r="F949" t="str">
        <f>'TARIF 2024'!K955</f>
        <v>Video projecteur DLP Multipic 8,1 4K avec fonction batterie dont 0,75 deee</v>
      </c>
      <c r="G949" t="str">
        <f>'TARIF 2024'!K955</f>
        <v>Video projecteur DLP Multipic 8,1 4K avec fonction batterie dont 0,75 deee</v>
      </c>
      <c r="H949" s="64">
        <f>'TARIF 2024'!M955</f>
        <v>376.70499999999998</v>
      </c>
      <c r="I949" s="64">
        <f>'TARIF 2024'!Q955</f>
        <v>499</v>
      </c>
      <c r="L949" s="75">
        <v>0.2</v>
      </c>
      <c r="M949" s="65"/>
      <c r="N949" s="65"/>
      <c r="O949" s="65"/>
      <c r="P949" s="65"/>
      <c r="Q949" s="70"/>
      <c r="R949" s="66"/>
      <c r="S949" s="68"/>
      <c r="T949" s="65"/>
      <c r="U949" s="65"/>
      <c r="V949" s="71"/>
      <c r="W949" s="72"/>
      <c r="X949" s="73"/>
      <c r="Y949" s="74"/>
      <c r="Z949" s="65"/>
      <c r="AA949" s="73"/>
      <c r="AB949" s="65"/>
      <c r="AC949" s="73"/>
      <c r="AD949" s="65"/>
      <c r="AE949" s="73"/>
      <c r="AF949" s="73"/>
      <c r="AG949" s="65"/>
      <c r="AH949" s="65"/>
      <c r="AI949" s="65"/>
      <c r="AJ949" s="65"/>
      <c r="AK949" s="65"/>
      <c r="AL949" s="65"/>
      <c r="AM949" s="65"/>
      <c r="AN949" s="65"/>
      <c r="AO949" s="65"/>
    </row>
    <row r="950" spans="1:41">
      <c r="A950">
        <f>'TARIF 2024'!D956</f>
        <v>0</v>
      </c>
      <c r="B950" t="s">
        <v>947</v>
      </c>
      <c r="D950" s="4">
        <f>'TARIF 2024'!G956</f>
        <v>4011211080756</v>
      </c>
      <c r="E950">
        <f>'TARIF 2024'!B956</f>
        <v>2100061895</v>
      </c>
      <c r="F950" t="str">
        <f>'TARIF 2024'!K956</f>
        <v>TECNO SPEED EXTRA, papier reprographique, blanc, 80g, A4, PEFC‚Äö 5x500f, palette Europe</v>
      </c>
      <c r="G950" t="str">
        <f>'TARIF 2024'!K956</f>
        <v>TECNO SPEED EXTRA, papier reprographique, blanc, 80g, A4, PEFC‚Äö 5x500f, palette Europe</v>
      </c>
      <c r="H950" s="64">
        <f>'TARIF 2024'!M956</f>
        <v>5.2169999999999996</v>
      </c>
      <c r="I950" s="64">
        <f>'TARIF 2024'!Q956</f>
        <v>7.99</v>
      </c>
      <c r="L950" s="75">
        <v>0.2</v>
      </c>
      <c r="M950" s="65"/>
      <c r="N950" s="65"/>
      <c r="O950" s="65"/>
      <c r="P950" s="65"/>
      <c r="Q950" s="70"/>
      <c r="R950" s="66"/>
      <c r="S950" s="68"/>
      <c r="T950" s="65"/>
      <c r="U950" s="65"/>
      <c r="V950" s="71"/>
      <c r="W950" s="72"/>
      <c r="X950" s="73"/>
      <c r="Y950" s="74"/>
      <c r="Z950" s="65"/>
      <c r="AA950" s="73"/>
      <c r="AB950" s="65"/>
      <c r="AC950" s="73"/>
      <c r="AD950" s="65"/>
      <c r="AE950" s="73"/>
      <c r="AF950" s="73"/>
      <c r="AG950" s="65"/>
      <c r="AH950" s="65"/>
      <c r="AI950" s="65"/>
      <c r="AJ950" s="65"/>
      <c r="AK950" s="65"/>
      <c r="AL950" s="65"/>
      <c r="AM950" s="65"/>
      <c r="AN950" s="65"/>
      <c r="AO950" s="65"/>
    </row>
    <row r="951" spans="1:41">
      <c r="A951">
        <f>'TARIF 2024'!D957</f>
        <v>0</v>
      </c>
      <c r="B951" t="s">
        <v>947</v>
      </c>
      <c r="D951" s="4">
        <f>'TARIF 2024'!G957</f>
        <v>0</v>
      </c>
      <c r="E951">
        <f>'TARIF 2024'!B957</f>
        <v>2100061841</v>
      </c>
      <c r="F951" t="str">
        <f>'TARIF 2024'!K957</f>
        <v>TECNO SPEED EXTRA, papier reprographique, blanc, 80g, A3, PEFC‚Äö 5x500f, palette Europe</v>
      </c>
      <c r="G951" t="str">
        <f>'TARIF 2024'!K957</f>
        <v>TECNO SPEED EXTRA, papier reprographique, blanc, 80g, A3, PEFC‚Äö 5x500f, palette Europe</v>
      </c>
      <c r="H951" s="64">
        <f>'TARIF 2024'!M957</f>
        <v>11.073199999999998</v>
      </c>
      <c r="I951" s="64">
        <f>'TARIF 2024'!Q957</f>
        <v>15.99</v>
      </c>
      <c r="L951" s="75">
        <v>0.2</v>
      </c>
      <c r="M951" s="65"/>
      <c r="N951" s="65"/>
      <c r="O951" s="65"/>
      <c r="P951" s="65"/>
      <c r="Q951" s="70"/>
      <c r="R951" s="66"/>
      <c r="S951" s="68"/>
      <c r="T951" s="65"/>
      <c r="U951" s="65"/>
      <c r="V951" s="71"/>
      <c r="W951" s="72"/>
      <c r="X951" s="73"/>
      <c r="Y951" s="74"/>
      <c r="Z951" s="65"/>
      <c r="AA951" s="73"/>
      <c r="AB951" s="65"/>
      <c r="AC951" s="73"/>
      <c r="AD951" s="65"/>
      <c r="AE951" s="73"/>
      <c r="AF951" s="73"/>
      <c r="AG951" s="65"/>
      <c r="AH951" s="65"/>
      <c r="AI951" s="65"/>
      <c r="AJ951" s="65"/>
      <c r="AK951" s="65"/>
      <c r="AL951" s="65"/>
      <c r="AM951" s="65"/>
      <c r="AN951" s="65"/>
      <c r="AO951" s="65"/>
    </row>
    <row r="952" spans="1:41">
      <c r="A952">
        <f>'TARIF 2024'!D958</f>
        <v>0</v>
      </c>
      <c r="B952" t="s">
        <v>947</v>
      </c>
      <c r="D952" s="4">
        <f>'TARIF 2024'!G958</f>
        <v>5902539600124</v>
      </c>
      <c r="E952" t="str">
        <f>'TARIF 2024'!B958</f>
        <v>AKKSLREBXWSM0003</v>
      </c>
      <c r="F952" t="str">
        <f>'TARIF 2024'!K958</f>
        <v>Casque Bluetooth Rebeltec blanc cristal dont 0,04 deee</v>
      </c>
      <c r="G952" t="str">
        <f>'TARIF 2024'!K958</f>
        <v>Casque Bluetooth Rebeltec blanc cristal dont 0,04 deee</v>
      </c>
      <c r="H952" s="64">
        <f>'TARIF 2024'!M958</f>
        <v>16.055199999999999</v>
      </c>
      <c r="I952" s="64">
        <f>'TARIF 2024'!Q958</f>
        <v>29.99</v>
      </c>
      <c r="L952" s="75">
        <v>0.2</v>
      </c>
      <c r="M952" s="65"/>
      <c r="N952" s="65"/>
      <c r="O952" s="65"/>
      <c r="P952" s="65"/>
      <c r="Q952" s="70"/>
      <c r="R952" s="66"/>
      <c r="S952" s="68"/>
      <c r="T952" s="65"/>
      <c r="U952" s="65"/>
      <c r="V952" s="71"/>
      <c r="W952" s="72"/>
      <c r="X952" s="73"/>
      <c r="Y952" s="74"/>
      <c r="Z952" s="65"/>
      <c r="AA952" s="73"/>
      <c r="AB952" s="65"/>
      <c r="AC952" s="73"/>
      <c r="AD952" s="65"/>
      <c r="AE952" s="73"/>
      <c r="AF952" s="73"/>
      <c r="AG952" s="65"/>
      <c r="AH952" s="65"/>
      <c r="AI952" s="65"/>
      <c r="AJ952" s="65"/>
      <c r="AK952" s="65"/>
      <c r="AL952" s="65"/>
      <c r="AM952" s="65"/>
      <c r="AN952" s="65"/>
      <c r="AO952" s="65"/>
    </row>
    <row r="953" spans="1:41">
      <c r="A953">
        <f>'TARIF 2024'!D959</f>
        <v>0</v>
      </c>
      <c r="B953" t="s">
        <v>947</v>
      </c>
      <c r="D953" s="4">
        <f>'TARIF 2024'!G959</f>
        <v>5902539601107</v>
      </c>
      <c r="E953" t="str">
        <f>'TARIF 2024'!B959</f>
        <v>AKKSGSLUREB00009</v>
      </c>
      <c r="F953" t="str">
        <f>'TARIF 2024'!K959</f>
        <v>Casque Bluetooth Rebeltec Vela sur l'oreille deee inclue 0,04</v>
      </c>
      <c r="G953" t="str">
        <f>'TARIF 2024'!K959</f>
        <v>Casque Bluetooth Rebeltec Vela sur l'oreille deee inclue 0,04</v>
      </c>
      <c r="H953" s="64">
        <f>'TARIF 2024'!M959</f>
        <v>13.554799999999998</v>
      </c>
      <c r="I953" s="64">
        <f>'TARIF 2024'!Q959</f>
        <v>24.99</v>
      </c>
      <c r="L953" s="75">
        <v>0.2</v>
      </c>
      <c r="M953" s="65"/>
      <c r="N953" s="65"/>
      <c r="O953" s="65"/>
      <c r="P953" s="65"/>
      <c r="Q953" s="70"/>
      <c r="R953" s="66"/>
      <c r="S953" s="68"/>
      <c r="T953" s="65"/>
      <c r="U953" s="65"/>
      <c r="V953" s="71"/>
      <c r="W953" s="72"/>
      <c r="X953" s="73"/>
      <c r="Y953" s="74"/>
      <c r="Z953" s="65"/>
      <c r="AA953" s="73"/>
      <c r="AB953" s="65"/>
      <c r="AC953" s="73"/>
      <c r="AD953" s="65"/>
      <c r="AE953" s="73"/>
      <c r="AF953" s="73"/>
      <c r="AG953" s="65"/>
      <c r="AH953" s="65"/>
      <c r="AI953" s="65"/>
      <c r="AJ953" s="65"/>
      <c r="AK953" s="65"/>
      <c r="AL953" s="65"/>
      <c r="AM953" s="65"/>
      <c r="AN953" s="65"/>
      <c r="AO953" s="65"/>
    </row>
    <row r="954" spans="1:41">
      <c r="A954">
        <f>'TARIF 2024'!D960</f>
        <v>0</v>
      </c>
      <c r="B954" t="s">
        <v>947</v>
      </c>
      <c r="D954" s="4">
        <f>'TARIF 2024'!G960</f>
        <v>5902539601114</v>
      </c>
      <c r="E954" t="str">
        <f>'TARIF 2024'!B960</f>
        <v>AKKSGSLUREB00010</v>
      </c>
      <c r="F954" t="str">
        <f>'TARIF 2024'!K960</f>
        <v xml:space="preserve"> Casque Bluetooth Rebeltec Mozart sur l'oreille deee inclue 0,04</v>
      </c>
      <c r="G954" t="str">
        <f>'TARIF 2024'!K960</f>
        <v xml:space="preserve"> Casque Bluetooth Rebeltec Mozart sur l'oreille deee inclue 0,04</v>
      </c>
      <c r="H954" s="64">
        <f>'TARIF 2024'!M960</f>
        <v>16.487599999999997</v>
      </c>
      <c r="I954" s="64">
        <f>'TARIF 2024'!Q960</f>
        <v>29.99</v>
      </c>
      <c r="L954" s="75">
        <v>0.2</v>
      </c>
      <c r="M954" s="65"/>
      <c r="N954" s="65"/>
      <c r="O954" s="65"/>
      <c r="P954" s="65"/>
      <c r="Q954" s="70"/>
      <c r="R954" s="66"/>
      <c r="S954" s="68"/>
      <c r="T954" s="65"/>
      <c r="U954" s="65"/>
      <c r="V954" s="71"/>
      <c r="W954" s="72"/>
      <c r="X954" s="73"/>
      <c r="Y954" s="74"/>
      <c r="Z954" s="65"/>
      <c r="AA954" s="73"/>
      <c r="AB954" s="65"/>
      <c r="AC954" s="73"/>
      <c r="AD954" s="65"/>
      <c r="AE954" s="73"/>
      <c r="AF954" s="73"/>
      <c r="AG954" s="65"/>
      <c r="AH954" s="65"/>
      <c r="AI954" s="65"/>
      <c r="AJ954" s="65"/>
      <c r="AK954" s="65"/>
      <c r="AL954" s="65"/>
      <c r="AM954" s="65"/>
      <c r="AN954" s="65"/>
      <c r="AO954" s="65"/>
    </row>
    <row r="955" spans="1:41">
      <c r="A955">
        <f>'TARIF 2024'!D961</f>
        <v>0</v>
      </c>
      <c r="B955" t="s">
        <v>947</v>
      </c>
      <c r="D955" s="4">
        <f>'TARIF 2024'!G961</f>
        <v>5903111078232</v>
      </c>
      <c r="E955" t="str">
        <f>'TARIF 2024'!B961</f>
        <v>AKKSLREBLPSM0001</v>
      </c>
      <c r="F955" t="str">
        <f>'TARIF 2024'!K961</f>
        <v>Casque filaire Rebeltec AUDIOFEEL2 supra-auriculaire noir deee inclue 0,04</v>
      </c>
      <c r="G955" t="str">
        <f>'TARIF 2024'!K961</f>
        <v>Casque filaire Rebeltec AUDIOFEEL2 supra-auriculaire noir deee inclue 0,04</v>
      </c>
      <c r="H955" s="64">
        <f>'TARIF 2024'!M961</f>
        <v>11.561999999999998</v>
      </c>
      <c r="I955" s="64">
        <f>'TARIF 2024'!Q961</f>
        <v>22.99</v>
      </c>
      <c r="L955" s="75">
        <v>0.2</v>
      </c>
      <c r="M955" s="65"/>
      <c r="N955" s="65"/>
      <c r="O955" s="65"/>
      <c r="P955" s="65"/>
      <c r="Q955" s="70"/>
      <c r="R955" s="66"/>
      <c r="S955" s="68"/>
      <c r="T955" s="65"/>
      <c r="U955" s="65"/>
      <c r="V955" s="71"/>
      <c r="W955" s="72"/>
      <c r="X955" s="73"/>
      <c r="Y955" s="74"/>
      <c r="Z955" s="65"/>
      <c r="AA955" s="73"/>
      <c r="AB955" s="65"/>
      <c r="AC955" s="73"/>
      <c r="AD955" s="65"/>
      <c r="AE955" s="73"/>
      <c r="AF955" s="73"/>
      <c r="AG955" s="65"/>
      <c r="AH955" s="65"/>
      <c r="AI955" s="65"/>
      <c r="AJ955" s="65"/>
      <c r="AK955" s="65"/>
      <c r="AL955" s="65"/>
      <c r="AM955" s="65"/>
      <c r="AN955" s="65"/>
      <c r="AO955" s="65"/>
    </row>
    <row r="956" spans="1:41">
      <c r="A956">
        <f>'TARIF 2024'!D962</f>
        <v>0</v>
      </c>
      <c r="B956" t="s">
        <v>947</v>
      </c>
      <c r="D956" s="4">
        <f>'TARIF 2024'!G962</f>
        <v>5903111078218</v>
      </c>
      <c r="E956" t="str">
        <f>'TARIF 2024'!B962</f>
        <v>AKKSLREBLPSM0002</v>
      </c>
      <c r="F956" t="str">
        <f>'TARIF 2024'!K962</f>
        <v>Casque filaire Rebeltec AUDIOFEEL2 supra-auriculaire rouge deee inclue 0,04</v>
      </c>
      <c r="G956" t="str">
        <f>'TARIF 2024'!K962</f>
        <v>Casque filaire Rebeltec AUDIOFEEL2 supra-auriculaire rouge deee inclue 0,04</v>
      </c>
      <c r="H956" s="64">
        <f>'TARIF 2024'!M962</f>
        <v>11.561999999999998</v>
      </c>
      <c r="I956" s="64">
        <f>'TARIF 2024'!Q962</f>
        <v>22.99</v>
      </c>
      <c r="L956" s="75">
        <v>0.2</v>
      </c>
      <c r="M956" s="65"/>
      <c r="N956" s="65"/>
      <c r="O956" s="65"/>
      <c r="P956" s="65"/>
      <c r="Q956" s="70"/>
      <c r="R956" s="66"/>
      <c r="S956" s="68"/>
      <c r="T956" s="65"/>
      <c r="U956" s="65"/>
      <c r="V956" s="71"/>
      <c r="W956" s="72"/>
      <c r="X956" s="73"/>
      <c r="Y956" s="74"/>
      <c r="Z956" s="65"/>
      <c r="AA956" s="73"/>
      <c r="AB956" s="65"/>
      <c r="AC956" s="73"/>
      <c r="AD956" s="65"/>
      <c r="AE956" s="73"/>
      <c r="AF956" s="73"/>
      <c r="AG956" s="65"/>
      <c r="AH956" s="65"/>
      <c r="AI956" s="65"/>
      <c r="AJ956" s="65"/>
      <c r="AK956" s="65"/>
      <c r="AL956" s="65"/>
      <c r="AM956" s="65"/>
      <c r="AN956" s="65"/>
      <c r="AO956" s="65"/>
    </row>
    <row r="957" spans="1:41">
      <c r="A957">
        <f>'TARIF 2024'!D963</f>
        <v>0</v>
      </c>
      <c r="B957" t="s">
        <v>947</v>
      </c>
      <c r="D957" s="4">
        <f>'TARIF 2024'!G963</f>
        <v>5902539600155</v>
      </c>
      <c r="E957" t="str">
        <f>'TARIF 2024'!B963</f>
        <v>AKKSLREBXPASM008</v>
      </c>
      <c r="F957" t="str">
        <f>'TARIF 2024'!K963</f>
        <v>Casque filaire Rebeltec City bleu deee inclue 0,04</v>
      </c>
      <c r="G957" t="str">
        <f>'TARIF 2024'!K963</f>
        <v>Casque filaire Rebeltec City bleu deee inclue 0,04</v>
      </c>
      <c r="H957" s="64">
        <f>'TARIF 2024'!M963</f>
        <v>5.5553999999999997</v>
      </c>
      <c r="I957" s="64">
        <f>'TARIF 2024'!Q963</f>
        <v>9.99</v>
      </c>
      <c r="L957" s="75">
        <v>0.2</v>
      </c>
      <c r="M957" s="65"/>
      <c r="N957" s="65"/>
      <c r="O957" s="65"/>
      <c r="P957" s="65"/>
      <c r="Q957" s="70"/>
      <c r="R957" s="66"/>
      <c r="S957" s="68"/>
      <c r="T957" s="65"/>
      <c r="U957" s="65"/>
      <c r="V957" s="71"/>
      <c r="W957" s="72"/>
      <c r="X957" s="73"/>
      <c r="Y957" s="74"/>
      <c r="Z957" s="65"/>
      <c r="AA957" s="73"/>
      <c r="AB957" s="65"/>
      <c r="AC957" s="73"/>
      <c r="AD957" s="65"/>
      <c r="AE957" s="73"/>
      <c r="AF957" s="73"/>
      <c r="AG957" s="65"/>
      <c r="AH957" s="65"/>
      <c r="AI957" s="65"/>
      <c r="AJ957" s="65"/>
      <c r="AK957" s="65"/>
      <c r="AL957" s="65"/>
      <c r="AM957" s="65"/>
      <c r="AN957" s="65"/>
      <c r="AO957" s="65"/>
    </row>
    <row r="958" spans="1:41">
      <c r="A958">
        <f>'TARIF 2024'!D964</f>
        <v>0</v>
      </c>
      <c r="B958" t="s">
        <v>947</v>
      </c>
      <c r="D958" s="4">
        <f>'TARIF 2024'!G964</f>
        <v>5902539600148</v>
      </c>
      <c r="E958" t="str">
        <f>'TARIF 2024'!B964</f>
        <v>AKKSLREBXPASM007</v>
      </c>
      <c r="F958" t="str">
        <f>'TARIF 2024'!K964</f>
        <v>Casque filaire Rebeltec City rouge deee inclue 0,04</v>
      </c>
      <c r="G958" t="str">
        <f>'TARIF 2024'!K964</f>
        <v>Casque filaire Rebeltec City rouge deee inclue 0,04</v>
      </c>
      <c r="H958" s="64">
        <f>'TARIF 2024'!M964</f>
        <v>5.5553999999999997</v>
      </c>
      <c r="I958" s="64">
        <f>'TARIF 2024'!Q964</f>
        <v>9.99</v>
      </c>
      <c r="L958" s="75">
        <v>0.2</v>
      </c>
      <c r="M958" s="65"/>
      <c r="N958" s="65"/>
      <c r="O958" s="65"/>
      <c r="P958" s="65"/>
      <c r="Q958" s="70"/>
      <c r="R958" s="66"/>
      <c r="S958" s="68"/>
      <c r="T958" s="65"/>
      <c r="U958" s="65"/>
      <c r="V958" s="71"/>
      <c r="W958" s="72"/>
      <c r="X958" s="73"/>
      <c r="Y958" s="74"/>
      <c r="Z958" s="65"/>
      <c r="AA958" s="73"/>
      <c r="AB958" s="65"/>
      <c r="AC958" s="73"/>
      <c r="AD958" s="65"/>
      <c r="AE958" s="73"/>
      <c r="AF958" s="73"/>
      <c r="AG958" s="65"/>
      <c r="AH958" s="65"/>
      <c r="AI958" s="65"/>
      <c r="AJ958" s="65"/>
      <c r="AK958" s="65"/>
      <c r="AL958" s="65"/>
      <c r="AM958" s="65"/>
      <c r="AN958" s="65"/>
      <c r="AO958" s="65"/>
    </row>
    <row r="959" spans="1:41">
      <c r="A959">
        <f>'TARIF 2024'!D965</f>
        <v>0</v>
      </c>
      <c r="B959" t="s">
        <v>947</v>
      </c>
      <c r="D959" s="4">
        <f>'TARIF 2024'!G965</f>
        <v>5902539600162</v>
      </c>
      <c r="E959" t="str">
        <f>'TARIF 2024'!B965</f>
        <v>AKKSLREBXPASM009</v>
      </c>
      <c r="F959" t="str">
        <f>'TARIF 2024'!K965</f>
        <v>Casque filaire Rebeltec City noir deee inclue 0,04</v>
      </c>
      <c r="G959" t="str">
        <f>'TARIF 2024'!K965</f>
        <v>Casque filaire Rebeltec City noir deee inclue 0,04</v>
      </c>
      <c r="H959" s="64">
        <f>'TARIF 2024'!M965</f>
        <v>5.5553999999999997</v>
      </c>
      <c r="I959" s="64">
        <f>'TARIF 2024'!Q965</f>
        <v>9.99</v>
      </c>
      <c r="L959" s="75">
        <v>0.2</v>
      </c>
      <c r="M959" s="65"/>
      <c r="N959" s="65"/>
      <c r="O959" s="65"/>
      <c r="P959" s="65"/>
      <c r="Q959" s="70"/>
      <c r="R959" s="66"/>
      <c r="S959" s="68"/>
      <c r="T959" s="65"/>
      <c r="U959" s="65"/>
      <c r="V959" s="71"/>
      <c r="W959" s="72"/>
      <c r="X959" s="73"/>
      <c r="Y959" s="74"/>
      <c r="Z959" s="65"/>
      <c r="AA959" s="73"/>
      <c r="AB959" s="65"/>
      <c r="AC959" s="73"/>
      <c r="AD959" s="65"/>
      <c r="AE959" s="73"/>
      <c r="AF959" s="73"/>
      <c r="AG959" s="65"/>
      <c r="AH959" s="65"/>
      <c r="AI959" s="65"/>
      <c r="AJ959" s="65"/>
      <c r="AK959" s="65"/>
      <c r="AL959" s="65"/>
      <c r="AM959" s="65"/>
      <c r="AN959" s="65"/>
      <c r="AO959" s="65"/>
    </row>
    <row r="960" spans="1:41">
      <c r="A960">
        <f>'TARIF 2024'!D966</f>
        <v>0</v>
      </c>
      <c r="B960" t="s">
        <v>947</v>
      </c>
      <c r="D960" s="4">
        <f>'TARIF 2024'!G966</f>
        <v>5902539601329</v>
      </c>
      <c r="E960" t="str">
        <f>'TARIF 2024'!B966</f>
        <v>AKKSGSLUREB00017</v>
      </c>
      <c r="F960" t="str">
        <f>'TARIF 2024'!K966</f>
        <v>Casque stereo filaire Rebeltec Revol avec microphone deee inclue 0,04</v>
      </c>
      <c r="G960" t="str">
        <f>'TARIF 2024'!K966</f>
        <v>Casque stereo filaire Rebeltec Revol avec microphone deee inclue 0,04</v>
      </c>
      <c r="H960" s="64">
        <f>'TARIF 2024'!M966</f>
        <v>13.554799999999998</v>
      </c>
      <c r="I960" s="64">
        <f>'TARIF 2024'!Q966</f>
        <v>24.99</v>
      </c>
      <c r="L960" s="75">
        <v>0.2</v>
      </c>
      <c r="M960" s="65"/>
      <c r="N960" s="65"/>
      <c r="O960" s="65"/>
      <c r="P960" s="65"/>
      <c r="Q960" s="70"/>
      <c r="R960" s="66"/>
      <c r="S960" s="68"/>
      <c r="T960" s="65"/>
      <c r="U960" s="65"/>
      <c r="V960" s="71"/>
      <c r="W960" s="72"/>
      <c r="X960" s="73"/>
      <c r="Y960" s="74"/>
      <c r="Z960" s="65"/>
      <c r="AA960" s="73"/>
      <c r="AB960" s="65"/>
      <c r="AC960" s="73"/>
      <c r="AD960" s="65"/>
      <c r="AE960" s="73"/>
      <c r="AF960" s="73"/>
      <c r="AG960" s="65"/>
      <c r="AH960" s="65"/>
      <c r="AI960" s="65"/>
      <c r="AJ960" s="65"/>
      <c r="AK960" s="65"/>
      <c r="AL960" s="65"/>
      <c r="AM960" s="65"/>
      <c r="AN960" s="65"/>
      <c r="AO960" s="65"/>
    </row>
    <row r="961" spans="1:41">
      <c r="A961">
        <f>'TARIF 2024'!D967</f>
        <v>0</v>
      </c>
      <c r="B961" t="s">
        <v>947</v>
      </c>
      <c r="D961" s="4">
        <f>'TARIF 2024'!G967</f>
        <v>5902539601251</v>
      </c>
      <c r="E961" t="str">
        <f>'TARIF 2024'!B967</f>
        <v>AKKSGSLUREB00013</v>
      </c>
      <c r="F961" t="str">
        <f>'TARIF 2024'!K967</f>
        <v xml:space="preserve">Rebeltec wired headphones Baldur for gamers 2x3,5m dont 0,04 deee </v>
      </c>
      <c r="G961" t="str">
        <f>'TARIF 2024'!K967</f>
        <v xml:space="preserve">Rebeltec wired headphones Baldur for gamers 2x3,5m dont 0,04 deee </v>
      </c>
      <c r="H961" s="64">
        <f>'TARIF 2024'!M967</f>
        <v>14.992999999999999</v>
      </c>
      <c r="I961" s="64">
        <f>'TARIF 2024'!Q967</f>
        <v>29.99</v>
      </c>
      <c r="L961" s="75">
        <v>0.2</v>
      </c>
      <c r="M961" s="65"/>
      <c r="N961" s="65"/>
      <c r="O961" s="65"/>
      <c r="P961" s="65"/>
      <c r="Q961" s="70"/>
      <c r="R961" s="66"/>
      <c r="S961" s="68"/>
      <c r="T961" s="65"/>
      <c r="U961" s="65"/>
      <c r="V961" s="71"/>
      <c r="W961" s="72"/>
      <c r="X961" s="73"/>
      <c r="Y961" s="74"/>
      <c r="Z961" s="65"/>
      <c r="AA961" s="73"/>
      <c r="AB961" s="65"/>
      <c r="AC961" s="73"/>
      <c r="AD961" s="65"/>
      <c r="AE961" s="73"/>
      <c r="AF961" s="73"/>
      <c r="AG961" s="65"/>
      <c r="AH961" s="65"/>
      <c r="AI961" s="65"/>
      <c r="AJ961" s="65"/>
      <c r="AK961" s="65"/>
      <c r="AL961" s="65"/>
      <c r="AM961" s="65"/>
      <c r="AN961" s="65"/>
      <c r="AO961" s="65"/>
    </row>
    <row r="962" spans="1:41">
      <c r="A962">
        <f>'TARIF 2024'!D968</f>
        <v>0</v>
      </c>
      <c r="B962" t="s">
        <v>947</v>
      </c>
      <c r="D962" s="4">
        <f>'TARIF 2024'!G968</f>
        <v>5902539601497</v>
      </c>
      <c r="E962" t="str">
        <f>'TARIF 2024'!B968</f>
        <v>AKKSGKLAREB00014</v>
      </c>
      <c r="F962" t="str">
        <f>'TARIF 2024'!K968</f>
        <v xml:space="preserve"> Clavier filaire Rebeltec Uno noir deee inclue 0,11</v>
      </c>
      <c r="G962" t="str">
        <f>'TARIF 2024'!K968</f>
        <v xml:space="preserve"> Clavier filaire Rebeltec Uno noir deee inclue 0,11</v>
      </c>
      <c r="H962" s="64">
        <f>'TARIF 2024'!M968</f>
        <v>7.1158000000000001</v>
      </c>
      <c r="I962" s="64">
        <f>'TARIF 2024'!Q968</f>
        <v>17.989999999999998</v>
      </c>
      <c r="L962" s="75">
        <v>0.2</v>
      </c>
      <c r="M962" s="65"/>
      <c r="N962" s="65"/>
      <c r="O962" s="65"/>
      <c r="P962" s="65"/>
      <c r="Q962" s="70"/>
      <c r="R962" s="66"/>
      <c r="S962" s="68"/>
      <c r="T962" s="65"/>
      <c r="U962" s="65"/>
      <c r="V962" s="71"/>
      <c r="W962" s="72"/>
      <c r="X962" s="73"/>
      <c r="Y962" s="74"/>
      <c r="Z962" s="65"/>
      <c r="AA962" s="73"/>
      <c r="AB962" s="65"/>
      <c r="AC962" s="73"/>
      <c r="AD962" s="65"/>
      <c r="AE962" s="73"/>
      <c r="AF962" s="73"/>
      <c r="AG962" s="65"/>
      <c r="AH962" s="65"/>
      <c r="AI962" s="65"/>
      <c r="AJ962" s="65"/>
      <c r="AK962" s="65"/>
      <c r="AL962" s="65"/>
      <c r="AM962" s="65"/>
      <c r="AN962" s="65"/>
      <c r="AO962" s="65"/>
    </row>
    <row r="963" spans="1:41">
      <c r="A963">
        <f>'TARIF 2024'!D969</f>
        <v>0</v>
      </c>
      <c r="B963" t="s">
        <v>947</v>
      </c>
      <c r="D963" s="4">
        <f>'TARIF 2024'!G969</f>
        <v>5902539600339</v>
      </c>
      <c r="E963" t="str">
        <f>'TARIF 2024'!B969</f>
        <v>AAKMYREBLWU00008</v>
      </c>
      <c r="F963" t="str">
        <f>'TARIF 2024'!K969</f>
        <v>REBELTEC wireless mouse GALAXY black/silver deee inclue 0,11</v>
      </c>
      <c r="G963" t="str">
        <f>'TARIF 2024'!K969</f>
        <v>REBELTEC wireless mouse GALAXY black/silver deee inclue 0,11</v>
      </c>
      <c r="H963" s="64">
        <f>'TARIF 2024'!M969</f>
        <v>4.9820000000000002</v>
      </c>
      <c r="I963" s="64">
        <f>'TARIF 2024'!Q969</f>
        <v>10.99</v>
      </c>
      <c r="L963" s="75">
        <v>0.2</v>
      </c>
      <c r="M963" s="65"/>
      <c r="N963" s="65"/>
      <c r="O963" s="65"/>
      <c r="P963" s="65"/>
      <c r="Q963" s="70"/>
      <c r="R963" s="66"/>
      <c r="S963" s="68"/>
      <c r="T963" s="65"/>
      <c r="U963" s="65"/>
      <c r="V963" s="71"/>
      <c r="W963" s="72"/>
      <c r="X963" s="73"/>
      <c r="Y963" s="74"/>
      <c r="Z963" s="65"/>
      <c r="AA963" s="73"/>
      <c r="AB963" s="65"/>
      <c r="AC963" s="73"/>
      <c r="AD963" s="65"/>
      <c r="AE963" s="73"/>
      <c r="AF963" s="73"/>
      <c r="AG963" s="65"/>
      <c r="AH963" s="65"/>
      <c r="AI963" s="65"/>
      <c r="AJ963" s="65"/>
      <c r="AK963" s="65"/>
      <c r="AL963" s="65"/>
      <c r="AM963" s="65"/>
      <c r="AN963" s="65"/>
      <c r="AO963" s="65"/>
    </row>
    <row r="964" spans="1:41">
      <c r="A964">
        <f>'TARIF 2024'!D970</f>
        <v>0</v>
      </c>
      <c r="B964" t="s">
        <v>947</v>
      </c>
      <c r="D964" s="4">
        <f>'TARIF 2024'!G970</f>
        <v>5902539600346</v>
      </c>
      <c r="E964" t="str">
        <f>'TARIF 2024'!B970</f>
        <v>AAKMYREBLWU00009</v>
      </c>
      <c r="F964" t="str">
        <f>'TARIF 2024'!K970</f>
        <v xml:space="preserve"> REBELTEC wireless mouse GALAXY black/red deee inclue 0,11</v>
      </c>
      <c r="G964" t="str">
        <f>'TARIF 2024'!K970</f>
        <v xml:space="preserve"> REBELTEC wireless mouse GALAXY black/red deee inclue 0,11</v>
      </c>
      <c r="H964" s="64">
        <f>'TARIF 2024'!M970</f>
        <v>6.5236000000000001</v>
      </c>
      <c r="I964" s="64">
        <f>'TARIF 2024'!Q970</f>
        <v>10.99</v>
      </c>
      <c r="L964" s="75">
        <v>0.2</v>
      </c>
      <c r="M964" s="65"/>
      <c r="N964" s="65"/>
      <c r="O964" s="65"/>
      <c r="P964" s="65"/>
      <c r="Q964" s="70"/>
      <c r="R964" s="66"/>
      <c r="S964" s="68"/>
      <c r="T964" s="65"/>
      <c r="U964" s="65"/>
      <c r="V964" s="71"/>
      <c r="W964" s="72"/>
      <c r="X964" s="73"/>
      <c r="Y964" s="74"/>
      <c r="Z964" s="65"/>
      <c r="AA964" s="73"/>
      <c r="AB964" s="65"/>
      <c r="AC964" s="73"/>
      <c r="AD964" s="65"/>
      <c r="AE964" s="73"/>
      <c r="AF964" s="73"/>
      <c r="AG964" s="65"/>
      <c r="AH964" s="65"/>
      <c r="AI964" s="65"/>
      <c r="AJ964" s="65"/>
      <c r="AK964" s="65"/>
      <c r="AL964" s="65"/>
      <c r="AM964" s="65"/>
      <c r="AN964" s="65"/>
      <c r="AO964" s="65"/>
    </row>
    <row r="965" spans="1:41">
      <c r="A965">
        <f>'TARIF 2024'!D971</f>
        <v>0</v>
      </c>
      <c r="B965" t="s">
        <v>947</v>
      </c>
      <c r="D965" s="4">
        <f>'TARIF 2024'!G971</f>
        <v>5902539600353</v>
      </c>
      <c r="E965" t="str">
        <f>'TARIF 2024'!B971</f>
        <v>AAKMYREBLWU00010</v>
      </c>
      <c r="F965" t="str">
        <f>'TARIF 2024'!K971</f>
        <v xml:space="preserve"> REBELTEC wireless mouse GALAXY blue/black deee inclue 0,11</v>
      </c>
      <c r="G965" t="str">
        <f>'TARIF 2024'!K971</f>
        <v xml:space="preserve"> REBELTEC wireless mouse GALAXY blue/black deee inclue 0,11</v>
      </c>
      <c r="H965" s="64">
        <f>'TARIF 2024'!M971</f>
        <v>6.5236000000000001</v>
      </c>
      <c r="I965" s="64">
        <f>'TARIF 2024'!Q971</f>
        <v>10.99</v>
      </c>
      <c r="L965" s="75">
        <v>0.2</v>
      </c>
      <c r="M965" s="65"/>
      <c r="N965" s="65"/>
      <c r="O965" s="65"/>
      <c r="P965" s="65"/>
      <c r="Q965" s="70"/>
      <c r="R965" s="66"/>
      <c r="S965" s="68"/>
      <c r="T965" s="65"/>
      <c r="U965" s="65"/>
      <c r="V965" s="71"/>
      <c r="W965" s="72"/>
      <c r="X965" s="73"/>
      <c r="Y965" s="74"/>
      <c r="Z965" s="65"/>
      <c r="AA965" s="73"/>
      <c r="AB965" s="65"/>
      <c r="AC965" s="73"/>
      <c r="AD965" s="65"/>
      <c r="AE965" s="73"/>
      <c r="AF965" s="73"/>
      <c r="AG965" s="65"/>
      <c r="AH965" s="65"/>
      <c r="AI965" s="65"/>
      <c r="AJ965" s="65"/>
      <c r="AK965" s="65"/>
      <c r="AL965" s="65"/>
      <c r="AM965" s="65"/>
      <c r="AN965" s="65"/>
      <c r="AO965" s="65"/>
    </row>
    <row r="966" spans="1:41">
      <c r="A966">
        <f>'TARIF 2024'!D972</f>
        <v>0</v>
      </c>
      <c r="B966" t="s">
        <v>947</v>
      </c>
      <c r="D966" s="4">
        <f>'TARIF 2024'!G972</f>
        <v>5903111078959</v>
      </c>
      <c r="E966" t="str">
        <f>'TARIF 2024'!B972</f>
        <v>AKKMYREBLPG00001</v>
      </c>
      <c r="F966" t="str">
        <f>'TARIF 2024'!K972</f>
        <v>Rebeltec gaming mouse COBRA deee inclue 0,11</v>
      </c>
      <c r="G966" t="str">
        <f>'TARIF 2024'!K972</f>
        <v>Rebeltec gaming mouse COBRA deee inclue 0,11</v>
      </c>
      <c r="H966" s="64">
        <f>'TARIF 2024'!M972</f>
        <v>4.5496000000000008</v>
      </c>
      <c r="I966" s="64">
        <f>'TARIF 2024'!Q972</f>
        <v>12.99</v>
      </c>
      <c r="L966" s="75">
        <v>0.2</v>
      </c>
      <c r="M966" s="65"/>
      <c r="N966" s="65"/>
      <c r="O966" s="65"/>
      <c r="P966" s="65"/>
      <c r="Q966" s="70"/>
      <c r="R966" s="66"/>
      <c r="S966" s="68"/>
      <c r="T966" s="65"/>
      <c r="U966" s="65"/>
      <c r="V966" s="71"/>
      <c r="W966" s="72"/>
      <c r="X966" s="73"/>
      <c r="Y966" s="74"/>
      <c r="Z966" s="65"/>
      <c r="AA966" s="73"/>
      <c r="AB966" s="65"/>
      <c r="AC966" s="73"/>
      <c r="AD966" s="65"/>
      <c r="AE966" s="73"/>
      <c r="AF966" s="73"/>
      <c r="AG966" s="65"/>
      <c r="AH966" s="65"/>
      <c r="AI966" s="65"/>
      <c r="AJ966" s="65"/>
      <c r="AK966" s="65"/>
      <c r="AL966" s="65"/>
      <c r="AM966" s="65"/>
      <c r="AN966" s="65"/>
      <c r="AO966" s="65"/>
    </row>
    <row r="967" spans="1:41">
      <c r="A967">
        <f>'TARIF 2024'!D973</f>
        <v>0</v>
      </c>
      <c r="B967" t="s">
        <v>947</v>
      </c>
      <c r="D967" s="4">
        <f>'TARIF 2024'!G973</f>
        <v>5902539600520</v>
      </c>
      <c r="E967" t="str">
        <f>'TARIF 2024'!B973</f>
        <v>AKKMYREBLRD00003</v>
      </c>
      <c r="F967" t="str">
        <f>'TARIF 2024'!K973</f>
        <v xml:space="preserve"> Rebeltec mouse + mouse pad RED DRAGON (non brochable) deee inclue 0,11</v>
      </c>
      <c r="G967" t="str">
        <f>'TARIF 2024'!K973</f>
        <v xml:space="preserve"> Rebeltec mouse + mouse pad RED DRAGON (non brochable) deee inclue 0,11</v>
      </c>
      <c r="H967" s="64">
        <f>'TARIF 2024'!M973</f>
        <v>10.161399999999999</v>
      </c>
      <c r="I967" s="64">
        <f>'TARIF 2024'!Q973</f>
        <v>19.989999999999998</v>
      </c>
      <c r="L967" s="75">
        <v>0.2</v>
      </c>
      <c r="M967" s="65"/>
      <c r="N967" s="65"/>
      <c r="O967" s="65"/>
      <c r="P967" s="65"/>
      <c r="Q967" s="70"/>
      <c r="R967" s="66"/>
      <c r="S967" s="68"/>
      <c r="T967" s="65"/>
      <c r="U967" s="65"/>
      <c r="V967" s="71"/>
      <c r="W967" s="72"/>
      <c r="X967" s="73"/>
      <c r="Y967" s="74"/>
      <c r="Z967" s="65"/>
      <c r="AA967" s="73"/>
      <c r="AB967" s="65"/>
      <c r="AC967" s="73"/>
      <c r="AD967" s="65"/>
      <c r="AE967" s="73"/>
      <c r="AF967" s="73"/>
      <c r="AG967" s="65"/>
      <c r="AH967" s="65"/>
      <c r="AI967" s="65"/>
      <c r="AJ967" s="65"/>
      <c r="AK967" s="65"/>
      <c r="AL967" s="65"/>
      <c r="AM967" s="65"/>
      <c r="AN967" s="65"/>
      <c r="AO967" s="65"/>
    </row>
    <row r="968" spans="1:41">
      <c r="A968">
        <f>'TARIF 2024'!D974</f>
        <v>0</v>
      </c>
      <c r="B968" t="s">
        <v>947</v>
      </c>
      <c r="D968" s="4">
        <f>'TARIF 2024'!G974</f>
        <v>5902539600285</v>
      </c>
      <c r="E968" t="str">
        <f>'TARIF 2024'!B974</f>
        <v>AKKMYREBRPG00001</v>
      </c>
      <c r="F968" t="str">
        <f>'TARIF 2024'!K974</f>
        <v xml:space="preserve"> REBELTEC gaming mouse DIABLO deee inclue 0,11</v>
      </c>
      <c r="G968" t="str">
        <f>'TARIF 2024'!K974</f>
        <v xml:space="preserve"> REBELTEC gaming mouse DIABLO deee inclue 0,11</v>
      </c>
      <c r="H968" s="64">
        <f>'TARIF 2024'!M974</f>
        <v>6.0347999999999997</v>
      </c>
      <c r="I968" s="64">
        <f>'TARIF 2024'!Q974</f>
        <v>10.99</v>
      </c>
      <c r="L968" s="75">
        <v>0.2</v>
      </c>
      <c r="M968" s="65"/>
      <c r="N968" s="65"/>
      <c r="O968" s="65"/>
      <c r="P968" s="65"/>
      <c r="Q968" s="70"/>
      <c r="R968" s="66"/>
      <c r="S968" s="68"/>
      <c r="T968" s="65"/>
      <c r="U968" s="65"/>
      <c r="V968" s="71"/>
      <c r="W968" s="72"/>
      <c r="X968" s="73"/>
      <c r="Y968" s="74"/>
      <c r="Z968" s="65"/>
      <c r="AA968" s="73"/>
      <c r="AB968" s="65"/>
      <c r="AC968" s="73"/>
      <c r="AD968" s="65"/>
      <c r="AE968" s="73"/>
      <c r="AF968" s="73"/>
      <c r="AG968" s="65"/>
      <c r="AH968" s="65"/>
      <c r="AI968" s="65"/>
      <c r="AJ968" s="65"/>
      <c r="AK968" s="65"/>
      <c r="AL968" s="65"/>
      <c r="AM968" s="65"/>
      <c r="AN968" s="65"/>
      <c r="AO968" s="65"/>
    </row>
    <row r="969" spans="1:41">
      <c r="A969">
        <f>'TARIF 2024'!D975</f>
        <v>0</v>
      </c>
      <c r="B969" t="s">
        <v>947</v>
      </c>
      <c r="D969" s="4">
        <f>'TARIF 2024'!G975</f>
        <v>5902539601602</v>
      </c>
      <c r="E969" t="str">
        <f>'TARIF 2024'!B975</f>
        <v>AKKSGMYSREB00015</v>
      </c>
      <c r="F969" t="str">
        <f>'TARIF 2024'!K975</f>
        <v>Rebeltec gaming mouse NEON dont 0,11 deee</v>
      </c>
      <c r="G969" t="str">
        <f>'TARIF 2024'!K975</f>
        <v>Rebeltec gaming mouse NEON dont 0,11 deee</v>
      </c>
      <c r="H969" s="64">
        <f>'TARIF 2024'!M975</f>
        <v>4.6623999999999999</v>
      </c>
      <c r="I969" s="64">
        <f>'TARIF 2024'!Q975</f>
        <v>9.99</v>
      </c>
      <c r="L969" s="75">
        <v>0.2</v>
      </c>
      <c r="M969" s="65"/>
      <c r="N969" s="65"/>
      <c r="O969" s="65"/>
      <c r="P969" s="65"/>
      <c r="Q969" s="70"/>
      <c r="R969" s="66"/>
      <c r="S969" s="68"/>
      <c r="T969" s="65"/>
      <c r="U969" s="65"/>
      <c r="V969" s="71"/>
      <c r="W969" s="72"/>
      <c r="X969" s="73"/>
      <c r="Y969" s="74"/>
      <c r="Z969" s="65"/>
      <c r="AA969" s="73"/>
      <c r="AB969" s="65"/>
      <c r="AC969" s="73"/>
      <c r="AD969" s="65"/>
      <c r="AE969" s="73"/>
      <c r="AF969" s="73"/>
      <c r="AG969" s="65"/>
      <c r="AH969" s="65"/>
      <c r="AI969" s="65"/>
      <c r="AJ969" s="65"/>
      <c r="AK969" s="65"/>
      <c r="AL969" s="65"/>
      <c r="AM969" s="65"/>
      <c r="AN969" s="65"/>
      <c r="AO969" s="65"/>
    </row>
    <row r="970" spans="1:41">
      <c r="A970">
        <f>'TARIF 2024'!D976</f>
        <v>0</v>
      </c>
      <c r="B970" t="s">
        <v>947</v>
      </c>
      <c r="D970" s="4">
        <f>'TARIF 2024'!G976</f>
        <v>5902539601411</v>
      </c>
      <c r="E970" t="str">
        <f>'TARIF 2024'!B976</f>
        <v>AKKSGMYSREB00009</v>
      </c>
      <c r="F970" t="str">
        <f>'TARIF 2024'!K976</f>
        <v>Rebeltec METEOR souris optique sans fil rouge deee inclue 0,11</v>
      </c>
      <c r="G970" t="str">
        <f>'TARIF 2024'!K976</f>
        <v>Rebeltec METEOR souris optique sans fil rouge deee inclue 0,11</v>
      </c>
      <c r="H970" s="64">
        <f>'TARIF 2024'!M976</f>
        <v>4.1829999999999998</v>
      </c>
      <c r="I970" s="64">
        <f>'TARIF 2024'!Q976</f>
        <v>9.99</v>
      </c>
      <c r="L970" s="75">
        <v>0.2</v>
      </c>
      <c r="M970" s="65"/>
      <c r="N970" s="65"/>
      <c r="O970" s="65"/>
      <c r="P970" s="65"/>
      <c r="Q970" s="70"/>
      <c r="R970" s="66"/>
      <c r="S970" s="68"/>
      <c r="T970" s="65"/>
      <c r="U970" s="65"/>
      <c r="V970" s="71"/>
      <c r="W970" s="72"/>
      <c r="X970" s="73"/>
      <c r="Y970" s="74"/>
      <c r="Z970" s="65"/>
      <c r="AA970" s="73"/>
      <c r="AB970" s="65"/>
      <c r="AC970" s="73"/>
      <c r="AD970" s="65"/>
      <c r="AE970" s="73"/>
      <c r="AF970" s="73"/>
      <c r="AG970" s="65"/>
      <c r="AH970" s="65"/>
      <c r="AI970" s="65"/>
      <c r="AJ970" s="65"/>
      <c r="AK970" s="65"/>
      <c r="AL970" s="65"/>
      <c r="AM970" s="65"/>
      <c r="AN970" s="65"/>
      <c r="AO970" s="65"/>
    </row>
    <row r="971" spans="1:41">
      <c r="A971">
        <f>'TARIF 2024'!D977</f>
        <v>0</v>
      </c>
      <c r="B971" t="s">
        <v>947</v>
      </c>
      <c r="D971" s="4">
        <f>'TARIF 2024'!G977</f>
        <v>5902539601428</v>
      </c>
      <c r="E971" t="str">
        <f>'TARIF 2024'!B977</f>
        <v>AKKSGMYSREB00008</v>
      </c>
      <c r="F971" t="str">
        <f>'TARIF 2024'!K977</f>
        <v>Rebeltec METEOR souris optique sans fil bleu deee inclue 0,11</v>
      </c>
      <c r="G971" t="str">
        <f>'TARIF 2024'!K977</f>
        <v>Rebeltec METEOR souris optique sans fil bleu deee inclue 0,11</v>
      </c>
      <c r="H971" s="64">
        <f>'TARIF 2024'!M977</f>
        <v>4.1829999999999998</v>
      </c>
      <c r="I971" s="64">
        <f>'TARIF 2024'!Q977</f>
        <v>9.99</v>
      </c>
      <c r="L971" s="75">
        <v>0.2</v>
      </c>
      <c r="M971" s="65"/>
      <c r="N971" s="65"/>
      <c r="O971" s="65"/>
      <c r="P971" s="65"/>
      <c r="Q971" s="70"/>
      <c r="R971" s="66"/>
      <c r="S971" s="68"/>
      <c r="T971" s="65"/>
      <c r="U971" s="65"/>
      <c r="V971" s="71"/>
      <c r="W971" s="72"/>
      <c r="X971" s="73"/>
      <c r="Y971" s="74"/>
      <c r="Z971" s="65"/>
      <c r="AA971" s="73"/>
      <c r="AB971" s="65"/>
      <c r="AC971" s="73"/>
      <c r="AD971" s="65"/>
      <c r="AE971" s="73"/>
      <c r="AF971" s="73"/>
      <c r="AG971" s="65"/>
      <c r="AH971" s="65"/>
      <c r="AI971" s="65"/>
      <c r="AJ971" s="65"/>
      <c r="AK971" s="65"/>
      <c r="AL971" s="65"/>
      <c r="AM971" s="65"/>
      <c r="AN971" s="65"/>
      <c r="AO971" s="65"/>
    </row>
    <row r="972" spans="1:41">
      <c r="A972">
        <f>'TARIF 2024'!D978</f>
        <v>0</v>
      </c>
      <c r="B972" t="s">
        <v>947</v>
      </c>
      <c r="D972" s="4">
        <f>'TARIF 2024'!G978</f>
        <v>5902539601404</v>
      </c>
      <c r="E972" t="str">
        <f>'TARIF 2024'!B978</f>
        <v>AKKSGMYSREB00010</v>
      </c>
      <c r="F972" t="str">
        <f>'TARIF 2024'!K978</f>
        <v>Souris optique argent√¢ Rebeltec METEOR deee inclue 0,11</v>
      </c>
      <c r="G972" t="str">
        <f>'TARIF 2024'!K978</f>
        <v>Souris optique argent√¢ Rebeltec METEOR deee inclue 0,11</v>
      </c>
      <c r="H972" s="64">
        <f>'TARIF 2024'!M978</f>
        <v>4.1829999999999998</v>
      </c>
      <c r="I972" s="64">
        <f>'TARIF 2024'!Q978</f>
        <v>9.99</v>
      </c>
      <c r="L972" s="75">
        <v>0.2</v>
      </c>
      <c r="M972" s="65"/>
      <c r="N972" s="65"/>
      <c r="O972" s="65"/>
      <c r="P972" s="65"/>
      <c r="Q972" s="70"/>
      <c r="R972" s="66"/>
      <c r="S972" s="68"/>
      <c r="T972" s="65"/>
      <c r="U972" s="65"/>
      <c r="V972" s="71"/>
      <c r="W972" s="72"/>
      <c r="X972" s="73"/>
      <c r="Y972" s="74"/>
      <c r="Z972" s="65"/>
      <c r="AA972" s="73"/>
      <c r="AB972" s="65"/>
      <c r="AC972" s="73"/>
      <c r="AD972" s="65"/>
      <c r="AE972" s="73"/>
      <c r="AF972" s="73"/>
      <c r="AG972" s="65"/>
      <c r="AH972" s="65"/>
      <c r="AI972" s="65"/>
      <c r="AJ972" s="65"/>
      <c r="AK972" s="65"/>
      <c r="AL972" s="65"/>
      <c r="AM972" s="65"/>
      <c r="AN972" s="65"/>
      <c r="AO972" s="65"/>
    </row>
    <row r="973" spans="1:41">
      <c r="A973">
        <f>'TARIF 2024'!D979</f>
        <v>0</v>
      </c>
      <c r="B973" t="s">
        <v>947</v>
      </c>
      <c r="D973" s="4">
        <f>'TARIF 2024'!G979</f>
        <v>5902539601626</v>
      </c>
      <c r="E973" t="str">
        <f>'TARIF 2024'!B979</f>
        <v>AKKSGMYSREB00019</v>
      </c>
      <c r="F973" t="str">
        <f>'TARIF 2024'!K979</f>
        <v>Souris optique sans fil rebeltec STAR grise dont 0,11 deee</v>
      </c>
      <c r="G973" t="str">
        <f>'TARIF 2024'!K979</f>
        <v>Souris optique sans fil rebeltec STAR grise dont 0,11 deee</v>
      </c>
      <c r="H973" s="64">
        <f>'TARIF 2024'!M979</f>
        <v>4.6059999999999999</v>
      </c>
      <c r="I973" s="64">
        <f>'TARIF 2024'!Q979</f>
        <v>9.99</v>
      </c>
      <c r="L973" s="75">
        <v>0.2</v>
      </c>
      <c r="M973" s="65"/>
      <c r="N973" s="65"/>
      <c r="O973" s="65"/>
      <c r="P973" s="65"/>
      <c r="Q973" s="70"/>
      <c r="R973" s="66"/>
      <c r="S973" s="68"/>
      <c r="T973" s="65"/>
      <c r="U973" s="65"/>
      <c r="V973" s="71"/>
      <c r="W973" s="72"/>
      <c r="X973" s="73"/>
      <c r="Y973" s="74"/>
      <c r="Z973" s="65"/>
      <c r="AA973" s="73"/>
      <c r="AB973" s="65"/>
      <c r="AC973" s="73"/>
      <c r="AD973" s="65"/>
      <c r="AE973" s="73"/>
      <c r="AF973" s="73"/>
      <c r="AG973" s="65"/>
      <c r="AH973" s="65"/>
      <c r="AI973" s="65"/>
      <c r="AJ973" s="65"/>
      <c r="AK973" s="65"/>
      <c r="AL973" s="65"/>
      <c r="AM973" s="65"/>
      <c r="AN973" s="65"/>
      <c r="AO973" s="65"/>
    </row>
    <row r="974" spans="1:41">
      <c r="A974">
        <f>'TARIF 2024'!D980</f>
        <v>0</v>
      </c>
      <c r="B974" t="s">
        <v>947</v>
      </c>
      <c r="D974" s="4">
        <f>'TARIF 2024'!G980</f>
        <v>5902539601640</v>
      </c>
      <c r="E974" t="str">
        <f>'TARIF 2024'!B980</f>
        <v>AKKSGMYSREB00018</v>
      </c>
      <c r="F974" t="str">
        <f>'TARIF 2024'!K980</f>
        <v>Souris optique sans fil rebeltec STAR bleu dont 0,11 deee</v>
      </c>
      <c r="G974" t="str">
        <f>'TARIF 2024'!K980</f>
        <v>Souris optique sans fil rebeltec STAR bleu dont 0,11 deee</v>
      </c>
      <c r="H974" s="64">
        <f>'TARIF 2024'!M980</f>
        <v>4.6059999999999999</v>
      </c>
      <c r="I974" s="64">
        <f>'TARIF 2024'!Q980</f>
        <v>9.99</v>
      </c>
      <c r="L974" s="75">
        <v>0.2</v>
      </c>
      <c r="M974" s="65"/>
      <c r="N974" s="65"/>
      <c r="O974" s="65"/>
      <c r="P974" s="65"/>
      <c r="Q974" s="70"/>
      <c r="R974" s="66"/>
      <c r="S974" s="68"/>
      <c r="T974" s="65"/>
      <c r="U974" s="65"/>
      <c r="V974" s="71"/>
      <c r="W974" s="72"/>
      <c r="X974" s="73"/>
      <c r="Y974" s="74"/>
      <c r="Z974" s="65"/>
      <c r="AA974" s="73"/>
      <c r="AB974" s="65"/>
      <c r="AC974" s="73"/>
      <c r="AD974" s="65"/>
      <c r="AE974" s="73"/>
      <c r="AF974" s="73"/>
      <c r="AG974" s="65"/>
      <c r="AH974" s="65"/>
      <c r="AI974" s="65"/>
      <c r="AJ974" s="65"/>
      <c r="AK974" s="65"/>
      <c r="AL974" s="65"/>
      <c r="AM974" s="65"/>
      <c r="AN974" s="65"/>
      <c r="AO974" s="65"/>
    </row>
    <row r="975" spans="1:41">
      <c r="A975">
        <f>'TARIF 2024'!D981</f>
        <v>0</v>
      </c>
      <c r="B975" t="s">
        <v>947</v>
      </c>
      <c r="D975" s="4">
        <f>'TARIF 2024'!G981</f>
        <v>5902539601633</v>
      </c>
      <c r="E975" t="str">
        <f>'TARIF 2024'!B981</f>
        <v>AKKSGMYSREB00017</v>
      </c>
      <c r="F975" t="str">
        <f>'TARIF 2024'!K981</f>
        <v>Souris optique sans fil rebeltec STAR rouge dont 0,11 deee</v>
      </c>
      <c r="G975" t="str">
        <f>'TARIF 2024'!K981</f>
        <v>Souris optique sans fil rebeltec STAR rouge dont 0,11 deee</v>
      </c>
      <c r="H975" s="64">
        <f>'TARIF 2024'!M981</f>
        <v>4.6059999999999999</v>
      </c>
      <c r="I975" s="64">
        <f>'TARIF 2024'!Q981</f>
        <v>9.99</v>
      </c>
      <c r="L975" s="75">
        <v>0.2</v>
      </c>
      <c r="M975" s="65"/>
      <c r="N975" s="65"/>
      <c r="O975" s="65"/>
      <c r="P975" s="65"/>
      <c r="Q975" s="70"/>
      <c r="R975" s="66"/>
      <c r="S975" s="68"/>
      <c r="T975" s="65"/>
      <c r="U975" s="65"/>
      <c r="V975" s="71"/>
      <c r="W975" s="72"/>
      <c r="X975" s="73"/>
      <c r="Y975" s="74"/>
      <c r="Z975" s="65"/>
      <c r="AA975" s="73"/>
      <c r="AB975" s="65"/>
      <c r="AC975" s="73"/>
      <c r="AD975" s="65"/>
      <c r="AE975" s="73"/>
      <c r="AF975" s="73"/>
      <c r="AG975" s="65"/>
      <c r="AH975" s="65"/>
      <c r="AI975" s="65"/>
      <c r="AJ975" s="65"/>
      <c r="AK975" s="65"/>
      <c r="AL975" s="65"/>
      <c r="AM975" s="65"/>
      <c r="AN975" s="65"/>
      <c r="AO975" s="65"/>
    </row>
    <row r="976" spans="1:41">
      <c r="A976">
        <f>'TARIF 2024'!D982</f>
        <v>0</v>
      </c>
      <c r="B976" t="s">
        <v>947</v>
      </c>
      <c r="D976" s="4">
        <f>'TARIF 2024'!G982</f>
        <v>5902539601619</v>
      </c>
      <c r="E976" t="str">
        <f>'TARIF 2024'!B982</f>
        <v>AKKSGMYSREB00016</v>
      </c>
      <c r="F976" t="str">
        <f>'TARIF 2024'!K982</f>
        <v xml:space="preserve"> SOURIS SANS FIL STARK NOIRE deee inclue 0,11</v>
      </c>
      <c r="G976" t="str">
        <f>'TARIF 2024'!K982</f>
        <v xml:space="preserve"> SOURIS SANS FIL STARK NOIRE deee inclue 0,11</v>
      </c>
      <c r="H976" s="64">
        <f>'TARIF 2024'!M982</f>
        <v>4.6059999999999999</v>
      </c>
      <c r="I976" s="64">
        <f>'TARIF 2024'!Q982</f>
        <v>9.99</v>
      </c>
      <c r="L976" s="75">
        <v>0.2</v>
      </c>
      <c r="M976" s="65"/>
      <c r="N976" s="65"/>
      <c r="O976" s="65"/>
      <c r="P976" s="65"/>
      <c r="Q976" s="70"/>
      <c r="R976" s="66"/>
      <c r="S976" s="68"/>
      <c r="T976" s="65"/>
      <c r="U976" s="65"/>
      <c r="V976" s="71"/>
      <c r="W976" s="72"/>
      <c r="X976" s="73"/>
      <c r="Y976" s="74"/>
      <c r="Z976" s="65"/>
      <c r="AA976" s="73"/>
      <c r="AB976" s="65"/>
      <c r="AC976" s="73"/>
      <c r="AD976" s="65"/>
      <c r="AE976" s="73"/>
      <c r="AF976" s="73"/>
      <c r="AG976" s="65"/>
      <c r="AH976" s="65"/>
      <c r="AI976" s="65"/>
      <c r="AJ976" s="65"/>
      <c r="AK976" s="65"/>
      <c r="AL976" s="65"/>
      <c r="AM976" s="65"/>
      <c r="AN976" s="65"/>
      <c r="AO976" s="65"/>
    </row>
    <row r="977" spans="1:41">
      <c r="A977">
        <f>'TARIF 2024'!D983</f>
        <v>0</v>
      </c>
      <c r="B977" t="s">
        <v>947</v>
      </c>
      <c r="D977" s="4">
        <f>'TARIF 2024'!G983</f>
        <v>5902539601299</v>
      </c>
      <c r="E977" t="str">
        <f>'TARIF 2024'!B983</f>
        <v>AKKSGMYSREB00014</v>
      </c>
      <c r="F977" t="str">
        <f>'TARIF 2024'!K983</f>
        <v>Rebeltec Souris filaire  BLAZER dont 0,11 deee</v>
      </c>
      <c r="G977" t="str">
        <f>'TARIF 2024'!K983</f>
        <v>Rebeltec Souris filaire  BLAZER dont 0,11 deee</v>
      </c>
      <c r="H977" s="64">
        <f>'TARIF 2024'!M983</f>
        <v>3.9668000000000005</v>
      </c>
      <c r="I977" s="64">
        <f>'TARIF 2024'!Q983</f>
        <v>7.99</v>
      </c>
      <c r="L977" s="75">
        <v>0.2</v>
      </c>
      <c r="M977" s="65"/>
      <c r="N977" s="65"/>
      <c r="O977" s="65"/>
      <c r="P977" s="65"/>
      <c r="Q977" s="70"/>
      <c r="R977" s="66"/>
      <c r="S977" s="68"/>
      <c r="T977" s="65"/>
      <c r="U977" s="65"/>
      <c r="V977" s="71"/>
      <c r="W977" s="72"/>
      <c r="X977" s="73"/>
      <c r="Y977" s="74"/>
      <c r="Z977" s="65"/>
      <c r="AA977" s="73"/>
      <c r="AB977" s="65"/>
      <c r="AC977" s="73"/>
      <c r="AD977" s="65"/>
      <c r="AE977" s="73"/>
      <c r="AF977" s="73"/>
      <c r="AG977" s="65"/>
      <c r="AH977" s="65"/>
      <c r="AI977" s="65"/>
      <c r="AJ977" s="65"/>
      <c r="AK977" s="65"/>
      <c r="AL977" s="65"/>
      <c r="AM977" s="65"/>
      <c r="AN977" s="65"/>
      <c r="AO977" s="65"/>
    </row>
    <row r="978" spans="1:41">
      <c r="A978">
        <f>'TARIF 2024'!D984</f>
        <v>0</v>
      </c>
      <c r="B978" t="s">
        <v>947</v>
      </c>
      <c r="D978" s="4">
        <f>'TARIF 2024'!G984</f>
        <v>5900495902276</v>
      </c>
      <c r="E978" t="str">
        <f>'TARIF 2024'!B984</f>
        <v>AKKSGMYSREB00005</v>
      </c>
      <c r="F978" t="str">
        <f>'TARIF 2024'!K984</f>
        <v>Souris optique USB Rebeltec noir 1.8m Gamma 2 deee inclue 0,11</v>
      </c>
      <c r="G978" t="str">
        <f>'TARIF 2024'!K984</f>
        <v>Souris optique USB Rebeltec noir 1.8m Gamma 2 deee inclue 0,11</v>
      </c>
      <c r="H978" s="64">
        <f>'TARIF 2024'!M984</f>
        <v>4.0608000000000004</v>
      </c>
      <c r="I978" s="64">
        <f>'TARIF 2024'!Q984</f>
        <v>7.99</v>
      </c>
      <c r="L978" s="75">
        <v>0.2</v>
      </c>
      <c r="M978" s="65"/>
      <c r="N978" s="65"/>
      <c r="O978" s="65"/>
      <c r="P978" s="65"/>
      <c r="Q978" s="70"/>
      <c r="R978" s="66"/>
      <c r="S978" s="68"/>
      <c r="T978" s="65"/>
      <c r="U978" s="65"/>
      <c r="V978" s="71"/>
      <c r="W978" s="72"/>
      <c r="X978" s="73"/>
      <c r="Y978" s="74"/>
      <c r="Z978" s="65"/>
      <c r="AA978" s="73"/>
      <c r="AB978" s="65"/>
      <c r="AC978" s="73"/>
      <c r="AD978" s="65"/>
      <c r="AE978" s="73"/>
      <c r="AF978" s="73"/>
      <c r="AG978" s="65"/>
      <c r="AH978" s="65"/>
      <c r="AI978" s="65"/>
      <c r="AJ978" s="65"/>
      <c r="AK978" s="65"/>
      <c r="AL978" s="65"/>
      <c r="AM978" s="65"/>
      <c r="AN978" s="65"/>
      <c r="AO978" s="65"/>
    </row>
    <row r="979" spans="1:41">
      <c r="A979">
        <f>'TARIF 2024'!D985</f>
        <v>0</v>
      </c>
      <c r="B979" t="s">
        <v>947</v>
      </c>
      <c r="D979" s="4">
        <f>'TARIF 2024'!G985</f>
        <v>5902539601473</v>
      </c>
      <c r="E979" t="str">
        <f>'TARIF 2024'!B985</f>
        <v>AKKSGMYSREB00013</v>
      </c>
      <c r="F979" t="str">
        <f>'TARIF 2024'!K985</f>
        <v>Rebeltec optical mouse USB 1,8m Wolf dont 0,11 deee</v>
      </c>
      <c r="G979" t="str">
        <f>'TARIF 2024'!K985</f>
        <v>Rebeltec optical mouse USB 1,8m Wolf dont 0,11 deee</v>
      </c>
      <c r="H979" s="64">
        <f>'TARIF 2024'!M985</f>
        <v>3.1677999999999993</v>
      </c>
      <c r="I979" s="64">
        <f>'TARIF 2024'!Q985</f>
        <v>6.99</v>
      </c>
      <c r="L979" s="75">
        <v>0.2</v>
      </c>
      <c r="M979" s="65"/>
      <c r="N979" s="65"/>
      <c r="O979" s="65"/>
      <c r="P979" s="65"/>
      <c r="Q979" s="70"/>
      <c r="R979" s="66"/>
      <c r="S979" s="68"/>
      <c r="T979" s="65"/>
      <c r="U979" s="65"/>
      <c r="V979" s="71"/>
      <c r="W979" s="72"/>
      <c r="X979" s="73"/>
      <c r="Y979" s="74"/>
      <c r="Z979" s="65"/>
      <c r="AA979" s="73"/>
      <c r="AB979" s="65"/>
      <c r="AC979" s="73"/>
      <c r="AD979" s="65"/>
      <c r="AE979" s="73"/>
      <c r="AF979" s="73"/>
      <c r="AG979" s="65"/>
      <c r="AH979" s="65"/>
      <c r="AI979" s="65"/>
      <c r="AJ979" s="65"/>
      <c r="AK979" s="65"/>
      <c r="AL979" s="65"/>
      <c r="AM979" s="65"/>
      <c r="AN979" s="65"/>
      <c r="AO979" s="65"/>
    </row>
    <row r="980" spans="1:41">
      <c r="A980">
        <f>'TARIF 2024'!D986</f>
        <v>0</v>
      </c>
      <c r="B980" t="s">
        <v>947</v>
      </c>
      <c r="D980" s="4">
        <f>'TARIF 2024'!G986</f>
        <v>5903111078836</v>
      </c>
      <c r="E980" t="str">
        <f>'TARIF 2024'!B986</f>
        <v>AKKUCREBX0000002</v>
      </c>
      <c r="F980" t="str">
        <f>'TARIF 2024'!K986</f>
        <v>Support téléphone voiture Rebeltec M10</v>
      </c>
      <c r="G980" t="str">
        <f>'TARIF 2024'!K986</f>
        <v>Support téléphone voiture Rebeltec M10</v>
      </c>
      <c r="H980" s="64">
        <f>'TARIF 2024'!M986</f>
        <v>7.2943999999999996</v>
      </c>
      <c r="I980" s="64">
        <f>'TARIF 2024'!Q986</f>
        <v>14.99</v>
      </c>
      <c r="L980" s="75">
        <v>0.2</v>
      </c>
      <c r="M980" s="65"/>
      <c r="N980" s="65"/>
      <c r="O980" s="65"/>
      <c r="P980" s="65"/>
      <c r="Q980" s="70"/>
      <c r="R980" s="66"/>
      <c r="S980" s="68"/>
      <c r="T980" s="65"/>
      <c r="U980" s="65"/>
      <c r="V980" s="71"/>
      <c r="W980" s="72"/>
      <c r="X980" s="73"/>
      <c r="Y980" s="74"/>
      <c r="Z980" s="65"/>
      <c r="AA980" s="73"/>
      <c r="AB980" s="65"/>
      <c r="AC980" s="73"/>
      <c r="AD980" s="65"/>
      <c r="AE980" s="73"/>
      <c r="AF980" s="73"/>
      <c r="AG980" s="65"/>
      <c r="AH980" s="65"/>
      <c r="AI980" s="65"/>
      <c r="AJ980" s="65"/>
      <c r="AK980" s="65"/>
      <c r="AL980" s="65"/>
      <c r="AM980" s="65"/>
      <c r="AN980" s="65"/>
      <c r="AO980" s="65"/>
    </row>
    <row r="981" spans="1:41">
      <c r="A981">
        <f>'TARIF 2024'!D987</f>
        <v>0</v>
      </c>
      <c r="B981" t="s">
        <v>947</v>
      </c>
      <c r="D981" s="4">
        <f>'TARIF 2024'!G987</f>
        <v>5902539601213</v>
      </c>
      <c r="E981" t="str">
        <f>'TARIF 2024'!B987</f>
        <v>AKKSGUCHREB00004</v>
      </c>
      <c r="F981" t="str">
        <f>'TARIF 2024'!K987</f>
        <v>Support velo rebeltec M40</v>
      </c>
      <c r="G981" t="str">
        <f>'TARIF 2024'!K987</f>
        <v>Support velo rebeltec M40</v>
      </c>
      <c r="H981" s="64">
        <f>'TARIF 2024'!M987</f>
        <v>6.5236000000000001</v>
      </c>
      <c r="I981" s="64">
        <f>'TARIF 2024'!Q987</f>
        <v>14.99</v>
      </c>
      <c r="L981" s="75">
        <v>0.2</v>
      </c>
      <c r="M981" s="65"/>
      <c r="N981" s="65"/>
      <c r="O981" s="65"/>
      <c r="P981" s="65"/>
      <c r="Q981" s="70"/>
      <c r="R981" s="66"/>
      <c r="S981" s="68"/>
      <c r="T981" s="65"/>
      <c r="U981" s="65"/>
      <c r="V981" s="71"/>
      <c r="W981" s="72"/>
      <c r="X981" s="73"/>
      <c r="Y981" s="74"/>
      <c r="Z981" s="65"/>
      <c r="AA981" s="73"/>
      <c r="AB981" s="65"/>
      <c r="AC981" s="73"/>
      <c r="AD981" s="65"/>
      <c r="AE981" s="73"/>
      <c r="AF981" s="73"/>
      <c r="AG981" s="65"/>
      <c r="AH981" s="65"/>
      <c r="AI981" s="65"/>
      <c r="AJ981" s="65"/>
      <c r="AK981" s="65"/>
      <c r="AL981" s="65"/>
      <c r="AM981" s="65"/>
      <c r="AN981" s="65"/>
      <c r="AO981" s="65"/>
    </row>
    <row r="982" spans="1:41">
      <c r="A982">
        <f>'TARIF 2024'!D988</f>
        <v>0</v>
      </c>
      <c r="B982" t="s">
        <v>947</v>
      </c>
      <c r="D982" s="4">
        <f>'TARIF 2024'!G988</f>
        <v>619659102166</v>
      </c>
      <c r="E982" t="str">
        <f>'TARIF 2024'!B988</f>
        <v>KOM000583</v>
      </c>
      <c r="F982" t="str">
        <f>'TARIF 2024'!K988</f>
        <v>SanDisk pendrive 32GB USB 3.0 Cruzer Ultra sorecop inclue 2,00 dont 0,83 deee</v>
      </c>
      <c r="G982" t="str">
        <f>'TARIF 2024'!K988</f>
        <v>SanDisk pendrive 32GB USB 3.0 Cruzer Ultra sorecop inclue 2,00 dont 0,83 deee</v>
      </c>
      <c r="H982" s="64">
        <f>'TARIF 2024'!M988</f>
        <v>9.6256000000000004</v>
      </c>
      <c r="I982" s="64">
        <f>'TARIF 2024'!Q988</f>
        <v>13.99</v>
      </c>
      <c r="L982" s="75">
        <v>0.2</v>
      </c>
      <c r="M982" s="65"/>
      <c r="N982" s="65"/>
      <c r="O982" s="65"/>
      <c r="P982" s="65"/>
      <c r="Q982" s="70"/>
      <c r="R982" s="66"/>
      <c r="S982" s="68"/>
      <c r="T982" s="65"/>
      <c r="U982" s="65"/>
      <c r="V982" s="71"/>
      <c r="W982" s="72"/>
      <c r="X982" s="73"/>
      <c r="Y982" s="74"/>
      <c r="Z982" s="65"/>
      <c r="AA982" s="73"/>
      <c r="AB982" s="65"/>
      <c r="AC982" s="73"/>
      <c r="AD982" s="65"/>
      <c r="AE982" s="73"/>
      <c r="AF982" s="73"/>
      <c r="AG982" s="65"/>
      <c r="AH982" s="65"/>
      <c r="AI982" s="65"/>
      <c r="AJ982" s="65"/>
      <c r="AK982" s="65"/>
      <c r="AL982" s="65"/>
      <c r="AM982" s="65"/>
      <c r="AN982" s="65"/>
      <c r="AO982" s="65"/>
    </row>
    <row r="983" spans="1:41">
      <c r="A983">
        <f>'TARIF 2024'!D989</f>
        <v>0</v>
      </c>
      <c r="B983" t="s">
        <v>947</v>
      </c>
      <c r="D983" s="4">
        <f>'TARIF 2024'!G989</f>
        <v>619659163402</v>
      </c>
      <c r="E983" t="str">
        <f>'TARIF 2024'!B989</f>
        <v>AKKSGPENSAN00002</v>
      </c>
      <c r="F983" t="str">
        <f>'TARIF 2024'!K989</f>
        <v>SanDisk pendrive 32GB USB 3.1 Ultra Fit sorecop inclue 2,00 dont 0,83 deee</v>
      </c>
      <c r="G983" t="str">
        <f>'TARIF 2024'!K989</f>
        <v>SanDisk pendrive 32GB USB 3.1 Ultra Fit sorecop inclue 2,00 dont 0,83 deee</v>
      </c>
      <c r="H983" s="64">
        <f>'TARIF 2024'!M989</f>
        <v>9.6256000000000004</v>
      </c>
      <c r="I983" s="64">
        <f>'TARIF 2024'!Q989</f>
        <v>13.99</v>
      </c>
      <c r="L983" s="75">
        <v>0.2</v>
      </c>
      <c r="M983" s="65"/>
      <c r="N983" s="65"/>
      <c r="O983" s="65"/>
      <c r="P983" s="65"/>
      <c r="Q983" s="70"/>
      <c r="R983" s="66"/>
      <c r="S983" s="68"/>
      <c r="T983" s="65"/>
      <c r="U983" s="65"/>
      <c r="V983" s="71"/>
      <c r="W983" s="72"/>
      <c r="X983" s="73"/>
      <c r="Y983" s="74"/>
      <c r="Z983" s="65"/>
      <c r="AA983" s="73"/>
      <c r="AB983" s="65"/>
      <c r="AC983" s="73"/>
      <c r="AD983" s="65"/>
      <c r="AE983" s="73"/>
      <c r="AF983" s="73"/>
      <c r="AG983" s="65"/>
      <c r="AH983" s="65"/>
      <c r="AI983" s="65"/>
      <c r="AJ983" s="65"/>
      <c r="AK983" s="65"/>
      <c r="AL983" s="65"/>
      <c r="AM983" s="65"/>
      <c r="AN983" s="65"/>
      <c r="AO983" s="65"/>
    </row>
    <row r="984" spans="1:41">
      <c r="A984">
        <f>'TARIF 2024'!D990</f>
        <v>0</v>
      </c>
      <c r="B984" t="s">
        <v>947</v>
      </c>
      <c r="D984" s="4">
        <f>'TARIF 2024'!G990</f>
        <v>619659136703</v>
      </c>
      <c r="E984" t="str">
        <f>'TARIF 2024'!B990</f>
        <v>KOM000809</v>
      </c>
      <c r="F984" t="str">
        <f>'TARIF 2024'!K990</f>
        <v>SanDisk pendrive 64GB USB 3.0 Ultra Flair silver sorecop inclue 2,8 dont 0,83 deee</v>
      </c>
      <c r="G984" t="str">
        <f>'TARIF 2024'!K990</f>
        <v>SanDisk pendrive 64GB USB 3.0 Ultra Flair silver sorecop inclue 2,8 dont 0,83 deee</v>
      </c>
      <c r="H984" s="64">
        <f>'TARIF 2024'!M990</f>
        <v>10.7818</v>
      </c>
      <c r="I984" s="64">
        <f>'TARIF 2024'!Q990</f>
        <v>15.99</v>
      </c>
      <c r="L984" s="75">
        <v>0.2</v>
      </c>
      <c r="M984" s="65"/>
      <c r="N984" s="65"/>
      <c r="O984" s="65"/>
      <c r="P984" s="65"/>
      <c r="Q984" s="70"/>
      <c r="R984" s="66"/>
      <c r="S984" s="68"/>
      <c r="T984" s="65"/>
      <c r="U984" s="65"/>
      <c r="V984" s="71"/>
      <c r="W984" s="72"/>
      <c r="X984" s="73"/>
      <c r="Y984" s="74"/>
      <c r="Z984" s="65"/>
      <c r="AA984" s="73"/>
      <c r="AB984" s="65"/>
      <c r="AC984" s="73"/>
      <c r="AD984" s="65"/>
      <c r="AE984" s="73"/>
      <c r="AF984" s="73"/>
      <c r="AG984" s="65"/>
      <c r="AH984" s="65"/>
      <c r="AI984" s="65"/>
      <c r="AJ984" s="65"/>
      <c r="AK984" s="65"/>
      <c r="AL984" s="65"/>
      <c r="AM984" s="65"/>
      <c r="AN984" s="65"/>
      <c r="AO984" s="65"/>
    </row>
    <row r="985" spans="1:41">
      <c r="A985">
        <f>'TARIF 2024'!D991</f>
        <v>0</v>
      </c>
      <c r="B985" t="s">
        <v>947</v>
      </c>
      <c r="D985" s="4">
        <f>'TARIF 2024'!G991</f>
        <v>619659102197</v>
      </c>
      <c r="E985" t="str">
        <f>'TARIF 2024'!B991</f>
        <v>AKKPNSANL64G3001</v>
      </c>
      <c r="F985" t="str">
        <f>'TARIF 2024'!K991</f>
        <v>Clé USB SanDisk 64 Go Cruzer Ultra USB 3.0 sorecop inclue 2,8 dont 0,83 deee</v>
      </c>
      <c r="G985" t="str">
        <f>'TARIF 2024'!K991</f>
        <v>Clé USB SanDisk 64 Go Cruzer Ultra USB 3.0 sorecop inclue 2,8 dont 0,83 deee</v>
      </c>
      <c r="H985" s="64">
        <f>'TARIF 2024'!M991</f>
        <v>10.7818</v>
      </c>
      <c r="I985" s="64">
        <f>'TARIF 2024'!Q991</f>
        <v>15.99</v>
      </c>
      <c r="L985" s="75">
        <v>0.2</v>
      </c>
      <c r="M985" s="65"/>
      <c r="N985" s="65"/>
      <c r="O985" s="65"/>
      <c r="P985" s="65"/>
      <c r="Q985" s="70"/>
      <c r="R985" s="66"/>
      <c r="S985" s="68"/>
      <c r="T985" s="65"/>
      <c r="U985" s="65"/>
      <c r="V985" s="71"/>
      <c r="W985" s="72"/>
      <c r="X985" s="73"/>
      <c r="Y985" s="74"/>
      <c r="Z985" s="65"/>
      <c r="AA985" s="73"/>
      <c r="AB985" s="65"/>
      <c r="AC985" s="73"/>
      <c r="AD985" s="65"/>
      <c r="AE985" s="73"/>
      <c r="AF985" s="73"/>
      <c r="AG985" s="65"/>
      <c r="AH985" s="65"/>
      <c r="AI985" s="65"/>
      <c r="AJ985" s="65"/>
      <c r="AK985" s="65"/>
      <c r="AL985" s="65"/>
      <c r="AM985" s="65"/>
      <c r="AN985" s="65"/>
      <c r="AO985" s="65"/>
    </row>
    <row r="986" spans="1:41">
      <c r="A986">
        <f>'TARIF 2024'!D992</f>
        <v>0</v>
      </c>
      <c r="B986" t="s">
        <v>947</v>
      </c>
      <c r="D986" s="4">
        <f>'TARIF 2024'!G992</f>
        <v>619659097318</v>
      </c>
      <c r="E986" t="str">
        <f>'TARIF 2024'!B992</f>
        <v>AKK000011</v>
      </c>
      <c r="F986" t="str">
        <f>'TARIF 2024'!K992</f>
        <v>Clé USB 2.0 SanDisk Pendrive 64 Go sorecop inclue 2,8 dont 0,83 deee</v>
      </c>
      <c r="G986" t="str">
        <f>'TARIF 2024'!K992</f>
        <v>Clé USB 2.0 SanDisk Pendrive 64 Go sorecop inclue 2,8 dont 0,83 deee</v>
      </c>
      <c r="H986" s="64">
        <f>'TARIF 2024'!M992</f>
        <v>10.7818</v>
      </c>
      <c r="I986" s="64">
        <f>'TARIF 2024'!Q992</f>
        <v>15.99</v>
      </c>
      <c r="L986" s="75">
        <v>0.2</v>
      </c>
      <c r="M986" s="65"/>
      <c r="N986" s="65"/>
      <c r="O986" s="65"/>
      <c r="P986" s="65"/>
      <c r="Q986" s="70"/>
      <c r="R986" s="66"/>
      <c r="S986" s="68"/>
      <c r="T986" s="65"/>
      <c r="U986" s="65"/>
      <c r="V986" s="71"/>
      <c r="W986" s="72"/>
      <c r="X986" s="73"/>
      <c r="Y986" s="74"/>
      <c r="Z986" s="65"/>
      <c r="AA986" s="73"/>
      <c r="AB986" s="65"/>
      <c r="AC986" s="73"/>
      <c r="AD986" s="65"/>
      <c r="AE986" s="73"/>
      <c r="AF986" s="73"/>
      <c r="AG986" s="65"/>
      <c r="AH986" s="65"/>
      <c r="AI986" s="65"/>
      <c r="AJ986" s="65"/>
      <c r="AK986" s="65"/>
      <c r="AL986" s="65"/>
      <c r="AM986" s="65"/>
      <c r="AN986" s="65"/>
      <c r="AO986" s="65"/>
    </row>
    <row r="987" spans="1:41">
      <c r="A987">
        <f>'TARIF 2024'!D993</f>
        <v>0</v>
      </c>
      <c r="B987" t="s">
        <v>947</v>
      </c>
      <c r="D987" s="4">
        <f>'TARIF 2024'!G993</f>
        <v>619659163761</v>
      </c>
      <c r="E987" t="str">
        <f>'TARIF 2024'!B993</f>
        <v>AKKSGPENSAN00014</v>
      </c>
      <c r="F987" t="str">
        <f>'TARIF 2024'!K993</f>
        <v>SanDisk pendrive 128GB USB 3.1 Ultra Fit sorecop inclue 3,4 dont 0,83 deee</v>
      </c>
      <c r="G987" t="str">
        <f>'TARIF 2024'!K993</f>
        <v>SanDisk pendrive 128GB USB 3.1 Ultra Fit sorecop inclue 3,4 dont 0,83 deee</v>
      </c>
      <c r="H987" s="64">
        <f>'TARIF 2024'!M993</f>
        <v>17.784799999999997</v>
      </c>
      <c r="I987" s="64">
        <f>'TARIF 2024'!Q993</f>
        <v>24.99</v>
      </c>
      <c r="L987" s="75">
        <v>0.2</v>
      </c>
      <c r="M987" s="65"/>
      <c r="N987" s="65"/>
      <c r="O987" s="65"/>
      <c r="P987" s="65"/>
      <c r="Q987" s="70"/>
      <c r="R987" s="66"/>
      <c r="S987" s="68"/>
      <c r="T987" s="65"/>
      <c r="U987" s="65"/>
      <c r="V987" s="71"/>
      <c r="W987" s="72"/>
      <c r="X987" s="73"/>
      <c r="Y987" s="74"/>
      <c r="Z987" s="65"/>
      <c r="AA987" s="73"/>
      <c r="AB987" s="65"/>
      <c r="AC987" s="73"/>
      <c r="AD987" s="65"/>
      <c r="AE987" s="73"/>
      <c r="AF987" s="73"/>
      <c r="AG987" s="65"/>
      <c r="AH987" s="65"/>
      <c r="AI987" s="65"/>
      <c r="AJ987" s="65"/>
      <c r="AK987" s="65"/>
      <c r="AL987" s="65"/>
      <c r="AM987" s="65"/>
      <c r="AN987" s="65"/>
      <c r="AO987" s="65"/>
    </row>
    <row r="988" spans="1:41">
      <c r="A988">
        <f>'TARIF 2024'!D994</f>
        <v>0</v>
      </c>
      <c r="B988" t="s">
        <v>947</v>
      </c>
      <c r="D988" s="4">
        <f>'TARIF 2024'!G994</f>
        <v>619659200541</v>
      </c>
      <c r="E988" t="str">
        <f>'TARIF 2024'!B994</f>
        <v>AKKSGKARSAN00094</v>
      </c>
      <c r="F988" t="str">
        <f>'TARIF 2024'!K994</f>
        <v>Sandisk memory card Ultra Android microSDXC 64GB 140MB/s A1 Cl.10 UHS-I + adapter sorecop inclue 2,80 euro dont 0,83 deee</v>
      </c>
      <c r="G988" t="str">
        <f>'TARIF 2024'!K994</f>
        <v>Sandisk memory card Ultra Android microSDXC 64GB 140MB/s A1 Cl.10 UHS-I + adapter sorecop inclue 2,80 euro dont 0,83 deee</v>
      </c>
      <c r="H988" s="64">
        <f>'TARIF 2024'!M994</f>
        <v>10.199</v>
      </c>
      <c r="I988" s="64">
        <f>'TARIF 2024'!Q994</f>
        <v>15.99</v>
      </c>
      <c r="L988" s="75">
        <v>0.2</v>
      </c>
      <c r="M988" s="65"/>
      <c r="N988" s="65"/>
      <c r="O988" s="65"/>
      <c r="P988" s="65"/>
      <c r="Q988" s="70"/>
      <c r="R988" s="66"/>
      <c r="S988" s="68"/>
      <c r="T988" s="65"/>
      <c r="U988" s="65"/>
      <c r="V988" s="71"/>
      <c r="W988" s="72"/>
      <c r="X988" s="73"/>
      <c r="Y988" s="74"/>
      <c r="Z988" s="65"/>
      <c r="AA988" s="73"/>
      <c r="AB988" s="65"/>
      <c r="AC988" s="73"/>
      <c r="AD988" s="65"/>
      <c r="AE988" s="73"/>
      <c r="AF988" s="73"/>
      <c r="AG988" s="65"/>
      <c r="AH988" s="65"/>
      <c r="AI988" s="65"/>
      <c r="AJ988" s="65"/>
      <c r="AK988" s="65"/>
      <c r="AL988" s="65"/>
      <c r="AM988" s="65"/>
      <c r="AN988" s="65"/>
      <c r="AO988" s="65"/>
    </row>
    <row r="989" spans="1:41">
      <c r="A989">
        <f>'TARIF 2024'!D995</f>
        <v>0</v>
      </c>
      <c r="B989" t="s">
        <v>947</v>
      </c>
      <c r="D989" s="4">
        <f>'TARIF 2024'!G995</f>
        <v>619659196509</v>
      </c>
      <c r="E989" t="str">
        <f>'TARIF 2024'!B995</f>
        <v>AKKSGKARSAN00100</v>
      </c>
      <c r="F989" t="str">
        <f>'TARIF 2024'!K995</f>
        <v>SanDisk memory card 128GB microSDXC Ultra Android cl. 10 UHS-I 100 MB/s + adapter sorecop inclue 3,4 euros dont 0,83 deee</v>
      </c>
      <c r="G989" t="str">
        <f>'TARIF 2024'!K995</f>
        <v>SanDisk memory card 128GB microSDXC Ultra Android cl. 10 UHS-I 100 MB/s + adapter sorecop inclue 3,4 euros dont 0,83 deee</v>
      </c>
      <c r="H989" s="64">
        <f>'TARIF 2024'!M995</f>
        <v>15.077599999999999</v>
      </c>
      <c r="I989" s="64">
        <f>'TARIF 2024'!Q995</f>
        <v>24.99</v>
      </c>
      <c r="L989" s="75">
        <v>0.2</v>
      </c>
      <c r="M989" s="65"/>
      <c r="N989" s="65"/>
      <c r="O989" s="65"/>
      <c r="P989" s="65"/>
      <c r="Q989" s="70"/>
      <c r="R989" s="66"/>
      <c r="S989" s="68"/>
      <c r="T989" s="65"/>
      <c r="U989" s="65"/>
      <c r="V989" s="71"/>
      <c r="W989" s="72"/>
      <c r="X989" s="73"/>
      <c r="Y989" s="74"/>
      <c r="Z989" s="65"/>
      <c r="AA989" s="73"/>
      <c r="AB989" s="65"/>
      <c r="AC989" s="73"/>
      <c r="AD989" s="65"/>
      <c r="AE989" s="73"/>
      <c r="AF989" s="73"/>
      <c r="AG989" s="65"/>
      <c r="AH989" s="65"/>
      <c r="AI989" s="65"/>
      <c r="AJ989" s="65"/>
      <c r="AK989" s="65"/>
      <c r="AL989" s="65"/>
      <c r="AM989" s="65"/>
      <c r="AN989" s="65"/>
      <c r="AO989" s="65"/>
    </row>
    <row r="990" spans="1:41">
      <c r="A990" t="str">
        <f>'TARIF 2024'!D996</f>
        <v>new</v>
      </c>
      <c r="B990" t="s">
        <v>947</v>
      </c>
      <c r="D990" s="4">
        <f>'TARIF 2024'!G996</f>
        <v>5907457718753</v>
      </c>
      <c r="E990" t="str">
        <f>'TARIF 2024'!B996</f>
        <v>GSM178790</v>
      </c>
      <c r="F990" t="str">
        <f>'TARIF 2024'!K996</f>
        <v>COLORUM Power bank 10 000 mAh CPB10-09 xLavenda dont 0,04 deee</v>
      </c>
      <c r="G990" t="str">
        <f>'TARIF 2024'!K996</f>
        <v>COLORUM Power bank 10 000 mAh CPB10-09 xLavenda dont 0,04 deee</v>
      </c>
      <c r="H990" s="64">
        <f>'TARIF 2024'!M996</f>
        <v>15.077599999999999</v>
      </c>
      <c r="I990" s="64">
        <f>'TARIF 2024'!Q996</f>
        <v>24.99</v>
      </c>
      <c r="L990" s="75">
        <v>0.2</v>
      </c>
      <c r="M990" s="65"/>
      <c r="N990" s="65"/>
      <c r="O990" s="65"/>
      <c r="P990" s="65"/>
      <c r="Q990" s="70"/>
      <c r="R990" s="66"/>
      <c r="S990" s="68"/>
      <c r="T990" s="65"/>
      <c r="U990" s="65"/>
      <c r="V990" s="71"/>
      <c r="W990" s="72"/>
      <c r="X990" s="73"/>
      <c r="Y990" s="74"/>
      <c r="Z990" s="65"/>
      <c r="AA990" s="73"/>
      <c r="AB990" s="65"/>
      <c r="AC990" s="73"/>
      <c r="AD990" s="65"/>
      <c r="AE990" s="73"/>
      <c r="AF990" s="73"/>
      <c r="AG990" s="65"/>
      <c r="AH990" s="65"/>
      <c r="AI990" s="65"/>
      <c r="AJ990" s="65"/>
      <c r="AK990" s="65"/>
      <c r="AL990" s="65"/>
      <c r="AM990" s="65"/>
      <c r="AN990" s="65"/>
      <c r="AO990" s="65"/>
    </row>
    <row r="991" spans="1:41">
      <c r="A991" t="str">
        <f>'TARIF 2024'!D997</f>
        <v>new</v>
      </c>
      <c r="B991" t="s">
        <v>947</v>
      </c>
      <c r="D991" s="4">
        <f>'TARIF 2024'!G997</f>
        <v>5907457718722</v>
      </c>
      <c r="E991" t="str">
        <f>'TARIF 2024'!B997</f>
        <v>GSM178787</v>
      </c>
      <c r="F991" t="str">
        <f>'TARIF 2024'!K997</f>
        <v>COLORUM Power bank 10 000 mAh CPB10-02 xmagenta dont 0,04 deee</v>
      </c>
      <c r="G991" t="str">
        <f>'TARIF 2024'!K997</f>
        <v>COLORUM Power bank 10 000 mAh CPB10-02 xmagenta dont 0,04 deee</v>
      </c>
      <c r="H991" s="64">
        <f>'TARIF 2024'!M997</f>
        <v>15.077599999999999</v>
      </c>
      <c r="I991" s="64">
        <f>'TARIF 2024'!Q997</f>
        <v>24.99</v>
      </c>
      <c r="L991" s="75">
        <v>0.2</v>
      </c>
      <c r="M991" s="65"/>
      <c r="N991" s="65"/>
      <c r="O991" s="65"/>
      <c r="P991" s="65"/>
      <c r="Q991" s="70"/>
      <c r="R991" s="66"/>
      <c r="S991" s="68"/>
      <c r="T991" s="65"/>
      <c r="U991" s="65"/>
      <c r="V991" s="71"/>
      <c r="W991" s="72"/>
      <c r="X991" s="73"/>
      <c r="Y991" s="74"/>
      <c r="Z991" s="65"/>
      <c r="AA991" s="73"/>
      <c r="AB991" s="65"/>
      <c r="AC991" s="73"/>
      <c r="AD991" s="65"/>
      <c r="AE991" s="73"/>
      <c r="AF991" s="73"/>
      <c r="AG991" s="65"/>
      <c r="AH991" s="65"/>
      <c r="AI991" s="65"/>
      <c r="AJ991" s="65"/>
      <c r="AK991" s="65"/>
      <c r="AL991" s="65"/>
      <c r="AM991" s="65"/>
      <c r="AN991" s="65"/>
      <c r="AO991" s="65"/>
    </row>
    <row r="992" spans="1:41">
      <c r="A992" t="str">
        <f>'TARIF 2024'!D998</f>
        <v>new</v>
      </c>
      <c r="B992" t="s">
        <v>947</v>
      </c>
      <c r="D992" s="4">
        <f>'TARIF 2024'!G998</f>
        <v>5907457718739</v>
      </c>
      <c r="E992" t="str">
        <f>'TARIF 2024'!B998</f>
        <v>GSM178788</v>
      </c>
      <c r="F992" t="str">
        <f>'TARIF 2024'!K998</f>
        <v>COLORUM Power bank 10 000 mAh CPB10-04 xgreen dont 0,04 deee</v>
      </c>
      <c r="G992" t="str">
        <f>'TARIF 2024'!K998</f>
        <v>COLORUM Power bank 10 000 mAh CPB10-04 xgreen dont 0,04 deee</v>
      </c>
      <c r="H992" s="64">
        <f>'TARIF 2024'!M998</f>
        <v>15.077599999999999</v>
      </c>
      <c r="I992" s="64">
        <f>'TARIF 2024'!Q998</f>
        <v>24.99</v>
      </c>
      <c r="L992" s="75">
        <v>0.2</v>
      </c>
      <c r="M992" s="65"/>
      <c r="N992" s="65"/>
      <c r="O992" s="65"/>
      <c r="P992" s="65"/>
      <c r="Q992" s="70"/>
      <c r="R992" s="66"/>
      <c r="S992" s="68"/>
      <c r="T992" s="65"/>
      <c r="U992" s="65"/>
      <c r="V992" s="71"/>
      <c r="W992" s="72"/>
      <c r="X992" s="73"/>
      <c r="Y992" s="74"/>
      <c r="Z992" s="65"/>
      <c r="AA992" s="73"/>
      <c r="AB992" s="65"/>
      <c r="AC992" s="73"/>
      <c r="AD992" s="65"/>
      <c r="AE992" s="73"/>
      <c r="AF992" s="73"/>
      <c r="AG992" s="65"/>
      <c r="AH992" s="65"/>
      <c r="AI992" s="65"/>
      <c r="AJ992" s="65"/>
      <c r="AK992" s="65"/>
      <c r="AL992" s="65"/>
      <c r="AM992" s="65"/>
      <c r="AN992" s="65"/>
      <c r="AO992" s="65"/>
    </row>
    <row r="993" spans="1:41">
      <c r="A993" t="str">
        <f>'TARIF 2024'!D999</f>
        <v>new</v>
      </c>
      <c r="B993" t="s">
        <v>947</v>
      </c>
      <c r="D993" s="4">
        <f>'TARIF 2024'!G999</f>
        <v>5907457718746</v>
      </c>
      <c r="E993" t="str">
        <f>'TARIF 2024'!B999</f>
        <v>GSM178789</v>
      </c>
      <c r="F993" t="str">
        <f>'TARIF 2024'!K999</f>
        <v>COLORUM Power bank 10 000 mAh CPB10-05 xyellow dont 0,04 deee</v>
      </c>
      <c r="G993" t="str">
        <f>'TARIF 2024'!K999</f>
        <v>COLORUM Power bank 10 000 mAh CPB10-05 xyellow dont 0,04 deee</v>
      </c>
      <c r="H993" s="64">
        <f>'TARIF 2024'!M999</f>
        <v>15.077599999999999</v>
      </c>
      <c r="I993" s="64">
        <f>'TARIF 2024'!Q999</f>
        <v>24.99</v>
      </c>
      <c r="L993" s="75">
        <v>0.2</v>
      </c>
      <c r="M993" s="65"/>
      <c r="N993" s="65"/>
      <c r="O993" s="65"/>
      <c r="P993" s="65"/>
      <c r="Q993" s="70"/>
      <c r="R993" s="66"/>
      <c r="S993" s="68"/>
      <c r="T993" s="65"/>
      <c r="U993" s="65"/>
      <c r="V993" s="71"/>
      <c r="W993" s="72"/>
      <c r="X993" s="73"/>
      <c r="Y993" s="74"/>
      <c r="Z993" s="65"/>
      <c r="AA993" s="73"/>
      <c r="AB993" s="65"/>
      <c r="AC993" s="73"/>
      <c r="AD993" s="65"/>
      <c r="AE993" s="73"/>
      <c r="AF993" s="73"/>
      <c r="AG993" s="65"/>
      <c r="AH993" s="65"/>
      <c r="AI993" s="65"/>
      <c r="AJ993" s="65"/>
      <c r="AK993" s="65"/>
      <c r="AL993" s="65"/>
      <c r="AM993" s="65"/>
      <c r="AN993" s="65"/>
      <c r="AO993" s="65"/>
    </row>
    <row r="994" spans="1:41">
      <c r="A994" t="str">
        <f>'TARIF 2024'!D1000</f>
        <v>new</v>
      </c>
      <c r="B994" t="s">
        <v>947</v>
      </c>
      <c r="D994" s="4">
        <f>'TARIF 2024'!G1000</f>
        <v>5907457731202</v>
      </c>
      <c r="E994" t="str">
        <f>'TARIF 2024'!B1000</f>
        <v>GSM179874</v>
      </c>
      <c r="F994" t="str">
        <f>'TARIF 2024'!K1000</f>
        <v>COLORUM Power bank 10 000 mAh CPB10-05 xyellow dont 0,04 deee</v>
      </c>
      <c r="G994" t="str">
        <f>'TARIF 2024'!K1000</f>
        <v>COLORUM Power bank 10 000 mAh CPB10-05 xyellow dont 0,04 deee</v>
      </c>
      <c r="H994" s="64">
        <f>'TARIF 2024'!M1000</f>
        <v>15.077599999999999</v>
      </c>
      <c r="I994" s="64">
        <f>'TARIF 2024'!Q1000</f>
        <v>24.99</v>
      </c>
      <c r="L994" s="75">
        <v>0.2</v>
      </c>
      <c r="M994" s="65"/>
      <c r="N994" s="65"/>
      <c r="O994" s="65"/>
      <c r="P994" s="65"/>
      <c r="Q994" s="70"/>
      <c r="R994" s="66"/>
      <c r="S994" s="68"/>
      <c r="T994" s="65"/>
      <c r="U994" s="65"/>
      <c r="V994" s="71"/>
      <c r="W994" s="72"/>
      <c r="X994" s="73"/>
      <c r="Y994" s="74"/>
      <c r="Z994" s="65"/>
      <c r="AA994" s="73"/>
      <c r="AB994" s="65"/>
      <c r="AC994" s="73"/>
      <c r="AD994" s="65"/>
      <c r="AE994" s="73"/>
      <c r="AF994" s="73"/>
      <c r="AG994" s="65"/>
      <c r="AH994" s="65"/>
      <c r="AI994" s="65"/>
      <c r="AJ994" s="65"/>
      <c r="AK994" s="65"/>
      <c r="AL994" s="65"/>
      <c r="AM994" s="65"/>
      <c r="AN994" s="65"/>
      <c r="AO994" s="65"/>
    </row>
    <row r="995" spans="1:41">
      <c r="A995" t="str">
        <f>'TARIF 2024'!D1001</f>
        <v>new</v>
      </c>
      <c r="B995" t="s">
        <v>947</v>
      </c>
      <c r="D995" s="4">
        <f>'TARIF 2024'!G1001</f>
        <v>5907457718609</v>
      </c>
      <c r="E995" t="str">
        <f>'TARIF 2024'!B1001</f>
        <v>GSM178775</v>
      </c>
      <c r="F995" t="str">
        <f>'TARIF 2024'!K1001</f>
        <v>COLORUM wall charger USB-A + USB-C PD 30W CLS30-AC-02 xLavenda dont 0,04 deee</v>
      </c>
      <c r="G995" t="str">
        <f>'TARIF 2024'!K1001</f>
        <v>COLORUM wall charger USB-A + USB-C PD 30W CLS30-AC-02 xLavenda dont 0,04 deee</v>
      </c>
      <c r="H995" s="64">
        <f>'TARIF 2024'!M1001</f>
        <v>10.809999999999999</v>
      </c>
      <c r="I995" s="64">
        <f>'TARIF 2024'!Q1001</f>
        <v>17.989999999999998</v>
      </c>
      <c r="L995" s="75">
        <v>0.2</v>
      </c>
      <c r="M995" s="65"/>
      <c r="N995" s="65"/>
      <c r="O995" s="65"/>
      <c r="P995" s="65"/>
      <c r="Q995" s="70"/>
      <c r="R995" s="66"/>
      <c r="S995" s="68"/>
      <c r="T995" s="65"/>
      <c r="U995" s="65"/>
      <c r="V995" s="71"/>
      <c r="W995" s="72"/>
      <c r="X995" s="73"/>
      <c r="Y995" s="74"/>
      <c r="Z995" s="65"/>
      <c r="AA995" s="73"/>
      <c r="AB995" s="65"/>
      <c r="AC995" s="73"/>
      <c r="AD995" s="65"/>
      <c r="AE995" s="73"/>
      <c r="AF995" s="73"/>
      <c r="AG995" s="65"/>
      <c r="AH995" s="65"/>
      <c r="AI995" s="65"/>
      <c r="AJ995" s="65"/>
      <c r="AK995" s="65"/>
      <c r="AL995" s="65"/>
      <c r="AM995" s="65"/>
      <c r="AN995" s="65"/>
      <c r="AO995" s="65"/>
    </row>
    <row r="996" spans="1:41">
      <c r="A996" t="str">
        <f>'TARIF 2024'!D1002</f>
        <v>new</v>
      </c>
      <c r="B996" t="s">
        <v>947</v>
      </c>
      <c r="D996" s="4">
        <f>'TARIF 2024'!G1002</f>
        <v>5907457718579</v>
      </c>
      <c r="E996" t="str">
        <f>'TARIF 2024'!B1002</f>
        <v>GSM178772</v>
      </c>
      <c r="F996" t="str">
        <f>'TARIF 2024'!K1002</f>
        <v>COLORUM wall charger USB-A + USB-C PD 30W CLS30-AC-02 xMagenta dont 0,04 deee</v>
      </c>
      <c r="G996" t="str">
        <f>'TARIF 2024'!K1002</f>
        <v>COLORUM wall charger USB-A + USB-C PD 30W CLS30-AC-02 xMagenta dont 0,04 deee</v>
      </c>
      <c r="H996" s="64">
        <f>'TARIF 2024'!M1002</f>
        <v>10.809999999999999</v>
      </c>
      <c r="I996" s="64">
        <f>'TARIF 2024'!Q1002</f>
        <v>17.989999999999998</v>
      </c>
      <c r="L996" s="75">
        <v>0.2</v>
      </c>
      <c r="M996" s="65"/>
      <c r="N996" s="65"/>
      <c r="O996" s="65"/>
      <c r="P996" s="65"/>
      <c r="Q996" s="70"/>
      <c r="R996" s="66"/>
      <c r="S996" s="68"/>
      <c r="T996" s="65"/>
      <c r="U996" s="65"/>
      <c r="V996" s="71"/>
      <c r="W996" s="72"/>
      <c r="X996" s="73"/>
      <c r="Y996" s="74"/>
      <c r="Z996" s="65"/>
      <c r="AA996" s="73"/>
      <c r="AB996" s="65"/>
      <c r="AC996" s="73"/>
      <c r="AD996" s="65"/>
      <c r="AE996" s="73"/>
      <c r="AF996" s="73"/>
      <c r="AG996" s="65"/>
      <c r="AH996" s="65"/>
      <c r="AI996" s="65"/>
      <c r="AJ996" s="65"/>
      <c r="AK996" s="65"/>
      <c r="AL996" s="65"/>
      <c r="AM996" s="65"/>
      <c r="AN996" s="65"/>
      <c r="AO996" s="65"/>
    </row>
    <row r="997" spans="1:41">
      <c r="A997" t="str">
        <f>'TARIF 2024'!D1003</f>
        <v>new</v>
      </c>
      <c r="B997" t="s">
        <v>947</v>
      </c>
      <c r="D997" s="4">
        <f>'TARIF 2024'!G1003</f>
        <v>5907457718586</v>
      </c>
      <c r="E997" t="str">
        <f>'TARIF 2024'!B1003</f>
        <v>GSM178773</v>
      </c>
      <c r="F997" t="str">
        <f>'TARIF 2024'!K1003</f>
        <v>COLORUM wall charger USB-A + USB-C PD 30W CLS30-AC-02 xGreen dont 0,04 deee</v>
      </c>
      <c r="G997" t="str">
        <f>'TARIF 2024'!K1003</f>
        <v>COLORUM wall charger USB-A + USB-C PD 30W CLS30-AC-02 xGreen dont 0,04 deee</v>
      </c>
      <c r="H997" s="64">
        <f>'TARIF 2024'!M1003</f>
        <v>10.809999999999999</v>
      </c>
      <c r="I997" s="64">
        <f>'TARIF 2024'!Q1003</f>
        <v>17.989999999999998</v>
      </c>
      <c r="L997" s="75">
        <v>0.2</v>
      </c>
      <c r="M997" s="65"/>
      <c r="N997" s="65"/>
      <c r="O997" s="65"/>
      <c r="P997" s="65"/>
      <c r="Q997" s="70"/>
      <c r="R997" s="66"/>
      <c r="S997" s="68"/>
      <c r="T997" s="65"/>
      <c r="U997" s="65"/>
      <c r="V997" s="71"/>
      <c r="W997" s="72"/>
      <c r="X997" s="73"/>
      <c r="Y997" s="74"/>
      <c r="Z997" s="65"/>
      <c r="AA997" s="73"/>
      <c r="AB997" s="65"/>
      <c r="AC997" s="73"/>
      <c r="AD997" s="65"/>
      <c r="AE997" s="73"/>
      <c r="AF997" s="73"/>
      <c r="AG997" s="65"/>
      <c r="AH997" s="65"/>
      <c r="AI997" s="65"/>
      <c r="AJ997" s="65"/>
      <c r="AK997" s="65"/>
      <c r="AL997" s="65"/>
      <c r="AM997" s="65"/>
      <c r="AN997" s="65"/>
      <c r="AO997" s="65"/>
    </row>
    <row r="998" spans="1:41">
      <c r="A998" t="str">
        <f>'TARIF 2024'!D1004</f>
        <v>new</v>
      </c>
      <c r="B998" t="s">
        <v>947</v>
      </c>
      <c r="D998" s="4">
        <f>'TARIF 2024'!G1004</f>
        <v>5907457718593</v>
      </c>
      <c r="E998" t="str">
        <f>'TARIF 2024'!B1004</f>
        <v>GSM178774</v>
      </c>
      <c r="F998" t="str">
        <f>'TARIF 2024'!K1004</f>
        <v>COLORUM wall charger USB-A + USB-C PD 30W CLS30-AC-02 xYellow dont 0,04 deee</v>
      </c>
      <c r="G998" t="str">
        <f>'TARIF 2024'!K1004</f>
        <v>COLORUM wall charger USB-A + USB-C PD 30W CLS30-AC-02 xYellow dont 0,04 deee</v>
      </c>
      <c r="H998" s="64">
        <f>'TARIF 2024'!M1004</f>
        <v>10.809999999999999</v>
      </c>
      <c r="I998" s="64">
        <f>'TARIF 2024'!Q1004</f>
        <v>17.989999999999998</v>
      </c>
      <c r="L998" s="75">
        <v>0.2</v>
      </c>
      <c r="M998" s="65"/>
      <c r="N998" s="65"/>
      <c r="O998" s="65"/>
      <c r="P998" s="65"/>
      <c r="Q998" s="70"/>
      <c r="R998" s="66"/>
      <c r="S998" s="68"/>
      <c r="T998" s="65"/>
      <c r="U998" s="65"/>
      <c r="V998" s="71"/>
      <c r="W998" s="72"/>
      <c r="X998" s="73"/>
      <c r="Y998" s="74"/>
      <c r="Z998" s="65"/>
      <c r="AA998" s="73"/>
      <c r="AB998" s="65"/>
      <c r="AC998" s="73"/>
      <c r="AD998" s="65"/>
      <c r="AE998" s="73"/>
      <c r="AF998" s="73"/>
      <c r="AG998" s="65"/>
      <c r="AH998" s="65"/>
      <c r="AI998" s="65"/>
      <c r="AJ998" s="65"/>
      <c r="AK998" s="65"/>
      <c r="AL998" s="65"/>
      <c r="AM998" s="65"/>
      <c r="AN998" s="65"/>
      <c r="AO998" s="65"/>
    </row>
    <row r="999" spans="1:41">
      <c r="A999" t="str">
        <f>'TARIF 2024'!D1005</f>
        <v>new</v>
      </c>
      <c r="B999" t="s">
        <v>947</v>
      </c>
      <c r="D999" s="4">
        <f>'TARIF 2024'!G1005</f>
        <v>5907457731189</v>
      </c>
      <c r="E999" t="str">
        <f>'TARIF 2024'!B1005</f>
        <v>GSM179872</v>
      </c>
      <c r="F999" t="str">
        <f>'TARIF 2024'!K1005</f>
        <v>COLORUM wall charger USB-A + USB-C PD 30W CLS30-AC-02 xPeach Fuzz dont 0,04 deee</v>
      </c>
      <c r="G999" t="str">
        <f>'TARIF 2024'!K1005</f>
        <v>COLORUM wall charger USB-A + USB-C PD 30W CLS30-AC-02 xPeach Fuzz dont 0,04 deee</v>
      </c>
      <c r="H999" s="64">
        <f>'TARIF 2024'!M1005</f>
        <v>10.809999999999999</v>
      </c>
      <c r="I999" s="64">
        <f>'TARIF 2024'!Q1005</f>
        <v>17.989999999999998</v>
      </c>
      <c r="L999" s="75">
        <v>0.2</v>
      </c>
      <c r="M999" s="65"/>
      <c r="N999" s="65"/>
      <c r="O999" s="65"/>
      <c r="P999" s="65"/>
      <c r="Q999" s="70"/>
      <c r="R999" s="66"/>
      <c r="S999" s="68"/>
      <c r="T999" s="65"/>
      <c r="U999" s="65"/>
      <c r="V999" s="71"/>
      <c r="W999" s="72"/>
      <c r="X999" s="73"/>
      <c r="Y999" s="74"/>
      <c r="Z999" s="65"/>
      <c r="AA999" s="73"/>
      <c r="AB999" s="65"/>
      <c r="AC999" s="73"/>
      <c r="AD999" s="65"/>
      <c r="AE999" s="73"/>
      <c r="AF999" s="73"/>
      <c r="AG999" s="65"/>
      <c r="AH999" s="65"/>
      <c r="AI999" s="65"/>
      <c r="AJ999" s="65"/>
      <c r="AK999" s="65"/>
      <c r="AL999" s="65"/>
      <c r="AM999" s="65"/>
      <c r="AN999" s="65"/>
      <c r="AO999" s="65"/>
    </row>
    <row r="1000" spans="1:41">
      <c r="A1000" t="str">
        <f>'TARIF 2024'!D1006</f>
        <v>new</v>
      </c>
      <c r="B1000" t="s">
        <v>947</v>
      </c>
      <c r="D1000" s="4">
        <f>'TARIF 2024'!G1006</f>
        <v>5907457718555</v>
      </c>
      <c r="E1000" t="str">
        <f>'TARIF 2024'!B1006</f>
        <v>GSM178770</v>
      </c>
      <c r="F1000" t="str">
        <f>'TARIF 2024'!K1006</f>
        <v>COLORUM cable USB-A - USB-C 1,8m 3A CK60-AC-04 xLavenda dont 0,04 deee</v>
      </c>
      <c r="G1000" t="str">
        <f>'TARIF 2024'!K1006</f>
        <v>COLORUM cable USB-A - USB-C 1,8m 3A CK60-AC-04 xLavenda dont 0,04 deee</v>
      </c>
      <c r="H1000" s="64">
        <f>'TARIF 2024'!M1006</f>
        <v>6.7679999999999998</v>
      </c>
      <c r="I1000" s="64">
        <f>'TARIF 2024'!Q1006</f>
        <v>14.99</v>
      </c>
      <c r="L1000" s="75">
        <v>0.2</v>
      </c>
      <c r="M1000" s="65"/>
      <c r="N1000" s="65"/>
      <c r="O1000" s="65"/>
      <c r="P1000" s="65"/>
      <c r="Q1000" s="70"/>
      <c r="R1000" s="66"/>
      <c r="S1000" s="68"/>
      <c r="T1000" s="65"/>
      <c r="U1000" s="65"/>
      <c r="V1000" s="71"/>
      <c r="W1000" s="72"/>
      <c r="X1000" s="73"/>
      <c r="Y1000" s="74"/>
      <c r="Z1000" s="65"/>
      <c r="AA1000" s="73"/>
      <c r="AB1000" s="65"/>
      <c r="AC1000" s="73"/>
      <c r="AD1000" s="65"/>
      <c r="AE1000" s="73"/>
      <c r="AF1000" s="73"/>
      <c r="AG1000" s="65"/>
      <c r="AH1000" s="65"/>
      <c r="AI1000" s="65"/>
      <c r="AJ1000" s="65"/>
      <c r="AK1000" s="65"/>
      <c r="AL1000" s="65"/>
      <c r="AM1000" s="65"/>
      <c r="AN1000" s="65"/>
      <c r="AO1000" s="65"/>
    </row>
    <row r="1001" spans="1:41">
      <c r="A1001" t="str">
        <f>'TARIF 2024'!D1007</f>
        <v>new</v>
      </c>
      <c r="B1001" t="s">
        <v>947</v>
      </c>
      <c r="D1001" s="4">
        <f>'TARIF 2024'!G1007</f>
        <v>5907457718524</v>
      </c>
      <c r="E1001" t="str">
        <f>'TARIF 2024'!B1007</f>
        <v>GSM178767</v>
      </c>
      <c r="F1001" t="str">
        <f>'TARIF 2024'!K1007</f>
        <v>COLORUM cable USB-A - USB-C 1,8m 3A CK60-AC-04 xMagenta dont 0,04 deee</v>
      </c>
      <c r="G1001" t="str">
        <f>'TARIF 2024'!K1007</f>
        <v>COLORUM cable USB-A - USB-C 1,8m 3A CK60-AC-04 xMagenta dont 0,04 deee</v>
      </c>
      <c r="H1001" s="64">
        <f>'TARIF 2024'!M1007</f>
        <v>6.7679999999999998</v>
      </c>
      <c r="I1001" s="64">
        <f>'TARIF 2024'!Q1007</f>
        <v>14.99</v>
      </c>
      <c r="L1001" s="75">
        <v>0.2</v>
      </c>
      <c r="M1001" s="65"/>
      <c r="N1001" s="65"/>
      <c r="O1001" s="65"/>
      <c r="P1001" s="65"/>
      <c r="Q1001" s="70"/>
      <c r="R1001" s="66"/>
      <c r="S1001" s="68"/>
      <c r="T1001" s="65"/>
      <c r="U1001" s="65"/>
      <c r="V1001" s="71"/>
      <c r="W1001" s="72"/>
      <c r="X1001" s="73"/>
      <c r="Y1001" s="74"/>
      <c r="Z1001" s="65"/>
      <c r="AA1001" s="73"/>
      <c r="AB1001" s="65"/>
      <c r="AC1001" s="73"/>
      <c r="AD1001" s="65"/>
      <c r="AE1001" s="73"/>
      <c r="AF1001" s="73"/>
      <c r="AG1001" s="65"/>
      <c r="AH1001" s="65"/>
      <c r="AI1001" s="65"/>
      <c r="AJ1001" s="65"/>
      <c r="AK1001" s="65"/>
      <c r="AL1001" s="65"/>
      <c r="AM1001" s="65"/>
      <c r="AN1001" s="65"/>
      <c r="AO1001" s="65"/>
    </row>
    <row r="1002" spans="1:41">
      <c r="A1002" t="str">
        <f>'TARIF 2024'!D1008</f>
        <v>new</v>
      </c>
      <c r="B1002" t="s">
        <v>947</v>
      </c>
      <c r="D1002" s="4">
        <f>'TARIF 2024'!G1008</f>
        <v>5907457718531</v>
      </c>
      <c r="E1002" t="str">
        <f>'TARIF 2024'!B1008</f>
        <v>GSM178768</v>
      </c>
      <c r="F1002" t="str">
        <f>'TARIF 2024'!K1008</f>
        <v>COLORUM cable USB-A - USB-C 1,8m 3A CK60-AC-04 xGreen dont 0,04 deee</v>
      </c>
      <c r="G1002" t="str">
        <f>'TARIF 2024'!K1008</f>
        <v>COLORUM cable USB-A - USB-C 1,8m 3A CK60-AC-04 xGreen dont 0,04 deee</v>
      </c>
      <c r="H1002" s="64">
        <f>'TARIF 2024'!M1008</f>
        <v>6.7679999999999998</v>
      </c>
      <c r="I1002" s="64">
        <f>'TARIF 2024'!Q1008</f>
        <v>14.99</v>
      </c>
      <c r="L1002" s="75">
        <v>0.2</v>
      </c>
      <c r="M1002" s="65"/>
      <c r="N1002" s="65"/>
      <c r="O1002" s="65"/>
      <c r="P1002" s="65"/>
      <c r="Q1002" s="70"/>
      <c r="R1002" s="66"/>
      <c r="S1002" s="68"/>
      <c r="T1002" s="65"/>
      <c r="U1002" s="65"/>
      <c r="V1002" s="71"/>
      <c r="W1002" s="72"/>
      <c r="X1002" s="73"/>
      <c r="Y1002" s="74"/>
      <c r="Z1002" s="65"/>
      <c r="AA1002" s="73"/>
      <c r="AB1002" s="65"/>
      <c r="AC1002" s="73"/>
      <c r="AD1002" s="65"/>
      <c r="AE1002" s="73"/>
      <c r="AF1002" s="73"/>
      <c r="AG1002" s="65"/>
      <c r="AH1002" s="65"/>
      <c r="AI1002" s="65"/>
      <c r="AJ1002" s="65"/>
      <c r="AK1002" s="65"/>
      <c r="AL1002" s="65"/>
      <c r="AM1002" s="65"/>
      <c r="AN1002" s="65"/>
      <c r="AO1002" s="65"/>
    </row>
    <row r="1003" spans="1:41">
      <c r="A1003" t="str">
        <f>'TARIF 2024'!D1009</f>
        <v>new</v>
      </c>
      <c r="B1003" t="s">
        <v>947</v>
      </c>
      <c r="D1003" s="4">
        <f>'TARIF 2024'!G1009</f>
        <v>5907457718548</v>
      </c>
      <c r="E1003" t="str">
        <f>'TARIF 2024'!B1009</f>
        <v>GSM178769</v>
      </c>
      <c r="F1003" t="str">
        <f>'TARIF 2024'!K1009</f>
        <v>COLORUM cable USB-A - USB-C 1,8m 3A CK60-AC-04 xYellow dont 0,04 deee</v>
      </c>
      <c r="G1003" t="str">
        <f>'TARIF 2024'!K1009</f>
        <v>COLORUM cable USB-A - USB-C 1,8m 3A CK60-AC-04 xYellow dont 0,04 deee</v>
      </c>
      <c r="H1003" s="64">
        <f>'TARIF 2024'!M1009</f>
        <v>6.7679999999999998</v>
      </c>
      <c r="I1003" s="64">
        <f>'TARIF 2024'!Q1009</f>
        <v>14.99</v>
      </c>
      <c r="L1003" s="75">
        <v>0.2</v>
      </c>
      <c r="M1003" s="65"/>
      <c r="N1003" s="65"/>
      <c r="O1003" s="65"/>
      <c r="P1003" s="65"/>
      <c r="Q1003" s="70"/>
      <c r="R1003" s="66"/>
      <c r="S1003" s="68"/>
      <c r="T1003" s="65"/>
      <c r="U1003" s="65"/>
      <c r="V1003" s="71"/>
      <c r="W1003" s="72"/>
      <c r="X1003" s="73"/>
      <c r="Y1003" s="74"/>
      <c r="Z1003" s="65"/>
      <c r="AA1003" s="73"/>
      <c r="AB1003" s="65"/>
      <c r="AC1003" s="73"/>
      <c r="AD1003" s="65"/>
      <c r="AE1003" s="73"/>
      <c r="AF1003" s="73"/>
      <c r="AG1003" s="65"/>
      <c r="AH1003" s="65"/>
      <c r="AI1003" s="65"/>
      <c r="AJ1003" s="65"/>
      <c r="AK1003" s="65"/>
      <c r="AL1003" s="65"/>
      <c r="AM1003" s="65"/>
      <c r="AN1003" s="65"/>
      <c r="AO1003" s="65"/>
    </row>
    <row r="1004" spans="1:41">
      <c r="A1004" t="str">
        <f>'TARIF 2024'!D1010</f>
        <v>new</v>
      </c>
      <c r="B1004" t="s">
        <v>947</v>
      </c>
      <c r="D1004" s="4">
        <f>'TARIF 2024'!G1010</f>
        <v>5907457731158</v>
      </c>
      <c r="E1004" t="str">
        <f>'TARIF 2024'!B1010</f>
        <v>GSM179869</v>
      </c>
      <c r="F1004" t="str">
        <f>'TARIF 2024'!K1010</f>
        <v>COLORUM cable USB-A - USB-C 1,8m 3A CK60-AC-04 xPeach Fuzz dont 0,04 deee</v>
      </c>
      <c r="G1004" t="str">
        <f>'TARIF 2024'!K1010</f>
        <v>COLORUM cable USB-A - USB-C 1,8m 3A CK60-AC-04 xPeach Fuzz dont 0,04 deee</v>
      </c>
      <c r="H1004" s="64">
        <f>'TARIF 2024'!M1010</f>
        <v>6.7679999999999998</v>
      </c>
      <c r="I1004" s="64">
        <f>'TARIF 2024'!Q1010</f>
        <v>14.99</v>
      </c>
      <c r="L1004" s="75">
        <v>0.2</v>
      </c>
      <c r="M1004" s="65"/>
      <c r="N1004" s="65"/>
      <c r="O1004" s="65"/>
      <c r="P1004" s="65"/>
      <c r="Q1004" s="70"/>
      <c r="R1004" s="66"/>
      <c r="S1004" s="68"/>
      <c r="T1004" s="65"/>
      <c r="U1004" s="65"/>
      <c r="V1004" s="71"/>
      <c r="W1004" s="72"/>
      <c r="X1004" s="73"/>
      <c r="Y1004" s="74"/>
      <c r="Z1004" s="65"/>
      <c r="AA1004" s="73"/>
      <c r="AB1004" s="65"/>
      <c r="AC1004" s="73"/>
      <c r="AD1004" s="65"/>
      <c r="AE1004" s="73"/>
      <c r="AF1004" s="73"/>
      <c r="AG1004" s="65"/>
      <c r="AH1004" s="65"/>
      <c r="AI1004" s="65"/>
      <c r="AJ1004" s="65"/>
      <c r="AK1004" s="65"/>
      <c r="AL1004" s="65"/>
      <c r="AM1004" s="65"/>
      <c r="AN1004" s="65"/>
      <c r="AO1004" s="65"/>
    </row>
    <row r="1005" spans="1:41">
      <c r="A1005" t="str">
        <f>'TARIF 2024'!D1011</f>
        <v>new</v>
      </c>
      <c r="B1005" t="s">
        <v>947</v>
      </c>
      <c r="D1005" s="4">
        <f>'TARIF 2024'!G1011</f>
        <v>5907457729834</v>
      </c>
      <c r="E1005" t="str">
        <f>'TARIF 2024'!B1011</f>
        <v>GSM179755</v>
      </c>
      <c r="F1005" t="str">
        <f>'TARIF 2024'!K1011</f>
        <v>COLORUM cable USB-C - USB-C 1,8m 3A CK60-CC-09 xLavenda dont 0,04 deee</v>
      </c>
      <c r="G1005" t="str">
        <f>'TARIF 2024'!K1011</f>
        <v>COLORUM cable USB-C - USB-C 1,8m 3A CK60-CC-09 xLavenda dont 0,04 deee</v>
      </c>
      <c r="H1005" s="64">
        <f>'TARIF 2024'!M1011</f>
        <v>6.7679999999999998</v>
      </c>
      <c r="I1005" s="64">
        <f>'TARIF 2024'!Q1011</f>
        <v>14.99</v>
      </c>
      <c r="L1005" s="75">
        <v>0.2</v>
      </c>
      <c r="M1005" s="65"/>
      <c r="N1005" s="65"/>
      <c r="O1005" s="65"/>
      <c r="P1005" s="65"/>
      <c r="Q1005" s="70"/>
      <c r="R1005" s="66"/>
      <c r="S1005" s="68"/>
      <c r="T1005" s="65"/>
      <c r="U1005" s="65"/>
      <c r="V1005" s="71"/>
      <c r="W1005" s="72"/>
      <c r="X1005" s="73"/>
      <c r="Y1005" s="74"/>
      <c r="Z1005" s="65"/>
      <c r="AA1005" s="73"/>
      <c r="AB1005" s="65"/>
      <c r="AC1005" s="73"/>
      <c r="AD1005" s="65"/>
      <c r="AE1005" s="73"/>
      <c r="AF1005" s="73"/>
      <c r="AG1005" s="65"/>
      <c r="AH1005" s="65"/>
      <c r="AI1005" s="65"/>
      <c r="AJ1005" s="65"/>
      <c r="AK1005" s="65"/>
      <c r="AL1005" s="65"/>
      <c r="AM1005" s="65"/>
      <c r="AN1005" s="65"/>
      <c r="AO1005" s="65"/>
    </row>
    <row r="1006" spans="1:41">
      <c r="A1006" t="str">
        <f>'TARIF 2024'!D1012</f>
        <v>new</v>
      </c>
      <c r="B1006" t="s">
        <v>947</v>
      </c>
      <c r="D1006" s="4">
        <f>'TARIF 2024'!G1012</f>
        <v>5907457729803</v>
      </c>
      <c r="E1006" t="str">
        <f>'TARIF 2024'!B1012</f>
        <v>GSM179752</v>
      </c>
      <c r="F1006" t="str">
        <f>'TARIF 2024'!K1012</f>
        <v>COLORUM cable USB-C - USB-C 1,8m 3A CK60-CC-09 xMagenta dont 0,04 deee</v>
      </c>
      <c r="G1006" t="str">
        <f>'TARIF 2024'!K1012</f>
        <v>COLORUM cable USB-C - USB-C 1,8m 3A CK60-CC-09 xMagenta dont 0,04 deee</v>
      </c>
      <c r="H1006" s="64">
        <f>'TARIF 2024'!M1012</f>
        <v>6.7679999999999998</v>
      </c>
      <c r="I1006" s="64">
        <f>'TARIF 2024'!Q1012</f>
        <v>14.99</v>
      </c>
      <c r="L1006" s="75">
        <v>0.2</v>
      </c>
      <c r="M1006" s="65"/>
      <c r="N1006" s="65"/>
      <c r="O1006" s="65"/>
      <c r="P1006" s="65"/>
      <c r="Q1006" s="70"/>
      <c r="R1006" s="66"/>
      <c r="S1006" s="68"/>
      <c r="T1006" s="65"/>
      <c r="U1006" s="65"/>
      <c r="V1006" s="71"/>
      <c r="W1006" s="72"/>
      <c r="X1006" s="73"/>
      <c r="Y1006" s="74"/>
      <c r="Z1006" s="65"/>
      <c r="AA1006" s="73"/>
      <c r="AB1006" s="65"/>
      <c r="AC1006" s="73"/>
      <c r="AD1006" s="65"/>
      <c r="AE1006" s="73"/>
      <c r="AF1006" s="73"/>
      <c r="AG1006" s="65"/>
      <c r="AH1006" s="65"/>
      <c r="AI1006" s="65"/>
      <c r="AJ1006" s="65"/>
      <c r="AK1006" s="65"/>
      <c r="AL1006" s="65"/>
      <c r="AM1006" s="65"/>
      <c r="AN1006" s="65"/>
      <c r="AO1006" s="65"/>
    </row>
    <row r="1007" spans="1:41">
      <c r="A1007" t="str">
        <f>'TARIF 2024'!D1013</f>
        <v>new</v>
      </c>
      <c r="B1007" t="s">
        <v>947</v>
      </c>
      <c r="D1007" s="4">
        <f>'TARIF 2024'!G1013</f>
        <v>5907457729810</v>
      </c>
      <c r="E1007" t="str">
        <f>'TARIF 2024'!B1013</f>
        <v>GSM179753</v>
      </c>
      <c r="F1007" t="str">
        <f>'TARIF 2024'!K1013</f>
        <v>COLORUM cable USB-C - USB-C 1,8m 3A CK60-CC-09 xGreen dont 0,04 deee</v>
      </c>
      <c r="G1007" t="str">
        <f>'TARIF 2024'!K1013</f>
        <v>COLORUM cable USB-C - USB-C 1,8m 3A CK60-CC-09 xGreen dont 0,04 deee</v>
      </c>
      <c r="H1007" s="64">
        <f>'TARIF 2024'!M1013</f>
        <v>6.7679999999999998</v>
      </c>
      <c r="I1007" s="64">
        <f>'TARIF 2024'!Q1013</f>
        <v>14.99</v>
      </c>
      <c r="L1007" s="75">
        <v>0.2</v>
      </c>
      <c r="M1007" s="65"/>
      <c r="N1007" s="65"/>
      <c r="O1007" s="65"/>
      <c r="P1007" s="65"/>
      <c r="Q1007" s="70"/>
      <c r="R1007" s="66"/>
      <c r="S1007" s="68"/>
      <c r="T1007" s="65"/>
      <c r="U1007" s="65"/>
      <c r="V1007" s="71"/>
      <c r="W1007" s="72"/>
      <c r="X1007" s="73"/>
      <c r="Y1007" s="74"/>
      <c r="Z1007" s="65"/>
      <c r="AA1007" s="73"/>
      <c r="AB1007" s="65"/>
      <c r="AC1007" s="73"/>
      <c r="AD1007" s="65"/>
      <c r="AE1007" s="73"/>
      <c r="AF1007" s="73"/>
      <c r="AG1007" s="65"/>
      <c r="AH1007" s="65"/>
      <c r="AI1007" s="65"/>
      <c r="AJ1007" s="65"/>
      <c r="AK1007" s="65"/>
      <c r="AL1007" s="65"/>
      <c r="AM1007" s="65"/>
      <c r="AN1007" s="65"/>
      <c r="AO1007" s="65"/>
    </row>
    <row r="1008" spans="1:41">
      <c r="A1008" t="str">
        <f>'TARIF 2024'!D1014</f>
        <v>new</v>
      </c>
      <c r="B1008" t="s">
        <v>947</v>
      </c>
      <c r="D1008" s="4">
        <f>'TARIF 2024'!G1014</f>
        <v>5907457729827</v>
      </c>
      <c r="E1008" t="str">
        <f>'TARIF 2024'!B1014</f>
        <v>GSM179754</v>
      </c>
      <c r="F1008" t="str">
        <f>'TARIF 2024'!K1014</f>
        <v>COLORUM cable USB-C - USB-C 1,8m 3A CK60-CC-09 xYellow dont 0,04 deee</v>
      </c>
      <c r="G1008" t="str">
        <f>'TARIF 2024'!K1014</f>
        <v>COLORUM cable USB-C - USB-C 1,8m 3A CK60-CC-09 xYellow dont 0,04 deee</v>
      </c>
      <c r="H1008" s="64">
        <f>'TARIF 2024'!M1014</f>
        <v>6.7679999999999998</v>
      </c>
      <c r="I1008" s="64">
        <f>'TARIF 2024'!Q1014</f>
        <v>14.99</v>
      </c>
      <c r="L1008" s="75">
        <v>0.2</v>
      </c>
      <c r="M1008" s="65"/>
      <c r="N1008" s="65"/>
      <c r="O1008" s="65"/>
      <c r="P1008" s="65"/>
      <c r="Q1008" s="70"/>
      <c r="R1008" s="66"/>
      <c r="S1008" s="68"/>
      <c r="T1008" s="65"/>
      <c r="U1008" s="65"/>
      <c r="V1008" s="71"/>
      <c r="W1008" s="72"/>
      <c r="X1008" s="73"/>
      <c r="Y1008" s="74"/>
      <c r="Z1008" s="65"/>
      <c r="AA1008" s="73"/>
      <c r="AB1008" s="65"/>
      <c r="AC1008" s="73"/>
      <c r="AD1008" s="65"/>
      <c r="AE1008" s="73"/>
      <c r="AF1008" s="73"/>
      <c r="AG1008" s="65"/>
      <c r="AH1008" s="65"/>
      <c r="AI1008" s="65"/>
      <c r="AJ1008" s="65"/>
      <c r="AK1008" s="65"/>
      <c r="AL1008" s="65"/>
      <c r="AM1008" s="65"/>
      <c r="AN1008" s="65"/>
      <c r="AO1008" s="65"/>
    </row>
    <row r="1009" spans="1:41">
      <c r="A1009" t="str">
        <f>'TARIF 2024'!D1015</f>
        <v>new</v>
      </c>
      <c r="B1009" t="s">
        <v>947</v>
      </c>
      <c r="D1009" s="4">
        <f>'TARIF 2024'!G1015</f>
        <v>5907457731172</v>
      </c>
      <c r="E1009" t="str">
        <f>'TARIF 2024'!B1015</f>
        <v>GSM179871</v>
      </c>
      <c r="F1009" t="str">
        <f>'TARIF 2024'!K1015</f>
        <v>COLORUM cable USB-C - USB-C 1,8m 3A CK60-CC-09 xPeach Fuzz dont 0,04 deee</v>
      </c>
      <c r="G1009" t="str">
        <f>'TARIF 2024'!K1015</f>
        <v>COLORUM cable USB-C - USB-C 1,8m 3A CK60-CC-09 xPeach Fuzz dont 0,04 deee</v>
      </c>
      <c r="H1009" s="64">
        <f>'TARIF 2024'!M1015</f>
        <v>6.7679999999999998</v>
      </c>
      <c r="I1009" s="64">
        <f>'TARIF 2024'!Q1015</f>
        <v>14.99</v>
      </c>
      <c r="L1009" s="75">
        <v>0.2</v>
      </c>
      <c r="M1009" s="65"/>
      <c r="N1009" s="65"/>
      <c r="O1009" s="65"/>
      <c r="P1009" s="65"/>
      <c r="Q1009" s="70"/>
      <c r="R1009" s="66"/>
      <c r="S1009" s="68"/>
      <c r="T1009" s="65"/>
      <c r="U1009" s="65"/>
      <c r="V1009" s="71"/>
      <c r="W1009" s="72"/>
      <c r="X1009" s="73"/>
      <c r="Y1009" s="74"/>
      <c r="Z1009" s="65"/>
      <c r="AA1009" s="73"/>
      <c r="AB1009" s="65"/>
      <c r="AC1009" s="73"/>
      <c r="AD1009" s="65"/>
      <c r="AE1009" s="73"/>
      <c r="AF1009" s="73"/>
      <c r="AG1009" s="65"/>
      <c r="AH1009" s="65"/>
      <c r="AI1009" s="65"/>
      <c r="AJ1009" s="65"/>
      <c r="AK1009" s="65"/>
      <c r="AL1009" s="65"/>
      <c r="AM1009" s="65"/>
      <c r="AN1009" s="65"/>
      <c r="AO1009" s="65"/>
    </row>
    <row r="1010" spans="1:41">
      <c r="A1010" t="str">
        <f>'TARIF 2024'!D1016</f>
        <v>new</v>
      </c>
      <c r="B1010" t="s">
        <v>947</v>
      </c>
      <c r="D1010" s="4">
        <f>'TARIF 2024'!G1016</f>
        <v>5907457718500</v>
      </c>
      <c r="E1010" t="str">
        <f>'TARIF 2024'!B1016</f>
        <v>GSM178765</v>
      </c>
      <c r="F1010" t="str">
        <f>'TARIF 2024'!K1016</f>
        <v>COLORUM cable USB-C - Lightning 1,8m 2,4A CK12-CL-02 xLavenda dont 0,04 deee</v>
      </c>
      <c r="G1010" t="str">
        <f>'TARIF 2024'!K1016</f>
        <v>COLORUM cable USB-C - Lightning 1,8m 2,4A CK12-CL-02 xLavenda dont 0,04 deee</v>
      </c>
      <c r="H1010" s="64">
        <f>'TARIF 2024'!M1016</f>
        <v>6.7679999999999998</v>
      </c>
      <c r="I1010" s="64">
        <f>'TARIF 2024'!Q1016</f>
        <v>14.99</v>
      </c>
      <c r="L1010" s="75">
        <v>0.2</v>
      </c>
      <c r="M1010" s="65"/>
      <c r="N1010" s="65"/>
      <c r="O1010" s="65"/>
      <c r="P1010" s="65"/>
      <c r="Q1010" s="70"/>
      <c r="R1010" s="66"/>
      <c r="S1010" s="68"/>
      <c r="T1010" s="65"/>
      <c r="U1010" s="65"/>
      <c r="V1010" s="71"/>
      <c r="W1010" s="72"/>
      <c r="X1010" s="73"/>
      <c r="Y1010" s="74"/>
      <c r="Z1010" s="65"/>
      <c r="AA1010" s="73"/>
      <c r="AB1010" s="65"/>
      <c r="AC1010" s="73"/>
      <c r="AD1010" s="65"/>
      <c r="AE1010" s="73"/>
      <c r="AF1010" s="73"/>
      <c r="AG1010" s="65"/>
      <c r="AH1010" s="65"/>
      <c r="AI1010" s="65"/>
      <c r="AJ1010" s="65"/>
      <c r="AK1010" s="65"/>
      <c r="AL1010" s="65"/>
      <c r="AM1010" s="65"/>
      <c r="AN1010" s="65"/>
      <c r="AO1010" s="65"/>
    </row>
    <row r="1011" spans="1:41">
      <c r="A1011" t="str">
        <f>'TARIF 2024'!D1017</f>
        <v>new</v>
      </c>
      <c r="B1011" t="s">
        <v>947</v>
      </c>
      <c r="D1011" s="4">
        <f>'TARIF 2024'!G1017</f>
        <v>5907457718470</v>
      </c>
      <c r="E1011" t="str">
        <f>'TARIF 2024'!B1017</f>
        <v>GSM178762</v>
      </c>
      <c r="F1011" t="str">
        <f>'TARIF 2024'!K1017</f>
        <v>COLORUM cable USB-C - Lightning 1,8m 2,4A CK12-CL-02 xMagenta dont 0,04 deee</v>
      </c>
      <c r="G1011" t="str">
        <f>'TARIF 2024'!K1017</f>
        <v>COLORUM cable USB-C - Lightning 1,8m 2,4A CK12-CL-02 xMagenta dont 0,04 deee</v>
      </c>
      <c r="H1011" s="64">
        <f>'TARIF 2024'!M1017</f>
        <v>6.7679999999999998</v>
      </c>
      <c r="I1011" s="64">
        <f>'TARIF 2024'!Q1017</f>
        <v>14.99</v>
      </c>
      <c r="L1011" s="75">
        <v>0.2</v>
      </c>
      <c r="M1011" s="65"/>
      <c r="N1011" s="65"/>
      <c r="O1011" s="65"/>
      <c r="P1011" s="65"/>
      <c r="Q1011" s="70"/>
      <c r="R1011" s="66"/>
      <c r="S1011" s="68"/>
      <c r="T1011" s="65"/>
      <c r="U1011" s="65"/>
      <c r="V1011" s="71"/>
      <c r="W1011" s="72"/>
      <c r="X1011" s="73"/>
      <c r="Y1011" s="74"/>
      <c r="Z1011" s="65"/>
      <c r="AA1011" s="73"/>
      <c r="AB1011" s="65"/>
      <c r="AC1011" s="73"/>
      <c r="AD1011" s="65"/>
      <c r="AE1011" s="73"/>
      <c r="AF1011" s="73"/>
      <c r="AG1011" s="65"/>
      <c r="AH1011" s="65"/>
      <c r="AI1011" s="65"/>
      <c r="AJ1011" s="65"/>
      <c r="AK1011" s="65"/>
      <c r="AL1011" s="65"/>
      <c r="AM1011" s="65"/>
      <c r="AN1011" s="65"/>
      <c r="AO1011" s="65"/>
    </row>
    <row r="1012" spans="1:41">
      <c r="A1012" t="str">
        <f>'TARIF 2024'!D1018</f>
        <v>new</v>
      </c>
      <c r="B1012" t="s">
        <v>947</v>
      </c>
      <c r="D1012" s="4">
        <f>'TARIF 2024'!G1018</f>
        <v>5907457718487</v>
      </c>
      <c r="E1012" t="str">
        <f>'TARIF 2024'!B1018</f>
        <v>GSM178763</v>
      </c>
      <c r="F1012" t="str">
        <f>'TARIF 2024'!K1018</f>
        <v>COLORUM cable USB-C - Lightning 1,8m 2,4A CK12-CL-02 xGreen dont 0,04 deee</v>
      </c>
      <c r="G1012" t="str">
        <f>'TARIF 2024'!K1018</f>
        <v>COLORUM cable USB-C - Lightning 1,8m 2,4A CK12-CL-02 xGreen dont 0,04 deee</v>
      </c>
      <c r="H1012" s="64">
        <f>'TARIF 2024'!M1018</f>
        <v>6.7679999999999998</v>
      </c>
      <c r="I1012" s="64">
        <f>'TARIF 2024'!Q1018</f>
        <v>14.99</v>
      </c>
      <c r="L1012" s="75">
        <v>0.2</v>
      </c>
      <c r="M1012" s="65"/>
      <c r="N1012" s="65"/>
      <c r="O1012" s="65"/>
      <c r="P1012" s="65"/>
      <c r="Q1012" s="70"/>
      <c r="R1012" s="66"/>
      <c r="S1012" s="68"/>
      <c r="T1012" s="65"/>
      <c r="U1012" s="65"/>
      <c r="V1012" s="71"/>
      <c r="W1012" s="72"/>
      <c r="X1012" s="73"/>
      <c r="Y1012" s="74"/>
      <c r="Z1012" s="65"/>
      <c r="AA1012" s="73"/>
      <c r="AB1012" s="65"/>
      <c r="AC1012" s="73"/>
      <c r="AD1012" s="65"/>
      <c r="AE1012" s="73"/>
      <c r="AF1012" s="73"/>
      <c r="AG1012" s="65"/>
      <c r="AH1012" s="65"/>
      <c r="AI1012" s="65"/>
      <c r="AJ1012" s="65"/>
      <c r="AK1012" s="65"/>
      <c r="AL1012" s="65"/>
      <c r="AM1012" s="65"/>
      <c r="AN1012" s="65"/>
      <c r="AO1012" s="65"/>
    </row>
    <row r="1013" spans="1:41">
      <c r="A1013" t="str">
        <f>'TARIF 2024'!D1019</f>
        <v>new</v>
      </c>
      <c r="B1013" t="s">
        <v>947</v>
      </c>
      <c r="D1013" s="4">
        <f>'TARIF 2024'!G1019</f>
        <v>5907457718494</v>
      </c>
      <c r="E1013" t="str">
        <f>'TARIF 2024'!B1019</f>
        <v>GSM178764</v>
      </c>
      <c r="F1013" t="str">
        <f>'TARIF 2024'!K1019</f>
        <v>COLORUM cable USB-C - Lightning 1,8m 2,4A CK12-CL-02 xMagenta dont 0,04 deee</v>
      </c>
      <c r="G1013" t="str">
        <f>'TARIF 2024'!K1019</f>
        <v>COLORUM cable USB-C - Lightning 1,8m 2,4A CK12-CL-02 xMagenta dont 0,04 deee</v>
      </c>
      <c r="H1013" s="64">
        <f>'TARIF 2024'!M1019</f>
        <v>6.7679999999999998</v>
      </c>
      <c r="I1013" s="64">
        <f>'TARIF 2024'!Q1019</f>
        <v>14.99</v>
      </c>
      <c r="L1013" s="75">
        <v>0.2</v>
      </c>
      <c r="M1013" s="65"/>
      <c r="N1013" s="65"/>
      <c r="O1013" s="65"/>
      <c r="P1013" s="65"/>
      <c r="Q1013" s="70"/>
      <c r="R1013" s="66"/>
      <c r="S1013" s="68"/>
      <c r="T1013" s="65"/>
      <c r="U1013" s="65"/>
      <c r="V1013" s="71"/>
      <c r="W1013" s="72"/>
      <c r="X1013" s="73"/>
      <c r="Y1013" s="74"/>
      <c r="Z1013" s="65"/>
      <c r="AA1013" s="73"/>
      <c r="AB1013" s="65"/>
      <c r="AC1013" s="73"/>
      <c r="AD1013" s="65"/>
      <c r="AE1013" s="73"/>
      <c r="AF1013" s="73"/>
      <c r="AG1013" s="65"/>
      <c r="AH1013" s="65"/>
      <c r="AI1013" s="65"/>
      <c r="AJ1013" s="65"/>
      <c r="AK1013" s="65"/>
      <c r="AL1013" s="65"/>
      <c r="AM1013" s="65"/>
      <c r="AN1013" s="65"/>
      <c r="AO1013" s="65"/>
    </row>
    <row r="1014" spans="1:41">
      <c r="A1014" t="str">
        <f>'TARIF 2024'!D1020</f>
        <v>new</v>
      </c>
      <c r="B1014" t="s">
        <v>947</v>
      </c>
      <c r="D1014" s="4">
        <f>'TARIF 2024'!G1020</f>
        <v>5907457731165</v>
      </c>
      <c r="E1014" t="str">
        <f>'TARIF 2024'!B1020</f>
        <v>GSM179870</v>
      </c>
      <c r="F1014" t="str">
        <f>'TARIF 2024'!K1020</f>
        <v>COLORUM cable USB-C - Lightning 1,8m 2,4A CK12-CL-02 xMagenta dont 0,04 deee</v>
      </c>
      <c r="G1014" t="str">
        <f>'TARIF 2024'!K1020</f>
        <v>COLORUM cable USB-C - Lightning 1,8m 2,4A CK12-CL-02 xMagenta dont 0,04 deee</v>
      </c>
      <c r="H1014" s="64">
        <f>'TARIF 2024'!M1020</f>
        <v>6.7679999999999998</v>
      </c>
      <c r="I1014" s="64">
        <f>'TARIF 2024'!Q1020</f>
        <v>14.99</v>
      </c>
      <c r="L1014" s="75">
        <v>0.2</v>
      </c>
      <c r="M1014" s="65"/>
      <c r="N1014" s="65"/>
      <c r="O1014" s="65"/>
      <c r="P1014" s="65"/>
      <c r="Q1014" s="70"/>
      <c r="R1014" s="66"/>
      <c r="S1014" s="68"/>
      <c r="T1014" s="65"/>
      <c r="U1014" s="65"/>
      <c r="V1014" s="71"/>
      <c r="W1014" s="72"/>
      <c r="X1014" s="73"/>
      <c r="Y1014" s="74"/>
      <c r="Z1014" s="65"/>
      <c r="AA1014" s="73"/>
      <c r="AB1014" s="65"/>
      <c r="AC1014" s="73"/>
      <c r="AD1014" s="65"/>
      <c r="AE1014" s="73"/>
      <c r="AF1014" s="73"/>
      <c r="AG1014" s="65"/>
      <c r="AH1014" s="65"/>
      <c r="AI1014" s="65"/>
      <c r="AJ1014" s="65"/>
      <c r="AK1014" s="65"/>
      <c r="AL1014" s="65"/>
      <c r="AM1014" s="65"/>
      <c r="AN1014" s="65"/>
      <c r="AO1014" s="65"/>
    </row>
    <row r="1015" spans="1:41">
      <c r="A1015" t="str">
        <f>'TARIF 2024'!D1021</f>
        <v>new</v>
      </c>
      <c r="B1015" t="s">
        <v>947</v>
      </c>
      <c r="D1015" s="4">
        <f>'TARIF 2024'!G1021</f>
        <v>5907457718708</v>
      </c>
      <c r="E1015" t="str">
        <f>'TARIF 2024'!B1021</f>
        <v>GSM178785</v>
      </c>
      <c r="F1015" t="str">
        <f>'TARIF 2024'!K1021</f>
        <v>COLORUM TWS Bluetooth earphones CTWS-14 x Lavenda dont 0,04 deee</v>
      </c>
      <c r="G1015" t="str">
        <f>'TARIF 2024'!K1021</f>
        <v>COLORUM TWS Bluetooth earphones CTWS-14 x Lavenda dont 0,04 deee</v>
      </c>
      <c r="H1015" s="64">
        <f>'TARIF 2024'!M1021</f>
        <v>10.809999999999999</v>
      </c>
      <c r="I1015" s="64">
        <f>'TARIF 2024'!Q1021</f>
        <v>17.989999999999998</v>
      </c>
      <c r="L1015" s="75">
        <v>0.2</v>
      </c>
      <c r="M1015" s="65"/>
      <c r="N1015" s="65"/>
      <c r="O1015" s="65"/>
      <c r="P1015" s="65"/>
      <c r="Q1015" s="70"/>
      <c r="R1015" s="66"/>
      <c r="S1015" s="68"/>
      <c r="T1015" s="65"/>
      <c r="U1015" s="65"/>
      <c r="V1015" s="71"/>
      <c r="W1015" s="72"/>
      <c r="X1015" s="73"/>
      <c r="Y1015" s="74"/>
      <c r="Z1015" s="65"/>
      <c r="AA1015" s="73"/>
      <c r="AB1015" s="65"/>
      <c r="AC1015" s="73"/>
      <c r="AD1015" s="65"/>
      <c r="AE1015" s="73"/>
      <c r="AF1015" s="73"/>
      <c r="AG1015" s="65"/>
      <c r="AH1015" s="65"/>
      <c r="AI1015" s="65"/>
      <c r="AJ1015" s="65"/>
      <c r="AK1015" s="65"/>
      <c r="AL1015" s="65"/>
      <c r="AM1015" s="65"/>
      <c r="AN1015" s="65"/>
      <c r="AO1015" s="65"/>
    </row>
    <row r="1016" spans="1:41">
      <c r="A1016" t="str">
        <f>'TARIF 2024'!D1022</f>
        <v>new</v>
      </c>
      <c r="B1016" t="s">
        <v>947</v>
      </c>
      <c r="D1016" s="4">
        <f>'TARIF 2024'!G1022</f>
        <v>5907457718678</v>
      </c>
      <c r="E1016" t="str">
        <f>'TARIF 2024'!B1022</f>
        <v>GSM178782</v>
      </c>
      <c r="F1016" t="str">
        <f>'TARIF 2024'!K1022</f>
        <v>COLORUM TWS Bluetooth earphones CTWS-14 x Magenta dont 0,04 deee</v>
      </c>
      <c r="G1016" t="str">
        <f>'TARIF 2024'!K1022</f>
        <v>COLORUM TWS Bluetooth earphones CTWS-14 x Magenta dont 0,04 deee</v>
      </c>
      <c r="H1016" s="64">
        <f>'TARIF 2024'!M1022</f>
        <v>10.809999999999999</v>
      </c>
      <c r="I1016" s="64">
        <f>'TARIF 2024'!Q1022</f>
        <v>17.989999999999998</v>
      </c>
      <c r="L1016" s="75">
        <v>0.2</v>
      </c>
      <c r="M1016" s="65"/>
      <c r="N1016" s="65"/>
      <c r="O1016" s="65"/>
      <c r="P1016" s="65"/>
      <c r="Q1016" s="70"/>
      <c r="R1016" s="66"/>
      <c r="S1016" s="68"/>
      <c r="T1016" s="65"/>
      <c r="U1016" s="65"/>
      <c r="V1016" s="71"/>
      <c r="W1016" s="72"/>
      <c r="X1016" s="73"/>
      <c r="Y1016" s="74"/>
      <c r="Z1016" s="65"/>
      <c r="AA1016" s="73"/>
      <c r="AB1016" s="65"/>
      <c r="AC1016" s="73"/>
      <c r="AD1016" s="65"/>
      <c r="AE1016" s="73"/>
      <c r="AF1016" s="73"/>
      <c r="AG1016" s="65"/>
      <c r="AH1016" s="65"/>
      <c r="AI1016" s="65"/>
      <c r="AJ1016" s="65"/>
      <c r="AK1016" s="65"/>
      <c r="AL1016" s="65"/>
      <c r="AM1016" s="65"/>
      <c r="AN1016" s="65"/>
      <c r="AO1016" s="65"/>
    </row>
    <row r="1017" spans="1:41">
      <c r="A1017" t="str">
        <f>'TARIF 2024'!D1023</f>
        <v>new</v>
      </c>
      <c r="B1017" t="s">
        <v>947</v>
      </c>
      <c r="D1017" s="4">
        <f>'TARIF 2024'!G1023</f>
        <v>5907457718685</v>
      </c>
      <c r="E1017" t="str">
        <f>'TARIF 2024'!B1023</f>
        <v>GSM178783</v>
      </c>
      <c r="F1017" t="str">
        <f>'TARIF 2024'!K1023</f>
        <v>COLORUM TWS Bluetooth earphones CTWS-14 x Green dont 0,04 deee</v>
      </c>
      <c r="G1017" t="str">
        <f>'TARIF 2024'!K1023</f>
        <v>COLORUM TWS Bluetooth earphones CTWS-14 x Green dont 0,04 deee</v>
      </c>
      <c r="H1017" s="64">
        <f>'TARIF 2024'!M1023</f>
        <v>10.809999999999999</v>
      </c>
      <c r="I1017" s="64">
        <f>'TARIF 2024'!Q1023</f>
        <v>17.989999999999998</v>
      </c>
      <c r="L1017" s="75">
        <v>0.2</v>
      </c>
      <c r="M1017" s="65"/>
      <c r="N1017" s="65"/>
      <c r="O1017" s="65"/>
      <c r="P1017" s="65"/>
      <c r="Q1017" s="70"/>
      <c r="R1017" s="66"/>
      <c r="S1017" s="68"/>
      <c r="T1017" s="65"/>
      <c r="U1017" s="65"/>
      <c r="V1017" s="71"/>
      <c r="W1017" s="72"/>
      <c r="X1017" s="73"/>
      <c r="Y1017" s="74"/>
      <c r="Z1017" s="65"/>
      <c r="AA1017" s="73"/>
      <c r="AB1017" s="65"/>
      <c r="AC1017" s="73"/>
      <c r="AD1017" s="65"/>
      <c r="AE1017" s="73"/>
      <c r="AF1017" s="73"/>
      <c r="AG1017" s="65"/>
      <c r="AH1017" s="65"/>
      <c r="AI1017" s="65"/>
      <c r="AJ1017" s="65"/>
      <c r="AK1017" s="65"/>
      <c r="AL1017" s="65"/>
      <c r="AM1017" s="65"/>
      <c r="AN1017" s="65"/>
      <c r="AO1017" s="65"/>
    </row>
    <row r="1018" spans="1:41">
      <c r="A1018" t="str">
        <f>'TARIF 2024'!D1024</f>
        <v>new</v>
      </c>
      <c r="B1018" t="s">
        <v>947</v>
      </c>
      <c r="D1018" s="4">
        <f>'TARIF 2024'!G1024</f>
        <v>5907457718692</v>
      </c>
      <c r="E1018" t="str">
        <f>'TARIF 2024'!B1024</f>
        <v>GSM178784</v>
      </c>
      <c r="F1018" t="str">
        <f>'TARIF 2024'!K1024</f>
        <v>COLORUM TWS Bluetooth earphones CTWS-14 x Yellow dont 0,04 deee</v>
      </c>
      <c r="G1018" t="str">
        <f>'TARIF 2024'!K1024</f>
        <v>COLORUM TWS Bluetooth earphones CTWS-14 x Yellow dont 0,04 deee</v>
      </c>
      <c r="H1018" s="64">
        <f>'TARIF 2024'!M1024</f>
        <v>10.809999999999999</v>
      </c>
      <c r="I1018" s="64">
        <f>'TARIF 2024'!Q1024</f>
        <v>17.989999999999998</v>
      </c>
      <c r="L1018" s="75">
        <v>0.2</v>
      </c>
      <c r="M1018" s="65"/>
      <c r="N1018" s="65"/>
      <c r="O1018" s="65"/>
      <c r="P1018" s="65"/>
      <c r="Q1018" s="70"/>
      <c r="R1018" s="66"/>
      <c r="S1018" s="68"/>
      <c r="T1018" s="65"/>
      <c r="U1018" s="65"/>
      <c r="V1018" s="71"/>
      <c r="W1018" s="72"/>
      <c r="X1018" s="73"/>
      <c r="Y1018" s="74"/>
      <c r="Z1018" s="65"/>
      <c r="AA1018" s="73"/>
      <c r="AB1018" s="65"/>
      <c r="AC1018" s="73"/>
      <c r="AD1018" s="65"/>
      <c r="AE1018" s="73"/>
      <c r="AF1018" s="73"/>
      <c r="AG1018" s="65"/>
      <c r="AH1018" s="65"/>
      <c r="AI1018" s="65"/>
      <c r="AJ1018" s="65"/>
      <c r="AK1018" s="65"/>
      <c r="AL1018" s="65"/>
      <c r="AM1018" s="65"/>
      <c r="AN1018" s="65"/>
      <c r="AO1018" s="65"/>
    </row>
    <row r="1019" spans="1:41">
      <c r="A1019" t="str">
        <f>'TARIF 2024'!D1025</f>
        <v>new</v>
      </c>
      <c r="B1019" t="s">
        <v>947</v>
      </c>
      <c r="D1019" s="4">
        <f>'TARIF 2024'!G1025</f>
        <v>5907457731196</v>
      </c>
      <c r="E1019" t="str">
        <f>'TARIF 2024'!B1025</f>
        <v>GSM179873</v>
      </c>
      <c r="F1019" t="str">
        <f>'TARIF 2024'!K1025</f>
        <v>COLORUM TWS Bluetooth earphones CTWS-14 x Peach Fuzz dont 0,04 deee</v>
      </c>
      <c r="G1019" t="str">
        <f>'TARIF 2024'!K1025</f>
        <v>COLORUM TWS Bluetooth earphones CTWS-14 x Peach Fuzz dont 0,04 deee</v>
      </c>
      <c r="H1019" s="64">
        <f>'TARIF 2024'!M1025</f>
        <v>10.809999999999999</v>
      </c>
      <c r="I1019" s="64">
        <f>'TARIF 2024'!Q1025</f>
        <v>17.989999999999998</v>
      </c>
      <c r="L1019" s="75">
        <v>0.2</v>
      </c>
      <c r="M1019" s="65"/>
      <c r="N1019" s="65"/>
      <c r="O1019" s="65"/>
      <c r="P1019" s="65"/>
      <c r="Q1019" s="70"/>
      <c r="R1019" s="66"/>
      <c r="S1019" s="68"/>
      <c r="T1019" s="65"/>
      <c r="U1019" s="65"/>
      <c r="V1019" s="71"/>
      <c r="W1019" s="72"/>
      <c r="X1019" s="73"/>
      <c r="Y1019" s="74"/>
      <c r="Z1019" s="65"/>
      <c r="AA1019" s="73"/>
      <c r="AB1019" s="65"/>
      <c r="AC1019" s="73"/>
      <c r="AD1019" s="65"/>
      <c r="AE1019" s="73"/>
      <c r="AF1019" s="73"/>
      <c r="AG1019" s="65"/>
      <c r="AH1019" s="65"/>
      <c r="AI1019" s="65"/>
      <c r="AJ1019" s="65"/>
      <c r="AK1019" s="65"/>
      <c r="AL1019" s="65"/>
      <c r="AM1019" s="65"/>
      <c r="AN1019" s="65"/>
      <c r="AO1019" s="65"/>
    </row>
    <row r="1020" spans="1:41">
      <c r="A1020">
        <f>'TARIF 2024'!D1026</f>
        <v>0</v>
      </c>
      <c r="B1020" t="s">
        <v>947</v>
      </c>
      <c r="D1020" s="4">
        <f>'TARIF 2024'!G1026</f>
        <v>5907457743205</v>
      </c>
      <c r="E1020" t="str">
        <f>'TARIF 2024'!B1026</f>
        <v>RTV100549</v>
      </c>
      <c r="F1020" t="str">
        <f>'TARIF 2024'!K1026</f>
        <v>Neon PLEXI LED ASTRONAUT multicolor FPNE22 Forever Light dont 0,24 deee</v>
      </c>
      <c r="G1020" t="str">
        <f>'TARIF 2024'!K1026</f>
        <v>Neon PLEXI LED ASTRONAUT multicolor FPNE22 Forever Light dont 0,24 deee</v>
      </c>
      <c r="H1020" s="64">
        <f>'TARIF 2024'!M1026</f>
        <v>23.076999999999995</v>
      </c>
      <c r="I1020" s="64">
        <f>'TARIF 2024'!Q1026</f>
        <v>39.99</v>
      </c>
      <c r="L1020" s="75">
        <v>0.2</v>
      </c>
      <c r="M1020" s="65"/>
      <c r="N1020" s="65"/>
      <c r="O1020" s="65"/>
      <c r="P1020" s="65"/>
      <c r="Q1020" s="70"/>
      <c r="R1020" s="66"/>
      <c r="S1020" s="68"/>
      <c r="T1020" s="65"/>
      <c r="U1020" s="65"/>
      <c r="V1020" s="71"/>
      <c r="W1020" s="72"/>
      <c r="X1020" s="73"/>
      <c r="Y1020" s="74"/>
      <c r="Z1020" s="65"/>
      <c r="AA1020" s="73"/>
      <c r="AB1020" s="65"/>
      <c r="AC1020" s="73"/>
      <c r="AD1020" s="65"/>
      <c r="AE1020" s="73"/>
      <c r="AF1020" s="73"/>
      <c r="AG1020" s="65"/>
      <c r="AH1020" s="65"/>
      <c r="AI1020" s="65"/>
      <c r="AJ1020" s="65"/>
      <c r="AK1020" s="65"/>
      <c r="AL1020" s="65"/>
      <c r="AM1020" s="65"/>
      <c r="AN1020" s="65"/>
      <c r="AO1020" s="65"/>
    </row>
    <row r="1021" spans="1:41">
      <c r="A1021">
        <f>'TARIF 2024'!D1027</f>
        <v>0</v>
      </c>
      <c r="B1021" t="s">
        <v>947</v>
      </c>
      <c r="D1021" s="4">
        <f>'TARIF 2024'!G1027</f>
        <v>5907457734760</v>
      </c>
      <c r="E1021" t="str">
        <f>'TARIF 2024'!B1027</f>
        <v>RTV100545</v>
      </c>
      <c r="F1021" t="str">
        <f>'TARIF 2024'!K1027</f>
        <v>Neon PLEXI LED GAME CONSOLE multicolor FPNE27 Forever Light dont 0,24 deee</v>
      </c>
      <c r="G1021" t="str">
        <f>'TARIF 2024'!K1027</f>
        <v>Neon PLEXI LED GAME CONSOLE multicolor FPNE27 Forever Light dont 0,24 deee</v>
      </c>
      <c r="H1021" s="64">
        <f>'TARIF 2024'!M1027</f>
        <v>30.183399999999999</v>
      </c>
      <c r="I1021" s="64">
        <f>'TARIF 2024'!Q1027</f>
        <v>49.99</v>
      </c>
      <c r="L1021" s="75">
        <v>0.2</v>
      </c>
      <c r="M1021" s="65"/>
      <c r="N1021" s="65"/>
      <c r="O1021" s="65"/>
      <c r="P1021" s="65"/>
      <c r="Q1021" s="70"/>
      <c r="R1021" s="66"/>
      <c r="S1021" s="68"/>
      <c r="T1021" s="65"/>
      <c r="U1021" s="65"/>
      <c r="V1021" s="71"/>
      <c r="W1021" s="72"/>
      <c r="X1021" s="73"/>
      <c r="Y1021" s="74"/>
      <c r="Z1021" s="65"/>
      <c r="AA1021" s="73"/>
      <c r="AB1021" s="65"/>
      <c r="AC1021" s="73"/>
      <c r="AD1021" s="65"/>
      <c r="AE1021" s="73"/>
      <c r="AF1021" s="73"/>
      <c r="AG1021" s="65"/>
      <c r="AH1021" s="65"/>
      <c r="AI1021" s="65"/>
      <c r="AJ1021" s="65"/>
      <c r="AK1021" s="65"/>
      <c r="AL1021" s="65"/>
      <c r="AM1021" s="65"/>
      <c r="AN1021" s="65"/>
      <c r="AO1021" s="65"/>
    </row>
    <row r="1022" spans="1:41">
      <c r="A1022">
        <f>'TARIF 2024'!D1028</f>
        <v>0</v>
      </c>
      <c r="B1022" t="s">
        <v>947</v>
      </c>
      <c r="D1022" s="4">
        <f>'TARIF 2024'!G1028</f>
        <v>5907457734807</v>
      </c>
      <c r="E1022" t="str">
        <f>'TARIF 2024'!B1028</f>
        <v>RTV200003</v>
      </c>
      <c r="F1022" t="str">
        <f>'TARIF 2024'!K1028</f>
        <v>Neon PLEXI LED FOOTBALLER multicolor FPNE31 Forever Light dont 0,24 deee</v>
      </c>
      <c r="G1022" t="str">
        <f>'TARIF 2024'!K1028</f>
        <v>Neon PLEXI LED FOOTBALLER multicolor FPNE31 Forever Light dont 0,24 deee</v>
      </c>
      <c r="H1022" s="64">
        <f>'TARIF 2024'!M1028</f>
        <v>23.076999999999995</v>
      </c>
      <c r="I1022" s="64">
        <f>'TARIF 2024'!Q1028</f>
        <v>39.99</v>
      </c>
      <c r="L1022" s="75">
        <v>0.2</v>
      </c>
      <c r="M1022" s="65"/>
      <c r="N1022" s="65"/>
      <c r="O1022" s="65"/>
      <c r="P1022" s="65"/>
      <c r="Q1022" s="70"/>
      <c r="R1022" s="66"/>
      <c r="S1022" s="68"/>
      <c r="T1022" s="65"/>
      <c r="U1022" s="65"/>
      <c r="V1022" s="71"/>
      <c r="W1022" s="72"/>
      <c r="X1022" s="73"/>
      <c r="Y1022" s="74"/>
      <c r="Z1022" s="65"/>
      <c r="AA1022" s="73"/>
      <c r="AB1022" s="65"/>
      <c r="AC1022" s="73"/>
      <c r="AD1022" s="65"/>
      <c r="AE1022" s="73"/>
      <c r="AF1022" s="73"/>
      <c r="AG1022" s="65"/>
      <c r="AH1022" s="65"/>
      <c r="AI1022" s="65"/>
      <c r="AJ1022" s="65"/>
      <c r="AK1022" s="65"/>
      <c r="AL1022" s="65"/>
      <c r="AM1022" s="65"/>
      <c r="AN1022" s="65"/>
      <c r="AO1022" s="65"/>
    </row>
    <row r="1023" spans="1:41">
      <c r="A1023">
        <f>'TARIF 2024'!D1029</f>
        <v>0</v>
      </c>
      <c r="B1023" t="s">
        <v>947</v>
      </c>
      <c r="D1023" s="4">
        <f>'TARIF 2024'!G1029</f>
        <v>5907457734777</v>
      </c>
      <c r="E1023" t="str">
        <f>'TARIF 2024'!B1029</f>
        <v>RTV100546</v>
      </c>
      <c r="F1023" t="str">
        <f>'TARIF 2024'!K1029</f>
        <v>Neon PLEXI LED GAME ON multicolor FPNE23 Forever Light dont 0,24 deee</v>
      </c>
      <c r="G1023" t="str">
        <f>'TARIF 2024'!K1029</f>
        <v>Neon PLEXI LED GAME ON multicolor FPNE23 Forever Light dont 0,24 deee</v>
      </c>
      <c r="H1023" s="64">
        <f>'TARIF 2024'!M1029</f>
        <v>20.548399999999997</v>
      </c>
      <c r="I1023" s="64">
        <f>'TARIF 2024'!Q1029</f>
        <v>34.99</v>
      </c>
      <c r="L1023" s="75">
        <v>0.2</v>
      </c>
      <c r="M1023" s="65"/>
      <c r="N1023" s="65"/>
      <c r="O1023" s="65"/>
      <c r="P1023" s="65"/>
      <c r="Q1023" s="70"/>
      <c r="R1023" s="66"/>
      <c r="S1023" s="68"/>
      <c r="T1023" s="65"/>
      <c r="U1023" s="65"/>
      <c r="V1023" s="71"/>
      <c r="W1023" s="72"/>
      <c r="X1023" s="73"/>
      <c r="Y1023" s="74"/>
      <c r="Z1023" s="65"/>
      <c r="AA1023" s="73"/>
      <c r="AB1023" s="65"/>
      <c r="AC1023" s="73"/>
      <c r="AD1023" s="65"/>
      <c r="AE1023" s="73"/>
      <c r="AF1023" s="73"/>
      <c r="AG1023" s="65"/>
      <c r="AH1023" s="65"/>
      <c r="AI1023" s="65"/>
      <c r="AJ1023" s="65"/>
      <c r="AK1023" s="65"/>
      <c r="AL1023" s="65"/>
      <c r="AM1023" s="65"/>
      <c r="AN1023" s="65"/>
      <c r="AO1023" s="65"/>
    </row>
    <row r="1024" spans="1:41">
      <c r="A1024" t="e">
        <f>'TARIF 2024'!#REF!</f>
        <v>#REF!</v>
      </c>
      <c r="B1024" t="s">
        <v>947</v>
      </c>
      <c r="D1024" s="4" t="e">
        <f>'TARIF 2024'!#REF!</f>
        <v>#REF!</v>
      </c>
      <c r="E1024" t="e">
        <f>'TARIF 2024'!#REF!</f>
        <v>#REF!</v>
      </c>
      <c r="F1024" t="e">
        <f>'TARIF 2024'!#REF!</f>
        <v>#REF!</v>
      </c>
      <c r="G1024" t="e">
        <f>'TARIF 2024'!#REF!</f>
        <v>#REF!</v>
      </c>
      <c r="H1024" s="64" t="e">
        <f>'TARIF 2024'!#REF!</f>
        <v>#REF!</v>
      </c>
      <c r="I1024" s="64" t="e">
        <f>'TARIF 2024'!#REF!</f>
        <v>#REF!</v>
      </c>
      <c r="L1024" s="75">
        <v>0.2</v>
      </c>
      <c r="M1024" s="65"/>
      <c r="N1024" s="65"/>
      <c r="O1024" s="65"/>
      <c r="P1024" s="65"/>
      <c r="Q1024" s="70"/>
      <c r="R1024" s="66"/>
      <c r="S1024" s="68"/>
      <c r="T1024" s="65"/>
      <c r="U1024" s="65"/>
      <c r="V1024" s="71"/>
      <c r="W1024" s="72"/>
      <c r="X1024" s="73"/>
      <c r="Y1024" s="74"/>
      <c r="Z1024" s="65"/>
      <c r="AA1024" s="73"/>
      <c r="AB1024" s="65"/>
      <c r="AC1024" s="73"/>
      <c r="AD1024" s="65"/>
      <c r="AE1024" s="73"/>
      <c r="AF1024" s="73"/>
      <c r="AG1024" s="65"/>
      <c r="AH1024" s="65"/>
      <c r="AI1024" s="65"/>
      <c r="AJ1024" s="65"/>
      <c r="AK1024" s="65"/>
      <c r="AL1024" s="65"/>
      <c r="AM1024" s="65"/>
      <c r="AN1024" s="65"/>
      <c r="AO1024" s="65"/>
    </row>
    <row r="1025" spans="1:41">
      <c r="A1025">
        <f>'TARIF 2024'!D1030</f>
        <v>0</v>
      </c>
      <c r="B1025" t="s">
        <v>947</v>
      </c>
      <c r="D1025" s="4">
        <f>'TARIF 2024'!G1030</f>
        <v>5900495956163</v>
      </c>
      <c r="E1025" t="str">
        <f>'TARIF 2024'!B1030</f>
        <v>RTV100227</v>
      </c>
      <c r="F1025" t="str">
        <f>'TARIF 2024'!K1030</f>
        <v>Neon LED Light BANANA white yellow Bat + USB FLNE10 Forever Light dont 0,24 deee</v>
      </c>
      <c r="G1025" t="str">
        <f>'TARIF 2024'!K1030</f>
        <v>Neon LED Light BANANA white yellow Bat + USB FLNE10 Forever Light dont 0,24 deee</v>
      </c>
      <c r="H1025" s="64">
        <f>'TARIF 2024'!M1030</f>
        <v>12.2576</v>
      </c>
      <c r="I1025" s="64">
        <f>'TARIF 2024'!Q1030</f>
        <v>19.989999999999998</v>
      </c>
      <c r="L1025" s="75">
        <v>0.2</v>
      </c>
      <c r="M1025" s="65"/>
      <c r="N1025" s="65"/>
      <c r="O1025" s="65"/>
      <c r="P1025" s="65"/>
      <c r="Q1025" s="70"/>
      <c r="R1025" s="66"/>
      <c r="S1025" s="68"/>
      <c r="T1025" s="65"/>
      <c r="U1025" s="65"/>
      <c r="V1025" s="71"/>
      <c r="W1025" s="72"/>
      <c r="X1025" s="73"/>
      <c r="Y1025" s="74"/>
      <c r="Z1025" s="65"/>
      <c r="AA1025" s="73"/>
      <c r="AB1025" s="65"/>
      <c r="AC1025" s="73"/>
      <c r="AD1025" s="65"/>
      <c r="AE1025" s="73"/>
      <c r="AF1025" s="73"/>
      <c r="AG1025" s="65"/>
      <c r="AH1025" s="65"/>
      <c r="AI1025" s="65"/>
      <c r="AJ1025" s="65"/>
      <c r="AK1025" s="65"/>
      <c r="AL1025" s="65"/>
      <c r="AM1025" s="65"/>
      <c r="AN1025" s="65"/>
      <c r="AO1025" s="65"/>
    </row>
    <row r="1026" spans="1:41">
      <c r="A1026">
        <f>'TARIF 2024'!D1031</f>
        <v>0</v>
      </c>
      <c r="B1026" t="s">
        <v>947</v>
      </c>
      <c r="D1026" s="4">
        <f>'TARIF 2024'!G1031</f>
        <v>5900495454348</v>
      </c>
      <c r="E1026" t="str">
        <f>'TARIF 2024'!B1031</f>
        <v>RTV100452</v>
      </c>
      <c r="F1026" t="str">
        <f>'TARIF 2024'!K1031</f>
        <v>Neon PLEXI LED BAR multicolor FPNE01X dont 0,24 deee</v>
      </c>
      <c r="G1026" t="str">
        <f>'TARIF 2024'!K1031</f>
        <v>Neon PLEXI LED BAR multicolor FPNE01X dont 0,24 deee</v>
      </c>
      <c r="H1026" s="64">
        <f>'TARIF 2024'!M1031</f>
        <v>20.792799999999996</v>
      </c>
      <c r="I1026" s="64">
        <f>'TARIF 2024'!Q1031</f>
        <v>34.99</v>
      </c>
      <c r="L1026" s="75">
        <v>0.2</v>
      </c>
      <c r="M1026" s="65"/>
      <c r="N1026" s="65"/>
      <c r="O1026" s="65"/>
      <c r="P1026" s="65"/>
      <c r="Q1026" s="70"/>
      <c r="R1026" s="66"/>
      <c r="S1026" s="68"/>
      <c r="T1026" s="65"/>
      <c r="U1026" s="65"/>
      <c r="V1026" s="71"/>
      <c r="W1026" s="72"/>
      <c r="X1026" s="73"/>
      <c r="Y1026" s="74"/>
      <c r="Z1026" s="65"/>
      <c r="AA1026" s="73"/>
      <c r="AB1026" s="65"/>
      <c r="AC1026" s="73"/>
      <c r="AD1026" s="65"/>
      <c r="AE1026" s="73"/>
      <c r="AF1026" s="73"/>
      <c r="AG1026" s="65"/>
      <c r="AH1026" s="65"/>
      <c r="AI1026" s="65"/>
      <c r="AJ1026" s="65"/>
      <c r="AK1026" s="65"/>
      <c r="AL1026" s="65"/>
      <c r="AM1026" s="65"/>
      <c r="AN1026" s="65"/>
      <c r="AO1026" s="65"/>
    </row>
    <row r="1027" spans="1:41">
      <c r="A1027">
        <f>'TARIF 2024'!D1032</f>
        <v>0</v>
      </c>
      <c r="B1027" t="s">
        <v>947</v>
      </c>
      <c r="D1027" s="4">
        <f>'TARIF 2024'!G1032</f>
        <v>5900495059437</v>
      </c>
      <c r="E1027" t="str">
        <f>'TARIF 2024'!B1032</f>
        <v>RTV100301</v>
      </c>
      <c r="F1027" t="str">
        <f>'TARIF 2024'!K1032</f>
        <v>NEON LED BAR pink Bat + USB FLNE24 Dimensions (mm) LxWxH: 19 x 2 x 28,5 cm dont 0,24 deee</v>
      </c>
      <c r="G1027" t="str">
        <f>'TARIF 2024'!K1032</f>
        <v>NEON LED BAR pink Bat + USB FLNE24 Dimensions (mm) LxWxH: 19 x 2 x 28,5 cm dont 0,24 deee</v>
      </c>
      <c r="H1027" s="64">
        <f>'TARIF 2024'!M1032</f>
        <v>13.723999999999998</v>
      </c>
      <c r="I1027" s="64">
        <f>'TARIF 2024'!Q1032</f>
        <v>19.989999999999998</v>
      </c>
      <c r="L1027" s="75">
        <v>0.2</v>
      </c>
      <c r="M1027" s="65"/>
      <c r="N1027" s="65"/>
      <c r="O1027" s="65"/>
      <c r="P1027" s="65"/>
      <c r="Q1027" s="70"/>
      <c r="R1027" s="66"/>
      <c r="S1027" s="68"/>
      <c r="T1027" s="65"/>
      <c r="U1027" s="65"/>
      <c r="V1027" s="71"/>
      <c r="W1027" s="72"/>
      <c r="X1027" s="73"/>
      <c r="Y1027" s="74"/>
      <c r="Z1027" s="65"/>
      <c r="AA1027" s="73"/>
      <c r="AB1027" s="65"/>
      <c r="AC1027" s="73"/>
      <c r="AD1027" s="65"/>
      <c r="AE1027" s="73"/>
      <c r="AF1027" s="73"/>
      <c r="AG1027" s="65"/>
      <c r="AH1027" s="65"/>
      <c r="AI1027" s="65"/>
      <c r="AJ1027" s="65"/>
      <c r="AK1027" s="65"/>
      <c r="AL1027" s="65"/>
      <c r="AM1027" s="65"/>
      <c r="AN1027" s="65"/>
      <c r="AO1027" s="65"/>
    </row>
    <row r="1028" spans="1:41">
      <c r="A1028">
        <f>'TARIF 2024'!D1033</f>
        <v>0</v>
      </c>
      <c r="B1028" t="s">
        <v>947</v>
      </c>
      <c r="D1028" s="4">
        <f>'TARIF 2024'!G1033</f>
        <v>5900495072405</v>
      </c>
      <c r="E1028" t="str">
        <f>'TARIF 2024'!B1033</f>
        <v>RTV100277</v>
      </c>
      <c r="F1028" t="str">
        <f>'TARIF 2024'!K1033</f>
        <v>Neon on a stand BAT pink NNE07 Dimensions (mm) LxWxH: 180 x 100 x 280 mm dont 0,24 deee</v>
      </c>
      <c r="G1028" t="str">
        <f>'TARIF 2024'!K1033</f>
        <v>Neon on a stand BAT pink NNE07 Dimensions (mm) LxWxH: 180 x 100 x 280 mm dont 0,24 deee</v>
      </c>
      <c r="H1028" s="64">
        <f>'TARIF 2024'!M1033</f>
        <v>11.298799999999998</v>
      </c>
      <c r="I1028" s="64">
        <f>'TARIF 2024'!Q1033</f>
        <v>19.989999999999998</v>
      </c>
      <c r="L1028" s="75">
        <v>0.2</v>
      </c>
      <c r="M1028" s="65"/>
      <c r="N1028" s="65"/>
      <c r="O1028" s="65"/>
      <c r="P1028" s="65"/>
      <c r="Q1028" s="70"/>
      <c r="R1028" s="66"/>
      <c r="S1028" s="68"/>
      <c r="T1028" s="65"/>
      <c r="U1028" s="65"/>
      <c r="V1028" s="71"/>
      <c r="W1028" s="72"/>
      <c r="X1028" s="73"/>
      <c r="Y1028" s="74"/>
      <c r="Z1028" s="65"/>
      <c r="AA1028" s="73"/>
      <c r="AB1028" s="65"/>
      <c r="AC1028" s="73"/>
      <c r="AD1028" s="65"/>
      <c r="AE1028" s="73"/>
      <c r="AF1028" s="73"/>
      <c r="AG1028" s="65"/>
      <c r="AH1028" s="65"/>
      <c r="AI1028" s="65"/>
      <c r="AJ1028" s="65"/>
      <c r="AK1028" s="65"/>
      <c r="AL1028" s="65"/>
      <c r="AM1028" s="65"/>
      <c r="AN1028" s="65"/>
      <c r="AO1028" s="65"/>
    </row>
    <row r="1029" spans="1:41">
      <c r="A1029">
        <f>'TARIF 2024'!D1034</f>
        <v>0</v>
      </c>
      <c r="B1029" t="s">
        <v>947</v>
      </c>
      <c r="D1029" s="4">
        <f>'TARIF 2024'!G1034</f>
        <v>5900495060211</v>
      </c>
      <c r="E1029" t="str">
        <f>'TARIF 2024'!B1034</f>
        <v>RTV100304</v>
      </c>
      <c r="F1029" t="str">
        <f>'TARIF 2024'!K1034</f>
        <v>Neon LED on a stand BOLT white FSNE03 Dimensions (mm) LxWxH:13 x 10 x 31,5 cm dont 0,24 deee</v>
      </c>
      <c r="G1029" t="str">
        <f>'TARIF 2024'!K1034</f>
        <v>Neon LED on a stand BOLT white FSNE03 Dimensions (mm) LxWxH:13 x 10 x 31,5 cm dont 0,24 deee</v>
      </c>
      <c r="H1029" s="64">
        <f>'TARIF 2024'!M1034</f>
        <v>6.5518000000000001</v>
      </c>
      <c r="I1029" s="64">
        <f>'TARIF 2024'!Q1034</f>
        <v>10.99</v>
      </c>
      <c r="L1029" s="75">
        <v>0.2</v>
      </c>
      <c r="M1029" s="65"/>
      <c r="N1029" s="65"/>
      <c r="O1029" s="65"/>
      <c r="P1029" s="65"/>
      <c r="Q1029" s="70"/>
      <c r="R1029" s="66"/>
      <c r="S1029" s="68"/>
      <c r="T1029" s="65"/>
      <c r="U1029" s="65"/>
      <c r="V1029" s="71"/>
      <c r="W1029" s="72"/>
      <c r="X1029" s="73"/>
      <c r="Y1029" s="74"/>
      <c r="Z1029" s="65"/>
      <c r="AA1029" s="73"/>
      <c r="AB1029" s="65"/>
      <c r="AC1029" s="73"/>
      <c r="AD1029" s="65"/>
      <c r="AE1029" s="73"/>
      <c r="AF1029" s="73"/>
      <c r="AG1029" s="65"/>
      <c r="AH1029" s="65"/>
      <c r="AI1029" s="65"/>
      <c r="AJ1029" s="65"/>
      <c r="AK1029" s="65"/>
      <c r="AL1029" s="65"/>
      <c r="AM1029" s="65"/>
      <c r="AN1029" s="65"/>
      <c r="AO1029" s="65"/>
    </row>
    <row r="1030" spans="1:41">
      <c r="A1030">
        <f>'TARIF 2024'!D1035</f>
        <v>0</v>
      </c>
      <c r="B1030" t="s">
        <v>947</v>
      </c>
      <c r="D1030" s="4">
        <f>'TARIF 2024'!G1035</f>
        <v>5900495949394</v>
      </c>
      <c r="E1030" t="str">
        <f>'TARIF 2024'!B1035</f>
        <v>RTV100213</v>
      </c>
      <c r="F1030" t="str">
        <f>'TARIF 2024'!K1035</f>
        <v>Neon LED Light BOLT red Bat + USB FLNEO6 Dimensions (mm) LxWxH:34 x 2 x 13 cm dont 0,24 deee</v>
      </c>
      <c r="G1030" t="str">
        <f>'TARIF 2024'!K1035</f>
        <v>Neon LED Light BOLT red Bat + USB FLNEO6 Dimensions (mm) LxWxH:34 x 2 x 13 cm dont 0,24 deee</v>
      </c>
      <c r="H1030" s="64">
        <f>'TARIF 2024'!M1035</f>
        <v>12.2576</v>
      </c>
      <c r="I1030" s="64">
        <f>'TARIF 2024'!Q1035</f>
        <v>19.989999999999998</v>
      </c>
      <c r="L1030" s="75">
        <v>0.2</v>
      </c>
      <c r="M1030" s="65"/>
      <c r="N1030" s="65"/>
      <c r="O1030" s="65"/>
      <c r="P1030" s="65"/>
      <c r="Q1030" s="70"/>
      <c r="R1030" s="66"/>
      <c r="S1030" s="68"/>
      <c r="T1030" s="65"/>
      <c r="U1030" s="65"/>
      <c r="V1030" s="71"/>
      <c r="W1030" s="72"/>
      <c r="X1030" s="73"/>
      <c r="Y1030" s="74"/>
      <c r="Z1030" s="65"/>
      <c r="AA1030" s="73"/>
      <c r="AB1030" s="65"/>
      <c r="AC1030" s="73"/>
      <c r="AD1030" s="65"/>
      <c r="AE1030" s="73"/>
      <c r="AF1030" s="73"/>
      <c r="AG1030" s="65"/>
      <c r="AH1030" s="65"/>
      <c r="AI1030" s="65"/>
      <c r="AJ1030" s="65"/>
      <c r="AK1030" s="65"/>
      <c r="AL1030" s="65"/>
      <c r="AM1030" s="65"/>
      <c r="AN1030" s="65"/>
      <c r="AO1030" s="65"/>
    </row>
    <row r="1031" spans="1:41">
      <c r="A1031">
        <f>'TARIF 2024'!D1036</f>
        <v>0</v>
      </c>
      <c r="B1031" t="s">
        <v>947</v>
      </c>
      <c r="D1031" s="4">
        <f>'TARIF 2024'!G1036</f>
        <v>5900495060235</v>
      </c>
      <c r="E1031" t="str">
        <f>'TARIF 2024'!B1036</f>
        <v>RTV100306</v>
      </c>
      <c r="F1031" t="str">
        <f>'TARIF 2024'!K1036</f>
        <v>Neon LED Light BUTTERFLY pink NNE03 Dimensions (mm) LxWxH: 190 x 19 x 275 mm dont 0,24 deee</v>
      </c>
      <c r="G1031" t="str">
        <f>'TARIF 2024'!K1036</f>
        <v>Neon LED Light BUTTERFLY pink NNE03 Dimensions (mm) LxWxH: 190 x 19 x 275 mm dont 0,24 deee</v>
      </c>
      <c r="H1031" s="64">
        <f>'TARIF 2024'!M1036</f>
        <v>11.298799999999998</v>
      </c>
      <c r="I1031" s="64">
        <f>'TARIF 2024'!Q1036</f>
        <v>19.989999999999998</v>
      </c>
      <c r="L1031" s="75">
        <v>0.2</v>
      </c>
      <c r="M1031" s="65"/>
      <c r="N1031" s="65"/>
      <c r="O1031" s="65"/>
      <c r="P1031" s="65"/>
      <c r="Q1031" s="70"/>
      <c r="R1031" s="66"/>
      <c r="S1031" s="68"/>
      <c r="T1031" s="65"/>
      <c r="U1031" s="65"/>
      <c r="V1031" s="71"/>
      <c r="W1031" s="72"/>
      <c r="X1031" s="73"/>
      <c r="Y1031" s="74"/>
      <c r="Z1031" s="65"/>
      <c r="AA1031" s="73"/>
      <c r="AB1031" s="65"/>
      <c r="AC1031" s="73"/>
      <c r="AD1031" s="65"/>
      <c r="AE1031" s="73"/>
      <c r="AF1031" s="73"/>
      <c r="AG1031" s="65"/>
      <c r="AH1031" s="65"/>
      <c r="AI1031" s="65"/>
      <c r="AJ1031" s="65"/>
      <c r="AK1031" s="65"/>
      <c r="AL1031" s="65"/>
      <c r="AM1031" s="65"/>
      <c r="AN1031" s="65"/>
      <c r="AO1031" s="65"/>
    </row>
    <row r="1032" spans="1:41">
      <c r="A1032">
        <f>'TARIF 2024'!D1037</f>
        <v>0</v>
      </c>
      <c r="B1032" t="s">
        <v>947</v>
      </c>
      <c r="D1032" s="4">
        <f>'TARIF 2024'!G1037</f>
        <v>5907457773479</v>
      </c>
      <c r="E1032" t="str">
        <f>'TARIF 2024'!B1037</f>
        <v>RTV200039</v>
      </c>
      <c r="F1032" t="str">
        <f>'TARIF 2024'!K1037</f>
        <v>Neon LED Light CAT turquoise NNE24 dont 0,24 deee dim : 23,5 * 17 cm dont 0,24 deee</v>
      </c>
      <c r="G1032" t="str">
        <f>'TARIF 2024'!K1037</f>
        <v>Neon LED Light CAT turquoise NNE24 dont 0,24 deee dim : 23,5 * 17 cm dont 0,24 deee</v>
      </c>
      <c r="H1032" s="64">
        <f>'TARIF 2024'!M1037</f>
        <v>12.2576</v>
      </c>
      <c r="I1032" s="64">
        <f>'TARIF 2024'!Q1037</f>
        <v>19.989999999999998</v>
      </c>
      <c r="L1032" s="75">
        <v>0.2</v>
      </c>
      <c r="M1032" s="65"/>
      <c r="N1032" s="65"/>
      <c r="O1032" s="65"/>
      <c r="P1032" s="65"/>
      <c r="Q1032" s="70"/>
      <c r="R1032" s="66"/>
      <c r="S1032" s="68"/>
      <c r="T1032" s="65"/>
      <c r="U1032" s="65"/>
      <c r="V1032" s="71"/>
      <c r="W1032" s="72"/>
      <c r="X1032" s="73"/>
      <c r="Y1032" s="74"/>
      <c r="Z1032" s="65"/>
      <c r="AA1032" s="73"/>
      <c r="AB1032" s="65"/>
      <c r="AC1032" s="73"/>
      <c r="AD1032" s="65"/>
      <c r="AE1032" s="73"/>
      <c r="AF1032" s="73"/>
      <c r="AG1032" s="65"/>
      <c r="AH1032" s="65"/>
      <c r="AI1032" s="65"/>
      <c r="AJ1032" s="65"/>
      <c r="AK1032" s="65"/>
      <c r="AL1032" s="65"/>
      <c r="AM1032" s="65"/>
      <c r="AN1032" s="65"/>
      <c r="AO1032" s="65"/>
    </row>
    <row r="1033" spans="1:41">
      <c r="A1033">
        <f>'TARIF 2024'!D1038</f>
        <v>0</v>
      </c>
      <c r="B1033" t="s">
        <v>947</v>
      </c>
      <c r="D1033" s="4">
        <f>'TARIF 2024'!G1038</f>
        <v>5900495949356</v>
      </c>
      <c r="E1033" t="str">
        <f>'TARIF 2024'!B1038</f>
        <v>RTV100209</v>
      </c>
      <c r="F1033" t="str">
        <f>'TARIF 2024'!K1038</f>
        <v>Neon LED Light CAT warm white Bat + USB FLNEO3 Dimensions (mm) LxWxH:170 x 20 x 235 mm dont 0,24 deee</v>
      </c>
      <c r="G1033" t="str">
        <f>'TARIF 2024'!K1038</f>
        <v>Neon LED Light CAT warm white Bat + USB FLNEO3 Dimensions (mm) LxWxH:170 x 20 x 235 mm dont 0,24 deee</v>
      </c>
      <c r="H1033" s="64">
        <f>'TARIF 2024'!M1038</f>
        <v>12.2576</v>
      </c>
      <c r="I1033" s="64">
        <f>'TARIF 2024'!Q1038</f>
        <v>19.989999999999998</v>
      </c>
      <c r="L1033" s="75">
        <v>0.2</v>
      </c>
      <c r="M1033" s="65"/>
      <c r="N1033" s="65"/>
      <c r="O1033" s="65"/>
      <c r="P1033" s="65"/>
      <c r="Q1033" s="70"/>
      <c r="R1033" s="66"/>
      <c r="S1033" s="68"/>
      <c r="T1033" s="65"/>
      <c r="U1033" s="65"/>
      <c r="V1033" s="71"/>
      <c r="W1033" s="72"/>
      <c r="X1033" s="73"/>
      <c r="Y1033" s="74"/>
      <c r="Z1033" s="65"/>
      <c r="AA1033" s="73"/>
      <c r="AB1033" s="65"/>
      <c r="AC1033" s="73"/>
      <c r="AD1033" s="65"/>
      <c r="AE1033" s="73"/>
      <c r="AF1033" s="73"/>
      <c r="AG1033" s="65"/>
      <c r="AH1033" s="65"/>
      <c r="AI1033" s="65"/>
      <c r="AJ1033" s="65"/>
      <c r="AK1033" s="65"/>
      <c r="AL1033" s="65"/>
      <c r="AM1033" s="65"/>
      <c r="AN1033" s="65"/>
      <c r="AO1033" s="65"/>
    </row>
    <row r="1034" spans="1:41">
      <c r="A1034">
        <f>'TARIF 2024'!D1039</f>
        <v>0</v>
      </c>
      <c r="B1034" t="s">
        <v>947</v>
      </c>
      <c r="D1034" s="4">
        <f>'TARIF 2024'!G1039</f>
        <v>5900495949363</v>
      </c>
      <c r="E1034" t="str">
        <f>'TARIF 2024'!B1039</f>
        <v>RTV100210</v>
      </c>
      <c r="F1034" t="str">
        <f>'TARIF 2024'!K1039</f>
        <v>Neon LED Light CAT pink Bat + USB FLNEO4 Dimensions (mm) LxWxH:170 x 20 x 235 mm dont 0,24 deee</v>
      </c>
      <c r="G1034" t="str">
        <f>'TARIF 2024'!K1039</f>
        <v>Neon LED Light CAT pink Bat + USB FLNEO4 Dimensions (mm) LxWxH:170 x 20 x 235 mm dont 0,24 deee</v>
      </c>
      <c r="H1034" s="64">
        <f>'TARIF 2024'!M1039</f>
        <v>12.2576</v>
      </c>
      <c r="I1034" s="64">
        <f>'TARIF 2024'!Q1039</f>
        <v>19.989999999999998</v>
      </c>
      <c r="L1034" s="75">
        <v>0.2</v>
      </c>
      <c r="M1034" s="65"/>
      <c r="N1034" s="65"/>
      <c r="O1034" s="65"/>
      <c r="P1034" s="65"/>
      <c r="Q1034" s="70"/>
      <c r="R1034" s="66"/>
      <c r="S1034" s="68"/>
      <c r="T1034" s="65"/>
      <c r="U1034" s="65"/>
      <c r="V1034" s="71"/>
      <c r="W1034" s="72"/>
      <c r="X1034" s="73"/>
      <c r="Y1034" s="74"/>
      <c r="Z1034" s="65"/>
      <c r="AA1034" s="73"/>
      <c r="AB1034" s="65"/>
      <c r="AC1034" s="73"/>
      <c r="AD1034" s="65"/>
      <c r="AE1034" s="73"/>
      <c r="AF1034" s="73"/>
      <c r="AG1034" s="65"/>
      <c r="AH1034" s="65"/>
      <c r="AI1034" s="65"/>
      <c r="AJ1034" s="65"/>
      <c r="AK1034" s="65"/>
      <c r="AL1034" s="65"/>
      <c r="AM1034" s="65"/>
      <c r="AN1034" s="65"/>
      <c r="AO1034" s="65"/>
    </row>
    <row r="1035" spans="1:41">
      <c r="A1035">
        <f>'TARIF 2024'!D1040</f>
        <v>0</v>
      </c>
      <c r="B1035" t="s">
        <v>947</v>
      </c>
      <c r="D1035" s="4">
        <f>'TARIF 2024'!G1040</f>
        <v>5900495398079</v>
      </c>
      <c r="E1035" t="str">
        <f>'TARIF 2024'!B1040</f>
        <v>RTV100440</v>
      </c>
      <c r="F1035" t="str">
        <f>'TARIF 2024'!K1040</f>
        <v>Neon LED RGB CAT FLRN03 + RC Forever Light Dimensions (mm) LxWxH:	25,5 x 2 x 28,0 cm dont 0,24 deee</v>
      </c>
      <c r="G1035" t="str">
        <f>'TARIF 2024'!K1040</f>
        <v>Neon LED RGB CAT FLRN03 + RC Forever Light Dimensions (mm) LxWxH:	25,5 x 2 x 28,0 cm dont 0,24 deee</v>
      </c>
      <c r="H1035" s="64">
        <f>'TARIF 2024'!M1040</f>
        <v>15.04</v>
      </c>
      <c r="I1035" s="64">
        <f>'TARIF 2024'!Q1040</f>
        <v>26.99</v>
      </c>
      <c r="L1035" s="75">
        <v>0.2</v>
      </c>
      <c r="M1035" s="65"/>
      <c r="N1035" s="65"/>
      <c r="O1035" s="65"/>
      <c r="P1035" s="65"/>
      <c r="Q1035" s="70"/>
      <c r="R1035" s="66"/>
      <c r="S1035" s="68"/>
      <c r="T1035" s="65"/>
      <c r="U1035" s="65"/>
      <c r="V1035" s="71"/>
      <c r="W1035" s="72"/>
      <c r="X1035" s="73"/>
      <c r="Y1035" s="74"/>
      <c r="Z1035" s="65"/>
      <c r="AA1035" s="73"/>
      <c r="AB1035" s="65"/>
      <c r="AC1035" s="73"/>
      <c r="AD1035" s="65"/>
      <c r="AE1035" s="73"/>
      <c r="AF1035" s="73"/>
      <c r="AG1035" s="65"/>
      <c r="AH1035" s="65"/>
      <c r="AI1035" s="65"/>
      <c r="AJ1035" s="65"/>
      <c r="AK1035" s="65"/>
      <c r="AL1035" s="65"/>
      <c r="AM1035" s="65"/>
      <c r="AN1035" s="65"/>
      <c r="AO1035" s="65"/>
    </row>
    <row r="1036" spans="1:41">
      <c r="A1036">
        <f>'TARIF 2024'!D1041</f>
        <v>0</v>
      </c>
      <c r="B1036" t="s">
        <v>947</v>
      </c>
      <c r="D1036" s="4">
        <f>'TARIF 2024'!G1041</f>
        <v>5907457773462</v>
      </c>
      <c r="E1036" t="str">
        <f>'TARIF 2024'!B1041</f>
        <v>RTV200038</v>
      </c>
      <c r="F1036" t="str">
        <f>'TARIF 2024'!K1041</f>
        <v>Neon LED Light CHERRY green red NNE23 dim 22,5 * 19 cm dont 0,24 deee</v>
      </c>
      <c r="G1036" t="str">
        <f>'TARIF 2024'!K1041</f>
        <v>Neon LED Light CHERRY green red NNE23 dim 22,5 * 19 cm dont 0,24 deee</v>
      </c>
      <c r="H1036" s="64">
        <f>'TARIF 2024'!M1041</f>
        <v>8.7889999999999997</v>
      </c>
      <c r="I1036" s="64">
        <f>'TARIF 2024'!Q1041</f>
        <v>14.99</v>
      </c>
      <c r="L1036" s="75">
        <v>0.2</v>
      </c>
      <c r="M1036" s="65"/>
      <c r="N1036" s="65"/>
      <c r="O1036" s="65"/>
      <c r="P1036" s="65"/>
      <c r="Q1036" s="70"/>
      <c r="R1036" s="66"/>
      <c r="S1036" s="68"/>
      <c r="T1036" s="65"/>
      <c r="U1036" s="65"/>
      <c r="V1036" s="71"/>
      <c r="W1036" s="72"/>
      <c r="X1036" s="73"/>
      <c r="Y1036" s="74"/>
      <c r="Z1036" s="65"/>
      <c r="AA1036" s="73"/>
      <c r="AB1036" s="65"/>
      <c r="AC1036" s="73"/>
      <c r="AD1036" s="65"/>
      <c r="AE1036" s="73"/>
      <c r="AF1036" s="73"/>
      <c r="AG1036" s="65"/>
      <c r="AH1036" s="65"/>
      <c r="AI1036" s="65"/>
      <c r="AJ1036" s="65"/>
      <c r="AK1036" s="65"/>
      <c r="AL1036" s="65"/>
      <c r="AM1036" s="65"/>
      <c r="AN1036" s="65"/>
      <c r="AO1036" s="65"/>
    </row>
    <row r="1037" spans="1:41">
      <c r="A1037">
        <f>'TARIF 2024'!D1042</f>
        <v>0</v>
      </c>
      <c r="B1037" t="s">
        <v>947</v>
      </c>
      <c r="D1037" s="4">
        <f>'TARIF 2024'!G1042</f>
        <v>5907457768864</v>
      </c>
      <c r="E1037" t="str">
        <f>'TARIF 2024'!B1042</f>
        <v>RTV200036</v>
      </c>
      <c r="F1037" t="str">
        <f>'TARIF 2024'!K1042</f>
        <v>Neon PLEXI LED RAINBOW ON CLOUDS multicolor FPNE32 dim 40 * 20,5 cm dont 0,24 deee</v>
      </c>
      <c r="G1037" t="str">
        <f>'TARIF 2024'!K1042</f>
        <v>Neon PLEXI LED RAINBOW ON CLOUDS multicolor FPNE32 dim 40 * 20,5 cm dont 0,24 deee</v>
      </c>
      <c r="H1037" s="64">
        <f>'TARIF 2024'!M1042</f>
        <v>19.345199999999998</v>
      </c>
      <c r="I1037" s="64">
        <f>'TARIF 2024'!Q1042</f>
        <v>34.99</v>
      </c>
      <c r="L1037" s="75">
        <v>0.2</v>
      </c>
      <c r="M1037" s="65"/>
      <c r="N1037" s="65"/>
      <c r="O1037" s="65"/>
      <c r="P1037" s="65"/>
      <c r="Q1037" s="70"/>
      <c r="R1037" s="66"/>
      <c r="S1037" s="68"/>
      <c r="T1037" s="65"/>
      <c r="U1037" s="65"/>
      <c r="V1037" s="71"/>
      <c r="W1037" s="72"/>
      <c r="X1037" s="73"/>
      <c r="Y1037" s="74"/>
      <c r="Z1037" s="65"/>
      <c r="AA1037" s="73"/>
      <c r="AB1037" s="65"/>
      <c r="AC1037" s="73"/>
      <c r="AD1037" s="65"/>
      <c r="AE1037" s="73"/>
      <c r="AF1037" s="73"/>
      <c r="AG1037" s="65"/>
      <c r="AH1037" s="65"/>
      <c r="AI1037" s="65"/>
      <c r="AJ1037" s="65"/>
      <c r="AK1037" s="65"/>
      <c r="AL1037" s="65"/>
      <c r="AM1037" s="65"/>
      <c r="AN1037" s="65"/>
      <c r="AO1037" s="65"/>
    </row>
    <row r="1038" spans="1:41">
      <c r="A1038">
        <f>'TARIF 2024'!D1043</f>
        <v>0</v>
      </c>
      <c r="B1038" t="s">
        <v>947</v>
      </c>
      <c r="D1038" s="4">
        <f>'TARIF 2024'!G1043</f>
        <v>5900495396532</v>
      </c>
      <c r="E1038" t="str">
        <f>'TARIF 2024'!B1043</f>
        <v>RTV100439</v>
      </c>
      <c r="F1038" t="str">
        <f>'TARIF 2024'!K1043</f>
        <v>Neon LED RGB LOVE IN HEART FLRN02 + RC Forever Light 25,5 x 2 x 28,0 cm dont 0,24 deee</v>
      </c>
      <c r="G1038" t="str">
        <f>'TARIF 2024'!K1043</f>
        <v>Neon LED RGB LOVE IN HEART FLRN02 + RC Forever Light 25,5 x 2 x 28,0 cm dont 0,24 deee</v>
      </c>
      <c r="H1038" s="64">
        <f>'TARIF 2024'!M1043</f>
        <v>15.04</v>
      </c>
      <c r="I1038" s="64">
        <f>'TARIF 2024'!Q1043</f>
        <v>26.99</v>
      </c>
      <c r="L1038" s="75">
        <v>0.2</v>
      </c>
      <c r="M1038" s="65"/>
      <c r="N1038" s="65"/>
      <c r="O1038" s="65"/>
      <c r="P1038" s="65"/>
      <c r="Q1038" s="70"/>
      <c r="R1038" s="66"/>
      <c r="S1038" s="68"/>
      <c r="T1038" s="65"/>
      <c r="U1038" s="65"/>
      <c r="V1038" s="71"/>
      <c r="W1038" s="72"/>
      <c r="X1038" s="73"/>
      <c r="Y1038" s="74"/>
      <c r="Z1038" s="65"/>
      <c r="AA1038" s="73"/>
      <c r="AB1038" s="65"/>
      <c r="AC1038" s="73"/>
      <c r="AD1038" s="65"/>
      <c r="AE1038" s="73"/>
      <c r="AF1038" s="73"/>
      <c r="AG1038" s="65"/>
      <c r="AH1038" s="65"/>
      <c r="AI1038" s="65"/>
      <c r="AJ1038" s="65"/>
      <c r="AK1038" s="65"/>
      <c r="AL1038" s="65"/>
      <c r="AM1038" s="65"/>
      <c r="AN1038" s="65"/>
      <c r="AO1038" s="65"/>
    </row>
    <row r="1039" spans="1:41">
      <c r="A1039">
        <f>'TARIF 2024'!D1044</f>
        <v>0</v>
      </c>
      <c r="B1039" t="s">
        <v>947</v>
      </c>
      <c r="D1039" s="4">
        <f>'TARIF 2024'!G1044</f>
        <v>5900495059444</v>
      </c>
      <c r="E1039" t="str">
        <f>'TARIF 2024'!B1044</f>
        <v>RTV100303</v>
      </c>
      <c r="F1039" t="str">
        <f>'TARIF 2024'!K1044</f>
        <v>Neon LED on a stand CAT pink FSNE02 Dimensions (mm) LxWxH:15 x 10 x 25 cm dont 0,24 deee</v>
      </c>
      <c r="G1039" t="str">
        <f>'TARIF 2024'!K1044</f>
        <v>Neon LED on a stand CAT pink FSNE02 Dimensions (mm) LxWxH:15 x 10 x 25 cm dont 0,24 deee</v>
      </c>
      <c r="H1039" s="64">
        <f>'TARIF 2024'!M1044</f>
        <v>7.0123999999999995</v>
      </c>
      <c r="I1039" s="64">
        <f>'TARIF 2024'!Q1044</f>
        <v>11.99</v>
      </c>
      <c r="L1039" s="75">
        <v>0.2</v>
      </c>
      <c r="M1039" s="65"/>
      <c r="N1039" s="65"/>
      <c r="O1039" s="65"/>
      <c r="P1039" s="65"/>
      <c r="Q1039" s="70"/>
      <c r="R1039" s="66"/>
      <c r="S1039" s="68"/>
      <c r="T1039" s="65"/>
      <c r="U1039" s="65"/>
      <c r="V1039" s="71"/>
      <c r="W1039" s="72"/>
      <c r="X1039" s="73"/>
      <c r="Y1039" s="74"/>
      <c r="Z1039" s="65"/>
      <c r="AA1039" s="73"/>
      <c r="AB1039" s="65"/>
      <c r="AC1039" s="73"/>
      <c r="AD1039" s="65"/>
      <c r="AE1039" s="73"/>
      <c r="AF1039" s="73"/>
      <c r="AG1039" s="65"/>
      <c r="AH1039" s="65"/>
      <c r="AI1039" s="65"/>
      <c r="AJ1039" s="65"/>
      <c r="AK1039" s="65"/>
      <c r="AL1039" s="65"/>
      <c r="AM1039" s="65"/>
      <c r="AN1039" s="65"/>
      <c r="AO1039" s="65"/>
    </row>
    <row r="1040" spans="1:41">
      <c r="A1040">
        <f>'TARIF 2024'!D1045</f>
        <v>0</v>
      </c>
      <c r="B1040" t="s">
        <v>947</v>
      </c>
      <c r="D1040" s="4">
        <f>'TARIF 2024'!G1045</f>
        <v>5907457702271</v>
      </c>
      <c r="E1040" t="str">
        <f>'TARIF 2024'!B1045</f>
        <v>RTV100257</v>
      </c>
      <c r="F1040" t="str">
        <f>'TARIF 2024'!K1045</f>
        <v>Neon LED CHRISTMAS BELLS red FLNE17 Dimensions (mm) LxWxH:	235 x 20 x 200 mm dont 0,24 deee</v>
      </c>
      <c r="G1040" t="str">
        <f>'TARIF 2024'!K1045</f>
        <v>Neon LED CHRISTMAS BELLS red FLNE17 Dimensions (mm) LxWxH:	235 x 20 x 200 mm dont 0,24 deee</v>
      </c>
      <c r="H1040" s="64">
        <f>'TARIF 2024'!M1045</f>
        <v>7.05</v>
      </c>
      <c r="I1040" s="64">
        <f>'TARIF 2024'!Q1045</f>
        <v>11.99</v>
      </c>
      <c r="L1040" s="75">
        <v>0.2</v>
      </c>
      <c r="M1040" s="65"/>
      <c r="N1040" s="65"/>
      <c r="O1040" s="65"/>
      <c r="P1040" s="65"/>
      <c r="Q1040" s="70"/>
      <c r="R1040" s="66"/>
      <c r="S1040" s="68"/>
      <c r="T1040" s="65"/>
      <c r="U1040" s="65"/>
      <c r="V1040" s="71"/>
      <c r="W1040" s="72"/>
      <c r="X1040" s="73"/>
      <c r="Y1040" s="74"/>
      <c r="Z1040" s="65"/>
      <c r="AA1040" s="73"/>
      <c r="AB1040" s="65"/>
      <c r="AC1040" s="73"/>
      <c r="AD1040" s="65"/>
      <c r="AE1040" s="73"/>
      <c r="AF1040" s="73"/>
      <c r="AG1040" s="65"/>
      <c r="AH1040" s="65"/>
      <c r="AI1040" s="65"/>
      <c r="AJ1040" s="65"/>
      <c r="AK1040" s="65"/>
      <c r="AL1040" s="65"/>
      <c r="AM1040" s="65"/>
      <c r="AN1040" s="65"/>
      <c r="AO1040" s="65"/>
    </row>
    <row r="1041" spans="1:41">
      <c r="A1041">
        <f>'TARIF 2024'!D1046</f>
        <v>0</v>
      </c>
      <c r="B1041" t="s">
        <v>947</v>
      </c>
      <c r="D1041" s="4">
        <f>'TARIF 2024'!G1046</f>
        <v>5907457702325</v>
      </c>
      <c r="E1041" t="str">
        <f>'TARIF 2024'!B1046</f>
        <v>RTV100262</v>
      </c>
      <c r="F1041" t="str">
        <f>'TARIF 2024'!K1046</f>
        <v>Neon LED CHRISTMAS PENTASTAR warm white FLNE22 Dimensions (mm) LxWxH:285 x 20 x 285 mm dont 0,24 deee</v>
      </c>
      <c r="G1041" t="str">
        <f>'TARIF 2024'!K1046</f>
        <v>Neon LED CHRISTMAS PENTASTAR warm white FLNE22 Dimensions (mm) LxWxH:285 x 20 x 285 mm dont 0,24 deee</v>
      </c>
      <c r="H1041" s="64">
        <f>'TARIF 2024'!M1046</f>
        <v>7.1063999999999998</v>
      </c>
      <c r="I1041" s="64">
        <f>'TARIF 2024'!Q1046</f>
        <v>11.99</v>
      </c>
      <c r="L1041" s="75">
        <v>0.2</v>
      </c>
      <c r="M1041" s="65"/>
      <c r="N1041" s="65"/>
      <c r="O1041" s="65"/>
      <c r="P1041" s="65"/>
      <c r="Q1041" s="70"/>
      <c r="R1041" s="66"/>
      <c r="S1041" s="68"/>
      <c r="T1041" s="65"/>
      <c r="U1041" s="65"/>
      <c r="V1041" s="71"/>
      <c r="W1041" s="72"/>
      <c r="X1041" s="73"/>
      <c r="Y1041" s="74"/>
      <c r="Z1041" s="65"/>
      <c r="AA1041" s="73"/>
      <c r="AB1041" s="65"/>
      <c r="AC1041" s="73"/>
      <c r="AD1041" s="65"/>
      <c r="AE1041" s="73"/>
      <c r="AF1041" s="73"/>
      <c r="AG1041" s="65"/>
      <c r="AH1041" s="65"/>
      <c r="AI1041" s="65"/>
      <c r="AJ1041" s="65"/>
      <c r="AK1041" s="65"/>
      <c r="AL1041" s="65"/>
      <c r="AM1041" s="65"/>
      <c r="AN1041" s="65"/>
      <c r="AO1041" s="65"/>
    </row>
    <row r="1042" spans="1:41">
      <c r="A1042">
        <f>'TARIF 2024'!D1047</f>
        <v>0</v>
      </c>
      <c r="B1042" t="s">
        <v>947</v>
      </c>
      <c r="D1042" s="4">
        <f>'TARIF 2024'!G1047</f>
        <v>5907457702301</v>
      </c>
      <c r="E1042" t="str">
        <f>'TARIF 2024'!B1047</f>
        <v>RTV100260</v>
      </c>
      <c r="F1042" t="str">
        <f>'TARIF 2024'!K1047</f>
        <v>Neon LED CHRISTMAS SNOWFLAKE white FLNE20 Dimensions (mm) LxWxH: 300 x 20 x 300 mm dont 0,24 deee</v>
      </c>
      <c r="G1042" t="str">
        <f>'TARIF 2024'!K1047</f>
        <v>Neon LED CHRISTMAS SNOWFLAKE white FLNE20 Dimensions (mm) LxWxH: 300 x 20 x 300 mm dont 0,24 deee</v>
      </c>
      <c r="H1042" s="64">
        <f>'TARIF 2024'!M1047</f>
        <v>13.723999999999998</v>
      </c>
      <c r="I1042" s="64">
        <f>'TARIF 2024'!Q1047</f>
        <v>19.989999999999998</v>
      </c>
      <c r="L1042" s="75">
        <v>0.2</v>
      </c>
      <c r="M1042" s="65"/>
      <c r="N1042" s="65"/>
      <c r="O1042" s="65"/>
      <c r="P1042" s="65"/>
      <c r="Q1042" s="70"/>
      <c r="R1042" s="66"/>
      <c r="S1042" s="68"/>
      <c r="T1042" s="65"/>
      <c r="U1042" s="65"/>
      <c r="V1042" s="71"/>
      <c r="W1042" s="72"/>
      <c r="X1042" s="73"/>
      <c r="Y1042" s="74"/>
      <c r="Z1042" s="65"/>
      <c r="AA1042" s="73"/>
      <c r="AB1042" s="65"/>
      <c r="AC1042" s="73"/>
      <c r="AD1042" s="65"/>
      <c r="AE1042" s="73"/>
      <c r="AF1042" s="73"/>
      <c r="AG1042" s="65"/>
      <c r="AH1042" s="65"/>
      <c r="AI1042" s="65"/>
      <c r="AJ1042" s="65"/>
      <c r="AK1042" s="65"/>
      <c r="AL1042" s="65"/>
      <c r="AM1042" s="65"/>
      <c r="AN1042" s="65"/>
      <c r="AO1042" s="65"/>
    </row>
    <row r="1043" spans="1:41">
      <c r="A1043">
        <f>'TARIF 2024'!D1048</f>
        <v>0</v>
      </c>
      <c r="B1043" t="s">
        <v>947</v>
      </c>
      <c r="D1043" s="4">
        <f>'TARIF 2024'!G1048</f>
        <v>5907457702332</v>
      </c>
      <c r="E1043" t="str">
        <f>'TARIF 2024'!B1048</f>
        <v>RTV100263</v>
      </c>
      <c r="F1043" t="str">
        <f>'TARIF 2024'!K1048</f>
        <v>Neon LED CHRISTMAS SOCK white red FLNE23 Dimensions (mm) LxWxH:	240 x 20 x 185 mm dont 0,24 deee</v>
      </c>
      <c r="G1043" t="str">
        <f>'TARIF 2024'!K1048</f>
        <v>Neon LED CHRISTMAS SOCK white red FLNE23 Dimensions (mm) LxWxH:	240 x 20 x 185 mm dont 0,24 deee</v>
      </c>
      <c r="H1043" s="64">
        <f>'TARIF 2024'!M1048</f>
        <v>7.5481999999999987</v>
      </c>
      <c r="I1043" s="64">
        <f>'TARIF 2024'!Q1048</f>
        <v>12.99</v>
      </c>
      <c r="L1043" s="75">
        <v>0.2</v>
      </c>
      <c r="M1043" s="65"/>
      <c r="N1043" s="65"/>
      <c r="O1043" s="65"/>
      <c r="P1043" s="65"/>
      <c r="Q1043" s="70"/>
      <c r="R1043" s="66"/>
      <c r="S1043" s="68"/>
      <c r="T1043" s="65"/>
      <c r="U1043" s="65"/>
      <c r="V1043" s="71"/>
      <c r="W1043" s="72"/>
      <c r="X1043" s="73"/>
      <c r="Y1043" s="74"/>
      <c r="Z1043" s="65"/>
      <c r="AA1043" s="73"/>
      <c r="AB1043" s="65"/>
      <c r="AC1043" s="73"/>
      <c r="AD1043" s="65"/>
      <c r="AE1043" s="73"/>
      <c r="AF1043" s="73"/>
      <c r="AG1043" s="65"/>
      <c r="AH1043" s="65"/>
      <c r="AI1043" s="65"/>
      <c r="AJ1043" s="65"/>
      <c r="AK1043" s="65"/>
      <c r="AL1043" s="65"/>
      <c r="AM1043" s="65"/>
      <c r="AN1043" s="65"/>
      <c r="AO1043" s="65"/>
    </row>
    <row r="1044" spans="1:41">
      <c r="A1044">
        <f>'TARIF 2024'!D1049</f>
        <v>0</v>
      </c>
      <c r="B1044" t="s">
        <v>947</v>
      </c>
      <c r="D1044" s="4">
        <f>'TARIF 2024'!G1049</f>
        <v>5907457702264</v>
      </c>
      <c r="E1044" t="str">
        <f>'TARIF 2024'!B1049</f>
        <v>RTV100256</v>
      </c>
      <c r="F1044" t="str">
        <f>'TARIF 2024'!K1049</f>
        <v>Neon LED CHRISTMAS TREE green FLNE16 Dimensions (mm) LxWxH: 190 x 20 x 250 mm dont 0,24 deee</v>
      </c>
      <c r="G1044" t="str">
        <f>'TARIF 2024'!K1049</f>
        <v>Neon LED CHRISTMAS TREE green FLNE16 Dimensions (mm) LxWxH: 190 x 20 x 250 mm dont 0,24 deee</v>
      </c>
      <c r="H1044" s="64">
        <f>'TARIF 2024'!M1049</f>
        <v>6.9747999999999992</v>
      </c>
      <c r="I1044" s="64">
        <f>'TARIF 2024'!Q1049</f>
        <v>11.99</v>
      </c>
      <c r="L1044" s="75">
        <v>0.2</v>
      </c>
      <c r="M1044" s="65"/>
      <c r="N1044" s="65"/>
      <c r="O1044" s="65"/>
      <c r="P1044" s="65"/>
      <c r="Q1044" s="70"/>
      <c r="R1044" s="66"/>
      <c r="S1044" s="68"/>
      <c r="T1044" s="65"/>
      <c r="U1044" s="65"/>
      <c r="V1044" s="71"/>
      <c r="W1044" s="72"/>
      <c r="X1044" s="73"/>
      <c r="Y1044" s="74"/>
      <c r="Z1044" s="65"/>
      <c r="AA1044" s="73"/>
      <c r="AB1044" s="65"/>
      <c r="AC1044" s="73"/>
      <c r="AD1044" s="65"/>
      <c r="AE1044" s="73"/>
      <c r="AF1044" s="73"/>
      <c r="AG1044" s="65"/>
      <c r="AH1044" s="65"/>
      <c r="AI1044" s="65"/>
      <c r="AJ1044" s="65"/>
      <c r="AK1044" s="65"/>
      <c r="AL1044" s="65"/>
      <c r="AM1044" s="65"/>
      <c r="AN1044" s="65"/>
      <c r="AO1044" s="65"/>
    </row>
    <row r="1045" spans="1:41">
      <c r="A1045">
        <f>'TARIF 2024'!D1050</f>
        <v>0</v>
      </c>
      <c r="B1045" t="s">
        <v>947</v>
      </c>
      <c r="D1045" s="4">
        <f>'TARIF 2024'!G1050</f>
        <v>5900495268518</v>
      </c>
      <c r="E1045" t="str">
        <f>'TARIF 2024'!B1050</f>
        <v>RTV100425</v>
      </c>
      <c r="F1045" t="str">
        <f>'TARIF 2024'!K1050</f>
        <v>Neon Wood Frame LED DEER warm white FLNW01 Dimensions (mm) LxWxH:	200 x 43 x 200 mm dont 0,24 deee</v>
      </c>
      <c r="G1045" t="str">
        <f>'TARIF 2024'!K1050</f>
        <v>Neon Wood Frame LED DEER warm white FLNW01 Dimensions (mm) LxWxH:	200 x 43 x 200 mm dont 0,24 deee</v>
      </c>
      <c r="H1045" s="64">
        <f>'TARIF 2024'!M1050</f>
        <v>10.0768</v>
      </c>
      <c r="I1045" s="64">
        <f>'TARIF 2024'!Q1050</f>
        <v>16.989999999999998</v>
      </c>
      <c r="L1045" s="75">
        <v>0.2</v>
      </c>
      <c r="M1045" s="65"/>
      <c r="N1045" s="65"/>
      <c r="O1045" s="65"/>
      <c r="P1045" s="65"/>
      <c r="Q1045" s="70"/>
      <c r="R1045" s="66"/>
      <c r="S1045" s="68"/>
      <c r="T1045" s="65"/>
      <c r="U1045" s="65"/>
      <c r="V1045" s="71"/>
      <c r="W1045" s="72"/>
      <c r="X1045" s="73"/>
      <c r="Y1045" s="74"/>
      <c r="Z1045" s="65"/>
      <c r="AA1045" s="73"/>
      <c r="AB1045" s="65"/>
      <c r="AC1045" s="73"/>
      <c r="AD1045" s="65"/>
      <c r="AE1045" s="73"/>
      <c r="AF1045" s="73"/>
      <c r="AG1045" s="65"/>
      <c r="AH1045" s="65"/>
      <c r="AI1045" s="65"/>
      <c r="AJ1045" s="65"/>
      <c r="AK1045" s="65"/>
      <c r="AL1045" s="65"/>
      <c r="AM1045" s="65"/>
      <c r="AN1045" s="65"/>
      <c r="AO1045" s="65"/>
    </row>
    <row r="1046" spans="1:41">
      <c r="A1046">
        <f>'TARIF 2024'!D1051</f>
        <v>0</v>
      </c>
      <c r="B1046" t="s">
        <v>947</v>
      </c>
      <c r="D1046" s="4">
        <f>'TARIF 2024'!G1051</f>
        <v>5900495064097</v>
      </c>
      <c r="E1046" t="str">
        <f>'TARIF 2024'!B1051</f>
        <v>RTV100298</v>
      </c>
      <c r="F1046" t="str">
        <f>'TARIF 2024'!K1051</f>
        <v>Neon LED Light DINOSAUR green NNE01 Dimensions (mm) LxWxH:23,5 x 2 x 24,5 cm dont 0,24 deee</v>
      </c>
      <c r="G1046" t="str">
        <f>'TARIF 2024'!K1051</f>
        <v>Neon LED Light DINOSAUR green NNE01 Dimensions (mm) LxWxH:23,5 x 2 x 24,5 cm dont 0,24 deee</v>
      </c>
      <c r="H1046" s="64">
        <f>'TARIF 2024'!M1051</f>
        <v>6.4954000000000001</v>
      </c>
      <c r="I1046" s="64">
        <f>'TARIF 2024'!Q1051</f>
        <v>10.99</v>
      </c>
      <c r="L1046" s="75">
        <v>0.2</v>
      </c>
      <c r="M1046" s="65"/>
      <c r="N1046" s="65"/>
      <c r="O1046" s="65"/>
      <c r="P1046" s="65"/>
      <c r="Q1046" s="70"/>
      <c r="R1046" s="66"/>
      <c r="S1046" s="68"/>
      <c r="T1046" s="65"/>
      <c r="U1046" s="65"/>
      <c r="V1046" s="71"/>
      <c r="W1046" s="72"/>
      <c r="X1046" s="73"/>
      <c r="Y1046" s="74"/>
      <c r="Z1046" s="65"/>
      <c r="AA1046" s="73"/>
      <c r="AB1046" s="65"/>
      <c r="AC1046" s="73"/>
      <c r="AD1046" s="65"/>
      <c r="AE1046" s="73"/>
      <c r="AF1046" s="73"/>
      <c r="AG1046" s="65"/>
      <c r="AH1046" s="65"/>
      <c r="AI1046" s="65"/>
      <c r="AJ1046" s="65"/>
      <c r="AK1046" s="65"/>
      <c r="AL1046" s="65"/>
      <c r="AM1046" s="65"/>
      <c r="AN1046" s="65"/>
      <c r="AO1046" s="65"/>
    </row>
    <row r="1047" spans="1:41">
      <c r="A1047">
        <f>'TARIF 2024'!D1052</f>
        <v>0</v>
      </c>
      <c r="B1047" t="s">
        <v>947</v>
      </c>
      <c r="D1047" s="4">
        <f>'TARIF 2024'!G1052</f>
        <v>5900495956187</v>
      </c>
      <c r="E1047" t="str">
        <f>'TARIF 2024'!B1052</f>
        <v>RTV100229</v>
      </c>
      <c r="F1047" t="str">
        <f>'TARIF 2024'!K1052</f>
        <v>Neon LED Light ELK multicolor Bat + USB FLNE12 Dimensions (mm) LxWxH:	290 x 23 x 290 mm dont 0,24 deee</v>
      </c>
      <c r="G1047" t="str">
        <f>'TARIF 2024'!K1052</f>
        <v>Neon LED Light ELK multicolor Bat + USB FLNE12 Dimensions (mm) LxWxH:	290 x 23 x 290 mm dont 0,24 deee</v>
      </c>
      <c r="H1047" s="64">
        <f>'TARIF 2024'!M1052</f>
        <v>12.2576</v>
      </c>
      <c r="I1047" s="64">
        <f>'TARIF 2024'!Q1052</f>
        <v>19.989999999999998</v>
      </c>
      <c r="L1047" s="75">
        <v>0.2</v>
      </c>
      <c r="M1047" s="65"/>
      <c r="N1047" s="65"/>
      <c r="O1047" s="65"/>
      <c r="P1047" s="65"/>
      <c r="Q1047" s="70"/>
      <c r="R1047" s="66"/>
      <c r="S1047" s="68"/>
      <c r="T1047" s="65"/>
      <c r="U1047" s="65"/>
      <c r="V1047" s="71"/>
      <c r="W1047" s="72"/>
      <c r="X1047" s="73"/>
      <c r="Y1047" s="74"/>
      <c r="Z1047" s="65"/>
      <c r="AA1047" s="73"/>
      <c r="AB1047" s="65"/>
      <c r="AC1047" s="73"/>
      <c r="AD1047" s="65"/>
      <c r="AE1047" s="73"/>
      <c r="AF1047" s="73"/>
      <c r="AG1047" s="65"/>
      <c r="AH1047" s="65"/>
      <c r="AI1047" s="65"/>
      <c r="AJ1047" s="65"/>
      <c r="AK1047" s="65"/>
      <c r="AL1047" s="65"/>
      <c r="AM1047" s="65"/>
      <c r="AN1047" s="65"/>
      <c r="AO1047" s="65"/>
    </row>
    <row r="1048" spans="1:41">
      <c r="A1048">
        <f>'TARIF 2024'!D1053</f>
        <v>0</v>
      </c>
      <c r="B1048" t="s">
        <v>947</v>
      </c>
      <c r="D1048" s="4">
        <f>'TARIF 2024'!G1053</f>
        <v>5900495059345</v>
      </c>
      <c r="E1048" t="str">
        <f>'TARIF 2024'!B1053</f>
        <v>RTV100299</v>
      </c>
      <c r="F1048" t="str">
        <f>'TARIF 2024'!K1053</f>
        <v>Neon LED Light Flamingo pink Bat + USB FLNE18 Dimensions (mm) LxWxH:29 x 15 x 2,3 cm dont 0,24 deee</v>
      </c>
      <c r="G1048" t="str">
        <f>'TARIF 2024'!K1053</f>
        <v>Neon LED Light Flamingo pink Bat + USB FLNE18 Dimensions (mm) LxWxH:29 x 15 x 2,3 cm dont 0,24 deee</v>
      </c>
      <c r="H1048" s="64">
        <f>'TARIF 2024'!M1053</f>
        <v>11.298799999999998</v>
      </c>
      <c r="I1048" s="64">
        <f>'TARIF 2024'!Q1053</f>
        <v>19.989999999999998</v>
      </c>
      <c r="L1048" s="75">
        <v>0.2</v>
      </c>
      <c r="M1048" s="65"/>
      <c r="N1048" s="65"/>
      <c r="O1048" s="65"/>
      <c r="P1048" s="65"/>
      <c r="Q1048" s="70"/>
      <c r="R1048" s="66"/>
      <c r="S1048" s="68"/>
      <c r="T1048" s="65"/>
      <c r="U1048" s="65"/>
      <c r="V1048" s="71"/>
      <c r="W1048" s="72"/>
      <c r="X1048" s="73"/>
      <c r="Y1048" s="74"/>
      <c r="Z1048" s="65"/>
      <c r="AA1048" s="73"/>
      <c r="AB1048" s="65"/>
      <c r="AC1048" s="73"/>
      <c r="AD1048" s="65"/>
      <c r="AE1048" s="73"/>
      <c r="AF1048" s="73"/>
      <c r="AG1048" s="65"/>
      <c r="AH1048" s="65"/>
      <c r="AI1048" s="65"/>
      <c r="AJ1048" s="65"/>
      <c r="AK1048" s="65"/>
      <c r="AL1048" s="65"/>
      <c r="AM1048" s="65"/>
      <c r="AN1048" s="65"/>
      <c r="AO1048" s="65"/>
    </row>
    <row r="1049" spans="1:41">
      <c r="A1049">
        <f>'TARIF 2024'!D1054</f>
        <v>0</v>
      </c>
      <c r="B1049" t="s">
        <v>947</v>
      </c>
      <c r="D1049" s="4">
        <f>'TARIF 2024'!G1054</f>
        <v>5900495059451</v>
      </c>
      <c r="E1049" t="str">
        <f>'TARIF 2024'!B1054</f>
        <v>RTV100302</v>
      </c>
      <c r="F1049" t="str">
        <f>'TARIF 2024'!K1054</f>
        <v>Neon LED on a stand FLAMINGO pink FSNE01 Dimensions (mm) LxWxH:	13 x 10 x 28,5 cm dont 0,24 deee</v>
      </c>
      <c r="G1049" t="str">
        <f>'TARIF 2024'!K1054</f>
        <v>Neon LED on a stand FLAMINGO pink FSNE01 Dimensions (mm) LxWxH:	13 x 10 x 28,5 cm dont 0,24 deee</v>
      </c>
      <c r="H1049" s="64">
        <f>'TARIF 2024'!M1054</f>
        <v>7.0781999999999998</v>
      </c>
      <c r="I1049" s="64">
        <f>'TARIF 2024'!Q1054</f>
        <v>11.99</v>
      </c>
      <c r="L1049" s="75">
        <v>0.2</v>
      </c>
      <c r="M1049" s="65"/>
      <c r="N1049" s="65"/>
      <c r="O1049" s="65"/>
      <c r="P1049" s="65"/>
      <c r="Q1049" s="70"/>
      <c r="R1049" s="66"/>
      <c r="S1049" s="68"/>
      <c r="T1049" s="65"/>
      <c r="U1049" s="65"/>
      <c r="V1049" s="71"/>
      <c r="W1049" s="72"/>
      <c r="X1049" s="73"/>
      <c r="Y1049" s="74"/>
      <c r="Z1049" s="65"/>
      <c r="AA1049" s="73"/>
      <c r="AB1049" s="65"/>
      <c r="AC1049" s="73"/>
      <c r="AD1049" s="65"/>
      <c r="AE1049" s="73"/>
      <c r="AF1049" s="73"/>
      <c r="AG1049" s="65"/>
      <c r="AH1049" s="65"/>
      <c r="AI1049" s="65"/>
      <c r="AJ1049" s="65"/>
      <c r="AK1049" s="65"/>
      <c r="AL1049" s="65"/>
      <c r="AM1049" s="65"/>
      <c r="AN1049" s="65"/>
      <c r="AO1049" s="65"/>
    </row>
    <row r="1050" spans="1:41">
      <c r="A1050">
        <f>'TARIF 2024'!D1055</f>
        <v>0</v>
      </c>
      <c r="B1050" t="s">
        <v>947</v>
      </c>
      <c r="D1050" s="4">
        <f>'TARIF 2024'!G1055</f>
        <v>5900495157393</v>
      </c>
      <c r="E1050" t="str">
        <f>'TARIF 2024'!B1055</f>
        <v>RTV100280</v>
      </c>
      <c r="F1050" t="str">
        <f>'TARIF 2024'!K1055</f>
        <v>Neon PLEXI LED HALLOWEEN blue red NNE17 dont 0,24 deee</v>
      </c>
      <c r="G1050" t="str">
        <f>'TARIF 2024'!K1055</f>
        <v>Neon PLEXI LED HALLOWEEN blue red NNE17 dont 0,24 deee</v>
      </c>
      <c r="H1050" s="64">
        <f>'TARIF 2024'!M1055</f>
        <v>22.155799999999996</v>
      </c>
      <c r="I1050" s="64">
        <f>'TARIF 2024'!Q1055</f>
        <v>34.99</v>
      </c>
      <c r="L1050" s="75">
        <v>0.2</v>
      </c>
      <c r="M1050" s="65"/>
      <c r="N1050" s="65"/>
      <c r="O1050" s="65"/>
      <c r="P1050" s="65"/>
      <c r="Q1050" s="70"/>
      <c r="R1050" s="66"/>
      <c r="S1050" s="68"/>
      <c r="T1050" s="65"/>
      <c r="U1050" s="65"/>
      <c r="V1050" s="71"/>
      <c r="W1050" s="72"/>
      <c r="X1050" s="73"/>
      <c r="Y1050" s="74"/>
      <c r="Z1050" s="65"/>
      <c r="AA1050" s="73"/>
      <c r="AB1050" s="65"/>
      <c r="AC1050" s="73"/>
      <c r="AD1050" s="65"/>
      <c r="AE1050" s="73"/>
      <c r="AF1050" s="73"/>
      <c r="AG1050" s="65"/>
      <c r="AH1050" s="65"/>
      <c r="AI1050" s="65"/>
      <c r="AJ1050" s="65"/>
      <c r="AK1050" s="65"/>
      <c r="AL1050" s="65"/>
      <c r="AM1050" s="65"/>
      <c r="AN1050" s="65"/>
      <c r="AO1050" s="65"/>
    </row>
    <row r="1051" spans="1:41">
      <c r="A1051">
        <f>'TARIF 2024'!D1056</f>
        <v>0</v>
      </c>
      <c r="B1051" t="s">
        <v>947</v>
      </c>
      <c r="D1051" s="4">
        <f>'TARIF 2024'!G1056</f>
        <v>5900495059413</v>
      </c>
      <c r="E1051" t="str">
        <f>'TARIF 2024'!B1056</f>
        <v>RTV100285</v>
      </c>
      <c r="F1051" t="str">
        <f>'TARIF 2024'!K1056</f>
        <v>Neon PLEXI LED HAPPY PUMPKIN orange green FPNE10 dont 0,24 deee</v>
      </c>
      <c r="G1051" t="str">
        <f>'TARIF 2024'!K1056</f>
        <v>Neon PLEXI LED HAPPY PUMPKIN orange green FPNE10 dont 0,24 deee</v>
      </c>
      <c r="H1051" s="64">
        <f>'TARIF 2024'!M1056</f>
        <v>15.209199999999999</v>
      </c>
      <c r="I1051" s="64">
        <f>'TARIF 2024'!Q1056</f>
        <v>24.99</v>
      </c>
      <c r="L1051" s="75">
        <v>0.2</v>
      </c>
      <c r="M1051" s="65"/>
      <c r="N1051" s="65"/>
      <c r="O1051" s="65"/>
      <c r="P1051" s="65"/>
      <c r="Q1051" s="70"/>
      <c r="R1051" s="66"/>
      <c r="S1051" s="68"/>
      <c r="T1051" s="65"/>
      <c r="U1051" s="65"/>
      <c r="V1051" s="71"/>
      <c r="W1051" s="72"/>
      <c r="X1051" s="73"/>
      <c r="Y1051" s="74"/>
      <c r="Z1051" s="65"/>
      <c r="AA1051" s="73"/>
      <c r="AB1051" s="65"/>
      <c r="AC1051" s="73"/>
      <c r="AD1051" s="65"/>
      <c r="AE1051" s="73"/>
      <c r="AF1051" s="73"/>
      <c r="AG1051" s="65"/>
      <c r="AH1051" s="65"/>
      <c r="AI1051" s="65"/>
      <c r="AJ1051" s="65"/>
      <c r="AK1051" s="65"/>
      <c r="AL1051" s="65"/>
      <c r="AM1051" s="65"/>
      <c r="AN1051" s="65"/>
      <c r="AO1051" s="65"/>
    </row>
    <row r="1052" spans="1:41">
      <c r="A1052">
        <f>'TARIF 2024'!D1057</f>
        <v>0</v>
      </c>
      <c r="B1052" t="s">
        <v>947</v>
      </c>
      <c r="D1052" s="4">
        <f>'TARIF 2024'!G1057</f>
        <v>5900495949400</v>
      </c>
      <c r="E1052" t="str">
        <f>'TARIF 2024'!B1057</f>
        <v>RTV100214</v>
      </c>
      <c r="F1052" t="str">
        <f>'TARIF 2024'!K1057</f>
        <v>Neon LED Light HEART red Bat + USB FLNEO7 Dimensions (mm) LxWxH:20 x 2 x 21 cm dont 0,24 deee</v>
      </c>
      <c r="G1052" t="str">
        <f>'TARIF 2024'!K1057</f>
        <v>Neon LED Light HEART red Bat + USB FLNEO7 Dimensions (mm) LxWxH:20 x 2 x 21 cm dont 0,24 deee</v>
      </c>
      <c r="H1052" s="64">
        <f>'TARIF 2024'!M1057</f>
        <v>12.2576</v>
      </c>
      <c r="I1052" s="64">
        <f>'TARIF 2024'!Q1057</f>
        <v>19.989999999999998</v>
      </c>
      <c r="L1052" s="75">
        <v>0.2</v>
      </c>
      <c r="M1052" s="65"/>
      <c r="N1052" s="65"/>
      <c r="O1052" s="65"/>
      <c r="P1052" s="65"/>
      <c r="Q1052" s="70"/>
      <c r="R1052" s="66"/>
      <c r="S1052" s="68"/>
      <c r="T1052" s="65"/>
      <c r="U1052" s="65"/>
      <c r="V1052" s="71"/>
      <c r="W1052" s="72"/>
      <c r="X1052" s="73"/>
      <c r="Y1052" s="74"/>
      <c r="Z1052" s="65"/>
      <c r="AA1052" s="73"/>
      <c r="AB1052" s="65"/>
      <c r="AC1052" s="73"/>
      <c r="AD1052" s="65"/>
      <c r="AE1052" s="73"/>
      <c r="AF1052" s="73"/>
      <c r="AG1052" s="65"/>
      <c r="AH1052" s="65"/>
      <c r="AI1052" s="65"/>
      <c r="AJ1052" s="65"/>
      <c r="AK1052" s="65"/>
      <c r="AL1052" s="65"/>
      <c r="AM1052" s="65"/>
      <c r="AN1052" s="65"/>
      <c r="AO1052" s="65"/>
    </row>
    <row r="1053" spans="1:41">
      <c r="A1053">
        <f>'TARIF 2024'!D1058</f>
        <v>0</v>
      </c>
      <c r="B1053" t="s">
        <v>947</v>
      </c>
      <c r="D1053" s="4">
        <f>'TARIF 2024'!G1058</f>
        <v>5900495956217</v>
      </c>
      <c r="E1053" t="str">
        <f>'TARIF 2024'!B1058</f>
        <v>RTV100232</v>
      </c>
      <c r="F1053" t="str">
        <f>'TARIF 2024'!K1058</f>
        <v>Neon LED Light HELLO pink white Bat + USB FLNE15 Dimensions (mm) LxWxH:	290 x 23 x 290 mm dont 0,24 deee</v>
      </c>
      <c r="G1053" t="str">
        <f>'TARIF 2024'!K1058</f>
        <v>Neon LED Light HELLO pink white Bat + USB FLNE15 Dimensions (mm) LxWxH:	290 x 23 x 290 mm dont 0,24 deee</v>
      </c>
      <c r="H1053" s="64">
        <f>'TARIF 2024'!M1058</f>
        <v>12.2576</v>
      </c>
      <c r="I1053" s="64">
        <f>'TARIF 2024'!Q1058</f>
        <v>19.989999999999998</v>
      </c>
      <c r="L1053" s="75">
        <v>0.2</v>
      </c>
      <c r="M1053" s="65"/>
      <c r="N1053" s="65"/>
      <c r="O1053" s="65"/>
      <c r="P1053" s="65"/>
      <c r="Q1053" s="70"/>
      <c r="R1053" s="66"/>
      <c r="S1053" s="68"/>
      <c r="T1053" s="65"/>
      <c r="U1053" s="65"/>
      <c r="V1053" s="71"/>
      <c r="W1053" s="72"/>
      <c r="X1053" s="73"/>
      <c r="Y1053" s="74"/>
      <c r="Z1053" s="65"/>
      <c r="AA1053" s="73"/>
      <c r="AB1053" s="65"/>
      <c r="AC1053" s="73"/>
      <c r="AD1053" s="65"/>
      <c r="AE1053" s="73"/>
      <c r="AF1053" s="73"/>
      <c r="AG1053" s="65"/>
      <c r="AH1053" s="65"/>
      <c r="AI1053" s="65"/>
      <c r="AJ1053" s="65"/>
      <c r="AK1053" s="65"/>
      <c r="AL1053" s="65"/>
      <c r="AM1053" s="65"/>
      <c r="AN1053" s="65"/>
      <c r="AO1053" s="65"/>
    </row>
    <row r="1054" spans="1:41">
      <c r="A1054">
        <f>'TARIF 2024'!D1059</f>
        <v>0</v>
      </c>
      <c r="B1054" t="s">
        <v>947</v>
      </c>
      <c r="D1054" s="4">
        <f>'TARIF 2024'!G1059</f>
        <v>5900495059383</v>
      </c>
      <c r="E1054" t="str">
        <f>'TARIF 2024'!B1059</f>
        <v>RTV100300</v>
      </c>
      <c r="F1054" t="str">
        <f>'TARIF 2024'!K1059</f>
        <v>Neon LED Light HOME warm white Bat + USB FLNE21 Dimensions (mm) LxWxH:35,5 x 2 x 13 cm dont 0,24 deee</v>
      </c>
      <c r="G1054" t="str">
        <f>'TARIF 2024'!K1059</f>
        <v>Neon LED Light HOME warm white Bat + USB FLNE21 Dimensions (mm) LxWxH:35,5 x 2 x 13 cm dont 0,24 deee</v>
      </c>
      <c r="H1054" s="64">
        <f>'TARIF 2024'!M1059</f>
        <v>7.0217999999999998</v>
      </c>
      <c r="I1054" s="64">
        <f>'TARIF 2024'!Q1059</f>
        <v>11.99</v>
      </c>
      <c r="L1054" s="75">
        <v>0.2</v>
      </c>
      <c r="M1054" s="65"/>
      <c r="N1054" s="65"/>
      <c r="O1054" s="65"/>
      <c r="P1054" s="65"/>
      <c r="Q1054" s="70"/>
      <c r="R1054" s="66"/>
      <c r="S1054" s="68"/>
      <c r="T1054" s="65"/>
      <c r="U1054" s="65"/>
      <c r="V1054" s="71"/>
      <c r="W1054" s="72"/>
      <c r="X1054" s="73"/>
      <c r="Y1054" s="74"/>
      <c r="Z1054" s="65"/>
      <c r="AA1054" s="73"/>
      <c r="AB1054" s="65"/>
      <c r="AC1054" s="73"/>
      <c r="AD1054" s="65"/>
      <c r="AE1054" s="73"/>
      <c r="AF1054" s="73"/>
      <c r="AG1054" s="65"/>
      <c r="AH1054" s="65"/>
      <c r="AI1054" s="65"/>
      <c r="AJ1054" s="65"/>
      <c r="AK1054" s="65"/>
      <c r="AL1054" s="65"/>
      <c r="AM1054" s="65"/>
      <c r="AN1054" s="65"/>
      <c r="AO1054" s="65"/>
    </row>
    <row r="1055" spans="1:41">
      <c r="A1055">
        <f>'TARIF 2024'!D1060</f>
        <v>0</v>
      </c>
      <c r="B1055" t="s">
        <v>947</v>
      </c>
      <c r="D1055" s="4">
        <f>'TARIF 2024'!G1060</f>
        <v>5900495398161</v>
      </c>
      <c r="E1055" t="str">
        <f>'TARIF 2024'!B1060</f>
        <v>RTV100441</v>
      </c>
      <c r="F1055" t="str">
        <f>'TARIF 2024'!K1060</f>
        <v>Neon LED JURASSIC BABY DINO blue FLNJ01 dont 0,24 deee</v>
      </c>
      <c r="G1055" t="str">
        <f>'TARIF 2024'!K1060</f>
        <v>Neon LED JURASSIC BABY DINO blue FLNJ01 dont 0,24 deee</v>
      </c>
      <c r="H1055" s="64">
        <f>'TARIF 2024'!M1060</f>
        <v>15.669799999999997</v>
      </c>
      <c r="I1055" s="64">
        <f>'TARIF 2024'!Q1060</f>
        <v>24.99</v>
      </c>
      <c r="L1055" s="75">
        <v>0.2</v>
      </c>
      <c r="M1055" s="65"/>
      <c r="N1055" s="65"/>
      <c r="O1055" s="65"/>
      <c r="P1055" s="65"/>
      <c r="Q1055" s="70"/>
      <c r="R1055" s="66"/>
      <c r="S1055" s="68"/>
      <c r="T1055" s="65"/>
      <c r="U1055" s="65"/>
      <c r="V1055" s="71"/>
      <c r="W1055" s="72"/>
      <c r="X1055" s="73"/>
      <c r="Y1055" s="74"/>
      <c r="Z1055" s="65"/>
      <c r="AA1055" s="73"/>
      <c r="AB1055" s="65"/>
      <c r="AC1055" s="73"/>
      <c r="AD1055" s="65"/>
      <c r="AE1055" s="73"/>
      <c r="AF1055" s="73"/>
      <c r="AG1055" s="65"/>
      <c r="AH1055" s="65"/>
      <c r="AI1055" s="65"/>
      <c r="AJ1055" s="65"/>
      <c r="AK1055" s="65"/>
      <c r="AL1055" s="65"/>
      <c r="AM1055" s="65"/>
      <c r="AN1055" s="65"/>
      <c r="AO1055" s="65"/>
    </row>
    <row r="1056" spans="1:41">
      <c r="A1056">
        <f>'TARIF 2024'!D1061</f>
        <v>0</v>
      </c>
      <c r="B1056" t="s">
        <v>947</v>
      </c>
      <c r="D1056" s="4">
        <f>'TARIF 2024'!G1061</f>
        <v>5900495399694</v>
      </c>
      <c r="E1056" t="str">
        <f>'TARIF 2024'!B1061</f>
        <v>RTV100443</v>
      </c>
      <c r="F1056" t="str">
        <f>'TARIF 2024'!K1061</f>
        <v>Neon LED JURASSIC CROC green FLNJ03 dont 0,24 deee</v>
      </c>
      <c r="G1056" t="str">
        <f>'TARIF 2024'!K1061</f>
        <v>Neon LED JURASSIC CROC green FLNJ03 dont 0,24 deee</v>
      </c>
      <c r="H1056" s="64">
        <f>'TARIF 2024'!M1061</f>
        <v>15.415999999999999</v>
      </c>
      <c r="I1056" s="64">
        <f>'TARIF 2024'!Q1061</f>
        <v>24.99</v>
      </c>
      <c r="L1056" s="75">
        <v>0.2</v>
      </c>
      <c r="M1056" s="65"/>
      <c r="N1056" s="65"/>
      <c r="O1056" s="65"/>
      <c r="P1056" s="65"/>
      <c r="Q1056" s="70"/>
      <c r="R1056" s="66"/>
      <c r="S1056" s="68"/>
      <c r="T1056" s="65"/>
      <c r="U1056" s="65"/>
      <c r="V1056" s="71"/>
      <c r="W1056" s="72"/>
      <c r="X1056" s="73"/>
      <c r="Y1056" s="74"/>
      <c r="Z1056" s="65"/>
      <c r="AA1056" s="73"/>
      <c r="AB1056" s="65"/>
      <c r="AC1056" s="73"/>
      <c r="AD1056" s="65"/>
      <c r="AE1056" s="73"/>
      <c r="AF1056" s="73"/>
      <c r="AG1056" s="65"/>
      <c r="AH1056" s="65"/>
      <c r="AI1056" s="65"/>
      <c r="AJ1056" s="65"/>
      <c r="AK1056" s="65"/>
      <c r="AL1056" s="65"/>
      <c r="AM1056" s="65"/>
      <c r="AN1056" s="65"/>
      <c r="AO1056" s="65"/>
    </row>
    <row r="1057" spans="1:41">
      <c r="A1057">
        <f>'TARIF 2024'!D1062</f>
        <v>0</v>
      </c>
      <c r="B1057" t="s">
        <v>947</v>
      </c>
      <c r="D1057" s="4">
        <f>'TARIF 2024'!G1062</f>
        <v>5900495398741</v>
      </c>
      <c r="E1057" t="str">
        <f>'TARIF 2024'!B1062</f>
        <v>RTV100442</v>
      </c>
      <c r="F1057" t="str">
        <f>'TARIF 2024'!K1062</f>
        <v>Neon LED JURASSIC DINO green FLNJ02 dont 0,24 deee</v>
      </c>
      <c r="G1057" t="str">
        <f>'TARIF 2024'!K1062</f>
        <v>Neon LED JURASSIC DINO green FLNJ02 dont 0,24 deee</v>
      </c>
      <c r="H1057" s="64">
        <f>'TARIF 2024'!M1062</f>
        <v>15.415999999999999</v>
      </c>
      <c r="I1057" s="64">
        <f>'TARIF 2024'!Q1062</f>
        <v>24.99</v>
      </c>
      <c r="L1057" s="75">
        <v>0.2</v>
      </c>
      <c r="M1057" s="65"/>
      <c r="N1057" s="65"/>
      <c r="O1057" s="65"/>
      <c r="P1057" s="65"/>
      <c r="Q1057" s="70"/>
      <c r="R1057" s="66"/>
      <c r="S1057" s="68"/>
      <c r="T1057" s="65"/>
      <c r="U1057" s="65"/>
      <c r="V1057" s="71"/>
      <c r="W1057" s="72"/>
      <c r="X1057" s="73"/>
      <c r="Y1057" s="74"/>
      <c r="Z1057" s="65"/>
      <c r="AA1057" s="73"/>
      <c r="AB1057" s="65"/>
      <c r="AC1057" s="73"/>
      <c r="AD1057" s="65"/>
      <c r="AE1057" s="73"/>
      <c r="AF1057" s="73"/>
      <c r="AG1057" s="65"/>
      <c r="AH1057" s="65"/>
      <c r="AI1057" s="65"/>
      <c r="AJ1057" s="65"/>
      <c r="AK1057" s="65"/>
      <c r="AL1057" s="65"/>
      <c r="AM1057" s="65"/>
      <c r="AN1057" s="65"/>
      <c r="AO1057" s="65"/>
    </row>
    <row r="1058" spans="1:41">
      <c r="A1058">
        <f>'TARIF 2024'!D1063</f>
        <v>0</v>
      </c>
      <c r="B1058" t="s">
        <v>947</v>
      </c>
      <c r="D1058" s="4">
        <f>'TARIF 2024'!G1063</f>
        <v>5900495949370</v>
      </c>
      <c r="E1058" t="str">
        <f>'TARIF 2024'!B1063</f>
        <v>RTV100211</v>
      </c>
      <c r="F1058" t="str">
        <f>'TARIF 2024'!K1063</f>
        <v>Neon LED Light CACTUS orange green Bat + USB FLNEO2 Dimensions (mm) LxWxH: 14 x 2 x 33 cm dont 0,24 deee</v>
      </c>
      <c r="G1058" t="str">
        <f>'TARIF 2024'!K1063</f>
        <v>Neon LED Light CACTUS orange green Bat + USB FLNEO2 Dimensions (mm) LxWxH: 14 x 2 x 33 cm dont 0,24 deee</v>
      </c>
      <c r="H1058" s="64">
        <f>'TARIF 2024'!M1063</f>
        <v>12.2576</v>
      </c>
      <c r="I1058" s="64">
        <f>'TARIF 2024'!Q1063</f>
        <v>19.989999999999998</v>
      </c>
      <c r="L1058" s="75">
        <v>0.2</v>
      </c>
      <c r="M1058" s="65"/>
      <c r="N1058" s="65"/>
      <c r="O1058" s="65"/>
      <c r="P1058" s="65"/>
      <c r="Q1058" s="70"/>
      <c r="R1058" s="66"/>
      <c r="S1058" s="68"/>
      <c r="T1058" s="65"/>
      <c r="U1058" s="65"/>
      <c r="V1058" s="71"/>
      <c r="W1058" s="72"/>
      <c r="X1058" s="73"/>
      <c r="Y1058" s="74"/>
      <c r="Z1058" s="65"/>
      <c r="AA1058" s="73"/>
      <c r="AB1058" s="65"/>
      <c r="AC1058" s="73"/>
      <c r="AD1058" s="65"/>
      <c r="AE1058" s="73"/>
      <c r="AF1058" s="73"/>
      <c r="AG1058" s="65"/>
      <c r="AH1058" s="65"/>
      <c r="AI1058" s="65"/>
      <c r="AJ1058" s="65"/>
      <c r="AK1058" s="65"/>
      <c r="AL1058" s="65"/>
      <c r="AM1058" s="65"/>
      <c r="AN1058" s="65"/>
      <c r="AO1058" s="65"/>
    </row>
    <row r="1059" spans="1:41">
      <c r="A1059">
        <f>'TARIF 2024'!D1064</f>
        <v>0</v>
      </c>
      <c r="B1059" t="s">
        <v>947</v>
      </c>
      <c r="D1059" s="4">
        <f>'TARIF 2024'!G1064</f>
        <v>5900495949332</v>
      </c>
      <c r="E1059" t="str">
        <f>'TARIF 2024'!B1064</f>
        <v>RTV100207</v>
      </c>
      <c r="F1059" t="str">
        <f>'TARIF 2024'!K1064</f>
        <v>Neon LED Light LIPS red Bat + USB FLNEO8 Dimensions (mm) LxWxH:28 x 2 x 15 cm dont 0,24 deee</v>
      </c>
      <c r="G1059" t="str">
        <f>'TARIF 2024'!K1064</f>
        <v>Neon LED Light LIPS red Bat + USB FLNEO8 Dimensions (mm) LxWxH:28 x 2 x 15 cm dont 0,24 deee</v>
      </c>
      <c r="H1059" s="64">
        <f>'TARIF 2024'!M1064</f>
        <v>12.2576</v>
      </c>
      <c r="I1059" s="64">
        <f>'TARIF 2024'!Q1064</f>
        <v>19.989999999999998</v>
      </c>
      <c r="L1059" s="75">
        <v>0.2</v>
      </c>
      <c r="M1059" s="65"/>
      <c r="N1059" s="65"/>
      <c r="O1059" s="65"/>
      <c r="P1059" s="65"/>
      <c r="Q1059" s="70"/>
      <c r="R1059" s="66"/>
      <c r="S1059" s="68"/>
      <c r="T1059" s="65"/>
      <c r="U1059" s="65"/>
      <c r="V1059" s="71"/>
      <c r="W1059" s="72"/>
      <c r="X1059" s="73"/>
      <c r="Y1059" s="74"/>
      <c r="Z1059" s="65"/>
      <c r="AA1059" s="73"/>
      <c r="AB1059" s="65"/>
      <c r="AC1059" s="73"/>
      <c r="AD1059" s="65"/>
      <c r="AE1059" s="73"/>
      <c r="AF1059" s="73"/>
      <c r="AG1059" s="65"/>
      <c r="AH1059" s="65"/>
      <c r="AI1059" s="65"/>
      <c r="AJ1059" s="65"/>
      <c r="AK1059" s="65"/>
      <c r="AL1059" s="65"/>
      <c r="AM1059" s="65"/>
      <c r="AN1059" s="65"/>
      <c r="AO1059" s="65"/>
    </row>
    <row r="1060" spans="1:41">
      <c r="A1060">
        <f>'TARIF 2024'!D1065</f>
        <v>0</v>
      </c>
      <c r="B1060" t="s">
        <v>947</v>
      </c>
      <c r="D1060" s="4">
        <f>'TARIF 2024'!G1065</f>
        <v>5900495949349</v>
      </c>
      <c r="E1060" t="str">
        <f>'TARIF 2024'!B1065</f>
        <v>RTV100208</v>
      </c>
      <c r="F1060" t="str">
        <f>'TARIF 2024'!K1065</f>
        <v>Neon LED Light LOVE pink Bat + USB FLNEO5 Dimensions (mm) LxWxH:35,5 x 2 x 13 cm dont 0,24 deee</v>
      </c>
      <c r="G1060" t="str">
        <f>'TARIF 2024'!K1065</f>
        <v>Neon LED Light LOVE pink Bat + USB FLNEO5 Dimensions (mm) LxWxH:35,5 x 2 x 13 cm dont 0,24 deee</v>
      </c>
      <c r="H1060" s="64">
        <f>'TARIF 2024'!M1065</f>
        <v>12.2576</v>
      </c>
      <c r="I1060" s="64">
        <f>'TARIF 2024'!Q1065</f>
        <v>19.989999999999998</v>
      </c>
      <c r="L1060" s="75">
        <v>0.2</v>
      </c>
      <c r="M1060" s="65"/>
      <c r="N1060" s="65"/>
      <c r="O1060" s="65"/>
      <c r="P1060" s="65"/>
      <c r="Q1060" s="70"/>
      <c r="R1060" s="66"/>
      <c r="S1060" s="68"/>
      <c r="T1060" s="65"/>
      <c r="U1060" s="65"/>
      <c r="V1060" s="71"/>
      <c r="W1060" s="72"/>
      <c r="X1060" s="73"/>
      <c r="Y1060" s="74"/>
      <c r="Z1060" s="65"/>
      <c r="AA1060" s="73"/>
      <c r="AB1060" s="65"/>
      <c r="AC1060" s="73"/>
      <c r="AD1060" s="65"/>
      <c r="AE1060" s="73"/>
      <c r="AF1060" s="73"/>
      <c r="AG1060" s="65"/>
      <c r="AH1060" s="65"/>
      <c r="AI1060" s="65"/>
      <c r="AJ1060" s="65"/>
      <c r="AK1060" s="65"/>
      <c r="AL1060" s="65"/>
      <c r="AM1060" s="65"/>
      <c r="AN1060" s="65"/>
      <c r="AO1060" s="65"/>
    </row>
    <row r="1061" spans="1:41">
      <c r="A1061">
        <f>'TARIF 2024'!D1066</f>
        <v>0</v>
      </c>
      <c r="B1061" t="s">
        <v>947</v>
      </c>
      <c r="D1061" s="4">
        <f>'TARIF 2024'!G1066</f>
        <v>5900495396358</v>
      </c>
      <c r="E1061" t="str">
        <f>'TARIF 2024'!B1066</f>
        <v>RTV100438</v>
      </c>
      <c r="F1061" t="str">
        <f>'TARIF 2024'!K1066</f>
        <v>Neon LED RGB LOVE FLRN01 + RC Forever Light LxWxH 25,5 x 2 x 28,0 cm dont 0,24 deee</v>
      </c>
      <c r="G1061" t="str">
        <f>'TARIF 2024'!K1066</f>
        <v>Neon LED RGB LOVE FLRN01 + RC Forever Light LxWxH 25,5 x 2 x 28,0 cm dont 0,24 deee</v>
      </c>
      <c r="H1061" s="64">
        <f>'TARIF 2024'!M1066</f>
        <v>15.04</v>
      </c>
      <c r="I1061" s="64">
        <f>'TARIF 2024'!Q1066</f>
        <v>26.99</v>
      </c>
      <c r="L1061" s="75">
        <v>0.2</v>
      </c>
      <c r="M1061" s="65"/>
      <c r="N1061" s="65"/>
      <c r="O1061" s="65"/>
      <c r="P1061" s="65"/>
      <c r="Q1061" s="70"/>
      <c r="R1061" s="66"/>
      <c r="S1061" s="68"/>
      <c r="T1061" s="65"/>
      <c r="U1061" s="65"/>
      <c r="V1061" s="71"/>
      <c r="W1061" s="72"/>
      <c r="X1061" s="73"/>
      <c r="Y1061" s="74"/>
      <c r="Z1061" s="65"/>
      <c r="AA1061" s="73"/>
      <c r="AB1061" s="65"/>
      <c r="AC1061" s="73"/>
      <c r="AD1061" s="65"/>
      <c r="AE1061" s="73"/>
      <c r="AF1061" s="73"/>
      <c r="AG1061" s="65"/>
      <c r="AH1061" s="65"/>
      <c r="AI1061" s="65"/>
      <c r="AJ1061" s="65"/>
      <c r="AK1061" s="65"/>
      <c r="AL1061" s="65"/>
      <c r="AM1061" s="65"/>
      <c r="AN1061" s="65"/>
      <c r="AO1061" s="65"/>
    </row>
    <row r="1062" spans="1:41">
      <c r="A1062">
        <f>'TARIF 2024'!D1067</f>
        <v>0</v>
      </c>
      <c r="B1062" t="s">
        <v>947</v>
      </c>
      <c r="D1062" s="4">
        <f>'TARIF 2024'!G1067</f>
        <v>5900495064080</v>
      </c>
      <c r="E1062" t="str">
        <f>'TARIF 2024'!B1067</f>
        <v>RTV100308</v>
      </c>
      <c r="F1062" t="str">
        <f>'TARIF 2024'!K1067</f>
        <v>Neon LED Light LOVE HEART purple white NNE02 Dimensions (mm) LxWxH:	25,5 x 2 x 27,5 cm dont 0,24 deee</v>
      </c>
      <c r="G1062" t="str">
        <f>'TARIF 2024'!K1067</f>
        <v>Neon LED Light LOVE HEART purple white NNE02 Dimensions (mm) LxWxH:	25,5 x 2 x 27,5 cm dont 0,24 deee</v>
      </c>
      <c r="H1062" s="64">
        <f>'TARIF 2024'!M1067</f>
        <v>11.298799999999998</v>
      </c>
      <c r="I1062" s="64">
        <f>'TARIF 2024'!Q1067</f>
        <v>19.989999999999998</v>
      </c>
      <c r="L1062" s="75">
        <v>0.2</v>
      </c>
      <c r="M1062" s="65"/>
      <c r="N1062" s="65"/>
      <c r="O1062" s="65"/>
      <c r="P1062" s="65"/>
      <c r="Q1062" s="70"/>
      <c r="R1062" s="66"/>
      <c r="S1062" s="68"/>
      <c r="T1062" s="65"/>
      <c r="U1062" s="65"/>
      <c r="V1062" s="71"/>
      <c r="W1062" s="72"/>
      <c r="X1062" s="73"/>
      <c r="Y1062" s="74"/>
      <c r="Z1062" s="65"/>
      <c r="AA1062" s="73"/>
      <c r="AB1062" s="65"/>
      <c r="AC1062" s="73"/>
      <c r="AD1062" s="65"/>
      <c r="AE1062" s="73"/>
      <c r="AF1062" s="73"/>
      <c r="AG1062" s="65"/>
      <c r="AH1062" s="65"/>
      <c r="AI1062" s="65"/>
      <c r="AJ1062" s="65"/>
      <c r="AK1062" s="65"/>
      <c r="AL1062" s="65"/>
      <c r="AM1062" s="65"/>
      <c r="AN1062" s="65"/>
      <c r="AO1062" s="65"/>
    </row>
    <row r="1063" spans="1:41">
      <c r="A1063">
        <f>'TARIF 2024'!D1068</f>
        <v>0</v>
      </c>
      <c r="B1063" t="s">
        <v>947</v>
      </c>
      <c r="D1063" s="4">
        <f>'TARIF 2024'!G1068</f>
        <v>5900495072382</v>
      </c>
      <c r="E1063" t="str">
        <f>'TARIF 2024'!B1068</f>
        <v>RTV100279</v>
      </c>
      <c r="F1063" t="str">
        <f>'TARIF 2024'!K1068</f>
        <v>Neon on a stand MOON white NNE06 Dimensions (mm) LxWxH:18 x 10 x 34 cm dont 0,24 deee</v>
      </c>
      <c r="G1063" t="str">
        <f>'TARIF 2024'!K1068</f>
        <v>Neon on a stand MOON white NNE06 Dimensions (mm) LxWxH:18 x 10 x 34 cm dont 0,24 deee</v>
      </c>
      <c r="H1063" s="64">
        <f>'TARIF 2024'!M1068</f>
        <v>6.7397999999999998</v>
      </c>
      <c r="I1063" s="64">
        <f>'TARIF 2024'!Q1068</f>
        <v>10.99</v>
      </c>
      <c r="L1063" s="75">
        <v>0.2</v>
      </c>
      <c r="M1063" s="65"/>
      <c r="N1063" s="65"/>
      <c r="O1063" s="65"/>
      <c r="P1063" s="65"/>
      <c r="Q1063" s="70"/>
      <c r="R1063" s="66"/>
      <c r="S1063" s="68"/>
      <c r="T1063" s="65"/>
      <c r="U1063" s="65"/>
      <c r="V1063" s="71"/>
      <c r="W1063" s="72"/>
      <c r="X1063" s="73"/>
      <c r="Y1063" s="74"/>
      <c r="Z1063" s="65"/>
      <c r="AA1063" s="73"/>
      <c r="AB1063" s="65"/>
      <c r="AC1063" s="73"/>
      <c r="AD1063" s="65"/>
      <c r="AE1063" s="73"/>
      <c r="AF1063" s="73"/>
      <c r="AG1063" s="65"/>
      <c r="AH1063" s="65"/>
      <c r="AI1063" s="65"/>
      <c r="AJ1063" s="65"/>
      <c r="AK1063" s="65"/>
      <c r="AL1063" s="65"/>
      <c r="AM1063" s="65"/>
      <c r="AN1063" s="65"/>
      <c r="AO1063" s="65"/>
    </row>
    <row r="1064" spans="1:41">
      <c r="A1064">
        <f>'TARIF 2024'!D1069</f>
        <v>0</v>
      </c>
      <c r="B1064" t="s">
        <v>947</v>
      </c>
      <c r="D1064" s="4">
        <f>'TARIF 2024'!G1069</f>
        <v>5900495546135</v>
      </c>
      <c r="E1064" t="str">
        <f>'TARIF 2024'!B1069</f>
        <v>RTV100475</v>
      </c>
      <c r="F1064" t="str">
        <f>'TARIF 2024'!K1069</f>
        <v>Neon PLEXI LED PAD multicolor NNE19 Neolia dont 0,24 deee</v>
      </c>
      <c r="G1064" t="str">
        <f>'TARIF 2024'!K1069</f>
        <v>Neon PLEXI LED PAD multicolor NNE19 Neolia dont 0,24 deee</v>
      </c>
      <c r="H1064" s="64">
        <f>'TARIF 2024'!M1069</f>
        <v>20.520199999999996</v>
      </c>
      <c r="I1064" s="64">
        <f>'TARIF 2024'!Q1069</f>
        <v>34.99</v>
      </c>
      <c r="L1064" s="75">
        <v>0.2</v>
      </c>
      <c r="M1064" s="65"/>
      <c r="N1064" s="65"/>
      <c r="O1064" s="65"/>
      <c r="P1064" s="65"/>
      <c r="Q1064" s="70"/>
      <c r="R1064" s="66"/>
      <c r="S1064" s="68"/>
      <c r="T1064" s="65"/>
      <c r="U1064" s="65"/>
      <c r="V1064" s="71"/>
      <c r="W1064" s="72"/>
      <c r="X1064" s="73"/>
      <c r="Y1064" s="74"/>
      <c r="Z1064" s="65"/>
      <c r="AA1064" s="73"/>
      <c r="AB1064" s="65"/>
      <c r="AC1064" s="73"/>
      <c r="AD1064" s="65"/>
      <c r="AE1064" s="73"/>
      <c r="AF1064" s="73"/>
      <c r="AG1064" s="65"/>
      <c r="AH1064" s="65"/>
      <c r="AI1064" s="65"/>
      <c r="AJ1064" s="65"/>
      <c r="AK1064" s="65"/>
      <c r="AL1064" s="65"/>
      <c r="AM1064" s="65"/>
      <c r="AN1064" s="65"/>
      <c r="AO1064" s="65"/>
    </row>
    <row r="1065" spans="1:41">
      <c r="A1065">
        <f>'TARIF 2024'!D1070</f>
        <v>0</v>
      </c>
      <c r="B1065" t="s">
        <v>947</v>
      </c>
      <c r="D1065" s="4">
        <f>'TARIF 2024'!G1070</f>
        <v>5900495653570</v>
      </c>
      <c r="E1065" t="str">
        <f>'TARIF 2024'!B1070</f>
        <v>RTV100446</v>
      </c>
      <c r="F1065" t="str">
        <f>'TARIF 2024'!K1070</f>
        <v>Neon PLEXI LED GAMEPAD multicolor FPNE03X dont 0,24 deee</v>
      </c>
      <c r="G1065" t="str">
        <f>'TARIF 2024'!K1070</f>
        <v>Neon PLEXI LED GAMEPAD multicolor FPNE03X dont 0,24 deee</v>
      </c>
      <c r="H1065" s="64">
        <f>'TARIF 2024'!M1070</f>
        <v>20.520199999999996</v>
      </c>
      <c r="I1065" s="64">
        <f>'TARIF 2024'!Q1070</f>
        <v>34.99</v>
      </c>
      <c r="L1065" s="75">
        <v>0.2</v>
      </c>
      <c r="M1065" s="65"/>
      <c r="N1065" s="65"/>
      <c r="O1065" s="65"/>
      <c r="P1065" s="65"/>
      <c r="Q1065" s="70"/>
      <c r="R1065" s="66"/>
      <c r="S1065" s="68"/>
      <c r="T1065" s="65"/>
      <c r="U1065" s="65"/>
      <c r="V1065" s="71"/>
      <c r="W1065" s="72"/>
      <c r="X1065" s="73"/>
      <c r="Y1065" s="74"/>
      <c r="Z1065" s="65"/>
      <c r="AA1065" s="73"/>
      <c r="AB1065" s="65"/>
      <c r="AC1065" s="73"/>
      <c r="AD1065" s="65"/>
      <c r="AE1065" s="73"/>
      <c r="AF1065" s="73"/>
      <c r="AG1065" s="65"/>
      <c r="AH1065" s="65"/>
      <c r="AI1065" s="65"/>
      <c r="AJ1065" s="65"/>
      <c r="AK1065" s="65"/>
      <c r="AL1065" s="65"/>
      <c r="AM1065" s="65"/>
      <c r="AN1065" s="65"/>
      <c r="AO1065" s="65"/>
    </row>
    <row r="1066" spans="1:41">
      <c r="A1066">
        <f>'TARIF 2024'!D1071</f>
        <v>0</v>
      </c>
      <c r="B1066" t="s">
        <v>947</v>
      </c>
      <c r="D1066" s="4">
        <f>'TARIF 2024'!G1071</f>
        <v>5907457743212</v>
      </c>
      <c r="E1066" t="str">
        <f>'TARIF 2024'!B1071</f>
        <v>RTV200004</v>
      </c>
      <c r="F1066" t="str">
        <f>'TARIF 2024'!K1071</f>
        <v>Neon LED RGB GAMEPAD FLRNE04 + RC Forever Light dont 0,24 deee</v>
      </c>
      <c r="G1066" t="str">
        <f>'TARIF 2024'!K1071</f>
        <v>Neon LED RGB GAMEPAD FLRNE04 + RC Forever Light dont 0,24 deee</v>
      </c>
      <c r="H1066" s="64">
        <f>'TARIF 2024'!M1071</f>
        <v>24.223799999999997</v>
      </c>
      <c r="I1066" s="64">
        <f>'TARIF 2024'!Q1071</f>
        <v>39.99</v>
      </c>
      <c r="L1066" s="75">
        <v>0.2</v>
      </c>
      <c r="M1066" s="65"/>
      <c r="N1066" s="65"/>
      <c r="O1066" s="65"/>
      <c r="P1066" s="65"/>
      <c r="Q1066" s="70"/>
      <c r="R1066" s="66"/>
      <c r="S1066" s="68"/>
      <c r="T1066" s="65"/>
      <c r="U1066" s="65"/>
      <c r="V1066" s="71"/>
      <c r="W1066" s="72"/>
      <c r="X1066" s="73"/>
      <c r="Y1066" s="74"/>
      <c r="Z1066" s="65"/>
      <c r="AA1066" s="73"/>
      <c r="AB1066" s="65"/>
      <c r="AC1066" s="73"/>
      <c r="AD1066" s="65"/>
      <c r="AE1066" s="73"/>
      <c r="AF1066" s="73"/>
      <c r="AG1066" s="65"/>
      <c r="AH1066" s="65"/>
      <c r="AI1066" s="65"/>
      <c r="AJ1066" s="65"/>
      <c r="AK1066" s="65"/>
      <c r="AL1066" s="65"/>
      <c r="AM1066" s="65"/>
      <c r="AN1066" s="65"/>
      <c r="AO1066" s="65"/>
    </row>
    <row r="1067" spans="1:41">
      <c r="A1067">
        <f>'TARIF 2024'!D1072</f>
        <v>0</v>
      </c>
      <c r="B1067" t="s">
        <v>947</v>
      </c>
      <c r="D1067" s="4">
        <f>'TARIF 2024'!G1072</f>
        <v>5900495064103</v>
      </c>
      <c r="E1067" t="str">
        <f>'TARIF 2024'!B1072</f>
        <v>RTV100275</v>
      </c>
      <c r="F1067" t="str">
        <f>'TARIF 2024'!K1072</f>
        <v>Neon LED Light PALM green orange NNE04 Dimensions (mm) LxWxH:18 x 2 x 26,2 cm dont 0,24 deee</v>
      </c>
      <c r="G1067" t="str">
        <f>'TARIF 2024'!K1072</f>
        <v>Neon LED Light PALM green orange NNE04 Dimensions (mm) LxWxH:18 x 2 x 26,2 cm dont 0,24 deee</v>
      </c>
      <c r="H1067" s="64">
        <f>'TARIF 2024'!M1072</f>
        <v>11.298799999999998</v>
      </c>
      <c r="I1067" s="64">
        <f>'TARIF 2024'!Q1072</f>
        <v>19.989999999999998</v>
      </c>
      <c r="L1067" s="75">
        <v>0.2</v>
      </c>
      <c r="M1067" s="65"/>
      <c r="N1067" s="65"/>
      <c r="O1067" s="65"/>
      <c r="P1067" s="65"/>
      <c r="Q1067" s="70"/>
      <c r="R1067" s="66"/>
      <c r="S1067" s="68"/>
      <c r="T1067" s="65"/>
      <c r="U1067" s="65"/>
      <c r="V1067" s="71"/>
      <c r="W1067" s="72"/>
      <c r="X1067" s="73"/>
      <c r="Y1067" s="74"/>
      <c r="Z1067" s="65"/>
      <c r="AA1067" s="73"/>
      <c r="AB1067" s="65"/>
      <c r="AC1067" s="73"/>
      <c r="AD1067" s="65"/>
      <c r="AE1067" s="73"/>
      <c r="AF1067" s="73"/>
      <c r="AG1067" s="65"/>
      <c r="AH1067" s="65"/>
      <c r="AI1067" s="65"/>
      <c r="AJ1067" s="65"/>
      <c r="AK1067" s="65"/>
      <c r="AL1067" s="65"/>
      <c r="AM1067" s="65"/>
      <c r="AN1067" s="65"/>
      <c r="AO1067" s="65"/>
    </row>
    <row r="1068" spans="1:41">
      <c r="A1068" t="str">
        <f>'TARIF 2024'!D1073</f>
        <v>new</v>
      </c>
      <c r="B1068" t="s">
        <v>947</v>
      </c>
      <c r="D1068" s="4">
        <f>'TARIF 2024'!G1073</f>
        <v>5900495048295</v>
      </c>
      <c r="E1068" t="str">
        <f>'TARIF 2024'!B1073</f>
        <v>RTV200098</v>
      </c>
      <c r="F1068" t="str">
        <f>'TARIF 2024'!K1073</f>
        <v>Neon LED on a stand PINEAPPLE yellow green NNE05 Dimensions (mm) LxWxH:	16 x 10 x 32,5 cm dont 0,24 deee</v>
      </c>
      <c r="G1068" t="str">
        <f>'TARIF 2024'!K1073</f>
        <v>Neon LED on a stand PINEAPPLE yellow green NNE05 Dimensions (mm) LxWxH:	16 x 10 x 32,5 cm dont 0,24 deee</v>
      </c>
      <c r="H1068" s="64">
        <f>'TARIF 2024'!M1073</f>
        <v>11.298799999999998</v>
      </c>
      <c r="I1068" s="64">
        <f>'TARIF 2024'!Q1073</f>
        <v>19.989999999999998</v>
      </c>
      <c r="L1068" s="75">
        <v>0.2</v>
      </c>
      <c r="M1068" s="65"/>
      <c r="N1068" s="65"/>
      <c r="O1068" s="65"/>
      <c r="P1068" s="65"/>
      <c r="Q1068" s="70"/>
      <c r="R1068" s="66"/>
      <c r="S1068" s="68"/>
      <c r="T1068" s="65"/>
      <c r="U1068" s="65"/>
      <c r="V1068" s="71"/>
      <c r="W1068" s="72"/>
      <c r="X1068" s="73"/>
      <c r="Y1068" s="74"/>
      <c r="Z1068" s="65"/>
      <c r="AA1068" s="73"/>
      <c r="AB1068" s="65"/>
      <c r="AC1068" s="73"/>
      <c r="AD1068" s="65"/>
      <c r="AE1068" s="73"/>
      <c r="AF1068" s="73"/>
      <c r="AG1068" s="65"/>
      <c r="AH1068" s="65"/>
      <c r="AI1068" s="65"/>
      <c r="AJ1068" s="65"/>
      <c r="AK1068" s="65"/>
      <c r="AL1068" s="65"/>
      <c r="AM1068" s="65"/>
      <c r="AN1068" s="65"/>
      <c r="AO1068" s="65"/>
    </row>
    <row r="1069" spans="1:41">
      <c r="A1069">
        <f>'TARIF 2024'!D1074</f>
        <v>0</v>
      </c>
      <c r="B1069" t="s">
        <v>947</v>
      </c>
      <c r="D1069" s="4">
        <f>'TARIF 2024'!G1074</f>
        <v>5900495157256</v>
      </c>
      <c r="E1069" t="str">
        <f>'TARIF 2024'!B1074</f>
        <v>RTV100273</v>
      </c>
      <c r="F1069" t="str">
        <f>'TARIF 2024'!K1074</f>
        <v>Neon PLEXI LED PUMPKIN WITH STEM orange green NNE13 dont 0,24 deee</v>
      </c>
      <c r="G1069" t="str">
        <f>'TARIF 2024'!K1074</f>
        <v>Neon PLEXI LED PUMPKIN WITH STEM orange green NNE13 dont 0,24 deee</v>
      </c>
      <c r="H1069" s="64">
        <f>'TARIF 2024'!M1074</f>
        <v>15.650999999999998</v>
      </c>
      <c r="I1069" s="64">
        <f>'TARIF 2024'!Q1074</f>
        <v>26.99</v>
      </c>
      <c r="L1069" s="75">
        <v>0.2</v>
      </c>
      <c r="M1069" s="65"/>
      <c r="N1069" s="65"/>
      <c r="O1069" s="65"/>
      <c r="P1069" s="65"/>
      <c r="Q1069" s="70"/>
      <c r="R1069" s="66"/>
      <c r="S1069" s="68"/>
      <c r="T1069" s="65"/>
      <c r="U1069" s="65"/>
      <c r="V1069" s="71"/>
      <c r="W1069" s="72"/>
      <c r="X1069" s="73"/>
      <c r="Y1069" s="74"/>
      <c r="Z1069" s="65"/>
      <c r="AA1069" s="73"/>
      <c r="AB1069" s="65"/>
      <c r="AC1069" s="73"/>
      <c r="AD1069" s="65"/>
      <c r="AE1069" s="73"/>
      <c r="AF1069" s="73"/>
      <c r="AG1069" s="65"/>
      <c r="AH1069" s="65"/>
      <c r="AI1069" s="65"/>
      <c r="AJ1069" s="65"/>
      <c r="AK1069" s="65"/>
      <c r="AL1069" s="65"/>
      <c r="AM1069" s="65"/>
      <c r="AN1069" s="65"/>
      <c r="AO1069" s="65"/>
    </row>
    <row r="1070" spans="1:41">
      <c r="A1070">
        <f>'TARIF 2024'!D1075</f>
        <v>0</v>
      </c>
      <c r="B1070" t="s">
        <v>947</v>
      </c>
      <c r="D1070" s="4">
        <f>'TARIF 2024'!G1075</f>
        <v>5900495454249</v>
      </c>
      <c r="E1070" t="str">
        <f>'TARIF 2024'!B1075</f>
        <v>RTV100451</v>
      </c>
      <c r="F1070" t="str">
        <f>'TARIF 2024'!K1075</f>
        <v>Neon LED Light RAINBOW 5 colors FLNE14X dont 0,24 deee</v>
      </c>
      <c r="G1070" t="str">
        <f>'TARIF 2024'!K1075</f>
        <v>Neon LED Light RAINBOW 5 colors FLNE14X dont 0,24 deee</v>
      </c>
      <c r="H1070" s="64">
        <f>'TARIF 2024'!M1075</f>
        <v>8.8830000000000009</v>
      </c>
      <c r="I1070" s="64">
        <f>'TARIF 2024'!Q1075</f>
        <v>14.99</v>
      </c>
      <c r="L1070" s="75">
        <v>0.2</v>
      </c>
      <c r="M1070" s="65"/>
      <c r="N1070" s="65"/>
      <c r="O1070" s="65"/>
      <c r="P1070" s="65"/>
      <c r="Q1070" s="70"/>
      <c r="R1070" s="66"/>
      <c r="S1070" s="68"/>
      <c r="T1070" s="65"/>
      <c r="U1070" s="65"/>
      <c r="V1070" s="71"/>
      <c r="W1070" s="72"/>
      <c r="X1070" s="73"/>
      <c r="Y1070" s="74"/>
      <c r="Z1070" s="65"/>
      <c r="AA1070" s="73"/>
      <c r="AB1070" s="65"/>
      <c r="AC1070" s="73"/>
      <c r="AD1070" s="65"/>
      <c r="AE1070" s="73"/>
      <c r="AF1070" s="73"/>
      <c r="AG1070" s="65"/>
      <c r="AH1070" s="65"/>
      <c r="AI1070" s="65"/>
      <c r="AJ1070" s="65"/>
      <c r="AK1070" s="65"/>
      <c r="AL1070" s="65"/>
      <c r="AM1070" s="65"/>
      <c r="AN1070" s="65"/>
      <c r="AO1070" s="65"/>
    </row>
    <row r="1071" spans="1:41">
      <c r="A1071">
        <f>'TARIF 2024'!D1076</f>
        <v>0</v>
      </c>
      <c r="B1071" t="s">
        <v>947</v>
      </c>
      <c r="D1071" s="4">
        <f>'TARIF 2024'!G1076</f>
        <v>5900495072429</v>
      </c>
      <c r="E1071" t="str">
        <f>'TARIF 2024'!B1076</f>
        <v>RTV100278</v>
      </c>
      <c r="F1071" t="str">
        <f>'TARIF 2024'!K1076</f>
        <v>Neon on a stand LED RAINBOW multicolor NNE09 Dimensions (mm) LxWxH:	170 x 100 x 270 mm dont 0,24 deee</v>
      </c>
      <c r="G1071" t="str">
        <f>'TARIF 2024'!K1076</f>
        <v>Neon on a stand LED RAINBOW multicolor NNE09 Dimensions (mm) LxWxH:	170 x 100 x 270 mm dont 0,24 deee</v>
      </c>
      <c r="H1071" s="64">
        <f>'TARIF 2024'!M1076</f>
        <v>7.5011999999999999</v>
      </c>
      <c r="I1071" s="64">
        <f>'TARIF 2024'!Q1076</f>
        <v>11.99</v>
      </c>
      <c r="L1071" s="75">
        <v>0.2</v>
      </c>
      <c r="M1071" s="65"/>
      <c r="N1071" s="65"/>
      <c r="O1071" s="65"/>
      <c r="P1071" s="65"/>
      <c r="Q1071" s="70"/>
      <c r="R1071" s="66"/>
      <c r="S1071" s="68"/>
      <c r="T1071" s="65"/>
      <c r="U1071" s="65"/>
      <c r="V1071" s="71"/>
      <c r="W1071" s="72"/>
      <c r="X1071" s="73"/>
      <c r="Y1071" s="74"/>
      <c r="Z1071" s="65"/>
      <c r="AA1071" s="73"/>
      <c r="AB1071" s="65"/>
      <c r="AC1071" s="73"/>
      <c r="AD1071" s="65"/>
      <c r="AE1071" s="73"/>
      <c r="AF1071" s="73"/>
      <c r="AG1071" s="65"/>
      <c r="AH1071" s="65"/>
      <c r="AI1071" s="65"/>
      <c r="AJ1071" s="65"/>
      <c r="AK1071" s="65"/>
      <c r="AL1071" s="65"/>
      <c r="AM1071" s="65"/>
      <c r="AN1071" s="65"/>
      <c r="AO1071" s="65"/>
    </row>
    <row r="1072" spans="1:41">
      <c r="A1072">
        <f>'TARIF 2024'!D1077</f>
        <v>0</v>
      </c>
      <c r="B1072" t="s">
        <v>947</v>
      </c>
      <c r="D1072" s="4">
        <f>'TARIF 2024'!G1077</f>
        <v>5900495453716</v>
      </c>
      <c r="E1072" t="str">
        <f>'TARIF 2024'!B1077</f>
        <v>RTV100447</v>
      </c>
      <c r="F1072" t="str">
        <f>'TARIF 2024'!K1077</f>
        <v>Neon LED Light SATURN yellow blue Bat + USB FLNE11 dont 0,24 deee</v>
      </c>
      <c r="G1072" t="str">
        <f>'TARIF 2024'!K1077</f>
        <v>Neon LED Light SATURN yellow blue Bat + USB FLNE11 dont 0,24 deee</v>
      </c>
      <c r="H1072" s="64">
        <f>'TARIF 2024'!M1077</f>
        <v>19.899799999999995</v>
      </c>
      <c r="I1072" s="64">
        <f>'TARIF 2024'!Q1077</f>
        <v>34.99</v>
      </c>
      <c r="L1072" s="75">
        <v>0.2</v>
      </c>
      <c r="M1072" s="65"/>
      <c r="N1072" s="65"/>
      <c r="O1072" s="65"/>
      <c r="P1072" s="65"/>
      <c r="Q1072" s="70"/>
      <c r="R1072" s="66"/>
      <c r="S1072" s="68"/>
      <c r="T1072" s="65"/>
      <c r="U1072" s="65"/>
      <c r="V1072" s="71"/>
      <c r="W1072" s="72"/>
      <c r="X1072" s="73"/>
      <c r="Y1072" s="74"/>
      <c r="Z1072" s="65"/>
      <c r="AA1072" s="73"/>
      <c r="AB1072" s="65"/>
      <c r="AC1072" s="73"/>
      <c r="AD1072" s="65"/>
      <c r="AE1072" s="73"/>
      <c r="AF1072" s="73"/>
      <c r="AG1072" s="65"/>
      <c r="AH1072" s="65"/>
      <c r="AI1072" s="65"/>
      <c r="AJ1072" s="65"/>
      <c r="AK1072" s="65"/>
      <c r="AL1072" s="65"/>
      <c r="AM1072" s="65"/>
      <c r="AN1072" s="65"/>
      <c r="AO1072" s="65"/>
    </row>
    <row r="1073" spans="1:41">
      <c r="A1073">
        <f>'TARIF 2024'!D1078</f>
        <v>0</v>
      </c>
      <c r="B1073" t="s">
        <v>947</v>
      </c>
      <c r="D1073" s="4">
        <f>'TARIF 2024'!G1078</f>
        <v>5900495956170</v>
      </c>
      <c r="E1073" t="str">
        <f>'TARIF 2024'!B1078</f>
        <v>RTV100228</v>
      </c>
      <c r="F1073" t="str">
        <f>'TARIF 2024'!K1078</f>
        <v>Neon LED Light SATURN yellow blue Bat + USB FLNE11 Dimensions (mm) LxWxH:190 x 23 x 308 mm dont 0,24 deee</v>
      </c>
      <c r="G1073" t="str">
        <f>'TARIF 2024'!K1078</f>
        <v>Neon LED Light SATURN yellow blue Bat + USB FLNE11 Dimensions (mm) LxWxH:190 x 23 x 308 mm dont 0,24 deee</v>
      </c>
      <c r="H1073" s="64">
        <f>'TARIF 2024'!M1078</f>
        <v>12.2576</v>
      </c>
      <c r="I1073" s="64">
        <f>'TARIF 2024'!Q1078</f>
        <v>19.989999999999998</v>
      </c>
      <c r="L1073" s="75">
        <v>0.2</v>
      </c>
      <c r="M1073" s="65"/>
      <c r="N1073" s="65"/>
      <c r="O1073" s="65"/>
      <c r="P1073" s="65"/>
      <c r="Q1073" s="70"/>
      <c r="R1073" s="66"/>
      <c r="S1073" s="68"/>
      <c r="T1073" s="65"/>
      <c r="U1073" s="65"/>
      <c r="V1073" s="71"/>
      <c r="W1073" s="72"/>
      <c r="X1073" s="73"/>
      <c r="Y1073" s="74"/>
      <c r="Z1073" s="65"/>
      <c r="AA1073" s="73"/>
      <c r="AB1073" s="65"/>
      <c r="AC1073" s="73"/>
      <c r="AD1073" s="65"/>
      <c r="AE1073" s="73"/>
      <c r="AF1073" s="73"/>
      <c r="AG1073" s="65"/>
      <c r="AH1073" s="65"/>
      <c r="AI1073" s="65"/>
      <c r="AJ1073" s="65"/>
      <c r="AK1073" s="65"/>
      <c r="AL1073" s="65"/>
      <c r="AM1073" s="65"/>
      <c r="AN1073" s="65"/>
      <c r="AO1073" s="65"/>
    </row>
    <row r="1074" spans="1:41">
      <c r="A1074">
        <f>'TARIF 2024'!D1079</f>
        <v>0</v>
      </c>
      <c r="B1074" t="s">
        <v>947</v>
      </c>
      <c r="D1074" s="4">
        <f>'TARIF 2024'!G1079</f>
        <v>5900495156563</v>
      </c>
      <c r="E1074" t="str">
        <f>'TARIF 2024'!B1079</f>
        <v>RTV100297</v>
      </c>
      <c r="F1074" t="str">
        <f>'TARIF 2024'!K1079</f>
        <v>Neon PLEXI LED SKULL WITH BONE white FPNE18 dont 0,24 deee</v>
      </c>
      <c r="G1074" t="str">
        <f>'TARIF 2024'!K1079</f>
        <v>Neon PLEXI LED SKULL WITH BONE white FPNE18 dont 0,24 deee</v>
      </c>
      <c r="H1074" s="64">
        <f>'TARIF 2024'!M1079</f>
        <v>15.209199999999999</v>
      </c>
      <c r="I1074" s="64">
        <f>'TARIF 2024'!Q1079</f>
        <v>24.99</v>
      </c>
      <c r="L1074" s="75">
        <v>0.2</v>
      </c>
      <c r="M1074" s="65"/>
      <c r="N1074" s="65"/>
      <c r="O1074" s="65"/>
      <c r="P1074" s="65"/>
      <c r="Q1074" s="70"/>
      <c r="R1074" s="66"/>
      <c r="S1074" s="68"/>
      <c r="T1074" s="65"/>
      <c r="U1074" s="65"/>
      <c r="V1074" s="71"/>
      <c r="W1074" s="72"/>
      <c r="X1074" s="73"/>
      <c r="Y1074" s="74"/>
      <c r="Z1074" s="65"/>
      <c r="AA1074" s="73"/>
      <c r="AB1074" s="65"/>
      <c r="AC1074" s="73"/>
      <c r="AD1074" s="65"/>
      <c r="AE1074" s="73"/>
      <c r="AF1074" s="73"/>
      <c r="AG1074" s="65"/>
      <c r="AH1074" s="65"/>
      <c r="AI1074" s="65"/>
      <c r="AJ1074" s="65"/>
      <c r="AK1074" s="65"/>
      <c r="AL1074" s="65"/>
      <c r="AM1074" s="65"/>
      <c r="AN1074" s="65"/>
      <c r="AO1074" s="65"/>
    </row>
    <row r="1075" spans="1:41">
      <c r="A1075">
        <f>'TARIF 2024'!D1080</f>
        <v>0</v>
      </c>
      <c r="B1075" t="s">
        <v>947</v>
      </c>
      <c r="D1075" s="4">
        <f>'TARIF 2024'!G1080</f>
        <v>5900495156433</v>
      </c>
      <c r="E1075" t="str">
        <f>'TARIF 2024'!B1080</f>
        <v>RTV100293</v>
      </c>
      <c r="F1075" t="str">
        <f>'TARIF 2024'!K1080</f>
        <v>Neon PLEXI LED GRAFFITI SKULL turquoise FPNE15 dont 0,24 deee</v>
      </c>
      <c r="G1075" t="str">
        <f>'TARIF 2024'!K1080</f>
        <v>Neon PLEXI LED GRAFFITI SKULL turquoise FPNE15 dont 0,24 deee</v>
      </c>
      <c r="H1075" s="64">
        <f>'TARIF 2024'!M1080</f>
        <v>15.209199999999999</v>
      </c>
      <c r="I1075" s="64">
        <f>'TARIF 2024'!Q1080</f>
        <v>24.99</v>
      </c>
      <c r="L1075" s="75">
        <v>0.2</v>
      </c>
      <c r="M1075" s="65"/>
      <c r="N1075" s="65"/>
      <c r="O1075" s="65"/>
      <c r="P1075" s="65"/>
      <c r="Q1075" s="70"/>
      <c r="R1075" s="66"/>
      <c r="S1075" s="68"/>
      <c r="T1075" s="65"/>
      <c r="U1075" s="65"/>
      <c r="V1075" s="71"/>
      <c r="W1075" s="72"/>
      <c r="X1075" s="73"/>
      <c r="Y1075" s="74"/>
      <c r="Z1075" s="65"/>
      <c r="AA1075" s="73"/>
      <c r="AB1075" s="65"/>
      <c r="AC1075" s="73"/>
      <c r="AD1075" s="65"/>
      <c r="AE1075" s="73"/>
      <c r="AF1075" s="73"/>
      <c r="AG1075" s="65"/>
      <c r="AH1075" s="65"/>
      <c r="AI1075" s="65"/>
      <c r="AJ1075" s="65"/>
      <c r="AK1075" s="65"/>
      <c r="AL1075" s="65"/>
      <c r="AM1075" s="65"/>
      <c r="AN1075" s="65"/>
      <c r="AO1075" s="65"/>
    </row>
    <row r="1076" spans="1:41">
      <c r="A1076">
        <f>'TARIF 2024'!D1081</f>
        <v>0</v>
      </c>
      <c r="B1076" t="s">
        <v>947</v>
      </c>
      <c r="D1076" s="4">
        <f>'TARIF 2024'!G1081</f>
        <v>5900495268624</v>
      </c>
      <c r="E1076" t="str">
        <f>'TARIF 2024'!B1081</f>
        <v>RTV100428</v>
      </c>
      <c r="F1076" t="str">
        <f>'TARIF 2024'!K1081</f>
        <v>Neon Wood Stand LED STAR warm white FLNW04 Dimensions (mm) LxWxH:180 x 40 x 210 mm dont 0,24 deee</v>
      </c>
      <c r="G1076" t="str">
        <f>'TARIF 2024'!K1081</f>
        <v>Neon Wood Stand LED STAR warm white FLNW04 Dimensions (mm) LxWxH:180 x 40 x 210 mm dont 0,24 deee</v>
      </c>
      <c r="H1076" s="64">
        <f>'TARIF 2024'!M1081</f>
        <v>7.0875999999999992</v>
      </c>
      <c r="I1076" s="64">
        <f>'TARIF 2024'!Q1081</f>
        <v>11.99</v>
      </c>
      <c r="L1076" s="75">
        <v>0.2</v>
      </c>
      <c r="M1076" s="65"/>
      <c r="N1076" s="65"/>
      <c r="O1076" s="65"/>
      <c r="P1076" s="65"/>
      <c r="Q1076" s="70"/>
      <c r="R1076" s="66"/>
      <c r="S1076" s="68"/>
      <c r="T1076" s="65"/>
      <c r="U1076" s="65"/>
      <c r="V1076" s="71"/>
      <c r="W1076" s="72"/>
      <c r="X1076" s="73"/>
      <c r="Y1076" s="74"/>
      <c r="Z1076" s="65"/>
      <c r="AA1076" s="73"/>
      <c r="AB1076" s="65"/>
      <c r="AC1076" s="73"/>
      <c r="AD1076" s="65"/>
      <c r="AE1076" s="73"/>
      <c r="AF1076" s="73"/>
      <c r="AG1076" s="65"/>
      <c r="AH1076" s="65"/>
      <c r="AI1076" s="65"/>
      <c r="AJ1076" s="65"/>
      <c r="AK1076" s="65"/>
      <c r="AL1076" s="65"/>
      <c r="AM1076" s="65"/>
      <c r="AN1076" s="65"/>
      <c r="AO1076" s="65"/>
    </row>
    <row r="1077" spans="1:41">
      <c r="A1077">
        <f>'TARIF 2024'!D1082</f>
        <v>0</v>
      </c>
      <c r="B1077" t="s">
        <v>947</v>
      </c>
      <c r="D1077" s="4">
        <f>'TARIF 2024'!G1082</f>
        <v>5900495072412</v>
      </c>
      <c r="E1077" t="str">
        <f>'TARIF 2024'!B1082</f>
        <v>RTV100276</v>
      </c>
      <c r="F1077" t="str">
        <f>'TARIF 2024'!K1082</f>
        <v>Neon on a stand LED TONE red NNE08 Dimensions (mm) LxWxH: 170 x 100 x 270 mm dont 0,24 deee</v>
      </c>
      <c r="G1077" t="str">
        <f>'TARIF 2024'!K1082</f>
        <v>Neon on a stand LED TONE red NNE08 Dimensions (mm) LxWxH: 170 x 100 x 270 mm dont 0,24 deee</v>
      </c>
      <c r="H1077" s="64">
        <f>'TARIF 2024'!M1082</f>
        <v>6.6551999999999998</v>
      </c>
      <c r="I1077" s="64">
        <f>'TARIF 2024'!Q1082</f>
        <v>10.99</v>
      </c>
      <c r="L1077" s="75">
        <v>0.2</v>
      </c>
      <c r="M1077" s="65"/>
      <c r="N1077" s="65"/>
      <c r="O1077" s="65"/>
      <c r="P1077" s="65"/>
      <c r="Q1077" s="70"/>
      <c r="R1077" s="66"/>
      <c r="S1077" s="68"/>
      <c r="T1077" s="65"/>
      <c r="U1077" s="65"/>
      <c r="V1077" s="71"/>
      <c r="W1077" s="72"/>
      <c r="X1077" s="73"/>
      <c r="Y1077" s="74"/>
      <c r="Z1077" s="65"/>
      <c r="AA1077" s="73"/>
      <c r="AB1077" s="65"/>
      <c r="AC1077" s="73"/>
      <c r="AD1077" s="65"/>
      <c r="AE1077" s="73"/>
      <c r="AF1077" s="73"/>
      <c r="AG1077" s="65"/>
      <c r="AH1077" s="65"/>
      <c r="AI1077" s="65"/>
      <c r="AJ1077" s="65"/>
      <c r="AK1077" s="65"/>
      <c r="AL1077" s="65"/>
      <c r="AM1077" s="65"/>
      <c r="AN1077" s="65"/>
      <c r="AO1077" s="65"/>
    </row>
    <row r="1078" spans="1:41">
      <c r="A1078">
        <f>'TARIF 2024'!D1083</f>
        <v>0</v>
      </c>
      <c r="B1078" t="s">
        <v>947</v>
      </c>
      <c r="D1078" s="4">
        <f>'TARIF 2024'!G1083</f>
        <v>5900495268617</v>
      </c>
      <c r="E1078" t="str">
        <f>'TARIF 2024'!B1083</f>
        <v>RTV100427</v>
      </c>
      <c r="F1078" t="str">
        <f>'TARIF 2024'!K1083</f>
        <v>Neon Wood Stand LED TREE green FLNW03 Dimensions (mm) LxWxH:115 x 40 x 210 mm dont 0,24 deee</v>
      </c>
      <c r="G1078" t="str">
        <f>'TARIF 2024'!K1083</f>
        <v>Neon Wood Stand LED TREE green FLNW03 Dimensions (mm) LxWxH:115 x 40 x 210 mm dont 0,24 deee</v>
      </c>
      <c r="H1078" s="64">
        <f>'TARIF 2024'!M1083</f>
        <v>7.0875999999999992</v>
      </c>
      <c r="I1078" s="64">
        <f>'TARIF 2024'!Q1083</f>
        <v>11.99</v>
      </c>
      <c r="L1078" s="75">
        <v>0.2</v>
      </c>
      <c r="M1078" s="65"/>
      <c r="N1078" s="65"/>
      <c r="O1078" s="65"/>
      <c r="P1078" s="65"/>
      <c r="Q1078" s="70"/>
      <c r="R1078" s="66"/>
      <c r="S1078" s="68"/>
      <c r="T1078" s="65"/>
      <c r="U1078" s="65"/>
      <c r="V1078" s="71"/>
      <c r="W1078" s="72"/>
      <c r="X1078" s="73"/>
      <c r="Y1078" s="74"/>
      <c r="Z1078" s="65"/>
      <c r="AA1078" s="73"/>
      <c r="AB1078" s="65"/>
      <c r="AC1078" s="73"/>
      <c r="AD1078" s="65"/>
      <c r="AE1078" s="73"/>
      <c r="AF1078" s="73"/>
      <c r="AG1078" s="65"/>
      <c r="AH1078" s="65"/>
      <c r="AI1078" s="65"/>
      <c r="AJ1078" s="65"/>
      <c r="AK1078" s="65"/>
      <c r="AL1078" s="65"/>
      <c r="AM1078" s="65"/>
      <c r="AN1078" s="65"/>
      <c r="AO1078" s="65"/>
    </row>
    <row r="1079" spans="1:41">
      <c r="A1079">
        <f>'TARIF 2024'!D1084</f>
        <v>0</v>
      </c>
      <c r="B1079" t="s">
        <v>947</v>
      </c>
      <c r="D1079" s="4">
        <f>'TARIF 2024'!G1084</f>
        <v>5900495340030</v>
      </c>
      <c r="E1079" t="str">
        <f>'TARIF 2024'!B1084</f>
        <v>RTV100437</v>
      </c>
      <c r="F1079" t="str">
        <f>'TARIF 2024'!K1084</f>
        <v>Neon LED on stand TUNE white FSNE07 dont 0,24 deee</v>
      </c>
      <c r="G1079" t="str">
        <f>'TARIF 2024'!K1084</f>
        <v>Neon LED on stand TUNE white FSNE07 dont 0,24 deee</v>
      </c>
      <c r="H1079" s="64">
        <f>'TARIF 2024'!M1084</f>
        <v>7.0593999999999992</v>
      </c>
      <c r="I1079" s="64">
        <f>'TARIF 2024'!Q1084</f>
        <v>11.99</v>
      </c>
      <c r="L1079" s="75">
        <v>0.2</v>
      </c>
      <c r="M1079" s="65"/>
      <c r="N1079" s="65"/>
      <c r="O1079" s="65"/>
      <c r="P1079" s="65"/>
      <c r="Q1079" s="70"/>
      <c r="R1079" s="66"/>
      <c r="S1079" s="68"/>
      <c r="T1079" s="65"/>
      <c r="U1079" s="65"/>
      <c r="V1079" s="71"/>
      <c r="W1079" s="72"/>
      <c r="X1079" s="73"/>
      <c r="Y1079" s="74"/>
      <c r="Z1079" s="65"/>
      <c r="AA1079" s="73"/>
      <c r="AB1079" s="65"/>
      <c r="AC1079" s="73"/>
      <c r="AD1079" s="65"/>
      <c r="AE1079" s="73"/>
      <c r="AF1079" s="73"/>
      <c r="AG1079" s="65"/>
      <c r="AH1079" s="65"/>
      <c r="AI1079" s="65"/>
      <c r="AJ1079" s="65"/>
      <c r="AK1079" s="65"/>
      <c r="AL1079" s="65"/>
      <c r="AM1079" s="65"/>
      <c r="AN1079" s="65"/>
      <c r="AO1079" s="65"/>
    </row>
    <row r="1080" spans="1:41">
      <c r="A1080">
        <f>'TARIF 2024'!D1085</f>
        <v>0</v>
      </c>
      <c r="B1080" t="s">
        <v>947</v>
      </c>
      <c r="D1080" s="4">
        <f>'TARIF 2024'!G1085</f>
        <v>5907457773486</v>
      </c>
      <c r="E1080" t="str">
        <f>'TARIF 2024'!B1085</f>
        <v>RTV200040</v>
      </c>
      <c r="F1080" t="str">
        <f>'TARIF 2024'!K1085</f>
        <v>Neon LED Light CLOUD pink NNE25 Neolia dont 0,24 deee</v>
      </c>
      <c r="G1080" t="str">
        <f>'TARIF 2024'!K1085</f>
        <v>Neon LED Light CLOUD pink NNE25 Neolia dont 0,24 deee</v>
      </c>
      <c r="H1080" s="64">
        <f>'TARIF 2024'!M1085</f>
        <v>7.9523999999999999</v>
      </c>
      <c r="I1080" s="64">
        <f>'TARIF 2024'!Q1085</f>
        <v>14.99</v>
      </c>
      <c r="L1080" s="75">
        <v>0.2</v>
      </c>
      <c r="M1080" s="65"/>
      <c r="N1080" s="65"/>
      <c r="O1080" s="65"/>
      <c r="P1080" s="65"/>
      <c r="Q1080" s="70"/>
      <c r="R1080" s="66"/>
      <c r="S1080" s="68"/>
      <c r="T1080" s="65"/>
      <c r="U1080" s="65"/>
      <c r="V1080" s="71"/>
      <c r="W1080" s="72"/>
      <c r="X1080" s="73"/>
      <c r="Y1080" s="74"/>
      <c r="Z1080" s="65"/>
      <c r="AA1080" s="73"/>
      <c r="AB1080" s="65"/>
      <c r="AC1080" s="73"/>
      <c r="AD1080" s="65"/>
      <c r="AE1080" s="73"/>
      <c r="AF1080" s="73"/>
      <c r="AG1080" s="65"/>
      <c r="AH1080" s="65"/>
      <c r="AI1080" s="65"/>
      <c r="AJ1080" s="65"/>
      <c r="AK1080" s="65"/>
      <c r="AL1080" s="65"/>
      <c r="AM1080" s="65"/>
      <c r="AN1080" s="65"/>
      <c r="AO1080" s="65"/>
    </row>
    <row r="1081" spans="1:41">
      <c r="A1081">
        <f>'TARIF 2024'!D1086</f>
        <v>0</v>
      </c>
      <c r="B1081" t="s">
        <v>947</v>
      </c>
      <c r="D1081" s="4">
        <f>'TARIF 2024'!G1086</f>
        <v>5900495949387</v>
      </c>
      <c r="E1081" t="str">
        <f>'TARIF 2024'!B1086</f>
        <v>RTV100212</v>
      </c>
      <c r="F1081" t="str">
        <f>'TARIF 2024'!K1086</f>
        <v>Neon LED Light UNICORN pink Bat + USB FLNEO1 Dimensions (mm) LxWxH:23 x 2 x 23 cm dont 0,24 deee</v>
      </c>
      <c r="G1081" t="str">
        <f>'TARIF 2024'!K1086</f>
        <v>Neon LED Light UNICORN pink Bat + USB FLNEO1 Dimensions (mm) LxWxH:23 x 2 x 23 cm dont 0,24 deee</v>
      </c>
      <c r="H1081" s="64">
        <f>'TARIF 2024'!M1086</f>
        <v>12.2576</v>
      </c>
      <c r="I1081" s="64">
        <f>'TARIF 2024'!Q1086</f>
        <v>19.989999999999998</v>
      </c>
      <c r="L1081" s="75">
        <v>0.2</v>
      </c>
      <c r="M1081" s="65"/>
      <c r="N1081" s="65"/>
      <c r="O1081" s="65"/>
      <c r="P1081" s="65"/>
      <c r="Q1081" s="70"/>
      <c r="R1081" s="66"/>
      <c r="S1081" s="68"/>
      <c r="T1081" s="65"/>
      <c r="U1081" s="65"/>
      <c r="V1081" s="71"/>
      <c r="W1081" s="72"/>
      <c r="X1081" s="73"/>
      <c r="Y1081" s="74"/>
      <c r="Z1081" s="65"/>
      <c r="AA1081" s="73"/>
      <c r="AB1081" s="65"/>
      <c r="AC1081" s="73"/>
      <c r="AD1081" s="65"/>
      <c r="AE1081" s="73"/>
      <c r="AF1081" s="73"/>
      <c r="AG1081" s="65"/>
      <c r="AH1081" s="65"/>
      <c r="AI1081" s="65"/>
      <c r="AJ1081" s="65"/>
      <c r="AK1081" s="65"/>
      <c r="AL1081" s="65"/>
      <c r="AM1081" s="65"/>
      <c r="AN1081" s="65"/>
      <c r="AO1081" s="65"/>
    </row>
    <row r="1082" spans="1:41">
      <c r="A1082">
        <f>'TARIF 2024'!D1087</f>
        <v>0</v>
      </c>
      <c r="B1082" t="s">
        <v>947</v>
      </c>
      <c r="D1082" s="4">
        <f>'TARIF 2024'!G1087</f>
        <v>5900495949646</v>
      </c>
      <c r="E1082" t="str">
        <f>'TARIF 2024'!B1087</f>
        <v>RTV100218</v>
      </c>
      <c r="F1082" t="str">
        <f>'TARIF 2024'!K1087</f>
        <v>Neon LED Light WHALE warm white Bat + USB FLNEO9 Dimensions (mm) LxWxH: 15 x 2,3 x 29 cm dont 0,24 deee</v>
      </c>
      <c r="G1082" t="str">
        <f>'TARIF 2024'!K1087</f>
        <v>Neon LED Light WHALE warm white Bat + USB FLNEO9 Dimensions (mm) LxWxH: 15 x 2,3 x 29 cm dont 0,24 deee</v>
      </c>
      <c r="H1082" s="64">
        <f>'TARIF 2024'!M1087</f>
        <v>12.2576</v>
      </c>
      <c r="I1082" s="64">
        <f>'TARIF 2024'!Q1087</f>
        <v>19.989999999999998</v>
      </c>
      <c r="L1082" s="75">
        <v>0.2</v>
      </c>
      <c r="M1082" s="65"/>
      <c r="N1082" s="65"/>
      <c r="O1082" s="65"/>
      <c r="P1082" s="65"/>
      <c r="Q1082" s="70"/>
      <c r="R1082" s="66"/>
      <c r="S1082" s="68"/>
      <c r="T1082" s="65"/>
      <c r="U1082" s="65"/>
      <c r="V1082" s="71"/>
      <c r="W1082" s="72"/>
      <c r="X1082" s="73"/>
      <c r="Y1082" s="74"/>
      <c r="Z1082" s="65"/>
      <c r="AA1082" s="73"/>
      <c r="AB1082" s="65"/>
      <c r="AC1082" s="73"/>
      <c r="AD1082" s="65"/>
      <c r="AE1082" s="73"/>
      <c r="AF1082" s="73"/>
      <c r="AG1082" s="65"/>
      <c r="AH1082" s="65"/>
      <c r="AI1082" s="65"/>
      <c r="AJ1082" s="65"/>
      <c r="AK1082" s="65"/>
      <c r="AL1082" s="65"/>
      <c r="AM1082" s="65"/>
      <c r="AN1082" s="65"/>
      <c r="AO1082" s="65"/>
    </row>
    <row r="1083" spans="1:41">
      <c r="A1083">
        <f>'TARIF 2024'!D1088</f>
        <v>0</v>
      </c>
      <c r="B1083" t="s">
        <v>947</v>
      </c>
      <c r="D1083" s="4">
        <f>'TARIF 2024'!G1088</f>
        <v>5907457702295</v>
      </c>
      <c r="E1083" t="str">
        <f>'TARIF 2024'!B1088</f>
        <v>RTV100259</v>
      </c>
      <c r="F1083" t="str">
        <f>'TARIF 2024'!K1088</f>
        <v>Neon LED Light WHALE blue Bat + USB FLNE19 Dimensions (mm) LxWxH: 150 x 23 x 290 mm dont 0,24 deee</v>
      </c>
      <c r="G1083" t="str">
        <f>'TARIF 2024'!K1088</f>
        <v>Neon LED Light WHALE blue Bat + USB FLNE19 Dimensions (mm) LxWxH: 150 x 23 x 290 mm dont 0,24 deee</v>
      </c>
      <c r="H1083" s="64">
        <f>'TARIF 2024'!M1088</f>
        <v>6.6740000000000004</v>
      </c>
      <c r="I1083" s="64">
        <f>'TARIF 2024'!Q1088</f>
        <v>10.99</v>
      </c>
      <c r="L1083" s="75">
        <v>0.2</v>
      </c>
      <c r="M1083" s="65"/>
      <c r="N1083" s="65"/>
      <c r="O1083" s="65"/>
      <c r="P1083" s="65"/>
      <c r="Q1083" s="70"/>
      <c r="R1083" s="66"/>
      <c r="S1083" s="68"/>
      <c r="T1083" s="65"/>
      <c r="U1083" s="65"/>
      <c r="V1083" s="71"/>
      <c r="W1083" s="72"/>
      <c r="X1083" s="73"/>
      <c r="Y1083" s="74"/>
      <c r="Z1083" s="65"/>
      <c r="AA1083" s="73"/>
      <c r="AB1083" s="65"/>
      <c r="AC1083" s="73"/>
      <c r="AD1083" s="65"/>
      <c r="AE1083" s="73"/>
      <c r="AF1083" s="73"/>
      <c r="AG1083" s="65"/>
      <c r="AH1083" s="65"/>
      <c r="AI1083" s="65"/>
      <c r="AJ1083" s="65"/>
      <c r="AK1083" s="65"/>
      <c r="AL1083" s="65"/>
      <c r="AM1083" s="65"/>
      <c r="AN1083" s="65"/>
      <c r="AO1083" s="65"/>
    </row>
    <row r="1084" spans="1:41">
      <c r="A1084">
        <f>'TARIF 2024'!D1089</f>
        <v>0</v>
      </c>
      <c r="B1084" t="s">
        <v>947</v>
      </c>
      <c r="D1084" s="4">
        <f>'TARIF 2024'!G1089</f>
        <v>5900495160737</v>
      </c>
      <c r="E1084" t="str">
        <f>'TARIF 2024'!B1089</f>
        <v>RTV100274</v>
      </c>
      <c r="F1084" t="str">
        <f>'TARIF 2024'!K1089</f>
        <v>Neon PLEXI LED ANGRY PUMPKIN yellow white FPNE14 dont 0,24 deee</v>
      </c>
      <c r="G1084" t="str">
        <f>'TARIF 2024'!K1089</f>
        <v>Neon PLEXI LED ANGRY PUMPKIN yellow white FPNE14 dont 0,24 deee</v>
      </c>
      <c r="H1084" s="64">
        <f>'TARIF 2024'!M1089</f>
        <v>10.951000000000001</v>
      </c>
      <c r="I1084" s="64">
        <f>'TARIF 2024'!Q1089</f>
        <v>19.989999999999998</v>
      </c>
      <c r="L1084" s="75">
        <v>0.2</v>
      </c>
      <c r="M1084" s="65"/>
      <c r="N1084" s="65"/>
      <c r="O1084" s="65"/>
      <c r="P1084" s="65"/>
      <c r="Q1084" s="70"/>
      <c r="R1084" s="66"/>
      <c r="S1084" s="68"/>
      <c r="T1084" s="65"/>
      <c r="U1084" s="65"/>
      <c r="V1084" s="71"/>
      <c r="W1084" s="72"/>
      <c r="X1084" s="73"/>
      <c r="Y1084" s="74"/>
      <c r="Z1084" s="65"/>
      <c r="AA1084" s="73"/>
      <c r="AB1084" s="65"/>
      <c r="AC1084" s="73"/>
      <c r="AD1084" s="65"/>
      <c r="AE1084" s="73"/>
      <c r="AF1084" s="73"/>
      <c r="AG1084" s="65"/>
      <c r="AH1084" s="65"/>
      <c r="AI1084" s="65"/>
      <c r="AJ1084" s="65"/>
      <c r="AK1084" s="65"/>
      <c r="AL1084" s="65"/>
      <c r="AM1084" s="65"/>
      <c r="AN1084" s="65"/>
      <c r="AO1084" s="65"/>
    </row>
    <row r="1085" spans="1:41">
      <c r="A1085">
        <f>'TARIF 2024'!D1090</f>
        <v>0</v>
      </c>
      <c r="B1085" t="s">
        <v>947</v>
      </c>
      <c r="D1085" s="4">
        <f>'TARIF 2024'!G1090</f>
        <v>5900495064127</v>
      </c>
      <c r="E1085" t="str">
        <f>'TARIF 2024'!B1090</f>
        <v>RTV100292</v>
      </c>
      <c r="F1085" t="str">
        <f>'TARIF 2024'!K1090</f>
        <v>Neon PLEXI LED BE HAPPY pink NNE10 Neolia Dimensions (mm) LxWxH: 23,5 x 1,6 x 39 cm dont 0,24 deee</v>
      </c>
      <c r="G1085" t="str">
        <f>'TARIF 2024'!K1090</f>
        <v>Neon PLEXI LED BE HAPPY pink NNE10 Neolia Dimensions (mm) LxWxH: 23,5 x 1,6 x 39 cm dont 0,24 deee</v>
      </c>
      <c r="H1085" s="64">
        <f>'TARIF 2024'!M1090</f>
        <v>21.544799999999999</v>
      </c>
      <c r="I1085" s="64">
        <f>'TARIF 2024'!Q1090</f>
        <v>29.99</v>
      </c>
      <c r="L1085" s="75">
        <v>0.2</v>
      </c>
      <c r="M1085" s="65"/>
      <c r="N1085" s="65"/>
      <c r="O1085" s="65"/>
      <c r="P1085" s="65"/>
      <c r="Q1085" s="70"/>
      <c r="R1085" s="66"/>
      <c r="S1085" s="68"/>
      <c r="T1085" s="65"/>
      <c r="U1085" s="65"/>
      <c r="V1085" s="71"/>
      <c r="W1085" s="72"/>
      <c r="X1085" s="73"/>
      <c r="Y1085" s="74"/>
      <c r="Z1085" s="65"/>
      <c r="AA1085" s="73"/>
      <c r="AB1085" s="65"/>
      <c r="AC1085" s="73"/>
      <c r="AD1085" s="65"/>
      <c r="AE1085" s="73"/>
      <c r="AF1085" s="73"/>
      <c r="AG1085" s="65"/>
      <c r="AH1085" s="65"/>
      <c r="AI1085" s="65"/>
      <c r="AJ1085" s="65"/>
      <c r="AK1085" s="65"/>
      <c r="AL1085" s="65"/>
      <c r="AM1085" s="65"/>
      <c r="AN1085" s="65"/>
      <c r="AO1085" s="65"/>
    </row>
    <row r="1086" spans="1:41">
      <c r="A1086">
        <f>'TARIF 2024'!D1091</f>
        <v>0</v>
      </c>
      <c r="B1086" t="s">
        <v>947</v>
      </c>
      <c r="D1086" s="4">
        <f>'TARIF 2024'!G1091</f>
        <v>5900495454423</v>
      </c>
      <c r="E1086" t="str">
        <f>'TARIF 2024'!B1091</f>
        <v>RTV100453</v>
      </c>
      <c r="F1086" t="str">
        <f>'TARIF 2024'!K1091</f>
        <v>Neon PLEXI LED COCKTAILS pink green FPNE02X dont 0,24 deee</v>
      </c>
      <c r="G1086" t="str">
        <f>'TARIF 2024'!K1091</f>
        <v>Neon PLEXI LED COCKTAILS pink green FPNE02X dont 0,24 deee</v>
      </c>
      <c r="H1086" s="64">
        <f>'TARIF 2024'!M1091</f>
        <v>21.394399999999997</v>
      </c>
      <c r="I1086" s="64">
        <f>'TARIF 2024'!Q1091</f>
        <v>34.99</v>
      </c>
      <c r="L1086" s="75">
        <v>0.2</v>
      </c>
      <c r="M1086" s="65"/>
      <c r="N1086" s="65"/>
      <c r="O1086" s="65"/>
      <c r="P1086" s="65"/>
      <c r="Q1086" s="70"/>
      <c r="R1086" s="66"/>
      <c r="S1086" s="68"/>
      <c r="T1086" s="65"/>
      <c r="U1086" s="65"/>
      <c r="V1086" s="71"/>
      <c r="W1086" s="72"/>
      <c r="X1086" s="73"/>
      <c r="Y1086" s="74"/>
      <c r="Z1086" s="65"/>
      <c r="AA1086" s="73"/>
      <c r="AB1086" s="65"/>
      <c r="AC1086" s="73"/>
      <c r="AD1086" s="65"/>
      <c r="AE1086" s="73"/>
      <c r="AF1086" s="73"/>
      <c r="AG1086" s="65"/>
      <c r="AH1086" s="65"/>
      <c r="AI1086" s="65"/>
      <c r="AJ1086" s="65"/>
      <c r="AK1086" s="65"/>
      <c r="AL1086" s="65"/>
      <c r="AM1086" s="65"/>
      <c r="AN1086" s="65"/>
      <c r="AO1086" s="65"/>
    </row>
    <row r="1087" spans="1:41">
      <c r="A1087">
        <f>'TARIF 2024'!D1092</f>
        <v>0</v>
      </c>
      <c r="B1087" t="s">
        <v>947</v>
      </c>
      <c r="D1087" s="4">
        <f>'TARIF 2024'!G1092</f>
        <v>5900495064110</v>
      </c>
      <c r="E1087" t="str">
        <f>'TARIF 2024'!B1092</f>
        <v>RTV100272</v>
      </c>
      <c r="F1087" t="str">
        <f>'TARIF 2024'!K1092</f>
        <v>Neon PLEXI LED COFFEE pink blue NNE11 Neolia Dimensions (mm) LxWxH: 42 x 1,6 x 22,2 cm dont 0,24 deee</v>
      </c>
      <c r="G1087" t="str">
        <f>'TARIF 2024'!K1092</f>
        <v>Neon PLEXI LED COFFEE pink blue NNE11 Neolia Dimensions (mm) LxWxH: 42 x 1,6 x 22,2 cm dont 0,24 deee</v>
      </c>
      <c r="H1087" s="64">
        <f>'TARIF 2024'!M1092</f>
        <v>23.076999999999995</v>
      </c>
      <c r="I1087" s="64">
        <f>'TARIF 2024'!Q1092</f>
        <v>34.99</v>
      </c>
      <c r="L1087" s="75">
        <v>0.2</v>
      </c>
      <c r="M1087" s="65"/>
      <c r="N1087" s="65"/>
      <c r="O1087" s="65"/>
      <c r="P1087" s="65"/>
      <c r="Q1087" s="70"/>
      <c r="R1087" s="66"/>
      <c r="S1087" s="68"/>
      <c r="T1087" s="65"/>
      <c r="U1087" s="65"/>
      <c r="V1087" s="71"/>
      <c r="W1087" s="72"/>
      <c r="X1087" s="73"/>
      <c r="Y1087" s="74"/>
      <c r="Z1087" s="65"/>
      <c r="AA1087" s="73"/>
      <c r="AB1087" s="65"/>
      <c r="AC1087" s="73"/>
      <c r="AD1087" s="65"/>
      <c r="AE1087" s="73"/>
      <c r="AF1087" s="73"/>
      <c r="AG1087" s="65"/>
      <c r="AH1087" s="65"/>
      <c r="AI1087" s="65"/>
      <c r="AJ1087" s="65"/>
      <c r="AK1087" s="65"/>
      <c r="AL1087" s="65"/>
      <c r="AM1087" s="65"/>
      <c r="AN1087" s="65"/>
      <c r="AO1087" s="65"/>
    </row>
    <row r="1088" spans="1:41">
      <c r="A1088">
        <f>'TARIF 2024'!D1093</f>
        <v>0</v>
      </c>
      <c r="B1088" t="s">
        <v>947</v>
      </c>
      <c r="D1088" s="4">
        <f>'TARIF 2024'!G1093</f>
        <v>5900495546159</v>
      </c>
      <c r="E1088" t="str">
        <f>'TARIF 2024'!B1093</f>
        <v>RTV100476</v>
      </c>
      <c r="F1088" t="str">
        <f>'TARIF 2024'!K1093</f>
        <v>Neon PLEXI LED GAME ROOM multicolor NNE20 Neolia dont 0,24 deee</v>
      </c>
      <c r="G1088" t="str">
        <f>'TARIF 2024'!K1093</f>
        <v>Neon PLEXI LED GAME ROOM multicolor NNE20 Neolia dont 0,24 deee</v>
      </c>
      <c r="H1088" s="64">
        <f>'TARIF 2024'!M1093</f>
        <v>21.676399999999997</v>
      </c>
      <c r="I1088" s="64">
        <f>'TARIF 2024'!Q1093</f>
        <v>34.99</v>
      </c>
      <c r="L1088" s="75">
        <v>0.2</v>
      </c>
      <c r="M1088" s="65"/>
      <c r="N1088" s="65"/>
      <c r="O1088" s="65"/>
      <c r="P1088" s="65"/>
      <c r="Q1088" s="70"/>
      <c r="R1088" s="66"/>
      <c r="S1088" s="68"/>
      <c r="T1088" s="65"/>
      <c r="U1088" s="65"/>
      <c r="V1088" s="71"/>
      <c r="W1088" s="72"/>
      <c r="X1088" s="73"/>
      <c r="Y1088" s="74"/>
      <c r="Z1088" s="65"/>
      <c r="AA1088" s="73"/>
      <c r="AB1088" s="65"/>
      <c r="AC1088" s="73"/>
      <c r="AD1088" s="65"/>
      <c r="AE1088" s="73"/>
      <c r="AF1088" s="73"/>
      <c r="AG1088" s="65"/>
      <c r="AH1088" s="65"/>
      <c r="AI1088" s="65"/>
      <c r="AJ1088" s="65"/>
      <c r="AK1088" s="65"/>
      <c r="AL1088" s="65"/>
      <c r="AM1088" s="65"/>
      <c r="AN1088" s="65"/>
      <c r="AO1088" s="65"/>
    </row>
    <row r="1089" spans="1:41">
      <c r="A1089">
        <f>'TARIF 2024'!D1094</f>
        <v>0</v>
      </c>
      <c r="B1089" t="s">
        <v>947</v>
      </c>
      <c r="D1089" s="4">
        <f>'TARIF 2024'!G1094</f>
        <v>5900495546203</v>
      </c>
      <c r="E1089" t="str">
        <f>'TARIF 2024'!B1094</f>
        <v>RTV100478</v>
      </c>
      <c r="F1089" t="str">
        <f>'TARIF 2024'!K1094</f>
        <v>Neon PLEXI LED GARAGE blue white NNE22 Neolia dont 0,24 deee</v>
      </c>
      <c r="G1089" t="str">
        <f>'TARIF 2024'!K1094</f>
        <v>Neon PLEXI LED GARAGE blue white NNE22 Neolia dont 0,24 deee</v>
      </c>
      <c r="H1089" s="64">
        <f>'TARIF 2024'!M1094</f>
        <v>20.181799999999999</v>
      </c>
      <c r="I1089" s="64">
        <f>'TARIF 2024'!Q1094</f>
        <v>34.99</v>
      </c>
      <c r="L1089" s="75">
        <v>0.2</v>
      </c>
      <c r="M1089" s="65"/>
      <c r="N1089" s="65"/>
      <c r="O1089" s="65"/>
      <c r="P1089" s="65"/>
      <c r="Q1089" s="70"/>
      <c r="R1089" s="66"/>
      <c r="S1089" s="68"/>
      <c r="T1089" s="65"/>
      <c r="U1089" s="65"/>
      <c r="V1089" s="71"/>
      <c r="W1089" s="72"/>
      <c r="X1089" s="73"/>
      <c r="Y1089" s="74"/>
      <c r="Z1089" s="65"/>
      <c r="AA1089" s="73"/>
      <c r="AB1089" s="65"/>
      <c r="AC1089" s="73"/>
      <c r="AD1089" s="65"/>
      <c r="AE1089" s="73"/>
      <c r="AF1089" s="73"/>
      <c r="AG1089" s="65"/>
      <c r="AH1089" s="65"/>
      <c r="AI1089" s="65"/>
      <c r="AJ1089" s="65"/>
      <c r="AK1089" s="65"/>
      <c r="AL1089" s="65"/>
      <c r="AM1089" s="65"/>
      <c r="AN1089" s="65"/>
      <c r="AO1089" s="65"/>
    </row>
    <row r="1090" spans="1:41">
      <c r="A1090">
        <f>'TARIF 2024'!D1095</f>
        <v>0</v>
      </c>
      <c r="B1090" t="s">
        <v>947</v>
      </c>
      <c r="D1090" s="4">
        <f>'TARIF 2024'!G1095</f>
        <v>5900495453716</v>
      </c>
      <c r="E1090" t="str">
        <f>'TARIF 2024'!B1095</f>
        <v>RTV100477</v>
      </c>
      <c r="F1090" t="str">
        <f>'TARIF 2024'!K1095</f>
        <v>Neon PLEXI LED PLANET multicolor FPNE05X  dont 0,24 deee</v>
      </c>
      <c r="G1090" t="str">
        <f>'TARIF 2024'!K1095</f>
        <v>Neon PLEXI LED PLANET multicolor FPNE05X  dont 0,24 deee</v>
      </c>
      <c r="H1090" s="64">
        <f>'TARIF 2024'!M1095</f>
        <v>19.899799999999995</v>
      </c>
      <c r="I1090" s="64">
        <f>'TARIF 2024'!Q1095</f>
        <v>34.99</v>
      </c>
      <c r="L1090" s="75">
        <v>0.2</v>
      </c>
      <c r="M1090" s="65"/>
      <c r="N1090" s="65"/>
      <c r="O1090" s="65"/>
      <c r="P1090" s="65"/>
      <c r="Q1090" s="70"/>
      <c r="R1090" s="66"/>
      <c r="S1090" s="68"/>
      <c r="T1090" s="65"/>
      <c r="U1090" s="65"/>
      <c r="V1090" s="71"/>
      <c r="W1090" s="72"/>
      <c r="X1090" s="73"/>
      <c r="Y1090" s="74"/>
      <c r="Z1090" s="65"/>
      <c r="AA1090" s="73"/>
      <c r="AB1090" s="65"/>
      <c r="AC1090" s="73"/>
      <c r="AD1090" s="65"/>
      <c r="AE1090" s="73"/>
      <c r="AF1090" s="73"/>
      <c r="AG1090" s="65"/>
      <c r="AH1090" s="65"/>
      <c r="AI1090" s="65"/>
      <c r="AJ1090" s="65"/>
      <c r="AK1090" s="65"/>
      <c r="AL1090" s="65"/>
      <c r="AM1090" s="65"/>
      <c r="AN1090" s="65"/>
      <c r="AO1090" s="65"/>
    </row>
    <row r="1091" spans="1:41">
      <c r="A1091">
        <f>'TARIF 2024'!D1096</f>
        <v>0</v>
      </c>
      <c r="B1091" t="s">
        <v>947</v>
      </c>
      <c r="D1091" s="4">
        <f>'TARIF 2024'!G1096</f>
        <v>5900495545855</v>
      </c>
      <c r="E1091" t="str">
        <f>'TARIF 2024'!B1096</f>
        <v>RTV100474</v>
      </c>
      <c r="F1091" t="str">
        <f>'TARIF 2024'!K1096</f>
        <v>Neon PLEXI LED ROCKET multicolor NNE18 Neolia  dont 0,24 deee</v>
      </c>
      <c r="G1091" t="str">
        <f>'TARIF 2024'!K1096</f>
        <v>Neon PLEXI LED ROCKET multicolor NNE18 Neolia  dont 0,24 deee</v>
      </c>
      <c r="H1091" s="64">
        <f>'TARIF 2024'!M1096</f>
        <v>18.433399999999999</v>
      </c>
      <c r="I1091" s="64">
        <f>'TARIF 2024'!Q1096</f>
        <v>29.99</v>
      </c>
      <c r="L1091" s="75">
        <v>0.2</v>
      </c>
      <c r="M1091" s="65"/>
      <c r="N1091" s="65"/>
      <c r="O1091" s="65"/>
      <c r="P1091" s="65"/>
      <c r="Q1091" s="70"/>
      <c r="R1091" s="66"/>
      <c r="S1091" s="68"/>
      <c r="T1091" s="65"/>
      <c r="U1091" s="65"/>
      <c r="V1091" s="71"/>
      <c r="W1091" s="72"/>
      <c r="X1091" s="73"/>
      <c r="Y1091" s="74"/>
      <c r="Z1091" s="65"/>
      <c r="AA1091" s="73"/>
      <c r="AB1091" s="65"/>
      <c r="AC1091" s="73"/>
      <c r="AD1091" s="65"/>
      <c r="AE1091" s="73"/>
      <c r="AF1091" s="73"/>
      <c r="AG1091" s="65"/>
      <c r="AH1091" s="65"/>
      <c r="AI1091" s="65"/>
      <c r="AJ1091" s="65"/>
      <c r="AK1091" s="65"/>
      <c r="AL1091" s="65"/>
      <c r="AM1091" s="65"/>
      <c r="AN1091" s="65"/>
      <c r="AO1091" s="65"/>
    </row>
    <row r="1092" spans="1:41">
      <c r="A1092">
        <f>'TARIF 2024'!D1097</f>
        <v>0</v>
      </c>
      <c r="B1092" t="s">
        <v>947</v>
      </c>
      <c r="D1092" s="4">
        <f>'TARIF 2024'!G1097</f>
        <v>5907457763043</v>
      </c>
      <c r="E1092" t="str">
        <f>'TARIF 2024'!B1097</f>
        <v>RTV200019</v>
      </c>
      <c r="F1092" t="str">
        <f>'TARIF 2024'!K1097</f>
        <v>Neon MIRROR LED CLOUD multicolor FMNE05 dim 26 * 32 cm dont 0,24 deee</v>
      </c>
      <c r="G1092" t="str">
        <f>'TARIF 2024'!K1097</f>
        <v>Neon MIRROR LED CLOUD multicolor FMNE05 dim 26 * 32 cm dont 0,24 deee</v>
      </c>
      <c r="H1092" s="64">
        <f>'TARIF 2024'!M1097</f>
        <v>27.955599999999997</v>
      </c>
      <c r="I1092" s="64">
        <f>'TARIF 2024'!Q1097</f>
        <v>49.99</v>
      </c>
      <c r="L1092" s="75">
        <v>0.2</v>
      </c>
      <c r="M1092" s="65"/>
      <c r="N1092" s="65"/>
      <c r="O1092" s="65"/>
      <c r="P1092" s="65"/>
      <c r="Q1092" s="70"/>
      <c r="R1092" s="66"/>
      <c r="S1092" s="68"/>
      <c r="T1092" s="65"/>
      <c r="U1092" s="65"/>
      <c r="V1092" s="71"/>
      <c r="W1092" s="72"/>
      <c r="X1092" s="73"/>
      <c r="Y1092" s="74"/>
      <c r="Z1092" s="65"/>
      <c r="AA1092" s="73"/>
      <c r="AB1092" s="65"/>
      <c r="AC1092" s="73"/>
      <c r="AD1092" s="65"/>
      <c r="AE1092" s="73"/>
      <c r="AF1092" s="73"/>
      <c r="AG1092" s="65"/>
      <c r="AH1092" s="65"/>
      <c r="AI1092" s="65"/>
      <c r="AJ1092" s="65"/>
      <c r="AK1092" s="65"/>
      <c r="AL1092" s="65"/>
      <c r="AM1092" s="65"/>
      <c r="AN1092" s="65"/>
      <c r="AO1092" s="65"/>
    </row>
    <row r="1093" spans="1:41">
      <c r="A1093">
        <f>'TARIF 2024'!D1098</f>
        <v>0</v>
      </c>
      <c r="B1093" t="s">
        <v>947</v>
      </c>
      <c r="D1093" s="4">
        <f>'TARIF 2024'!G1098</f>
        <v>5907457763029</v>
      </c>
      <c r="E1093" t="str">
        <f>'TARIF 2024'!B1098</f>
        <v>RTV200017</v>
      </c>
      <c r="F1093" t="str">
        <f>'TARIF 2024'!K1098</f>
        <v>Neon MIRROR LED SLEEPING CAT white pink FMNE03 dim : 40*32cm dont 0,24 deee</v>
      </c>
      <c r="G1093" t="str">
        <f>'TARIF 2024'!K1098</f>
        <v>Neon MIRROR LED SLEEPING CAT white pink FMNE03 dim : 40*32cm dont 0,24 deee</v>
      </c>
      <c r="H1093" s="64">
        <f>'TARIF 2024'!M1098</f>
        <v>27.955599999999997</v>
      </c>
      <c r="I1093" s="64">
        <f>'TARIF 2024'!Q1098</f>
        <v>49.99</v>
      </c>
      <c r="L1093" s="75">
        <v>0.2</v>
      </c>
      <c r="M1093" s="65"/>
      <c r="N1093" s="65"/>
      <c r="O1093" s="65"/>
      <c r="P1093" s="65"/>
      <c r="Q1093" s="70"/>
      <c r="R1093" s="66"/>
      <c r="S1093" s="68"/>
      <c r="T1093" s="65"/>
      <c r="U1093" s="65"/>
      <c r="V1093" s="71"/>
      <c r="W1093" s="72"/>
      <c r="X1093" s="73"/>
      <c r="Y1093" s="74"/>
      <c r="Z1093" s="65"/>
      <c r="AA1093" s="73"/>
      <c r="AB1093" s="65"/>
      <c r="AC1093" s="73"/>
      <c r="AD1093" s="65"/>
      <c r="AE1093" s="73"/>
      <c r="AF1093" s="73"/>
      <c r="AG1093" s="65"/>
      <c r="AH1093" s="65"/>
      <c r="AI1093" s="65"/>
      <c r="AJ1093" s="65"/>
      <c r="AK1093" s="65"/>
      <c r="AL1093" s="65"/>
      <c r="AM1093" s="65"/>
      <c r="AN1093" s="65"/>
      <c r="AO1093" s="65"/>
    </row>
    <row r="1094" spans="1:41">
      <c r="A1094">
        <f>'TARIF 2024'!D1099</f>
        <v>0</v>
      </c>
      <c r="B1094" t="s">
        <v>947</v>
      </c>
      <c r="D1094" s="4">
        <f>'TARIF 2024'!G1099</f>
        <v>5907457763005</v>
      </c>
      <c r="E1094" t="str">
        <f>'TARIF 2024'!B1099</f>
        <v>RTV200015</v>
      </c>
      <c r="F1094" t="str">
        <f>'TARIF 2024'!K1099</f>
        <v>Neon MIRROR LED LOVE YOURSELF turquoise pink dim : 44*34,5 cm dont 0,24 deee</v>
      </c>
      <c r="G1094" t="str">
        <f>'TARIF 2024'!K1099</f>
        <v>Neon MIRROR LED LOVE YOURSELF turquoise pink dim : 44*34,5 cm dont 0,24 deee</v>
      </c>
      <c r="H1094" s="64">
        <f>'TARIF 2024'!M1099</f>
        <v>27.955599999999997</v>
      </c>
      <c r="I1094" s="64">
        <f>'TARIF 2024'!Q1099</f>
        <v>49.99</v>
      </c>
      <c r="L1094" s="75">
        <v>0.2</v>
      </c>
      <c r="M1094" s="65"/>
      <c r="N1094" s="65"/>
      <c r="O1094" s="65"/>
      <c r="P1094" s="65"/>
      <c r="Q1094" s="70"/>
      <c r="R1094" s="66"/>
      <c r="S1094" s="68"/>
      <c r="T1094" s="65"/>
      <c r="U1094" s="65"/>
      <c r="V1094" s="71"/>
      <c r="W1094" s="72"/>
      <c r="X1094" s="73"/>
      <c r="Y1094" s="74"/>
      <c r="Z1094" s="65"/>
      <c r="AA1094" s="73"/>
      <c r="AB1094" s="65"/>
      <c r="AC1094" s="73"/>
      <c r="AD1094" s="65"/>
      <c r="AE1094" s="73"/>
      <c r="AF1094" s="73"/>
      <c r="AG1094" s="65"/>
      <c r="AH1094" s="65"/>
      <c r="AI1094" s="65"/>
      <c r="AJ1094" s="65"/>
      <c r="AK1094" s="65"/>
      <c r="AL1094" s="65"/>
      <c r="AM1094" s="65"/>
      <c r="AN1094" s="65"/>
      <c r="AO1094" s="65"/>
    </row>
    <row r="1095" spans="1:41">
      <c r="A1095">
        <f>'TARIF 2024'!D1100</f>
        <v>0</v>
      </c>
      <c r="B1095" t="s">
        <v>947</v>
      </c>
      <c r="D1095" s="4">
        <f>'TARIF 2024'!G1100</f>
        <v>5907457763036</v>
      </c>
      <c r="E1095" t="str">
        <f>'TARIF 2024'!B1100</f>
        <v>RTV200018</v>
      </c>
      <c r="F1095" t="str">
        <f>'TARIF 2024'!K1100</f>
        <v>Neon MIRROR LED QUEEN warm white pink dim : 32 * 36 cm dont 0,24 deee</v>
      </c>
      <c r="G1095" t="str">
        <f>'TARIF 2024'!K1100</f>
        <v>Neon MIRROR LED QUEEN warm white pink dim : 32 * 36 cm dont 0,24 deee</v>
      </c>
      <c r="H1095" s="64">
        <f>'TARIF 2024'!M1100</f>
        <v>27.955599999999997</v>
      </c>
      <c r="I1095" s="64">
        <f>'TARIF 2024'!Q1100</f>
        <v>49.99</v>
      </c>
      <c r="L1095" s="75">
        <v>0.2</v>
      </c>
      <c r="M1095" s="65"/>
      <c r="N1095" s="65"/>
      <c r="O1095" s="65"/>
      <c r="P1095" s="65"/>
      <c r="Q1095" s="70"/>
      <c r="R1095" s="66"/>
      <c r="S1095" s="68"/>
      <c r="T1095" s="65"/>
      <c r="U1095" s="65"/>
      <c r="V1095" s="71"/>
      <c r="W1095" s="72"/>
      <c r="X1095" s="73"/>
      <c r="Y1095" s="74"/>
      <c r="Z1095" s="65"/>
      <c r="AA1095" s="73"/>
      <c r="AB1095" s="65"/>
      <c r="AC1095" s="73"/>
      <c r="AD1095" s="65"/>
      <c r="AE1095" s="73"/>
      <c r="AF1095" s="73"/>
      <c r="AG1095" s="65"/>
      <c r="AH1095" s="65"/>
      <c r="AI1095" s="65"/>
      <c r="AJ1095" s="65"/>
      <c r="AK1095" s="65"/>
      <c r="AL1095" s="65"/>
      <c r="AM1095" s="65"/>
      <c r="AN1095" s="65"/>
      <c r="AO1095" s="65"/>
    </row>
    <row r="1096" spans="1:41">
      <c r="A1096" t="e">
        <f>'TARIF 2024'!#REF!</f>
        <v>#REF!</v>
      </c>
      <c r="B1096" t="s">
        <v>947</v>
      </c>
      <c r="D1096" s="4" t="e">
        <f>'TARIF 2024'!#REF!</f>
        <v>#REF!</v>
      </c>
      <c r="E1096" t="e">
        <f>'TARIF 2024'!#REF!</f>
        <v>#REF!</v>
      </c>
      <c r="F1096" t="e">
        <f>'TARIF 2024'!#REF!</f>
        <v>#REF!</v>
      </c>
      <c r="G1096" t="e">
        <f>'TARIF 2024'!#REF!</f>
        <v>#REF!</v>
      </c>
      <c r="H1096" s="64" t="e">
        <f>'TARIF 2024'!#REF!</f>
        <v>#REF!</v>
      </c>
      <c r="I1096" s="64" t="e">
        <f>'TARIF 2024'!#REF!</f>
        <v>#REF!</v>
      </c>
      <c r="L1096" s="75">
        <v>0.2</v>
      </c>
      <c r="M1096" s="65"/>
      <c r="N1096" s="65"/>
      <c r="O1096" s="65"/>
      <c r="P1096" s="65"/>
      <c r="Q1096" s="70"/>
      <c r="R1096" s="66"/>
      <c r="S1096" s="68"/>
      <c r="T1096" s="65"/>
      <c r="U1096" s="65"/>
      <c r="V1096" s="71"/>
      <c r="W1096" s="72"/>
      <c r="X1096" s="73"/>
      <c r="Y1096" s="74"/>
      <c r="Z1096" s="65"/>
      <c r="AA1096" s="73"/>
      <c r="AB1096" s="65"/>
      <c r="AC1096" s="73"/>
      <c r="AD1096" s="65"/>
      <c r="AE1096" s="73"/>
      <c r="AF1096" s="73"/>
      <c r="AG1096" s="65"/>
      <c r="AH1096" s="65"/>
      <c r="AI1096" s="65"/>
      <c r="AJ1096" s="65"/>
      <c r="AK1096" s="65"/>
      <c r="AL1096" s="65"/>
      <c r="AM1096" s="65"/>
      <c r="AN1096" s="65"/>
      <c r="AO1096" s="65"/>
    </row>
    <row r="1097" spans="1:41">
      <c r="A1097">
        <f>'TARIF 2024'!D1101</f>
        <v>0</v>
      </c>
      <c r="B1097" t="s">
        <v>947</v>
      </c>
      <c r="D1097" s="4">
        <f>'TARIF 2024'!G1101</f>
        <v>5902983629580</v>
      </c>
      <c r="E1097" t="str">
        <f>'TARIF 2024'!B1101</f>
        <v>GSM189319</v>
      </c>
      <c r="F1097" t="str">
        <f>'TARIF 2024'!K1101</f>
        <v>Hanging neon LED Paw Patrol on plexiglass - Marshall dim : 40*40 cm dont 0,24 deee</v>
      </c>
      <c r="G1097" t="str">
        <f>'TARIF 2024'!K1101</f>
        <v>Hanging neon LED Paw Patrol on plexiglass - Marshall dim : 40*40 cm dont 0,24 deee</v>
      </c>
      <c r="H1097" s="64">
        <f>'TARIF 2024'!M1101</f>
        <v>22.691599999999998</v>
      </c>
      <c r="I1097" s="64">
        <f>'TARIF 2024'!Q1101</f>
        <v>39.99</v>
      </c>
      <c r="L1097" s="75">
        <v>0.2</v>
      </c>
      <c r="M1097" s="65"/>
      <c r="N1097" s="65"/>
      <c r="O1097" s="65"/>
      <c r="P1097" s="65"/>
      <c r="Q1097" s="70"/>
      <c r="R1097" s="66"/>
      <c r="S1097" s="68"/>
      <c r="T1097" s="65"/>
      <c r="U1097" s="65"/>
      <c r="V1097" s="71"/>
      <c r="W1097" s="72"/>
      <c r="X1097" s="73"/>
      <c r="Y1097" s="74"/>
      <c r="Z1097" s="65"/>
      <c r="AA1097" s="73"/>
      <c r="AB1097" s="65"/>
      <c r="AC1097" s="73"/>
      <c r="AD1097" s="65"/>
      <c r="AE1097" s="73"/>
      <c r="AF1097" s="73"/>
      <c r="AG1097" s="65"/>
      <c r="AH1097" s="65"/>
      <c r="AI1097" s="65"/>
      <c r="AJ1097" s="65"/>
      <c r="AK1097" s="65"/>
      <c r="AL1097" s="65"/>
      <c r="AM1097" s="65"/>
      <c r="AN1097" s="65"/>
      <c r="AO1097" s="65"/>
    </row>
    <row r="1098" spans="1:41">
      <c r="A1098">
        <f>'TARIF 2024'!D1102</f>
        <v>0</v>
      </c>
      <c r="B1098" t="s">
        <v>947</v>
      </c>
      <c r="D1098" s="4">
        <f>'TARIF 2024'!G1102</f>
        <v>5902983629566</v>
      </c>
      <c r="E1098" t="str">
        <f>'TARIF 2024'!B1102</f>
        <v>GSM189322</v>
      </c>
      <c r="F1098" t="str">
        <f>'TARIF 2024'!K1102</f>
        <v>Hanging neon LED Paw Patrol on plexiglass - Skye dim : 40*40 cm dont 0,24 deee</v>
      </c>
      <c r="G1098" t="str">
        <f>'TARIF 2024'!K1102</f>
        <v>Hanging neon LED Paw Patrol on plexiglass - Skye dim : 40*40 cm dont 0,24 deee</v>
      </c>
      <c r="H1098" s="64">
        <f>'TARIF 2024'!M1102</f>
        <v>22.691599999999998</v>
      </c>
      <c r="I1098" s="64">
        <f>'TARIF 2024'!Q1102</f>
        <v>39.99</v>
      </c>
      <c r="L1098" s="75">
        <v>0.2</v>
      </c>
      <c r="M1098" s="65"/>
      <c r="N1098" s="65"/>
      <c r="O1098" s="65"/>
      <c r="P1098" s="65"/>
      <c r="Q1098" s="70"/>
      <c r="R1098" s="66"/>
      <c r="S1098" s="68"/>
      <c r="T1098" s="65"/>
      <c r="U1098" s="65"/>
      <c r="V1098" s="71"/>
      <c r="W1098" s="72"/>
      <c r="X1098" s="73"/>
      <c r="Y1098" s="74"/>
      <c r="Z1098" s="65"/>
      <c r="AA1098" s="73"/>
      <c r="AB1098" s="65"/>
      <c r="AC1098" s="73"/>
      <c r="AD1098" s="65"/>
      <c r="AE1098" s="73"/>
      <c r="AF1098" s="73"/>
      <c r="AG1098" s="65"/>
      <c r="AH1098" s="65"/>
      <c r="AI1098" s="65"/>
      <c r="AJ1098" s="65"/>
      <c r="AK1098" s="65"/>
      <c r="AL1098" s="65"/>
      <c r="AM1098" s="65"/>
      <c r="AN1098" s="65"/>
      <c r="AO1098" s="65"/>
    </row>
    <row r="1099" spans="1:41">
      <c r="A1099">
        <f>'TARIF 2024'!D1103</f>
        <v>0</v>
      </c>
      <c r="B1099" t="s">
        <v>947</v>
      </c>
      <c r="D1099" s="4">
        <f>'TARIF 2024'!G1103</f>
        <v>5902983629474</v>
      </c>
      <c r="E1099" t="str">
        <f>'TARIF 2024'!B1103</f>
        <v>GSM189318</v>
      </c>
      <c r="F1099" t="str">
        <f>'TARIF 2024'!K1103</f>
        <v>Hanging neon LED Paw Patrol on plexiglass - Logo dim : 40*40 cm dont 0,24 deee</v>
      </c>
      <c r="G1099" t="str">
        <f>'TARIF 2024'!K1103</f>
        <v>Hanging neon LED Paw Patrol on plexiglass - Logo dim : 40*40 cm dont 0,24 deee</v>
      </c>
      <c r="H1099" s="64">
        <f>'TARIF 2024'!M1103</f>
        <v>22.691599999999998</v>
      </c>
      <c r="I1099" s="64">
        <f>'TARIF 2024'!Q1103</f>
        <v>39.99</v>
      </c>
      <c r="L1099" s="75">
        <v>0.2</v>
      </c>
      <c r="M1099" s="65"/>
      <c r="N1099" s="65"/>
      <c r="O1099" s="65"/>
      <c r="P1099" s="65"/>
      <c r="Q1099" s="70"/>
      <c r="R1099" s="66"/>
      <c r="S1099" s="68"/>
      <c r="T1099" s="65"/>
      <c r="U1099" s="65"/>
      <c r="V1099" s="71"/>
      <c r="W1099" s="72"/>
      <c r="X1099" s="73"/>
      <c r="Y1099" s="74"/>
      <c r="Z1099" s="65"/>
      <c r="AA1099" s="73"/>
      <c r="AB1099" s="65"/>
      <c r="AC1099" s="73"/>
      <c r="AD1099" s="65"/>
      <c r="AE1099" s="73"/>
      <c r="AF1099" s="73"/>
      <c r="AG1099" s="65"/>
      <c r="AH1099" s="65"/>
      <c r="AI1099" s="65"/>
      <c r="AJ1099" s="65"/>
      <c r="AK1099" s="65"/>
      <c r="AL1099" s="65"/>
      <c r="AM1099" s="65"/>
      <c r="AN1099" s="65"/>
      <c r="AO1099" s="65"/>
    </row>
    <row r="1100" spans="1:41">
      <c r="A1100">
        <f>'TARIF 2024'!D1104</f>
        <v>0</v>
      </c>
      <c r="B1100" t="s">
        <v>947</v>
      </c>
      <c r="D1100" s="4">
        <f>'TARIF 2024'!G1104</f>
        <v>5902983629542</v>
      </c>
      <c r="E1100" t="str">
        <f>'TARIF 2024'!B1104</f>
        <v>GSM189321</v>
      </c>
      <c r="F1100" t="str">
        <f>'TARIF 2024'!K1104</f>
        <v>Hanging neon LED Paw Patrol on plexiglass - Rubble dim : 40*40 cm dont 0,24 deee</v>
      </c>
      <c r="G1100" t="str">
        <f>'TARIF 2024'!K1104</f>
        <v>Hanging neon LED Paw Patrol on plexiglass - Rubble dim : 40*40 cm dont 0,24 deee</v>
      </c>
      <c r="H1100" s="64">
        <f>'TARIF 2024'!M1104</f>
        <v>22.691599999999998</v>
      </c>
      <c r="I1100" s="64">
        <f>'TARIF 2024'!Q1104</f>
        <v>39.99</v>
      </c>
      <c r="L1100" s="75">
        <v>0.2</v>
      </c>
      <c r="M1100" s="65"/>
      <c r="N1100" s="65"/>
      <c r="O1100" s="65"/>
      <c r="P1100" s="65"/>
      <c r="Q1100" s="70"/>
      <c r="R1100" s="66"/>
      <c r="S1100" s="68"/>
      <c r="T1100" s="65"/>
      <c r="U1100" s="65"/>
      <c r="V1100" s="71"/>
      <c r="W1100" s="72"/>
      <c r="X1100" s="73"/>
      <c r="Y1100" s="74"/>
      <c r="Z1100" s="65"/>
      <c r="AA1100" s="73"/>
      <c r="AB1100" s="65"/>
      <c r="AC1100" s="73"/>
      <c r="AD1100" s="65"/>
      <c r="AE1100" s="73"/>
      <c r="AF1100" s="73"/>
      <c r="AG1100" s="65"/>
      <c r="AH1100" s="65"/>
      <c r="AI1100" s="65"/>
      <c r="AJ1100" s="65"/>
      <c r="AK1100" s="65"/>
      <c r="AL1100" s="65"/>
      <c r="AM1100" s="65"/>
      <c r="AN1100" s="65"/>
      <c r="AO1100" s="65"/>
    </row>
    <row r="1101" spans="1:41">
      <c r="A1101">
        <f>'TARIF 2024'!D1105</f>
        <v>0</v>
      </c>
      <c r="B1101" t="s">
        <v>947</v>
      </c>
      <c r="D1101" s="4">
        <f>'TARIF 2024'!G1105</f>
        <v>5902983629498</v>
      </c>
      <c r="E1101" t="str">
        <f>'TARIF 2024'!B1105</f>
        <v>GSM189320</v>
      </c>
      <c r="F1101" t="str">
        <f>'TARIF 2024'!K1105</f>
        <v>Hanging neon LED Paw Patrol on plexiglass - Paw dim : 40*40 cm dont 0,24 deee</v>
      </c>
      <c r="G1101" t="str">
        <f>'TARIF 2024'!K1105</f>
        <v>Hanging neon LED Paw Patrol on plexiglass - Paw dim : 40*40 cm dont 0,24 deee</v>
      </c>
      <c r="H1101" s="64">
        <f>'TARIF 2024'!M1105</f>
        <v>22.691599999999998</v>
      </c>
      <c r="I1101" s="64">
        <f>'TARIF 2024'!Q1105</f>
        <v>39.99</v>
      </c>
      <c r="L1101" s="75">
        <v>0.2</v>
      </c>
      <c r="M1101" s="65"/>
      <c r="N1101" s="65"/>
      <c r="O1101" s="65"/>
      <c r="P1101" s="65"/>
      <c r="Q1101" s="70"/>
      <c r="R1101" s="66"/>
      <c r="S1101" s="68"/>
      <c r="T1101" s="65"/>
      <c r="U1101" s="65"/>
      <c r="V1101" s="71"/>
      <c r="W1101" s="72"/>
      <c r="X1101" s="73"/>
      <c r="Y1101" s="74"/>
      <c r="Z1101" s="65"/>
      <c r="AA1101" s="73"/>
      <c r="AB1101" s="65"/>
      <c r="AC1101" s="73"/>
      <c r="AD1101" s="65"/>
      <c r="AE1101" s="73"/>
      <c r="AF1101" s="73"/>
      <c r="AG1101" s="65"/>
      <c r="AH1101" s="65"/>
      <c r="AI1101" s="65"/>
      <c r="AJ1101" s="65"/>
      <c r="AK1101" s="65"/>
      <c r="AL1101" s="65"/>
      <c r="AM1101" s="65"/>
      <c r="AN1101" s="65"/>
      <c r="AO1101" s="65"/>
    </row>
    <row r="1102" spans="1:41">
      <c r="A1102">
        <f>'TARIF 2024'!D1106</f>
        <v>0</v>
      </c>
      <c r="B1102" t="s">
        <v>947</v>
      </c>
      <c r="D1102" s="4">
        <f>'TARIF 2024'!G1106</f>
        <v>5902983629658</v>
      </c>
      <c r="E1102" t="str">
        <f>'TARIF 2024'!B1106</f>
        <v>GSM189323</v>
      </c>
      <c r="F1102" t="str">
        <f>'TARIF 2024'!K1106</f>
        <v>Neon LED on a stand Paw Patrol - Chase OW dim : 25*25 cm dont 0,24 deee</v>
      </c>
      <c r="G1102" t="str">
        <f>'TARIF 2024'!K1106</f>
        <v>Neon LED on a stand Paw Patrol - Chase OW dim : 25*25 cm dont 0,24 deee</v>
      </c>
      <c r="H1102" s="64">
        <f>'TARIF 2024'!M1106</f>
        <v>17.145599999999998</v>
      </c>
      <c r="I1102" s="64">
        <f>'TARIF 2024'!Q1106</f>
        <v>29.99</v>
      </c>
      <c r="L1102" s="75">
        <v>0.2</v>
      </c>
      <c r="M1102" s="65"/>
      <c r="N1102" s="65"/>
      <c r="O1102" s="65"/>
      <c r="P1102" s="65"/>
      <c r="Q1102" s="70"/>
      <c r="R1102" s="66"/>
      <c r="S1102" s="68"/>
      <c r="T1102" s="65"/>
      <c r="U1102" s="65"/>
      <c r="V1102" s="71"/>
      <c r="W1102" s="72"/>
      <c r="X1102" s="73"/>
      <c r="Y1102" s="74"/>
      <c r="Z1102" s="65"/>
      <c r="AA1102" s="73"/>
      <c r="AB1102" s="65"/>
      <c r="AC1102" s="73"/>
      <c r="AD1102" s="65"/>
      <c r="AE1102" s="73"/>
      <c r="AF1102" s="73"/>
      <c r="AG1102" s="65"/>
      <c r="AH1102" s="65"/>
      <c r="AI1102" s="65"/>
      <c r="AJ1102" s="65"/>
      <c r="AK1102" s="65"/>
      <c r="AL1102" s="65"/>
      <c r="AM1102" s="65"/>
      <c r="AN1102" s="65"/>
      <c r="AO1102" s="65"/>
    </row>
    <row r="1103" spans="1:41">
      <c r="A1103">
        <f>'TARIF 2024'!D1107</f>
        <v>0</v>
      </c>
      <c r="B1103" t="s">
        <v>947</v>
      </c>
      <c r="D1103" s="4">
        <f>'TARIF 2024'!G1107</f>
        <v>5902983629726</v>
      </c>
      <c r="E1103" t="str">
        <f>'TARIF 2024'!B1107</f>
        <v>GSM189325</v>
      </c>
      <c r="F1103" t="str">
        <f>'TARIF 2024'!K1107</f>
        <v>Neon LED on a stand Paw Patrol - Marshall OW dim : 25*25 cm dont 0,24 deee</v>
      </c>
      <c r="G1103" t="str">
        <f>'TARIF 2024'!K1107</f>
        <v>Neon LED on a stand Paw Patrol - Marshall OW dim : 25*25 cm dont 0,24 deee</v>
      </c>
      <c r="H1103" s="64">
        <f>'TARIF 2024'!M1107</f>
        <v>17.145599999999998</v>
      </c>
      <c r="I1103" s="64">
        <f>'TARIF 2024'!Q1107</f>
        <v>29.99</v>
      </c>
      <c r="L1103" s="75">
        <v>0.2</v>
      </c>
      <c r="M1103" s="65"/>
      <c r="N1103" s="65"/>
      <c r="O1103" s="65"/>
      <c r="P1103" s="65"/>
      <c r="Q1103" s="70"/>
      <c r="R1103" s="66"/>
      <c r="S1103" s="68"/>
      <c r="T1103" s="65"/>
      <c r="U1103" s="65"/>
      <c r="V1103" s="71"/>
      <c r="W1103" s="72"/>
      <c r="X1103" s="73"/>
      <c r="Y1103" s="74"/>
      <c r="Z1103" s="65"/>
      <c r="AA1103" s="73"/>
      <c r="AB1103" s="65"/>
      <c r="AC1103" s="73"/>
      <c r="AD1103" s="65"/>
      <c r="AE1103" s="73"/>
      <c r="AF1103" s="73"/>
      <c r="AG1103" s="65"/>
      <c r="AH1103" s="65"/>
      <c r="AI1103" s="65"/>
      <c r="AJ1103" s="65"/>
      <c r="AK1103" s="65"/>
      <c r="AL1103" s="65"/>
      <c r="AM1103" s="65"/>
      <c r="AN1103" s="65"/>
      <c r="AO1103" s="65"/>
    </row>
    <row r="1104" spans="1:41">
      <c r="A1104">
        <f>'TARIF 2024'!D1108</f>
        <v>0</v>
      </c>
      <c r="B1104" t="s">
        <v>947</v>
      </c>
      <c r="D1104" s="4">
        <f>'TARIF 2024'!G1108</f>
        <v>5902983629702</v>
      </c>
      <c r="E1104" t="str">
        <f>'TARIF 2024'!B1108</f>
        <v>GSM189328</v>
      </c>
      <c r="F1104" t="str">
        <f>'TARIF 2024'!K1108</f>
        <v>Neon LED on a stand Paw Patrol - Skye OW dim : 25*25 cm dont 0,24 deee</v>
      </c>
      <c r="G1104" t="str">
        <f>'TARIF 2024'!K1108</f>
        <v>Neon LED on a stand Paw Patrol - Skye OW dim : 25*25 cm dont 0,24 deee</v>
      </c>
      <c r="H1104" s="64">
        <f>'TARIF 2024'!M1108</f>
        <v>17.145599999999998</v>
      </c>
      <c r="I1104" s="64">
        <f>'TARIF 2024'!Q1108</f>
        <v>29.99</v>
      </c>
      <c r="L1104" s="75">
        <v>0.2</v>
      </c>
      <c r="M1104" s="65"/>
      <c r="N1104" s="65"/>
      <c r="O1104" s="65"/>
      <c r="P1104" s="65"/>
      <c r="Q1104" s="70"/>
      <c r="R1104" s="66"/>
      <c r="S1104" s="68"/>
      <c r="T1104" s="65"/>
      <c r="U1104" s="65"/>
      <c r="V1104" s="71"/>
      <c r="W1104" s="72"/>
      <c r="X1104" s="73"/>
      <c r="Y1104" s="74"/>
      <c r="Z1104" s="65"/>
      <c r="AA1104" s="73"/>
      <c r="AB1104" s="65"/>
      <c r="AC1104" s="73"/>
      <c r="AD1104" s="65"/>
      <c r="AE1104" s="73"/>
      <c r="AF1104" s="73"/>
      <c r="AG1104" s="65"/>
      <c r="AH1104" s="65"/>
      <c r="AI1104" s="65"/>
      <c r="AJ1104" s="65"/>
      <c r="AK1104" s="65"/>
      <c r="AL1104" s="65"/>
      <c r="AM1104" s="65"/>
      <c r="AN1104" s="65"/>
      <c r="AO1104" s="65"/>
    </row>
    <row r="1105" spans="1:41">
      <c r="A1105">
        <f>'TARIF 2024'!D1109</f>
        <v>0</v>
      </c>
      <c r="B1105" t="s">
        <v>947</v>
      </c>
      <c r="D1105" s="4">
        <f>'TARIF 2024'!G1109</f>
        <v>5902983629610</v>
      </c>
      <c r="E1105" t="str">
        <f>'TARIF 2024'!B1109</f>
        <v>GSM189324</v>
      </c>
      <c r="F1105" t="str">
        <f>'TARIF 2024'!K1109</f>
        <v>Neon LED on a stand Paw Patrol - Logo OW dim : 25*25 cm dont 0,24 deee</v>
      </c>
      <c r="G1105" t="str">
        <f>'TARIF 2024'!K1109</f>
        <v>Neon LED on a stand Paw Patrol - Logo OW dim : 25*25 cm dont 0,24 deee</v>
      </c>
      <c r="H1105" s="64">
        <f>'TARIF 2024'!M1109</f>
        <v>17.145599999999998</v>
      </c>
      <c r="I1105" s="64">
        <f>'TARIF 2024'!Q1109</f>
        <v>29.99</v>
      </c>
      <c r="L1105" s="75">
        <v>0.2</v>
      </c>
      <c r="M1105" s="65"/>
      <c r="N1105" s="65"/>
      <c r="O1105" s="65"/>
      <c r="P1105" s="65"/>
      <c r="Q1105" s="70"/>
      <c r="R1105" s="66"/>
      <c r="S1105" s="68"/>
      <c r="T1105" s="65"/>
      <c r="U1105" s="65"/>
      <c r="V1105" s="71"/>
      <c r="W1105" s="72"/>
      <c r="X1105" s="73"/>
      <c r="Y1105" s="74"/>
      <c r="Z1105" s="65"/>
      <c r="AA1105" s="73"/>
      <c r="AB1105" s="65"/>
      <c r="AC1105" s="73"/>
      <c r="AD1105" s="65"/>
      <c r="AE1105" s="73"/>
      <c r="AF1105" s="73"/>
      <c r="AG1105" s="65"/>
      <c r="AH1105" s="65"/>
      <c r="AI1105" s="65"/>
      <c r="AJ1105" s="65"/>
      <c r="AK1105" s="65"/>
      <c r="AL1105" s="65"/>
      <c r="AM1105" s="65"/>
      <c r="AN1105" s="65"/>
      <c r="AO1105" s="65"/>
    </row>
    <row r="1106" spans="1:41">
      <c r="A1106">
        <f>'TARIF 2024'!D1110</f>
        <v>0</v>
      </c>
      <c r="B1106" t="s">
        <v>947</v>
      </c>
      <c r="D1106" s="4">
        <f>'TARIF 2024'!G1110</f>
        <v>5902983629672</v>
      </c>
      <c r="E1106" t="str">
        <f>'TARIF 2024'!B1110</f>
        <v>GSM189327</v>
      </c>
      <c r="F1106" t="str">
        <f>'TARIF 2024'!K1110</f>
        <v>Neon LED on a stand Paw Patrol - Rubble OW dim : 25*25 cm dont 0,24 deee</v>
      </c>
      <c r="G1106" t="str">
        <f>'TARIF 2024'!K1110</f>
        <v>Neon LED on a stand Paw Patrol - Rubble OW dim : 25*25 cm dont 0,24 deee</v>
      </c>
      <c r="H1106" s="64">
        <f>'TARIF 2024'!M1110</f>
        <v>17.145599999999998</v>
      </c>
      <c r="I1106" s="64">
        <f>'TARIF 2024'!Q1110</f>
        <v>29.99</v>
      </c>
      <c r="L1106" s="75">
        <v>0.2</v>
      </c>
      <c r="M1106" s="65"/>
      <c r="N1106" s="65"/>
      <c r="O1106" s="65"/>
      <c r="P1106" s="65"/>
      <c r="Q1106" s="70"/>
      <c r="R1106" s="66"/>
      <c r="S1106" s="68"/>
      <c r="T1106" s="65"/>
      <c r="U1106" s="65"/>
      <c r="V1106" s="71"/>
      <c r="W1106" s="72"/>
      <c r="X1106" s="73"/>
      <c r="Y1106" s="74"/>
      <c r="Z1106" s="65"/>
      <c r="AA1106" s="73"/>
      <c r="AB1106" s="65"/>
      <c r="AC1106" s="73"/>
      <c r="AD1106" s="65"/>
      <c r="AE1106" s="73"/>
      <c r="AF1106" s="73"/>
      <c r="AG1106" s="65"/>
      <c r="AH1106" s="65"/>
      <c r="AI1106" s="65"/>
      <c r="AJ1106" s="65"/>
      <c r="AK1106" s="65"/>
      <c r="AL1106" s="65"/>
      <c r="AM1106" s="65"/>
      <c r="AN1106" s="65"/>
      <c r="AO1106" s="65"/>
    </row>
    <row r="1107" spans="1:41">
      <c r="A1107">
        <f>'TARIF 2024'!D1111</f>
        <v>0</v>
      </c>
      <c r="B1107" t="s">
        <v>947</v>
      </c>
      <c r="D1107" s="4">
        <f>'TARIF 2024'!G1111</f>
        <v>5902983629634</v>
      </c>
      <c r="E1107" t="str">
        <f>'TARIF 2024'!B1111</f>
        <v>GSM189326</v>
      </c>
      <c r="F1107" t="str">
        <f>'TARIF 2024'!K1111</f>
        <v>Neon LED on a stand Paw Patrol - Paw OW dim : 25*25 cm dont 0,24 deee</v>
      </c>
      <c r="G1107" t="str">
        <f>'TARIF 2024'!K1111</f>
        <v>Neon LED on a stand Paw Patrol - Paw OW dim : 25*25 cm dont 0,24 deee</v>
      </c>
      <c r="H1107" s="64">
        <f>'TARIF 2024'!M1111</f>
        <v>17.145599999999998</v>
      </c>
      <c r="I1107" s="64">
        <f>'TARIF 2024'!Q1111</f>
        <v>29.99</v>
      </c>
      <c r="L1107" s="75">
        <v>0.2</v>
      </c>
      <c r="M1107" s="65"/>
      <c r="N1107" s="65"/>
      <c r="O1107" s="65"/>
      <c r="P1107" s="65"/>
      <c r="Q1107" s="70"/>
      <c r="R1107" s="66"/>
      <c r="S1107" s="68"/>
      <c r="T1107" s="65"/>
      <c r="U1107" s="65"/>
      <c r="V1107" s="71"/>
      <c r="W1107" s="72"/>
      <c r="X1107" s="73"/>
      <c r="Y1107" s="74"/>
      <c r="Z1107" s="65"/>
      <c r="AA1107" s="73"/>
      <c r="AB1107" s="65"/>
      <c r="AC1107" s="73"/>
      <c r="AD1107" s="65"/>
      <c r="AE1107" s="73"/>
      <c r="AF1107" s="73"/>
      <c r="AG1107" s="65"/>
      <c r="AH1107" s="65"/>
      <c r="AI1107" s="65"/>
      <c r="AJ1107" s="65"/>
      <c r="AK1107" s="65"/>
      <c r="AL1107" s="65"/>
      <c r="AM1107" s="65"/>
      <c r="AN1107" s="65"/>
      <c r="AO1107" s="65"/>
    </row>
    <row r="1108" spans="1:41">
      <c r="A1108">
        <f>'TARIF 2024'!D1112</f>
        <v>0</v>
      </c>
      <c r="B1108" t="s">
        <v>947</v>
      </c>
      <c r="D1108" s="4">
        <f>'TARIF 2024'!G1112</f>
        <v>5907457752023</v>
      </c>
      <c r="E1108" t="str">
        <f>'TARIF 2024'!B1112</f>
        <v>RTV200012</v>
      </c>
      <c r="F1108" t="str">
        <f>'TARIF 2024'!K1112</f>
        <v>LED Night Lamp FRIENDLY CAPYBARA dont 0,24 deee</v>
      </c>
      <c r="G1108" t="str">
        <f>'TARIF 2024'!K1112</f>
        <v>LED Night Lamp FRIENDLY CAPYBARA dont 0,24 deee</v>
      </c>
      <c r="H1108" s="64">
        <f>'TARIF 2024'!M1112</f>
        <v>14.081199999999999</v>
      </c>
      <c r="I1108" s="64">
        <f>'TARIF 2024'!Q1112</f>
        <v>24.99</v>
      </c>
      <c r="L1108" s="75">
        <v>0.2</v>
      </c>
      <c r="M1108" s="65"/>
      <c r="N1108" s="65"/>
      <c r="O1108" s="65"/>
      <c r="P1108" s="65"/>
      <c r="Q1108" s="70"/>
      <c r="R1108" s="66"/>
      <c r="S1108" s="68"/>
      <c r="T1108" s="65"/>
      <c r="U1108" s="65"/>
      <c r="V1108" s="71"/>
      <c r="W1108" s="72"/>
      <c r="X1108" s="73"/>
      <c r="Y1108" s="74"/>
      <c r="Z1108" s="65"/>
      <c r="AA1108" s="73"/>
      <c r="AB1108" s="65"/>
      <c r="AC1108" s="73"/>
      <c r="AD1108" s="65"/>
      <c r="AE1108" s="73"/>
      <c r="AF1108" s="73"/>
      <c r="AG1108" s="65"/>
      <c r="AH1108" s="65"/>
      <c r="AI1108" s="65"/>
      <c r="AJ1108" s="65"/>
      <c r="AK1108" s="65"/>
      <c r="AL1108" s="65"/>
      <c r="AM1108" s="65"/>
      <c r="AN1108" s="65"/>
      <c r="AO1108" s="65"/>
    </row>
    <row r="1109" spans="1:41">
      <c r="A1109">
        <f>'TARIF 2024'!D1113</f>
        <v>0</v>
      </c>
      <c r="B1109" t="s">
        <v>947</v>
      </c>
      <c r="D1109" s="4">
        <f>'TARIF 2024'!G1113</f>
        <v>5907457737990</v>
      </c>
      <c r="E1109" t="str">
        <f>'TARIF 2024'!B1113</f>
        <v>RTV100563</v>
      </c>
      <c r="F1109" t="str">
        <f>'TARIF 2024'!K1113</f>
        <v>LED Night Lamp SLEEPY PIG dont 0,24 deee</v>
      </c>
      <c r="G1109" t="str">
        <f>'TARIF 2024'!K1113</f>
        <v>LED Night Lamp SLEEPY PIG dont 0,24 deee</v>
      </c>
      <c r="H1109" s="64">
        <f>'TARIF 2024'!M1113</f>
        <v>14.081199999999999</v>
      </c>
      <c r="I1109" s="64">
        <f>'TARIF 2024'!Q1113</f>
        <v>24.99</v>
      </c>
      <c r="L1109" s="75">
        <v>0.2</v>
      </c>
      <c r="M1109" s="65"/>
      <c r="N1109" s="65"/>
      <c r="O1109" s="65"/>
      <c r="P1109" s="65"/>
      <c r="Q1109" s="70"/>
      <c r="R1109" s="66"/>
      <c r="S1109" s="68"/>
      <c r="T1109" s="65"/>
      <c r="U1109" s="65"/>
      <c r="V1109" s="71"/>
      <c r="W1109" s="72"/>
      <c r="X1109" s="73"/>
      <c r="Y1109" s="74"/>
      <c r="Z1109" s="65"/>
      <c r="AA1109" s="73"/>
      <c r="AB1109" s="65"/>
      <c r="AC1109" s="73"/>
      <c r="AD1109" s="65"/>
      <c r="AE1109" s="73"/>
      <c r="AF1109" s="73"/>
      <c r="AG1109" s="65"/>
      <c r="AH1109" s="65"/>
      <c r="AI1109" s="65"/>
      <c r="AJ1109" s="65"/>
      <c r="AK1109" s="65"/>
      <c r="AL1109" s="65"/>
      <c r="AM1109" s="65"/>
      <c r="AN1109" s="65"/>
      <c r="AO1109" s="65"/>
    </row>
    <row r="1110" spans="1:41">
      <c r="A1110">
        <f>'TARIF 2024'!D1114</f>
        <v>0</v>
      </c>
      <c r="B1110" t="s">
        <v>947</v>
      </c>
      <c r="D1110" s="4">
        <f>'TARIF 2024'!G1114</f>
        <v>5907457738003</v>
      </c>
      <c r="E1110" t="str">
        <f>'TARIF 2024'!B1114</f>
        <v>RTV100564</v>
      </c>
      <c r="F1110" t="str">
        <f>'TARIF 2024'!K1114</f>
        <v>LED Night Lamp HUNGRY CHICKEN dont 0,24 deee</v>
      </c>
      <c r="G1110" t="str">
        <f>'TARIF 2024'!K1114</f>
        <v>LED Night Lamp HUNGRY CHICKEN dont 0,24 deee</v>
      </c>
      <c r="H1110" s="64">
        <f>'TARIF 2024'!M1114</f>
        <v>14.081199999999999</v>
      </c>
      <c r="I1110" s="64">
        <f>'TARIF 2024'!Q1114</f>
        <v>24.99</v>
      </c>
      <c r="L1110" s="75">
        <v>0.2</v>
      </c>
      <c r="M1110" s="65"/>
      <c r="N1110" s="65"/>
      <c r="O1110" s="65"/>
      <c r="P1110" s="65"/>
      <c r="Q1110" s="70"/>
      <c r="R1110" s="66"/>
      <c r="S1110" s="68"/>
      <c r="T1110" s="65"/>
      <c r="U1110" s="65"/>
      <c r="V1110" s="71"/>
      <c r="W1110" s="72"/>
      <c r="X1110" s="73"/>
      <c r="Y1110" s="74"/>
      <c r="Z1110" s="65"/>
      <c r="AA1110" s="73"/>
      <c r="AB1110" s="65"/>
      <c r="AC1110" s="73"/>
      <c r="AD1110" s="65"/>
      <c r="AE1110" s="73"/>
      <c r="AF1110" s="73"/>
      <c r="AG1110" s="65"/>
      <c r="AH1110" s="65"/>
      <c r="AI1110" s="65"/>
      <c r="AJ1110" s="65"/>
      <c r="AK1110" s="65"/>
      <c r="AL1110" s="65"/>
      <c r="AM1110" s="65"/>
      <c r="AN1110" s="65"/>
      <c r="AO1110" s="65"/>
    </row>
    <row r="1111" spans="1:41">
      <c r="A1111">
        <f>'TARIF 2024'!D1115</f>
        <v>0</v>
      </c>
      <c r="B1111" t="s">
        <v>947</v>
      </c>
      <c r="D1111" s="4">
        <f>'TARIF 2024'!G1115</f>
        <v>5907457738010</v>
      </c>
      <c r="E1111" t="str">
        <f>'TARIF 2024'!B1115</f>
        <v>RTV100565</v>
      </c>
      <c r="F1111" t="str">
        <f>'TARIF 2024'!K1115</f>
        <v>LED Night Lamp SUMMER DUCK dont 0,24 deee</v>
      </c>
      <c r="G1111" t="str">
        <f>'TARIF 2024'!K1115</f>
        <v>LED Night Lamp SUMMER DUCK dont 0,24 deee</v>
      </c>
      <c r="H1111" s="64">
        <f>'TARIF 2024'!M1115</f>
        <v>14.081199999999999</v>
      </c>
      <c r="I1111" s="64">
        <f>'TARIF 2024'!Q1115</f>
        <v>24.99</v>
      </c>
      <c r="L1111" s="75">
        <v>0.2</v>
      </c>
      <c r="M1111" s="65"/>
      <c r="N1111" s="65"/>
      <c r="O1111" s="65"/>
      <c r="P1111" s="65"/>
      <c r="Q1111" s="70"/>
      <c r="R1111" s="66"/>
      <c r="S1111" s="68"/>
      <c r="T1111" s="65"/>
      <c r="U1111" s="65"/>
      <c r="V1111" s="71"/>
      <c r="W1111" s="72"/>
      <c r="X1111" s="73"/>
      <c r="Y1111" s="74"/>
      <c r="Z1111" s="65"/>
      <c r="AA1111" s="73"/>
      <c r="AB1111" s="65"/>
      <c r="AC1111" s="73"/>
      <c r="AD1111" s="65"/>
      <c r="AE1111" s="73"/>
      <c r="AF1111" s="73"/>
      <c r="AG1111" s="65"/>
      <c r="AH1111" s="65"/>
      <c r="AI1111" s="65"/>
      <c r="AJ1111" s="65"/>
      <c r="AK1111" s="65"/>
      <c r="AL1111" s="65"/>
      <c r="AM1111" s="65"/>
      <c r="AN1111" s="65"/>
      <c r="AO1111" s="65"/>
    </row>
    <row r="1112" spans="1:41">
      <c r="A1112">
        <f>'TARIF 2024'!D1116</f>
        <v>0</v>
      </c>
      <c r="B1112" t="s">
        <v>947</v>
      </c>
      <c r="D1112" s="4">
        <f>'TARIF 2024'!G1116</f>
        <v>5900495064165</v>
      </c>
      <c r="E1112" t="str">
        <f>'TARIF 2024'!B1116</f>
        <v>RTV100288</v>
      </c>
      <c r="F1112" t="str">
        <f>'TARIF 2024'!K1116</f>
        <v>Neon ART LED PUNK TEDDY BEAR pink-yellow FLA01 dont 0,24 deee</v>
      </c>
      <c r="G1112" t="str">
        <f>'TARIF 2024'!K1116</f>
        <v>Neon ART LED PUNK TEDDY BEAR pink-yellow FLA01 dont 0,24 deee</v>
      </c>
      <c r="H1112" s="64">
        <f>'TARIF 2024'!M1116</f>
        <v>20.661199999999997</v>
      </c>
      <c r="I1112" s="64">
        <f>'TARIF 2024'!Q1116</f>
        <v>34.99</v>
      </c>
      <c r="L1112" s="75">
        <v>0.2</v>
      </c>
      <c r="M1112" s="65"/>
      <c r="N1112" s="65"/>
      <c r="O1112" s="65"/>
      <c r="P1112" s="65"/>
      <c r="Q1112" s="70"/>
      <c r="R1112" s="66"/>
      <c r="S1112" s="68"/>
      <c r="T1112" s="65"/>
      <c r="U1112" s="65"/>
      <c r="V1112" s="71"/>
      <c r="W1112" s="72"/>
      <c r="X1112" s="73"/>
      <c r="Y1112" s="74"/>
      <c r="Z1112" s="65"/>
      <c r="AA1112" s="73"/>
      <c r="AB1112" s="65"/>
      <c r="AC1112" s="73"/>
      <c r="AD1112" s="65"/>
      <c r="AE1112" s="73"/>
      <c r="AF1112" s="73"/>
      <c r="AG1112" s="65"/>
      <c r="AH1112" s="65"/>
      <c r="AI1112" s="65"/>
      <c r="AJ1112" s="65"/>
      <c r="AK1112" s="65"/>
      <c r="AL1112" s="65"/>
      <c r="AM1112" s="65"/>
      <c r="AN1112" s="65"/>
      <c r="AO1112" s="65"/>
    </row>
    <row r="1113" spans="1:41">
      <c r="A1113">
        <f>'TARIF 2024'!D1117</f>
        <v>0</v>
      </c>
      <c r="B1113" t="s">
        <v>947</v>
      </c>
      <c r="D1113" s="4">
        <f>'TARIF 2024'!G1117</f>
        <v>5900495974235</v>
      </c>
      <c r="E1113" t="str">
        <f>'TARIF 2024'!B1117</f>
        <v>RTV100239</v>
      </c>
      <c r="F1113" t="str">
        <f>'TARIF 2024'!K1117</f>
        <v>Neon ART LED GANGSTA MONKEY multicolor FLA03 dont 0,24 deee</v>
      </c>
      <c r="G1113" t="str">
        <f>'TARIF 2024'!K1117</f>
        <v>Neon ART LED GANGSTA MONKEY multicolor FLA03 dont 0,24 deee</v>
      </c>
      <c r="H1113" s="64">
        <f>'TARIF 2024'!M1117</f>
        <v>20.661199999999997</v>
      </c>
      <c r="I1113" s="64">
        <f>'TARIF 2024'!Q1117</f>
        <v>34.99</v>
      </c>
      <c r="L1113" s="75">
        <v>0.2</v>
      </c>
      <c r="M1113" s="65"/>
      <c r="N1113" s="65"/>
      <c r="O1113" s="65"/>
      <c r="P1113" s="65"/>
      <c r="Q1113" s="70"/>
      <c r="R1113" s="66"/>
      <c r="S1113" s="68"/>
      <c r="T1113" s="65"/>
      <c r="U1113" s="65"/>
      <c r="V1113" s="71"/>
      <c r="W1113" s="72"/>
      <c r="X1113" s="73"/>
      <c r="Y1113" s="74"/>
      <c r="Z1113" s="65"/>
      <c r="AA1113" s="73"/>
      <c r="AB1113" s="65"/>
      <c r="AC1113" s="73"/>
      <c r="AD1113" s="65"/>
      <c r="AE1113" s="73"/>
      <c r="AF1113" s="73"/>
      <c r="AG1113" s="65"/>
      <c r="AH1113" s="65"/>
      <c r="AI1113" s="65"/>
      <c r="AJ1113" s="65"/>
      <c r="AK1113" s="65"/>
      <c r="AL1113" s="65"/>
      <c r="AM1113" s="65"/>
      <c r="AN1113" s="65"/>
      <c r="AO1113" s="65"/>
    </row>
    <row r="1114" spans="1:41">
      <c r="A1114">
        <f>'TARIF 2024'!D1118</f>
        <v>0</v>
      </c>
      <c r="B1114" t="s">
        <v>947</v>
      </c>
      <c r="D1114" s="4">
        <f>'TARIF 2024'!G1118</f>
        <v>5900495454225</v>
      </c>
      <c r="E1114" t="str">
        <f>'TARIF 2024'!B1118</f>
        <v>RTV100450</v>
      </c>
      <c r="F1114" t="str">
        <f>'TARIF 2024'!K1118</f>
        <v>Neon ART LED CAT DREAMER multicolor FLA04 dont 0,24 deee</v>
      </c>
      <c r="G1114" t="str">
        <f>'TARIF 2024'!K1118</f>
        <v>Neon ART LED CAT DREAMER multicolor FLA04 dont 0,24 deee</v>
      </c>
      <c r="H1114" s="64">
        <f>'TARIF 2024'!M1118</f>
        <v>20.661199999999997</v>
      </c>
      <c r="I1114" s="64">
        <f>'TARIF 2024'!Q1118</f>
        <v>34.99</v>
      </c>
      <c r="L1114" s="75">
        <v>0.2</v>
      </c>
      <c r="M1114" s="65"/>
      <c r="N1114" s="65"/>
      <c r="O1114" s="65"/>
      <c r="P1114" s="65"/>
      <c r="Q1114" s="70"/>
      <c r="R1114" s="66"/>
      <c r="S1114" s="68"/>
      <c r="T1114" s="65"/>
      <c r="U1114" s="65"/>
      <c r="V1114" s="71"/>
      <c r="W1114" s="72"/>
      <c r="X1114" s="73"/>
      <c r="Y1114" s="74"/>
      <c r="Z1114" s="65"/>
      <c r="AA1114" s="73"/>
      <c r="AB1114" s="65"/>
      <c r="AC1114" s="73"/>
      <c r="AD1114" s="65"/>
      <c r="AE1114" s="73"/>
      <c r="AF1114" s="73"/>
      <c r="AG1114" s="65"/>
      <c r="AH1114" s="65"/>
      <c r="AI1114" s="65"/>
      <c r="AJ1114" s="65"/>
      <c r="AK1114" s="65"/>
      <c r="AL1114" s="65"/>
      <c r="AM1114" s="65"/>
      <c r="AN1114" s="65"/>
      <c r="AO1114" s="65"/>
    </row>
    <row r="1115" spans="1:41">
      <c r="A1115">
        <f>'TARIF 2024'!D1119</f>
        <v>0</v>
      </c>
      <c r="B1115" t="s">
        <v>947</v>
      </c>
      <c r="D1115" s="4">
        <f>'TARIF 2024'!G1119</f>
        <v>5900495064073</v>
      </c>
      <c r="E1115" t="str">
        <f>'TARIF 2024'!B1119</f>
        <v>RTV100307</v>
      </c>
      <c r="F1115" t="str">
        <f>'TARIF 2024'!K1119</f>
        <v>Neon ART LED POWER WOMAN yellow-purple FLA02 dont 0,24 deee</v>
      </c>
      <c r="G1115" t="str">
        <f>'TARIF 2024'!K1119</f>
        <v>Neon ART LED POWER WOMAN yellow-purple FLA02 dont 0,24 deee</v>
      </c>
      <c r="H1115" s="64">
        <f>'TARIF 2024'!M1119</f>
        <v>20.661199999999997</v>
      </c>
      <c r="I1115" s="64">
        <f>'TARIF 2024'!Q1119</f>
        <v>34.99</v>
      </c>
      <c r="L1115" s="75">
        <v>0.2</v>
      </c>
      <c r="M1115" s="65"/>
      <c r="N1115" s="65"/>
      <c r="O1115" s="65"/>
      <c r="P1115" s="65"/>
      <c r="Q1115" s="70"/>
      <c r="R1115" s="66"/>
      <c r="S1115" s="68"/>
      <c r="T1115" s="65"/>
      <c r="U1115" s="65"/>
      <c r="V1115" s="71"/>
      <c r="W1115" s="72"/>
      <c r="X1115" s="73"/>
      <c r="Y1115" s="74"/>
      <c r="Z1115" s="65"/>
      <c r="AA1115" s="73"/>
      <c r="AB1115" s="65"/>
      <c r="AC1115" s="73"/>
      <c r="AD1115" s="65"/>
      <c r="AE1115" s="73"/>
      <c r="AF1115" s="73"/>
      <c r="AG1115" s="65"/>
      <c r="AH1115" s="65"/>
      <c r="AI1115" s="65"/>
      <c r="AJ1115" s="65"/>
      <c r="AK1115" s="65"/>
      <c r="AL1115" s="65"/>
      <c r="AM1115" s="65"/>
      <c r="AN1115" s="65"/>
      <c r="AO1115" s="65"/>
    </row>
    <row r="1116" spans="1:41">
      <c r="A1116">
        <f>'TARIF 2024'!D1120</f>
        <v>0</v>
      </c>
      <c r="B1116" t="s">
        <v>947</v>
      </c>
      <c r="D1116" s="4">
        <f>'TARIF 2024'!G1120</f>
        <v>5907457763241</v>
      </c>
      <c r="E1116" t="str">
        <f>'TARIF 2024'!B1120</f>
        <v>RTV200022</v>
      </c>
      <c r="F1116" t="str">
        <f>'TARIF 2024'!K1120</f>
        <v>Retro Petroleum LED Lamp black FLR-25 dont 0,24 deee</v>
      </c>
      <c r="G1116" t="str">
        <f>'TARIF 2024'!K1120</f>
        <v>Retro Petroleum LED Lamp black FLR-25 dont 0,24 deee</v>
      </c>
      <c r="H1116" s="64">
        <f>'TARIF 2024'!M1120</f>
        <v>16.412399999999998</v>
      </c>
      <c r="I1116" s="64">
        <f>'TARIF 2024'!Q1120</f>
        <v>29.99</v>
      </c>
      <c r="L1116" s="75">
        <v>0.2</v>
      </c>
      <c r="M1116" s="65"/>
      <c r="N1116" s="65"/>
      <c r="O1116" s="65"/>
      <c r="P1116" s="65"/>
      <c r="Q1116" s="70"/>
      <c r="R1116" s="66"/>
      <c r="S1116" s="68"/>
      <c r="T1116" s="65"/>
      <c r="U1116" s="65"/>
      <c r="V1116" s="71"/>
      <c r="W1116" s="72"/>
      <c r="X1116" s="73"/>
      <c r="Y1116" s="74"/>
      <c r="Z1116" s="65"/>
      <c r="AA1116" s="73"/>
      <c r="AB1116" s="65"/>
      <c r="AC1116" s="73"/>
      <c r="AD1116" s="65"/>
      <c r="AE1116" s="73"/>
      <c r="AF1116" s="73"/>
      <c r="AG1116" s="65"/>
      <c r="AH1116" s="65"/>
      <c r="AI1116" s="65"/>
      <c r="AJ1116" s="65"/>
      <c r="AK1116" s="65"/>
      <c r="AL1116" s="65"/>
      <c r="AM1116" s="65"/>
      <c r="AN1116" s="65"/>
      <c r="AO1116" s="65"/>
    </row>
    <row r="1117" spans="1:41">
      <c r="A1117">
        <f>'TARIF 2024'!D1121</f>
        <v>0</v>
      </c>
      <c r="B1117" t="s">
        <v>947</v>
      </c>
      <c r="D1117" s="4">
        <f>'TARIF 2024'!G1121</f>
        <v>5907457763258</v>
      </c>
      <c r="E1117" t="str">
        <f>'TARIF 2024'!B1121</f>
        <v>RTV200023</v>
      </c>
      <c r="F1117" t="str">
        <f>'TARIF 2024'!K1121</f>
        <v>Retro Petroleum LED Lamp blue FLR-35 dont 0,24 deee</v>
      </c>
      <c r="G1117" t="str">
        <f>'TARIF 2024'!K1121</f>
        <v>Retro Petroleum LED Lamp blue FLR-35 dont 0,24 deee</v>
      </c>
      <c r="H1117" s="64">
        <f>'TARIF 2024'!M1121</f>
        <v>16.412399999999998</v>
      </c>
      <c r="I1117" s="64">
        <f>'TARIF 2024'!Q1121</f>
        <v>29.99</v>
      </c>
      <c r="L1117" s="75">
        <v>0.2</v>
      </c>
      <c r="M1117" s="65"/>
      <c r="N1117" s="65"/>
      <c r="O1117" s="65"/>
      <c r="P1117" s="65"/>
      <c r="Q1117" s="70"/>
      <c r="R1117" s="66"/>
      <c r="S1117" s="68"/>
      <c r="T1117" s="65"/>
      <c r="U1117" s="65"/>
      <c r="V1117" s="71"/>
      <c r="W1117" s="72"/>
      <c r="X1117" s="73"/>
      <c r="Y1117" s="74"/>
      <c r="Z1117" s="65"/>
      <c r="AA1117" s="73"/>
      <c r="AB1117" s="65"/>
      <c r="AC1117" s="73"/>
      <c r="AD1117" s="65"/>
      <c r="AE1117" s="73"/>
      <c r="AF1117" s="73"/>
      <c r="AG1117" s="65"/>
      <c r="AH1117" s="65"/>
      <c r="AI1117" s="65"/>
      <c r="AJ1117" s="65"/>
      <c r="AK1117" s="65"/>
      <c r="AL1117" s="65"/>
      <c r="AM1117" s="65"/>
      <c r="AN1117" s="65"/>
      <c r="AO1117" s="65"/>
    </row>
    <row r="1118" spans="1:41">
      <c r="A1118">
        <f>'TARIF 2024'!D1122</f>
        <v>0</v>
      </c>
      <c r="B1118" t="s">
        <v>947</v>
      </c>
      <c r="D1118" s="4">
        <f>'TARIF 2024'!G1122</f>
        <v>5900495528599</v>
      </c>
      <c r="E1118" t="str">
        <f>'TARIF 2024'!B1122</f>
        <v>RTV100462</v>
      </c>
      <c r="F1118" t="str">
        <f>'TARIF 2024'!K1122</f>
        <v>RETRO Metal Sign LED Fresh Brewed Coffee Forever Light 38,5*5*13,5cm dont 0,24 deee</v>
      </c>
      <c r="G1118" t="str">
        <f>'TARIF 2024'!K1122</f>
        <v>RETRO Metal Sign LED Fresh Brewed Coffee Forever Light 38,5*5*13,5cm dont 0,24 deee</v>
      </c>
      <c r="H1118" s="64">
        <f>'TARIF 2024'!M1122</f>
        <v>20.548399999999997</v>
      </c>
      <c r="I1118" s="64">
        <f>'TARIF 2024'!Q1122</f>
        <v>34.99</v>
      </c>
      <c r="L1118" s="75">
        <v>0.2</v>
      </c>
      <c r="M1118" s="65"/>
      <c r="N1118" s="65"/>
      <c r="O1118" s="65"/>
      <c r="P1118" s="65"/>
      <c r="Q1118" s="70"/>
      <c r="R1118" s="66"/>
      <c r="S1118" s="68"/>
      <c r="T1118" s="65"/>
      <c r="U1118" s="65"/>
      <c r="V1118" s="71"/>
      <c r="W1118" s="72"/>
      <c r="X1118" s="73"/>
      <c r="Y1118" s="74"/>
      <c r="Z1118" s="65"/>
      <c r="AA1118" s="73"/>
      <c r="AB1118" s="65"/>
      <c r="AC1118" s="73"/>
      <c r="AD1118" s="65"/>
      <c r="AE1118" s="73"/>
      <c r="AF1118" s="73"/>
      <c r="AG1118" s="65"/>
      <c r="AH1118" s="65"/>
      <c r="AI1118" s="65"/>
      <c r="AJ1118" s="65"/>
      <c r="AK1118" s="65"/>
      <c r="AL1118" s="65"/>
      <c r="AM1118" s="65"/>
      <c r="AN1118" s="65"/>
      <c r="AO1118" s="65"/>
    </row>
    <row r="1119" spans="1:41">
      <c r="A1119">
        <f>'TARIF 2024'!D1123</f>
        <v>0</v>
      </c>
      <c r="B1119" t="s">
        <v>947</v>
      </c>
      <c r="D1119" s="4">
        <f>'TARIF 2024'!G1123</f>
        <v>5900495528612</v>
      </c>
      <c r="E1119" t="str">
        <f>'TARIF 2024'!B1123</f>
        <v>RTV100464</v>
      </c>
      <c r="F1119" t="str">
        <f>'TARIF 2024'!K1123</f>
        <v>RETRO Metal Sign LED Don't Touch Forever Light 29,5*5*29,5cm dont 0,24 deee</v>
      </c>
      <c r="G1119" t="str">
        <f>'TARIF 2024'!K1123</f>
        <v>RETRO Metal Sign LED Don't Touch Forever Light 29,5*5*29,5cm dont 0,24 deee</v>
      </c>
      <c r="H1119" s="64">
        <f>'TARIF 2024'!M1123</f>
        <v>24.242599999999999</v>
      </c>
      <c r="I1119" s="64">
        <f>'TARIF 2024'!Q1123</f>
        <v>39.99</v>
      </c>
      <c r="L1119" s="75">
        <v>0.2</v>
      </c>
      <c r="M1119" s="65"/>
      <c r="N1119" s="65"/>
      <c r="O1119" s="65"/>
      <c r="P1119" s="65"/>
      <c r="Q1119" s="70"/>
      <c r="R1119" s="66"/>
      <c r="S1119" s="68"/>
      <c r="T1119" s="65"/>
      <c r="U1119" s="65"/>
      <c r="V1119" s="71"/>
      <c r="W1119" s="72"/>
      <c r="X1119" s="73"/>
      <c r="Y1119" s="74"/>
      <c r="Z1119" s="65"/>
      <c r="AA1119" s="73"/>
      <c r="AB1119" s="65"/>
      <c r="AC1119" s="73"/>
      <c r="AD1119" s="65"/>
      <c r="AE1119" s="73"/>
      <c r="AF1119" s="73"/>
      <c r="AG1119" s="65"/>
      <c r="AH1119" s="65"/>
      <c r="AI1119" s="65"/>
      <c r="AJ1119" s="65"/>
      <c r="AK1119" s="65"/>
      <c r="AL1119" s="65"/>
      <c r="AM1119" s="65"/>
      <c r="AN1119" s="65"/>
      <c r="AO1119" s="65"/>
    </row>
    <row r="1120" spans="1:41">
      <c r="A1120">
        <f>'TARIF 2024'!D1124</f>
        <v>0</v>
      </c>
      <c r="B1120" t="s">
        <v>947</v>
      </c>
      <c r="D1120" s="4">
        <f>'TARIF 2024'!G1124</f>
        <v>5900495528582</v>
      </c>
      <c r="E1120" t="str">
        <f>'TARIF 2024'!B1124</f>
        <v>RTV100461</v>
      </c>
      <c r="F1120" t="str">
        <f>'TARIF 2024'!K1124</f>
        <v>RETRO Metal Sign LED Ice Cream Forever Light 45,7*5*22,3cm dont 0,24 deee</v>
      </c>
      <c r="G1120" t="str">
        <f>'TARIF 2024'!K1124</f>
        <v>RETRO Metal Sign LED Ice Cream Forever Light 45,7*5*22,3cm dont 0,24 deee</v>
      </c>
      <c r="H1120" s="64">
        <f>'TARIF 2024'!M1124</f>
        <v>27.936799999999998</v>
      </c>
      <c r="I1120" s="64">
        <f>'TARIF 2024'!Q1124</f>
        <v>44.99</v>
      </c>
      <c r="L1120" s="75">
        <v>0.2</v>
      </c>
      <c r="M1120" s="65"/>
      <c r="N1120" s="65"/>
      <c r="O1120" s="65"/>
      <c r="P1120" s="65"/>
      <c r="Q1120" s="70"/>
      <c r="R1120" s="66"/>
      <c r="S1120" s="68"/>
      <c r="T1120" s="65"/>
      <c r="U1120" s="65"/>
      <c r="V1120" s="71"/>
      <c r="W1120" s="72"/>
      <c r="X1120" s="73"/>
      <c r="Y1120" s="74"/>
      <c r="Z1120" s="65"/>
      <c r="AA1120" s="73"/>
      <c r="AB1120" s="65"/>
      <c r="AC1120" s="73"/>
      <c r="AD1120" s="65"/>
      <c r="AE1120" s="73"/>
      <c r="AF1120" s="73"/>
      <c r="AG1120" s="65"/>
      <c r="AH1120" s="65"/>
      <c r="AI1120" s="65"/>
      <c r="AJ1120" s="65"/>
      <c r="AK1120" s="65"/>
      <c r="AL1120" s="65"/>
      <c r="AM1120" s="65"/>
      <c r="AN1120" s="65"/>
      <c r="AO1120" s="65"/>
    </row>
    <row r="1121" spans="1:41">
      <c r="A1121">
        <f>'TARIF 2024'!D1125</f>
        <v>0</v>
      </c>
      <c r="B1121" t="s">
        <v>947</v>
      </c>
      <c r="D1121" s="4">
        <f>'TARIF 2024'!G1125</f>
        <v>5900495528605</v>
      </c>
      <c r="E1121" t="str">
        <f>'TARIF 2024'!B1125</f>
        <v>RTV100463</v>
      </c>
      <c r="F1121" t="str">
        <f>'TARIF 2024'!K1125</f>
        <v>RETRO Metal Sign LED Welcome Family Forever Light 49*5*25,5cm dont 0,24 deee</v>
      </c>
      <c r="G1121" t="str">
        <f>'TARIF 2024'!K1125</f>
        <v>RETRO Metal Sign LED Welcome Family Forever Light 49*5*25,5cm dont 0,24 deee</v>
      </c>
      <c r="H1121" s="64">
        <f>'TARIF 2024'!M1125</f>
        <v>27.936799999999998</v>
      </c>
      <c r="I1121" s="64">
        <f>'TARIF 2024'!Q1125</f>
        <v>44.99</v>
      </c>
      <c r="L1121" s="75">
        <v>0.2</v>
      </c>
      <c r="M1121" s="65"/>
      <c r="N1121" s="65"/>
      <c r="O1121" s="65"/>
      <c r="P1121" s="65"/>
      <c r="Q1121" s="70"/>
      <c r="R1121" s="66"/>
      <c r="S1121" s="68"/>
      <c r="T1121" s="65"/>
      <c r="U1121" s="65"/>
      <c r="V1121" s="71"/>
      <c r="W1121" s="72"/>
      <c r="X1121" s="73"/>
      <c r="Y1121" s="74"/>
      <c r="Z1121" s="65"/>
      <c r="AA1121" s="73"/>
      <c r="AB1121" s="65"/>
      <c r="AC1121" s="73"/>
      <c r="AD1121" s="65"/>
      <c r="AE1121" s="73"/>
      <c r="AF1121" s="73"/>
      <c r="AG1121" s="65"/>
      <c r="AH1121" s="65"/>
      <c r="AI1121" s="65"/>
      <c r="AJ1121" s="65"/>
      <c r="AK1121" s="65"/>
      <c r="AL1121" s="65"/>
      <c r="AM1121" s="65"/>
      <c r="AN1121" s="65"/>
      <c r="AO1121" s="65"/>
    </row>
    <row r="1122" spans="1:41">
      <c r="A1122">
        <f>'TARIF 2024'!D1126</f>
        <v>0</v>
      </c>
      <c r="B1122" t="s">
        <v>947</v>
      </c>
      <c r="D1122" s="4">
        <f>'TARIF 2024'!G1126</f>
        <v>5900495068422</v>
      </c>
      <c r="E1122" t="str">
        <f>'TARIF 2024'!B1126</f>
        <v>RTV100368</v>
      </c>
      <c r="F1122" t="str">
        <f>'TARIF 2024'!K1126</f>
        <v>Night Light LED FLC-01 PIR 3xAAA Forever Light dont 0,24 deee</v>
      </c>
      <c r="G1122" t="str">
        <f>'TARIF 2024'!K1126</f>
        <v>Night Light LED FLC-01 PIR 3xAAA Forever Light dont 0,24 deee</v>
      </c>
      <c r="H1122" s="64">
        <f>'TARIF 2024'!M1126</f>
        <v>4.3551726495726495</v>
      </c>
      <c r="I1122" s="64">
        <f>'TARIF 2024'!Q1126</f>
        <v>7.99</v>
      </c>
      <c r="L1122" s="75">
        <v>0.2</v>
      </c>
      <c r="M1122" s="65"/>
      <c r="N1122" s="65"/>
      <c r="O1122" s="65"/>
      <c r="P1122" s="65"/>
      <c r="Q1122" s="70"/>
      <c r="R1122" s="66"/>
      <c r="S1122" s="68"/>
      <c r="T1122" s="65"/>
      <c r="U1122" s="65"/>
      <c r="V1122" s="71"/>
      <c r="W1122" s="72"/>
      <c r="X1122" s="73"/>
      <c r="Y1122" s="74"/>
      <c r="Z1122" s="65"/>
      <c r="AA1122" s="73"/>
      <c r="AB1122" s="65"/>
      <c r="AC1122" s="73"/>
      <c r="AD1122" s="65"/>
      <c r="AE1122" s="73"/>
      <c r="AF1122" s="73"/>
      <c r="AG1122" s="65"/>
      <c r="AH1122" s="65"/>
      <c r="AI1122" s="65"/>
      <c r="AJ1122" s="65"/>
      <c r="AK1122" s="65"/>
      <c r="AL1122" s="65"/>
      <c r="AM1122" s="65"/>
      <c r="AN1122" s="65"/>
      <c r="AO1122" s="65"/>
    </row>
    <row r="1123" spans="1:41">
      <c r="A1123">
        <f>'TARIF 2024'!D1127</f>
        <v>0</v>
      </c>
      <c r="B1123" t="s">
        <v>947</v>
      </c>
      <c r="D1123" s="4">
        <f>'TARIF 2024'!G1127</f>
        <v>5900495068439</v>
      </c>
      <c r="E1123" t="str">
        <f>'TARIF 2024'!B1127</f>
        <v>RTV100369</v>
      </c>
      <c r="F1123" t="str">
        <f>'TARIF 2024'!K1127</f>
        <v>Night Light LED FLC-02 PIR 3xAAA Forever Light dont 0,24 deee</v>
      </c>
      <c r="G1123" t="str">
        <f>'TARIF 2024'!K1127</f>
        <v>Night Light LED FLC-02 PIR 3xAAA Forever Light dont 0,24 deee</v>
      </c>
      <c r="H1123" s="64">
        <f>'TARIF 2024'!M1127</f>
        <v>3.95</v>
      </c>
      <c r="I1123" s="64">
        <f>'TARIF 2024'!Q1127</f>
        <v>7.99</v>
      </c>
      <c r="L1123" s="75">
        <v>0.2</v>
      </c>
      <c r="M1123" s="65"/>
      <c r="N1123" s="65"/>
      <c r="O1123" s="65"/>
      <c r="P1123" s="65"/>
      <c r="Q1123" s="70"/>
      <c r="R1123" s="66"/>
      <c r="S1123" s="68"/>
      <c r="T1123" s="65"/>
      <c r="U1123" s="65"/>
      <c r="V1123" s="71"/>
      <c r="W1123" s="72"/>
      <c r="X1123" s="73"/>
      <c r="Y1123" s="74"/>
      <c r="Z1123" s="65"/>
      <c r="AA1123" s="73"/>
      <c r="AB1123" s="65"/>
      <c r="AC1123" s="73"/>
      <c r="AD1123" s="65"/>
      <c r="AE1123" s="73"/>
      <c r="AF1123" s="73"/>
      <c r="AG1123" s="65"/>
      <c r="AH1123" s="65"/>
      <c r="AI1123" s="65"/>
      <c r="AJ1123" s="65"/>
      <c r="AK1123" s="65"/>
      <c r="AL1123" s="65"/>
      <c r="AM1123" s="65"/>
      <c r="AN1123" s="65"/>
      <c r="AO1123" s="65"/>
    </row>
    <row r="1124" spans="1:41">
      <c r="A1124">
        <f>'TARIF 2024'!D1128</f>
        <v>0</v>
      </c>
      <c r="B1124" t="s">
        <v>947</v>
      </c>
      <c r="D1124" s="4">
        <f>'TARIF 2024'!G1128</f>
        <v>5900495883247</v>
      </c>
      <c r="E1124" t="str">
        <f>'TARIF 2024'!B1128</f>
        <v>RTV100004</v>
      </c>
      <c r="F1124" t="str">
        <f>'TARIF 2024'!K1128</f>
        <v>Solar Garland 5,5m + 10 LED bulbs filament clear E12 G40 IP44 dont 0,24 deee</v>
      </c>
      <c r="G1124" t="str">
        <f>'TARIF 2024'!K1128</f>
        <v>Solar Garland 5,5m + 10 LED bulbs filament clear E12 G40 IP44 dont 0,24 deee</v>
      </c>
      <c r="H1124" s="64">
        <f>'TARIF 2024'!M1128</f>
        <v>18.672095726495726</v>
      </c>
      <c r="I1124" s="64">
        <f>'TARIF 2024'!Q1128</f>
        <v>34.99</v>
      </c>
      <c r="L1124" s="75">
        <v>0.2</v>
      </c>
      <c r="M1124" s="65"/>
      <c r="N1124" s="65"/>
      <c r="O1124" s="65"/>
      <c r="P1124" s="65"/>
      <c r="Q1124" s="70"/>
      <c r="R1124" s="66"/>
      <c r="S1124" s="68"/>
      <c r="T1124" s="65"/>
      <c r="U1124" s="65"/>
      <c r="V1124" s="71"/>
      <c r="W1124" s="72"/>
      <c r="X1124" s="73"/>
      <c r="Y1124" s="74"/>
      <c r="Z1124" s="65"/>
      <c r="AA1124" s="73"/>
      <c r="AB1124" s="65"/>
      <c r="AC1124" s="73"/>
      <c r="AD1124" s="65"/>
      <c r="AE1124" s="73"/>
      <c r="AF1124" s="73"/>
      <c r="AG1124" s="65"/>
      <c r="AH1124" s="65"/>
      <c r="AI1124" s="65"/>
      <c r="AJ1124" s="65"/>
      <c r="AK1124" s="65"/>
      <c r="AL1124" s="65"/>
      <c r="AM1124" s="65"/>
      <c r="AN1124" s="65"/>
      <c r="AO1124" s="65"/>
    </row>
    <row r="1125" spans="1:41">
      <c r="A1125" t="e">
        <f>'TARIF 2024'!#REF!</f>
        <v>#REF!</v>
      </c>
      <c r="B1125" t="s">
        <v>947</v>
      </c>
      <c r="D1125" s="4" t="e">
        <f>'TARIF 2024'!#REF!</f>
        <v>#REF!</v>
      </c>
      <c r="E1125" t="e">
        <f>'TARIF 2024'!#REF!</f>
        <v>#REF!</v>
      </c>
      <c r="F1125" t="e">
        <f>'TARIF 2024'!#REF!</f>
        <v>#REF!</v>
      </c>
      <c r="G1125" t="e">
        <f>'TARIF 2024'!#REF!</f>
        <v>#REF!</v>
      </c>
      <c r="H1125" s="64" t="e">
        <f>'TARIF 2024'!#REF!</f>
        <v>#REF!</v>
      </c>
      <c r="I1125" s="64" t="e">
        <f>'TARIF 2024'!#REF!</f>
        <v>#REF!</v>
      </c>
      <c r="L1125" s="75">
        <v>0.2</v>
      </c>
      <c r="M1125" s="65"/>
      <c r="N1125" s="65"/>
      <c r="O1125" s="65"/>
      <c r="P1125" s="65"/>
      <c r="Q1125" s="70"/>
      <c r="R1125" s="66"/>
      <c r="S1125" s="68"/>
      <c r="T1125" s="65"/>
      <c r="U1125" s="65"/>
      <c r="V1125" s="71"/>
      <c r="W1125" s="72"/>
      <c r="X1125" s="73"/>
      <c r="Y1125" s="74"/>
      <c r="Z1125" s="65"/>
      <c r="AA1125" s="73"/>
      <c r="AB1125" s="65"/>
      <c r="AC1125" s="73"/>
      <c r="AD1125" s="65"/>
      <c r="AE1125" s="73"/>
      <c r="AF1125" s="73"/>
      <c r="AG1125" s="65"/>
      <c r="AH1125" s="65"/>
      <c r="AI1125" s="65"/>
      <c r="AJ1125" s="65"/>
      <c r="AK1125" s="65"/>
      <c r="AL1125" s="65"/>
      <c r="AM1125" s="65"/>
      <c r="AN1125" s="65"/>
      <c r="AO1125" s="65"/>
    </row>
    <row r="1126" spans="1:41">
      <c r="A1126">
        <f>'TARIF 2024'!D1129</f>
        <v>0</v>
      </c>
      <c r="B1126" t="s">
        <v>947</v>
      </c>
      <c r="D1126" s="4">
        <f>'TARIF 2024'!G1129</f>
        <v>5900495050830</v>
      </c>
      <c r="E1126" t="str">
        <f>'TARIF 2024'!B1129</f>
        <v>RTV100322</v>
      </c>
      <c r="F1126" t="str">
        <f>'TARIF 2024'!K1129</f>
        <v>SUNARI Solar Lamp LED FLS-01 6*COB PIR 10W 800lm 6000K 2400mAh Li-Ion + RC Forever Light dont 0,24 deee</v>
      </c>
      <c r="G1126" t="str">
        <f>'TARIF 2024'!K1129</f>
        <v>SUNARI Solar Lamp LED FLS-01 6*COB PIR 10W 800lm 6000K 2400mAh Li-Ion + RC Forever Light dont 0,24 deee</v>
      </c>
      <c r="H1126" s="64">
        <f>'TARIF 2024'!M1129</f>
        <v>10.300471794871793</v>
      </c>
      <c r="I1126" s="64">
        <f>'TARIF 2024'!Q1129</f>
        <v>18.989999999999998</v>
      </c>
      <c r="L1126" s="75">
        <v>0.2</v>
      </c>
      <c r="M1126" s="65"/>
      <c r="N1126" s="65"/>
      <c r="O1126" s="65"/>
      <c r="P1126" s="65"/>
      <c r="Q1126" s="70"/>
      <c r="R1126" s="66"/>
      <c r="S1126" s="68"/>
      <c r="T1126" s="65"/>
      <c r="U1126" s="65"/>
      <c r="V1126" s="71"/>
      <c r="W1126" s="72"/>
      <c r="X1126" s="73"/>
      <c r="Y1126" s="74"/>
      <c r="Z1126" s="65"/>
      <c r="AA1126" s="73"/>
      <c r="AB1126" s="65"/>
      <c r="AC1126" s="73"/>
      <c r="AD1126" s="65"/>
      <c r="AE1126" s="73"/>
      <c r="AF1126" s="73"/>
      <c r="AG1126" s="65"/>
      <c r="AH1126" s="65"/>
      <c r="AI1126" s="65"/>
      <c r="AJ1126" s="65"/>
      <c r="AK1126" s="65"/>
      <c r="AL1126" s="65"/>
      <c r="AM1126" s="65"/>
      <c r="AN1126" s="65"/>
      <c r="AO1126" s="65"/>
    </row>
    <row r="1127" spans="1:41">
      <c r="A1127">
        <f>'TARIF 2024'!D1130</f>
        <v>0</v>
      </c>
      <c r="B1127" t="s">
        <v>947</v>
      </c>
      <c r="D1127" s="4">
        <f>'TARIF 2024'!G1130</f>
        <v>5900495050861</v>
      </c>
      <c r="E1127" t="str">
        <f>'TARIF 2024'!B1130</f>
        <v>RTV100325</v>
      </c>
      <c r="F1127" t="str">
        <f>'TARIF 2024'!K1130</f>
        <v>SUNARI Solar Lamp LED FLS-04 108*SMD PIR 10W 800lm 6000K 2400mAh Li-Ion Forever Light dont 0,24 deee</v>
      </c>
      <c r="G1127" t="str">
        <f>'TARIF 2024'!K1130</f>
        <v>SUNARI Solar Lamp LED FLS-04 108*SMD PIR 10W 800lm 6000K 2400mAh Li-Ion Forever Light dont 0,24 deee</v>
      </c>
      <c r="H1127" s="64">
        <f>'TARIF 2024'!M1130</f>
        <v>14.1247452991453</v>
      </c>
      <c r="I1127" s="64">
        <f>'TARIF 2024'!Q1130</f>
        <v>25.99</v>
      </c>
      <c r="L1127" s="75">
        <v>0.2</v>
      </c>
      <c r="M1127" s="65"/>
      <c r="N1127" s="65"/>
      <c r="O1127" s="65"/>
      <c r="P1127" s="65"/>
      <c r="Q1127" s="70"/>
      <c r="R1127" s="66"/>
      <c r="S1127" s="68"/>
      <c r="T1127" s="65"/>
      <c r="U1127" s="65"/>
      <c r="V1127" s="71"/>
      <c r="W1127" s="72"/>
      <c r="X1127" s="73"/>
      <c r="Y1127" s="74"/>
      <c r="Z1127" s="65"/>
      <c r="AA1127" s="73"/>
      <c r="AB1127" s="65"/>
      <c r="AC1127" s="73"/>
      <c r="AD1127" s="65"/>
      <c r="AE1127" s="73"/>
      <c r="AF1127" s="73"/>
      <c r="AG1127" s="65"/>
      <c r="AH1127" s="65"/>
      <c r="AI1127" s="65"/>
      <c r="AJ1127" s="65"/>
      <c r="AK1127" s="65"/>
      <c r="AL1127" s="65"/>
      <c r="AM1127" s="65"/>
      <c r="AN1127" s="65"/>
      <c r="AO1127" s="65"/>
    </row>
    <row r="1128" spans="1:41">
      <c r="A1128">
        <f>'TARIF 2024'!D1131</f>
        <v>0</v>
      </c>
      <c r="B1128" t="s">
        <v>947</v>
      </c>
      <c r="D1128" s="4">
        <f>'TARIF 2024'!G1131</f>
        <v>5900495050885</v>
      </c>
      <c r="E1128" t="str">
        <f>'TARIF 2024'!B1131</f>
        <v>RTV100327</v>
      </c>
      <c r="F1128" t="str">
        <f>'TARIF 2024'!K1131</f>
        <v>SUNARI Solar Lamp LED FLS-06 COB PIR 8W 600lm 6000K 1800mAh Li-Ion Forever Light dont 0,24 deee</v>
      </c>
      <c r="G1128" t="str">
        <f>'TARIF 2024'!K1131</f>
        <v>SUNARI Solar Lamp LED FLS-06 COB PIR 8W 600lm 6000K 1800mAh Li-Ion Forever Light dont 0,24 deee</v>
      </c>
      <c r="H1128" s="64">
        <f>'TARIF 2024'!M1131</f>
        <v>12.437565811965809</v>
      </c>
      <c r="I1128" s="64">
        <f>'TARIF 2024'!Q1131</f>
        <v>22.99</v>
      </c>
      <c r="L1128" s="75">
        <v>0.2</v>
      </c>
      <c r="M1128" s="65"/>
      <c r="N1128" s="65"/>
      <c r="O1128" s="65"/>
      <c r="P1128" s="65"/>
      <c r="Q1128" s="70"/>
      <c r="R1128" s="66"/>
      <c r="S1128" s="68"/>
      <c r="T1128" s="65"/>
      <c r="U1128" s="65"/>
      <c r="V1128" s="71"/>
      <c r="W1128" s="72"/>
      <c r="X1128" s="73"/>
      <c r="Y1128" s="74"/>
      <c r="Z1128" s="65"/>
      <c r="AA1128" s="73"/>
      <c r="AB1128" s="65"/>
      <c r="AC1128" s="73"/>
      <c r="AD1128" s="65"/>
      <c r="AE1128" s="73"/>
      <c r="AF1128" s="73"/>
      <c r="AG1128" s="65"/>
      <c r="AH1128" s="65"/>
      <c r="AI1128" s="65"/>
      <c r="AJ1128" s="65"/>
      <c r="AK1128" s="65"/>
      <c r="AL1128" s="65"/>
      <c r="AM1128" s="65"/>
      <c r="AN1128" s="65"/>
      <c r="AO1128" s="65"/>
    </row>
    <row r="1129" spans="1:41">
      <c r="A1129">
        <f>'TARIF 2024'!D1132</f>
        <v>0</v>
      </c>
      <c r="B1129" t="s">
        <v>947</v>
      </c>
      <c r="D1129" s="4">
        <f>'TARIF 2024'!G1132</f>
        <v>5900495055453</v>
      </c>
      <c r="E1129" t="str">
        <f>'TARIF 2024'!B1132</f>
        <v>RTV100337</v>
      </c>
      <c r="F1129" t="str">
        <f>'TARIF 2024'!K1132</f>
        <v>SUNARI Solar Lamp LED FLS-09 10lm 300mAh Li-Ion Forever Light dont 0,24 deee</v>
      </c>
      <c r="G1129" t="str">
        <f>'TARIF 2024'!K1132</f>
        <v>SUNARI Solar Lamp LED FLS-09 10lm 300mAh Li-Ion Forever Light dont 0,24 deee</v>
      </c>
      <c r="H1129" s="64">
        <f>'TARIF 2024'!M1132</f>
        <v>3.7445743589743592</v>
      </c>
      <c r="I1129" s="64">
        <f>'TARIF 2024'!Q1132</f>
        <v>6.99</v>
      </c>
      <c r="L1129" s="75">
        <v>0.2</v>
      </c>
      <c r="M1129" s="65"/>
      <c r="N1129" s="65"/>
      <c r="O1129" s="65"/>
      <c r="P1129" s="65"/>
      <c r="Q1129" s="70"/>
      <c r="R1129" s="66"/>
      <c r="S1129" s="68"/>
      <c r="T1129" s="65"/>
      <c r="U1129" s="65"/>
      <c r="V1129" s="71"/>
      <c r="W1129" s="72"/>
      <c r="X1129" s="73"/>
      <c r="Y1129" s="74"/>
      <c r="Z1129" s="65"/>
      <c r="AA1129" s="73"/>
      <c r="AB1129" s="65"/>
      <c r="AC1129" s="73"/>
      <c r="AD1129" s="65"/>
      <c r="AE1129" s="73"/>
      <c r="AF1129" s="73"/>
      <c r="AG1129" s="65"/>
      <c r="AH1129" s="65"/>
      <c r="AI1129" s="65"/>
      <c r="AJ1129" s="65"/>
      <c r="AK1129" s="65"/>
      <c r="AL1129" s="65"/>
      <c r="AM1129" s="65"/>
      <c r="AN1129" s="65"/>
      <c r="AO1129" s="65"/>
    </row>
    <row r="1130" spans="1:41">
      <c r="A1130">
        <f>'TARIF 2024'!D1133</f>
        <v>0</v>
      </c>
      <c r="B1130" t="s">
        <v>947</v>
      </c>
      <c r="D1130" s="4">
        <f>'TARIF 2024'!G1133</f>
        <v>5900495068231</v>
      </c>
      <c r="E1130" t="str">
        <f>'TARIF 2024'!B1133</f>
        <v>RTV100366</v>
      </c>
      <c r="F1130" t="str">
        <f>'TARIF 2024'!K1133</f>
        <v>SUNARI Solar Lamp LED FLS-11 32*SMD PIR 5W 250lm 4500K 1200mAh Li-ion Black Forever Light dont 0,24 deee</v>
      </c>
      <c r="G1130" t="str">
        <f>'TARIF 2024'!K1133</f>
        <v>SUNARI Solar Lamp LED FLS-11 32*SMD PIR 5W 250lm 4500K 1200mAh Li-ion Black Forever Light dont 0,24 deee</v>
      </c>
      <c r="H1130" s="64">
        <f>'TARIF 2024'!M1133</f>
        <v>10.364745299145298</v>
      </c>
      <c r="I1130" s="64">
        <f>'TARIF 2024'!Q1133</f>
        <v>18.989999999999998</v>
      </c>
      <c r="L1130" s="75">
        <v>0.2</v>
      </c>
      <c r="M1130" s="65"/>
      <c r="N1130" s="65"/>
      <c r="O1130" s="65"/>
      <c r="P1130" s="65"/>
      <c r="Q1130" s="70"/>
      <c r="R1130" s="66"/>
      <c r="S1130" s="68"/>
      <c r="T1130" s="65"/>
      <c r="U1130" s="65"/>
      <c r="V1130" s="71"/>
      <c r="W1130" s="72"/>
      <c r="X1130" s="73"/>
      <c r="Y1130" s="74"/>
      <c r="Z1130" s="65"/>
      <c r="AA1130" s="73"/>
      <c r="AB1130" s="65"/>
      <c r="AC1130" s="73"/>
      <c r="AD1130" s="65"/>
      <c r="AE1130" s="73"/>
      <c r="AF1130" s="73"/>
      <c r="AG1130" s="65"/>
      <c r="AH1130" s="65"/>
      <c r="AI1130" s="65"/>
      <c r="AJ1130" s="65"/>
      <c r="AK1130" s="65"/>
      <c r="AL1130" s="65"/>
      <c r="AM1130" s="65"/>
      <c r="AN1130" s="65"/>
      <c r="AO1130" s="65"/>
    </row>
    <row r="1131" spans="1:41">
      <c r="A1131">
        <f>'TARIF 2024'!D1134</f>
        <v>0</v>
      </c>
      <c r="B1131" t="s">
        <v>947</v>
      </c>
      <c r="D1131" s="4">
        <f>'TARIF 2024'!G1134</f>
        <v>5900495068224</v>
      </c>
      <c r="E1131" t="str">
        <f>'TARIF 2024'!B1134</f>
        <v>RTV100365</v>
      </c>
      <c r="F1131" t="str">
        <f>'TARIF 2024'!K1134</f>
        <v>SUNARI Solar Lamp LED FLS-12 70*SMD PIR 6W 500lm 4500K 2400mAh Li-ion Forever Light dont 0,24 deee</v>
      </c>
      <c r="G1131" t="str">
        <f>'TARIF 2024'!K1134</f>
        <v>SUNARI Solar Lamp LED FLS-12 70*SMD PIR 6W 500lm 4500K 2400mAh Li-ion Forever Light dont 0,24 deee</v>
      </c>
      <c r="H1131" s="64">
        <f>'TARIF 2024'!M1134</f>
        <v>15.21739487179487</v>
      </c>
      <c r="I1131" s="64">
        <f>'TARIF 2024'!Q1134</f>
        <v>27.99</v>
      </c>
      <c r="L1131" s="75">
        <v>0.2</v>
      </c>
      <c r="M1131" s="65"/>
      <c r="N1131" s="65"/>
      <c r="O1131" s="65"/>
      <c r="P1131" s="65"/>
      <c r="Q1131" s="70"/>
      <c r="R1131" s="66"/>
      <c r="S1131" s="68"/>
      <c r="T1131" s="65"/>
      <c r="U1131" s="65"/>
      <c r="V1131" s="71"/>
      <c r="W1131" s="72"/>
      <c r="X1131" s="73"/>
      <c r="Y1131" s="74"/>
      <c r="Z1131" s="65"/>
      <c r="AA1131" s="73"/>
      <c r="AB1131" s="65"/>
      <c r="AC1131" s="73"/>
      <c r="AD1131" s="65"/>
      <c r="AE1131" s="73"/>
      <c r="AF1131" s="73"/>
      <c r="AG1131" s="65"/>
      <c r="AH1131" s="65"/>
      <c r="AI1131" s="65"/>
      <c r="AJ1131" s="65"/>
      <c r="AK1131" s="65"/>
      <c r="AL1131" s="65"/>
      <c r="AM1131" s="65"/>
      <c r="AN1131" s="65"/>
      <c r="AO1131" s="65"/>
    </row>
    <row r="1132" spans="1:41">
      <c r="A1132">
        <f>'TARIF 2024'!D1135</f>
        <v>0</v>
      </c>
      <c r="B1132" t="s">
        <v>947</v>
      </c>
      <c r="D1132" s="4">
        <f>'TARIF 2024'!G1135</f>
        <v>5900495068217</v>
      </c>
      <c r="E1132" t="str">
        <f>'TARIF 2024'!B1135</f>
        <v>RTV100364</v>
      </c>
      <c r="F1132" t="str">
        <f>'TARIF 2024'!K1135</f>
        <v>SUNARI Solar Lamp LED FLS-13 32*SMD PIR 6W 300lm 3000K 1200mAh Li-ion Forever Light dont 0,24 deee</v>
      </c>
      <c r="G1132" t="str">
        <f>'TARIF 2024'!K1135</f>
        <v>SUNARI Solar Lamp LED FLS-13 32*SMD PIR 6W 300lm 3000K 1200mAh Li-ion Forever Light dont 0,24 deee</v>
      </c>
      <c r="H1132" s="64">
        <f>'TARIF 2024'!M1135</f>
        <v>13.176711111111111</v>
      </c>
      <c r="I1132" s="64">
        <f>'TARIF 2024'!Q1135</f>
        <v>24.99</v>
      </c>
      <c r="L1132" s="75">
        <v>0.2</v>
      </c>
      <c r="M1132" s="65"/>
      <c r="N1132" s="65"/>
      <c r="O1132" s="65"/>
      <c r="P1132" s="65"/>
      <c r="Q1132" s="70"/>
      <c r="R1132" s="66"/>
      <c r="S1132" s="68"/>
      <c r="T1132" s="65"/>
      <c r="U1132" s="65"/>
      <c r="V1132" s="71"/>
      <c r="W1132" s="72"/>
      <c r="X1132" s="73"/>
      <c r="Y1132" s="74"/>
      <c r="Z1132" s="65"/>
      <c r="AA1132" s="73"/>
      <c r="AB1132" s="65"/>
      <c r="AC1132" s="73"/>
      <c r="AD1132" s="65"/>
      <c r="AE1132" s="73"/>
      <c r="AF1132" s="73"/>
      <c r="AG1132" s="65"/>
      <c r="AH1132" s="65"/>
      <c r="AI1132" s="65"/>
      <c r="AJ1132" s="65"/>
      <c r="AK1132" s="65"/>
      <c r="AL1132" s="65"/>
      <c r="AM1132" s="65"/>
      <c r="AN1132" s="65"/>
      <c r="AO1132" s="65"/>
    </row>
    <row r="1133" spans="1:41">
      <c r="A1133">
        <f>'TARIF 2024'!D1136</f>
        <v>0</v>
      </c>
      <c r="B1133" t="s">
        <v>947</v>
      </c>
      <c r="D1133" s="4">
        <f>'TARIF 2024'!G1136</f>
        <v>5900495055422</v>
      </c>
      <c r="E1133" t="str">
        <f>'TARIF 2024'!B1136</f>
        <v>RTV100334</v>
      </c>
      <c r="F1133" t="str">
        <f>'TARIF 2024'!K1136</f>
        <v>SUNARI Solar Lamp LED FLS-18 COB PIR 3W 200lm 800mAh Li-Ion Forever Light dont 0,24 deee</v>
      </c>
      <c r="G1133" t="str">
        <f>'TARIF 2024'!K1136</f>
        <v>SUNARI Solar Lamp LED FLS-18 COB PIR 3W 200lm 800mAh Li-Ion Forever Light dont 0,24 deee</v>
      </c>
      <c r="H1133" s="64">
        <f>'TARIF 2024'!M1136</f>
        <v>8.4044034188034171</v>
      </c>
      <c r="I1133" s="64">
        <f>'TARIF 2024'!Q1136</f>
        <v>14.99</v>
      </c>
      <c r="L1133" s="75">
        <v>0.2</v>
      </c>
      <c r="M1133" s="65"/>
      <c r="N1133" s="65"/>
      <c r="O1133" s="65"/>
      <c r="P1133" s="65"/>
      <c r="Q1133" s="70"/>
      <c r="R1133" s="66"/>
      <c r="S1133" s="68"/>
      <c r="T1133" s="65"/>
      <c r="U1133" s="65"/>
      <c r="V1133" s="71"/>
      <c r="W1133" s="72"/>
      <c r="X1133" s="73"/>
      <c r="Y1133" s="74"/>
      <c r="Z1133" s="65"/>
      <c r="AA1133" s="73"/>
      <c r="AB1133" s="65"/>
      <c r="AC1133" s="73"/>
      <c r="AD1133" s="65"/>
      <c r="AE1133" s="73"/>
      <c r="AF1133" s="73"/>
      <c r="AG1133" s="65"/>
      <c r="AH1133" s="65"/>
      <c r="AI1133" s="65"/>
      <c r="AJ1133" s="65"/>
      <c r="AK1133" s="65"/>
      <c r="AL1133" s="65"/>
      <c r="AM1133" s="65"/>
      <c r="AN1133" s="65"/>
      <c r="AO1133" s="65"/>
    </row>
    <row r="1134" spans="1:41">
      <c r="A1134">
        <f>'TARIF 2024'!D1137</f>
        <v>0</v>
      </c>
      <c r="B1134" t="s">
        <v>947</v>
      </c>
      <c r="D1134" s="4">
        <f>'TARIF 2024'!G1137</f>
        <v>5900495055446</v>
      </c>
      <c r="E1134" t="str">
        <f>'TARIF 2024'!B1137</f>
        <v>RTV100336</v>
      </c>
      <c r="F1134" t="str">
        <f>'TARIF 2024'!K1137</f>
        <v>SUNARI Solar Lamp LED FLS-65 100*SMD PIR 6W 480lm 6000K 1200mAh Li-Ion Forever Light dont 0,24 deee</v>
      </c>
      <c r="G1134" t="str">
        <f>'TARIF 2024'!K1137</f>
        <v>SUNARI Solar Lamp LED FLS-65 100*SMD PIR 6W 480lm 6000K 1200mAh Li-Ion Forever Light dont 0,24 deee</v>
      </c>
      <c r="H1134" s="64">
        <f>'TARIF 2024'!M1137</f>
        <v>5.1746598290598289</v>
      </c>
      <c r="I1134" s="64">
        <f>'TARIF 2024'!Q1137</f>
        <v>9.99</v>
      </c>
      <c r="L1134" s="75">
        <v>0.2</v>
      </c>
      <c r="M1134" s="65"/>
      <c r="N1134" s="65"/>
      <c r="O1134" s="65"/>
      <c r="P1134" s="65"/>
      <c r="Q1134" s="70"/>
      <c r="R1134" s="66"/>
      <c r="S1134" s="68"/>
      <c r="T1134" s="65"/>
      <c r="U1134" s="65"/>
      <c r="V1134" s="71"/>
      <c r="W1134" s="72"/>
      <c r="X1134" s="73"/>
      <c r="Y1134" s="74"/>
      <c r="Z1134" s="65"/>
      <c r="AA1134" s="73"/>
      <c r="AB1134" s="65"/>
      <c r="AC1134" s="73"/>
      <c r="AD1134" s="65"/>
      <c r="AE1134" s="73"/>
      <c r="AF1134" s="73"/>
      <c r="AG1134" s="65"/>
      <c r="AH1134" s="65"/>
      <c r="AI1134" s="65"/>
      <c r="AJ1134" s="65"/>
      <c r="AK1134" s="65"/>
      <c r="AL1134" s="65"/>
      <c r="AM1134" s="65"/>
      <c r="AN1134" s="65"/>
      <c r="AO1134" s="65"/>
    </row>
    <row r="1135" spans="1:41">
      <c r="A1135">
        <f>'TARIF 2024'!D1138</f>
        <v>0</v>
      </c>
      <c r="B1135" t="s">
        <v>947</v>
      </c>
      <c r="D1135" s="4">
        <f>'TARIF 2024'!G1138</f>
        <v>5900495068446</v>
      </c>
      <c r="E1135" t="str">
        <f>'TARIF 2024'!B1138</f>
        <v>RTV100370</v>
      </c>
      <c r="F1135" t="str">
        <f>'TARIF 2024'!K1138</f>
        <v>Wardrobe LED Light FLC-03 PIR 3xAAA Forever Light dont 0,24 deee</v>
      </c>
      <c r="G1135" t="str">
        <f>'TARIF 2024'!K1138</f>
        <v>Wardrobe LED Light FLC-03 PIR 3xAAA Forever Light dont 0,24 deee</v>
      </c>
      <c r="H1135" s="64">
        <f>'TARIF 2024'!M1138</f>
        <v>9.1274803418803412</v>
      </c>
      <c r="I1135" s="64">
        <f>'TARIF 2024'!Q1138</f>
        <v>16.989999999999998</v>
      </c>
      <c r="L1135" s="75">
        <v>0.2</v>
      </c>
      <c r="M1135" s="65"/>
      <c r="N1135" s="65"/>
      <c r="O1135" s="65"/>
      <c r="P1135" s="65"/>
      <c r="Q1135" s="70"/>
      <c r="R1135" s="66"/>
      <c r="S1135" s="68"/>
      <c r="T1135" s="65"/>
      <c r="U1135" s="65"/>
      <c r="V1135" s="71"/>
      <c r="W1135" s="72"/>
      <c r="X1135" s="73"/>
      <c r="Y1135" s="74"/>
      <c r="Z1135" s="65"/>
      <c r="AA1135" s="73"/>
      <c r="AB1135" s="65"/>
      <c r="AC1135" s="73"/>
      <c r="AD1135" s="65"/>
      <c r="AE1135" s="73"/>
      <c r="AF1135" s="73"/>
      <c r="AG1135" s="65"/>
      <c r="AH1135" s="65"/>
      <c r="AI1135" s="65"/>
      <c r="AJ1135" s="65"/>
      <c r="AK1135" s="65"/>
      <c r="AL1135" s="65"/>
      <c r="AM1135" s="65"/>
      <c r="AN1135" s="65"/>
      <c r="AO1135" s="65"/>
    </row>
    <row r="1136" spans="1:41">
      <c r="A1136">
        <f>'TARIF 2024'!D1139</f>
        <v>0</v>
      </c>
      <c r="B1136" t="s">
        <v>947</v>
      </c>
      <c r="D1136" s="4">
        <f>'TARIF 2024'!G1139</f>
        <v>5900495926159</v>
      </c>
      <c r="E1136" t="str">
        <f>'TARIF 2024'!B1139</f>
        <v>RTV03600006</v>
      </c>
      <c r="F1136" t="str">
        <f>'TARIF 2024'!K1139</f>
        <v>Worklight LED 1x100W 6000K with tripod Forever Light dont 0,24 deee</v>
      </c>
      <c r="G1136" t="str">
        <f>'TARIF 2024'!K1139</f>
        <v>Worklight LED 1x100W 6000K with tripod Forever Light dont 0,24 deee</v>
      </c>
      <c r="H1136" s="64">
        <f>'TARIF 2024'!M1139</f>
        <v>43.562010256410254</v>
      </c>
      <c r="I1136" s="64">
        <f>'TARIF 2024'!Q1139</f>
        <v>79.989999999999995</v>
      </c>
      <c r="L1136" s="75">
        <v>0.2</v>
      </c>
      <c r="M1136" s="65"/>
      <c r="N1136" s="65"/>
      <c r="O1136" s="65"/>
      <c r="P1136" s="65"/>
      <c r="Q1136" s="70"/>
      <c r="R1136" s="66"/>
      <c r="S1136" s="68"/>
      <c r="T1136" s="65"/>
      <c r="U1136" s="65"/>
      <c r="V1136" s="71"/>
      <c r="W1136" s="72"/>
      <c r="X1136" s="73"/>
      <c r="Y1136" s="74"/>
      <c r="Z1136" s="65"/>
      <c r="AA1136" s="73"/>
      <c r="AB1136" s="65"/>
      <c r="AC1136" s="73"/>
      <c r="AD1136" s="65"/>
      <c r="AE1136" s="73"/>
      <c r="AF1136" s="73"/>
      <c r="AG1136" s="65"/>
      <c r="AH1136" s="65"/>
      <c r="AI1136" s="65"/>
      <c r="AJ1136" s="65"/>
      <c r="AK1136" s="65"/>
      <c r="AL1136" s="65"/>
      <c r="AM1136" s="65"/>
      <c r="AN1136" s="65"/>
      <c r="AO1136" s="65"/>
    </row>
    <row r="1137" spans="1:41">
      <c r="A1137" t="e">
        <f>'TARIF 2024'!#REF!</f>
        <v>#REF!</v>
      </c>
      <c r="B1137" t="s">
        <v>947</v>
      </c>
      <c r="D1137" s="4" t="e">
        <f>'TARIF 2024'!#REF!</f>
        <v>#REF!</v>
      </c>
      <c r="E1137" t="e">
        <f>'TARIF 2024'!#REF!</f>
        <v>#REF!</v>
      </c>
      <c r="F1137" t="e">
        <f>'TARIF 2024'!#REF!</f>
        <v>#REF!</v>
      </c>
      <c r="G1137" t="e">
        <f>'TARIF 2024'!#REF!</f>
        <v>#REF!</v>
      </c>
      <c r="H1137" s="64" t="e">
        <f>'TARIF 2024'!#REF!</f>
        <v>#REF!</v>
      </c>
      <c r="I1137" s="64" t="e">
        <f>'TARIF 2024'!#REF!</f>
        <v>#REF!</v>
      </c>
      <c r="L1137" s="75">
        <v>0.2</v>
      </c>
      <c r="M1137" s="65"/>
      <c r="N1137" s="65"/>
      <c r="O1137" s="65"/>
      <c r="P1137" s="65"/>
      <c r="Q1137" s="70"/>
      <c r="R1137" s="66"/>
      <c r="S1137" s="68"/>
      <c r="T1137" s="65"/>
      <c r="U1137" s="65"/>
      <c r="V1137" s="71"/>
      <c r="W1137" s="72"/>
      <c r="X1137" s="73"/>
      <c r="Y1137" s="74"/>
      <c r="Z1137" s="65"/>
      <c r="AA1137" s="73"/>
      <c r="AB1137" s="65"/>
      <c r="AC1137" s="73"/>
      <c r="AD1137" s="65"/>
      <c r="AE1137" s="73"/>
      <c r="AF1137" s="73"/>
      <c r="AG1137" s="65"/>
      <c r="AH1137" s="65"/>
      <c r="AI1137" s="65"/>
      <c r="AJ1137" s="65"/>
      <c r="AK1137" s="65"/>
      <c r="AL1137" s="65"/>
      <c r="AM1137" s="65"/>
      <c r="AN1137" s="65"/>
      <c r="AO1137" s="65"/>
    </row>
    <row r="1138" spans="1:41">
      <c r="A1138">
        <f>'TARIF 2024'!D1140</f>
        <v>0</v>
      </c>
      <c r="B1138" t="s">
        <v>947</v>
      </c>
      <c r="D1138" s="4" t="str">
        <f>'TARIF 2024'!G1140</f>
        <v>5900495632784</v>
      </c>
      <c r="E1138" t="str">
        <f>'TARIF 2024'!B1140</f>
        <v>RTV100491</v>
      </c>
      <c r="F1138" t="str">
        <f>'TARIF 2024'!K1140</f>
        <v>SUNARI FLS-87 solar LED light x6 3000K 600mAh Li-Ion Forever Light dont 0,24 deee</v>
      </c>
      <c r="G1138" t="str">
        <f>'TARIF 2024'!K1140</f>
        <v>SUNARI FLS-87 solar LED light x6 3000K 600mAh Li-Ion Forever Light dont 0,24 deee</v>
      </c>
      <c r="H1138" s="64">
        <f>'TARIF 2024'!M1140</f>
        <v>5.2911555555555561</v>
      </c>
      <c r="I1138" s="64">
        <f>'TARIF 2024'!Q1140</f>
        <v>9.9</v>
      </c>
      <c r="L1138" s="75">
        <v>0.2</v>
      </c>
      <c r="M1138" s="65"/>
      <c r="N1138" s="65"/>
      <c r="O1138" s="65"/>
      <c r="P1138" s="65"/>
      <c r="Q1138" s="70"/>
      <c r="R1138" s="66"/>
      <c r="S1138" s="68"/>
      <c r="T1138" s="65"/>
      <c r="U1138" s="65"/>
      <c r="V1138" s="71"/>
      <c r="W1138" s="72"/>
      <c r="X1138" s="73"/>
      <c r="Y1138" s="74"/>
      <c r="Z1138" s="65"/>
      <c r="AA1138" s="73"/>
      <c r="AB1138" s="65"/>
      <c r="AC1138" s="73"/>
      <c r="AD1138" s="65"/>
      <c r="AE1138" s="73"/>
      <c r="AF1138" s="73"/>
      <c r="AG1138" s="65"/>
      <c r="AH1138" s="65"/>
      <c r="AI1138" s="65"/>
      <c r="AJ1138" s="65"/>
      <c r="AK1138" s="65"/>
      <c r="AL1138" s="65"/>
      <c r="AM1138" s="65"/>
      <c r="AN1138" s="65"/>
      <c r="AO1138" s="65"/>
    </row>
    <row r="1139" spans="1:41">
      <c r="A1139">
        <f>'TARIF 2024'!D1141</f>
        <v>0</v>
      </c>
      <c r="B1139" t="s">
        <v>947</v>
      </c>
      <c r="D1139" s="4" t="str">
        <f>'TARIF 2024'!G1141</f>
        <v>5900495632807</v>
      </c>
      <c r="E1139" t="str">
        <f>'TARIF 2024'!B1141</f>
        <v>RTV100493</v>
      </c>
      <c r="F1139" t="str">
        <f>'TARIF 2024'!K1141</f>
        <v>SUNARI FLS-89 LED solar lamp x10 3000K 600mAh Li-Ion Forever Light dont 0,24 deee</v>
      </c>
      <c r="G1139" t="str">
        <f>'TARIF 2024'!K1141</f>
        <v>SUNARI FLS-89 LED solar lamp x10 3000K 600mAh Li-Ion Forever Light dont 0,24 deee</v>
      </c>
      <c r="H1139" s="64">
        <f>'TARIF 2024'!M1141</f>
        <v>6.3007851851851857</v>
      </c>
      <c r="I1139" s="64">
        <f>'TARIF 2024'!Q1141</f>
        <v>12.9</v>
      </c>
      <c r="L1139" s="75">
        <v>0.2</v>
      </c>
      <c r="M1139" s="65"/>
      <c r="N1139" s="65"/>
      <c r="O1139" s="65"/>
      <c r="P1139" s="65"/>
      <c r="Q1139" s="70"/>
      <c r="R1139" s="66"/>
      <c r="S1139" s="68"/>
      <c r="T1139" s="65"/>
      <c r="U1139" s="65"/>
      <c r="V1139" s="71"/>
      <c r="W1139" s="72"/>
      <c r="X1139" s="73"/>
      <c r="Y1139" s="74"/>
      <c r="Z1139" s="65"/>
      <c r="AA1139" s="73"/>
      <c r="AB1139" s="65"/>
      <c r="AC1139" s="73"/>
      <c r="AD1139" s="65"/>
      <c r="AE1139" s="73"/>
      <c r="AF1139" s="73"/>
      <c r="AG1139" s="65"/>
      <c r="AH1139" s="65"/>
      <c r="AI1139" s="65"/>
      <c r="AJ1139" s="65"/>
      <c r="AK1139" s="65"/>
      <c r="AL1139" s="65"/>
      <c r="AM1139" s="65"/>
      <c r="AN1139" s="65"/>
      <c r="AO1139" s="65"/>
    </row>
    <row r="1140" spans="1:41">
      <c r="A1140">
        <f>'TARIF 2024'!D1142</f>
        <v>0</v>
      </c>
      <c r="B1140" t="s">
        <v>947</v>
      </c>
      <c r="D1140" s="4" t="str">
        <f>'TARIF 2024'!G1142</f>
        <v>5907457720749</v>
      </c>
      <c r="E1140" t="str">
        <f>'TARIF 2024'!B1142</f>
        <v>RTV100528</v>
      </c>
      <c r="F1140" t="str">
        <f>'TARIF 2024'!K1142</f>
        <v>SUNARI FLS-70 Lotus Flower blue 3000K 600mAh Ni-MH solar LED lamp Forever Light dont 0,24 deee</v>
      </c>
      <c r="G1140" t="str">
        <f>'TARIF 2024'!K1142</f>
        <v>SUNARI FLS-70 Lotus Flower blue 3000K 600mAh Ni-MH solar LED lamp Forever Light dont 0,24 deee</v>
      </c>
      <c r="H1140" s="64">
        <f>'TARIF 2024'!M1142</f>
        <v>12.375970370370371</v>
      </c>
      <c r="I1140" s="64">
        <f>'TARIF 2024'!Q1142</f>
        <v>19.899999999999999</v>
      </c>
      <c r="L1140" s="75">
        <v>0.2</v>
      </c>
      <c r="M1140" s="65"/>
      <c r="N1140" s="65"/>
      <c r="O1140" s="65"/>
      <c r="P1140" s="65"/>
      <c r="Q1140" s="70"/>
      <c r="R1140" s="66"/>
      <c r="S1140" s="68"/>
      <c r="T1140" s="65"/>
      <c r="U1140" s="65"/>
      <c r="V1140" s="71"/>
      <c r="W1140" s="72"/>
      <c r="X1140" s="73"/>
      <c r="Y1140" s="74"/>
      <c r="Z1140" s="65"/>
      <c r="AA1140" s="73"/>
      <c r="AB1140" s="65"/>
      <c r="AC1140" s="73"/>
      <c r="AD1140" s="65"/>
      <c r="AE1140" s="73"/>
      <c r="AF1140" s="73"/>
      <c r="AG1140" s="65"/>
      <c r="AH1140" s="65"/>
      <c r="AI1140" s="65"/>
      <c r="AJ1140" s="65"/>
      <c r="AK1140" s="65"/>
      <c r="AL1140" s="65"/>
      <c r="AM1140" s="65"/>
      <c r="AN1140" s="65"/>
      <c r="AO1140" s="65"/>
    </row>
    <row r="1141" spans="1:41">
      <c r="A1141">
        <f>'TARIF 2024'!D1143</f>
        <v>0</v>
      </c>
      <c r="B1141" t="s">
        <v>947</v>
      </c>
      <c r="D1141" s="4" t="str">
        <f>'TARIF 2024'!G1143</f>
        <v>5907457717466</v>
      </c>
      <c r="E1141" t="str">
        <f>'TARIF 2024'!B1143</f>
        <v>RTV100517</v>
      </c>
      <c r="F1141" t="str">
        <f>'TARIF 2024'!K1143</f>
        <v>SUNARI FLS-93 Hydrangea 3000K 600mAh Li-Ion solar lamp Forever Light dont 0,24 deee</v>
      </c>
      <c r="G1141" t="str">
        <f>'TARIF 2024'!K1143</f>
        <v>SUNARI FLS-93 Hydrangea 3000K 600mAh Li-Ion solar lamp Forever Light dont 0,24 deee</v>
      </c>
      <c r="H1141" s="64">
        <f>'TARIF 2024'!M1143</f>
        <v>8.320044444444445</v>
      </c>
      <c r="I1141" s="64">
        <f>'TARIF 2024'!Q1143</f>
        <v>14.9</v>
      </c>
      <c r="L1141" s="75">
        <v>0.2</v>
      </c>
      <c r="M1141" s="65"/>
      <c r="N1141" s="65"/>
      <c r="O1141" s="65"/>
      <c r="P1141" s="65"/>
      <c r="Q1141" s="70"/>
      <c r="R1141" s="66"/>
      <c r="S1141" s="68"/>
      <c r="T1141" s="65"/>
      <c r="U1141" s="65"/>
      <c r="V1141" s="71"/>
      <c r="W1141" s="72"/>
      <c r="X1141" s="73"/>
      <c r="Y1141" s="74"/>
      <c r="Z1141" s="65"/>
      <c r="AA1141" s="73"/>
      <c r="AB1141" s="65"/>
      <c r="AC1141" s="73"/>
      <c r="AD1141" s="65"/>
      <c r="AE1141" s="73"/>
      <c r="AF1141" s="73"/>
      <c r="AG1141" s="65"/>
      <c r="AH1141" s="65"/>
      <c r="AI1141" s="65"/>
      <c r="AJ1141" s="65"/>
      <c r="AK1141" s="65"/>
      <c r="AL1141" s="65"/>
      <c r="AM1141" s="65"/>
      <c r="AN1141" s="65"/>
      <c r="AO1141" s="65"/>
    </row>
    <row r="1142" spans="1:41">
      <c r="A1142">
        <f>'TARIF 2024'!D1144</f>
        <v>0</v>
      </c>
      <c r="B1142" t="s">
        <v>947</v>
      </c>
      <c r="D1142" s="4" t="str">
        <f>'TARIF 2024'!G1144</f>
        <v>5907457717480</v>
      </c>
      <c r="E1142" t="str">
        <f>'TARIF 2024'!B1144</f>
        <v>RTV100519</v>
      </c>
      <c r="F1142" t="str">
        <f>'TARIF 2024'!K1144</f>
        <v>SUNARI FLS-95 solar LED lamp Garlic ornamental 3000K 600mAh Li-Ion Forever Light dont 0,24 deee</v>
      </c>
      <c r="G1142" t="str">
        <f>'TARIF 2024'!K1144</f>
        <v>SUNARI FLS-95 solar LED lamp Garlic ornamental 3000K 600mAh Li-Ion Forever Light dont 0,24 deee</v>
      </c>
      <c r="H1142" s="64">
        <f>'TARIF 2024'!M1144</f>
        <v>7.6411555555555539</v>
      </c>
      <c r="I1142" s="64">
        <f>'TARIF 2024'!Q1144</f>
        <v>14.9</v>
      </c>
      <c r="L1142" s="75">
        <v>0.2</v>
      </c>
      <c r="M1142" s="65"/>
      <c r="N1142" s="65"/>
      <c r="O1142" s="65"/>
      <c r="P1142" s="65"/>
      <c r="Q1142" s="70"/>
      <c r="R1142" s="66"/>
      <c r="S1142" s="68"/>
      <c r="T1142" s="65"/>
      <c r="U1142" s="65"/>
      <c r="V1142" s="71"/>
      <c r="W1142" s="72"/>
      <c r="X1142" s="73"/>
      <c r="Y1142" s="74"/>
      <c r="Z1142" s="65"/>
      <c r="AA1142" s="73"/>
      <c r="AB1142" s="65"/>
      <c r="AC1142" s="73"/>
      <c r="AD1142" s="65"/>
      <c r="AE1142" s="73"/>
      <c r="AF1142" s="73"/>
      <c r="AG1142" s="65"/>
      <c r="AH1142" s="65"/>
      <c r="AI1142" s="65"/>
      <c r="AJ1142" s="65"/>
      <c r="AK1142" s="65"/>
      <c r="AL1142" s="65"/>
      <c r="AM1142" s="65"/>
      <c r="AN1142" s="65"/>
      <c r="AO1142" s="65"/>
    </row>
    <row r="1143" spans="1:41">
      <c r="A1143">
        <f>'TARIF 2024'!D1145</f>
        <v>0</v>
      </c>
      <c r="B1143" t="s">
        <v>947</v>
      </c>
      <c r="D1143" s="4" t="str">
        <f>'TARIF 2024'!G1145</f>
        <v>5900495075468</v>
      </c>
      <c r="E1143" t="str">
        <f>'TARIF 2024'!B1145</f>
        <v>RTV100386</v>
      </c>
      <c r="F1143" t="str">
        <f>'TARIF 2024'!K1145</f>
        <v>SUNARI FLS-81 LED ornamental grass 3000K 300mAh Li-Ion solar lamp Forever Light dont 0,24 deee</v>
      </c>
      <c r="G1143" t="str">
        <f>'TARIF 2024'!K1145</f>
        <v>SUNARI FLS-81 LED ornamental grass 3000K 300mAh Li-Ion solar lamp Forever Light dont 0,24 deee</v>
      </c>
      <c r="H1143" s="64">
        <f>'TARIF 2024'!M1145</f>
        <v>8.5811555555555561</v>
      </c>
      <c r="I1143" s="64">
        <f>'TARIF 2024'!Q1145</f>
        <v>16.899999999999999</v>
      </c>
      <c r="L1143" s="75">
        <v>0.2</v>
      </c>
      <c r="M1143" s="65"/>
      <c r="N1143" s="65"/>
      <c r="O1143" s="65"/>
      <c r="P1143" s="65"/>
      <c r="Q1143" s="70"/>
      <c r="R1143" s="66"/>
      <c r="S1143" s="68"/>
      <c r="T1143" s="65"/>
      <c r="U1143" s="65"/>
      <c r="V1143" s="71"/>
      <c r="W1143" s="72"/>
      <c r="X1143" s="73"/>
      <c r="Y1143" s="74"/>
      <c r="Z1143" s="65"/>
      <c r="AA1143" s="73"/>
      <c r="AB1143" s="65"/>
      <c r="AC1143" s="73"/>
      <c r="AD1143" s="65"/>
      <c r="AE1143" s="73"/>
      <c r="AF1143" s="73"/>
      <c r="AG1143" s="65"/>
      <c r="AH1143" s="65"/>
      <c r="AI1143" s="65"/>
      <c r="AJ1143" s="65"/>
      <c r="AK1143" s="65"/>
      <c r="AL1143" s="65"/>
      <c r="AM1143" s="65"/>
      <c r="AN1143" s="65"/>
      <c r="AO1143" s="65"/>
    </row>
    <row r="1144" spans="1:41">
      <c r="A1144">
        <f>'TARIF 2024'!D1146</f>
        <v>0</v>
      </c>
      <c r="B1144" t="s">
        <v>947</v>
      </c>
      <c r="D1144" s="4" t="str">
        <f>'TARIF 2024'!G1146</f>
        <v>5900495075475</v>
      </c>
      <c r="E1144" t="str">
        <f>'TARIF 2024'!B1146</f>
        <v>RTV100387</v>
      </c>
      <c r="F1144" t="str">
        <f>'TARIF 2024'!K1146</f>
        <v>SUNARI FLS-82 copper wire 22m 600mAh Li-Ion solar LED lamp Forever Light dont 0,24 deee</v>
      </c>
      <c r="G1144" t="str">
        <f>'TARIF 2024'!K1146</f>
        <v>SUNARI FLS-82 copper wire 22m 600mAh Li-Ion solar LED lamp Forever Light dont 0,24 deee</v>
      </c>
      <c r="H1144" s="64">
        <f>'TARIF 2024'!M1146</f>
        <v>7.9022666666666677</v>
      </c>
      <c r="I1144" s="64">
        <f>'TARIF 2024'!Q1146</f>
        <v>14.9</v>
      </c>
      <c r="L1144" s="75">
        <v>0.2</v>
      </c>
      <c r="M1144" s="65"/>
      <c r="N1144" s="65"/>
      <c r="O1144" s="65"/>
      <c r="P1144" s="65"/>
      <c r="Q1144" s="70"/>
      <c r="R1144" s="66"/>
      <c r="S1144" s="68"/>
      <c r="T1144" s="65"/>
      <c r="U1144" s="65"/>
      <c r="V1144" s="71"/>
      <c r="W1144" s="72"/>
      <c r="X1144" s="73"/>
      <c r="Y1144" s="74"/>
      <c r="Z1144" s="65"/>
      <c r="AA1144" s="73"/>
      <c r="AB1144" s="65"/>
      <c r="AC1144" s="73"/>
      <c r="AD1144" s="65"/>
      <c r="AE1144" s="73"/>
      <c r="AF1144" s="73"/>
      <c r="AG1144" s="65"/>
      <c r="AH1144" s="65"/>
      <c r="AI1144" s="65"/>
      <c r="AJ1144" s="65"/>
      <c r="AK1144" s="65"/>
      <c r="AL1144" s="65"/>
      <c r="AM1144" s="65"/>
      <c r="AN1144" s="65"/>
      <c r="AO1144" s="65"/>
    </row>
    <row r="1145" spans="1:41">
      <c r="A1145">
        <f>'TARIF 2024'!D1147</f>
        <v>0</v>
      </c>
      <c r="B1145" t="s">
        <v>947</v>
      </c>
      <c r="D1145" s="4" t="str">
        <f>'TARIF 2024'!G1147</f>
        <v>5900495076632</v>
      </c>
      <c r="E1145" t="str">
        <f>'TARIF 2024'!B1147</f>
        <v>RTV100390</v>
      </c>
      <c r="F1145" t="str">
        <f>'TARIF 2024'!K1147</f>
        <v>Solar cord LED torch SUNARI FLS-86 30LED 6,5m 600mAh Li-Ion Forever Light dont 0,24 deee</v>
      </c>
      <c r="G1145" t="str">
        <f>'TARIF 2024'!K1147</f>
        <v>Solar cord LED torch SUNARI FLS-86 30LED 6,5m 600mAh Li-Ion Forever Light dont 0,24 deee</v>
      </c>
      <c r="H1145" s="64">
        <f>'TARIF 2024'!M1147</f>
        <v>11.958192592592594</v>
      </c>
      <c r="I1145" s="64">
        <f>'TARIF 2024'!Q1147</f>
        <v>22.9</v>
      </c>
      <c r="L1145" s="75">
        <v>0.2</v>
      </c>
      <c r="M1145" s="65"/>
      <c r="N1145" s="65"/>
      <c r="O1145" s="65"/>
      <c r="P1145" s="65"/>
      <c r="Q1145" s="70"/>
      <c r="R1145" s="66"/>
      <c r="S1145" s="68"/>
      <c r="T1145" s="65"/>
      <c r="U1145" s="65"/>
      <c r="V1145" s="71"/>
      <c r="W1145" s="72"/>
      <c r="X1145" s="73"/>
      <c r="Y1145" s="74"/>
      <c r="Z1145" s="65"/>
      <c r="AA1145" s="73"/>
      <c r="AB1145" s="65"/>
      <c r="AC1145" s="73"/>
      <c r="AD1145" s="65"/>
      <c r="AE1145" s="73"/>
      <c r="AF1145" s="73"/>
      <c r="AG1145" s="65"/>
      <c r="AH1145" s="65"/>
      <c r="AI1145" s="65"/>
      <c r="AJ1145" s="65"/>
      <c r="AK1145" s="65"/>
      <c r="AL1145" s="65"/>
      <c r="AM1145" s="65"/>
      <c r="AN1145" s="65"/>
      <c r="AO1145" s="65"/>
    </row>
    <row r="1146" spans="1:41">
      <c r="A1146">
        <f>'TARIF 2024'!D1148</f>
        <v>0</v>
      </c>
      <c r="B1146" t="s">
        <v>947</v>
      </c>
      <c r="D1146" s="4" t="str">
        <f>'TARIF 2024'!G1148</f>
        <v>5900495075451</v>
      </c>
      <c r="E1146" t="str">
        <f>'TARIF 2024'!B1148</f>
        <v>RTV100385</v>
      </c>
      <c r="F1146" t="str">
        <f>'TARIF 2024'!K1148</f>
        <v>SUNARI FLS-80 double 6W 520lm 4500K 5500mAh Li-Ion solar LED lamp Forever Light dont 0,24 deee</v>
      </c>
      <c r="G1146" t="str">
        <f>'TARIF 2024'!K1148</f>
        <v>SUNARI FLS-80 double 6W 520lm 4500K 5500mAh Li-Ion solar LED lamp Forever Light dont 0,24 deee</v>
      </c>
      <c r="H1146" s="64">
        <f>'TARIF 2024'!M1148</f>
        <v>33.386711111111111</v>
      </c>
      <c r="I1146" s="64">
        <f>'TARIF 2024'!Q1148</f>
        <v>59.9</v>
      </c>
      <c r="L1146" s="75">
        <v>0.2</v>
      </c>
      <c r="M1146" s="65"/>
      <c r="N1146" s="65"/>
      <c r="O1146" s="65"/>
      <c r="P1146" s="65"/>
      <c r="Q1146" s="70"/>
      <c r="R1146" s="66"/>
      <c r="S1146" s="68"/>
      <c r="T1146" s="65"/>
      <c r="U1146" s="65"/>
      <c r="V1146" s="71"/>
      <c r="W1146" s="72"/>
      <c r="X1146" s="73"/>
      <c r="Y1146" s="74"/>
      <c r="Z1146" s="65"/>
      <c r="AA1146" s="73"/>
      <c r="AB1146" s="65"/>
      <c r="AC1146" s="73"/>
      <c r="AD1146" s="65"/>
      <c r="AE1146" s="73"/>
      <c r="AF1146" s="73"/>
      <c r="AG1146" s="65"/>
      <c r="AH1146" s="65"/>
      <c r="AI1146" s="65"/>
      <c r="AJ1146" s="65"/>
      <c r="AK1146" s="65"/>
      <c r="AL1146" s="65"/>
      <c r="AM1146" s="65"/>
      <c r="AN1146" s="65"/>
      <c r="AO1146" s="65"/>
    </row>
    <row r="1147" spans="1:41">
      <c r="A1147">
        <f>'TARIF 2024'!D1149</f>
        <v>0</v>
      </c>
      <c r="B1147" t="s">
        <v>947</v>
      </c>
      <c r="D1147" s="4">
        <f>'TARIF 2024'!G1149</f>
        <v>5900495890115</v>
      </c>
      <c r="E1147" t="str">
        <f>'TARIF 2024'!B1149</f>
        <v>RTV100010</v>
      </c>
      <c r="F1147" t="str">
        <f>'TARIF 2024'!K1149</f>
        <v>Lampe a flamme solaire 12LED 300mAh Ni-Mh IP65 dont 0,24 deee</v>
      </c>
      <c r="G1147" t="str">
        <f>'TARIF 2024'!K1149</f>
        <v>Lampe a flamme solaire 12LED 300mAh Ni-Mh IP65 dont 0,24 deee</v>
      </c>
      <c r="H1147" s="64">
        <f>'TARIF 2024'!M1149</f>
        <v>4.4649999999999999</v>
      </c>
      <c r="I1147" s="64">
        <f>'TARIF 2024'!Q1149</f>
        <v>8.9</v>
      </c>
      <c r="L1147" s="75">
        <v>0.2</v>
      </c>
      <c r="M1147" s="65"/>
      <c r="N1147" s="65"/>
      <c r="O1147" s="65"/>
      <c r="P1147" s="65"/>
      <c r="Q1147" s="70"/>
      <c r="R1147" s="66"/>
      <c r="S1147" s="68"/>
      <c r="T1147" s="65"/>
      <c r="U1147" s="65"/>
      <c r="V1147" s="71"/>
      <c r="W1147" s="72"/>
      <c r="X1147" s="73"/>
      <c r="Y1147" s="74"/>
      <c r="Z1147" s="65"/>
      <c r="AA1147" s="73"/>
      <c r="AB1147" s="65"/>
      <c r="AC1147" s="73"/>
      <c r="AD1147" s="65"/>
      <c r="AE1147" s="73"/>
      <c r="AF1147" s="73"/>
      <c r="AG1147" s="65"/>
      <c r="AH1147" s="65"/>
      <c r="AI1147" s="65"/>
      <c r="AJ1147" s="65"/>
      <c r="AK1147" s="65"/>
      <c r="AL1147" s="65"/>
      <c r="AM1147" s="65"/>
      <c r="AN1147" s="65"/>
      <c r="AO1147" s="65"/>
    </row>
    <row r="1148" spans="1:41">
      <c r="A1148">
        <f>'TARIF 2024'!D1150</f>
        <v>0</v>
      </c>
      <c r="B1148" t="s">
        <v>947</v>
      </c>
      <c r="D1148" s="4">
        <f>'TARIF 2024'!G1150</f>
        <v>5900495890139</v>
      </c>
      <c r="E1148" t="str">
        <f>'TARIF 2024'!B1150</f>
        <v>RTV100012</v>
      </c>
      <c r="F1148" t="str">
        <f>'TARIF 2024'!K1150</f>
        <v>Lampe a flamme solaire 96LED 1500mAh Li IP65 dont 0,24 deee</v>
      </c>
      <c r="G1148" t="str">
        <f>'TARIF 2024'!K1150</f>
        <v>Lampe a flamme solaire 96LED 1500mAh Li IP65 dont 0,24 deee</v>
      </c>
      <c r="H1148" s="64">
        <f>'TARIF 2024'!M1150</f>
        <v>12.614799999999999</v>
      </c>
      <c r="I1148" s="64">
        <f>'TARIF 2024'!Q1150</f>
        <v>24.99</v>
      </c>
      <c r="L1148" s="75">
        <v>0.2</v>
      </c>
      <c r="M1148" s="65"/>
      <c r="N1148" s="65"/>
      <c r="O1148" s="65"/>
      <c r="P1148" s="65"/>
      <c r="Q1148" s="70"/>
      <c r="R1148" s="66"/>
      <c r="S1148" s="68"/>
      <c r="T1148" s="65"/>
      <c r="U1148" s="65"/>
      <c r="V1148" s="71"/>
      <c r="W1148" s="72"/>
      <c r="X1148" s="73"/>
      <c r="Y1148" s="74"/>
      <c r="Z1148" s="65"/>
      <c r="AA1148" s="73"/>
      <c r="AB1148" s="65"/>
      <c r="AC1148" s="73"/>
      <c r="AD1148" s="65"/>
      <c r="AE1148" s="73"/>
      <c r="AF1148" s="73"/>
      <c r="AG1148" s="65"/>
      <c r="AH1148" s="65"/>
      <c r="AI1148" s="65"/>
      <c r="AJ1148" s="65"/>
      <c r="AK1148" s="65"/>
      <c r="AL1148" s="65"/>
      <c r="AM1148" s="65"/>
      <c r="AN1148" s="65"/>
      <c r="AO1148" s="65"/>
    </row>
    <row r="1149" spans="1:41">
      <c r="A1149">
        <f>'TARIF 2024'!D1151</f>
        <v>0</v>
      </c>
      <c r="B1149" t="s">
        <v>947</v>
      </c>
      <c r="D1149" s="4" t="str">
        <f>'TARIF 2024'!G1151</f>
        <v>5900495076632</v>
      </c>
      <c r="E1149" t="str">
        <f>'TARIF 2024'!B1151</f>
        <v>RTV100526</v>
      </c>
      <c r="F1149" t="str">
        <f>'TARIF 2024'!K1151</f>
        <v>SUNARI FLS-97 LED solar lamp CLASSIC 3000K 1000mAh Ni-MH Forever Light dont 0,24 deee</v>
      </c>
      <c r="G1149" t="str">
        <f>'TARIF 2024'!K1151</f>
        <v>SUNARI FLS-97 LED solar lamp CLASSIC 3000K 1000mAh Ni-MH Forever Light dont 0,24 deee</v>
      </c>
      <c r="H1149" s="64">
        <f>'TARIF 2024'!M1151</f>
        <v>11.697081481481481</v>
      </c>
      <c r="I1149" s="64">
        <f>'TARIF 2024'!Q1151</f>
        <v>24.9</v>
      </c>
      <c r="L1149" s="75">
        <v>0.2</v>
      </c>
      <c r="M1149" s="65"/>
      <c r="N1149" s="65"/>
      <c r="O1149" s="65"/>
      <c r="P1149" s="65"/>
      <c r="Q1149" s="70"/>
      <c r="R1149" s="66"/>
      <c r="S1149" s="68"/>
      <c r="T1149" s="65"/>
      <c r="U1149" s="65"/>
      <c r="V1149" s="71"/>
      <c r="W1149" s="72"/>
      <c r="X1149" s="73"/>
      <c r="Y1149" s="74"/>
      <c r="Z1149" s="65"/>
      <c r="AA1149" s="73"/>
      <c r="AB1149" s="65"/>
      <c r="AC1149" s="73"/>
      <c r="AD1149" s="65"/>
      <c r="AE1149" s="73"/>
      <c r="AF1149" s="73"/>
      <c r="AG1149" s="65"/>
      <c r="AH1149" s="65"/>
      <c r="AI1149" s="65"/>
      <c r="AJ1149" s="65"/>
      <c r="AK1149" s="65"/>
      <c r="AL1149" s="65"/>
      <c r="AM1149" s="65"/>
      <c r="AN1149" s="65"/>
      <c r="AO1149" s="65"/>
    </row>
    <row r="1150" spans="1:41">
      <c r="A1150">
        <f>'TARIF 2024'!D1152</f>
        <v>0</v>
      </c>
      <c r="B1150" t="s">
        <v>947</v>
      </c>
      <c r="D1150" s="4" t="str">
        <f>'TARIF 2024'!G1152</f>
        <v>5900495075451</v>
      </c>
      <c r="E1150" t="str">
        <f>'TARIF 2024'!B1152</f>
        <v>RTV100527</v>
      </c>
      <c r="F1150" t="str">
        <f>'TARIF 2024'!K1152</f>
        <v>SUNARI FLS-98 LED solar lamp Pillar MODERN 3000K+6000K 2200mAh Li-Ion + PIR Forever Light dont 0,24 deee</v>
      </c>
      <c r="G1150" t="str">
        <f>'TARIF 2024'!K1152</f>
        <v>SUNARI FLS-98 LED solar lamp Pillar MODERN 3000K+6000K 2200mAh Li-Ion + PIR Forever Light dont 0,24 deee</v>
      </c>
      <c r="H1150" s="64">
        <f>'TARIF 2024'!M1152</f>
        <v>44.753748148148141</v>
      </c>
      <c r="I1150" s="64">
        <f>'TARIF 2024'!Q1152</f>
        <v>74.900000000000006</v>
      </c>
      <c r="L1150" s="75">
        <v>0.2</v>
      </c>
      <c r="M1150" s="65"/>
      <c r="N1150" s="65"/>
      <c r="O1150" s="65"/>
      <c r="P1150" s="65"/>
      <c r="Q1150" s="70"/>
      <c r="R1150" s="66"/>
      <c r="S1150" s="68"/>
      <c r="T1150" s="65"/>
      <c r="U1150" s="65"/>
      <c r="V1150" s="71"/>
      <c r="W1150" s="72"/>
      <c r="X1150" s="73"/>
      <c r="Y1150" s="74"/>
      <c r="Z1150" s="65"/>
      <c r="AA1150" s="73"/>
      <c r="AB1150" s="65"/>
      <c r="AC1150" s="73"/>
      <c r="AD1150" s="65"/>
      <c r="AE1150" s="73"/>
      <c r="AF1150" s="73"/>
      <c r="AG1150" s="65"/>
      <c r="AH1150" s="65"/>
      <c r="AI1150" s="65"/>
      <c r="AJ1150" s="65"/>
      <c r="AK1150" s="65"/>
      <c r="AL1150" s="65"/>
      <c r="AM1150" s="65"/>
      <c r="AN1150" s="65"/>
      <c r="AO1150" s="65"/>
    </row>
    <row r="1151" spans="1:41">
      <c r="A1151">
        <f>'TARIF 2024'!D1153</f>
        <v>0</v>
      </c>
      <c r="B1151" t="s">
        <v>947</v>
      </c>
      <c r="D1151" s="4" t="str">
        <f>'TARIF 2024'!G1153</f>
        <v>5907457720763</v>
      </c>
      <c r="E1151" t="str">
        <f>'TARIF 2024'!B1153</f>
        <v>RTV100530</v>
      </c>
      <c r="F1151" t="str">
        <f>'TARIF 2024'!K1153</f>
        <v>SUNARI FLS-72 solar LED rounded crystal lamp 3000K 600mAh 0.72Wh Ni-MH Forever Light dont 0,24 deee</v>
      </c>
      <c r="G1151" t="str">
        <f>'TARIF 2024'!K1153</f>
        <v>SUNARI FLS-72 solar LED rounded crystal lamp 3000K 600mAh 0.72Wh Ni-MH Forever Light dont 0,24 deee</v>
      </c>
      <c r="H1151" s="64">
        <f>'TARIF 2024'!M1153</f>
        <v>8.320044444444445</v>
      </c>
      <c r="I1151" s="64">
        <f>'TARIF 2024'!Q1153</f>
        <v>14.9</v>
      </c>
      <c r="L1151" s="75">
        <v>0.2</v>
      </c>
      <c r="M1151" s="65"/>
      <c r="N1151" s="65"/>
      <c r="O1151" s="65"/>
      <c r="P1151" s="65"/>
      <c r="Q1151" s="70"/>
      <c r="R1151" s="66"/>
      <c r="S1151" s="68"/>
      <c r="T1151" s="65"/>
      <c r="U1151" s="65"/>
      <c r="V1151" s="71"/>
      <c r="W1151" s="72"/>
      <c r="X1151" s="73"/>
      <c r="Y1151" s="74"/>
      <c r="Z1151" s="65"/>
      <c r="AA1151" s="73"/>
      <c r="AB1151" s="65"/>
      <c r="AC1151" s="73"/>
      <c r="AD1151" s="65"/>
      <c r="AE1151" s="73"/>
      <c r="AF1151" s="73"/>
      <c r="AG1151" s="65"/>
      <c r="AH1151" s="65"/>
      <c r="AI1151" s="65"/>
      <c r="AJ1151" s="65"/>
      <c r="AK1151" s="65"/>
      <c r="AL1151" s="65"/>
      <c r="AM1151" s="65"/>
      <c r="AN1151" s="65"/>
      <c r="AO1151" s="65"/>
    </row>
    <row r="1152" spans="1:41">
      <c r="A1152">
        <f>'TARIF 2024'!D1156</f>
        <v>0</v>
      </c>
      <c r="B1152" t="s">
        <v>947</v>
      </c>
      <c r="D1152" s="4">
        <f>'TARIF 2024'!G1156</f>
        <v>5900495945914</v>
      </c>
      <c r="E1152" t="str">
        <f>'TARIF 2024'!B1156</f>
        <v>RTV100193</v>
      </c>
      <c r="F1152" t="str">
        <f>'TARIF 2024'!K1156</f>
        <v>String light 180LED 14,4m warm white Forever Light dont 0,24 deee</v>
      </c>
      <c r="G1152" t="str">
        <f>'TARIF 2024'!K1156</f>
        <v>String light 180LED 14,4m warm white Forever Light dont 0,24 deee</v>
      </c>
      <c r="H1152" s="64">
        <f>'TARIF 2024'!M1156</f>
        <v>8.9770000000000003</v>
      </c>
      <c r="I1152" s="64">
        <f>'TARIF 2024'!Q1156</f>
        <v>14.9</v>
      </c>
      <c r="L1152" s="75">
        <v>0.2</v>
      </c>
      <c r="M1152" s="65"/>
      <c r="N1152" s="65"/>
      <c r="O1152" s="65"/>
      <c r="P1152" s="65"/>
      <c r="Q1152" s="70"/>
      <c r="R1152" s="66"/>
      <c r="S1152" s="68"/>
      <c r="T1152" s="65"/>
      <c r="U1152" s="65"/>
      <c r="V1152" s="71"/>
      <c r="W1152" s="72"/>
      <c r="X1152" s="73"/>
      <c r="Y1152" s="74"/>
      <c r="Z1152" s="65"/>
      <c r="AA1152" s="73"/>
      <c r="AB1152" s="65"/>
      <c r="AC1152" s="73"/>
      <c r="AD1152" s="65"/>
      <c r="AE1152" s="73"/>
      <c r="AF1152" s="73"/>
      <c r="AG1152" s="65"/>
      <c r="AH1152" s="65"/>
      <c r="AI1152" s="65"/>
      <c r="AJ1152" s="65"/>
      <c r="AK1152" s="65"/>
      <c r="AL1152" s="65"/>
      <c r="AM1152" s="65"/>
      <c r="AN1152" s="65"/>
      <c r="AO1152" s="65"/>
    </row>
    <row r="1153" spans="1:41">
      <c r="A1153">
        <f>'TARIF 2024'!D1157</f>
        <v>0</v>
      </c>
      <c r="B1153" t="s">
        <v>947</v>
      </c>
      <c r="D1153" s="4">
        <f>'TARIF 2024'!G1157</f>
        <v>5900495945785</v>
      </c>
      <c r="E1153" t="str">
        <f>'TARIF 2024'!B1157</f>
        <v>RTV100180</v>
      </c>
      <c r="F1153" t="str">
        <f>'TARIF 2024'!K1157</f>
        <v>String light 240LED 19,2m warm white Forever Light dont 0,24 deee</v>
      </c>
      <c r="G1153" t="str">
        <f>'TARIF 2024'!K1157</f>
        <v>String light 240LED 19,2m warm white Forever Light dont 0,24 deee</v>
      </c>
      <c r="H1153" s="64">
        <f>'TARIF 2024'!M1157</f>
        <v>10.6126</v>
      </c>
      <c r="I1153" s="64">
        <f>'TARIF 2024'!Q1157</f>
        <v>19.899999999999999</v>
      </c>
      <c r="L1153" s="75">
        <v>0.2</v>
      </c>
      <c r="M1153" s="65"/>
      <c r="N1153" s="65"/>
      <c r="O1153" s="65"/>
      <c r="P1153" s="65"/>
      <c r="Q1153" s="70"/>
      <c r="R1153" s="66"/>
      <c r="S1153" s="68"/>
      <c r="T1153" s="65"/>
      <c r="U1153" s="65"/>
      <c r="V1153" s="71"/>
      <c r="W1153" s="72"/>
      <c r="X1153" s="73"/>
      <c r="Y1153" s="74"/>
      <c r="Z1153" s="65"/>
      <c r="AA1153" s="73"/>
      <c r="AB1153" s="65"/>
      <c r="AC1153" s="73"/>
      <c r="AD1153" s="65"/>
      <c r="AE1153" s="73"/>
      <c r="AF1153" s="73"/>
      <c r="AG1153" s="65"/>
      <c r="AH1153" s="65"/>
      <c r="AI1153" s="65"/>
      <c r="AJ1153" s="65"/>
      <c r="AK1153" s="65"/>
      <c r="AL1153" s="65"/>
      <c r="AM1153" s="65"/>
      <c r="AN1153" s="65"/>
      <c r="AO1153" s="65"/>
    </row>
    <row r="1154" spans="1:41">
      <c r="A1154">
        <f>'TARIF 2024'!D1158</f>
        <v>0</v>
      </c>
      <c r="B1154" t="s">
        <v>947</v>
      </c>
      <c r="D1154" s="4">
        <f>'TARIF 2024'!G1158</f>
        <v>5900495496188</v>
      </c>
      <c r="E1154" t="str">
        <f>'TARIF 2024'!B1158</f>
        <v>RTV100459</v>
      </c>
      <c r="F1154" t="str">
        <f>'TARIF 2024'!K1158</f>
        <v>String Light COPPER TWIG CLF-02 480LED warm white 3m + 5m cable Forever Light dont 0,24 deee</v>
      </c>
      <c r="G1154" t="str">
        <f>'TARIF 2024'!K1158</f>
        <v>String Light COPPER TWIG CLF-02 480LED warm white 3m + 5m cable Forever Light dont 0,24 deee</v>
      </c>
      <c r="H1154" s="64">
        <f>'TARIF 2024'!M1158</f>
        <v>16</v>
      </c>
      <c r="I1154" s="64">
        <f>'TARIF 2024'!Q1158</f>
        <v>29.9</v>
      </c>
      <c r="L1154" s="75">
        <v>0.2</v>
      </c>
      <c r="M1154" s="65"/>
      <c r="N1154" s="65"/>
      <c r="O1154" s="65"/>
      <c r="P1154" s="65"/>
      <c r="Q1154" s="70"/>
      <c r="R1154" s="66"/>
      <c r="S1154" s="68"/>
      <c r="T1154" s="65"/>
      <c r="U1154" s="65"/>
      <c r="V1154" s="71"/>
      <c r="W1154" s="72"/>
      <c r="X1154" s="73"/>
      <c r="Y1154" s="74"/>
      <c r="Z1154" s="65"/>
      <c r="AA1154" s="73"/>
      <c r="AB1154" s="65"/>
      <c r="AC1154" s="73"/>
      <c r="AD1154" s="65"/>
      <c r="AE1154" s="73"/>
      <c r="AF1154" s="73"/>
      <c r="AG1154" s="65"/>
      <c r="AH1154" s="65"/>
      <c r="AI1154" s="65"/>
      <c r="AJ1154" s="65"/>
      <c r="AK1154" s="65"/>
      <c r="AL1154" s="65"/>
      <c r="AM1154" s="65"/>
      <c r="AN1154" s="65"/>
      <c r="AO1154" s="65"/>
    </row>
    <row r="1155" spans="1:41">
      <c r="A1155">
        <f>'TARIF 2024'!D1159</f>
        <v>0</v>
      </c>
      <c r="B1155" t="s">
        <v>947</v>
      </c>
      <c r="D1155" s="4">
        <f>'TARIF 2024'!G1159</f>
        <v>5900495945921</v>
      </c>
      <c r="E1155" t="str">
        <f>'TARIF 2024'!B1159</f>
        <v>RTV100194</v>
      </c>
      <c r="F1155" t="str">
        <f>'TARIF 2024'!K1159</f>
        <v>String light 180LED 14,4m multicolor Forever Light dont 0,24 deee</v>
      </c>
      <c r="G1155" t="str">
        <f>'TARIF 2024'!K1159</f>
        <v>String light 180LED 14,4m multicolor Forever Light dont 0,24 deee</v>
      </c>
      <c r="H1155" s="64">
        <f>'TARIF 2024'!M1159</f>
        <v>8.9770000000000003</v>
      </c>
      <c r="I1155" s="64">
        <f>'TARIF 2024'!Q1159</f>
        <v>14.9</v>
      </c>
      <c r="L1155" s="75">
        <v>0.2</v>
      </c>
      <c r="M1155" s="65"/>
      <c r="N1155" s="65"/>
      <c r="O1155" s="65"/>
      <c r="P1155" s="65"/>
      <c r="Q1155" s="70"/>
      <c r="R1155" s="66"/>
      <c r="S1155" s="68"/>
      <c r="T1155" s="65"/>
      <c r="U1155" s="65"/>
      <c r="V1155" s="71"/>
      <c r="W1155" s="72"/>
      <c r="X1155" s="73"/>
      <c r="Y1155" s="74"/>
      <c r="Z1155" s="65"/>
      <c r="AA1155" s="73"/>
      <c r="AB1155" s="65"/>
      <c r="AC1155" s="73"/>
      <c r="AD1155" s="65"/>
      <c r="AE1155" s="73"/>
      <c r="AF1155" s="73"/>
      <c r="AG1155" s="65"/>
      <c r="AH1155" s="65"/>
      <c r="AI1155" s="65"/>
      <c r="AJ1155" s="65"/>
      <c r="AK1155" s="65"/>
      <c r="AL1155" s="65"/>
      <c r="AM1155" s="65"/>
      <c r="AN1155" s="65"/>
      <c r="AO1155" s="65"/>
    </row>
    <row r="1156" spans="1:41">
      <c r="A1156">
        <f>'TARIF 2024'!D1160</f>
        <v>0</v>
      </c>
      <c r="B1156" t="s">
        <v>947</v>
      </c>
      <c r="D1156" s="4">
        <f>'TARIF 2024'!G1160</f>
        <v>5900495945792</v>
      </c>
      <c r="E1156" t="str">
        <f>'TARIF 2024'!B1160</f>
        <v>RTV100181</v>
      </c>
      <c r="F1156" t="str">
        <f>'TARIF 2024'!K1160</f>
        <v>String light 240LED 19,2m multicolor Forever Light dont 0,24 deee</v>
      </c>
      <c r="G1156" t="str">
        <f>'TARIF 2024'!K1160</f>
        <v>String light 240LED 19,2m multicolor Forever Light dont 0,24 deee</v>
      </c>
      <c r="H1156" s="64">
        <f>'TARIF 2024'!M1160</f>
        <v>10.6126</v>
      </c>
      <c r="I1156" s="64">
        <f>'TARIF 2024'!Q1160</f>
        <v>19.899999999999999</v>
      </c>
      <c r="L1156" s="75">
        <v>0.2</v>
      </c>
      <c r="M1156" s="65"/>
      <c r="N1156" s="65"/>
      <c r="O1156" s="65"/>
      <c r="P1156" s="65"/>
      <c r="Q1156" s="70"/>
      <c r="R1156" s="66"/>
      <c r="S1156" s="68"/>
      <c r="T1156" s="65"/>
      <c r="U1156" s="65"/>
      <c r="V1156" s="71"/>
      <c r="W1156" s="72"/>
      <c r="X1156" s="73"/>
      <c r="Y1156" s="74"/>
      <c r="Z1156" s="65"/>
      <c r="AA1156" s="73"/>
      <c r="AB1156" s="65"/>
      <c r="AC1156" s="73"/>
      <c r="AD1156" s="65"/>
      <c r="AE1156" s="73"/>
      <c r="AF1156" s="73"/>
      <c r="AG1156" s="65"/>
      <c r="AH1156" s="65"/>
      <c r="AI1156" s="65"/>
      <c r="AJ1156" s="65"/>
      <c r="AK1156" s="65"/>
      <c r="AL1156" s="65"/>
      <c r="AM1156" s="65"/>
      <c r="AN1156" s="65"/>
      <c r="AO1156" s="65"/>
    </row>
    <row r="1157" spans="1:41">
      <c r="A1157">
        <f>'TARIF 2024'!D1161</f>
        <v>0</v>
      </c>
      <c r="B1157" t="s">
        <v>947</v>
      </c>
      <c r="D1157" s="4">
        <f>'TARIF 2024'!G1161</f>
        <v>5900495945938</v>
      </c>
      <c r="E1157" t="str">
        <f>'TARIF 2024'!B1161</f>
        <v>RTV100195</v>
      </c>
      <c r="F1157" t="str">
        <f>'TARIF 2024'!K1161</f>
        <v>String light 180LED 14,4m blue Forever Light dont 0,24 deee</v>
      </c>
      <c r="G1157" t="str">
        <f>'TARIF 2024'!K1161</f>
        <v>String light 180LED 14,4m blue Forever Light dont 0,24 deee</v>
      </c>
      <c r="H1157" s="64">
        <f>'TARIF 2024'!M1161</f>
        <v>8.3800000000000008</v>
      </c>
      <c r="I1157" s="64">
        <f>'TARIF 2024'!Q1161</f>
        <v>14.9</v>
      </c>
      <c r="L1157" s="75">
        <v>0.2</v>
      </c>
      <c r="M1157" s="65"/>
      <c r="N1157" s="65"/>
      <c r="O1157" s="65"/>
      <c r="P1157" s="65"/>
      <c r="Q1157" s="70"/>
      <c r="R1157" s="66"/>
      <c r="S1157" s="68"/>
      <c r="T1157" s="65"/>
      <c r="U1157" s="65"/>
      <c r="V1157" s="71"/>
      <c r="W1157" s="72"/>
      <c r="X1157" s="73"/>
      <c r="Y1157" s="74"/>
      <c r="Z1157" s="65"/>
      <c r="AA1157" s="73"/>
      <c r="AB1157" s="65"/>
      <c r="AC1157" s="73"/>
      <c r="AD1157" s="65"/>
      <c r="AE1157" s="73"/>
      <c r="AF1157" s="73"/>
      <c r="AG1157" s="65"/>
      <c r="AH1157" s="65"/>
      <c r="AI1157" s="65"/>
      <c r="AJ1157" s="65"/>
      <c r="AK1157" s="65"/>
      <c r="AL1157" s="65"/>
      <c r="AM1157" s="65"/>
      <c r="AN1157" s="65"/>
      <c r="AO1157" s="65"/>
    </row>
    <row r="1158" spans="1:41">
      <c r="A1158">
        <f>'TARIF 2024'!D1162</f>
        <v>0</v>
      </c>
      <c r="B1158" t="s">
        <v>947</v>
      </c>
      <c r="D1158" s="4">
        <f>'TARIF 2024'!G1162</f>
        <v>5900495945945</v>
      </c>
      <c r="E1158" t="str">
        <f>'TARIF 2024'!B1162</f>
        <v>RTV100196</v>
      </c>
      <c r="F1158" t="str">
        <f>'TARIF 2024'!K1162</f>
        <v>String light 100LED 8m blue Forever Light dont 0,24 deee</v>
      </c>
      <c r="G1158" t="str">
        <f>'TARIF 2024'!K1162</f>
        <v>String light 100LED 8m blue Forever Light dont 0,24 deee</v>
      </c>
      <c r="H1158" s="64">
        <f>'TARIF 2024'!M1162</f>
        <v>6.6457999999999995</v>
      </c>
      <c r="I1158" s="64">
        <f>'TARIF 2024'!Q1162</f>
        <v>10.9</v>
      </c>
      <c r="L1158" s="75">
        <v>0.2</v>
      </c>
      <c r="M1158" s="65"/>
      <c r="N1158" s="65"/>
      <c r="O1158" s="65"/>
      <c r="P1158" s="65"/>
      <c r="Q1158" s="70"/>
      <c r="R1158" s="66"/>
      <c r="S1158" s="68"/>
      <c r="T1158" s="65"/>
      <c r="U1158" s="65"/>
      <c r="V1158" s="71"/>
      <c r="W1158" s="72"/>
      <c r="X1158" s="73"/>
      <c r="Y1158" s="74"/>
      <c r="Z1158" s="65"/>
      <c r="AA1158" s="73"/>
      <c r="AB1158" s="65"/>
      <c r="AC1158" s="73"/>
      <c r="AD1158" s="65"/>
      <c r="AE1158" s="73"/>
      <c r="AF1158" s="73"/>
      <c r="AG1158" s="65"/>
      <c r="AH1158" s="65"/>
      <c r="AI1158" s="65"/>
      <c r="AJ1158" s="65"/>
      <c r="AK1158" s="65"/>
      <c r="AL1158" s="65"/>
      <c r="AM1158" s="65"/>
      <c r="AN1158" s="65"/>
      <c r="AO1158" s="65"/>
    </row>
    <row r="1159" spans="1:41">
      <c r="A1159">
        <f>'TARIF 2024'!D1163</f>
        <v>0</v>
      </c>
      <c r="B1159" t="s">
        <v>947</v>
      </c>
      <c r="D1159" s="4">
        <f>'TARIF 2024'!G1163</f>
        <v>5900495945907</v>
      </c>
      <c r="E1159" t="str">
        <f>'TARIF 2024'!B1163</f>
        <v>RTV100192</v>
      </c>
      <c r="F1159" t="str">
        <f>'TARIF 2024'!K1163</f>
        <v>String light 100LED 8m multicolor Forever Light dont 0,24 deee</v>
      </c>
      <c r="G1159" t="str">
        <f>'TARIF 2024'!K1163</f>
        <v>String light 100LED 8m multicolor Forever Light dont 0,24 deee</v>
      </c>
      <c r="H1159" s="64">
        <f>'TARIF 2024'!M1163</f>
        <v>6.6457999999999995</v>
      </c>
      <c r="I1159" s="64">
        <f>'TARIF 2024'!Q1163</f>
        <v>10.9</v>
      </c>
      <c r="L1159" s="75">
        <v>0.2</v>
      </c>
      <c r="M1159" s="65"/>
      <c r="N1159" s="65"/>
      <c r="O1159" s="65"/>
      <c r="P1159" s="65"/>
      <c r="Q1159" s="70"/>
      <c r="R1159" s="66"/>
      <c r="S1159" s="68"/>
      <c r="T1159" s="65"/>
      <c r="U1159" s="65"/>
      <c r="V1159" s="71"/>
      <c r="W1159" s="72"/>
      <c r="X1159" s="73"/>
      <c r="Y1159" s="74"/>
      <c r="Z1159" s="65"/>
      <c r="AA1159" s="73"/>
      <c r="AB1159" s="65"/>
      <c r="AC1159" s="73"/>
      <c r="AD1159" s="65"/>
      <c r="AE1159" s="73"/>
      <c r="AF1159" s="73"/>
      <c r="AG1159" s="65"/>
      <c r="AH1159" s="65"/>
      <c r="AI1159" s="65"/>
      <c r="AJ1159" s="65"/>
      <c r="AK1159" s="65"/>
      <c r="AL1159" s="65"/>
      <c r="AM1159" s="65"/>
      <c r="AN1159" s="65"/>
      <c r="AO1159" s="65"/>
    </row>
    <row r="1160" spans="1:41">
      <c r="A1160">
        <f>'TARIF 2024'!D1164</f>
        <v>0</v>
      </c>
      <c r="B1160" t="s">
        <v>947</v>
      </c>
      <c r="D1160" s="4">
        <f>'TARIF 2024'!G1164</f>
        <v>5900495945877</v>
      </c>
      <c r="E1160" t="str">
        <f>'TARIF 2024'!B1164</f>
        <v>RTV100189</v>
      </c>
      <c r="F1160" t="str">
        <f>'TARIF 2024'!K1164</f>
        <v>String light 100LED 8m warm white Forever Light dont 0,24 deee</v>
      </c>
      <c r="G1160" t="str">
        <f>'TARIF 2024'!K1164</f>
        <v>String light 100LED 8m warm white Forever Light dont 0,24 deee</v>
      </c>
      <c r="H1160" s="64">
        <f>'TARIF 2024'!M1164</f>
        <v>6.6457999999999995</v>
      </c>
      <c r="I1160" s="64">
        <f>'TARIF 2024'!Q1164</f>
        <v>10.9</v>
      </c>
      <c r="L1160" s="75">
        <v>0.2</v>
      </c>
      <c r="M1160" s="65"/>
      <c r="N1160" s="65"/>
      <c r="O1160" s="65"/>
      <c r="P1160" s="65"/>
      <c r="Q1160" s="70"/>
      <c r="R1160" s="66"/>
      <c r="S1160" s="68"/>
      <c r="T1160" s="65"/>
      <c r="U1160" s="65"/>
      <c r="V1160" s="71"/>
      <c r="W1160" s="72"/>
      <c r="X1160" s="73"/>
      <c r="Y1160" s="74"/>
      <c r="Z1160" s="65"/>
      <c r="AA1160" s="73"/>
      <c r="AB1160" s="65"/>
      <c r="AC1160" s="73"/>
      <c r="AD1160" s="65"/>
      <c r="AE1160" s="73"/>
      <c r="AF1160" s="73"/>
      <c r="AG1160" s="65"/>
      <c r="AH1160" s="65"/>
      <c r="AI1160" s="65"/>
      <c r="AJ1160" s="65"/>
      <c r="AK1160" s="65"/>
      <c r="AL1160" s="65"/>
      <c r="AM1160" s="65"/>
      <c r="AN1160" s="65"/>
      <c r="AO1160" s="65"/>
    </row>
    <row r="1161" spans="1:41">
      <c r="A1161">
        <f>'TARIF 2024'!D1165</f>
        <v>0</v>
      </c>
      <c r="B1161" t="s">
        <v>947</v>
      </c>
      <c r="D1161" s="4">
        <f>'TARIF 2024'!G1165</f>
        <v>5900495948502</v>
      </c>
      <c r="E1161" t="str">
        <f>'TARIF 2024'!B1165</f>
        <v>GSM112227</v>
      </c>
      <c r="F1161" t="str">
        <f>'TARIF 2024'!K1165</f>
        <v xml:space="preserve"> Setty adapter Lightning - audio jack 3,5mm white dont 0,04 deee</v>
      </c>
      <c r="G1161" t="str">
        <f>'TARIF 2024'!K1165</f>
        <v xml:space="preserve"> Setty adapter Lightning - audio jack 3,5mm white dont 0,04 deee</v>
      </c>
      <c r="H1161" s="64">
        <f>'TARIF 2024'!M1165</f>
        <v>4.0232000000000001</v>
      </c>
      <c r="I1161" s="64">
        <f>'TARIF 2024'!Q1165</f>
        <v>9.99</v>
      </c>
      <c r="L1161" s="75">
        <v>0.2</v>
      </c>
      <c r="M1161" s="65"/>
      <c r="N1161" s="65"/>
      <c r="O1161" s="65"/>
      <c r="P1161" s="65"/>
      <c r="Q1161" s="70"/>
      <c r="R1161" s="66"/>
      <c r="S1161" s="68"/>
      <c r="T1161" s="65"/>
      <c r="U1161" s="65"/>
      <c r="V1161" s="71"/>
      <c r="W1161" s="72"/>
      <c r="X1161" s="73"/>
      <c r="Y1161" s="74"/>
      <c r="Z1161" s="65"/>
      <c r="AA1161" s="73"/>
      <c r="AB1161" s="65"/>
      <c r="AC1161" s="73"/>
      <c r="AD1161" s="65"/>
      <c r="AE1161" s="73"/>
      <c r="AF1161" s="73"/>
      <c r="AG1161" s="65"/>
      <c r="AH1161" s="65"/>
      <c r="AI1161" s="65"/>
      <c r="AJ1161" s="65"/>
      <c r="AK1161" s="65"/>
      <c r="AL1161" s="65"/>
      <c r="AM1161" s="65"/>
      <c r="AN1161" s="65"/>
      <c r="AO1161" s="65"/>
    </row>
    <row r="1162" spans="1:41">
      <c r="A1162">
        <f>'TARIF 2024'!D1166</f>
        <v>0</v>
      </c>
      <c r="B1162" t="s">
        <v>947</v>
      </c>
      <c r="D1162" s="4">
        <f>'TARIF 2024'!G1166</f>
        <v>5900495926623</v>
      </c>
      <c r="E1162" t="str">
        <f>'TARIF 2024'!B1166</f>
        <v>GSM109713</v>
      </c>
      <c r="F1162" t="str">
        <f>'TARIF 2024'!K1166</f>
        <v>Setty USB magnetic cable 1m 2A nylon black dont 0,04 deee</v>
      </c>
      <c r="G1162" t="str">
        <f>'TARIF 2024'!K1166</f>
        <v>Setty USB magnetic cable 1m 2A nylon black dont 0,04 deee</v>
      </c>
      <c r="H1162" s="64">
        <f>'TARIF 2024'!M1166</f>
        <v>3.7223999999999999</v>
      </c>
      <c r="I1162" s="64">
        <f>'TARIF 2024'!Q1166</f>
        <v>9.99</v>
      </c>
      <c r="L1162" s="75">
        <v>0.2</v>
      </c>
      <c r="M1162" s="65"/>
      <c r="N1162" s="65"/>
      <c r="O1162" s="65"/>
      <c r="P1162" s="65"/>
      <c r="Q1162" s="70"/>
      <c r="R1162" s="66"/>
      <c r="S1162" s="68"/>
      <c r="T1162" s="65"/>
      <c r="U1162" s="65"/>
      <c r="V1162" s="71"/>
      <c r="W1162" s="72"/>
      <c r="X1162" s="73"/>
      <c r="Y1162" s="74"/>
      <c r="Z1162" s="65"/>
      <c r="AA1162" s="73"/>
      <c r="AB1162" s="65"/>
      <c r="AC1162" s="73"/>
      <c r="AD1162" s="65"/>
      <c r="AE1162" s="73"/>
      <c r="AF1162" s="73"/>
      <c r="AG1162" s="65"/>
      <c r="AH1162" s="65"/>
      <c r="AI1162" s="65"/>
      <c r="AJ1162" s="65"/>
      <c r="AK1162" s="65"/>
      <c r="AL1162" s="65"/>
      <c r="AM1162" s="65"/>
      <c r="AN1162" s="65"/>
      <c r="AO1162" s="65"/>
    </row>
    <row r="1163" spans="1:41">
      <c r="A1163">
        <f>'TARIF 2024'!D1167</f>
        <v>0</v>
      </c>
      <c r="B1163" t="s">
        <v>947</v>
      </c>
      <c r="D1163" s="4">
        <f>'TARIF 2024'!G1167</f>
        <v>5900495925626</v>
      </c>
      <c r="E1163" t="str">
        <f>'TARIF 2024'!B1167</f>
        <v>GSM109581</v>
      </c>
      <c r="F1163" t="str">
        <f>'TARIF 2024'!K1167</f>
        <v>Setty 3in1 cable USB - Lightning + USB-C + microUSB 1,0 m 2A black nylon DT dont 0,04 deee</v>
      </c>
      <c r="G1163" t="str">
        <f>'TARIF 2024'!K1167</f>
        <v>Setty 3in1 cable USB - Lightning + USB-C + microUSB 1,0 m 2A black nylon DT dont 0,04 deee</v>
      </c>
      <c r="H1163" s="64">
        <f>'TARIF 2024'!M1167</f>
        <v>4.2769999999999992</v>
      </c>
      <c r="I1163" s="64">
        <f>'TARIF 2024'!Q1167</f>
        <v>8.99</v>
      </c>
      <c r="L1163" s="75">
        <v>0.2</v>
      </c>
      <c r="M1163" s="65"/>
      <c r="N1163" s="65"/>
      <c r="O1163" s="65"/>
      <c r="P1163" s="65"/>
      <c r="Q1163" s="70"/>
      <c r="R1163" s="66"/>
      <c r="S1163" s="68"/>
      <c r="T1163" s="65"/>
      <c r="U1163" s="65"/>
      <c r="V1163" s="71"/>
      <c r="W1163" s="72"/>
      <c r="X1163" s="73"/>
      <c r="Y1163" s="74"/>
      <c r="Z1163" s="65"/>
      <c r="AA1163" s="73"/>
      <c r="AB1163" s="65"/>
      <c r="AC1163" s="73"/>
      <c r="AD1163" s="65"/>
      <c r="AE1163" s="73"/>
      <c r="AF1163" s="73"/>
      <c r="AG1163" s="65"/>
      <c r="AH1163" s="65"/>
      <c r="AI1163" s="65"/>
      <c r="AJ1163" s="65"/>
      <c r="AK1163" s="65"/>
      <c r="AL1163" s="65"/>
      <c r="AM1163" s="65"/>
      <c r="AN1163" s="65"/>
      <c r="AO1163" s="65"/>
    </row>
    <row r="1164" spans="1:41">
      <c r="A1164">
        <f>'TARIF 2024'!D1168</f>
        <v>0</v>
      </c>
      <c r="B1164" t="s">
        <v>947</v>
      </c>
      <c r="D1164" s="4">
        <f>'TARIF 2024'!G1168</f>
        <v>5900495753304</v>
      </c>
      <c r="E1164" t="str">
        <f>'TARIF 2024'!B1168</f>
        <v>GSM043225</v>
      </c>
      <c r="F1164" t="str">
        <f>'TARIF 2024'!K1168</f>
        <v>Setty Câble 3en1 USB - Lightning + USB-C + microUSB 1,0 m 2A KN3W1-01 noir dont 0,04 deee</v>
      </c>
      <c r="G1164" t="str">
        <f>'TARIF 2024'!K1168</f>
        <v>Setty Câble 3en1 USB - Lightning + USB-C + microUSB 1,0 m 2A KN3W1-01 noir dont 0,04 deee</v>
      </c>
      <c r="H1164" s="64">
        <f>'TARIF 2024'!M1168</f>
        <v>3.4779999999999998</v>
      </c>
      <c r="I1164" s="64">
        <f>'TARIF 2024'!Q1168</f>
        <v>8.99</v>
      </c>
      <c r="L1164" s="75">
        <v>0.2</v>
      </c>
      <c r="M1164" s="65"/>
      <c r="N1164" s="65"/>
      <c r="O1164" s="65"/>
      <c r="P1164" s="65"/>
      <c r="Q1164" s="70"/>
      <c r="R1164" s="66"/>
      <c r="S1164" s="68"/>
      <c r="T1164" s="65"/>
      <c r="U1164" s="65"/>
      <c r="V1164" s="71"/>
      <c r="W1164" s="72"/>
      <c r="X1164" s="73"/>
      <c r="Y1164" s="74"/>
      <c r="Z1164" s="65"/>
      <c r="AA1164" s="73"/>
      <c r="AB1164" s="65"/>
      <c r="AC1164" s="73"/>
      <c r="AD1164" s="65"/>
      <c r="AE1164" s="73"/>
      <c r="AF1164" s="73"/>
      <c r="AG1164" s="65"/>
      <c r="AH1164" s="65"/>
      <c r="AI1164" s="65"/>
      <c r="AJ1164" s="65"/>
      <c r="AK1164" s="65"/>
      <c r="AL1164" s="65"/>
      <c r="AM1164" s="65"/>
      <c r="AN1164" s="65"/>
      <c r="AO1164" s="65"/>
    </row>
    <row r="1165" spans="1:41">
      <c r="A1165">
        <f>'TARIF 2024'!D1169</f>
        <v>0</v>
      </c>
      <c r="B1165" t="s">
        <v>947</v>
      </c>
      <c r="D1165" s="4">
        <f>'TARIF 2024'!G1169</f>
        <v>5900495094162</v>
      </c>
      <c r="E1165" t="str">
        <f>'TARIF 2024'!B1169</f>
        <v>GSM171575</v>
      </c>
      <c r="F1165" t="str">
        <f>'TARIF 2024'!K1169</f>
        <v>Setty USB - Lightning cable 1,2 m 2,1A KNA-L-1.22.113 rainbow dont 0,04 deee</v>
      </c>
      <c r="G1165" t="str">
        <f>'TARIF 2024'!K1169</f>
        <v>Setty USB - Lightning cable 1,2 m 2,1A KNA-L-1.22.113 rainbow dont 0,04 deee</v>
      </c>
      <c r="H1165" s="64">
        <f>'TARIF 2024'!M1169</f>
        <v>4.0043999999999995</v>
      </c>
      <c r="I1165" s="64">
        <f>'TARIF 2024'!Q1169</f>
        <v>9.99</v>
      </c>
      <c r="L1165" s="75">
        <v>0.2</v>
      </c>
      <c r="M1165" s="65"/>
      <c r="N1165" s="65"/>
      <c r="O1165" s="65"/>
      <c r="P1165" s="65"/>
      <c r="Q1165" s="70"/>
      <c r="R1165" s="66"/>
      <c r="S1165" s="68"/>
      <c r="T1165" s="65"/>
      <c r="U1165" s="65"/>
      <c r="V1165" s="71"/>
      <c r="W1165" s="72"/>
      <c r="X1165" s="73"/>
      <c r="Y1165" s="74"/>
      <c r="Z1165" s="65"/>
      <c r="AA1165" s="73"/>
      <c r="AB1165" s="65"/>
      <c r="AC1165" s="73"/>
      <c r="AD1165" s="65"/>
      <c r="AE1165" s="73"/>
      <c r="AF1165" s="73"/>
      <c r="AG1165" s="65"/>
      <c r="AH1165" s="65"/>
      <c r="AI1165" s="65"/>
      <c r="AJ1165" s="65"/>
      <c r="AK1165" s="65"/>
      <c r="AL1165" s="65"/>
      <c r="AM1165" s="65"/>
      <c r="AN1165" s="65"/>
      <c r="AO1165" s="65"/>
    </row>
    <row r="1166" spans="1:41">
      <c r="A1166">
        <f>'TARIF 2024'!D1170</f>
        <v>0</v>
      </c>
      <c r="B1166" t="s">
        <v>947</v>
      </c>
      <c r="D1166" s="4">
        <f>'TARIF 2024'!G1170</f>
        <v>5900495032966</v>
      </c>
      <c r="E1166" t="str">
        <f>'TARIF 2024'!B1170</f>
        <v>GSM165723</v>
      </c>
      <c r="F1166" t="str">
        <f>'TARIF 2024'!K1170</f>
        <v>Setty cable USB - Lightning 1,5 m 2,1A KSA-L-1.523 blue dont 0,04 deee</v>
      </c>
      <c r="G1166" t="str">
        <f>'TARIF 2024'!K1170</f>
        <v>Setty cable USB - Lightning 1,5 m 2,1A KSA-L-1.523 blue dont 0,04 deee</v>
      </c>
      <c r="H1166" s="64">
        <f>'TARIF 2024'!M1170</f>
        <v>2.9985999999999997</v>
      </c>
      <c r="I1166" s="64">
        <f>'TARIF 2024'!Q1170</f>
        <v>7.99</v>
      </c>
      <c r="L1166" s="75">
        <v>0.2</v>
      </c>
      <c r="M1166" s="65"/>
      <c r="N1166" s="65"/>
      <c r="O1166" s="65"/>
      <c r="P1166" s="65"/>
      <c r="Q1166" s="70"/>
      <c r="R1166" s="66"/>
      <c r="S1166" s="68"/>
      <c r="T1166" s="65"/>
      <c r="U1166" s="65"/>
      <c r="V1166" s="71"/>
      <c r="W1166" s="72"/>
      <c r="X1166" s="73"/>
      <c r="Y1166" s="74"/>
      <c r="Z1166" s="65"/>
      <c r="AA1166" s="73"/>
      <c r="AB1166" s="65"/>
      <c r="AC1166" s="73"/>
      <c r="AD1166" s="65"/>
      <c r="AE1166" s="73"/>
      <c r="AF1166" s="73"/>
      <c r="AG1166" s="65"/>
      <c r="AH1166" s="65"/>
      <c r="AI1166" s="65"/>
      <c r="AJ1166" s="65"/>
      <c r="AK1166" s="65"/>
      <c r="AL1166" s="65"/>
      <c r="AM1166" s="65"/>
      <c r="AN1166" s="65"/>
      <c r="AO1166" s="65"/>
    </row>
    <row r="1167" spans="1:41">
      <c r="A1167">
        <f>'TARIF 2024'!D1171</f>
        <v>0</v>
      </c>
      <c r="B1167" t="s">
        <v>947</v>
      </c>
      <c r="D1167" s="4">
        <f>'TARIF 2024'!G1171</f>
        <v>5900495032980</v>
      </c>
      <c r="E1167" t="str">
        <f>'TARIF 2024'!B1171</f>
        <v>GSM165725</v>
      </c>
      <c r="F1167" t="str">
        <f>'TARIF 2024'!K1171</f>
        <v>Setty cable USB - Lightning 1,5 m 2,1A KSA-L-1.5210 orange dont 0,04 deee</v>
      </c>
      <c r="G1167" t="str">
        <f>'TARIF 2024'!K1171</f>
        <v>Setty cable USB - Lightning 1,5 m 2,1A KSA-L-1.5210 orange dont 0,04 deee</v>
      </c>
      <c r="H1167" s="64">
        <f>'TARIF 2024'!M1171</f>
        <v>2.9985999999999997</v>
      </c>
      <c r="I1167" s="64">
        <f>'TARIF 2024'!Q1171</f>
        <v>7.99</v>
      </c>
      <c r="L1167" s="75">
        <v>0.2</v>
      </c>
      <c r="M1167" s="65"/>
      <c r="N1167" s="65"/>
      <c r="O1167" s="65"/>
      <c r="P1167" s="65"/>
      <c r="Q1167" s="70"/>
      <c r="R1167" s="66"/>
      <c r="S1167" s="68"/>
      <c r="T1167" s="65"/>
      <c r="U1167" s="65"/>
      <c r="V1167" s="71"/>
      <c r="W1167" s="72"/>
      <c r="X1167" s="73"/>
      <c r="Y1167" s="74"/>
      <c r="Z1167" s="65"/>
      <c r="AA1167" s="73"/>
      <c r="AB1167" s="65"/>
      <c r="AC1167" s="73"/>
      <c r="AD1167" s="65"/>
      <c r="AE1167" s="73"/>
      <c r="AF1167" s="73"/>
      <c r="AG1167" s="65"/>
      <c r="AH1167" s="65"/>
      <c r="AI1167" s="65"/>
      <c r="AJ1167" s="65"/>
      <c r="AK1167" s="65"/>
      <c r="AL1167" s="65"/>
      <c r="AM1167" s="65"/>
      <c r="AN1167" s="65"/>
      <c r="AO1167" s="65"/>
    </row>
    <row r="1168" spans="1:41">
      <c r="A1168">
        <f>'TARIF 2024'!D1172</f>
        <v>0</v>
      </c>
      <c r="B1168" t="s">
        <v>947</v>
      </c>
      <c r="D1168" s="4">
        <f>'TARIF 2024'!G1172</f>
        <v>5900495032973</v>
      </c>
      <c r="E1168" t="str">
        <f>'TARIF 2024'!B1172</f>
        <v>GSM165724</v>
      </c>
      <c r="F1168" t="str">
        <f>'TARIF 2024'!K1172</f>
        <v>Setty cable USB - Lightning 1,5 m 2,1A KSA-L-1.526 pink dont 0,04 deee</v>
      </c>
      <c r="G1168" t="str">
        <f>'TARIF 2024'!K1172</f>
        <v>Setty cable USB - Lightning 1,5 m 2,1A KSA-L-1.526 pink dont 0,04 deee</v>
      </c>
      <c r="H1168" s="64">
        <f>'TARIF 2024'!M1172</f>
        <v>2.9985999999999997</v>
      </c>
      <c r="I1168" s="64">
        <f>'TARIF 2024'!Q1172</f>
        <v>7.99</v>
      </c>
      <c r="L1168" s="75">
        <v>0.2</v>
      </c>
      <c r="M1168" s="65"/>
      <c r="N1168" s="65"/>
      <c r="O1168" s="65"/>
      <c r="P1168" s="65"/>
      <c r="Q1168" s="70"/>
      <c r="R1168" s="66"/>
      <c r="S1168" s="68"/>
      <c r="T1168" s="65"/>
      <c r="U1168" s="65"/>
      <c r="V1168" s="71"/>
      <c r="W1168" s="72"/>
      <c r="X1168" s="73"/>
      <c r="Y1168" s="74"/>
      <c r="Z1168" s="65"/>
      <c r="AA1168" s="73"/>
      <c r="AB1168" s="65"/>
      <c r="AC1168" s="73"/>
      <c r="AD1168" s="65"/>
      <c r="AE1168" s="73"/>
      <c r="AF1168" s="73"/>
      <c r="AG1168" s="65"/>
      <c r="AH1168" s="65"/>
      <c r="AI1168" s="65"/>
      <c r="AJ1168" s="65"/>
      <c r="AK1168" s="65"/>
      <c r="AL1168" s="65"/>
      <c r="AM1168" s="65"/>
      <c r="AN1168" s="65"/>
      <c r="AO1168" s="65"/>
    </row>
    <row r="1169" spans="1:41">
      <c r="A1169">
        <f>'TARIF 2024'!D1173</f>
        <v>0</v>
      </c>
      <c r="B1169" t="s">
        <v>947</v>
      </c>
      <c r="D1169" s="4">
        <f>'TARIF 2024'!G1173</f>
        <v>5900495032959</v>
      </c>
      <c r="E1169" t="str">
        <f>'TARIF 2024'!B1173</f>
        <v>GSM165722</v>
      </c>
      <c r="F1169" t="str">
        <f>'TARIF 2024'!K1173</f>
        <v>Setty cable USB - Lightning 1,5 m 2,1A KSA-L-1.529 lilac dont 0,04 deee</v>
      </c>
      <c r="G1169" t="str">
        <f>'TARIF 2024'!K1173</f>
        <v>Setty cable USB - Lightning 1,5 m 2,1A KSA-L-1.529 lilac dont 0,04 deee</v>
      </c>
      <c r="H1169" s="64">
        <f>'TARIF 2024'!M1173</f>
        <v>2.9985999999999997</v>
      </c>
      <c r="I1169" s="64">
        <f>'TARIF 2024'!Q1173</f>
        <v>7.99</v>
      </c>
      <c r="L1169" s="75">
        <v>0.2</v>
      </c>
      <c r="M1169" s="65"/>
      <c r="N1169" s="65"/>
      <c r="O1169" s="65"/>
      <c r="P1169" s="65"/>
      <c r="Q1169" s="70"/>
      <c r="R1169" s="66"/>
      <c r="S1169" s="68"/>
      <c r="T1169" s="65"/>
      <c r="U1169" s="65"/>
      <c r="V1169" s="71"/>
      <c r="W1169" s="72"/>
      <c r="X1169" s="73"/>
      <c r="Y1169" s="74"/>
      <c r="Z1169" s="65"/>
      <c r="AA1169" s="73"/>
      <c r="AB1169" s="65"/>
      <c r="AC1169" s="73"/>
      <c r="AD1169" s="65"/>
      <c r="AE1169" s="73"/>
      <c r="AF1169" s="73"/>
      <c r="AG1169" s="65"/>
      <c r="AH1169" s="65"/>
      <c r="AI1169" s="65"/>
      <c r="AJ1169" s="65"/>
      <c r="AK1169" s="65"/>
      <c r="AL1169" s="65"/>
      <c r="AM1169" s="65"/>
      <c r="AN1169" s="65"/>
      <c r="AO1169" s="65"/>
    </row>
    <row r="1170" spans="1:41">
      <c r="A1170">
        <f>'TARIF 2024'!D1174</f>
        <v>0</v>
      </c>
      <c r="B1170" t="s">
        <v>947</v>
      </c>
      <c r="D1170" s="4">
        <f>'TARIF 2024'!G1174</f>
        <v>5900495094193</v>
      </c>
      <c r="E1170" t="str">
        <f>'TARIF 2024'!B1174</f>
        <v>GSM171577</v>
      </c>
      <c r="F1170" t="str">
        <f>'TARIF 2024'!K1174</f>
        <v>Setty USB - Lightning cable 1,2 m 2A KNA-L-1.220 white dont 0,04 deee</v>
      </c>
      <c r="G1170" t="str">
        <f>'TARIF 2024'!K1174</f>
        <v>Setty USB - Lightning cable 1,2 m 2A KNA-L-1.220 white dont 0,04 deee</v>
      </c>
      <c r="H1170" s="64">
        <f>'TARIF 2024'!M1174</f>
        <v>2.9985999999999997</v>
      </c>
      <c r="I1170" s="64">
        <f>'TARIF 2024'!Q1174</f>
        <v>7.99</v>
      </c>
      <c r="L1170" s="75">
        <v>0.2</v>
      </c>
      <c r="M1170" s="65"/>
      <c r="N1170" s="65"/>
      <c r="O1170" s="65"/>
      <c r="P1170" s="65"/>
      <c r="Q1170" s="70"/>
      <c r="R1170" s="66"/>
      <c r="S1170" s="68"/>
      <c r="T1170" s="65"/>
      <c r="U1170" s="65"/>
      <c r="V1170" s="71"/>
      <c r="W1170" s="72"/>
      <c r="X1170" s="73"/>
      <c r="Y1170" s="74"/>
      <c r="Z1170" s="65"/>
      <c r="AA1170" s="73"/>
      <c r="AB1170" s="65"/>
      <c r="AC1170" s="73"/>
      <c r="AD1170" s="65"/>
      <c r="AE1170" s="73"/>
      <c r="AF1170" s="73"/>
      <c r="AG1170" s="65"/>
      <c r="AH1170" s="65"/>
      <c r="AI1170" s="65"/>
      <c r="AJ1170" s="65"/>
      <c r="AK1170" s="65"/>
      <c r="AL1170" s="65"/>
      <c r="AM1170" s="65"/>
      <c r="AN1170" s="65"/>
      <c r="AO1170" s="65"/>
    </row>
    <row r="1171" spans="1:41">
      <c r="A1171">
        <f>'TARIF 2024'!D1175</f>
        <v>0</v>
      </c>
      <c r="B1171" t="s">
        <v>947</v>
      </c>
      <c r="D1171" s="4">
        <f>'TARIF 2024'!G1175</f>
        <v>5900495094209</v>
      </c>
      <c r="E1171" t="str">
        <f>'TARIF 2024'!B1175</f>
        <v>GSM171578</v>
      </c>
      <c r="F1171" t="str">
        <f>'TARIF 2024'!K1175</f>
        <v>Setty USB - Lightning cable 3 m 2A KSA-L-320 white dont 0,04 deee</v>
      </c>
      <c r="G1171" t="str">
        <f>'TARIF 2024'!K1175</f>
        <v>Setty USB - Lightning cable 3 m 2A KSA-L-320 white dont 0,04 deee</v>
      </c>
      <c r="H1171" s="64">
        <f>'TARIF 2024'!M1175</f>
        <v>4.2017999999999995</v>
      </c>
      <c r="I1171" s="64">
        <f>'TARIF 2024'!Q1175</f>
        <v>9.99</v>
      </c>
      <c r="L1171" s="75">
        <v>0.2</v>
      </c>
      <c r="M1171" s="65"/>
      <c r="N1171" s="65"/>
      <c r="O1171" s="65"/>
      <c r="P1171" s="65"/>
      <c r="Q1171" s="70"/>
      <c r="R1171" s="66"/>
      <c r="S1171" s="68"/>
      <c r="T1171" s="65"/>
      <c r="U1171" s="65"/>
      <c r="V1171" s="71"/>
      <c r="W1171" s="72"/>
      <c r="X1171" s="73"/>
      <c r="Y1171" s="74"/>
      <c r="Z1171" s="65"/>
      <c r="AA1171" s="73"/>
      <c r="AB1171" s="65"/>
      <c r="AC1171" s="73"/>
      <c r="AD1171" s="65"/>
      <c r="AE1171" s="73"/>
      <c r="AF1171" s="73"/>
      <c r="AG1171" s="65"/>
      <c r="AH1171" s="65"/>
      <c r="AI1171" s="65"/>
      <c r="AJ1171" s="65"/>
      <c r="AK1171" s="65"/>
      <c r="AL1171" s="65"/>
      <c r="AM1171" s="65"/>
      <c r="AN1171" s="65"/>
      <c r="AO1171" s="65"/>
    </row>
    <row r="1172" spans="1:41">
      <c r="A1172">
        <f>'TARIF 2024'!D1176</f>
        <v>0</v>
      </c>
      <c r="B1172" t="s">
        <v>947</v>
      </c>
      <c r="D1172" s="4">
        <f>'TARIF 2024'!G1176</f>
        <v>5900495094216</v>
      </c>
      <c r="E1172" t="str">
        <f>'TARIF 2024'!B1176</f>
        <v>GSM171579</v>
      </c>
      <c r="F1172" t="str">
        <f>'TARIF 2024'!K1176</f>
        <v>Setty USB - micro cable 1,2 m 2A KNA-M-1.221 black dont 0,04 deee</v>
      </c>
      <c r="G1172" t="str">
        <f>'TARIF 2024'!K1176</f>
        <v>Setty USB - micro cable 1,2 m 2A KNA-M-1.221 black dont 0,04 deee</v>
      </c>
      <c r="H1172" s="64">
        <f>'TARIF 2024'!M1176</f>
        <v>2.9985999999999997</v>
      </c>
      <c r="I1172" s="64">
        <f>'TARIF 2024'!Q1176</f>
        <v>7.99</v>
      </c>
      <c r="L1172" s="75">
        <v>0.2</v>
      </c>
      <c r="M1172" s="65"/>
      <c r="N1172" s="65"/>
      <c r="O1172" s="65"/>
      <c r="P1172" s="65"/>
      <c r="Q1172" s="70"/>
      <c r="R1172" s="66"/>
      <c r="S1172" s="68"/>
      <c r="T1172" s="65"/>
      <c r="U1172" s="65"/>
      <c r="V1172" s="71"/>
      <c r="W1172" s="72"/>
      <c r="X1172" s="73"/>
      <c r="Y1172" s="74"/>
      <c r="Z1172" s="65"/>
      <c r="AA1172" s="73"/>
      <c r="AB1172" s="65"/>
      <c r="AC1172" s="73"/>
      <c r="AD1172" s="65"/>
      <c r="AE1172" s="73"/>
      <c r="AF1172" s="73"/>
      <c r="AG1172" s="65"/>
      <c r="AH1172" s="65"/>
      <c r="AI1172" s="65"/>
      <c r="AJ1172" s="65"/>
      <c r="AK1172" s="65"/>
      <c r="AL1172" s="65"/>
      <c r="AM1172" s="65"/>
      <c r="AN1172" s="65"/>
      <c r="AO1172" s="65"/>
    </row>
    <row r="1173" spans="1:41">
      <c r="A1173">
        <f>'TARIF 2024'!D1177</f>
        <v>0</v>
      </c>
      <c r="B1173" t="s">
        <v>947</v>
      </c>
      <c r="D1173" s="4">
        <f>'TARIF 2024'!G1177</f>
        <v>5900495094223</v>
      </c>
      <c r="E1173" t="str">
        <f>'TARIF 2024'!B1177</f>
        <v>GSM171580</v>
      </c>
      <c r="F1173" t="str">
        <f>'TARIF 2024'!K1177</f>
        <v>Setty USB - micro cable 3 m 2A KSA-M-321 black dont 0,04 deee</v>
      </c>
      <c r="G1173" t="str">
        <f>'TARIF 2024'!K1177</f>
        <v>Setty USB - micro cable 3 m 2A KSA-M-321 black dont 0,04 deee</v>
      </c>
      <c r="H1173" s="64">
        <f>'TARIF 2024'!M1177</f>
        <v>3.7975999999999996</v>
      </c>
      <c r="I1173" s="64">
        <f>'TARIF 2024'!Q1177</f>
        <v>8.99</v>
      </c>
      <c r="L1173" s="75">
        <v>0.2</v>
      </c>
      <c r="M1173" s="65"/>
      <c r="N1173" s="65"/>
      <c r="O1173" s="65"/>
      <c r="P1173" s="65"/>
      <c r="Q1173" s="70"/>
      <c r="R1173" s="66"/>
      <c r="S1173" s="68"/>
      <c r="T1173" s="65"/>
      <c r="U1173" s="65"/>
      <c r="V1173" s="71"/>
      <c r="W1173" s="72"/>
      <c r="X1173" s="73"/>
      <c r="Y1173" s="74"/>
      <c r="Z1173" s="65"/>
      <c r="AA1173" s="73"/>
      <c r="AB1173" s="65"/>
      <c r="AC1173" s="73"/>
      <c r="AD1173" s="65"/>
      <c r="AE1173" s="73"/>
      <c r="AF1173" s="73"/>
      <c r="AG1173" s="65"/>
      <c r="AH1173" s="65"/>
      <c r="AI1173" s="65"/>
      <c r="AJ1173" s="65"/>
      <c r="AK1173" s="65"/>
      <c r="AL1173" s="65"/>
      <c r="AM1173" s="65"/>
      <c r="AN1173" s="65"/>
      <c r="AO1173" s="65"/>
    </row>
    <row r="1174" spans="1:41">
      <c r="A1174">
        <f>'TARIF 2024'!D1178</f>
        <v>0</v>
      </c>
      <c r="B1174" t="s">
        <v>947</v>
      </c>
      <c r="D1174" s="4">
        <f>'TARIF 2024'!G1178</f>
        <v>5900495101396</v>
      </c>
      <c r="E1174" t="str">
        <f>'TARIF 2024'!B1178</f>
        <v>GSM171771</v>
      </c>
      <c r="F1174" t="str">
        <f>'TARIF 2024'!K1178</f>
        <v>Setty USB-C - Lightning cable 1m 3A KSC-L-130 white dont 0,04 deee</v>
      </c>
      <c r="G1174" t="str">
        <f>'TARIF 2024'!K1178</f>
        <v>Setty USB-C - Lightning cable 1m 3A KSC-L-130 white dont 0,04 deee</v>
      </c>
      <c r="H1174" s="64">
        <f>'TARIF 2024'!M1178</f>
        <v>4.2017999999999995</v>
      </c>
      <c r="I1174" s="64">
        <f>'TARIF 2024'!Q1178</f>
        <v>9.99</v>
      </c>
      <c r="L1174" s="75">
        <v>0.2</v>
      </c>
      <c r="M1174" s="65"/>
      <c r="N1174" s="65"/>
      <c r="O1174" s="65"/>
      <c r="P1174" s="65"/>
      <c r="Q1174" s="70"/>
      <c r="R1174" s="66"/>
      <c r="S1174" s="68"/>
      <c r="T1174" s="65"/>
      <c r="U1174" s="65"/>
      <c r="V1174" s="71"/>
      <c r="W1174" s="72"/>
      <c r="X1174" s="73"/>
      <c r="Y1174" s="74"/>
      <c r="Z1174" s="65"/>
      <c r="AA1174" s="73"/>
      <c r="AB1174" s="65"/>
      <c r="AC1174" s="73"/>
      <c r="AD1174" s="65"/>
      <c r="AE1174" s="73"/>
      <c r="AF1174" s="73"/>
      <c r="AG1174" s="65"/>
      <c r="AH1174" s="65"/>
      <c r="AI1174" s="65"/>
      <c r="AJ1174" s="65"/>
      <c r="AK1174" s="65"/>
      <c r="AL1174" s="65"/>
      <c r="AM1174" s="65"/>
      <c r="AN1174" s="65"/>
      <c r="AO1174" s="65"/>
    </row>
    <row r="1175" spans="1:41">
      <c r="A1175">
        <f>'TARIF 2024'!D1179</f>
        <v>0</v>
      </c>
      <c r="B1175" t="s">
        <v>947</v>
      </c>
      <c r="D1175" s="4">
        <f>'TARIF 2024'!G1179</f>
        <v>5900495101389</v>
      </c>
      <c r="E1175" t="str">
        <f>'TARIF 2024'!B1179</f>
        <v>GSM171770</v>
      </c>
      <c r="F1175" t="str">
        <f>'TARIF 2024'!K1179</f>
        <v>Setty USB-C - USB-C cable 1m 3A KSC-C-130 white dont 0,04 deee</v>
      </c>
      <c r="G1175" t="str">
        <f>'TARIF 2024'!K1179</f>
        <v>Setty USB-C - USB-C cable 1m 3A KSC-C-130 white dont 0,04 deee</v>
      </c>
      <c r="H1175" s="64">
        <f>'TARIF 2024'!M1179</f>
        <v>4.2017999999999995</v>
      </c>
      <c r="I1175" s="64">
        <f>'TARIF 2024'!Q1179</f>
        <v>9.99</v>
      </c>
      <c r="L1175" s="75">
        <v>0.2</v>
      </c>
      <c r="M1175" s="65"/>
      <c r="N1175" s="65"/>
      <c r="O1175" s="65"/>
      <c r="P1175" s="65"/>
      <c r="Q1175" s="70"/>
      <c r="R1175" s="66"/>
      <c r="S1175" s="68"/>
      <c r="T1175" s="65"/>
      <c r="U1175" s="65"/>
      <c r="V1175" s="71"/>
      <c r="W1175" s="72"/>
      <c r="X1175" s="73"/>
      <c r="Y1175" s="74"/>
      <c r="Z1175" s="65"/>
      <c r="AA1175" s="73"/>
      <c r="AB1175" s="65"/>
      <c r="AC1175" s="73"/>
      <c r="AD1175" s="65"/>
      <c r="AE1175" s="73"/>
      <c r="AF1175" s="73"/>
      <c r="AG1175" s="65"/>
      <c r="AH1175" s="65"/>
      <c r="AI1175" s="65"/>
      <c r="AJ1175" s="65"/>
      <c r="AK1175" s="65"/>
      <c r="AL1175" s="65"/>
      <c r="AM1175" s="65"/>
      <c r="AN1175" s="65"/>
      <c r="AO1175" s="65"/>
    </row>
    <row r="1176" spans="1:41">
      <c r="A1176" t="str">
        <f>'TARIF 2024'!D1180</f>
        <v>NEW</v>
      </c>
      <c r="B1176" t="s">
        <v>947</v>
      </c>
      <c r="D1176" s="4">
        <f>'TARIF 2024'!G1180</f>
        <v>5900495608482</v>
      </c>
      <c r="E1176" t="str">
        <f>'TARIF 2024'!B1180</f>
        <v>GSM175875</v>
      </c>
      <c r="F1176" t="str">
        <f>'TARIF 2024'!K1180</f>
        <v>Setty USB-C - USB-C cable 1m 3A KSC-C-131 black dont 0,04 deee</v>
      </c>
      <c r="G1176" t="str">
        <f>'TARIF 2024'!K1180</f>
        <v>Setty USB-C - USB-C cable 1m 3A KSC-C-131 black dont 0,04 deee</v>
      </c>
      <c r="H1176" s="64">
        <f>'TARIF 2024'!M1180</f>
        <v>4.2017999999999995</v>
      </c>
      <c r="I1176" s="64">
        <f>'TARIF 2024'!Q1180</f>
        <v>9.99</v>
      </c>
      <c r="L1176" s="75">
        <v>0.2</v>
      </c>
      <c r="M1176" s="65"/>
      <c r="N1176" s="65"/>
      <c r="O1176" s="65"/>
      <c r="P1176" s="65"/>
      <c r="Q1176" s="70"/>
      <c r="R1176" s="66"/>
      <c r="S1176" s="68"/>
      <c r="T1176" s="65"/>
      <c r="U1176" s="65"/>
      <c r="V1176" s="71"/>
      <c r="W1176" s="72"/>
      <c r="X1176" s="73"/>
      <c r="Y1176" s="74"/>
      <c r="Z1176" s="65"/>
      <c r="AA1176" s="73"/>
      <c r="AB1176" s="65"/>
      <c r="AC1176" s="73"/>
      <c r="AD1176" s="65"/>
      <c r="AE1176" s="73"/>
      <c r="AF1176" s="73"/>
      <c r="AG1176" s="65"/>
      <c r="AH1176" s="65"/>
      <c r="AI1176" s="65"/>
      <c r="AJ1176" s="65"/>
      <c r="AK1176" s="65"/>
      <c r="AL1176" s="65"/>
      <c r="AM1176" s="65"/>
      <c r="AN1176" s="65"/>
      <c r="AO1176" s="65"/>
    </row>
    <row r="1177" spans="1:41">
      <c r="A1177" t="str">
        <f>'TARIF 2024'!D1181</f>
        <v>NEW</v>
      </c>
      <c r="B1177" t="s">
        <v>947</v>
      </c>
      <c r="D1177" s="4">
        <f>'TARIF 2024'!G1181</f>
        <v>5900495608499</v>
      </c>
      <c r="E1177" t="str">
        <f>'TARIF 2024'!B1181</f>
        <v>GSM175876</v>
      </c>
      <c r="F1177" t="str">
        <f>'TARIF 2024'!K1181</f>
        <v>Setty USB-C - Lightning cable 1m 3A KSC-L-131 black dont 0,04 deee</v>
      </c>
      <c r="G1177" t="str">
        <f>'TARIF 2024'!K1181</f>
        <v>Setty USB-C - Lightning cable 1m 3A KSC-L-131 black dont 0,04 deee</v>
      </c>
      <c r="H1177" s="64">
        <f>'TARIF 2024'!M1181</f>
        <v>4.2017999999999995</v>
      </c>
      <c r="I1177" s="64">
        <f>'TARIF 2024'!Q1181</f>
        <v>9.99</v>
      </c>
      <c r="L1177" s="75">
        <v>0.2</v>
      </c>
      <c r="M1177" s="65"/>
      <c r="N1177" s="65"/>
      <c r="O1177" s="65"/>
      <c r="P1177" s="65"/>
      <c r="Q1177" s="70"/>
      <c r="R1177" s="66"/>
      <c r="S1177" s="68"/>
      <c r="T1177" s="65"/>
      <c r="U1177" s="65"/>
      <c r="V1177" s="71"/>
      <c r="W1177" s="72"/>
      <c r="X1177" s="73"/>
      <c r="Y1177" s="74"/>
      <c r="Z1177" s="65"/>
      <c r="AA1177" s="73"/>
      <c r="AB1177" s="65"/>
      <c r="AC1177" s="73"/>
      <c r="AD1177" s="65"/>
      <c r="AE1177" s="73"/>
      <c r="AF1177" s="73"/>
      <c r="AG1177" s="65"/>
      <c r="AH1177" s="65"/>
      <c r="AI1177" s="65"/>
      <c r="AJ1177" s="65"/>
      <c r="AK1177" s="65"/>
      <c r="AL1177" s="65"/>
      <c r="AM1177" s="65"/>
      <c r="AN1177" s="65"/>
      <c r="AO1177" s="65"/>
    </row>
    <row r="1178" spans="1:41">
      <c r="A1178">
        <f>'TARIF 2024'!D1182</f>
        <v>0</v>
      </c>
      <c r="B1178" t="s">
        <v>947</v>
      </c>
      <c r="D1178" s="4">
        <f>'TARIF 2024'!G1182</f>
        <v>5900495928924</v>
      </c>
      <c r="E1178" t="str">
        <f>'TARIF 2024'!B1182</f>
        <v>GSM109951</v>
      </c>
      <c r="F1178" t="str">
        <f>'TARIF 2024'!K1182</f>
        <v>Setty cable USB - Lightning 1,0 m 2A black NEW dont 0,04 deee</v>
      </c>
      <c r="G1178" t="str">
        <f>'TARIF 2024'!K1182</f>
        <v>Setty cable USB - Lightning 1,0 m 2A black NEW dont 0,04 deee</v>
      </c>
      <c r="H1178" s="64">
        <f>'TARIF 2024'!M1182</f>
        <v>2.6037999999999997</v>
      </c>
      <c r="I1178" s="64">
        <f>'TARIF 2024'!Q1182</f>
        <v>5.99</v>
      </c>
      <c r="L1178" s="75">
        <v>0.2</v>
      </c>
      <c r="M1178" s="65"/>
      <c r="N1178" s="65"/>
      <c r="O1178" s="65"/>
      <c r="P1178" s="65"/>
      <c r="Q1178" s="70"/>
      <c r="R1178" s="66"/>
      <c r="S1178" s="68"/>
      <c r="T1178" s="65"/>
      <c r="U1178" s="65"/>
      <c r="V1178" s="71"/>
      <c r="W1178" s="72"/>
      <c r="X1178" s="73"/>
      <c r="Y1178" s="74"/>
      <c r="Z1178" s="65"/>
      <c r="AA1178" s="73"/>
      <c r="AB1178" s="65"/>
      <c r="AC1178" s="73"/>
      <c r="AD1178" s="65"/>
      <c r="AE1178" s="73"/>
      <c r="AF1178" s="73"/>
      <c r="AG1178" s="65"/>
      <c r="AH1178" s="65"/>
      <c r="AI1178" s="65"/>
      <c r="AJ1178" s="65"/>
      <c r="AK1178" s="65"/>
      <c r="AL1178" s="65"/>
      <c r="AM1178" s="65"/>
      <c r="AN1178" s="65"/>
      <c r="AO1178" s="65"/>
    </row>
    <row r="1179" spans="1:41">
      <c r="A1179">
        <f>'TARIF 2024'!D1183</f>
        <v>0</v>
      </c>
      <c r="B1179" t="s">
        <v>947</v>
      </c>
      <c r="D1179" s="4">
        <f>'TARIF 2024'!G1183</f>
        <v>5900495928917</v>
      </c>
      <c r="E1179" t="str">
        <f>'TARIF 2024'!B1183</f>
        <v>GSM109950</v>
      </c>
      <c r="F1179" t="str">
        <f>'TARIF 2024'!K1183</f>
        <v xml:space="preserve"> Setty cable USB - Lightning 3,0 m 2A black NEW dont 0,04 deee</v>
      </c>
      <c r="G1179" t="str">
        <f>'TARIF 2024'!K1183</f>
        <v xml:space="preserve"> Setty cable USB - Lightning 3,0 m 2A black NEW dont 0,04 deee</v>
      </c>
      <c r="H1179" s="64">
        <f>'TARIF 2024'!M1183</f>
        <v>4.2582000000000004</v>
      </c>
      <c r="I1179" s="64">
        <f>'TARIF 2024'!Q1183</f>
        <v>6.99</v>
      </c>
      <c r="L1179" s="75">
        <v>0.2</v>
      </c>
      <c r="M1179" s="65"/>
      <c r="N1179" s="65"/>
      <c r="O1179" s="65"/>
      <c r="P1179" s="65"/>
      <c r="Q1179" s="70"/>
      <c r="R1179" s="66"/>
      <c r="S1179" s="68"/>
      <c r="T1179" s="65"/>
      <c r="U1179" s="65"/>
      <c r="V1179" s="71"/>
      <c r="W1179" s="72"/>
      <c r="X1179" s="73"/>
      <c r="Y1179" s="74"/>
      <c r="Z1179" s="65"/>
      <c r="AA1179" s="73"/>
      <c r="AB1179" s="65"/>
      <c r="AC1179" s="73"/>
      <c r="AD1179" s="65"/>
      <c r="AE1179" s="73"/>
      <c r="AF1179" s="73"/>
      <c r="AG1179" s="65"/>
      <c r="AH1179" s="65"/>
      <c r="AI1179" s="65"/>
      <c r="AJ1179" s="65"/>
      <c r="AK1179" s="65"/>
      <c r="AL1179" s="65"/>
      <c r="AM1179" s="65"/>
      <c r="AN1179" s="65"/>
      <c r="AO1179" s="65"/>
    </row>
    <row r="1180" spans="1:41">
      <c r="A1180">
        <f>'TARIF 2024'!D1184</f>
        <v>0</v>
      </c>
      <c r="B1180" t="s">
        <v>947</v>
      </c>
      <c r="D1180" s="4">
        <f>'TARIF 2024'!G1184</f>
        <v>5900495925640</v>
      </c>
      <c r="E1180" t="str">
        <f>'TARIF 2024'!B1184</f>
        <v>GSM109583</v>
      </c>
      <c r="F1180" t="str">
        <f>'TARIF 2024'!K1184</f>
        <v>Setty cable USB - Lightning 3,0 m 2A white NEW dont 0,04 deee</v>
      </c>
      <c r="G1180" t="str">
        <f>'TARIF 2024'!K1184</f>
        <v>Setty cable USB - Lightning 3,0 m 2A white NEW dont 0,04 deee</v>
      </c>
      <c r="H1180" s="64">
        <f>'TARIF 2024'!M1184</f>
        <v>4.2582000000000004</v>
      </c>
      <c r="I1180" s="64">
        <f>'TARIF 2024'!Q1184</f>
        <v>9.99</v>
      </c>
      <c r="L1180" s="75">
        <v>0.2</v>
      </c>
      <c r="M1180" s="65"/>
      <c r="N1180" s="65"/>
      <c r="O1180" s="65"/>
      <c r="P1180" s="65"/>
      <c r="Q1180" s="70"/>
      <c r="R1180" s="66"/>
      <c r="S1180" s="68"/>
      <c r="T1180" s="65"/>
      <c r="U1180" s="65"/>
      <c r="V1180" s="71"/>
      <c r="W1180" s="72"/>
      <c r="X1180" s="73"/>
      <c r="Y1180" s="74"/>
      <c r="Z1180" s="65"/>
      <c r="AA1180" s="73"/>
      <c r="AB1180" s="65"/>
      <c r="AC1180" s="73"/>
      <c r="AD1180" s="65"/>
      <c r="AE1180" s="73"/>
      <c r="AF1180" s="73"/>
      <c r="AG1180" s="65"/>
      <c r="AH1180" s="65"/>
      <c r="AI1180" s="65"/>
      <c r="AJ1180" s="65"/>
      <c r="AK1180" s="65"/>
      <c r="AL1180" s="65"/>
      <c r="AM1180" s="65"/>
      <c r="AN1180" s="65"/>
      <c r="AO1180" s="65"/>
    </row>
    <row r="1181" spans="1:41">
      <c r="A1181">
        <f>'TARIF 2024'!D1185</f>
        <v>0</v>
      </c>
      <c r="B1181" t="s">
        <v>947</v>
      </c>
      <c r="D1181" s="4">
        <f>'TARIF 2024'!G1185</f>
        <v>5900495925633</v>
      </c>
      <c r="E1181" t="str">
        <f>'TARIF 2024'!B1185</f>
        <v>GSM109582</v>
      </c>
      <c r="F1181" t="str">
        <f>'TARIF 2024'!K1185</f>
        <v>Setty cable USB - Lightning 1,0 m 2A white NEW dont 0,04 deee</v>
      </c>
      <c r="G1181" t="str">
        <f>'TARIF 2024'!K1185</f>
        <v>Setty cable USB - Lightning 1,0 m 2A white NEW dont 0,04 deee</v>
      </c>
      <c r="H1181" s="64">
        <f>'TARIF 2024'!M1185</f>
        <v>2.6037999999999997</v>
      </c>
      <c r="I1181" s="64">
        <f>'TARIF 2024'!Q1185</f>
        <v>5.99</v>
      </c>
      <c r="L1181" s="75">
        <v>0.2</v>
      </c>
      <c r="M1181" s="65"/>
      <c r="N1181" s="65"/>
      <c r="O1181" s="65"/>
      <c r="P1181" s="65"/>
      <c r="Q1181" s="70"/>
      <c r="R1181" s="66"/>
      <c r="S1181" s="68"/>
      <c r="T1181" s="65"/>
      <c r="U1181" s="65"/>
      <c r="V1181" s="71"/>
      <c r="W1181" s="72"/>
      <c r="X1181" s="73"/>
      <c r="Y1181" s="74"/>
      <c r="Z1181" s="65"/>
      <c r="AA1181" s="73"/>
      <c r="AB1181" s="65"/>
      <c r="AC1181" s="73"/>
      <c r="AD1181" s="65"/>
      <c r="AE1181" s="73"/>
      <c r="AF1181" s="73"/>
      <c r="AG1181" s="65"/>
      <c r="AH1181" s="65"/>
      <c r="AI1181" s="65"/>
      <c r="AJ1181" s="65"/>
      <c r="AK1181" s="65"/>
      <c r="AL1181" s="65"/>
      <c r="AM1181" s="65"/>
      <c r="AN1181" s="65"/>
      <c r="AO1181" s="65"/>
    </row>
    <row r="1182" spans="1:41">
      <c r="A1182" t="str">
        <f>'TARIF 2024'!D1186</f>
        <v>fdv</v>
      </c>
      <c r="B1182" t="s">
        <v>947</v>
      </c>
      <c r="D1182" s="4">
        <f>'TARIF 2024'!G1186</f>
        <v>5900495952707</v>
      </c>
      <c r="E1182" t="str">
        <f>'TARIF 2024'!B1186</f>
        <v>GSM113066</v>
      </c>
      <c r="F1182" t="str">
        <f>'TARIF 2024'!K1186</f>
        <v xml:space="preserve"> Setty cable USB - microUSB 1,0 m 2A white NEW dont 0,04 deee</v>
      </c>
      <c r="G1182" t="str">
        <f>'TARIF 2024'!K1186</f>
        <v xml:space="preserve"> Setty cable USB - microUSB 1,0 m 2A white NEW dont 0,04 deee</v>
      </c>
      <c r="H1182" s="64">
        <f>'TARIF 2024'!M1186</f>
        <v>1.8235999999999999</v>
      </c>
      <c r="I1182" s="64">
        <f>'TARIF 2024'!Q1186</f>
        <v>4.99</v>
      </c>
      <c r="L1182" s="75">
        <v>0.2</v>
      </c>
      <c r="M1182" s="65"/>
      <c r="N1182" s="65"/>
      <c r="O1182" s="65"/>
      <c r="P1182" s="65"/>
      <c r="Q1182" s="70"/>
      <c r="R1182" s="66"/>
      <c r="S1182" s="68"/>
      <c r="T1182" s="65"/>
      <c r="U1182" s="65"/>
      <c r="V1182" s="71"/>
      <c r="W1182" s="72"/>
      <c r="X1182" s="73"/>
      <c r="Y1182" s="74"/>
      <c r="Z1182" s="65"/>
      <c r="AA1182" s="73"/>
      <c r="AB1182" s="65"/>
      <c r="AC1182" s="73"/>
      <c r="AD1182" s="65"/>
      <c r="AE1182" s="73"/>
      <c r="AF1182" s="73"/>
      <c r="AG1182" s="65"/>
      <c r="AH1182" s="65"/>
      <c r="AI1182" s="65"/>
      <c r="AJ1182" s="65"/>
      <c r="AK1182" s="65"/>
      <c r="AL1182" s="65"/>
      <c r="AM1182" s="65"/>
      <c r="AN1182" s="65"/>
      <c r="AO1182" s="65"/>
    </row>
    <row r="1183" spans="1:41">
      <c r="A1183" t="str">
        <f>'TARIF 2024'!D1187</f>
        <v>fdv</v>
      </c>
      <c r="B1183" t="s">
        <v>947</v>
      </c>
      <c r="D1183" s="4">
        <f>'TARIF 2024'!G1187</f>
        <v>5900495925701</v>
      </c>
      <c r="E1183" t="str">
        <f>'TARIF 2024'!B1187</f>
        <v>GSM109589</v>
      </c>
      <c r="F1183" t="str">
        <f>'TARIF 2024'!K1187</f>
        <v>Setty cable USB - microUSB 1,0 m 1A black NEW dont 0,04 deee</v>
      </c>
      <c r="G1183" t="str">
        <f>'TARIF 2024'!K1187</f>
        <v>Setty cable USB - microUSB 1,0 m 1A black NEW dont 0,04 deee</v>
      </c>
      <c r="H1183" s="64">
        <f>'TARIF 2024'!M1187</f>
        <v>1.504</v>
      </c>
      <c r="I1183" s="64">
        <f>'TARIF 2024'!Q1187</f>
        <v>3.99</v>
      </c>
      <c r="L1183" s="75">
        <v>0.2</v>
      </c>
      <c r="M1183" s="65"/>
      <c r="N1183" s="65"/>
      <c r="O1183" s="65"/>
      <c r="P1183" s="65"/>
      <c r="Q1183" s="70"/>
      <c r="R1183" s="66"/>
      <c r="S1183" s="68"/>
      <c r="T1183" s="65"/>
      <c r="U1183" s="65"/>
      <c r="V1183" s="71"/>
      <c r="W1183" s="72"/>
      <c r="X1183" s="73"/>
      <c r="Y1183" s="74"/>
      <c r="Z1183" s="65"/>
      <c r="AA1183" s="73"/>
      <c r="AB1183" s="65"/>
      <c r="AC1183" s="73"/>
      <c r="AD1183" s="65"/>
      <c r="AE1183" s="73"/>
      <c r="AF1183" s="73"/>
      <c r="AG1183" s="65"/>
      <c r="AH1183" s="65"/>
      <c r="AI1183" s="65"/>
      <c r="AJ1183" s="65"/>
      <c r="AK1183" s="65"/>
      <c r="AL1183" s="65"/>
      <c r="AM1183" s="65"/>
      <c r="AN1183" s="65"/>
      <c r="AO1183" s="65"/>
    </row>
    <row r="1184" spans="1:41">
      <c r="A1184">
        <f>'TARIF 2024'!D1188</f>
        <v>0</v>
      </c>
      <c r="B1184" t="s">
        <v>947</v>
      </c>
      <c r="D1184" s="4">
        <f>'TARIF 2024'!G1188</f>
        <v>5900495925664</v>
      </c>
      <c r="E1184" t="str">
        <f>'TARIF 2024'!B1188</f>
        <v>GSM109585</v>
      </c>
      <c r="F1184" t="str">
        <f>'TARIF 2024'!K1188</f>
        <v>Setty cable USB - microUSB 3,0 m 2A black NEW dont 0,04 deee</v>
      </c>
      <c r="G1184" t="str">
        <f>'TARIF 2024'!K1188</f>
        <v>Setty cable USB - microUSB 3,0 m 2A black NEW dont 0,04 deee</v>
      </c>
      <c r="H1184" s="64">
        <f>'TARIF 2024'!M1188</f>
        <v>3.0173999999999999</v>
      </c>
      <c r="I1184" s="64">
        <f>'TARIF 2024'!Q1188</f>
        <v>5.99</v>
      </c>
      <c r="L1184" s="75">
        <v>0.2</v>
      </c>
      <c r="M1184" s="65"/>
      <c r="N1184" s="65"/>
      <c r="O1184" s="65"/>
      <c r="P1184" s="65"/>
      <c r="Q1184" s="70"/>
      <c r="R1184" s="66"/>
      <c r="S1184" s="68"/>
      <c r="T1184" s="65"/>
      <c r="U1184" s="65"/>
      <c r="V1184" s="71"/>
      <c r="W1184" s="72"/>
      <c r="X1184" s="73"/>
      <c r="Y1184" s="74"/>
      <c r="Z1184" s="65"/>
      <c r="AA1184" s="73"/>
      <c r="AB1184" s="65"/>
      <c r="AC1184" s="73"/>
      <c r="AD1184" s="65"/>
      <c r="AE1184" s="73"/>
      <c r="AF1184" s="73"/>
      <c r="AG1184" s="65"/>
      <c r="AH1184" s="65"/>
      <c r="AI1184" s="65"/>
      <c r="AJ1184" s="65"/>
      <c r="AK1184" s="65"/>
      <c r="AL1184" s="65"/>
      <c r="AM1184" s="65"/>
      <c r="AN1184" s="65"/>
      <c r="AO1184" s="65"/>
    </row>
    <row r="1185" spans="1:41">
      <c r="A1185">
        <f>'TARIF 2024'!D1189</f>
        <v>0</v>
      </c>
      <c r="B1185" t="s">
        <v>947</v>
      </c>
      <c r="D1185" s="4">
        <f>'TARIF 2024'!G1189</f>
        <v>5900495925657</v>
      </c>
      <c r="E1185" t="str">
        <f>'TARIF 2024'!B1189</f>
        <v>GSM109584</v>
      </c>
      <c r="F1185" t="str">
        <f>'TARIF 2024'!K1189</f>
        <v>Setty cable USB - microUSB 1,0 m 2A black NEW dont 0,04 deee</v>
      </c>
      <c r="G1185" t="str">
        <f>'TARIF 2024'!K1189</f>
        <v>Setty cable USB - microUSB 1,0 m 2A black NEW dont 0,04 deee</v>
      </c>
      <c r="H1185" s="64">
        <f>'TARIF 2024'!M1189</f>
        <v>1.8235999999999999</v>
      </c>
      <c r="I1185" s="64">
        <f>'TARIF 2024'!Q1189</f>
        <v>3.99</v>
      </c>
      <c r="L1185" s="75">
        <v>0.2</v>
      </c>
      <c r="M1185" s="65"/>
      <c r="N1185" s="65"/>
      <c r="O1185" s="65"/>
      <c r="P1185" s="65"/>
      <c r="Q1185" s="70"/>
      <c r="R1185" s="66"/>
      <c r="S1185" s="68"/>
      <c r="T1185" s="65"/>
      <c r="U1185" s="65"/>
      <c r="V1185" s="71"/>
      <c r="W1185" s="72"/>
      <c r="X1185" s="73"/>
      <c r="Y1185" s="74"/>
      <c r="Z1185" s="65"/>
      <c r="AA1185" s="73"/>
      <c r="AB1185" s="65"/>
      <c r="AC1185" s="73"/>
      <c r="AD1185" s="65"/>
      <c r="AE1185" s="73"/>
      <c r="AF1185" s="73"/>
      <c r="AG1185" s="65"/>
      <c r="AH1185" s="65"/>
      <c r="AI1185" s="65"/>
      <c r="AJ1185" s="65"/>
      <c r="AK1185" s="65"/>
      <c r="AL1185" s="65"/>
      <c r="AM1185" s="65"/>
      <c r="AN1185" s="65"/>
      <c r="AO1185" s="65"/>
    </row>
    <row r="1186" spans="1:41">
      <c r="A1186" t="str">
        <f>'TARIF 2024'!D1190</f>
        <v>fdv</v>
      </c>
      <c r="B1186" t="s">
        <v>947</v>
      </c>
      <c r="D1186" s="4">
        <f>'TARIF 2024'!G1190</f>
        <v>5900495922205</v>
      </c>
      <c r="E1186" t="str">
        <f>'TARIF 2024'!B1190</f>
        <v>GSM108862</v>
      </c>
      <c r="F1186" t="str">
        <f>'TARIF 2024'!K1190</f>
        <v>Setty cable USB- microUSB 1,0 m 2A magenta dont 0,04 deee</v>
      </c>
      <c r="G1186" t="str">
        <f>'TARIF 2024'!K1190</f>
        <v>Setty cable USB- microUSB 1,0 m 2A magenta dont 0,04 deee</v>
      </c>
      <c r="H1186" s="64">
        <f>'TARIF 2024'!M1190</f>
        <v>2.0585999999999998</v>
      </c>
      <c r="I1186" s="64">
        <f>'TARIF 2024'!Q1190</f>
        <v>4.99</v>
      </c>
      <c r="L1186" s="75">
        <v>0.2</v>
      </c>
      <c r="M1186" s="65"/>
      <c r="N1186" s="65"/>
      <c r="O1186" s="65"/>
      <c r="P1186" s="65"/>
      <c r="Q1186" s="70"/>
      <c r="R1186" s="66"/>
      <c r="S1186" s="68"/>
      <c r="T1186" s="65"/>
      <c r="U1186" s="65"/>
      <c r="V1186" s="71"/>
      <c r="W1186" s="72"/>
      <c r="X1186" s="73"/>
      <c r="Y1186" s="74"/>
      <c r="Z1186" s="65"/>
      <c r="AA1186" s="73"/>
      <c r="AB1186" s="65"/>
      <c r="AC1186" s="73"/>
      <c r="AD1186" s="65"/>
      <c r="AE1186" s="73"/>
      <c r="AF1186" s="73"/>
      <c r="AG1186" s="65"/>
      <c r="AH1186" s="65"/>
      <c r="AI1186" s="65"/>
      <c r="AJ1186" s="65"/>
      <c r="AK1186" s="65"/>
      <c r="AL1186" s="65"/>
      <c r="AM1186" s="65"/>
      <c r="AN1186" s="65"/>
      <c r="AO1186" s="65"/>
    </row>
    <row r="1187" spans="1:41">
      <c r="A1187" t="str">
        <f>'TARIF 2024'!D1191</f>
        <v>NEW</v>
      </c>
      <c r="B1187" t="s">
        <v>947</v>
      </c>
      <c r="D1187" s="4">
        <f>'TARIF 2024'!G1191</f>
        <v>5900495094254</v>
      </c>
      <c r="E1187" t="str">
        <f>'TARIF 2024'!B1191</f>
        <v>GSM171583</v>
      </c>
      <c r="F1187" t="str">
        <f>'TARIF 2024'!K1191</f>
        <v>Setty USB - USB-C cable 3 m 2A KSA-C-321 black dont 0,04 deee</v>
      </c>
      <c r="G1187" t="str">
        <f>'TARIF 2024'!K1191</f>
        <v>Setty USB - USB-C cable 3 m 2A KSA-C-321 black dont 0,04 deee</v>
      </c>
      <c r="H1187" s="64">
        <f>'TARIF 2024'!M1191</f>
        <v>4.2017999999999995</v>
      </c>
      <c r="I1187" s="64">
        <f>'TARIF 2024'!Q1191</f>
        <v>9.99</v>
      </c>
      <c r="L1187" s="75">
        <v>0.2</v>
      </c>
      <c r="M1187" s="65"/>
      <c r="N1187" s="65"/>
      <c r="O1187" s="65"/>
      <c r="P1187" s="65"/>
      <c r="Q1187" s="70"/>
      <c r="R1187" s="66"/>
      <c r="S1187" s="68"/>
      <c r="T1187" s="65"/>
      <c r="U1187" s="65"/>
      <c r="V1187" s="71"/>
      <c r="W1187" s="72"/>
      <c r="X1187" s="73"/>
      <c r="Y1187" s="74"/>
      <c r="Z1187" s="65"/>
      <c r="AA1187" s="73"/>
      <c r="AB1187" s="65"/>
      <c r="AC1187" s="73"/>
      <c r="AD1187" s="65"/>
      <c r="AE1187" s="73"/>
      <c r="AF1187" s="73"/>
      <c r="AG1187" s="65"/>
      <c r="AH1187" s="65"/>
      <c r="AI1187" s="65"/>
      <c r="AJ1187" s="65"/>
      <c r="AK1187" s="65"/>
      <c r="AL1187" s="65"/>
      <c r="AM1187" s="65"/>
      <c r="AN1187" s="65"/>
      <c r="AO1187" s="65"/>
    </row>
    <row r="1188" spans="1:41">
      <c r="A1188">
        <f>'TARIF 2024'!D1192</f>
        <v>0</v>
      </c>
      <c r="B1188" t="s">
        <v>947</v>
      </c>
      <c r="D1188" s="4">
        <f>'TARIF 2024'!G1192</f>
        <v>5900495094230</v>
      </c>
      <c r="E1188" t="str">
        <f>'TARIF 2024'!B1192</f>
        <v>GSM171581</v>
      </c>
      <c r="F1188" t="str">
        <f>'TARIF 2024'!K1192</f>
        <v>Setty USB - USB-C cable 1,2 m 2A KSA-C-1.220 white dont 0,04 deee</v>
      </c>
      <c r="G1188" t="str">
        <f>'TARIF 2024'!K1192</f>
        <v>Setty USB - USB-C cable 1,2 m 2A KSA-C-1.220 white dont 0,04 deee</v>
      </c>
      <c r="H1188" s="64">
        <f>'TARIF 2024'!M1192</f>
        <v>2.9985999999999997</v>
      </c>
      <c r="I1188" s="64">
        <f>'TARIF 2024'!Q1192</f>
        <v>7.99</v>
      </c>
      <c r="L1188" s="75">
        <v>0.2</v>
      </c>
      <c r="M1188" s="65"/>
      <c r="N1188" s="65"/>
      <c r="O1188" s="65"/>
      <c r="P1188" s="65"/>
      <c r="Q1188" s="70"/>
      <c r="R1188" s="66"/>
      <c r="S1188" s="68"/>
      <c r="T1188" s="65"/>
      <c r="U1188" s="65"/>
      <c r="V1188" s="71"/>
      <c r="W1188" s="72"/>
      <c r="X1188" s="73"/>
      <c r="Y1188" s="74"/>
      <c r="Z1188" s="65"/>
      <c r="AA1188" s="73"/>
      <c r="AB1188" s="65"/>
      <c r="AC1188" s="73"/>
      <c r="AD1188" s="65"/>
      <c r="AE1188" s="73"/>
      <c r="AF1188" s="73"/>
      <c r="AG1188" s="65"/>
      <c r="AH1188" s="65"/>
      <c r="AI1188" s="65"/>
      <c r="AJ1188" s="65"/>
      <c r="AK1188" s="65"/>
      <c r="AL1188" s="65"/>
      <c r="AM1188" s="65"/>
      <c r="AN1188" s="65"/>
      <c r="AO1188" s="65"/>
    </row>
    <row r="1189" spans="1:41">
      <c r="A1189">
        <f>'TARIF 2024'!D1193</f>
        <v>0</v>
      </c>
      <c r="B1189" t="s">
        <v>947</v>
      </c>
      <c r="D1189" s="4">
        <f>'TARIF 2024'!G1193</f>
        <v>5900495094247</v>
      </c>
      <c r="E1189" t="str">
        <f>'TARIF 2024'!B1193</f>
        <v>GSM171582</v>
      </c>
      <c r="F1189" t="str">
        <f>'TARIF 2024'!K1193</f>
        <v>Setty USB - USB-C cable 1,2 m 2A KNA-C-1.221 black dont 0,04 deee</v>
      </c>
      <c r="G1189" t="str">
        <f>'TARIF 2024'!K1193</f>
        <v>Setty USB - USB-C cable 1,2 m 2A KNA-C-1.221 black dont 0,04 deee</v>
      </c>
      <c r="H1189" s="64">
        <f>'TARIF 2024'!M1193</f>
        <v>2.9985999999999997</v>
      </c>
      <c r="I1189" s="64">
        <f>'TARIF 2024'!Q1193</f>
        <v>7.99</v>
      </c>
      <c r="L1189" s="75">
        <v>0.2</v>
      </c>
      <c r="M1189" s="65"/>
      <c r="N1189" s="65"/>
      <c r="O1189" s="65"/>
      <c r="P1189" s="65"/>
      <c r="Q1189" s="70"/>
      <c r="R1189" s="66"/>
      <c r="S1189" s="68"/>
      <c r="T1189" s="65"/>
      <c r="U1189" s="65"/>
      <c r="V1189" s="71"/>
      <c r="W1189" s="72"/>
      <c r="X1189" s="73"/>
      <c r="Y1189" s="74"/>
      <c r="Z1189" s="65"/>
      <c r="AA1189" s="73"/>
      <c r="AB1189" s="65"/>
      <c r="AC1189" s="73"/>
      <c r="AD1189" s="65"/>
      <c r="AE1189" s="73"/>
      <c r="AF1189" s="73"/>
      <c r="AG1189" s="65"/>
      <c r="AH1189" s="65"/>
      <c r="AI1189" s="65"/>
      <c r="AJ1189" s="65"/>
      <c r="AK1189" s="65"/>
      <c r="AL1189" s="65"/>
      <c r="AM1189" s="65"/>
      <c r="AN1189" s="65"/>
      <c r="AO1189" s="65"/>
    </row>
    <row r="1190" spans="1:41">
      <c r="A1190">
        <f>'TARIF 2024'!D1194</f>
        <v>0</v>
      </c>
      <c r="B1190" t="s">
        <v>947</v>
      </c>
      <c r="D1190" s="4">
        <f>'TARIF 2024'!G1194</f>
        <v>5900495094179</v>
      </c>
      <c r="E1190" t="str">
        <f>'TARIF 2024'!B1194</f>
        <v>GSM171576</v>
      </c>
      <c r="F1190" t="str">
        <f>'TARIF 2024'!K1194</f>
        <v>Setty USB - USB-C cable 1,2 m 2,1A KNA-C-1.22.113 rainbow dont 0,04 deee</v>
      </c>
      <c r="G1190" t="str">
        <f>'TARIF 2024'!K1194</f>
        <v>Setty USB - USB-C cable 1,2 m 2,1A KNA-C-1.22.113 rainbow dont 0,04 deee</v>
      </c>
      <c r="H1190" s="64">
        <f>'TARIF 2024'!M1194</f>
        <v>3.8539999999999996</v>
      </c>
      <c r="I1190" s="64">
        <f>'TARIF 2024'!Q1194</f>
        <v>8.99</v>
      </c>
      <c r="L1190" s="75">
        <v>0.2</v>
      </c>
      <c r="M1190" s="65"/>
      <c r="N1190" s="65"/>
      <c r="O1190" s="65"/>
      <c r="P1190" s="65"/>
      <c r="Q1190" s="70"/>
      <c r="R1190" s="66"/>
      <c r="S1190" s="68"/>
      <c r="T1190" s="65"/>
      <c r="U1190" s="65"/>
      <c r="V1190" s="71"/>
      <c r="W1190" s="72"/>
      <c r="X1190" s="73"/>
      <c r="Y1190" s="74"/>
      <c r="Z1190" s="65"/>
      <c r="AA1190" s="73"/>
      <c r="AB1190" s="65"/>
      <c r="AC1190" s="73"/>
      <c r="AD1190" s="65"/>
      <c r="AE1190" s="73"/>
      <c r="AF1190" s="73"/>
      <c r="AG1190" s="65"/>
      <c r="AH1190" s="65"/>
      <c r="AI1190" s="65"/>
      <c r="AJ1190" s="65"/>
      <c r="AK1190" s="65"/>
      <c r="AL1190" s="65"/>
      <c r="AM1190" s="65"/>
      <c r="AN1190" s="65"/>
      <c r="AO1190" s="65"/>
    </row>
    <row r="1191" spans="1:41">
      <c r="A1191">
        <f>'TARIF 2024'!D1195</f>
        <v>0</v>
      </c>
      <c r="B1191" t="s">
        <v>947</v>
      </c>
      <c r="D1191" s="4">
        <f>'TARIF 2024'!G1195</f>
        <v>5900495032942</v>
      </c>
      <c r="E1191" t="str">
        <f>'TARIF 2024'!B1195</f>
        <v>GSM165721</v>
      </c>
      <c r="F1191" t="str">
        <f>'TARIF 2024'!K1195</f>
        <v>Setty cable USB - USB-C 1,5 m 2,1A KSA-C-1.529 lilac dont 0,04 deee</v>
      </c>
      <c r="G1191" t="str">
        <f>'TARIF 2024'!K1195</f>
        <v>Setty cable USB - USB-C 1,5 m 2,1A KSA-C-1.529 lilac dont 0,04 deee</v>
      </c>
      <c r="H1191" s="64">
        <f>'TARIF 2024'!M1195</f>
        <v>2.9985999999999997</v>
      </c>
      <c r="I1191" s="64">
        <f>'TARIF 2024'!Q1195</f>
        <v>7.99</v>
      </c>
      <c r="L1191" s="75">
        <v>0.2</v>
      </c>
      <c r="M1191" s="65"/>
      <c r="N1191" s="65"/>
      <c r="O1191" s="65"/>
      <c r="P1191" s="65"/>
      <c r="Q1191" s="70"/>
      <c r="R1191" s="66"/>
      <c r="S1191" s="68"/>
      <c r="T1191" s="65"/>
      <c r="U1191" s="65"/>
      <c r="V1191" s="71"/>
      <c r="W1191" s="72"/>
      <c r="X1191" s="73"/>
      <c r="Y1191" s="74"/>
      <c r="Z1191" s="65"/>
      <c r="AA1191" s="73"/>
      <c r="AB1191" s="65"/>
      <c r="AC1191" s="73"/>
      <c r="AD1191" s="65"/>
      <c r="AE1191" s="73"/>
      <c r="AF1191" s="73"/>
      <c r="AG1191" s="65"/>
      <c r="AH1191" s="65"/>
      <c r="AI1191" s="65"/>
      <c r="AJ1191" s="65"/>
      <c r="AK1191" s="65"/>
      <c r="AL1191" s="65"/>
      <c r="AM1191" s="65"/>
      <c r="AN1191" s="65"/>
      <c r="AO1191" s="65"/>
    </row>
    <row r="1192" spans="1:41">
      <c r="A1192">
        <f>'TARIF 2024'!D1196</f>
        <v>0</v>
      </c>
      <c r="B1192" t="s">
        <v>947</v>
      </c>
      <c r="D1192" s="4">
        <f>'TARIF 2024'!G1196</f>
        <v>5900495032935</v>
      </c>
      <c r="E1192" t="str">
        <f>'TARIF 2024'!B1196</f>
        <v>GSM165720</v>
      </c>
      <c r="F1192" t="str">
        <f>'TARIF 2024'!K1196</f>
        <v>Setty cable USB - USB-C 1,5 m 2,1A KSA-C-1.523 blue dont 0,04 deee</v>
      </c>
      <c r="G1192" t="str">
        <f>'TARIF 2024'!K1196</f>
        <v>Setty cable USB - USB-C 1,5 m 2,1A KSA-C-1.523 blue dont 0,04 deee</v>
      </c>
      <c r="H1192" s="64">
        <f>'TARIF 2024'!M1196</f>
        <v>2.9985999999999997</v>
      </c>
      <c r="I1192" s="64">
        <f>'TARIF 2024'!Q1196</f>
        <v>7.99</v>
      </c>
      <c r="L1192" s="75">
        <v>0.2</v>
      </c>
      <c r="M1192" s="65"/>
      <c r="N1192" s="65"/>
      <c r="O1192" s="65"/>
      <c r="P1192" s="65"/>
      <c r="Q1192" s="70"/>
      <c r="R1192" s="66"/>
      <c r="S1192" s="68"/>
      <c r="T1192" s="65"/>
      <c r="U1192" s="65"/>
      <c r="V1192" s="71"/>
      <c r="W1192" s="72"/>
      <c r="X1192" s="73"/>
      <c r="Y1192" s="74"/>
      <c r="Z1192" s="65"/>
      <c r="AA1192" s="73"/>
      <c r="AB1192" s="65"/>
      <c r="AC1192" s="73"/>
      <c r="AD1192" s="65"/>
      <c r="AE1192" s="73"/>
      <c r="AF1192" s="73"/>
      <c r="AG1192" s="65"/>
      <c r="AH1192" s="65"/>
      <c r="AI1192" s="65"/>
      <c r="AJ1192" s="65"/>
      <c r="AK1192" s="65"/>
      <c r="AL1192" s="65"/>
      <c r="AM1192" s="65"/>
      <c r="AN1192" s="65"/>
      <c r="AO1192" s="65"/>
    </row>
    <row r="1193" spans="1:41">
      <c r="A1193">
        <f>'TARIF 2024'!D1197</f>
        <v>0</v>
      </c>
      <c r="B1193" t="s">
        <v>947</v>
      </c>
      <c r="D1193" s="4">
        <f>'TARIF 2024'!G1197</f>
        <v>5900495032928</v>
      </c>
      <c r="E1193" t="str">
        <f>'TARIF 2024'!B1197</f>
        <v>GSM165719</v>
      </c>
      <c r="F1193" t="str">
        <f>'TARIF 2024'!K1197</f>
        <v>Setty cable USB - USB-C 1,5 m 2,1A KSA-C-1.526 pink dont 0,04 deee</v>
      </c>
      <c r="G1193" t="str">
        <f>'TARIF 2024'!K1197</f>
        <v>Setty cable USB - USB-C 1,5 m 2,1A KSA-C-1.526 pink dont 0,04 deee</v>
      </c>
      <c r="H1193" s="64">
        <f>'TARIF 2024'!M1197</f>
        <v>2.9985999999999997</v>
      </c>
      <c r="I1193" s="64">
        <f>'TARIF 2024'!Q1197</f>
        <v>7.99</v>
      </c>
      <c r="L1193" s="75">
        <v>0.2</v>
      </c>
      <c r="M1193" s="65"/>
      <c r="N1193" s="65"/>
      <c r="O1193" s="65"/>
      <c r="P1193" s="65"/>
      <c r="Q1193" s="70"/>
      <c r="R1193" s="66"/>
      <c r="S1193" s="68"/>
      <c r="T1193" s="65"/>
      <c r="U1193" s="65"/>
      <c r="V1193" s="71"/>
      <c r="W1193" s="72"/>
      <c r="X1193" s="73"/>
      <c r="Y1193" s="74"/>
      <c r="Z1193" s="65"/>
      <c r="AA1193" s="73"/>
      <c r="AB1193" s="65"/>
      <c r="AC1193" s="73"/>
      <c r="AD1193" s="65"/>
      <c r="AE1193" s="73"/>
      <c r="AF1193" s="73"/>
      <c r="AG1193" s="65"/>
      <c r="AH1193" s="65"/>
      <c r="AI1193" s="65"/>
      <c r="AJ1193" s="65"/>
      <c r="AK1193" s="65"/>
      <c r="AL1193" s="65"/>
      <c r="AM1193" s="65"/>
      <c r="AN1193" s="65"/>
      <c r="AO1193" s="65"/>
    </row>
    <row r="1194" spans="1:41">
      <c r="A1194">
        <f>'TARIF 2024'!D1198</f>
        <v>0</v>
      </c>
      <c r="B1194" t="s">
        <v>947</v>
      </c>
      <c r="D1194" s="4">
        <f>'TARIF 2024'!G1198</f>
        <v>5900495032911</v>
      </c>
      <c r="E1194" t="str">
        <f>'TARIF 2024'!B1198</f>
        <v>GSM165718</v>
      </c>
      <c r="F1194" t="str">
        <f>'TARIF 2024'!K1198</f>
        <v>Setty cable USB - USB-C 1,5 m 2,1A KSA-C-1.5210 orange dont 0,04 deee</v>
      </c>
      <c r="G1194" t="str">
        <f>'TARIF 2024'!K1198</f>
        <v>Setty cable USB - USB-C 1,5 m 2,1A KSA-C-1.5210 orange dont 0,04 deee</v>
      </c>
      <c r="H1194" s="64">
        <f>'TARIF 2024'!M1198</f>
        <v>2.9985999999999997</v>
      </c>
      <c r="I1194" s="64">
        <f>'TARIF 2024'!Q1198</f>
        <v>7.99</v>
      </c>
      <c r="L1194" s="75">
        <v>0.2</v>
      </c>
      <c r="M1194" s="65"/>
      <c r="N1194" s="65"/>
      <c r="O1194" s="65"/>
      <c r="P1194" s="65"/>
      <c r="Q1194" s="70"/>
      <c r="R1194" s="66"/>
      <c r="S1194" s="68"/>
      <c r="T1194" s="65"/>
      <c r="U1194" s="65"/>
      <c r="V1194" s="71"/>
      <c r="W1194" s="72"/>
      <c r="X1194" s="73"/>
      <c r="Y1194" s="74"/>
      <c r="Z1194" s="65"/>
      <c r="AA1194" s="73"/>
      <c r="AB1194" s="65"/>
      <c r="AC1194" s="73"/>
      <c r="AD1194" s="65"/>
      <c r="AE1194" s="73"/>
      <c r="AF1194" s="73"/>
      <c r="AG1194" s="65"/>
      <c r="AH1194" s="65"/>
      <c r="AI1194" s="65"/>
      <c r="AJ1194" s="65"/>
      <c r="AK1194" s="65"/>
      <c r="AL1194" s="65"/>
      <c r="AM1194" s="65"/>
      <c r="AN1194" s="65"/>
      <c r="AO1194" s="65"/>
    </row>
    <row r="1195" spans="1:41">
      <c r="A1195">
        <f>'TARIF 2024'!D1199</f>
        <v>0</v>
      </c>
      <c r="B1195" t="s">
        <v>947</v>
      </c>
      <c r="D1195" s="4">
        <f>'TARIF 2024'!G1199</f>
        <v>5900495072986</v>
      </c>
      <c r="E1195" t="str">
        <f>'TARIF 2024'!B1199</f>
        <v>GSM169856</v>
      </c>
      <c r="F1195" t="str">
        <f>'TARIF 2024'!K1199</f>
        <v>Setty cable USB - USB-C 1,5 m 2,1A KSA-C-1.5210 purple dont 0,04 deee</v>
      </c>
      <c r="G1195" t="str">
        <f>'TARIF 2024'!K1199</f>
        <v>Setty cable USB - USB-C 1,5 m 2,1A KSA-C-1.5210 purple dont 0,04 deee</v>
      </c>
      <c r="H1195" s="64">
        <f>'TARIF 2024'!M1199</f>
        <v>2.9985999999999997</v>
      </c>
      <c r="I1195" s="64">
        <f>'TARIF 2024'!Q1199</f>
        <v>0</v>
      </c>
      <c r="L1195" s="75">
        <v>0.2</v>
      </c>
      <c r="M1195" s="65"/>
      <c r="N1195" s="65"/>
      <c r="O1195" s="65"/>
      <c r="P1195" s="65"/>
      <c r="Q1195" s="70"/>
      <c r="R1195" s="66"/>
      <c r="S1195" s="68"/>
      <c r="T1195" s="65"/>
      <c r="U1195" s="65"/>
      <c r="V1195" s="71"/>
      <c r="W1195" s="72"/>
      <c r="X1195" s="73"/>
      <c r="Y1195" s="74"/>
      <c r="Z1195" s="65"/>
      <c r="AA1195" s="73"/>
      <c r="AB1195" s="65"/>
      <c r="AC1195" s="73"/>
      <c r="AD1195" s="65"/>
      <c r="AE1195" s="73"/>
      <c r="AF1195" s="73"/>
      <c r="AG1195" s="65"/>
      <c r="AH1195" s="65"/>
      <c r="AI1195" s="65"/>
      <c r="AJ1195" s="65"/>
      <c r="AK1195" s="65"/>
      <c r="AL1195" s="65"/>
      <c r="AM1195" s="65"/>
      <c r="AN1195" s="65"/>
      <c r="AO1195" s="65"/>
    </row>
    <row r="1196" spans="1:41">
      <c r="A1196">
        <f>'TARIF 2024'!D1200</f>
        <v>0</v>
      </c>
      <c r="B1196" t="s">
        <v>947</v>
      </c>
      <c r="D1196" s="4">
        <f>'TARIF 2024'!G1200</f>
        <v>5900495925695</v>
      </c>
      <c r="E1196" t="str">
        <f>'TARIF 2024'!B1200</f>
        <v>GSM109588</v>
      </c>
      <c r="F1196" t="str">
        <f>'TARIF 2024'!K1200</f>
        <v>Setty cable USB - USB-C 3,0 m 2A black NEW dont 0,04 deee</v>
      </c>
      <c r="G1196" t="str">
        <f>'TARIF 2024'!K1200</f>
        <v>Setty cable USB - USB-C 3,0 m 2A black NEW dont 0,04 deee</v>
      </c>
      <c r="H1196" s="64">
        <f>'TARIF 2024'!M1200</f>
        <v>3.9573999999999998</v>
      </c>
      <c r="I1196" s="64">
        <f>'TARIF 2024'!Q1200</f>
        <v>7.99</v>
      </c>
      <c r="L1196" s="75">
        <v>0.2</v>
      </c>
      <c r="M1196" s="65"/>
      <c r="N1196" s="65"/>
      <c r="O1196" s="65"/>
      <c r="P1196" s="65"/>
      <c r="Q1196" s="70"/>
      <c r="R1196" s="66"/>
      <c r="S1196" s="68"/>
      <c r="T1196" s="65"/>
      <c r="U1196" s="65"/>
      <c r="V1196" s="71"/>
      <c r="W1196" s="72"/>
      <c r="X1196" s="73"/>
      <c r="Y1196" s="74"/>
      <c r="Z1196" s="65"/>
      <c r="AA1196" s="73"/>
      <c r="AB1196" s="65"/>
      <c r="AC1196" s="73"/>
      <c r="AD1196" s="65"/>
      <c r="AE1196" s="73"/>
      <c r="AF1196" s="73"/>
      <c r="AG1196" s="65"/>
      <c r="AH1196" s="65"/>
      <c r="AI1196" s="65"/>
      <c r="AJ1196" s="65"/>
      <c r="AK1196" s="65"/>
      <c r="AL1196" s="65"/>
      <c r="AM1196" s="65"/>
      <c r="AN1196" s="65"/>
      <c r="AO1196" s="65"/>
    </row>
    <row r="1197" spans="1:41">
      <c r="A1197">
        <f>'TARIF 2024'!D1201</f>
        <v>0</v>
      </c>
      <c r="B1197" t="s">
        <v>947</v>
      </c>
      <c r="D1197" s="4">
        <f>'TARIF 2024'!G1201</f>
        <v>5900495925688</v>
      </c>
      <c r="E1197" t="str">
        <f>'TARIF 2024'!B1201</f>
        <v>GSM109587</v>
      </c>
      <c r="F1197" t="str">
        <f>'TARIF 2024'!K1201</f>
        <v>Setty cable USB - USB-C 1,0 m 2A black NEW dont 0,04 deee</v>
      </c>
      <c r="G1197" t="str">
        <f>'TARIF 2024'!K1201</f>
        <v>Setty cable USB - USB-C 1,0 m 2A black NEW dont 0,04 deee</v>
      </c>
      <c r="H1197" s="64">
        <f>'TARIF 2024'!M1201</f>
        <v>2.1807999999999996</v>
      </c>
      <c r="I1197" s="64">
        <f>'TARIF 2024'!Q1201</f>
        <v>4.99</v>
      </c>
      <c r="L1197" s="75">
        <v>0.2</v>
      </c>
      <c r="M1197" s="65"/>
      <c r="N1197" s="65"/>
      <c r="O1197" s="65"/>
      <c r="P1197" s="65"/>
      <c r="Q1197" s="70"/>
      <c r="R1197" s="66"/>
      <c r="S1197" s="68"/>
      <c r="T1197" s="65"/>
      <c r="U1197" s="65"/>
      <c r="V1197" s="71"/>
      <c r="W1197" s="72"/>
      <c r="X1197" s="73"/>
      <c r="Y1197" s="74"/>
      <c r="Z1197" s="65"/>
      <c r="AA1197" s="73"/>
      <c r="AB1197" s="65"/>
      <c r="AC1197" s="73"/>
      <c r="AD1197" s="65"/>
      <c r="AE1197" s="73"/>
      <c r="AF1197" s="73"/>
      <c r="AG1197" s="65"/>
      <c r="AH1197" s="65"/>
      <c r="AI1197" s="65"/>
      <c r="AJ1197" s="65"/>
      <c r="AK1197" s="65"/>
      <c r="AL1197" s="65"/>
      <c r="AM1197" s="65"/>
      <c r="AN1197" s="65"/>
      <c r="AO1197" s="65"/>
    </row>
    <row r="1198" spans="1:41">
      <c r="A1198">
        <f>'TARIF 2024'!D1202</f>
        <v>0</v>
      </c>
      <c r="B1198" t="s">
        <v>947</v>
      </c>
      <c r="D1198" s="4">
        <f>'TARIF 2024'!G1202</f>
        <v>5900495925671</v>
      </c>
      <c r="E1198" t="str">
        <f>'TARIF 2024'!B1202</f>
        <v>GSM109586</v>
      </c>
      <c r="F1198" t="str">
        <f>'TARIF 2024'!K1202</f>
        <v>Setty cable USB - USB-C 1,0 m 2A white NEW dont 0,04 deee</v>
      </c>
      <c r="G1198" t="str">
        <f>'TARIF 2024'!K1202</f>
        <v>Setty cable USB - USB-C 1,0 m 2A white NEW dont 0,04 deee</v>
      </c>
      <c r="H1198" s="64">
        <f>'TARIF 2024'!M1202</f>
        <v>2.1807999999999996</v>
      </c>
      <c r="I1198" s="64">
        <f>'TARIF 2024'!Q1202</f>
        <v>4.99</v>
      </c>
      <c r="L1198" s="75">
        <v>0.2</v>
      </c>
      <c r="M1198" s="65"/>
      <c r="N1198" s="65"/>
      <c r="O1198" s="65"/>
      <c r="P1198" s="65"/>
      <c r="Q1198" s="70"/>
      <c r="R1198" s="66"/>
      <c r="S1198" s="68"/>
      <c r="T1198" s="65"/>
      <c r="U1198" s="65"/>
      <c r="V1198" s="71"/>
      <c r="W1198" s="72"/>
      <c r="X1198" s="73"/>
      <c r="Y1198" s="74"/>
      <c r="Z1198" s="65"/>
      <c r="AA1198" s="73"/>
      <c r="AB1198" s="65"/>
      <c r="AC1198" s="73"/>
      <c r="AD1198" s="65"/>
      <c r="AE1198" s="73"/>
      <c r="AF1198" s="73"/>
      <c r="AG1198" s="65"/>
      <c r="AH1198" s="65"/>
      <c r="AI1198" s="65"/>
      <c r="AJ1198" s="65"/>
      <c r="AK1198" s="65"/>
      <c r="AL1198" s="65"/>
      <c r="AM1198" s="65"/>
      <c r="AN1198" s="65"/>
      <c r="AO1198" s="65"/>
    </row>
    <row r="1199" spans="1:41">
      <c r="A1199">
        <f>'TARIF 2024'!D1203</f>
        <v>0</v>
      </c>
      <c r="B1199" t="s">
        <v>947</v>
      </c>
      <c r="D1199" s="4">
        <f>'TARIF 2024'!G1203</f>
        <v>5900495898883</v>
      </c>
      <c r="E1199" t="str">
        <f>'TARIF 2024'!B1203</f>
        <v>GSM106094</v>
      </c>
      <c r="F1199" t="str">
        <f>'TARIF 2024'!K1203</f>
        <v>Setty cable USB - USB-C 1,0 m 3A white dont 0,04 deee</v>
      </c>
      <c r="G1199" t="str">
        <f>'TARIF 2024'!K1203</f>
        <v>Setty cable USB - USB-C 1,0 m 3A white dont 0,04 deee</v>
      </c>
      <c r="H1199" s="64">
        <f>'TARIF 2024'!M1203</f>
        <v>2.6037999999999997</v>
      </c>
      <c r="I1199" s="64">
        <f>'TARIF 2024'!Q1203</f>
        <v>5.99</v>
      </c>
      <c r="L1199" s="75">
        <v>0.2</v>
      </c>
      <c r="M1199" s="65"/>
      <c r="N1199" s="65"/>
      <c r="O1199" s="65"/>
      <c r="P1199" s="65"/>
      <c r="Q1199" s="70"/>
      <c r="R1199" s="66"/>
      <c r="S1199" s="68"/>
      <c r="T1199" s="65"/>
      <c r="U1199" s="65"/>
      <c r="V1199" s="71"/>
      <c r="W1199" s="72"/>
      <c r="X1199" s="73"/>
      <c r="Y1199" s="74"/>
      <c r="Z1199" s="65"/>
      <c r="AA1199" s="73"/>
      <c r="AB1199" s="65"/>
      <c r="AC1199" s="73"/>
      <c r="AD1199" s="65"/>
      <c r="AE1199" s="73"/>
      <c r="AF1199" s="73"/>
      <c r="AG1199" s="65"/>
      <c r="AH1199" s="65"/>
      <c r="AI1199" s="65"/>
      <c r="AJ1199" s="65"/>
      <c r="AK1199" s="65"/>
      <c r="AL1199" s="65"/>
      <c r="AM1199" s="65"/>
      <c r="AN1199" s="65"/>
      <c r="AO1199" s="65"/>
    </row>
    <row r="1200" spans="1:41">
      <c r="A1200">
        <f>'TARIF 2024'!D1204</f>
        <v>0</v>
      </c>
      <c r="B1200" t="s">
        <v>947</v>
      </c>
      <c r="D1200" s="4">
        <f>'TARIF 2024'!G1204</f>
        <v>5900495898876</v>
      </c>
      <c r="E1200" t="str">
        <f>'TARIF 2024'!B1204</f>
        <v>GSM106093</v>
      </c>
      <c r="F1200" t="str">
        <f>'TARIF 2024'!K1204</f>
        <v>Setty cable USB - USB-C 1,0 m 3A black dont 0,04 deee</v>
      </c>
      <c r="G1200" t="str">
        <f>'TARIF 2024'!K1204</f>
        <v>Setty cable USB - USB-C 1,0 m 3A black dont 0,04 deee</v>
      </c>
      <c r="H1200" s="64">
        <f>'TARIF 2024'!M1204</f>
        <v>2.6037999999999997</v>
      </c>
      <c r="I1200" s="64">
        <f>'TARIF 2024'!Q1204</f>
        <v>5.99</v>
      </c>
      <c r="L1200" s="75">
        <v>0.2</v>
      </c>
      <c r="M1200" s="65"/>
      <c r="N1200" s="65"/>
      <c r="O1200" s="65"/>
      <c r="P1200" s="65"/>
      <c r="Q1200" s="70"/>
      <c r="R1200" s="66"/>
      <c r="S1200" s="68"/>
      <c r="T1200" s="65"/>
      <c r="U1200" s="65"/>
      <c r="V1200" s="71"/>
      <c r="W1200" s="72"/>
      <c r="X1200" s="73"/>
      <c r="Y1200" s="74"/>
      <c r="Z1200" s="65"/>
      <c r="AA1200" s="73"/>
      <c r="AB1200" s="65"/>
      <c r="AC1200" s="73"/>
      <c r="AD1200" s="65"/>
      <c r="AE1200" s="73"/>
      <c r="AF1200" s="73"/>
      <c r="AG1200" s="65"/>
      <c r="AH1200" s="65"/>
      <c r="AI1200" s="65"/>
      <c r="AJ1200" s="65"/>
      <c r="AK1200" s="65"/>
      <c r="AL1200" s="65"/>
      <c r="AM1200" s="65"/>
      <c r="AN1200" s="65"/>
      <c r="AO1200" s="65"/>
    </row>
    <row r="1201" spans="1:41">
      <c r="A1201">
        <f>'TARIF 2024'!D1205</f>
        <v>0</v>
      </c>
      <c r="B1201" t="s">
        <v>947</v>
      </c>
      <c r="D1201" s="4">
        <f>'TARIF 2024'!G1205</f>
        <v>5900495052506</v>
      </c>
      <c r="E1201" t="str">
        <f>'TARIF 2024'!B1205</f>
        <v>GSM168167</v>
      </c>
      <c r="F1201" t="str">
        <f>'TARIF 2024'!K1205</f>
        <v>Setty cable USB-C - USB-C 1,5 m 2,1A KSC-C-1.526 pink dont 0,04 deee</v>
      </c>
      <c r="G1201" t="str">
        <f>'TARIF 2024'!K1205</f>
        <v>Setty cable USB-C - USB-C 1,5 m 2,1A KSC-C-1.526 pink dont 0,04 deee</v>
      </c>
      <c r="H1201" s="64">
        <f>'TARIF 2024'!M1205</f>
        <v>2.9985999999999997</v>
      </c>
      <c r="I1201" s="64">
        <f>'TARIF 2024'!Q1205</f>
        <v>7.99</v>
      </c>
      <c r="L1201" s="75">
        <v>0.2</v>
      </c>
      <c r="M1201" s="65"/>
      <c r="N1201" s="65"/>
      <c r="O1201" s="65"/>
      <c r="P1201" s="65"/>
      <c r="Q1201" s="70"/>
      <c r="R1201" s="66"/>
      <c r="S1201" s="68"/>
      <c r="T1201" s="65"/>
      <c r="U1201" s="65"/>
      <c r="V1201" s="71"/>
      <c r="W1201" s="72"/>
      <c r="X1201" s="73"/>
      <c r="Y1201" s="74"/>
      <c r="Z1201" s="65"/>
      <c r="AA1201" s="73"/>
      <c r="AB1201" s="65"/>
      <c r="AC1201" s="73"/>
      <c r="AD1201" s="65"/>
      <c r="AE1201" s="73"/>
      <c r="AF1201" s="73"/>
      <c r="AG1201" s="65"/>
      <c r="AH1201" s="65"/>
      <c r="AI1201" s="65"/>
      <c r="AJ1201" s="65"/>
      <c r="AK1201" s="65"/>
      <c r="AL1201" s="65"/>
      <c r="AM1201" s="65"/>
      <c r="AN1201" s="65"/>
      <c r="AO1201" s="65"/>
    </row>
    <row r="1202" spans="1:41">
      <c r="A1202">
        <f>'TARIF 2024'!D1206</f>
        <v>0</v>
      </c>
      <c r="B1202" t="s">
        <v>947</v>
      </c>
      <c r="D1202" s="4">
        <f>'TARIF 2024'!G1206</f>
        <v>5900495052537</v>
      </c>
      <c r="E1202" t="str">
        <f>'TARIF 2024'!B1206</f>
        <v>GSM168170</v>
      </c>
      <c r="F1202" t="str">
        <f>'TARIF 2024'!K1206</f>
        <v>Setty cable USB-C - USB-C 1,5 m 2,1A KSC-C-1.523 blue dont 0,04 deee</v>
      </c>
      <c r="G1202" t="str">
        <f>'TARIF 2024'!K1206</f>
        <v>Setty cable USB-C - USB-C 1,5 m 2,1A KSC-C-1.523 blue dont 0,04 deee</v>
      </c>
      <c r="H1202" s="64">
        <f>'TARIF 2024'!M1206</f>
        <v>2.9985999999999997</v>
      </c>
      <c r="I1202" s="64">
        <f>'TARIF 2024'!Q1206</f>
        <v>7.99</v>
      </c>
      <c r="L1202" s="75">
        <v>0.2</v>
      </c>
      <c r="M1202" s="65"/>
      <c r="N1202" s="65"/>
      <c r="O1202" s="65"/>
      <c r="P1202" s="65"/>
      <c r="Q1202" s="70"/>
      <c r="R1202" s="66"/>
      <c r="S1202" s="68"/>
      <c r="T1202" s="65"/>
      <c r="U1202" s="65"/>
      <c r="V1202" s="71"/>
      <c r="W1202" s="72"/>
      <c r="X1202" s="73"/>
      <c r="Y1202" s="74"/>
      <c r="Z1202" s="65"/>
      <c r="AA1202" s="73"/>
      <c r="AB1202" s="65"/>
      <c r="AC1202" s="73"/>
      <c r="AD1202" s="65"/>
      <c r="AE1202" s="73"/>
      <c r="AF1202" s="73"/>
      <c r="AG1202" s="65"/>
      <c r="AH1202" s="65"/>
      <c r="AI1202" s="65"/>
      <c r="AJ1202" s="65"/>
      <c r="AK1202" s="65"/>
      <c r="AL1202" s="65"/>
      <c r="AM1202" s="65"/>
      <c r="AN1202" s="65"/>
      <c r="AO1202" s="65"/>
    </row>
    <row r="1203" spans="1:41">
      <c r="A1203">
        <f>'TARIF 2024'!D1207</f>
        <v>0</v>
      </c>
      <c r="B1203" t="s">
        <v>947</v>
      </c>
      <c r="D1203" s="4">
        <f>'TARIF 2024'!G1207</f>
        <v>5900495052520</v>
      </c>
      <c r="E1203" t="str">
        <f>'TARIF 2024'!B1207</f>
        <v>GSM168169</v>
      </c>
      <c r="F1203" t="str">
        <f>'TARIF 2024'!K1207</f>
        <v>Setty cable USB-C - USB-C 1,5 m 2,1A KSC-C-1.5210 orange dont 0,04 deee</v>
      </c>
      <c r="G1203" t="str">
        <f>'TARIF 2024'!K1207</f>
        <v>Setty cable USB-C - USB-C 1,5 m 2,1A KSC-C-1.5210 orange dont 0,04 deee</v>
      </c>
      <c r="H1203" s="64">
        <f>'TARIF 2024'!M1207</f>
        <v>2.9985999999999997</v>
      </c>
      <c r="I1203" s="64">
        <f>'TARIF 2024'!Q1207</f>
        <v>7.99</v>
      </c>
      <c r="L1203" s="75">
        <v>0.2</v>
      </c>
      <c r="M1203" s="65"/>
      <c r="N1203" s="65"/>
      <c r="O1203" s="65"/>
      <c r="P1203" s="65"/>
      <c r="Q1203" s="70"/>
      <c r="R1203" s="66"/>
      <c r="S1203" s="68"/>
      <c r="T1203" s="65"/>
      <c r="U1203" s="65"/>
      <c r="V1203" s="71"/>
      <c r="W1203" s="72"/>
      <c r="X1203" s="73"/>
      <c r="Y1203" s="74"/>
      <c r="Z1203" s="65"/>
      <c r="AA1203" s="73"/>
      <c r="AB1203" s="65"/>
      <c r="AC1203" s="73"/>
      <c r="AD1203" s="65"/>
      <c r="AE1203" s="73"/>
      <c r="AF1203" s="73"/>
      <c r="AG1203" s="65"/>
      <c r="AH1203" s="65"/>
      <c r="AI1203" s="65"/>
      <c r="AJ1203" s="65"/>
      <c r="AK1203" s="65"/>
      <c r="AL1203" s="65"/>
      <c r="AM1203" s="65"/>
      <c r="AN1203" s="65"/>
      <c r="AO1203" s="65"/>
    </row>
    <row r="1204" spans="1:41">
      <c r="A1204">
        <f>'TARIF 2024'!D1208</f>
        <v>0</v>
      </c>
      <c r="B1204" t="s">
        <v>947</v>
      </c>
      <c r="D1204" s="4">
        <f>'TARIF 2024'!G1208</f>
        <v>5900495052513</v>
      </c>
      <c r="E1204" t="str">
        <f>'TARIF 2024'!B1208</f>
        <v>GSM168168</v>
      </c>
      <c r="F1204" t="str">
        <f>'TARIF 2024'!K1208</f>
        <v>Setty cable USB-C - USB-C 1,5 m 2,1A KSC-C-1.529 lilac dont 0,04 deee</v>
      </c>
      <c r="G1204" t="str">
        <f>'TARIF 2024'!K1208</f>
        <v>Setty cable USB-C - USB-C 1,5 m 2,1A KSC-C-1.529 lilac dont 0,04 deee</v>
      </c>
      <c r="H1204" s="64">
        <f>'TARIF 2024'!M1208</f>
        <v>2.9985999999999997</v>
      </c>
      <c r="I1204" s="64">
        <f>'TARIF 2024'!Q1208</f>
        <v>7.99</v>
      </c>
      <c r="L1204" s="75">
        <v>0.2</v>
      </c>
      <c r="M1204" s="65"/>
      <c r="N1204" s="65"/>
      <c r="O1204" s="65"/>
      <c r="P1204" s="65"/>
      <c r="Q1204" s="70"/>
      <c r="R1204" s="66"/>
      <c r="S1204" s="68"/>
      <c r="T1204" s="65"/>
      <c r="U1204" s="65"/>
      <c r="V1204" s="71"/>
      <c r="W1204" s="72"/>
      <c r="X1204" s="73"/>
      <c r="Y1204" s="74"/>
      <c r="Z1204" s="65"/>
      <c r="AA1204" s="73"/>
      <c r="AB1204" s="65"/>
      <c r="AC1204" s="73"/>
      <c r="AD1204" s="65"/>
      <c r="AE1204" s="73"/>
      <c r="AF1204" s="73"/>
      <c r="AG1204" s="65"/>
      <c r="AH1204" s="65"/>
      <c r="AI1204" s="65"/>
      <c r="AJ1204" s="65"/>
      <c r="AK1204" s="65"/>
      <c r="AL1204" s="65"/>
      <c r="AM1204" s="65"/>
      <c r="AN1204" s="65"/>
      <c r="AO1204" s="65"/>
    </row>
    <row r="1205" spans="1:41">
      <c r="A1205">
        <f>'TARIF 2024'!D1209</f>
        <v>0</v>
      </c>
      <c r="B1205" t="s">
        <v>947</v>
      </c>
      <c r="D1205" s="4">
        <f>'TARIF 2024'!G1209</f>
        <v>5900495072979</v>
      </c>
      <c r="E1205" t="str">
        <f>'TARIF 2024'!B1209</f>
        <v>GSM169855</v>
      </c>
      <c r="F1205" t="str">
        <f>'TARIF 2024'!K1209</f>
        <v>Setty cable USB-C - USB-C 1,5 m 2,1A KSC-C-1.529 purple dont 0,04 deee</v>
      </c>
      <c r="G1205" t="str">
        <f>'TARIF 2024'!K1209</f>
        <v>Setty cable USB-C - USB-C 1,5 m 2,1A KSC-C-1.529 purple dont 0,04 deee</v>
      </c>
      <c r="H1205" s="64">
        <f>'TARIF 2024'!M1209</f>
        <v>2.9985999999999997</v>
      </c>
      <c r="I1205" s="64">
        <f>'TARIF 2024'!Q1209</f>
        <v>7.99</v>
      </c>
      <c r="L1205" s="75">
        <v>0.2</v>
      </c>
      <c r="M1205" s="65"/>
      <c r="N1205" s="65"/>
      <c r="O1205" s="65"/>
      <c r="P1205" s="65"/>
      <c r="Q1205" s="70"/>
      <c r="R1205" s="66"/>
      <c r="S1205" s="68"/>
      <c r="T1205" s="65"/>
      <c r="U1205" s="65"/>
      <c r="V1205" s="71"/>
      <c r="W1205" s="72"/>
      <c r="X1205" s="73"/>
      <c r="Y1205" s="74"/>
      <c r="Z1205" s="65"/>
      <c r="AA1205" s="73"/>
      <c r="AB1205" s="65"/>
      <c r="AC1205" s="73"/>
      <c r="AD1205" s="65"/>
      <c r="AE1205" s="73"/>
      <c r="AF1205" s="73"/>
      <c r="AG1205" s="65"/>
      <c r="AH1205" s="65"/>
      <c r="AI1205" s="65"/>
      <c r="AJ1205" s="65"/>
      <c r="AK1205" s="65"/>
      <c r="AL1205" s="65"/>
      <c r="AM1205" s="65"/>
      <c r="AN1205" s="65"/>
      <c r="AO1205" s="65"/>
    </row>
    <row r="1206" spans="1:41">
      <c r="A1206">
        <f>'TARIF 2024'!D1210</f>
        <v>0</v>
      </c>
      <c r="B1206" t="s">
        <v>947</v>
      </c>
      <c r="D1206" s="4">
        <f>'TARIF 2024'!G1210</f>
        <v>5900495898913</v>
      </c>
      <c r="E1206" t="str">
        <f>'TARIF 2024'!B1210</f>
        <v>GSM106097</v>
      </c>
      <c r="F1206" t="str">
        <f>'TARIF 2024'!K1210</f>
        <v>Setty cable USB-C - USB-C 1,0 m 3A black dont 0,04 deee</v>
      </c>
      <c r="G1206" t="str">
        <f>'TARIF 2024'!K1210</f>
        <v>Setty cable USB-C - USB-C 1,0 m 3A black dont 0,04 deee</v>
      </c>
      <c r="H1206" s="64">
        <f>'TARIF 2024'!M1210</f>
        <v>3.2618</v>
      </c>
      <c r="I1206" s="64">
        <f>'TARIF 2024'!Q1210</f>
        <v>6.99</v>
      </c>
      <c r="L1206" s="75">
        <v>0.2</v>
      </c>
      <c r="M1206" s="65"/>
      <c r="N1206" s="65"/>
      <c r="O1206" s="65"/>
      <c r="P1206" s="65"/>
      <c r="Q1206" s="70"/>
      <c r="R1206" s="66"/>
      <c r="S1206" s="68"/>
      <c r="T1206" s="65"/>
      <c r="U1206" s="65"/>
      <c r="V1206" s="71"/>
      <c r="W1206" s="72"/>
      <c r="X1206" s="73"/>
      <c r="Y1206" s="74"/>
      <c r="Z1206" s="65"/>
      <c r="AA1206" s="73"/>
      <c r="AB1206" s="65"/>
      <c r="AC1206" s="73"/>
      <c r="AD1206" s="65"/>
      <c r="AE1206" s="73"/>
      <c r="AF1206" s="73"/>
      <c r="AG1206" s="65"/>
      <c r="AH1206" s="65"/>
      <c r="AI1206" s="65"/>
      <c r="AJ1206" s="65"/>
      <c r="AK1206" s="65"/>
      <c r="AL1206" s="65"/>
      <c r="AM1206" s="65"/>
      <c r="AN1206" s="65"/>
      <c r="AO1206" s="65"/>
    </row>
    <row r="1207" spans="1:41">
      <c r="A1207">
        <f>'TARIF 2024'!D1211</f>
        <v>0</v>
      </c>
      <c r="B1207" t="s">
        <v>947</v>
      </c>
      <c r="D1207" s="4">
        <f>'TARIF 2024'!G1211</f>
        <v>5900495821454</v>
      </c>
      <c r="E1207" t="str">
        <f>'TARIF 2024'!B1211</f>
        <v>GSM098218</v>
      </c>
      <c r="F1207" t="str">
        <f>'TARIF 2024'!K1211</f>
        <v>Setty car socket splitter RGS-01 2x USB 2A dont 0,04 deee</v>
      </c>
      <c r="G1207" t="str">
        <f>'TARIF 2024'!K1211</f>
        <v>Setty car socket splitter RGS-01 2x USB 2A dont 0,04 deee</v>
      </c>
      <c r="H1207" s="64">
        <f>'TARIF 2024'!M1211</f>
        <v>4.8786000000000005</v>
      </c>
      <c r="I1207" s="64">
        <f>'TARIF 2024'!Q1211</f>
        <v>9.99</v>
      </c>
      <c r="L1207" s="75">
        <v>0.2</v>
      </c>
      <c r="M1207" s="65"/>
      <c r="N1207" s="65"/>
      <c r="O1207" s="65"/>
      <c r="P1207" s="65"/>
      <c r="Q1207" s="70"/>
      <c r="R1207" s="66"/>
      <c r="S1207" s="68"/>
      <c r="T1207" s="65"/>
      <c r="U1207" s="65"/>
      <c r="V1207" s="71"/>
      <c r="W1207" s="72"/>
      <c r="X1207" s="73"/>
      <c r="Y1207" s="74"/>
      <c r="Z1207" s="65"/>
      <c r="AA1207" s="73"/>
      <c r="AB1207" s="65"/>
      <c r="AC1207" s="73"/>
      <c r="AD1207" s="65"/>
      <c r="AE1207" s="73"/>
      <c r="AF1207" s="73"/>
      <c r="AG1207" s="65"/>
      <c r="AH1207" s="65"/>
      <c r="AI1207" s="65"/>
      <c r="AJ1207" s="65"/>
      <c r="AK1207" s="65"/>
      <c r="AL1207" s="65"/>
      <c r="AM1207" s="65"/>
      <c r="AN1207" s="65"/>
      <c r="AO1207" s="65"/>
    </row>
    <row r="1208" spans="1:41">
      <c r="A1208">
        <f>'TARIF 2024'!D1212</f>
        <v>0</v>
      </c>
      <c r="B1208" t="s">
        <v>947</v>
      </c>
      <c r="D1208" s="4">
        <f>'TARIF 2024'!G1212</f>
        <v>5900495898869</v>
      </c>
      <c r="E1208" t="str">
        <f>'TARIF 2024'!B1212</f>
        <v>GSM106092</v>
      </c>
      <c r="F1208" t="str">
        <f>'TARIF 2024'!K1212</f>
        <v>Setty chargeur de voiture 2x USB 3A noir dont 0,04 deee</v>
      </c>
      <c r="G1208" t="str">
        <f>'TARIF 2024'!K1212</f>
        <v>Setty chargeur de voiture 2x USB 3A noir dont 0,04 deee</v>
      </c>
      <c r="H1208" s="64">
        <f>'TARIF 2024'!M1212</f>
        <v>3.8163999999999993</v>
      </c>
      <c r="I1208" s="64">
        <f>'TARIF 2024'!Q1212</f>
        <v>9.99</v>
      </c>
      <c r="L1208" s="75">
        <v>0.2</v>
      </c>
      <c r="M1208" s="65"/>
      <c r="N1208" s="65"/>
      <c r="O1208" s="65"/>
      <c r="P1208" s="65"/>
      <c r="Q1208" s="70"/>
      <c r="R1208" s="66"/>
      <c r="S1208" s="68"/>
      <c r="T1208" s="65"/>
      <c r="U1208" s="65"/>
      <c r="V1208" s="71"/>
      <c r="W1208" s="72"/>
      <c r="X1208" s="73"/>
      <c r="Y1208" s="74"/>
      <c r="Z1208" s="65"/>
      <c r="AA1208" s="73"/>
      <c r="AB1208" s="65"/>
      <c r="AC1208" s="73"/>
      <c r="AD1208" s="65"/>
      <c r="AE1208" s="73"/>
      <c r="AF1208" s="73"/>
      <c r="AG1208" s="65"/>
      <c r="AH1208" s="65"/>
      <c r="AI1208" s="65"/>
      <c r="AJ1208" s="65"/>
      <c r="AK1208" s="65"/>
      <c r="AL1208" s="65"/>
      <c r="AM1208" s="65"/>
      <c r="AN1208" s="65"/>
      <c r="AO1208" s="65"/>
    </row>
    <row r="1209" spans="1:41">
      <c r="A1209">
        <f>'TARIF 2024'!D1213</f>
        <v>0</v>
      </c>
      <c r="B1209" t="s">
        <v>947</v>
      </c>
      <c r="D1209" s="4">
        <f>'TARIF 2024'!G1213</f>
        <v>5900495787316</v>
      </c>
      <c r="E1209" t="str">
        <f>'TARIF 2024'!B1213</f>
        <v>GSM094333</v>
      </c>
      <c r="F1209" t="str">
        <f>'TARIF 2024'!K1213</f>
        <v xml:space="preserve"> Setty car charger 2x USB 1,4A black dont 0,04 deee</v>
      </c>
      <c r="G1209" t="str">
        <f>'TARIF 2024'!K1213</f>
        <v xml:space="preserve"> Setty car charger 2x USB 1,4A black dont 0,04 deee</v>
      </c>
      <c r="H1209" s="64">
        <f>'TARIF 2024'!M1213</f>
        <v>2.0209999999999999</v>
      </c>
      <c r="I1209" s="64">
        <f>'TARIF 2024'!Q1213</f>
        <v>5.99</v>
      </c>
      <c r="L1209" s="75">
        <v>0.2</v>
      </c>
      <c r="M1209" s="65"/>
      <c r="N1209" s="65"/>
      <c r="O1209" s="65"/>
      <c r="P1209" s="65"/>
      <c r="Q1209" s="70"/>
      <c r="R1209" s="66"/>
      <c r="S1209" s="68"/>
      <c r="T1209" s="65"/>
      <c r="U1209" s="65"/>
      <c r="V1209" s="71"/>
      <c r="W1209" s="72"/>
      <c r="X1209" s="73"/>
      <c r="Y1209" s="74"/>
      <c r="Z1209" s="65"/>
      <c r="AA1209" s="73"/>
      <c r="AB1209" s="65"/>
      <c r="AC1209" s="73"/>
      <c r="AD1209" s="65"/>
      <c r="AE1209" s="73"/>
      <c r="AF1209" s="73"/>
      <c r="AG1209" s="65"/>
      <c r="AH1209" s="65"/>
      <c r="AI1209" s="65"/>
      <c r="AJ1209" s="65"/>
      <c r="AK1209" s="65"/>
      <c r="AL1209" s="65"/>
      <c r="AM1209" s="65"/>
      <c r="AN1209" s="65"/>
      <c r="AO1209" s="65"/>
    </row>
    <row r="1210" spans="1:41">
      <c r="A1210">
        <f>'TARIF 2024'!D1214</f>
        <v>0</v>
      </c>
      <c r="B1210" t="s">
        <v>947</v>
      </c>
      <c r="D1210" s="4">
        <f>'TARIF 2024'!G1214</f>
        <v>5900495758460</v>
      </c>
      <c r="E1210" t="str">
        <f>'TARIF 2024'!B1214</f>
        <v>GSM043810</v>
      </c>
      <c r="F1210" t="str">
        <f>'TARIF 2024'!K1214</f>
        <v>Setty car charger 2x USB 2,4A black dont 0,04 deee</v>
      </c>
      <c r="G1210" t="str">
        <f>'TARIF 2024'!K1214</f>
        <v>Setty car charger 2x USB 2,4A black dont 0,04 deee</v>
      </c>
      <c r="H1210" s="64">
        <f>'TARIF 2024'!M1214</f>
        <v>3.7975999999999996</v>
      </c>
      <c r="I1210" s="64">
        <f>'TARIF 2024'!Q1214</f>
        <v>8.99</v>
      </c>
      <c r="L1210" s="75">
        <v>0.2</v>
      </c>
      <c r="M1210" s="65"/>
      <c r="N1210" s="65"/>
      <c r="O1210" s="65"/>
      <c r="P1210" s="65"/>
      <c r="Q1210" s="70"/>
      <c r="R1210" s="66"/>
      <c r="S1210" s="68"/>
      <c r="T1210" s="65"/>
      <c r="U1210" s="65"/>
      <c r="V1210" s="71"/>
      <c r="W1210" s="72"/>
      <c r="X1210" s="73"/>
      <c r="Y1210" s="74"/>
      <c r="Z1210" s="65"/>
      <c r="AA1210" s="73"/>
      <c r="AB1210" s="65"/>
      <c r="AC1210" s="73"/>
      <c r="AD1210" s="65"/>
      <c r="AE1210" s="73"/>
      <c r="AF1210" s="73"/>
      <c r="AG1210" s="65"/>
      <c r="AH1210" s="65"/>
      <c r="AI1210" s="65"/>
      <c r="AJ1210" s="65"/>
      <c r="AK1210" s="65"/>
      <c r="AL1210" s="65"/>
      <c r="AM1210" s="65"/>
      <c r="AN1210" s="65"/>
      <c r="AO1210" s="65"/>
    </row>
    <row r="1211" spans="1:41">
      <c r="A1211">
        <f>'TARIF 2024'!D1215</f>
        <v>0</v>
      </c>
      <c r="B1211" t="s">
        <v>947</v>
      </c>
      <c r="D1211" s="4">
        <f>'TARIF 2024'!G1215</f>
        <v>5900495758408</v>
      </c>
      <c r="E1211" t="str">
        <f>'TARIF 2024'!B1215</f>
        <v>GSM043804</v>
      </c>
      <c r="F1211" t="str">
        <f>'TARIF 2024'!K1215</f>
        <v>Setty car charger 1x USB 1A black dont 0,04 deee</v>
      </c>
      <c r="G1211" t="str">
        <f>'TARIF 2024'!K1215</f>
        <v>Setty car charger 1x USB 1A black dont 0,04 deee</v>
      </c>
      <c r="H1211" s="64">
        <f>'TARIF 2024'!M1215</f>
        <v>3.3181999999999996</v>
      </c>
      <c r="I1211" s="64">
        <f>'TARIF 2024'!Q1215</f>
        <v>7.99</v>
      </c>
      <c r="L1211" s="75">
        <v>0.2</v>
      </c>
      <c r="M1211" s="65"/>
      <c r="N1211" s="65"/>
      <c r="O1211" s="65"/>
      <c r="P1211" s="65"/>
      <c r="Q1211" s="70"/>
      <c r="R1211" s="66"/>
      <c r="S1211" s="68"/>
      <c r="T1211" s="65"/>
      <c r="U1211" s="65"/>
      <c r="V1211" s="71"/>
      <c r="W1211" s="72"/>
      <c r="X1211" s="73"/>
      <c r="Y1211" s="74"/>
      <c r="Z1211" s="65"/>
      <c r="AA1211" s="73"/>
      <c r="AB1211" s="65"/>
      <c r="AC1211" s="73"/>
      <c r="AD1211" s="65"/>
      <c r="AE1211" s="73"/>
      <c r="AF1211" s="73"/>
      <c r="AG1211" s="65"/>
      <c r="AH1211" s="65"/>
      <c r="AI1211" s="65"/>
      <c r="AJ1211" s="65"/>
      <c r="AK1211" s="65"/>
      <c r="AL1211" s="65"/>
      <c r="AM1211" s="65"/>
      <c r="AN1211" s="65"/>
      <c r="AO1211" s="65"/>
    </row>
    <row r="1212" spans="1:41">
      <c r="A1212">
        <f>'TARIF 2024'!D1216</f>
        <v>0</v>
      </c>
      <c r="B1212" t="s">
        <v>947</v>
      </c>
      <c r="D1212" s="4">
        <f>'TARIF 2024'!G1216</f>
        <v>5900495921970</v>
      </c>
      <c r="E1212" t="str">
        <f>'TARIF 2024'!B1216</f>
        <v>GSM108842</v>
      </c>
      <c r="F1212" t="str">
        <f>'TARIF 2024'!K1216</f>
        <v>Setty car charger 1x USB 1A black + microUSB cable 1,0 m NEW dont 0,04 deee</v>
      </c>
      <c r="G1212" t="str">
        <f>'TARIF 2024'!K1216</f>
        <v>Setty car charger 1x USB 1A black + microUSB cable 1,0 m NEW dont 0,04 deee</v>
      </c>
      <c r="H1212" s="64">
        <f>'TARIF 2024'!M1216</f>
        <v>4.2206000000000001</v>
      </c>
      <c r="I1212" s="64">
        <f>'TARIF 2024'!Q1216</f>
        <v>9.99</v>
      </c>
      <c r="L1212" s="75">
        <v>0.2</v>
      </c>
      <c r="M1212" s="65"/>
      <c r="N1212" s="65"/>
      <c r="O1212" s="65"/>
      <c r="P1212" s="65"/>
      <c r="Q1212" s="70"/>
      <c r="R1212" s="66"/>
      <c r="S1212" s="68"/>
      <c r="T1212" s="65"/>
      <c r="U1212" s="65"/>
      <c r="V1212" s="71"/>
      <c r="W1212" s="72"/>
      <c r="X1212" s="73"/>
      <c r="Y1212" s="74"/>
      <c r="Z1212" s="65"/>
      <c r="AA1212" s="73"/>
      <c r="AB1212" s="65"/>
      <c r="AC1212" s="73"/>
      <c r="AD1212" s="65"/>
      <c r="AE1212" s="73"/>
      <c r="AF1212" s="73"/>
      <c r="AG1212" s="65"/>
      <c r="AH1212" s="65"/>
      <c r="AI1212" s="65"/>
      <c r="AJ1212" s="65"/>
      <c r="AK1212" s="65"/>
      <c r="AL1212" s="65"/>
      <c r="AM1212" s="65"/>
      <c r="AN1212" s="65"/>
      <c r="AO1212" s="65"/>
    </row>
    <row r="1213" spans="1:41">
      <c r="A1213">
        <f>'TARIF 2024'!D1217</f>
        <v>0</v>
      </c>
      <c r="B1213" t="s">
        <v>947</v>
      </c>
      <c r="D1213" s="4">
        <f>'TARIF 2024'!G1217</f>
        <v>5900495922007</v>
      </c>
      <c r="E1213" t="str">
        <f>'TARIF 2024'!B1217</f>
        <v>GSM108845</v>
      </c>
      <c r="F1213" t="str">
        <f>'TARIF 2024'!K1217</f>
        <v>Setty car charger 1x USB 2,4A black + USB-C cable 1,0 m dont 0,04 deee</v>
      </c>
      <c r="G1213" t="str">
        <f>'TARIF 2024'!K1217</f>
        <v>Setty car charger 1x USB 2,4A black + USB-C cable 1,0 m dont 0,04 deee</v>
      </c>
      <c r="H1213" s="64">
        <f>'TARIF 2024'!M1217</f>
        <v>5.6587999999999994</v>
      </c>
      <c r="I1213" s="64">
        <f>'TARIF 2024'!Q1217</f>
        <v>10.99</v>
      </c>
      <c r="L1213" s="75">
        <v>0.2</v>
      </c>
      <c r="M1213" s="65"/>
      <c r="N1213" s="65"/>
      <c r="O1213" s="65"/>
      <c r="P1213" s="65"/>
      <c r="Q1213" s="70"/>
      <c r="R1213" s="66"/>
      <c r="S1213" s="68"/>
      <c r="T1213" s="65"/>
      <c r="U1213" s="65"/>
      <c r="V1213" s="71"/>
      <c r="W1213" s="72"/>
      <c r="X1213" s="73"/>
      <c r="Y1213" s="74"/>
      <c r="Z1213" s="65"/>
      <c r="AA1213" s="73"/>
      <c r="AB1213" s="65"/>
      <c r="AC1213" s="73"/>
      <c r="AD1213" s="65"/>
      <c r="AE1213" s="73"/>
      <c r="AF1213" s="73"/>
      <c r="AG1213" s="65"/>
      <c r="AH1213" s="65"/>
      <c r="AI1213" s="65"/>
      <c r="AJ1213" s="65"/>
      <c r="AK1213" s="65"/>
      <c r="AL1213" s="65"/>
      <c r="AM1213" s="65"/>
      <c r="AN1213" s="65"/>
      <c r="AO1213" s="65"/>
    </row>
    <row r="1214" spans="1:41">
      <c r="A1214">
        <f>'TARIF 2024'!D1218</f>
        <v>0</v>
      </c>
      <c r="B1214" t="s">
        <v>947</v>
      </c>
      <c r="D1214" s="4">
        <f>'TARIF 2024'!G1218</f>
        <v>5900495758477</v>
      </c>
      <c r="E1214" t="str">
        <f>'TARIF 2024'!B1218</f>
        <v>GSM043811</v>
      </c>
      <c r="F1214" t="str">
        <f>'TARIF 2024'!K1218</f>
        <v>Setty car charger 1x USB 1x USB-C 2,4A black dont 0,04 deee</v>
      </c>
      <c r="G1214" t="str">
        <f>'TARIF 2024'!K1218</f>
        <v>Setty car charger 1x USB 1x USB-C 2,4A black dont 0,04 deee</v>
      </c>
      <c r="H1214" s="64">
        <f>'TARIF 2024'!M1218</f>
        <v>5.6587999999999994</v>
      </c>
      <c r="I1214" s="64">
        <f>'TARIF 2024'!Q1218</f>
        <v>10.99</v>
      </c>
      <c r="L1214" s="75">
        <v>0.2</v>
      </c>
      <c r="M1214" s="65"/>
      <c r="N1214" s="65"/>
      <c r="O1214" s="65"/>
      <c r="P1214" s="65"/>
      <c r="Q1214" s="70"/>
      <c r="R1214" s="66"/>
      <c r="S1214" s="68"/>
      <c r="T1214" s="65"/>
      <c r="U1214" s="65"/>
      <c r="V1214" s="71"/>
      <c r="W1214" s="72"/>
      <c r="X1214" s="73"/>
      <c r="Y1214" s="74"/>
      <c r="Z1214" s="65"/>
      <c r="AA1214" s="73"/>
      <c r="AB1214" s="65"/>
      <c r="AC1214" s="73"/>
      <c r="AD1214" s="65"/>
      <c r="AE1214" s="73"/>
      <c r="AF1214" s="73"/>
      <c r="AG1214" s="65"/>
      <c r="AH1214" s="65"/>
      <c r="AI1214" s="65"/>
      <c r="AJ1214" s="65"/>
      <c r="AK1214" s="65"/>
      <c r="AL1214" s="65"/>
      <c r="AM1214" s="65"/>
      <c r="AN1214" s="65"/>
      <c r="AO1214" s="65"/>
    </row>
    <row r="1215" spans="1:41">
      <c r="A1215">
        <f>'TARIF 2024'!D1219</f>
        <v>0</v>
      </c>
      <c r="B1215" t="s">
        <v>947</v>
      </c>
      <c r="D1215" s="4">
        <f>'TARIF 2024'!G1219</f>
        <v>5900495915597</v>
      </c>
      <c r="E1215" t="str">
        <f>'TARIF 2024'!B1219</f>
        <v>GSM108198</v>
      </c>
      <c r="F1215" t="str">
        <f>'TARIF 2024'!K1219</f>
        <v>Setty Bluetooth headphones with radio black dont 0,04 deee</v>
      </c>
      <c r="G1215" t="str">
        <f>'TARIF 2024'!K1219</f>
        <v>Setty Bluetooth headphones with radio black dont 0,04 deee</v>
      </c>
      <c r="H1215" s="64">
        <f>'TARIF 2024'!M1219</f>
        <v>10.3024</v>
      </c>
      <c r="I1215" s="64">
        <f>'TARIF 2024'!Q1219</f>
        <v>19.989999999999998</v>
      </c>
      <c r="L1215" s="75">
        <v>0.2</v>
      </c>
      <c r="M1215" s="65"/>
      <c r="N1215" s="65"/>
      <c r="O1215" s="65"/>
      <c r="P1215" s="65"/>
      <c r="Q1215" s="70"/>
      <c r="R1215" s="66"/>
      <c r="S1215" s="68"/>
      <c r="T1215" s="65"/>
      <c r="U1215" s="65"/>
      <c r="V1215" s="71"/>
      <c r="W1215" s="72"/>
      <c r="X1215" s="73"/>
      <c r="Y1215" s="74"/>
      <c r="Z1215" s="65"/>
      <c r="AA1215" s="73"/>
      <c r="AB1215" s="65"/>
      <c r="AC1215" s="73"/>
      <c r="AD1215" s="65"/>
      <c r="AE1215" s="73"/>
      <c r="AF1215" s="73"/>
      <c r="AG1215" s="65"/>
      <c r="AH1215" s="65"/>
      <c r="AI1215" s="65"/>
      <c r="AJ1215" s="65"/>
      <c r="AK1215" s="65"/>
      <c r="AL1215" s="65"/>
      <c r="AM1215" s="65"/>
      <c r="AN1215" s="65"/>
      <c r="AO1215" s="65"/>
    </row>
    <row r="1216" spans="1:41">
      <c r="A1216">
        <f>'TARIF 2024'!D1220</f>
        <v>0</v>
      </c>
      <c r="B1216" t="s">
        <v>947</v>
      </c>
      <c r="D1216" s="4">
        <f>'TARIF 2024'!G1220</f>
        <v>5900495129383</v>
      </c>
      <c r="E1216" t="str">
        <f>'TARIF 2024'!B1220</f>
        <v>GSM172105</v>
      </c>
      <c r="F1216" t="str">
        <f>'TARIF 2024'!K1220</f>
        <v>Mag Invisible case for iPhone 12 6,1" pastel pink PGC 11,99</v>
      </c>
      <c r="G1216" t="str">
        <f>'TARIF 2024'!K1220</f>
        <v>Mag Invisible case for iPhone 12 6,1" pastel pink PGC 11,99</v>
      </c>
      <c r="H1216" s="64">
        <f>'TARIF 2024'!M1220</f>
        <v>5.7434000000000003</v>
      </c>
      <c r="I1216" s="64">
        <f>'TARIF 2024'!Q1220</f>
        <v>12.99</v>
      </c>
      <c r="L1216" s="75">
        <v>0.2</v>
      </c>
      <c r="M1216" s="65"/>
      <c r="N1216" s="65"/>
      <c r="O1216" s="65"/>
      <c r="P1216" s="65"/>
      <c r="Q1216" s="70"/>
      <c r="R1216" s="66"/>
      <c r="S1216" s="68"/>
      <c r="T1216" s="65"/>
      <c r="U1216" s="65"/>
      <c r="V1216" s="71"/>
      <c r="W1216" s="72"/>
      <c r="X1216" s="73"/>
      <c r="Y1216" s="74"/>
      <c r="Z1216" s="65"/>
      <c r="AA1216" s="73"/>
      <c r="AB1216" s="65"/>
      <c r="AC1216" s="73"/>
      <c r="AD1216" s="65"/>
      <c r="AE1216" s="73"/>
      <c r="AF1216" s="73"/>
      <c r="AG1216" s="65"/>
      <c r="AH1216" s="65"/>
      <c r="AI1216" s="65"/>
      <c r="AJ1216" s="65"/>
      <c r="AK1216" s="65"/>
      <c r="AL1216" s="65"/>
      <c r="AM1216" s="65"/>
      <c r="AN1216" s="65"/>
      <c r="AO1216" s="65"/>
    </row>
    <row r="1217" spans="1:41">
      <c r="A1217">
        <f>'TARIF 2024'!D1221</f>
        <v>0</v>
      </c>
      <c r="B1217" t="s">
        <v>947</v>
      </c>
      <c r="D1217" s="4">
        <f>'TARIF 2024'!G1221</f>
        <v>5900495123244</v>
      </c>
      <c r="E1217" t="str">
        <f>'TARIF 2024'!B1221</f>
        <v>GSM172081</v>
      </c>
      <c r="F1217" t="str">
        <f>'TARIF 2024'!K1221</f>
        <v>Mag Invisible case for iPhone 12 6,1" pastel yellow PGC 11,99</v>
      </c>
      <c r="G1217" t="str">
        <f>'TARIF 2024'!K1221</f>
        <v>Mag Invisible case for iPhone 12 6,1" pastel yellow PGC 11,99</v>
      </c>
      <c r="H1217" s="64">
        <f>'TARIF 2024'!M1221</f>
        <v>5.7434000000000003</v>
      </c>
      <c r="I1217" s="64">
        <f>'TARIF 2024'!Q1221</f>
        <v>12.99</v>
      </c>
      <c r="L1217" s="75">
        <v>0.2</v>
      </c>
      <c r="M1217" s="65"/>
      <c r="N1217" s="65"/>
      <c r="O1217" s="65"/>
      <c r="P1217" s="65"/>
      <c r="Q1217" s="70"/>
      <c r="R1217" s="66"/>
      <c r="S1217" s="68"/>
      <c r="T1217" s="65"/>
      <c r="U1217" s="65"/>
      <c r="V1217" s="71"/>
      <c r="W1217" s="72"/>
      <c r="X1217" s="73"/>
      <c r="Y1217" s="74"/>
      <c r="Z1217" s="65"/>
      <c r="AA1217" s="73"/>
      <c r="AB1217" s="65"/>
      <c r="AC1217" s="73"/>
      <c r="AD1217" s="65"/>
      <c r="AE1217" s="73"/>
      <c r="AF1217" s="73"/>
      <c r="AG1217" s="65"/>
      <c r="AH1217" s="65"/>
      <c r="AI1217" s="65"/>
      <c r="AJ1217" s="65"/>
      <c r="AK1217" s="65"/>
      <c r="AL1217" s="65"/>
      <c r="AM1217" s="65"/>
      <c r="AN1217" s="65"/>
      <c r="AO1217" s="65"/>
    </row>
    <row r="1218" spans="1:41">
      <c r="A1218" t="e">
        <f>'TARIF 2024'!#REF!</f>
        <v>#REF!</v>
      </c>
      <c r="B1218" t="s">
        <v>947</v>
      </c>
      <c r="D1218" s="4" t="e">
        <f>'TARIF 2024'!#REF!</f>
        <v>#REF!</v>
      </c>
      <c r="E1218" t="e">
        <f>'TARIF 2024'!#REF!</f>
        <v>#REF!</v>
      </c>
      <c r="F1218" t="e">
        <f>'TARIF 2024'!#REF!</f>
        <v>#REF!</v>
      </c>
      <c r="G1218" t="e">
        <f>'TARIF 2024'!#REF!</f>
        <v>#REF!</v>
      </c>
      <c r="H1218" s="64" t="e">
        <f>'TARIF 2024'!#REF!</f>
        <v>#REF!</v>
      </c>
      <c r="I1218" s="64" t="e">
        <f>'TARIF 2024'!#REF!</f>
        <v>#REF!</v>
      </c>
      <c r="L1218" s="75">
        <v>0.2</v>
      </c>
      <c r="M1218" s="65"/>
      <c r="N1218" s="65"/>
      <c r="O1218" s="65"/>
      <c r="P1218" s="65"/>
      <c r="Q1218" s="70"/>
      <c r="R1218" s="66"/>
      <c r="S1218" s="68"/>
      <c r="T1218" s="65"/>
      <c r="U1218" s="65"/>
      <c r="V1218" s="71"/>
      <c r="W1218" s="72"/>
      <c r="X1218" s="73"/>
      <c r="Y1218" s="74"/>
      <c r="Z1218" s="65"/>
      <c r="AA1218" s="73"/>
      <c r="AB1218" s="65"/>
      <c r="AC1218" s="73"/>
      <c r="AD1218" s="65"/>
      <c r="AE1218" s="73"/>
      <c r="AF1218" s="73"/>
      <c r="AG1218" s="65"/>
      <c r="AH1218" s="65"/>
      <c r="AI1218" s="65"/>
      <c r="AJ1218" s="65"/>
      <c r="AK1218" s="65"/>
      <c r="AL1218" s="65"/>
      <c r="AM1218" s="65"/>
      <c r="AN1218" s="65"/>
      <c r="AO1218" s="65"/>
    </row>
    <row r="1219" spans="1:41">
      <c r="A1219">
        <f>'TARIF 2024'!D1222</f>
        <v>0</v>
      </c>
      <c r="B1219" t="s">
        <v>947</v>
      </c>
      <c r="D1219" s="4">
        <f>'TARIF 2024'!G1222</f>
        <v>5900495124494</v>
      </c>
      <c r="E1219" t="str">
        <f>'TARIF 2024'!B1222</f>
        <v>GSM172083</v>
      </c>
      <c r="F1219" t="str">
        <f>'TARIF 2024'!K1222</f>
        <v>Mag Invisible case for iPhone 14 Pro 6,1" pastel blue PGC 11,99</v>
      </c>
      <c r="G1219" t="str">
        <f>'TARIF 2024'!K1222</f>
        <v>Mag Invisible case for iPhone 14 Pro 6,1" pastel blue PGC 11,99</v>
      </c>
      <c r="H1219" s="64">
        <f>'TARIF 2024'!M1222</f>
        <v>5.7434000000000003</v>
      </c>
      <c r="I1219" s="64">
        <f>'TARIF 2024'!Q1222</f>
        <v>12.99</v>
      </c>
      <c r="L1219" s="75">
        <v>0.2</v>
      </c>
      <c r="M1219" s="65"/>
      <c r="N1219" s="65"/>
      <c r="O1219" s="65"/>
      <c r="P1219" s="65"/>
      <c r="Q1219" s="70"/>
      <c r="R1219" s="66"/>
      <c r="S1219" s="68"/>
      <c r="T1219" s="65"/>
      <c r="U1219" s="65"/>
      <c r="V1219" s="71"/>
      <c r="W1219" s="72"/>
      <c r="X1219" s="73"/>
      <c r="Y1219" s="74"/>
      <c r="Z1219" s="65"/>
      <c r="AA1219" s="73"/>
      <c r="AB1219" s="65"/>
      <c r="AC1219" s="73"/>
      <c r="AD1219" s="65"/>
      <c r="AE1219" s="73"/>
      <c r="AF1219" s="73"/>
      <c r="AG1219" s="65"/>
      <c r="AH1219" s="65"/>
      <c r="AI1219" s="65"/>
      <c r="AJ1219" s="65"/>
      <c r="AK1219" s="65"/>
      <c r="AL1219" s="65"/>
      <c r="AM1219" s="65"/>
      <c r="AN1219" s="65"/>
      <c r="AO1219" s="65"/>
    </row>
    <row r="1220" spans="1:41">
      <c r="A1220">
        <f>'TARIF 2024'!D1223</f>
        <v>0</v>
      </c>
      <c r="B1220" t="s">
        <v>947</v>
      </c>
      <c r="D1220" s="4">
        <f>'TARIF 2024'!G1223</f>
        <v>5900495122902</v>
      </c>
      <c r="E1220" t="str">
        <f>'TARIF 2024'!B1223</f>
        <v>GSM172071</v>
      </c>
      <c r="F1220" t="str">
        <f>'TARIF 2024'!K1223</f>
        <v>Mag Invisible case for iPhone 14 Pro 6,1" pastel yellow PGC 11,99</v>
      </c>
      <c r="G1220" t="str">
        <f>'TARIF 2024'!K1223</f>
        <v>Mag Invisible case for iPhone 14 Pro 6,1" pastel yellow PGC 11,99</v>
      </c>
      <c r="H1220" s="64">
        <f>'TARIF 2024'!M1223</f>
        <v>5.7434000000000003</v>
      </c>
      <c r="I1220" s="64">
        <f>'TARIF 2024'!Q1223</f>
        <v>12.99</v>
      </c>
      <c r="L1220" s="75">
        <v>0.2</v>
      </c>
      <c r="M1220" s="65"/>
      <c r="N1220" s="65"/>
      <c r="O1220" s="65"/>
      <c r="P1220" s="65"/>
      <c r="Q1220" s="70"/>
      <c r="R1220" s="66"/>
      <c r="S1220" s="68"/>
      <c r="T1220" s="65"/>
      <c r="U1220" s="65"/>
      <c r="V1220" s="71"/>
      <c r="W1220" s="72"/>
      <c r="X1220" s="73"/>
      <c r="Y1220" s="74"/>
      <c r="Z1220" s="65"/>
      <c r="AA1220" s="73"/>
      <c r="AB1220" s="65"/>
      <c r="AC1220" s="73"/>
      <c r="AD1220" s="65"/>
      <c r="AE1220" s="73"/>
      <c r="AF1220" s="73"/>
      <c r="AG1220" s="65"/>
      <c r="AH1220" s="65"/>
      <c r="AI1220" s="65"/>
      <c r="AJ1220" s="65"/>
      <c r="AK1220" s="65"/>
      <c r="AL1220" s="65"/>
      <c r="AM1220" s="65"/>
      <c r="AN1220" s="65"/>
      <c r="AO1220" s="65"/>
    </row>
    <row r="1221" spans="1:41">
      <c r="A1221">
        <f>'TARIF 2024'!D1224</f>
        <v>0</v>
      </c>
      <c r="B1221" t="s">
        <v>947</v>
      </c>
      <c r="D1221" s="4">
        <f>'TARIF 2024'!G1224</f>
        <v>5900495123657</v>
      </c>
      <c r="E1221" t="str">
        <f>'TARIF 2024'!B1224</f>
        <v>GSM172082</v>
      </c>
      <c r="F1221" t="str">
        <f>'TARIF 2024'!K1224</f>
        <v>Mag Invisible case for iPhone 14 Pro Max 6,7" pastel blue PGC 11,99</v>
      </c>
      <c r="G1221" t="str">
        <f>'TARIF 2024'!K1224</f>
        <v>Mag Invisible case for iPhone 14 Pro Max 6,7" pastel blue PGC 11,99</v>
      </c>
      <c r="H1221" s="64">
        <f>'TARIF 2024'!M1224</f>
        <v>5.7434000000000003</v>
      </c>
      <c r="I1221" s="64">
        <f>'TARIF 2024'!Q1224</f>
        <v>12.99</v>
      </c>
      <c r="L1221" s="75">
        <v>0.2</v>
      </c>
      <c r="M1221" s="65"/>
      <c r="N1221" s="65"/>
      <c r="O1221" s="65"/>
      <c r="P1221" s="65"/>
      <c r="Q1221" s="70"/>
      <c r="R1221" s="66"/>
      <c r="S1221" s="68"/>
      <c r="T1221" s="65"/>
      <c r="U1221" s="65"/>
      <c r="V1221" s="71"/>
      <c r="W1221" s="72"/>
      <c r="X1221" s="73"/>
      <c r="Y1221" s="74"/>
      <c r="Z1221" s="65"/>
      <c r="AA1221" s="73"/>
      <c r="AB1221" s="65"/>
      <c r="AC1221" s="73"/>
      <c r="AD1221" s="65"/>
      <c r="AE1221" s="73"/>
      <c r="AF1221" s="73"/>
      <c r="AG1221" s="65"/>
      <c r="AH1221" s="65"/>
      <c r="AI1221" s="65"/>
      <c r="AJ1221" s="65"/>
      <c r="AK1221" s="65"/>
      <c r="AL1221" s="65"/>
      <c r="AM1221" s="65"/>
      <c r="AN1221" s="65"/>
      <c r="AO1221" s="65"/>
    </row>
    <row r="1222" spans="1:41">
      <c r="A1222">
        <f>'TARIF 2024'!D1225</f>
        <v>0</v>
      </c>
      <c r="B1222" t="s">
        <v>947</v>
      </c>
      <c r="D1222" s="4">
        <f>'TARIF 2024'!G1225</f>
        <v>5900495125668</v>
      </c>
      <c r="E1222" t="str">
        <f>'TARIF 2024'!B1225</f>
        <v>GSM172094</v>
      </c>
      <c r="F1222" t="str">
        <f>'TARIF 2024'!K1225</f>
        <v>Mag Invisible case for iPhone 14 Pro Max 6,7" pastel pink PGC 11,99</v>
      </c>
      <c r="G1222" t="str">
        <f>'TARIF 2024'!K1225</f>
        <v>Mag Invisible case for iPhone 14 Pro Max 6,7" pastel pink PGC 11,99</v>
      </c>
      <c r="H1222" s="64">
        <f>'TARIF 2024'!M1225</f>
        <v>5.7434000000000003</v>
      </c>
      <c r="I1222" s="64">
        <f>'TARIF 2024'!Q1225</f>
        <v>12.99</v>
      </c>
      <c r="L1222" s="75">
        <v>0.2</v>
      </c>
      <c r="M1222" s="65"/>
      <c r="N1222" s="65"/>
      <c r="O1222" s="65"/>
      <c r="P1222" s="65"/>
      <c r="Q1222" s="70"/>
      <c r="R1222" s="66"/>
      <c r="S1222" s="68"/>
      <c r="T1222" s="65"/>
      <c r="U1222" s="65"/>
      <c r="V1222" s="71"/>
      <c r="W1222" s="72"/>
      <c r="X1222" s="73"/>
      <c r="Y1222" s="74"/>
      <c r="Z1222" s="65"/>
      <c r="AA1222" s="73"/>
      <c r="AB1222" s="65"/>
      <c r="AC1222" s="73"/>
      <c r="AD1222" s="65"/>
      <c r="AE1222" s="73"/>
      <c r="AF1222" s="73"/>
      <c r="AG1222" s="65"/>
      <c r="AH1222" s="65"/>
      <c r="AI1222" s="65"/>
      <c r="AJ1222" s="65"/>
      <c r="AK1222" s="65"/>
      <c r="AL1222" s="65"/>
      <c r="AM1222" s="65"/>
      <c r="AN1222" s="65"/>
      <c r="AO1222" s="65"/>
    </row>
    <row r="1223" spans="1:41">
      <c r="A1223">
        <f>'TARIF 2024'!D1226</f>
        <v>0</v>
      </c>
      <c r="B1223" t="s">
        <v>947</v>
      </c>
      <c r="D1223" s="4">
        <f>'TARIF 2024'!G1226</f>
        <v>5900495122896</v>
      </c>
      <c r="E1223" t="str">
        <f>'TARIF 2024'!B1226</f>
        <v>GSM172070</v>
      </c>
      <c r="F1223" t="str">
        <f>'TARIF 2024'!K1226</f>
        <v>Mag Invisible case for iPhone 14 Pro Max 6,7" pastel yellow PGC 11,99</v>
      </c>
      <c r="G1223" t="str">
        <f>'TARIF 2024'!K1226</f>
        <v>Mag Invisible case for iPhone 14 Pro Max 6,7" pastel yellow PGC 11,99</v>
      </c>
      <c r="H1223" s="64">
        <f>'TARIF 2024'!M1226</f>
        <v>5.7434000000000003</v>
      </c>
      <c r="I1223" s="64">
        <f>'TARIF 2024'!Q1226</f>
        <v>12.99</v>
      </c>
      <c r="L1223" s="75">
        <v>0.2</v>
      </c>
      <c r="M1223" s="65"/>
      <c r="N1223" s="65"/>
      <c r="O1223" s="65"/>
      <c r="P1223" s="65"/>
      <c r="Q1223" s="70"/>
      <c r="R1223" s="66"/>
      <c r="S1223" s="68"/>
      <c r="T1223" s="65"/>
      <c r="U1223" s="65"/>
      <c r="V1223" s="71"/>
      <c r="W1223" s="72"/>
      <c r="X1223" s="73"/>
      <c r="Y1223" s="74"/>
      <c r="Z1223" s="65"/>
      <c r="AA1223" s="73"/>
      <c r="AB1223" s="65"/>
      <c r="AC1223" s="73"/>
      <c r="AD1223" s="65"/>
      <c r="AE1223" s="73"/>
      <c r="AF1223" s="73"/>
      <c r="AG1223" s="65"/>
      <c r="AH1223" s="65"/>
      <c r="AI1223" s="65"/>
      <c r="AJ1223" s="65"/>
      <c r="AK1223" s="65"/>
      <c r="AL1223" s="65"/>
      <c r="AM1223" s="65"/>
      <c r="AN1223" s="65"/>
      <c r="AO1223" s="65"/>
    </row>
    <row r="1224" spans="1:41">
      <c r="A1224">
        <f>'TARIF 2024'!D1227</f>
        <v>0</v>
      </c>
      <c r="B1224" t="s">
        <v>947</v>
      </c>
      <c r="D1224" s="4">
        <f>'TARIF 2024'!G1227</f>
        <v>5900495603210</v>
      </c>
      <c r="E1224" t="str">
        <f>'TARIF 2024'!B1227</f>
        <v>GSM175528</v>
      </c>
      <c r="F1224" t="str">
        <f>'TARIF 2024'!K1227</f>
        <v>Mag Invisible case for iPhone 15 6,1" pastel pink PGC 11,99</v>
      </c>
      <c r="G1224" t="str">
        <f>'TARIF 2024'!K1227</f>
        <v>Mag Invisible case for iPhone 15 6,1" pastel pink PGC 11,99</v>
      </c>
      <c r="H1224" s="64">
        <f>'TARIF 2024'!M1227</f>
        <v>5.7434000000000003</v>
      </c>
      <c r="I1224" s="64">
        <f>'TARIF 2024'!Q1227</f>
        <v>12.99</v>
      </c>
      <c r="L1224" s="75">
        <v>0.2</v>
      </c>
      <c r="M1224" s="65"/>
      <c r="N1224" s="65"/>
      <c r="O1224" s="65"/>
      <c r="P1224" s="65"/>
      <c r="Q1224" s="70"/>
      <c r="R1224" s="66"/>
      <c r="S1224" s="68"/>
      <c r="T1224" s="65"/>
      <c r="U1224" s="65"/>
      <c r="V1224" s="71"/>
      <c r="W1224" s="72"/>
      <c r="X1224" s="73"/>
      <c r="Y1224" s="74"/>
      <c r="Z1224" s="65"/>
      <c r="AA1224" s="73"/>
      <c r="AB1224" s="65"/>
      <c r="AC1224" s="73"/>
      <c r="AD1224" s="65"/>
      <c r="AE1224" s="73"/>
      <c r="AF1224" s="73"/>
      <c r="AG1224" s="65"/>
      <c r="AH1224" s="65"/>
      <c r="AI1224" s="65"/>
      <c r="AJ1224" s="65"/>
      <c r="AK1224" s="65"/>
      <c r="AL1224" s="65"/>
      <c r="AM1224" s="65"/>
      <c r="AN1224" s="65"/>
      <c r="AO1224" s="65"/>
    </row>
    <row r="1225" spans="1:41">
      <c r="A1225">
        <f>'TARIF 2024'!D1228</f>
        <v>0</v>
      </c>
      <c r="B1225" t="s">
        <v>947</v>
      </c>
      <c r="D1225" s="4">
        <f>'TARIF 2024'!G1228</f>
        <v>5900495600851</v>
      </c>
      <c r="E1225" t="str">
        <f>'TARIF 2024'!B1228</f>
        <v>GSM175520</v>
      </c>
      <c r="F1225" t="str">
        <f>'TARIF 2024'!K1228</f>
        <v>Mag Invisible case for iPhone 15 6,1" pastel yellow PGC 11,99</v>
      </c>
      <c r="G1225" t="str">
        <f>'TARIF 2024'!K1228</f>
        <v>Mag Invisible case for iPhone 15 6,1" pastel yellow PGC 11,99</v>
      </c>
      <c r="H1225" s="64">
        <f>'TARIF 2024'!M1228</f>
        <v>5.7434000000000003</v>
      </c>
      <c r="I1225" s="64">
        <f>'TARIF 2024'!Q1228</f>
        <v>12.99</v>
      </c>
      <c r="L1225" s="75">
        <v>0.2</v>
      </c>
      <c r="M1225" s="65"/>
      <c r="N1225" s="65"/>
      <c r="O1225" s="65"/>
      <c r="P1225" s="65"/>
      <c r="Q1225" s="70"/>
      <c r="R1225" s="66"/>
      <c r="S1225" s="68"/>
      <c r="T1225" s="65"/>
      <c r="U1225" s="65"/>
      <c r="V1225" s="71"/>
      <c r="W1225" s="72"/>
      <c r="X1225" s="73"/>
      <c r="Y1225" s="74"/>
      <c r="Z1225" s="65"/>
      <c r="AA1225" s="73"/>
      <c r="AB1225" s="65"/>
      <c r="AC1225" s="73"/>
      <c r="AD1225" s="65"/>
      <c r="AE1225" s="73"/>
      <c r="AF1225" s="73"/>
      <c r="AG1225" s="65"/>
      <c r="AH1225" s="65"/>
      <c r="AI1225" s="65"/>
      <c r="AJ1225" s="65"/>
      <c r="AK1225" s="65"/>
      <c r="AL1225" s="65"/>
      <c r="AM1225" s="65"/>
      <c r="AN1225" s="65"/>
      <c r="AO1225" s="65"/>
    </row>
    <row r="1226" spans="1:41">
      <c r="A1226">
        <f>'TARIF 2024'!D1229</f>
        <v>0</v>
      </c>
      <c r="B1226" t="s">
        <v>947</v>
      </c>
      <c r="D1226" s="4">
        <f>'TARIF 2024'!G1229</f>
        <v>5900495602183</v>
      </c>
      <c r="E1226" t="str">
        <f>'TARIF 2024'!B1229</f>
        <v>GSM175522</v>
      </c>
      <c r="F1226" t="str">
        <f>'TARIF 2024'!K1229</f>
        <v>Mag Invisible case for iPhone 15 Plus 6,7" pastel yellow PGC 11,99</v>
      </c>
      <c r="G1226" t="str">
        <f>'TARIF 2024'!K1229</f>
        <v>Mag Invisible case for iPhone 15 Plus 6,7" pastel yellow PGC 11,99</v>
      </c>
      <c r="H1226" s="64">
        <f>'TARIF 2024'!M1229</f>
        <v>5.7434000000000003</v>
      </c>
      <c r="I1226" s="64">
        <f>'TARIF 2024'!Q1229</f>
        <v>12.99</v>
      </c>
      <c r="L1226" s="75">
        <v>0.2</v>
      </c>
      <c r="M1226" s="65"/>
      <c r="N1226" s="65"/>
      <c r="O1226" s="65"/>
      <c r="P1226" s="65"/>
      <c r="Q1226" s="70"/>
      <c r="R1226" s="66"/>
      <c r="S1226" s="68"/>
      <c r="T1226" s="65"/>
      <c r="U1226" s="65"/>
      <c r="V1226" s="71"/>
      <c r="W1226" s="72"/>
      <c r="X1226" s="73"/>
      <c r="Y1226" s="74"/>
      <c r="Z1226" s="65"/>
      <c r="AA1226" s="73"/>
      <c r="AB1226" s="65"/>
      <c r="AC1226" s="73"/>
      <c r="AD1226" s="65"/>
      <c r="AE1226" s="73"/>
      <c r="AF1226" s="73"/>
      <c r="AG1226" s="65"/>
      <c r="AH1226" s="65"/>
      <c r="AI1226" s="65"/>
      <c r="AJ1226" s="65"/>
      <c r="AK1226" s="65"/>
      <c r="AL1226" s="65"/>
      <c r="AM1226" s="65"/>
      <c r="AN1226" s="65"/>
      <c r="AO1226" s="65"/>
    </row>
    <row r="1227" spans="1:41">
      <c r="A1227">
        <f>'TARIF 2024'!D1230</f>
        <v>0</v>
      </c>
      <c r="B1227" t="s">
        <v>947</v>
      </c>
      <c r="D1227" s="4">
        <f>'TARIF 2024'!G1230</f>
        <v>5900495602114</v>
      </c>
      <c r="E1227" t="str">
        <f>'TARIF 2024'!B1230</f>
        <v>GSM175521</v>
      </c>
      <c r="F1227" t="str">
        <f>'TARIF 2024'!K1230</f>
        <v>Mag Invisible case for iPhone 15 Pro 6,1" pastel yellow PGC 11,99</v>
      </c>
      <c r="G1227" t="str">
        <f>'TARIF 2024'!K1230</f>
        <v>Mag Invisible case for iPhone 15 Pro 6,1" pastel yellow PGC 11,99</v>
      </c>
      <c r="H1227" s="64">
        <f>'TARIF 2024'!M1230</f>
        <v>5.7434000000000003</v>
      </c>
      <c r="I1227" s="64">
        <f>'TARIF 2024'!Q1230</f>
        <v>12.99</v>
      </c>
      <c r="L1227" s="75">
        <v>0.2</v>
      </c>
      <c r="M1227" s="65"/>
      <c r="N1227" s="65"/>
      <c r="O1227" s="65"/>
      <c r="P1227" s="65"/>
      <c r="Q1227" s="70"/>
      <c r="R1227" s="66"/>
      <c r="S1227" s="68"/>
      <c r="T1227" s="65"/>
      <c r="U1227" s="65"/>
      <c r="V1227" s="71"/>
      <c r="W1227" s="72"/>
      <c r="X1227" s="73"/>
      <c r="Y1227" s="74"/>
      <c r="Z1227" s="65"/>
      <c r="AA1227" s="73"/>
      <c r="AB1227" s="65"/>
      <c r="AC1227" s="73"/>
      <c r="AD1227" s="65"/>
      <c r="AE1227" s="73"/>
      <c r="AF1227" s="73"/>
      <c r="AG1227" s="65"/>
      <c r="AH1227" s="65"/>
      <c r="AI1227" s="65"/>
      <c r="AJ1227" s="65"/>
      <c r="AK1227" s="65"/>
      <c r="AL1227" s="65"/>
      <c r="AM1227" s="65"/>
      <c r="AN1227" s="65"/>
      <c r="AO1227" s="65"/>
    </row>
    <row r="1228" spans="1:41">
      <c r="A1228">
        <f>'TARIF 2024'!D1231</f>
        <v>0</v>
      </c>
      <c r="B1228" t="s">
        <v>947</v>
      </c>
      <c r="D1228" s="4">
        <f>'TARIF 2024'!G1231</f>
        <v>5900495603203</v>
      </c>
      <c r="E1228" t="str">
        <f>'TARIF 2024'!B1231</f>
        <v>GSM175527</v>
      </c>
      <c r="F1228" t="str">
        <f>'TARIF 2024'!K1231</f>
        <v>Mag Invisible case for iPhone 15 Pro Max 6,7" pastel blue PGC 11,99</v>
      </c>
      <c r="G1228" t="str">
        <f>'TARIF 2024'!K1231</f>
        <v>Mag Invisible case for iPhone 15 Pro Max 6,7" pastel blue PGC 11,99</v>
      </c>
      <c r="H1228" s="64">
        <f>'TARIF 2024'!M1231</f>
        <v>5.7434000000000003</v>
      </c>
      <c r="I1228" s="64">
        <f>'TARIF 2024'!Q1231</f>
        <v>12.99</v>
      </c>
      <c r="L1228" s="75">
        <v>0.2</v>
      </c>
      <c r="M1228" s="65"/>
      <c r="N1228" s="65"/>
      <c r="O1228" s="65"/>
      <c r="P1228" s="65"/>
      <c r="Q1228" s="70"/>
      <c r="R1228" s="66"/>
      <c r="S1228" s="68"/>
      <c r="T1228" s="65"/>
      <c r="U1228" s="65"/>
      <c r="V1228" s="71"/>
      <c r="W1228" s="72"/>
      <c r="X1228" s="73"/>
      <c r="Y1228" s="74"/>
      <c r="Z1228" s="65"/>
      <c r="AA1228" s="73"/>
      <c r="AB1228" s="65"/>
      <c r="AC1228" s="73"/>
      <c r="AD1228" s="65"/>
      <c r="AE1228" s="73"/>
      <c r="AF1228" s="73"/>
      <c r="AG1228" s="65"/>
      <c r="AH1228" s="65"/>
      <c r="AI1228" s="65"/>
      <c r="AJ1228" s="65"/>
      <c r="AK1228" s="65"/>
      <c r="AL1228" s="65"/>
      <c r="AM1228" s="65"/>
      <c r="AN1228" s="65"/>
      <c r="AO1228" s="65"/>
    </row>
    <row r="1229" spans="1:41">
      <c r="A1229">
        <f>'TARIF 2024'!D1232</f>
        <v>0</v>
      </c>
      <c r="B1229" t="s">
        <v>947</v>
      </c>
      <c r="D1229" s="4">
        <f>'TARIF 2024'!G1232</f>
        <v>5900495603241</v>
      </c>
      <c r="E1229" t="str">
        <f>'TARIF 2024'!B1232</f>
        <v>GSM175531</v>
      </c>
      <c r="F1229" t="str">
        <f>'TARIF 2024'!K1232</f>
        <v>Mag Invisible case for iPhone 15 Pro Max 6,7" pastel pink PGC 11,99</v>
      </c>
      <c r="G1229" t="str">
        <f>'TARIF 2024'!K1232</f>
        <v>Mag Invisible case for iPhone 15 Pro Max 6,7" pastel pink PGC 11,99</v>
      </c>
      <c r="H1229" s="64">
        <f>'TARIF 2024'!M1232</f>
        <v>5.7434000000000003</v>
      </c>
      <c r="I1229" s="64">
        <f>'TARIF 2024'!Q1232</f>
        <v>12.99</v>
      </c>
      <c r="L1229" s="75">
        <v>0.2</v>
      </c>
      <c r="M1229" s="65"/>
      <c r="N1229" s="65"/>
      <c r="O1229" s="65"/>
      <c r="P1229" s="65"/>
      <c r="Q1229" s="70"/>
      <c r="R1229" s="66"/>
      <c r="S1229" s="68"/>
      <c r="T1229" s="65"/>
      <c r="U1229" s="65"/>
      <c r="V1229" s="71"/>
      <c r="W1229" s="72"/>
      <c r="X1229" s="73"/>
      <c r="Y1229" s="74"/>
      <c r="Z1229" s="65"/>
      <c r="AA1229" s="73"/>
      <c r="AB1229" s="65"/>
      <c r="AC1229" s="73"/>
      <c r="AD1229" s="65"/>
      <c r="AE1229" s="73"/>
      <c r="AF1229" s="73"/>
      <c r="AG1229" s="65"/>
      <c r="AH1229" s="65"/>
      <c r="AI1229" s="65"/>
      <c r="AJ1229" s="65"/>
      <c r="AK1229" s="65"/>
      <c r="AL1229" s="65"/>
      <c r="AM1229" s="65"/>
      <c r="AN1229" s="65"/>
      <c r="AO1229" s="65"/>
    </row>
    <row r="1230" spans="1:41">
      <c r="A1230" t="e">
        <f>'TARIF 2024'!#REF!</f>
        <v>#REF!</v>
      </c>
      <c r="B1230" t="s">
        <v>947</v>
      </c>
      <c r="D1230" s="4" t="e">
        <f>'TARIF 2024'!#REF!</f>
        <v>#REF!</v>
      </c>
      <c r="E1230" t="e">
        <f>'TARIF 2024'!#REF!</f>
        <v>#REF!</v>
      </c>
      <c r="F1230" t="e">
        <f>'TARIF 2024'!#REF!</f>
        <v>#REF!</v>
      </c>
      <c r="G1230" t="e">
        <f>'TARIF 2024'!#REF!</f>
        <v>#REF!</v>
      </c>
      <c r="H1230" s="64" t="e">
        <f>'TARIF 2024'!#REF!</f>
        <v>#REF!</v>
      </c>
      <c r="I1230" s="64" t="e">
        <f>'TARIF 2024'!#REF!</f>
        <v>#REF!</v>
      </c>
      <c r="L1230" s="75">
        <v>0.2</v>
      </c>
      <c r="M1230" s="65"/>
      <c r="N1230" s="65"/>
      <c r="O1230" s="65"/>
      <c r="P1230" s="65"/>
      <c r="Q1230" s="70"/>
      <c r="R1230" s="66"/>
      <c r="S1230" s="68"/>
      <c r="T1230" s="65"/>
      <c r="U1230" s="65"/>
      <c r="V1230" s="71"/>
      <c r="W1230" s="72"/>
      <c r="X1230" s="73"/>
      <c r="Y1230" s="74"/>
      <c r="Z1230" s="65"/>
      <c r="AA1230" s="73"/>
      <c r="AB1230" s="65"/>
      <c r="AC1230" s="73"/>
      <c r="AD1230" s="65"/>
      <c r="AE1230" s="73"/>
      <c r="AF1230" s="73"/>
      <c r="AG1230" s="65"/>
      <c r="AH1230" s="65"/>
      <c r="AI1230" s="65"/>
      <c r="AJ1230" s="65"/>
      <c r="AK1230" s="65"/>
      <c r="AL1230" s="65"/>
      <c r="AM1230" s="65"/>
      <c r="AN1230" s="65"/>
      <c r="AO1230" s="65"/>
    </row>
    <row r="1231" spans="1:41">
      <c r="A1231">
        <f>'TARIF 2024'!D1233</f>
        <v>0</v>
      </c>
      <c r="B1231" t="s">
        <v>947</v>
      </c>
      <c r="D1231" s="4">
        <f>'TARIF 2024'!G1233</f>
        <v>5907457714366</v>
      </c>
      <c r="E1231" t="str">
        <f>'TARIF 2024'!B1233</f>
        <v>GSM178104</v>
      </c>
      <c r="F1231" t="str">
        <f>'TARIF 2024'!K1233</f>
        <v>Satin Clear Mag case for iPhone 14 6,1 purple PGC 16,99</v>
      </c>
      <c r="G1231" t="str">
        <f>'TARIF 2024'!K1233</f>
        <v>Satin Clear Mag case for iPhone 14 6,1 purple PGC 16,99</v>
      </c>
      <c r="H1231" s="64">
        <f>'TARIF 2024'!M1233</f>
        <v>7.3507999999999996</v>
      </c>
      <c r="I1231" s="64">
        <f>'TARIF 2024'!Q1233</f>
        <v>16.989999999999998</v>
      </c>
      <c r="L1231" s="75">
        <v>0.2</v>
      </c>
      <c r="M1231" s="65"/>
      <c r="N1231" s="65"/>
      <c r="O1231" s="65"/>
      <c r="P1231" s="65"/>
      <c r="Q1231" s="70"/>
      <c r="R1231" s="66"/>
      <c r="S1231" s="68"/>
      <c r="T1231" s="65"/>
      <c r="U1231" s="65"/>
      <c r="V1231" s="71"/>
      <c r="W1231" s="72"/>
      <c r="X1231" s="73"/>
      <c r="Y1231" s="74"/>
      <c r="Z1231" s="65"/>
      <c r="AA1231" s="73"/>
      <c r="AB1231" s="65"/>
      <c r="AC1231" s="73"/>
      <c r="AD1231" s="65"/>
      <c r="AE1231" s="73"/>
      <c r="AF1231" s="73"/>
      <c r="AG1231" s="65"/>
      <c r="AH1231" s="65"/>
      <c r="AI1231" s="65"/>
      <c r="AJ1231" s="65"/>
      <c r="AK1231" s="65"/>
      <c r="AL1231" s="65"/>
      <c r="AM1231" s="65"/>
      <c r="AN1231" s="65"/>
      <c r="AO1231" s="65"/>
    </row>
    <row r="1232" spans="1:41">
      <c r="A1232">
        <f>'TARIF 2024'!D1234</f>
        <v>0</v>
      </c>
      <c r="B1232" t="s">
        <v>947</v>
      </c>
      <c r="D1232" s="4">
        <f>'TARIF 2024'!G1234</f>
        <v>5907457714267</v>
      </c>
      <c r="E1232" t="str">
        <f>'TARIF 2024'!B1234</f>
        <v>GSM178094</v>
      </c>
      <c r="F1232" t="str">
        <f>'TARIF 2024'!K1234</f>
        <v>Satin Clear Mag case for iPhone 14 Plus 6,7 pink PGC 16,99</v>
      </c>
      <c r="G1232" t="str">
        <f>'TARIF 2024'!K1234</f>
        <v>Satin Clear Mag case for iPhone 14 Plus 6,7 pink PGC 16,99</v>
      </c>
      <c r="H1232" s="64">
        <f>'TARIF 2024'!M1234</f>
        <v>7.3507999999999996</v>
      </c>
      <c r="I1232" s="64">
        <f>'TARIF 2024'!Q1234</f>
        <v>16.989999999999998</v>
      </c>
      <c r="L1232" s="75">
        <v>0.2</v>
      </c>
      <c r="M1232" s="65"/>
      <c r="N1232" s="65"/>
      <c r="O1232" s="65"/>
      <c r="P1232" s="65"/>
      <c r="Q1232" s="70"/>
      <c r="R1232" s="66"/>
      <c r="S1232" s="68"/>
      <c r="T1232" s="65"/>
      <c r="U1232" s="65"/>
      <c r="V1232" s="71"/>
      <c r="W1232" s="72"/>
      <c r="X1232" s="73"/>
      <c r="Y1232" s="74"/>
      <c r="Z1232" s="65"/>
      <c r="AA1232" s="73"/>
      <c r="AB1232" s="65"/>
      <c r="AC1232" s="73"/>
      <c r="AD1232" s="65"/>
      <c r="AE1232" s="73"/>
      <c r="AF1232" s="73"/>
      <c r="AG1232" s="65"/>
      <c r="AH1232" s="65"/>
      <c r="AI1232" s="65"/>
      <c r="AJ1232" s="65"/>
      <c r="AK1232" s="65"/>
      <c r="AL1232" s="65"/>
      <c r="AM1232" s="65"/>
      <c r="AN1232" s="65"/>
      <c r="AO1232" s="65"/>
    </row>
    <row r="1233" spans="1:41">
      <c r="A1233">
        <f>'TARIF 2024'!D1235</f>
        <v>0</v>
      </c>
      <c r="B1233" t="s">
        <v>947</v>
      </c>
      <c r="D1233" s="4">
        <f>'TARIF 2024'!G1235</f>
        <v>5907457714274</v>
      </c>
      <c r="E1233" t="str">
        <f>'TARIF 2024'!B1235</f>
        <v>GSM178095</v>
      </c>
      <c r="F1233" t="str">
        <f>'TARIF 2024'!K1235</f>
        <v>Satin Clear Mag case for iPhone 14 Pro 6,1 pink PGC 16,99</v>
      </c>
      <c r="G1233" t="str">
        <f>'TARIF 2024'!K1235</f>
        <v>Satin Clear Mag case for iPhone 14 Pro 6,1 pink PGC 16,99</v>
      </c>
      <c r="H1233" s="64">
        <f>'TARIF 2024'!M1235</f>
        <v>7.3507999999999996</v>
      </c>
      <c r="I1233" s="64">
        <f>'TARIF 2024'!Q1235</f>
        <v>16.989999999999998</v>
      </c>
      <c r="L1233" s="75">
        <v>0.2</v>
      </c>
      <c r="M1233" s="65"/>
      <c r="N1233" s="65"/>
      <c r="O1233" s="65"/>
      <c r="P1233" s="65"/>
      <c r="Q1233" s="70"/>
      <c r="R1233" s="66"/>
      <c r="S1233" s="68"/>
      <c r="T1233" s="65"/>
      <c r="U1233" s="65"/>
      <c r="V1233" s="71"/>
      <c r="W1233" s="72"/>
      <c r="X1233" s="73"/>
      <c r="Y1233" s="74"/>
      <c r="Z1233" s="65"/>
      <c r="AA1233" s="73"/>
      <c r="AB1233" s="65"/>
      <c r="AC1233" s="73"/>
      <c r="AD1233" s="65"/>
      <c r="AE1233" s="73"/>
      <c r="AF1233" s="73"/>
      <c r="AG1233" s="65"/>
      <c r="AH1233" s="65"/>
      <c r="AI1233" s="65"/>
      <c r="AJ1233" s="65"/>
      <c r="AK1233" s="65"/>
      <c r="AL1233" s="65"/>
      <c r="AM1233" s="65"/>
      <c r="AN1233" s="65"/>
      <c r="AO1233" s="65"/>
    </row>
    <row r="1234" spans="1:41">
      <c r="A1234">
        <f>'TARIF 2024'!D1236</f>
        <v>0</v>
      </c>
      <c r="B1234" t="s">
        <v>947</v>
      </c>
      <c r="D1234" s="4">
        <f>'TARIF 2024'!G1236</f>
        <v>5907457714120</v>
      </c>
      <c r="E1234" t="str">
        <f>'TARIF 2024'!B1236</f>
        <v>GSM178080</v>
      </c>
      <c r="F1234" t="str">
        <f>'TARIF 2024'!K1236</f>
        <v>Satin Clear Mag case for iPhone 14 Pro Max 6,7 blue PGC 16,99</v>
      </c>
      <c r="G1234" t="str">
        <f>'TARIF 2024'!K1236</f>
        <v>Satin Clear Mag case for iPhone 14 Pro Max 6,7 blue PGC 16,99</v>
      </c>
      <c r="H1234" s="64">
        <f>'TARIF 2024'!M1236</f>
        <v>7.3507999999999996</v>
      </c>
      <c r="I1234" s="64">
        <f>'TARIF 2024'!Q1236</f>
        <v>16.989999999999998</v>
      </c>
      <c r="L1234" s="75">
        <v>0.2</v>
      </c>
      <c r="M1234" s="65"/>
      <c r="N1234" s="65"/>
      <c r="O1234" s="65"/>
      <c r="P1234" s="65"/>
      <c r="Q1234" s="70"/>
      <c r="R1234" s="66"/>
      <c r="S1234" s="68"/>
      <c r="T1234" s="65"/>
      <c r="U1234" s="65"/>
      <c r="V1234" s="71"/>
      <c r="W1234" s="72"/>
      <c r="X1234" s="73"/>
      <c r="Y1234" s="74"/>
      <c r="Z1234" s="65"/>
      <c r="AA1234" s="73"/>
      <c r="AB1234" s="65"/>
      <c r="AC1234" s="73"/>
      <c r="AD1234" s="65"/>
      <c r="AE1234" s="73"/>
      <c r="AF1234" s="73"/>
      <c r="AG1234" s="65"/>
      <c r="AH1234" s="65"/>
      <c r="AI1234" s="65"/>
      <c r="AJ1234" s="65"/>
      <c r="AK1234" s="65"/>
      <c r="AL1234" s="65"/>
      <c r="AM1234" s="65"/>
      <c r="AN1234" s="65"/>
      <c r="AO1234" s="65"/>
    </row>
    <row r="1235" spans="1:41">
      <c r="A1235">
        <f>'TARIF 2024'!D1237</f>
        <v>0</v>
      </c>
      <c r="B1235" t="s">
        <v>947</v>
      </c>
      <c r="D1235" s="4">
        <f>'TARIF 2024'!G1237</f>
        <v>5907457713970</v>
      </c>
      <c r="E1235" t="str">
        <f>'TARIF 2024'!B1237</f>
        <v>GSM178065</v>
      </c>
      <c r="F1235" t="str">
        <f>'TARIF 2024'!K1237</f>
        <v>Satin Clear Mag case for iPhone 15 6,1 black PGC 16,99</v>
      </c>
      <c r="G1235" t="str">
        <f>'TARIF 2024'!K1237</f>
        <v>Satin Clear Mag case for iPhone 15 6,1 black PGC 16,99</v>
      </c>
      <c r="H1235" s="64">
        <f>'TARIF 2024'!M1237</f>
        <v>7.3507999999999996</v>
      </c>
      <c r="I1235" s="64">
        <f>'TARIF 2024'!Q1237</f>
        <v>16.989999999999998</v>
      </c>
      <c r="L1235" s="75">
        <v>0.2</v>
      </c>
      <c r="M1235" s="65"/>
      <c r="N1235" s="65"/>
      <c r="O1235" s="65"/>
      <c r="P1235" s="65"/>
      <c r="Q1235" s="70"/>
      <c r="R1235" s="66"/>
      <c r="S1235" s="68"/>
      <c r="T1235" s="65"/>
      <c r="U1235" s="65"/>
      <c r="V1235" s="71"/>
      <c r="W1235" s="72"/>
      <c r="X1235" s="73"/>
      <c r="Y1235" s="74"/>
      <c r="Z1235" s="65"/>
      <c r="AA1235" s="73"/>
      <c r="AB1235" s="65"/>
      <c r="AC1235" s="73"/>
      <c r="AD1235" s="65"/>
      <c r="AE1235" s="73"/>
      <c r="AF1235" s="73"/>
      <c r="AG1235" s="65"/>
      <c r="AH1235" s="65"/>
      <c r="AI1235" s="65"/>
      <c r="AJ1235" s="65"/>
      <c r="AK1235" s="65"/>
      <c r="AL1235" s="65"/>
      <c r="AM1235" s="65"/>
      <c r="AN1235" s="65"/>
      <c r="AO1235" s="65"/>
    </row>
    <row r="1236" spans="1:41">
      <c r="A1236">
        <f>'TARIF 2024'!D1238</f>
        <v>0</v>
      </c>
      <c r="B1236" t="s">
        <v>947</v>
      </c>
      <c r="D1236" s="4">
        <f>'TARIF 2024'!G1238</f>
        <v>5907457713994</v>
      </c>
      <c r="E1236" t="str">
        <f>'TARIF 2024'!B1238</f>
        <v>GSM178067</v>
      </c>
      <c r="F1236" t="str">
        <f>'TARIF 2024'!K1238</f>
        <v>Satin Clear Mag case for iPhone 15 Pro 6,1 black PGC 16,99</v>
      </c>
      <c r="G1236" t="str">
        <f>'TARIF 2024'!K1238</f>
        <v>Satin Clear Mag case for iPhone 15 Pro 6,1 black PGC 16,99</v>
      </c>
      <c r="H1236" s="64">
        <f>'TARIF 2024'!M1238</f>
        <v>7.3507999999999996</v>
      </c>
      <c r="I1236" s="64">
        <f>'TARIF 2024'!Q1238</f>
        <v>16.989999999999998</v>
      </c>
      <c r="L1236" s="75">
        <v>0.2</v>
      </c>
      <c r="M1236" s="65"/>
      <c r="N1236" s="65"/>
      <c r="O1236" s="65"/>
      <c r="P1236" s="65"/>
      <c r="Q1236" s="70"/>
      <c r="R1236" s="66"/>
      <c r="S1236" s="68"/>
      <c r="T1236" s="65"/>
      <c r="U1236" s="65"/>
      <c r="V1236" s="71"/>
      <c r="W1236" s="72"/>
      <c r="X1236" s="73"/>
      <c r="Y1236" s="74"/>
      <c r="Z1236" s="65"/>
      <c r="AA1236" s="73"/>
      <c r="AB1236" s="65"/>
      <c r="AC1236" s="73"/>
      <c r="AD1236" s="65"/>
      <c r="AE1236" s="73"/>
      <c r="AF1236" s="73"/>
      <c r="AG1236" s="65"/>
      <c r="AH1236" s="65"/>
      <c r="AI1236" s="65"/>
      <c r="AJ1236" s="65"/>
      <c r="AK1236" s="65"/>
      <c r="AL1236" s="65"/>
      <c r="AM1236" s="65"/>
      <c r="AN1236" s="65"/>
      <c r="AO1236" s="65"/>
    </row>
    <row r="1237" spans="1:41">
      <c r="A1237">
        <f>'TARIF 2024'!D1239</f>
        <v>0</v>
      </c>
      <c r="B1237" t="s">
        <v>947</v>
      </c>
      <c r="D1237" s="4">
        <f>'TARIF 2024'!G1239</f>
        <v>5907457714328</v>
      </c>
      <c r="E1237" t="str">
        <f>'TARIF 2024'!B1239</f>
        <v>GSM178100</v>
      </c>
      <c r="F1237" t="str">
        <f>'TARIF 2024'!K1239</f>
        <v>Satin Clear Mag case for iPhone 15 Pro Max 6,7 pink PGC 16,99</v>
      </c>
      <c r="G1237" t="str">
        <f>'TARIF 2024'!K1239</f>
        <v>Satin Clear Mag case for iPhone 15 Pro Max 6,7 pink PGC 16,99</v>
      </c>
      <c r="H1237" s="64">
        <f>'TARIF 2024'!M1239</f>
        <v>7.3507999999999996</v>
      </c>
      <c r="I1237" s="64">
        <f>'TARIF 2024'!Q1239</f>
        <v>16.989999999999998</v>
      </c>
      <c r="L1237" s="75">
        <v>0.2</v>
      </c>
      <c r="M1237" s="65"/>
      <c r="N1237" s="65"/>
      <c r="O1237" s="65"/>
      <c r="P1237" s="65"/>
      <c r="Q1237" s="70"/>
      <c r="R1237" s="66"/>
      <c r="S1237" s="68"/>
      <c r="T1237" s="65"/>
      <c r="U1237" s="65"/>
      <c r="V1237" s="71"/>
      <c r="W1237" s="72"/>
      <c r="X1237" s="73"/>
      <c r="Y1237" s="74"/>
      <c r="Z1237" s="65"/>
      <c r="AA1237" s="73"/>
      <c r="AB1237" s="65"/>
      <c r="AC1237" s="73"/>
      <c r="AD1237" s="65"/>
      <c r="AE1237" s="73"/>
      <c r="AF1237" s="73"/>
      <c r="AG1237" s="65"/>
      <c r="AH1237" s="65"/>
      <c r="AI1237" s="65"/>
      <c r="AJ1237" s="65"/>
      <c r="AK1237" s="65"/>
      <c r="AL1237" s="65"/>
      <c r="AM1237" s="65"/>
      <c r="AN1237" s="65"/>
      <c r="AO1237" s="65"/>
    </row>
    <row r="1238" spans="1:41">
      <c r="A1238">
        <f>'TARIF 2024'!D1240</f>
        <v>0</v>
      </c>
      <c r="B1238" t="s">
        <v>947</v>
      </c>
      <c r="D1238" s="4">
        <f>'TARIF 2024'!G1240</f>
        <v>5900495874375</v>
      </c>
      <c r="E1238" t="str">
        <f>'TARIF 2024'!B1240</f>
        <v>GSM103157</v>
      </c>
      <c r="F1238" t="str">
        <f>'TARIF 2024'!K1240</f>
        <v>Silicon case for iPhone 12 / 12 Pro 6,1" black</v>
      </c>
      <c r="G1238" t="str">
        <f>'TARIF 2024'!K1240</f>
        <v>Silicon case for iPhone 12 / 12 Pro 6,1" black</v>
      </c>
      <c r="H1238" s="64">
        <f>'TARIF 2024'!M1240</f>
        <v>4.1171999999999995</v>
      </c>
      <c r="I1238" s="64">
        <f>'TARIF 2024'!Q1240</f>
        <v>9.99</v>
      </c>
      <c r="L1238" s="75">
        <v>0.2</v>
      </c>
      <c r="M1238" s="65"/>
      <c r="N1238" s="65"/>
      <c r="O1238" s="65"/>
      <c r="P1238" s="65"/>
      <c r="Q1238" s="70"/>
      <c r="R1238" s="66"/>
      <c r="S1238" s="68"/>
      <c r="T1238" s="65"/>
      <c r="U1238" s="65"/>
      <c r="V1238" s="71"/>
      <c r="W1238" s="72"/>
      <c r="X1238" s="73"/>
      <c r="Y1238" s="74"/>
      <c r="Z1238" s="65"/>
      <c r="AA1238" s="73"/>
      <c r="AB1238" s="65"/>
      <c r="AC1238" s="73"/>
      <c r="AD1238" s="65"/>
      <c r="AE1238" s="73"/>
      <c r="AF1238" s="73"/>
      <c r="AG1238" s="65"/>
      <c r="AH1238" s="65"/>
      <c r="AI1238" s="65"/>
      <c r="AJ1238" s="65"/>
      <c r="AK1238" s="65"/>
      <c r="AL1238" s="65"/>
      <c r="AM1238" s="65"/>
      <c r="AN1238" s="65"/>
      <c r="AO1238" s="65"/>
    </row>
    <row r="1239" spans="1:41">
      <c r="A1239">
        <f>'TARIF 2024'!D1241</f>
        <v>0</v>
      </c>
      <c r="B1239" t="s">
        <v>947</v>
      </c>
      <c r="D1239" s="4">
        <f>'TARIF 2024'!G1241</f>
        <v>5900495874412</v>
      </c>
      <c r="E1239" t="str">
        <f>'TARIF 2024'!B1241</f>
        <v>GSM103161</v>
      </c>
      <c r="F1239" t="str">
        <f>'TARIF 2024'!K1241</f>
        <v>Silicon case for iPhone 12 Pro Max 6,7 " black</v>
      </c>
      <c r="G1239" t="str">
        <f>'TARIF 2024'!K1241</f>
        <v>Silicon case for iPhone 12 Pro Max 6,7 " black</v>
      </c>
      <c r="H1239" s="64">
        <f>'TARIF 2024'!M1241</f>
        <v>4.1171999999999995</v>
      </c>
      <c r="I1239" s="64">
        <f>'TARIF 2024'!Q1241</f>
        <v>9.99</v>
      </c>
      <c r="L1239" s="75">
        <v>0.2</v>
      </c>
      <c r="M1239" s="65"/>
      <c r="N1239" s="65"/>
      <c r="O1239" s="65"/>
      <c r="P1239" s="65"/>
      <c r="Q1239" s="70"/>
      <c r="R1239" s="66"/>
      <c r="S1239" s="68"/>
      <c r="T1239" s="65"/>
      <c r="U1239" s="65"/>
      <c r="V1239" s="71"/>
      <c r="W1239" s="72"/>
      <c r="X1239" s="73"/>
      <c r="Y1239" s="74"/>
      <c r="Z1239" s="65"/>
      <c r="AA1239" s="73"/>
      <c r="AB1239" s="65"/>
      <c r="AC1239" s="73"/>
      <c r="AD1239" s="65"/>
      <c r="AE1239" s="73"/>
      <c r="AF1239" s="73"/>
      <c r="AG1239" s="65"/>
      <c r="AH1239" s="65"/>
      <c r="AI1239" s="65"/>
      <c r="AJ1239" s="65"/>
      <c r="AK1239" s="65"/>
      <c r="AL1239" s="65"/>
      <c r="AM1239" s="65"/>
      <c r="AN1239" s="65"/>
      <c r="AO1239" s="65"/>
    </row>
    <row r="1240" spans="1:41">
      <c r="A1240">
        <f>'TARIF 2024'!D1242</f>
        <v>0</v>
      </c>
      <c r="B1240" t="s">
        <v>947</v>
      </c>
      <c r="D1240" s="4">
        <f>'TARIF 2024'!G1242</f>
        <v>5900495931931</v>
      </c>
      <c r="E1240" t="str">
        <f>'TARIF 2024'!B1242</f>
        <v>GSM110296</v>
      </c>
      <c r="F1240" t="str">
        <f>'TARIF 2024'!K1242</f>
        <v>Coque en silicone pour iPhone 13 6.1" rouge</v>
      </c>
      <c r="G1240" t="str">
        <f>'TARIF 2024'!K1242</f>
        <v>Coque en silicone pour iPhone 13 6.1" rouge</v>
      </c>
      <c r="H1240" s="64">
        <f>'TARIF 2024'!M1242</f>
        <v>4.1171999999999995</v>
      </c>
      <c r="I1240" s="64">
        <f>'TARIF 2024'!Q1242</f>
        <v>9.99</v>
      </c>
      <c r="L1240" s="75">
        <v>0.2</v>
      </c>
      <c r="M1240" s="65"/>
      <c r="N1240" s="65"/>
      <c r="O1240" s="65"/>
      <c r="P1240" s="65"/>
      <c r="Q1240" s="70"/>
      <c r="R1240" s="66"/>
      <c r="S1240" s="68"/>
      <c r="T1240" s="65"/>
      <c r="U1240" s="65"/>
      <c r="V1240" s="71"/>
      <c r="W1240" s="72"/>
      <c r="X1240" s="73"/>
      <c r="Y1240" s="74"/>
      <c r="Z1240" s="65"/>
      <c r="AA1240" s="73"/>
      <c r="AB1240" s="65"/>
      <c r="AC1240" s="73"/>
      <c r="AD1240" s="65"/>
      <c r="AE1240" s="73"/>
      <c r="AF1240" s="73"/>
      <c r="AG1240" s="65"/>
      <c r="AH1240" s="65"/>
      <c r="AI1240" s="65"/>
      <c r="AJ1240" s="65"/>
      <c r="AK1240" s="65"/>
      <c r="AL1240" s="65"/>
      <c r="AM1240" s="65"/>
      <c r="AN1240" s="65"/>
      <c r="AO1240" s="65"/>
    </row>
    <row r="1241" spans="1:41">
      <c r="A1241">
        <f>'TARIF 2024'!D1243</f>
        <v>0</v>
      </c>
      <c r="B1241" t="s">
        <v>947</v>
      </c>
      <c r="D1241" s="4">
        <f>'TARIF 2024'!G1243</f>
        <v>5900495932068</v>
      </c>
      <c r="E1241" t="str">
        <f>'TARIF 2024'!B1243</f>
        <v>GSM110308</v>
      </c>
      <c r="F1241" t="str">
        <f>'TARIF 2024'!K1243</f>
        <v>Coque Matt TPU pour iPhone 13 6.1" noir</v>
      </c>
      <c r="G1241" t="str">
        <f>'TARIF 2024'!K1243</f>
        <v>Coque Matt TPU pour iPhone 13 6.1" noir</v>
      </c>
      <c r="H1241" s="64">
        <f>'TARIF 2024'!M1243</f>
        <v>4.1171999999999995</v>
      </c>
      <c r="I1241" s="64">
        <f>'TARIF 2024'!Q1243</f>
        <v>9.99</v>
      </c>
      <c r="L1241" s="75">
        <v>0.2</v>
      </c>
      <c r="M1241" s="65"/>
      <c r="N1241" s="65"/>
      <c r="O1241" s="65"/>
      <c r="P1241" s="65"/>
      <c r="Q1241" s="70"/>
      <c r="R1241" s="66"/>
      <c r="S1241" s="68"/>
      <c r="T1241" s="65"/>
      <c r="U1241" s="65"/>
      <c r="V1241" s="71"/>
      <c r="W1241" s="72"/>
      <c r="X1241" s="73"/>
      <c r="Y1241" s="74"/>
      <c r="Z1241" s="65"/>
      <c r="AA1241" s="73"/>
      <c r="AB1241" s="65"/>
      <c r="AC1241" s="73"/>
      <c r="AD1241" s="65"/>
      <c r="AE1241" s="73"/>
      <c r="AF1241" s="73"/>
      <c r="AG1241" s="65"/>
      <c r="AH1241" s="65"/>
      <c r="AI1241" s="65"/>
      <c r="AJ1241" s="65"/>
      <c r="AK1241" s="65"/>
      <c r="AL1241" s="65"/>
      <c r="AM1241" s="65"/>
      <c r="AN1241" s="65"/>
      <c r="AO1241" s="65"/>
    </row>
    <row r="1242" spans="1:41">
      <c r="A1242">
        <f>'TARIF 2024'!D1244</f>
        <v>0</v>
      </c>
      <c r="B1242" t="s">
        <v>947</v>
      </c>
      <c r="D1242" s="4">
        <f>'TARIF 2024'!G1244</f>
        <v>5900495931948</v>
      </c>
      <c r="E1242" t="str">
        <f>'TARIF 2024'!B1244</f>
        <v>GSM110297</v>
      </c>
      <c r="F1242" t="str">
        <f>'TARIF 2024'!K1244</f>
        <v>Coque en silicone pour iPhone 13 Pro 6.1" noir</v>
      </c>
      <c r="G1242" t="str">
        <f>'TARIF 2024'!K1244</f>
        <v>Coque en silicone pour iPhone 13 Pro 6.1" noir</v>
      </c>
      <c r="H1242" s="64">
        <f>'TARIF 2024'!M1244</f>
        <v>4.1171999999999995</v>
      </c>
      <c r="I1242" s="64">
        <f>'TARIF 2024'!Q1244</f>
        <v>9.99</v>
      </c>
      <c r="L1242" s="75">
        <v>0.2</v>
      </c>
      <c r="M1242" s="65"/>
      <c r="N1242" s="65"/>
      <c r="O1242" s="65"/>
      <c r="P1242" s="65"/>
      <c r="Q1242" s="70"/>
      <c r="R1242" s="66"/>
      <c r="S1242" s="68"/>
      <c r="T1242" s="65"/>
      <c r="U1242" s="65"/>
      <c r="V1242" s="71"/>
      <c r="W1242" s="72"/>
      <c r="X1242" s="73"/>
      <c r="Y1242" s="74"/>
      <c r="Z1242" s="65"/>
      <c r="AA1242" s="73"/>
      <c r="AB1242" s="65"/>
      <c r="AC1242" s="73"/>
      <c r="AD1242" s="65"/>
      <c r="AE1242" s="73"/>
      <c r="AF1242" s="73"/>
      <c r="AG1242" s="65"/>
      <c r="AH1242" s="65"/>
      <c r="AI1242" s="65"/>
      <c r="AJ1242" s="65"/>
      <c r="AK1242" s="65"/>
      <c r="AL1242" s="65"/>
      <c r="AM1242" s="65"/>
      <c r="AN1242" s="65"/>
      <c r="AO1242" s="65"/>
    </row>
    <row r="1243" spans="1:41">
      <c r="A1243">
        <f>'TARIF 2024'!D1245</f>
        <v>0</v>
      </c>
      <c r="B1243" t="s">
        <v>947</v>
      </c>
      <c r="D1243" s="4">
        <f>'TARIF 2024'!G1245</f>
        <v>5900495961761</v>
      </c>
      <c r="E1243" t="str">
        <f>'TARIF 2024'!B1245</f>
        <v>GSM114114</v>
      </c>
      <c r="F1243" t="str">
        <f>'TARIF 2024'!K1245</f>
        <v>Coque en silicone pour Samsung Galaxy A13 4G noir</v>
      </c>
      <c r="G1243" t="str">
        <f>'TARIF 2024'!K1245</f>
        <v>Coque en silicone pour Samsung Galaxy A13 4G noir</v>
      </c>
      <c r="H1243" s="64">
        <f>'TARIF 2024'!M1245</f>
        <v>4.1171999999999995</v>
      </c>
      <c r="I1243" s="64">
        <f>'TARIF 2024'!Q1245</f>
        <v>9.99</v>
      </c>
      <c r="L1243" s="75">
        <v>0.2</v>
      </c>
      <c r="M1243" s="65"/>
      <c r="N1243" s="65"/>
      <c r="O1243" s="65"/>
      <c r="P1243" s="65"/>
      <c r="Q1243" s="70"/>
      <c r="R1243" s="66"/>
      <c r="S1243" s="68"/>
      <c r="T1243" s="65"/>
      <c r="U1243" s="65"/>
      <c r="V1243" s="71"/>
      <c r="W1243" s="72"/>
      <c r="X1243" s="73"/>
      <c r="Y1243" s="74"/>
      <c r="Z1243" s="65"/>
      <c r="AA1243" s="73"/>
      <c r="AB1243" s="65"/>
      <c r="AC1243" s="73"/>
      <c r="AD1243" s="65"/>
      <c r="AE1243" s="73"/>
      <c r="AF1243" s="73"/>
      <c r="AG1243" s="65"/>
      <c r="AH1243" s="65"/>
      <c r="AI1243" s="65"/>
      <c r="AJ1243" s="65"/>
      <c r="AK1243" s="65"/>
      <c r="AL1243" s="65"/>
      <c r="AM1243" s="65"/>
      <c r="AN1243" s="65"/>
      <c r="AO1243" s="65"/>
    </row>
    <row r="1244" spans="1:41">
      <c r="A1244">
        <f>'TARIF 2024'!D1246</f>
        <v>0</v>
      </c>
      <c r="B1244" t="s">
        <v>947</v>
      </c>
      <c r="D1244" s="4">
        <f>'TARIF 2024'!G1246</f>
        <v>5900495954978</v>
      </c>
      <c r="E1244" t="str">
        <f>'TARIF 2024'!B1246</f>
        <v>GSM113338</v>
      </c>
      <c r="F1244" t="str">
        <f>'TARIF 2024'!K1246</f>
        <v>Silicon case for Samsung Galaxy A13 5G / A04S black</v>
      </c>
      <c r="G1244" t="str">
        <f>'TARIF 2024'!K1246</f>
        <v>Silicon case for Samsung Galaxy A13 5G / A04S black</v>
      </c>
      <c r="H1244" s="64">
        <f>'TARIF 2024'!M1246</f>
        <v>4.1171999999999995</v>
      </c>
      <c r="I1244" s="64">
        <f>'TARIF 2024'!Q1246</f>
        <v>9.99</v>
      </c>
      <c r="L1244" s="75">
        <v>0.2</v>
      </c>
      <c r="M1244" s="65"/>
      <c r="N1244" s="65"/>
      <c r="O1244" s="65"/>
      <c r="P1244" s="65"/>
      <c r="Q1244" s="70"/>
      <c r="R1244" s="66"/>
      <c r="S1244" s="68"/>
      <c r="T1244" s="65"/>
      <c r="U1244" s="65"/>
      <c r="V1244" s="71"/>
      <c r="W1244" s="72"/>
      <c r="X1244" s="73"/>
      <c r="Y1244" s="74"/>
      <c r="Z1244" s="65"/>
      <c r="AA1244" s="73"/>
      <c r="AB1244" s="65"/>
      <c r="AC1244" s="73"/>
      <c r="AD1244" s="65"/>
      <c r="AE1244" s="73"/>
      <c r="AF1244" s="73"/>
      <c r="AG1244" s="65"/>
      <c r="AH1244" s="65"/>
      <c r="AI1244" s="65"/>
      <c r="AJ1244" s="65"/>
      <c r="AK1244" s="65"/>
      <c r="AL1244" s="65"/>
      <c r="AM1244" s="65"/>
      <c r="AN1244" s="65"/>
      <c r="AO1244" s="65"/>
    </row>
    <row r="1245" spans="1:41">
      <c r="A1245">
        <f>'TARIF 2024'!D1247</f>
        <v>0</v>
      </c>
      <c r="B1245" t="s">
        <v>947</v>
      </c>
      <c r="D1245" s="4">
        <f>'TARIF 2024'!G1247</f>
        <v>5900495959270</v>
      </c>
      <c r="E1245" t="str">
        <f>'TARIF 2024'!B1247</f>
        <v>GSM113883</v>
      </c>
      <c r="F1245" t="str">
        <f>'TARIF 2024'!K1247</f>
        <v>Matt TPU case for Samsung Galaxy A33 5G black</v>
      </c>
      <c r="G1245" t="str">
        <f>'TARIF 2024'!K1247</f>
        <v>Matt TPU case for Samsung Galaxy A33 5G black</v>
      </c>
      <c r="H1245" s="64">
        <f>'TARIF 2024'!M1247</f>
        <v>4.1171999999999995</v>
      </c>
      <c r="I1245" s="64">
        <f>'TARIF 2024'!Q1247</f>
        <v>9.99</v>
      </c>
      <c r="L1245" s="75">
        <v>0.2</v>
      </c>
      <c r="M1245" s="65"/>
      <c r="N1245" s="65"/>
      <c r="O1245" s="65"/>
      <c r="P1245" s="65"/>
      <c r="Q1245" s="70"/>
      <c r="R1245" s="66"/>
      <c r="S1245" s="68"/>
      <c r="T1245" s="65"/>
      <c r="U1245" s="65"/>
      <c r="V1245" s="71"/>
      <c r="W1245" s="72"/>
      <c r="X1245" s="73"/>
      <c r="Y1245" s="74"/>
      <c r="Z1245" s="65"/>
      <c r="AA1245" s="73"/>
      <c r="AB1245" s="65"/>
      <c r="AC1245" s="73"/>
      <c r="AD1245" s="65"/>
      <c r="AE1245" s="73"/>
      <c r="AF1245" s="73"/>
      <c r="AG1245" s="65"/>
      <c r="AH1245" s="65"/>
      <c r="AI1245" s="65"/>
      <c r="AJ1245" s="65"/>
      <c r="AK1245" s="65"/>
      <c r="AL1245" s="65"/>
      <c r="AM1245" s="65"/>
      <c r="AN1245" s="65"/>
      <c r="AO1245" s="65"/>
    </row>
    <row r="1246" spans="1:41">
      <c r="A1246">
        <f>'TARIF 2024'!D1248</f>
        <v>0</v>
      </c>
      <c r="B1246" t="s">
        <v>947</v>
      </c>
      <c r="D1246" s="4">
        <f>'TARIF 2024'!G1248</f>
        <v>5900495060273</v>
      </c>
      <c r="E1246" t="str">
        <f>'TARIF 2024'!B1248</f>
        <v>GSM168832</v>
      </c>
      <c r="F1246" t="str">
        <f>'TARIF 2024'!K1248</f>
        <v>Coque en TPU mat pour Samsung Galaxy A34 5G noir</v>
      </c>
      <c r="G1246" t="str">
        <f>'TARIF 2024'!K1248</f>
        <v>Coque en TPU mat pour Samsung Galaxy A34 5G noir</v>
      </c>
      <c r="H1246" s="64">
        <f>'TARIF 2024'!M1248</f>
        <v>4.1171999999999995</v>
      </c>
      <c r="I1246" s="64">
        <f>'TARIF 2024'!Q1248</f>
        <v>9.99</v>
      </c>
      <c r="L1246" s="75">
        <v>0.2</v>
      </c>
      <c r="M1246" s="65"/>
      <c r="N1246" s="65"/>
      <c r="O1246" s="65"/>
      <c r="P1246" s="65"/>
      <c r="Q1246" s="70"/>
      <c r="R1246" s="66"/>
      <c r="S1246" s="68"/>
      <c r="T1246" s="65"/>
      <c r="U1246" s="65"/>
      <c r="V1246" s="71"/>
      <c r="W1246" s="72"/>
      <c r="X1246" s="73"/>
      <c r="Y1246" s="74"/>
      <c r="Z1246" s="65"/>
      <c r="AA1246" s="73"/>
      <c r="AB1246" s="65"/>
      <c r="AC1246" s="73"/>
      <c r="AD1246" s="65"/>
      <c r="AE1246" s="73"/>
      <c r="AF1246" s="73"/>
      <c r="AG1246" s="65"/>
      <c r="AH1246" s="65"/>
      <c r="AI1246" s="65"/>
      <c r="AJ1246" s="65"/>
      <c r="AK1246" s="65"/>
      <c r="AL1246" s="65"/>
      <c r="AM1246" s="65"/>
      <c r="AN1246" s="65"/>
      <c r="AO1246" s="65"/>
    </row>
    <row r="1247" spans="1:41">
      <c r="A1247">
        <f>'TARIF 2024'!D1249</f>
        <v>0</v>
      </c>
      <c r="B1247" t="s">
        <v>947</v>
      </c>
      <c r="D1247" s="4">
        <f>'TARIF 2024'!G1249</f>
        <v>5900495959362</v>
      </c>
      <c r="E1247" t="str">
        <f>'TARIF 2024'!B1249</f>
        <v>GSM113892</v>
      </c>
      <c r="F1247" t="str">
        <f>'TARIF 2024'!K1249</f>
        <v>Silicon case for Samsung Galaxy A53 5G black</v>
      </c>
      <c r="G1247" t="str">
        <f>'TARIF 2024'!K1249</f>
        <v>Silicon case for Samsung Galaxy A53 5G black</v>
      </c>
      <c r="H1247" s="64">
        <f>'TARIF 2024'!M1249</f>
        <v>4.1171999999999995</v>
      </c>
      <c r="I1247" s="64">
        <f>'TARIF 2024'!Q1249</f>
        <v>9.99</v>
      </c>
      <c r="L1247" s="75">
        <v>0.2</v>
      </c>
      <c r="M1247" s="65"/>
      <c r="N1247" s="65"/>
      <c r="O1247" s="65"/>
      <c r="P1247" s="65"/>
      <c r="Q1247" s="70"/>
      <c r="R1247" s="66"/>
      <c r="S1247" s="68"/>
      <c r="T1247" s="65"/>
      <c r="U1247" s="65"/>
      <c r="V1247" s="71"/>
      <c r="W1247" s="72"/>
      <c r="X1247" s="73"/>
      <c r="Y1247" s="74"/>
      <c r="Z1247" s="65"/>
      <c r="AA1247" s="73"/>
      <c r="AB1247" s="65"/>
      <c r="AC1247" s="73"/>
      <c r="AD1247" s="65"/>
      <c r="AE1247" s="73"/>
      <c r="AF1247" s="73"/>
      <c r="AG1247" s="65"/>
      <c r="AH1247" s="65"/>
      <c r="AI1247" s="65"/>
      <c r="AJ1247" s="65"/>
      <c r="AK1247" s="65"/>
      <c r="AL1247" s="65"/>
      <c r="AM1247" s="65"/>
      <c r="AN1247" s="65"/>
      <c r="AO1247" s="65"/>
    </row>
    <row r="1248" spans="1:41">
      <c r="A1248">
        <f>'TARIF 2024'!D1250</f>
        <v>0</v>
      </c>
      <c r="B1248" t="s">
        <v>947</v>
      </c>
      <c r="D1248" s="4">
        <f>'TARIF 2024'!G1250</f>
        <v>5907457780194</v>
      </c>
      <c r="E1248" t="str">
        <f>'TARIF 2024'!B1250</f>
        <v>GSM184942</v>
      </c>
      <c r="F1248" t="str">
        <f>'TARIF 2024'!K1250</f>
        <v>Silicon case for iPhone 16 6,1" black</v>
      </c>
      <c r="G1248" t="str">
        <f>'TARIF 2024'!K1250</f>
        <v>Silicon case for iPhone 16 6,1" black</v>
      </c>
      <c r="H1248" s="64">
        <f>'TARIF 2024'!M1250</f>
        <v>4.1171999999999995</v>
      </c>
      <c r="I1248" s="64">
        <f>'TARIF 2024'!Q1250</f>
        <v>9.99</v>
      </c>
      <c r="L1248" s="75">
        <v>0.2</v>
      </c>
      <c r="M1248" s="65"/>
      <c r="N1248" s="65"/>
      <c r="O1248" s="65"/>
      <c r="P1248" s="65"/>
      <c r="Q1248" s="70"/>
      <c r="R1248" s="66"/>
      <c r="S1248" s="68"/>
      <c r="T1248" s="65"/>
      <c r="U1248" s="65"/>
      <c r="V1248" s="71"/>
      <c r="W1248" s="72"/>
      <c r="X1248" s="73"/>
      <c r="Y1248" s="74"/>
      <c r="Z1248" s="65"/>
      <c r="AA1248" s="73"/>
      <c r="AB1248" s="65"/>
      <c r="AC1248" s="73"/>
      <c r="AD1248" s="65"/>
      <c r="AE1248" s="73"/>
      <c r="AF1248" s="73"/>
      <c r="AG1248" s="65"/>
      <c r="AH1248" s="65"/>
      <c r="AI1248" s="65"/>
      <c r="AJ1248" s="65"/>
      <c r="AK1248" s="65"/>
      <c r="AL1248" s="65"/>
      <c r="AM1248" s="65"/>
      <c r="AN1248" s="65"/>
      <c r="AO1248" s="65"/>
    </row>
    <row r="1249" spans="1:41">
      <c r="A1249">
        <f>'TARIF 2024'!D1251</f>
        <v>0</v>
      </c>
      <c r="B1249" t="s">
        <v>947</v>
      </c>
      <c r="D1249" s="4">
        <f>'TARIF 2024'!G1251</f>
        <v>5907457711969</v>
      </c>
      <c r="E1249" t="str">
        <f>'TARIF 2024'!B1251</f>
        <v>GSM177816</v>
      </c>
      <c r="F1249" t="str">
        <f>'TARIF 2024'!K1251</f>
        <v>Slim case 2 mm for Samsung Galaxy S24 Ultra transparent</v>
      </c>
      <c r="G1249" t="str">
        <f>'TARIF 2024'!K1251</f>
        <v>Slim case 2 mm for Samsung Galaxy S24 Ultra transparent</v>
      </c>
      <c r="H1249" s="64">
        <f>'TARIF 2024'!M1251</f>
        <v>4.3427999999999995</v>
      </c>
      <c r="I1249" s="64">
        <f>'TARIF 2024'!Q1251</f>
        <v>9.99</v>
      </c>
      <c r="L1249" s="75">
        <v>0.2</v>
      </c>
      <c r="M1249" s="65"/>
      <c r="N1249" s="65"/>
      <c r="O1249" s="65"/>
      <c r="P1249" s="65"/>
      <c r="Q1249" s="70"/>
      <c r="R1249" s="66"/>
      <c r="S1249" s="68"/>
      <c r="T1249" s="65"/>
      <c r="U1249" s="65"/>
      <c r="V1249" s="71"/>
      <c r="W1249" s="72"/>
      <c r="X1249" s="73"/>
      <c r="Y1249" s="74"/>
      <c r="Z1249" s="65"/>
      <c r="AA1249" s="73"/>
      <c r="AB1249" s="65"/>
      <c r="AC1249" s="73"/>
      <c r="AD1249" s="65"/>
      <c r="AE1249" s="73"/>
      <c r="AF1249" s="73"/>
      <c r="AG1249" s="65"/>
      <c r="AH1249" s="65"/>
      <c r="AI1249" s="65"/>
      <c r="AJ1249" s="65"/>
      <c r="AK1249" s="65"/>
      <c r="AL1249" s="65"/>
      <c r="AM1249" s="65"/>
      <c r="AN1249" s="65"/>
      <c r="AO1249" s="65"/>
    </row>
    <row r="1250" spans="1:41">
      <c r="A1250">
        <f>'TARIF 2024'!D1252</f>
        <v>0</v>
      </c>
      <c r="B1250" t="s">
        <v>947</v>
      </c>
      <c r="D1250" s="4">
        <f>'TARIF 2024'!G1252</f>
        <v>5907457711952</v>
      </c>
      <c r="E1250" t="str">
        <f>'TARIF 2024'!B1252</f>
        <v>GSM177815</v>
      </c>
      <c r="F1250" t="str">
        <f>'TARIF 2024'!K1252</f>
        <v>Slim case 2 mm for Samsung Galaxy S24 transparent</v>
      </c>
      <c r="G1250" t="str">
        <f>'TARIF 2024'!K1252</f>
        <v>Slim case 2 mm for Samsung Galaxy S24 transparent</v>
      </c>
      <c r="H1250" s="64">
        <f>'TARIF 2024'!M1252</f>
        <v>4.3427999999999995</v>
      </c>
      <c r="I1250" s="64">
        <f>'TARIF 2024'!Q1252</f>
        <v>9.99</v>
      </c>
      <c r="L1250" s="75">
        <v>0.2</v>
      </c>
      <c r="M1250" s="65"/>
      <c r="N1250" s="65"/>
      <c r="O1250" s="65"/>
      <c r="P1250" s="65"/>
      <c r="Q1250" s="70"/>
      <c r="R1250" s="66"/>
      <c r="S1250" s="68"/>
      <c r="T1250" s="65"/>
      <c r="U1250" s="65"/>
      <c r="V1250" s="71"/>
      <c r="W1250" s="72"/>
      <c r="X1250" s="73"/>
      <c r="Y1250" s="74"/>
      <c r="Z1250" s="65"/>
      <c r="AA1250" s="73"/>
      <c r="AB1250" s="65"/>
      <c r="AC1250" s="73"/>
      <c r="AD1250" s="65"/>
      <c r="AE1250" s="73"/>
      <c r="AF1250" s="73"/>
      <c r="AG1250" s="65"/>
      <c r="AH1250" s="65"/>
      <c r="AI1250" s="65"/>
      <c r="AJ1250" s="65"/>
      <c r="AK1250" s="65"/>
      <c r="AL1250" s="65"/>
      <c r="AM1250" s="65"/>
      <c r="AN1250" s="65"/>
      <c r="AO1250" s="65"/>
    </row>
    <row r="1251" spans="1:41">
      <c r="A1251">
        <f>'TARIF 2024'!D1253</f>
        <v>0</v>
      </c>
      <c r="B1251" t="s">
        <v>947</v>
      </c>
      <c r="D1251" s="4">
        <f>'TARIF 2024'!G1253</f>
        <v>5907457711976</v>
      </c>
      <c r="E1251" t="str">
        <f>'TARIF 2024'!B1253</f>
        <v>GSM177817</v>
      </c>
      <c r="F1251" t="str">
        <f>'TARIF 2024'!K1253</f>
        <v>Slim case 2 mm for Samsung Galaxy S24 Plus transparent</v>
      </c>
      <c r="G1251" t="str">
        <f>'TARIF 2024'!K1253</f>
        <v>Slim case 2 mm for Samsung Galaxy S24 Plus transparent</v>
      </c>
      <c r="H1251" s="64">
        <f>'TARIF 2024'!M1253</f>
        <v>4.3427999999999995</v>
      </c>
      <c r="I1251" s="64">
        <f>'TARIF 2024'!Q1253</f>
        <v>9.99</v>
      </c>
      <c r="L1251" s="75">
        <v>0.2</v>
      </c>
      <c r="M1251" s="65"/>
      <c r="N1251" s="65"/>
      <c r="O1251" s="65"/>
      <c r="P1251" s="65"/>
      <c r="Q1251" s="70"/>
      <c r="R1251" s="66"/>
      <c r="S1251" s="68"/>
      <c r="T1251" s="65"/>
      <c r="U1251" s="65"/>
      <c r="V1251" s="71"/>
      <c r="W1251" s="72"/>
      <c r="X1251" s="73"/>
      <c r="Y1251" s="74"/>
      <c r="Z1251" s="65"/>
      <c r="AA1251" s="73"/>
      <c r="AB1251" s="65"/>
      <c r="AC1251" s="73"/>
      <c r="AD1251" s="65"/>
      <c r="AE1251" s="73"/>
      <c r="AF1251" s="73"/>
      <c r="AG1251" s="65"/>
      <c r="AH1251" s="65"/>
      <c r="AI1251" s="65"/>
      <c r="AJ1251" s="65"/>
      <c r="AK1251" s="65"/>
      <c r="AL1251" s="65"/>
      <c r="AM1251" s="65"/>
      <c r="AN1251" s="65"/>
      <c r="AO1251" s="65"/>
    </row>
    <row r="1252" spans="1:41">
      <c r="A1252">
        <f>'TARIF 2024'!D1254</f>
        <v>0</v>
      </c>
      <c r="B1252" t="s">
        <v>947</v>
      </c>
      <c r="D1252" s="4">
        <f>'TARIF 2024'!G1254</f>
        <v>5900495048882</v>
      </c>
      <c r="E1252" t="str">
        <f>'TARIF 2024'!B1254</f>
        <v>GSM167860</v>
      </c>
      <c r="F1252" t="str">
        <f>'TARIF 2024'!K1254</f>
        <v>Slim case 2 mm for Samsung Galaxy S23 Ultra transparent</v>
      </c>
      <c r="G1252" t="str">
        <f>'TARIF 2024'!K1254</f>
        <v>Slim case 2 mm for Samsung Galaxy S23 Ultra transparent</v>
      </c>
      <c r="H1252" s="64">
        <f>'TARIF 2024'!M1254</f>
        <v>4.3427999999999995</v>
      </c>
      <c r="I1252" s="64">
        <f>'TARIF 2024'!Q1254</f>
        <v>9.99</v>
      </c>
      <c r="L1252" s="75">
        <v>0.2</v>
      </c>
      <c r="M1252" s="65"/>
      <c r="N1252" s="65"/>
      <c r="O1252" s="65"/>
      <c r="P1252" s="65"/>
      <c r="Q1252" s="70"/>
      <c r="R1252" s="66"/>
      <c r="S1252" s="68"/>
      <c r="T1252" s="65"/>
      <c r="U1252" s="65"/>
      <c r="V1252" s="71"/>
      <c r="W1252" s="72"/>
      <c r="X1252" s="73"/>
      <c r="Y1252" s="74"/>
      <c r="Z1252" s="65"/>
      <c r="AA1252" s="73"/>
      <c r="AB1252" s="65"/>
      <c r="AC1252" s="73"/>
      <c r="AD1252" s="65"/>
      <c r="AE1252" s="73"/>
      <c r="AF1252" s="73"/>
      <c r="AG1252" s="65"/>
      <c r="AH1252" s="65"/>
      <c r="AI1252" s="65"/>
      <c r="AJ1252" s="65"/>
      <c r="AK1252" s="65"/>
      <c r="AL1252" s="65"/>
      <c r="AM1252" s="65"/>
      <c r="AN1252" s="65"/>
      <c r="AO1252" s="65"/>
    </row>
    <row r="1253" spans="1:41">
      <c r="A1253">
        <f>'TARIF 2024'!D1255</f>
        <v>0</v>
      </c>
      <c r="B1253" t="s">
        <v>947</v>
      </c>
      <c r="D1253" s="4">
        <f>'TARIF 2024'!G1255</f>
        <v>5900495048868</v>
      </c>
      <c r="E1253" t="str">
        <f>'TARIF 2024'!B1255</f>
        <v>GSM167858</v>
      </c>
      <c r="F1253" t="str">
        <f>'TARIF 2024'!K1255</f>
        <v>Slim case 2 mm for Samsung Galaxy S23 transparent</v>
      </c>
      <c r="G1253" t="str">
        <f>'TARIF 2024'!K1255</f>
        <v>Slim case 2 mm for Samsung Galaxy S23 transparent</v>
      </c>
      <c r="H1253" s="64">
        <f>'TARIF 2024'!M1255</f>
        <v>4.3427999999999995</v>
      </c>
      <c r="I1253" s="64">
        <f>'TARIF 2024'!Q1255</f>
        <v>9.99</v>
      </c>
      <c r="L1253" s="75">
        <v>0.2</v>
      </c>
      <c r="M1253" s="65"/>
      <c r="N1253" s="65"/>
      <c r="O1253" s="65"/>
      <c r="P1253" s="65"/>
      <c r="Q1253" s="70"/>
      <c r="R1253" s="66"/>
      <c r="S1253" s="68"/>
      <c r="T1253" s="65"/>
      <c r="U1253" s="65"/>
      <c r="V1253" s="71"/>
      <c r="W1253" s="72"/>
      <c r="X1253" s="73"/>
      <c r="Y1253" s="74"/>
      <c r="Z1253" s="65"/>
      <c r="AA1253" s="73"/>
      <c r="AB1253" s="65"/>
      <c r="AC1253" s="73"/>
      <c r="AD1253" s="65"/>
      <c r="AE1253" s="73"/>
      <c r="AF1253" s="73"/>
      <c r="AG1253" s="65"/>
      <c r="AH1253" s="65"/>
      <c r="AI1253" s="65"/>
      <c r="AJ1253" s="65"/>
      <c r="AK1253" s="65"/>
      <c r="AL1253" s="65"/>
      <c r="AM1253" s="65"/>
      <c r="AN1253" s="65"/>
      <c r="AO1253" s="65"/>
    </row>
    <row r="1254" spans="1:41">
      <c r="A1254">
        <f>'TARIF 2024'!D1256</f>
        <v>0</v>
      </c>
      <c r="B1254" t="s">
        <v>947</v>
      </c>
      <c r="D1254" s="4">
        <f>'TARIF 2024'!G1256</f>
        <v>5900495463180</v>
      </c>
      <c r="E1254" t="str">
        <f>'TARIF 2024'!B1256</f>
        <v>GSM174966</v>
      </c>
      <c r="F1254" t="str">
        <f>'TARIF 2024'!K1256</f>
        <v>Slim case 2 mm for Samsung Galaxy S23 FE transparent</v>
      </c>
      <c r="G1254" t="str">
        <f>'TARIF 2024'!K1256</f>
        <v>Slim case 2 mm for Samsung Galaxy S23 FE transparent</v>
      </c>
      <c r="H1254" s="64">
        <f>'TARIF 2024'!M1256</f>
        <v>4.3427999999999995</v>
      </c>
      <c r="I1254" s="64">
        <f>'TARIF 2024'!Q1256</f>
        <v>9.99</v>
      </c>
      <c r="L1254" s="75">
        <v>0.2</v>
      </c>
      <c r="M1254" s="65"/>
      <c r="N1254" s="65"/>
      <c r="O1254" s="65"/>
      <c r="P1254" s="65"/>
      <c r="Q1254" s="70"/>
      <c r="R1254" s="66"/>
      <c r="S1254" s="68"/>
      <c r="T1254" s="65"/>
      <c r="U1254" s="65"/>
      <c r="V1254" s="71"/>
      <c r="W1254" s="72"/>
      <c r="X1254" s="73"/>
      <c r="Y1254" s="74"/>
      <c r="Z1254" s="65"/>
      <c r="AA1254" s="73"/>
      <c r="AB1254" s="65"/>
      <c r="AC1254" s="73"/>
      <c r="AD1254" s="65"/>
      <c r="AE1254" s="73"/>
      <c r="AF1254" s="73"/>
      <c r="AG1254" s="65"/>
      <c r="AH1254" s="65"/>
      <c r="AI1254" s="65"/>
      <c r="AJ1254" s="65"/>
      <c r="AK1254" s="65"/>
      <c r="AL1254" s="65"/>
      <c r="AM1254" s="65"/>
      <c r="AN1254" s="65"/>
      <c r="AO1254" s="65"/>
    </row>
    <row r="1255" spans="1:41">
      <c r="A1255">
        <f>'TARIF 2024'!D1257</f>
        <v>0</v>
      </c>
      <c r="B1255" t="s">
        <v>947</v>
      </c>
      <c r="D1255" s="4">
        <f>'TARIF 2024'!G1257</f>
        <v>5900495954640</v>
      </c>
      <c r="E1255" t="str">
        <f>'TARIF 2024'!B1257</f>
        <v>GSM113305</v>
      </c>
      <c r="F1255" t="str">
        <f>'TARIF 2024'!K1257</f>
        <v>Slim case 2 mm for Samsung Galaxy S22 Ultra transparent</v>
      </c>
      <c r="G1255" t="str">
        <f>'TARIF 2024'!K1257</f>
        <v>Slim case 2 mm for Samsung Galaxy S22 Ultra transparent</v>
      </c>
      <c r="H1255" s="64">
        <f>'TARIF 2024'!M1257</f>
        <v>4.3427999999999995</v>
      </c>
      <c r="I1255" s="64">
        <f>'TARIF 2024'!Q1257</f>
        <v>9.99</v>
      </c>
      <c r="L1255" s="75">
        <v>0.2</v>
      </c>
      <c r="M1255" s="65"/>
      <c r="N1255" s="65"/>
      <c r="O1255" s="65"/>
      <c r="P1255" s="65"/>
      <c r="Q1255" s="70"/>
      <c r="R1255" s="66"/>
      <c r="S1255" s="68"/>
      <c r="T1255" s="65"/>
      <c r="U1255" s="65"/>
      <c r="V1255" s="71"/>
      <c r="W1255" s="72"/>
      <c r="X1255" s="73"/>
      <c r="Y1255" s="74"/>
      <c r="Z1255" s="65"/>
      <c r="AA1255" s="73"/>
      <c r="AB1255" s="65"/>
      <c r="AC1255" s="73"/>
      <c r="AD1255" s="65"/>
      <c r="AE1255" s="73"/>
      <c r="AF1255" s="73"/>
      <c r="AG1255" s="65"/>
      <c r="AH1255" s="65"/>
      <c r="AI1255" s="65"/>
      <c r="AJ1255" s="65"/>
      <c r="AK1255" s="65"/>
      <c r="AL1255" s="65"/>
      <c r="AM1255" s="65"/>
      <c r="AN1255" s="65"/>
      <c r="AO1255" s="65"/>
    </row>
    <row r="1256" spans="1:41">
      <c r="A1256">
        <f>'TARIF 2024'!D1258</f>
        <v>0</v>
      </c>
      <c r="B1256" t="s">
        <v>947</v>
      </c>
      <c r="D1256" s="4">
        <f>'TARIF 2024'!G1258</f>
        <v>5900495954626</v>
      </c>
      <c r="E1256" t="str">
        <f>'TARIF 2024'!B1258</f>
        <v>GSM113303</v>
      </c>
      <c r="F1256" t="str">
        <f>'TARIF 2024'!K1258</f>
        <v>Slim case 2 mm for Samsung Galaxy S22 transparent</v>
      </c>
      <c r="G1256" t="str">
        <f>'TARIF 2024'!K1258</f>
        <v>Slim case 2 mm for Samsung Galaxy S22 transparent</v>
      </c>
      <c r="H1256" s="64">
        <f>'TARIF 2024'!M1258</f>
        <v>4.3427999999999995</v>
      </c>
      <c r="I1256" s="64">
        <f>'TARIF 2024'!Q1258</f>
        <v>9.99</v>
      </c>
      <c r="L1256" s="75">
        <v>0.2</v>
      </c>
      <c r="M1256" s="65"/>
      <c r="N1256" s="65"/>
      <c r="O1256" s="65"/>
      <c r="P1256" s="65"/>
      <c r="Q1256" s="70"/>
      <c r="R1256" s="66"/>
      <c r="S1256" s="68"/>
      <c r="T1256" s="65"/>
      <c r="U1256" s="65"/>
      <c r="V1256" s="71"/>
      <c r="W1256" s="72"/>
      <c r="X1256" s="73"/>
      <c r="Y1256" s="74"/>
      <c r="Z1256" s="65"/>
      <c r="AA1256" s="73"/>
      <c r="AB1256" s="65"/>
      <c r="AC1256" s="73"/>
      <c r="AD1256" s="65"/>
      <c r="AE1256" s="73"/>
      <c r="AF1256" s="73"/>
      <c r="AG1256" s="65"/>
      <c r="AH1256" s="65"/>
      <c r="AI1256" s="65"/>
      <c r="AJ1256" s="65"/>
      <c r="AK1256" s="65"/>
      <c r="AL1256" s="65"/>
      <c r="AM1256" s="65"/>
      <c r="AN1256" s="65"/>
      <c r="AO1256" s="65"/>
    </row>
    <row r="1257" spans="1:41">
      <c r="A1257">
        <f>'TARIF 2024'!D1259</f>
        <v>0</v>
      </c>
      <c r="B1257" t="s">
        <v>947</v>
      </c>
      <c r="D1257" s="4">
        <f>'TARIF 2024'!G1259</f>
        <v>5900495980106</v>
      </c>
      <c r="E1257" t="str">
        <f>'TARIF 2024'!B1259</f>
        <v>GSM115542</v>
      </c>
      <c r="F1257" t="str">
        <f>'TARIF 2024'!K1259</f>
        <v>Slim case 2 mm for Samsung Galaxy S21 FE transparent</v>
      </c>
      <c r="G1257" t="str">
        <f>'TARIF 2024'!K1259</f>
        <v>Slim case 2 mm for Samsung Galaxy S21 FE transparent</v>
      </c>
      <c r="H1257" s="64">
        <f>'TARIF 2024'!M1259</f>
        <v>4.3427999999999995</v>
      </c>
      <c r="I1257" s="64">
        <f>'TARIF 2024'!Q1259</f>
        <v>9.99</v>
      </c>
      <c r="L1257" s="75">
        <v>0.2</v>
      </c>
      <c r="M1257" s="65"/>
      <c r="N1257" s="65"/>
      <c r="O1257" s="65"/>
      <c r="P1257" s="65"/>
      <c r="Q1257" s="70"/>
      <c r="R1257" s="66"/>
      <c r="S1257" s="68"/>
      <c r="T1257" s="65"/>
      <c r="U1257" s="65"/>
      <c r="V1257" s="71"/>
      <c r="W1257" s="72"/>
      <c r="X1257" s="73"/>
      <c r="Y1257" s="74"/>
      <c r="Z1257" s="65"/>
      <c r="AA1257" s="73"/>
      <c r="AB1257" s="65"/>
      <c r="AC1257" s="73"/>
      <c r="AD1257" s="65"/>
      <c r="AE1257" s="73"/>
      <c r="AF1257" s="73"/>
      <c r="AG1257" s="65"/>
      <c r="AH1257" s="65"/>
      <c r="AI1257" s="65"/>
      <c r="AJ1257" s="65"/>
      <c r="AK1257" s="65"/>
      <c r="AL1257" s="65"/>
      <c r="AM1257" s="65"/>
      <c r="AN1257" s="65"/>
      <c r="AO1257" s="65"/>
    </row>
    <row r="1258" spans="1:41">
      <c r="A1258">
        <f>'TARIF 2024'!D1260</f>
        <v>0</v>
      </c>
      <c r="B1258" t="s">
        <v>947</v>
      </c>
      <c r="D1258" s="4">
        <f>'TARIF 2024'!G1260</f>
        <v>5900495503565</v>
      </c>
      <c r="E1258" t="str">
        <f>'TARIF 2024'!B1260</f>
        <v>GSM175154</v>
      </c>
      <c r="F1258" t="str">
        <f>'TARIF 2024'!K1260</f>
        <v>Slim case 2 mm for Samsung Galaxy M34 5G transparent</v>
      </c>
      <c r="G1258" t="str">
        <f>'TARIF 2024'!K1260</f>
        <v>Slim case 2 mm for Samsung Galaxy M34 5G transparent</v>
      </c>
      <c r="H1258" s="64">
        <f>'TARIF 2024'!M1260</f>
        <v>4.3427999999999995</v>
      </c>
      <c r="I1258" s="64">
        <f>'TARIF 2024'!Q1260</f>
        <v>9.99</v>
      </c>
      <c r="L1258" s="75">
        <v>0.2</v>
      </c>
      <c r="M1258" s="65"/>
      <c r="N1258" s="65"/>
      <c r="O1258" s="65"/>
      <c r="P1258" s="65"/>
      <c r="Q1258" s="70"/>
      <c r="R1258" s="66"/>
      <c r="S1258" s="68"/>
      <c r="T1258" s="65"/>
      <c r="U1258" s="65"/>
      <c r="V1258" s="71"/>
      <c r="W1258" s="72"/>
      <c r="X1258" s="73"/>
      <c r="Y1258" s="74"/>
      <c r="Z1258" s="65"/>
      <c r="AA1258" s="73"/>
      <c r="AB1258" s="65"/>
      <c r="AC1258" s="73"/>
      <c r="AD1258" s="65"/>
      <c r="AE1258" s="73"/>
      <c r="AF1258" s="73"/>
      <c r="AG1258" s="65"/>
      <c r="AH1258" s="65"/>
      <c r="AI1258" s="65"/>
      <c r="AJ1258" s="65"/>
      <c r="AK1258" s="65"/>
      <c r="AL1258" s="65"/>
      <c r="AM1258" s="65"/>
      <c r="AN1258" s="65"/>
      <c r="AO1258" s="65"/>
    </row>
    <row r="1259" spans="1:41">
      <c r="A1259">
        <f>'TARIF 2024'!D1261</f>
        <v>0</v>
      </c>
      <c r="B1259" t="s">
        <v>947</v>
      </c>
      <c r="D1259" s="4">
        <f>'TARIF 2024'!G1261</f>
        <v>5900495996930</v>
      </c>
      <c r="E1259" t="str">
        <f>'TARIF 2024'!B1261</f>
        <v>GSM117322</v>
      </c>
      <c r="F1259" t="str">
        <f>'TARIF 2024'!K1261</f>
        <v>Slim case 2 mm for Samsung Galaxy M23 5G / M13 4G transparent</v>
      </c>
      <c r="G1259" t="str">
        <f>'TARIF 2024'!K1261</f>
        <v>Slim case 2 mm for Samsung Galaxy M23 5G / M13 4G transparent</v>
      </c>
      <c r="H1259" s="64">
        <f>'TARIF 2024'!M1261</f>
        <v>4.3427999999999995</v>
      </c>
      <c r="I1259" s="64">
        <f>'TARIF 2024'!Q1261</f>
        <v>9.99</v>
      </c>
      <c r="L1259" s="75">
        <v>0.2</v>
      </c>
      <c r="M1259" s="65"/>
      <c r="N1259" s="65"/>
      <c r="O1259" s="65"/>
      <c r="P1259" s="65"/>
      <c r="Q1259" s="70"/>
      <c r="R1259" s="66"/>
      <c r="S1259" s="68"/>
      <c r="T1259" s="65"/>
      <c r="U1259" s="65"/>
      <c r="V1259" s="71"/>
      <c r="W1259" s="72"/>
      <c r="X1259" s="73"/>
      <c r="Y1259" s="74"/>
      <c r="Z1259" s="65"/>
      <c r="AA1259" s="73"/>
      <c r="AB1259" s="65"/>
      <c r="AC1259" s="73"/>
      <c r="AD1259" s="65"/>
      <c r="AE1259" s="73"/>
      <c r="AF1259" s="73"/>
      <c r="AG1259" s="65"/>
      <c r="AH1259" s="65"/>
      <c r="AI1259" s="65"/>
      <c r="AJ1259" s="65"/>
      <c r="AK1259" s="65"/>
      <c r="AL1259" s="65"/>
      <c r="AM1259" s="65"/>
      <c r="AN1259" s="65"/>
      <c r="AO1259" s="65"/>
    </row>
    <row r="1260" spans="1:41">
      <c r="A1260">
        <f>'TARIF 2024'!D1262</f>
        <v>0</v>
      </c>
      <c r="B1260" t="s">
        <v>947</v>
      </c>
      <c r="D1260" s="4">
        <f>'TARIF 2024'!G1262</f>
        <v>5900495057143</v>
      </c>
      <c r="E1260" t="str">
        <f>'TARIF 2024'!B1262</f>
        <v>GSM168608</v>
      </c>
      <c r="F1260" t="str">
        <f>'TARIF 2024'!K1262</f>
        <v>Slim case 2 mm for Samsung Galaxy A54 5G transparent</v>
      </c>
      <c r="G1260" t="str">
        <f>'TARIF 2024'!K1262</f>
        <v>Slim case 2 mm for Samsung Galaxy A54 5G transparent</v>
      </c>
      <c r="H1260" s="64">
        <f>'TARIF 2024'!M1262</f>
        <v>4.3427999999999995</v>
      </c>
      <c r="I1260" s="64">
        <f>'TARIF 2024'!Q1262</f>
        <v>9.99</v>
      </c>
      <c r="L1260" s="75">
        <v>0.2</v>
      </c>
      <c r="M1260" s="65"/>
      <c r="N1260" s="65"/>
      <c r="O1260" s="65"/>
      <c r="P1260" s="65"/>
      <c r="Q1260" s="70"/>
      <c r="R1260" s="66"/>
      <c r="S1260" s="68"/>
      <c r="T1260" s="65"/>
      <c r="U1260" s="65"/>
      <c r="V1260" s="71"/>
      <c r="W1260" s="72"/>
      <c r="X1260" s="73"/>
      <c r="Y1260" s="74"/>
      <c r="Z1260" s="65"/>
      <c r="AA1260" s="73"/>
      <c r="AB1260" s="65"/>
      <c r="AC1260" s="73"/>
      <c r="AD1260" s="65"/>
      <c r="AE1260" s="73"/>
      <c r="AF1260" s="73"/>
      <c r="AG1260" s="65"/>
      <c r="AH1260" s="65"/>
      <c r="AI1260" s="65"/>
      <c r="AJ1260" s="65"/>
      <c r="AK1260" s="65"/>
      <c r="AL1260" s="65"/>
      <c r="AM1260" s="65"/>
      <c r="AN1260" s="65"/>
      <c r="AO1260" s="65"/>
    </row>
    <row r="1261" spans="1:41">
      <c r="A1261">
        <f>'TARIF 2024'!D1263</f>
        <v>0</v>
      </c>
      <c r="B1261" t="s">
        <v>947</v>
      </c>
      <c r="D1261" s="4">
        <f>'TARIF 2024'!G1263</f>
        <v>5900495892454</v>
      </c>
      <c r="E1261" t="str">
        <f>'TARIF 2024'!B1263</f>
        <v>GSM105220</v>
      </c>
      <c r="F1261" t="str">
        <f>'TARIF 2024'!K1263</f>
        <v>Slim case 2 mm for Samsung Galaxy A52 4G / A52 5G / A52S 5G transparent</v>
      </c>
      <c r="G1261" t="str">
        <f>'TARIF 2024'!K1263</f>
        <v>Slim case 2 mm for Samsung Galaxy A52 4G / A52 5G / A52S 5G transparent</v>
      </c>
      <c r="H1261" s="64">
        <f>'TARIF 2024'!M1263</f>
        <v>4.3427999999999995</v>
      </c>
      <c r="I1261" s="64">
        <f>'TARIF 2024'!Q1263</f>
        <v>9.99</v>
      </c>
      <c r="L1261" s="75">
        <v>0.2</v>
      </c>
      <c r="M1261" s="65"/>
      <c r="N1261" s="65"/>
      <c r="O1261" s="65"/>
      <c r="P1261" s="65"/>
      <c r="Q1261" s="70"/>
      <c r="R1261" s="66"/>
      <c r="S1261" s="68"/>
      <c r="T1261" s="65"/>
      <c r="U1261" s="65"/>
      <c r="V1261" s="71"/>
      <c r="W1261" s="72"/>
      <c r="X1261" s="73"/>
      <c r="Y1261" s="74"/>
      <c r="Z1261" s="65"/>
      <c r="AA1261" s="73"/>
      <c r="AB1261" s="65"/>
      <c r="AC1261" s="73"/>
      <c r="AD1261" s="65"/>
      <c r="AE1261" s="73"/>
      <c r="AF1261" s="73"/>
      <c r="AG1261" s="65"/>
      <c r="AH1261" s="65"/>
      <c r="AI1261" s="65"/>
      <c r="AJ1261" s="65"/>
      <c r="AK1261" s="65"/>
      <c r="AL1261" s="65"/>
      <c r="AM1261" s="65"/>
      <c r="AN1261" s="65"/>
      <c r="AO1261" s="65"/>
    </row>
    <row r="1262" spans="1:41">
      <c r="A1262">
        <f>'TARIF 2024'!D1264</f>
        <v>0</v>
      </c>
      <c r="B1262" t="s">
        <v>947</v>
      </c>
      <c r="D1262" s="4">
        <f>'TARIF 2024'!G1264</f>
        <v>5900495817013</v>
      </c>
      <c r="E1262" t="str">
        <f>'TARIF 2024'!B1264</f>
        <v>GSM097852</v>
      </c>
      <c r="F1262" t="str">
        <f>'TARIF 2024'!K1264</f>
        <v>Slim case 2 mm for Samsung Galaxy A51 transparent</v>
      </c>
      <c r="G1262" t="str">
        <f>'TARIF 2024'!K1264</f>
        <v>Slim case 2 mm for Samsung Galaxy A51 transparent</v>
      </c>
      <c r="H1262" s="64">
        <f>'TARIF 2024'!M1264</f>
        <v>4.3427999999999995</v>
      </c>
      <c r="I1262" s="64">
        <f>'TARIF 2024'!Q1264</f>
        <v>9.99</v>
      </c>
      <c r="L1262" s="75">
        <v>0.2</v>
      </c>
      <c r="M1262" s="65"/>
      <c r="N1262" s="65"/>
      <c r="O1262" s="65"/>
      <c r="P1262" s="65"/>
      <c r="Q1262" s="70"/>
      <c r="R1262" s="66"/>
      <c r="S1262" s="68"/>
      <c r="T1262" s="65"/>
      <c r="U1262" s="65"/>
      <c r="V1262" s="71"/>
      <c r="W1262" s="72"/>
      <c r="X1262" s="73"/>
      <c r="Y1262" s="74"/>
      <c r="Z1262" s="65"/>
      <c r="AA1262" s="73"/>
      <c r="AB1262" s="65"/>
      <c r="AC1262" s="73"/>
      <c r="AD1262" s="65"/>
      <c r="AE1262" s="73"/>
      <c r="AF1262" s="73"/>
      <c r="AG1262" s="65"/>
      <c r="AH1262" s="65"/>
      <c r="AI1262" s="65"/>
      <c r="AJ1262" s="65"/>
      <c r="AK1262" s="65"/>
      <c r="AL1262" s="65"/>
      <c r="AM1262" s="65"/>
      <c r="AN1262" s="65"/>
      <c r="AO1262" s="65"/>
    </row>
    <row r="1263" spans="1:41">
      <c r="A1263">
        <f>'TARIF 2024'!D1265</f>
        <v>0</v>
      </c>
      <c r="B1263" t="s">
        <v>947</v>
      </c>
      <c r="D1263" s="4">
        <f>'TARIF 2024'!G1265</f>
        <v>5900495836588</v>
      </c>
      <c r="E1263" t="str">
        <f>'TARIF 2024'!B1265</f>
        <v>GSM100004</v>
      </c>
      <c r="F1263" t="str">
        <f>'TARIF 2024'!K1265</f>
        <v>Slim case 2 mm for Samsung Galaxy A41 transparent</v>
      </c>
      <c r="G1263" t="str">
        <f>'TARIF 2024'!K1265</f>
        <v>Slim case 2 mm for Samsung Galaxy A41 transparent</v>
      </c>
      <c r="H1263" s="64">
        <f>'TARIF 2024'!M1265</f>
        <v>4.3427999999999995</v>
      </c>
      <c r="I1263" s="64">
        <f>'TARIF 2024'!Q1265</f>
        <v>9.99</v>
      </c>
      <c r="L1263" s="75">
        <v>0.2</v>
      </c>
      <c r="M1263" s="65"/>
      <c r="N1263" s="65"/>
      <c r="O1263" s="65"/>
      <c r="P1263" s="65"/>
      <c r="Q1263" s="70"/>
      <c r="R1263" s="66"/>
      <c r="S1263" s="68"/>
      <c r="T1263" s="65"/>
      <c r="U1263" s="65"/>
      <c r="V1263" s="71"/>
      <c r="W1263" s="72"/>
      <c r="X1263" s="73"/>
      <c r="Y1263" s="74"/>
      <c r="Z1263" s="65"/>
      <c r="AA1263" s="73"/>
      <c r="AB1263" s="65"/>
      <c r="AC1263" s="73"/>
      <c r="AD1263" s="65"/>
      <c r="AE1263" s="73"/>
      <c r="AF1263" s="73"/>
      <c r="AG1263" s="65"/>
      <c r="AH1263" s="65"/>
      <c r="AI1263" s="65"/>
      <c r="AJ1263" s="65"/>
      <c r="AK1263" s="65"/>
      <c r="AL1263" s="65"/>
      <c r="AM1263" s="65"/>
      <c r="AN1263" s="65"/>
      <c r="AO1263" s="65"/>
    </row>
    <row r="1264" spans="1:41">
      <c r="A1264">
        <f>'TARIF 2024'!D1266</f>
        <v>0</v>
      </c>
      <c r="B1264" t="s">
        <v>947</v>
      </c>
      <c r="D1264" s="4">
        <f>'TARIF 2024'!G1266</f>
        <v>5900495791702</v>
      </c>
      <c r="E1264" t="str">
        <f>'TARIF 2024'!B1266</f>
        <v>GSM094974</v>
      </c>
      <c r="F1264" t="str">
        <f>'TARIF 2024'!K1266</f>
        <v>Slim case 2 mm for Samsung Galaxy A40 transparent</v>
      </c>
      <c r="G1264" t="str">
        <f>'TARIF 2024'!K1266</f>
        <v>Slim case 2 mm for Samsung Galaxy A40 transparent</v>
      </c>
      <c r="H1264" s="64">
        <f>'TARIF 2024'!M1266</f>
        <v>4.3427999999999995</v>
      </c>
      <c r="I1264" s="64">
        <f>'TARIF 2024'!Q1266</f>
        <v>9.99</v>
      </c>
      <c r="L1264" s="75">
        <v>0.2</v>
      </c>
      <c r="M1264" s="65"/>
      <c r="N1264" s="65"/>
      <c r="O1264" s="65"/>
      <c r="P1264" s="65"/>
      <c r="Q1264" s="70"/>
      <c r="R1264" s="66"/>
      <c r="S1264" s="68"/>
      <c r="T1264" s="65"/>
      <c r="U1264" s="65"/>
      <c r="V1264" s="71"/>
      <c r="W1264" s="72"/>
      <c r="X1264" s="73"/>
      <c r="Y1264" s="74"/>
      <c r="Z1264" s="65"/>
      <c r="AA1264" s="73"/>
      <c r="AB1264" s="65"/>
      <c r="AC1264" s="73"/>
      <c r="AD1264" s="65"/>
      <c r="AE1264" s="73"/>
      <c r="AF1264" s="73"/>
      <c r="AG1264" s="65"/>
      <c r="AH1264" s="65"/>
      <c r="AI1264" s="65"/>
      <c r="AJ1264" s="65"/>
      <c r="AK1264" s="65"/>
      <c r="AL1264" s="65"/>
      <c r="AM1264" s="65"/>
      <c r="AN1264" s="65"/>
      <c r="AO1264" s="65"/>
    </row>
    <row r="1265" spans="1:41">
      <c r="A1265">
        <f>'TARIF 2024'!D1267</f>
        <v>0</v>
      </c>
      <c r="B1265" t="s">
        <v>947</v>
      </c>
      <c r="D1265" s="4">
        <f>'TARIF 2024'!G1267</f>
        <v>5907457717589</v>
      </c>
      <c r="E1265" t="str">
        <f>'TARIF 2024'!B1267</f>
        <v>GSM178670</v>
      </c>
      <c r="F1265" t="str">
        <f>'TARIF 2024'!K1267</f>
        <v>Slim case 2 mm for Samsung Galaxy A35 5G transparent</v>
      </c>
      <c r="G1265" t="str">
        <f>'TARIF 2024'!K1267</f>
        <v>Slim case 2 mm for Samsung Galaxy A35 5G transparent</v>
      </c>
      <c r="H1265" s="64">
        <f>'TARIF 2024'!M1267</f>
        <v>4.3427999999999995</v>
      </c>
      <c r="I1265" s="64">
        <f>'TARIF 2024'!Q1267</f>
        <v>9.99</v>
      </c>
      <c r="L1265" s="75">
        <v>0.2</v>
      </c>
      <c r="M1265" s="65"/>
      <c r="N1265" s="65"/>
      <c r="O1265" s="65"/>
      <c r="P1265" s="65"/>
      <c r="Q1265" s="70"/>
      <c r="R1265" s="66"/>
      <c r="S1265" s="68"/>
      <c r="T1265" s="65"/>
      <c r="U1265" s="65"/>
      <c r="V1265" s="71"/>
      <c r="W1265" s="72"/>
      <c r="X1265" s="73"/>
      <c r="Y1265" s="74"/>
      <c r="Z1265" s="65"/>
      <c r="AA1265" s="73"/>
      <c r="AB1265" s="65"/>
      <c r="AC1265" s="73"/>
      <c r="AD1265" s="65"/>
      <c r="AE1265" s="73"/>
      <c r="AF1265" s="73"/>
      <c r="AG1265" s="65"/>
      <c r="AH1265" s="65"/>
      <c r="AI1265" s="65"/>
      <c r="AJ1265" s="65"/>
      <c r="AK1265" s="65"/>
      <c r="AL1265" s="65"/>
      <c r="AM1265" s="65"/>
      <c r="AN1265" s="65"/>
      <c r="AO1265" s="65"/>
    </row>
    <row r="1266" spans="1:41">
      <c r="A1266">
        <f>'TARIF 2024'!D1268</f>
        <v>0</v>
      </c>
      <c r="B1266" t="s">
        <v>947</v>
      </c>
      <c r="D1266" s="4">
        <f>'TARIF 2024'!G1268</f>
        <v>5900495060266</v>
      </c>
      <c r="E1266" t="str">
        <f>'TARIF 2024'!B1268</f>
        <v>GSM168831</v>
      </c>
      <c r="F1266" t="str">
        <f>'TARIF 2024'!K1268</f>
        <v>Slim case 2 mm for Samsung Galaxy A34 5G transparent</v>
      </c>
      <c r="G1266" t="str">
        <f>'TARIF 2024'!K1268</f>
        <v>Slim case 2 mm for Samsung Galaxy A34 5G transparent</v>
      </c>
      <c r="H1266" s="64">
        <f>'TARIF 2024'!M1268</f>
        <v>4.3427999999999995</v>
      </c>
      <c r="I1266" s="64">
        <f>'TARIF 2024'!Q1268</f>
        <v>9.99</v>
      </c>
      <c r="L1266" s="75">
        <v>0.2</v>
      </c>
      <c r="M1266" s="65"/>
      <c r="N1266" s="65"/>
      <c r="O1266" s="65"/>
      <c r="P1266" s="65"/>
      <c r="Q1266" s="70"/>
      <c r="R1266" s="66"/>
      <c r="S1266" s="68"/>
      <c r="T1266" s="65"/>
      <c r="U1266" s="65"/>
      <c r="V1266" s="71"/>
      <c r="W1266" s="72"/>
      <c r="X1266" s="73"/>
      <c r="Y1266" s="74"/>
      <c r="Z1266" s="65"/>
      <c r="AA1266" s="73"/>
      <c r="AB1266" s="65"/>
      <c r="AC1266" s="73"/>
      <c r="AD1266" s="65"/>
      <c r="AE1266" s="73"/>
      <c r="AF1266" s="73"/>
      <c r="AG1266" s="65"/>
      <c r="AH1266" s="65"/>
      <c r="AI1266" s="65"/>
      <c r="AJ1266" s="65"/>
      <c r="AK1266" s="65"/>
      <c r="AL1266" s="65"/>
      <c r="AM1266" s="65"/>
      <c r="AN1266" s="65"/>
      <c r="AO1266" s="65"/>
    </row>
    <row r="1267" spans="1:41">
      <c r="A1267">
        <f>'TARIF 2024'!D1269</f>
        <v>0</v>
      </c>
      <c r="B1267" t="s">
        <v>947</v>
      </c>
      <c r="D1267" s="4">
        <f>'TARIF 2024'!G1269</f>
        <v>5900495892447</v>
      </c>
      <c r="E1267" t="str">
        <f>'TARIF 2024'!B1269</f>
        <v>GSM105219</v>
      </c>
      <c r="F1267" t="str">
        <f>'TARIF 2024'!K1269</f>
        <v>Slim case 2 mm for Samsung Galaxy A32 5G / M32 5G / A32 EE 5G transparent</v>
      </c>
      <c r="G1267" t="str">
        <f>'TARIF 2024'!K1269</f>
        <v>Slim case 2 mm for Samsung Galaxy A32 5G / M32 5G / A32 EE 5G transparent</v>
      </c>
      <c r="H1267" s="64">
        <f>'TARIF 2024'!M1269</f>
        <v>4.3427999999999995</v>
      </c>
      <c r="I1267" s="64">
        <f>'TARIF 2024'!Q1269</f>
        <v>9.99</v>
      </c>
      <c r="L1267" s="75">
        <v>0.2</v>
      </c>
      <c r="M1267" s="65"/>
      <c r="N1267" s="65"/>
      <c r="O1267" s="65"/>
      <c r="P1267" s="65"/>
      <c r="Q1267" s="70"/>
      <c r="R1267" s="66"/>
      <c r="S1267" s="68"/>
      <c r="T1267" s="65"/>
      <c r="U1267" s="65"/>
      <c r="V1267" s="71"/>
      <c r="W1267" s="72"/>
      <c r="X1267" s="73"/>
      <c r="Y1267" s="74"/>
      <c r="Z1267" s="65"/>
      <c r="AA1267" s="73"/>
      <c r="AB1267" s="65"/>
      <c r="AC1267" s="73"/>
      <c r="AD1267" s="65"/>
      <c r="AE1267" s="73"/>
      <c r="AF1267" s="73"/>
      <c r="AG1267" s="65"/>
      <c r="AH1267" s="65"/>
      <c r="AI1267" s="65"/>
      <c r="AJ1267" s="65"/>
      <c r="AK1267" s="65"/>
      <c r="AL1267" s="65"/>
      <c r="AM1267" s="65"/>
      <c r="AN1267" s="65"/>
      <c r="AO1267" s="65"/>
    </row>
    <row r="1268" spans="1:41">
      <c r="A1268">
        <f>'TARIF 2024'!D1270</f>
        <v>0</v>
      </c>
      <c r="B1268" t="s">
        <v>947</v>
      </c>
      <c r="D1268" s="4">
        <f>'TARIF 2024'!G1270</f>
        <v>5900495914262</v>
      </c>
      <c r="E1268" t="str">
        <f>'TARIF 2024'!B1270</f>
        <v>GSM108010</v>
      </c>
      <c r="F1268" t="str">
        <f>'TARIF 2024'!K1270</f>
        <v>Slim case 2 mm for Samsung Galaxy A32 4G transparent</v>
      </c>
      <c r="G1268" t="str">
        <f>'TARIF 2024'!K1270</f>
        <v>Slim case 2 mm for Samsung Galaxy A32 4G transparent</v>
      </c>
      <c r="H1268" s="64">
        <f>'TARIF 2024'!M1270</f>
        <v>4.3427999999999995</v>
      </c>
      <c r="I1268" s="64">
        <f>'TARIF 2024'!Q1270</f>
        <v>9.99</v>
      </c>
      <c r="L1268" s="75">
        <v>0.2</v>
      </c>
      <c r="M1268" s="65"/>
      <c r="N1268" s="65"/>
      <c r="O1268" s="65"/>
      <c r="P1268" s="65"/>
      <c r="Q1268" s="70"/>
      <c r="R1268" s="66"/>
      <c r="S1268" s="68"/>
      <c r="T1268" s="65"/>
      <c r="U1268" s="65"/>
      <c r="V1268" s="71"/>
      <c r="W1268" s="72"/>
      <c r="X1268" s="73"/>
      <c r="Y1268" s="74"/>
      <c r="Z1268" s="65"/>
      <c r="AA1268" s="73"/>
      <c r="AB1268" s="65"/>
      <c r="AC1268" s="73"/>
      <c r="AD1268" s="65"/>
      <c r="AE1268" s="73"/>
      <c r="AF1268" s="73"/>
      <c r="AG1268" s="65"/>
      <c r="AH1268" s="65"/>
      <c r="AI1268" s="65"/>
      <c r="AJ1268" s="65"/>
      <c r="AK1268" s="65"/>
      <c r="AL1268" s="65"/>
      <c r="AM1268" s="65"/>
      <c r="AN1268" s="65"/>
      <c r="AO1268" s="65"/>
    </row>
    <row r="1269" spans="1:41">
      <c r="A1269">
        <f>'TARIF 2024'!D1271</f>
        <v>0</v>
      </c>
      <c r="B1269" t="s">
        <v>947</v>
      </c>
      <c r="D1269" s="4">
        <f>'TARIF 2024'!G1271</f>
        <v>5907457726475</v>
      </c>
      <c r="E1269" t="str">
        <f>'TARIF 2024'!B1271</f>
        <v>GSM179403</v>
      </c>
      <c r="F1269" t="str">
        <f>'TARIF 2024'!K1271</f>
        <v>Slim case 2 mm for Samsung Galaxy A25 5G (global) transparent</v>
      </c>
      <c r="G1269" t="str">
        <f>'TARIF 2024'!K1271</f>
        <v>Slim case 2 mm for Samsung Galaxy A25 5G (global) transparent</v>
      </c>
      <c r="H1269" s="64">
        <f>'TARIF 2024'!M1271</f>
        <v>4.3427999999999995</v>
      </c>
      <c r="I1269" s="64">
        <f>'TARIF 2024'!Q1271</f>
        <v>9.99</v>
      </c>
      <c r="L1269" s="75">
        <v>0.2</v>
      </c>
      <c r="M1269" s="65"/>
      <c r="N1269" s="65"/>
      <c r="O1269" s="65"/>
      <c r="P1269" s="65"/>
      <c r="Q1269" s="70"/>
      <c r="R1269" s="66"/>
      <c r="S1269" s="68"/>
      <c r="T1269" s="65"/>
      <c r="U1269" s="65"/>
      <c r="V1269" s="71"/>
      <c r="W1269" s="72"/>
      <c r="X1269" s="73"/>
      <c r="Y1269" s="74"/>
      <c r="Z1269" s="65"/>
      <c r="AA1269" s="73"/>
      <c r="AB1269" s="65"/>
      <c r="AC1269" s="73"/>
      <c r="AD1269" s="65"/>
      <c r="AE1269" s="73"/>
      <c r="AF1269" s="73"/>
      <c r="AG1269" s="65"/>
      <c r="AH1269" s="65"/>
      <c r="AI1269" s="65"/>
      <c r="AJ1269" s="65"/>
      <c r="AK1269" s="65"/>
      <c r="AL1269" s="65"/>
      <c r="AM1269" s="65"/>
      <c r="AN1269" s="65"/>
      <c r="AO1269" s="65"/>
    </row>
    <row r="1270" spans="1:41">
      <c r="A1270">
        <f>'TARIF 2024'!D1272</f>
        <v>0</v>
      </c>
      <c r="B1270" t="s">
        <v>947</v>
      </c>
      <c r="D1270" s="4">
        <f>'TARIF 2024'!G1272</f>
        <v>5900495463197</v>
      </c>
      <c r="E1270" t="str">
        <f>'TARIF 2024'!B1272</f>
        <v>GSM174967</v>
      </c>
      <c r="F1270" t="str">
        <f>'TARIF 2024'!K1272</f>
        <v>Slim case 2 mm for Samsung Galaxy A24 4G / A25 5G transparent</v>
      </c>
      <c r="G1270" t="str">
        <f>'TARIF 2024'!K1272</f>
        <v>Slim case 2 mm for Samsung Galaxy A24 4G / A25 5G transparent</v>
      </c>
      <c r="H1270" s="64">
        <f>'TARIF 2024'!M1272</f>
        <v>4.3427999999999995</v>
      </c>
      <c r="I1270" s="64">
        <f>'TARIF 2024'!Q1272</f>
        <v>9.99</v>
      </c>
      <c r="L1270" s="75">
        <v>0.2</v>
      </c>
      <c r="M1270" s="65"/>
      <c r="N1270" s="65"/>
      <c r="O1270" s="65"/>
      <c r="P1270" s="65"/>
      <c r="Q1270" s="70"/>
      <c r="R1270" s="66"/>
      <c r="S1270" s="68"/>
      <c r="T1270" s="65"/>
      <c r="U1270" s="65"/>
      <c r="V1270" s="71"/>
      <c r="W1270" s="72"/>
      <c r="X1270" s="73"/>
      <c r="Y1270" s="74"/>
      <c r="Z1270" s="65"/>
      <c r="AA1270" s="73"/>
      <c r="AB1270" s="65"/>
      <c r="AC1270" s="73"/>
      <c r="AD1270" s="65"/>
      <c r="AE1270" s="73"/>
      <c r="AF1270" s="73"/>
      <c r="AG1270" s="65"/>
      <c r="AH1270" s="65"/>
      <c r="AI1270" s="65"/>
      <c r="AJ1270" s="65"/>
      <c r="AK1270" s="65"/>
      <c r="AL1270" s="65"/>
      <c r="AM1270" s="65"/>
      <c r="AN1270" s="65"/>
      <c r="AO1270" s="65"/>
    </row>
    <row r="1271" spans="1:41">
      <c r="A1271">
        <f>'TARIF 2024'!D1273</f>
        <v>0</v>
      </c>
      <c r="B1271" t="s">
        <v>947</v>
      </c>
      <c r="D1271" s="4">
        <f>'TARIF 2024'!G1273</f>
        <v>5900495041722</v>
      </c>
      <c r="E1271" t="str">
        <f>'TARIF 2024'!B1273</f>
        <v>GSM166767</v>
      </c>
      <c r="F1271" t="str">
        <f>'TARIF 2024'!K1273</f>
        <v>Slim case 2 mm for Samsung Galaxy A23 5G transparent</v>
      </c>
      <c r="G1271" t="str">
        <f>'TARIF 2024'!K1273</f>
        <v>Slim case 2 mm for Samsung Galaxy A23 5G transparent</v>
      </c>
      <c r="H1271" s="64">
        <f>'TARIF 2024'!M1273</f>
        <v>4.3427999999999995</v>
      </c>
      <c r="I1271" s="64">
        <f>'TARIF 2024'!Q1273</f>
        <v>9.99</v>
      </c>
      <c r="L1271" s="75">
        <v>0.2</v>
      </c>
      <c r="M1271" s="65"/>
      <c r="N1271" s="65"/>
      <c r="O1271" s="65"/>
      <c r="P1271" s="65"/>
      <c r="Q1271" s="70"/>
      <c r="R1271" s="66"/>
      <c r="S1271" s="68"/>
      <c r="T1271" s="65"/>
      <c r="U1271" s="65"/>
      <c r="V1271" s="71"/>
      <c r="W1271" s="72"/>
      <c r="X1271" s="73"/>
      <c r="Y1271" s="74"/>
      <c r="Z1271" s="65"/>
      <c r="AA1271" s="73"/>
      <c r="AB1271" s="65"/>
      <c r="AC1271" s="73"/>
      <c r="AD1271" s="65"/>
      <c r="AE1271" s="73"/>
      <c r="AF1271" s="73"/>
      <c r="AG1271" s="65"/>
      <c r="AH1271" s="65"/>
      <c r="AI1271" s="65"/>
      <c r="AJ1271" s="65"/>
      <c r="AK1271" s="65"/>
      <c r="AL1271" s="65"/>
      <c r="AM1271" s="65"/>
      <c r="AN1271" s="65"/>
      <c r="AO1271" s="65"/>
    </row>
    <row r="1272" spans="1:41">
      <c r="A1272">
        <f>'TARIF 2024'!D1274</f>
        <v>0</v>
      </c>
      <c r="B1272" t="s">
        <v>947</v>
      </c>
      <c r="D1272" s="4">
        <f>'TARIF 2024'!G1274</f>
        <v>5900495791733</v>
      </c>
      <c r="E1272" t="str">
        <f>'TARIF 2024'!B1274</f>
        <v>GSM094977</v>
      </c>
      <c r="F1272" t="str">
        <f>'TARIF 2024'!K1274</f>
        <v>Slim case 2 mm for Samsung Galaxy A20e transparent</v>
      </c>
      <c r="G1272" t="str">
        <f>'TARIF 2024'!K1274</f>
        <v>Slim case 2 mm for Samsung Galaxy A20e transparent</v>
      </c>
      <c r="H1272" s="64">
        <f>'TARIF 2024'!M1274</f>
        <v>4.3427999999999995</v>
      </c>
      <c r="I1272" s="64">
        <f>'TARIF 2024'!Q1274</f>
        <v>9.99</v>
      </c>
      <c r="L1272" s="75">
        <v>0.2</v>
      </c>
      <c r="M1272" s="65"/>
      <c r="N1272" s="65"/>
      <c r="O1272" s="65"/>
      <c r="P1272" s="65"/>
      <c r="Q1272" s="70"/>
      <c r="R1272" s="66"/>
      <c r="S1272" s="68"/>
      <c r="T1272" s="65"/>
      <c r="U1272" s="65"/>
      <c r="V1272" s="71"/>
      <c r="W1272" s="72"/>
      <c r="X1272" s="73"/>
      <c r="Y1272" s="74"/>
      <c r="Z1272" s="65"/>
      <c r="AA1272" s="73"/>
      <c r="AB1272" s="65"/>
      <c r="AC1272" s="73"/>
      <c r="AD1272" s="65"/>
      <c r="AE1272" s="73"/>
      <c r="AF1272" s="73"/>
      <c r="AG1272" s="65"/>
      <c r="AH1272" s="65"/>
      <c r="AI1272" s="65"/>
      <c r="AJ1272" s="65"/>
      <c r="AK1272" s="65"/>
      <c r="AL1272" s="65"/>
      <c r="AM1272" s="65"/>
      <c r="AN1272" s="65"/>
      <c r="AO1272" s="65"/>
    </row>
    <row r="1273" spans="1:41">
      <c r="A1273">
        <f>'TARIF 2024'!D1275</f>
        <v>0</v>
      </c>
      <c r="B1273" t="s">
        <v>947</v>
      </c>
      <c r="D1273" s="4">
        <f>'TARIF 2024'!G1275</f>
        <v>5900495649331</v>
      </c>
      <c r="E1273" t="str">
        <f>'TARIF 2024'!B1275</f>
        <v>GSM177264</v>
      </c>
      <c r="F1273" t="str">
        <f>'TARIF 2024'!K1275</f>
        <v>Slim case 2 mm for Samsung Galaxy A15 4G / A15 5G transparent</v>
      </c>
      <c r="G1273" t="str">
        <f>'TARIF 2024'!K1275</f>
        <v>Slim case 2 mm for Samsung Galaxy A15 4G / A15 5G transparent</v>
      </c>
      <c r="H1273" s="64">
        <f>'TARIF 2024'!M1275</f>
        <v>4.3427999999999995</v>
      </c>
      <c r="I1273" s="64">
        <f>'TARIF 2024'!Q1275</f>
        <v>9.99</v>
      </c>
      <c r="L1273" s="75">
        <v>0.2</v>
      </c>
      <c r="M1273" s="65"/>
      <c r="N1273" s="65"/>
      <c r="O1273" s="65"/>
      <c r="P1273" s="65"/>
      <c r="Q1273" s="70"/>
      <c r="R1273" s="66"/>
      <c r="S1273" s="68"/>
      <c r="T1273" s="65"/>
      <c r="U1273" s="65"/>
      <c r="V1273" s="71"/>
      <c r="W1273" s="72"/>
      <c r="X1273" s="73"/>
      <c r="Y1273" s="74"/>
      <c r="Z1273" s="65"/>
      <c r="AA1273" s="73"/>
      <c r="AB1273" s="65"/>
      <c r="AC1273" s="73"/>
      <c r="AD1273" s="65"/>
      <c r="AE1273" s="73"/>
      <c r="AF1273" s="73"/>
      <c r="AG1273" s="65"/>
      <c r="AH1273" s="65"/>
      <c r="AI1273" s="65"/>
      <c r="AJ1273" s="65"/>
      <c r="AK1273" s="65"/>
      <c r="AL1273" s="65"/>
      <c r="AM1273" s="65"/>
      <c r="AN1273" s="65"/>
      <c r="AO1273" s="65"/>
    </row>
    <row r="1274" spans="1:41">
      <c r="A1274">
        <f>'TARIF 2024'!D1276</f>
        <v>0</v>
      </c>
      <c r="B1274" t="s">
        <v>947</v>
      </c>
      <c r="D1274" s="4">
        <f>'TARIF 2024'!G1276</f>
        <v>5900495080363</v>
      </c>
      <c r="E1274" t="str">
        <f>'TARIF 2024'!B1276</f>
        <v>GSM170684</v>
      </c>
      <c r="F1274" t="str">
        <f>'TARIF 2024'!K1276</f>
        <v>Slim case 2 mm for Samsung Galaxy A14 4G / A14 5G transparent</v>
      </c>
      <c r="G1274" t="str">
        <f>'TARIF 2024'!K1276</f>
        <v>Slim case 2 mm for Samsung Galaxy A14 4G / A14 5G transparent</v>
      </c>
      <c r="H1274" s="64">
        <f>'TARIF 2024'!M1276</f>
        <v>4.3427999999999995</v>
      </c>
      <c r="I1274" s="64">
        <f>'TARIF 2024'!Q1276</f>
        <v>9.99</v>
      </c>
      <c r="L1274" s="75">
        <v>0.2</v>
      </c>
      <c r="M1274" s="65"/>
      <c r="N1274" s="65"/>
      <c r="O1274" s="65"/>
      <c r="P1274" s="65"/>
      <c r="Q1274" s="70"/>
      <c r="R1274" s="66"/>
      <c r="S1274" s="68"/>
      <c r="T1274" s="65"/>
      <c r="U1274" s="65"/>
      <c r="V1274" s="71"/>
      <c r="W1274" s="72"/>
      <c r="X1274" s="73"/>
      <c r="Y1274" s="74"/>
      <c r="Z1274" s="65"/>
      <c r="AA1274" s="73"/>
      <c r="AB1274" s="65"/>
      <c r="AC1274" s="73"/>
      <c r="AD1274" s="65"/>
      <c r="AE1274" s="73"/>
      <c r="AF1274" s="73"/>
      <c r="AG1274" s="65"/>
      <c r="AH1274" s="65"/>
      <c r="AI1274" s="65"/>
      <c r="AJ1274" s="65"/>
      <c r="AK1274" s="65"/>
      <c r="AL1274" s="65"/>
      <c r="AM1274" s="65"/>
      <c r="AN1274" s="65"/>
      <c r="AO1274" s="65"/>
    </row>
    <row r="1275" spans="1:41">
      <c r="A1275">
        <f>'TARIF 2024'!D1277</f>
        <v>0</v>
      </c>
      <c r="B1275" t="s">
        <v>947</v>
      </c>
      <c r="D1275" s="4">
        <f>'TARIF 2024'!G1277</f>
        <v>5900495961587</v>
      </c>
      <c r="E1275" t="str">
        <f>'TARIF 2024'!B1277</f>
        <v>GSM114096</v>
      </c>
      <c r="F1275" t="str">
        <f>'TARIF 2024'!K1277</f>
        <v>Slim case 2 mm for Samsung Galaxy A13 4G transparent</v>
      </c>
      <c r="G1275" t="str">
        <f>'TARIF 2024'!K1277</f>
        <v>Slim case 2 mm for Samsung Galaxy A13 4G transparent</v>
      </c>
      <c r="H1275" s="64">
        <f>'TARIF 2024'!M1277</f>
        <v>4.3427999999999995</v>
      </c>
      <c r="I1275" s="64">
        <f>'TARIF 2024'!Q1277</f>
        <v>9.99</v>
      </c>
      <c r="L1275" s="75">
        <v>0.2</v>
      </c>
      <c r="M1275" s="65"/>
      <c r="N1275" s="65"/>
      <c r="O1275" s="65"/>
      <c r="P1275" s="65"/>
      <c r="Q1275" s="70"/>
      <c r="R1275" s="66"/>
      <c r="S1275" s="68"/>
      <c r="T1275" s="65"/>
      <c r="U1275" s="65"/>
      <c r="V1275" s="71"/>
      <c r="W1275" s="72"/>
      <c r="X1275" s="73"/>
      <c r="Y1275" s="74"/>
      <c r="Z1275" s="65"/>
      <c r="AA1275" s="73"/>
      <c r="AB1275" s="65"/>
      <c r="AC1275" s="73"/>
      <c r="AD1275" s="65"/>
      <c r="AE1275" s="73"/>
      <c r="AF1275" s="73"/>
      <c r="AG1275" s="65"/>
      <c r="AH1275" s="65"/>
      <c r="AI1275" s="65"/>
      <c r="AJ1275" s="65"/>
      <c r="AK1275" s="65"/>
      <c r="AL1275" s="65"/>
      <c r="AM1275" s="65"/>
      <c r="AN1275" s="65"/>
      <c r="AO1275" s="65"/>
    </row>
    <row r="1276" spans="1:41">
      <c r="A1276">
        <f>'TARIF 2024'!D1278</f>
        <v>0</v>
      </c>
      <c r="B1276" t="s">
        <v>947</v>
      </c>
      <c r="D1276" s="4">
        <f>'TARIF 2024'!G1278</f>
        <v>5900495632449</v>
      </c>
      <c r="E1276" t="str">
        <f>'TARIF 2024'!B1278</f>
        <v>GSM177092</v>
      </c>
      <c r="F1276" t="str">
        <f>'TARIF 2024'!K1278</f>
        <v>Slim case 2 mm for Samsung Galaxy A05S transparent</v>
      </c>
      <c r="G1276" t="str">
        <f>'TARIF 2024'!K1278</f>
        <v>Slim case 2 mm for Samsung Galaxy A05S transparent</v>
      </c>
      <c r="H1276" s="64">
        <f>'TARIF 2024'!M1278</f>
        <v>4.3427999999999995</v>
      </c>
      <c r="I1276" s="64">
        <f>'TARIF 2024'!Q1278</f>
        <v>9.99</v>
      </c>
      <c r="L1276" s="75">
        <v>0.2</v>
      </c>
      <c r="M1276" s="65"/>
      <c r="N1276" s="65"/>
      <c r="O1276" s="65"/>
      <c r="P1276" s="65"/>
      <c r="Q1276" s="70"/>
      <c r="R1276" s="66"/>
      <c r="S1276" s="68"/>
      <c r="T1276" s="65"/>
      <c r="U1276" s="65"/>
      <c r="V1276" s="71"/>
      <c r="W1276" s="72"/>
      <c r="X1276" s="73"/>
      <c r="Y1276" s="74"/>
      <c r="Z1276" s="65"/>
      <c r="AA1276" s="73"/>
      <c r="AB1276" s="65"/>
      <c r="AC1276" s="73"/>
      <c r="AD1276" s="65"/>
      <c r="AE1276" s="73"/>
      <c r="AF1276" s="73"/>
      <c r="AG1276" s="65"/>
      <c r="AH1276" s="65"/>
      <c r="AI1276" s="65"/>
      <c r="AJ1276" s="65"/>
      <c r="AK1276" s="65"/>
      <c r="AL1276" s="65"/>
      <c r="AM1276" s="65"/>
      <c r="AN1276" s="65"/>
      <c r="AO1276" s="65"/>
    </row>
    <row r="1277" spans="1:41">
      <c r="A1277">
        <f>'TARIF 2024'!D1279</f>
        <v>0</v>
      </c>
      <c r="B1277" t="s">
        <v>947</v>
      </c>
      <c r="D1277" s="4">
        <f>'TARIF 2024'!G1279</f>
        <v>5900495791658</v>
      </c>
      <c r="E1277" t="str">
        <f>'TARIF 2024'!B1279</f>
        <v>GSM094969</v>
      </c>
      <c r="F1277" t="str">
        <f>'TARIF 2024'!K1279</f>
        <v>Slim case 2 mm for iPhone XS Max transparent</v>
      </c>
      <c r="G1277" t="str">
        <f>'TARIF 2024'!K1279</f>
        <v>Slim case 2 mm for iPhone XS Max transparent</v>
      </c>
      <c r="H1277" s="64">
        <f>'TARIF 2024'!M1279</f>
        <v>4.3427999999999995</v>
      </c>
      <c r="I1277" s="64">
        <f>'TARIF 2024'!Q1279</f>
        <v>9.99</v>
      </c>
      <c r="L1277" s="75">
        <v>0.2</v>
      </c>
      <c r="M1277" s="65"/>
      <c r="N1277" s="65"/>
      <c r="O1277" s="65"/>
      <c r="P1277" s="65"/>
      <c r="Q1277" s="70"/>
      <c r="R1277" s="66"/>
      <c r="S1277" s="68"/>
      <c r="T1277" s="65"/>
      <c r="U1277" s="65"/>
      <c r="V1277" s="71"/>
      <c r="W1277" s="72"/>
      <c r="X1277" s="73"/>
      <c r="Y1277" s="74"/>
      <c r="Z1277" s="65"/>
      <c r="AA1277" s="73"/>
      <c r="AB1277" s="65"/>
      <c r="AC1277" s="73"/>
      <c r="AD1277" s="65"/>
      <c r="AE1277" s="73"/>
      <c r="AF1277" s="73"/>
      <c r="AG1277" s="65"/>
      <c r="AH1277" s="65"/>
      <c r="AI1277" s="65"/>
      <c r="AJ1277" s="65"/>
      <c r="AK1277" s="65"/>
      <c r="AL1277" s="65"/>
      <c r="AM1277" s="65"/>
      <c r="AN1277" s="65"/>
      <c r="AO1277" s="65"/>
    </row>
    <row r="1278" spans="1:41">
      <c r="A1278">
        <f>'TARIF 2024'!D1280</f>
        <v>0</v>
      </c>
      <c r="B1278" t="s">
        <v>947</v>
      </c>
      <c r="D1278" s="4">
        <f>'TARIF 2024'!G1280</f>
        <v>5900495791641</v>
      </c>
      <c r="E1278" t="str">
        <f>'TARIF 2024'!B1280</f>
        <v>GSM094968</v>
      </c>
      <c r="F1278" t="str">
        <f>'TARIF 2024'!K1280</f>
        <v>Slim case 2 mm for iPhone XR transparent</v>
      </c>
      <c r="G1278" t="str">
        <f>'TARIF 2024'!K1280</f>
        <v>Slim case 2 mm for iPhone XR transparent</v>
      </c>
      <c r="H1278" s="64">
        <f>'TARIF 2024'!M1280</f>
        <v>4.3427999999999995</v>
      </c>
      <c r="I1278" s="64">
        <f>'TARIF 2024'!Q1280</f>
        <v>9.99</v>
      </c>
      <c r="L1278" s="75">
        <v>0.2</v>
      </c>
      <c r="M1278" s="65"/>
      <c r="N1278" s="65"/>
      <c r="O1278" s="65"/>
      <c r="P1278" s="65"/>
      <c r="Q1278" s="70"/>
      <c r="R1278" s="66"/>
      <c r="S1278" s="68"/>
      <c r="T1278" s="65"/>
      <c r="U1278" s="65"/>
      <c r="V1278" s="71"/>
      <c r="W1278" s="72"/>
      <c r="X1278" s="73"/>
      <c r="Y1278" s="74"/>
      <c r="Z1278" s="65"/>
      <c r="AA1278" s="73"/>
      <c r="AB1278" s="65"/>
      <c r="AC1278" s="73"/>
      <c r="AD1278" s="65"/>
      <c r="AE1278" s="73"/>
      <c r="AF1278" s="73"/>
      <c r="AG1278" s="65"/>
      <c r="AH1278" s="65"/>
      <c r="AI1278" s="65"/>
      <c r="AJ1278" s="65"/>
      <c r="AK1278" s="65"/>
      <c r="AL1278" s="65"/>
      <c r="AM1278" s="65"/>
      <c r="AN1278" s="65"/>
      <c r="AO1278" s="65"/>
    </row>
    <row r="1279" spans="1:41">
      <c r="A1279">
        <f>'TARIF 2024'!D1281</f>
        <v>0</v>
      </c>
      <c r="B1279" t="s">
        <v>947</v>
      </c>
      <c r="D1279" s="4">
        <f>'TARIF 2024'!G1281</f>
        <v>5900495791634</v>
      </c>
      <c r="E1279" t="str">
        <f>'TARIF 2024'!B1281</f>
        <v>GSM094967</v>
      </c>
      <c r="F1279" t="str">
        <f>'TARIF 2024'!K1281</f>
        <v>Slim case 2 mm for iPhone X / XS transparent</v>
      </c>
      <c r="G1279" t="str">
        <f>'TARIF 2024'!K1281</f>
        <v>Slim case 2 mm for iPhone X / XS transparent</v>
      </c>
      <c r="H1279" s="64">
        <f>'TARIF 2024'!M1281</f>
        <v>4.3427999999999995</v>
      </c>
      <c r="I1279" s="64">
        <f>'TARIF 2024'!Q1281</f>
        <v>9.99</v>
      </c>
      <c r="L1279" s="75">
        <v>0.2</v>
      </c>
      <c r="M1279" s="65"/>
      <c r="N1279" s="65"/>
      <c r="O1279" s="65"/>
      <c r="P1279" s="65"/>
      <c r="Q1279" s="70"/>
      <c r="R1279" s="66"/>
      <c r="S1279" s="68"/>
      <c r="T1279" s="65"/>
      <c r="U1279" s="65"/>
      <c r="V1279" s="71"/>
      <c r="W1279" s="72"/>
      <c r="X1279" s="73"/>
      <c r="Y1279" s="74"/>
      <c r="Z1279" s="65"/>
      <c r="AA1279" s="73"/>
      <c r="AB1279" s="65"/>
      <c r="AC1279" s="73"/>
      <c r="AD1279" s="65"/>
      <c r="AE1279" s="73"/>
      <c r="AF1279" s="73"/>
      <c r="AG1279" s="65"/>
      <c r="AH1279" s="65"/>
      <c r="AI1279" s="65"/>
      <c r="AJ1279" s="65"/>
      <c r="AK1279" s="65"/>
      <c r="AL1279" s="65"/>
      <c r="AM1279" s="65"/>
      <c r="AN1279" s="65"/>
      <c r="AO1279" s="65"/>
    </row>
    <row r="1280" spans="1:41">
      <c r="A1280">
        <f>'TARIF 2024'!D1282</f>
        <v>0</v>
      </c>
      <c r="B1280" t="s">
        <v>947</v>
      </c>
      <c r="D1280" s="4">
        <f>'TARIF 2024'!G1282</f>
        <v>5900495791627</v>
      </c>
      <c r="E1280" t="str">
        <f>'TARIF 2024'!B1282</f>
        <v>GSM094966</v>
      </c>
      <c r="F1280" t="str">
        <f>'TARIF 2024'!K1282</f>
        <v>Slim case 2 mm for iPhone 7 Plus / 8 Plus transparent</v>
      </c>
      <c r="G1280" t="str">
        <f>'TARIF 2024'!K1282</f>
        <v>Slim case 2 mm for iPhone 7 Plus / 8 Plus transparent</v>
      </c>
      <c r="H1280" s="64">
        <f>'TARIF 2024'!M1282</f>
        <v>4.3427999999999995</v>
      </c>
      <c r="I1280" s="64">
        <f>'TARIF 2024'!Q1282</f>
        <v>9.99</v>
      </c>
      <c r="L1280" s="75">
        <v>0.2</v>
      </c>
      <c r="M1280" s="65"/>
      <c r="N1280" s="65"/>
      <c r="O1280" s="65"/>
      <c r="P1280" s="65"/>
      <c r="Q1280" s="70"/>
      <c r="R1280" s="66"/>
      <c r="S1280" s="68"/>
      <c r="T1280" s="65"/>
      <c r="U1280" s="65"/>
      <c r="V1280" s="71"/>
      <c r="W1280" s="72"/>
      <c r="X1280" s="73"/>
      <c r="Y1280" s="74"/>
      <c r="Z1280" s="65"/>
      <c r="AA1280" s="73"/>
      <c r="AB1280" s="65"/>
      <c r="AC1280" s="73"/>
      <c r="AD1280" s="65"/>
      <c r="AE1280" s="73"/>
      <c r="AF1280" s="73"/>
      <c r="AG1280" s="65"/>
      <c r="AH1280" s="65"/>
      <c r="AI1280" s="65"/>
      <c r="AJ1280" s="65"/>
      <c r="AK1280" s="65"/>
      <c r="AL1280" s="65"/>
      <c r="AM1280" s="65"/>
      <c r="AN1280" s="65"/>
      <c r="AO1280" s="65"/>
    </row>
    <row r="1281" spans="1:41">
      <c r="A1281">
        <f>'TARIF 2024'!D1283</f>
        <v>0</v>
      </c>
      <c r="B1281" t="s">
        <v>947</v>
      </c>
      <c r="D1281" s="4">
        <f>'TARIF 2024'!G1283</f>
        <v>5900495791610</v>
      </c>
      <c r="E1281" t="str">
        <f>'TARIF 2024'!B1283</f>
        <v>GSM094965</v>
      </c>
      <c r="F1281" t="str">
        <f>'TARIF 2024'!K1283</f>
        <v>Slim case 2 mm for iPhone 7 / 8 / SE 2020 / SE 2022 transparent</v>
      </c>
      <c r="G1281" t="str">
        <f>'TARIF 2024'!K1283</f>
        <v>Slim case 2 mm for iPhone 7 / 8 / SE 2020 / SE 2022 transparent</v>
      </c>
      <c r="H1281" s="64">
        <f>'TARIF 2024'!M1283</f>
        <v>4.3427999999999995</v>
      </c>
      <c r="I1281" s="64">
        <f>'TARIF 2024'!Q1283</f>
        <v>9.99</v>
      </c>
      <c r="L1281" s="75">
        <v>0.2</v>
      </c>
      <c r="M1281" s="65"/>
      <c r="N1281" s="65"/>
      <c r="O1281" s="65"/>
      <c r="P1281" s="65"/>
      <c r="Q1281" s="70"/>
      <c r="R1281" s="66"/>
      <c r="S1281" s="68"/>
      <c r="T1281" s="65"/>
      <c r="U1281" s="65"/>
      <c r="V1281" s="71"/>
      <c r="W1281" s="72"/>
      <c r="X1281" s="73"/>
      <c r="Y1281" s="74"/>
      <c r="Z1281" s="65"/>
      <c r="AA1281" s="73"/>
      <c r="AB1281" s="65"/>
      <c r="AC1281" s="73"/>
      <c r="AD1281" s="65"/>
      <c r="AE1281" s="73"/>
      <c r="AF1281" s="73"/>
      <c r="AG1281" s="65"/>
      <c r="AH1281" s="65"/>
      <c r="AI1281" s="65"/>
      <c r="AJ1281" s="65"/>
      <c r="AK1281" s="65"/>
      <c r="AL1281" s="65"/>
      <c r="AM1281" s="65"/>
      <c r="AN1281" s="65"/>
      <c r="AO1281" s="65"/>
    </row>
    <row r="1282" spans="1:41">
      <c r="A1282">
        <f>'TARIF 2024'!D1284</f>
        <v>0</v>
      </c>
      <c r="B1282" t="s">
        <v>947</v>
      </c>
      <c r="D1282" s="4">
        <f>'TARIF 2024'!G1284</f>
        <v>5900495269263</v>
      </c>
      <c r="E1282" t="str">
        <f>'TARIF 2024'!B1284</f>
        <v>GSM172909</v>
      </c>
      <c r="F1282" t="str">
        <f>'TARIF 2024'!K1284</f>
        <v>Slim case 2 mm for iPhone 15 Pro Max 6,7" transparent</v>
      </c>
      <c r="G1282" t="str">
        <f>'TARIF 2024'!K1284</f>
        <v>Slim case 2 mm for iPhone 15 Pro Max 6,7" transparent</v>
      </c>
      <c r="H1282" s="64">
        <f>'TARIF 2024'!M1284</f>
        <v>4.3427999999999995</v>
      </c>
      <c r="I1282" s="64">
        <f>'TARIF 2024'!Q1284</f>
        <v>9.99</v>
      </c>
      <c r="L1282" s="75">
        <v>0.2</v>
      </c>
      <c r="M1282" s="65"/>
      <c r="N1282" s="65"/>
      <c r="O1282" s="65"/>
      <c r="P1282" s="65"/>
      <c r="Q1282" s="70"/>
      <c r="R1282" s="66"/>
      <c r="S1282" s="68"/>
      <c r="T1282" s="65"/>
      <c r="U1282" s="65"/>
      <c r="V1282" s="71"/>
      <c r="W1282" s="72"/>
      <c r="X1282" s="73"/>
      <c r="Y1282" s="74"/>
      <c r="Z1282" s="65"/>
      <c r="AA1282" s="73"/>
      <c r="AB1282" s="65"/>
      <c r="AC1282" s="73"/>
      <c r="AD1282" s="65"/>
      <c r="AE1282" s="73"/>
      <c r="AF1282" s="73"/>
      <c r="AG1282" s="65"/>
      <c r="AH1282" s="65"/>
      <c r="AI1282" s="65"/>
      <c r="AJ1282" s="65"/>
      <c r="AK1282" s="65"/>
      <c r="AL1282" s="65"/>
      <c r="AM1282" s="65"/>
      <c r="AN1282" s="65"/>
      <c r="AO1282" s="65"/>
    </row>
    <row r="1283" spans="1:41">
      <c r="A1283">
        <f>'TARIF 2024'!D1285</f>
        <v>0</v>
      </c>
      <c r="B1283" t="s">
        <v>947</v>
      </c>
      <c r="D1283" s="4">
        <f>'TARIF 2024'!G1285</f>
        <v>5900495269256</v>
      </c>
      <c r="E1283" t="str">
        <f>'TARIF 2024'!B1285</f>
        <v>GSM172908</v>
      </c>
      <c r="F1283" t="str">
        <f>'TARIF 2024'!K1285</f>
        <v>Slim case 2 mm for iPhone 15 Pro 6,1" transparent</v>
      </c>
      <c r="G1283" t="str">
        <f>'TARIF 2024'!K1285</f>
        <v>Slim case 2 mm for iPhone 15 Pro 6,1" transparent</v>
      </c>
      <c r="H1283" s="64">
        <f>'TARIF 2024'!M1285</f>
        <v>4.3427999999999995</v>
      </c>
      <c r="I1283" s="64">
        <f>'TARIF 2024'!Q1285</f>
        <v>9.99</v>
      </c>
      <c r="L1283" s="75">
        <v>0.2</v>
      </c>
      <c r="M1283" s="65"/>
      <c r="N1283" s="65"/>
      <c r="O1283" s="65"/>
      <c r="P1283" s="65"/>
      <c r="Q1283" s="70"/>
      <c r="R1283" s="66"/>
      <c r="S1283" s="68"/>
      <c r="T1283" s="65"/>
      <c r="U1283" s="65"/>
      <c r="V1283" s="71"/>
      <c r="W1283" s="72"/>
      <c r="X1283" s="73"/>
      <c r="Y1283" s="74"/>
      <c r="Z1283" s="65"/>
      <c r="AA1283" s="73"/>
      <c r="AB1283" s="65"/>
      <c r="AC1283" s="73"/>
      <c r="AD1283" s="65"/>
      <c r="AE1283" s="73"/>
      <c r="AF1283" s="73"/>
      <c r="AG1283" s="65"/>
      <c r="AH1283" s="65"/>
      <c r="AI1283" s="65"/>
      <c r="AJ1283" s="65"/>
      <c r="AK1283" s="65"/>
      <c r="AL1283" s="65"/>
      <c r="AM1283" s="65"/>
      <c r="AN1283" s="65"/>
      <c r="AO1283" s="65"/>
    </row>
    <row r="1284" spans="1:41">
      <c r="A1284">
        <f>'TARIF 2024'!D1286</f>
        <v>0</v>
      </c>
      <c r="B1284" t="s">
        <v>947</v>
      </c>
      <c r="D1284" s="4">
        <f>'TARIF 2024'!G1286</f>
        <v>5900495269270</v>
      </c>
      <c r="E1284" t="str">
        <f>'TARIF 2024'!B1286</f>
        <v>GSM172910</v>
      </c>
      <c r="F1284" t="str">
        <f>'TARIF 2024'!K1286</f>
        <v>Slim case 2 mm for iPhone 15 Plus 6,7" transparent</v>
      </c>
      <c r="G1284" t="str">
        <f>'TARIF 2024'!K1286</f>
        <v>Slim case 2 mm for iPhone 15 Plus 6,7" transparent</v>
      </c>
      <c r="H1284" s="64">
        <f>'TARIF 2024'!M1286</f>
        <v>4.3427999999999995</v>
      </c>
      <c r="I1284" s="64">
        <f>'TARIF 2024'!Q1286</f>
        <v>9.99</v>
      </c>
      <c r="L1284" s="75">
        <v>0.2</v>
      </c>
      <c r="M1284" s="65"/>
      <c r="N1284" s="65"/>
      <c r="O1284" s="65"/>
      <c r="P1284" s="65"/>
      <c r="Q1284" s="70"/>
      <c r="R1284" s="66"/>
      <c r="S1284" s="68"/>
      <c r="T1284" s="65"/>
      <c r="U1284" s="65"/>
      <c r="V1284" s="71"/>
      <c r="W1284" s="72"/>
      <c r="X1284" s="73"/>
      <c r="Y1284" s="74"/>
      <c r="Z1284" s="65"/>
      <c r="AA1284" s="73"/>
      <c r="AB1284" s="65"/>
      <c r="AC1284" s="73"/>
      <c r="AD1284" s="65"/>
      <c r="AE1284" s="73"/>
      <c r="AF1284" s="73"/>
      <c r="AG1284" s="65"/>
      <c r="AH1284" s="65"/>
      <c r="AI1284" s="65"/>
      <c r="AJ1284" s="65"/>
      <c r="AK1284" s="65"/>
      <c r="AL1284" s="65"/>
      <c r="AM1284" s="65"/>
      <c r="AN1284" s="65"/>
      <c r="AO1284" s="65"/>
    </row>
    <row r="1285" spans="1:41">
      <c r="A1285">
        <f>'TARIF 2024'!D1287</f>
        <v>0</v>
      </c>
      <c r="B1285" t="s">
        <v>947</v>
      </c>
      <c r="D1285" s="4">
        <f>'TARIF 2024'!G1287</f>
        <v>5900495269249</v>
      </c>
      <c r="E1285" t="str">
        <f>'TARIF 2024'!B1287</f>
        <v>GSM172907</v>
      </c>
      <c r="F1285" t="str">
        <f>'TARIF 2024'!K1287</f>
        <v>Slim case 2 mm for iPhone 15 6,1" transparent</v>
      </c>
      <c r="G1285" t="str">
        <f>'TARIF 2024'!K1287</f>
        <v>Slim case 2 mm for iPhone 15 6,1" transparent</v>
      </c>
      <c r="H1285" s="64">
        <f>'TARIF 2024'!M1287</f>
        <v>4.3427999999999995</v>
      </c>
      <c r="I1285" s="64">
        <f>'TARIF 2024'!Q1287</f>
        <v>9.99</v>
      </c>
      <c r="L1285" s="75">
        <v>0.2</v>
      </c>
      <c r="M1285" s="65"/>
      <c r="N1285" s="65"/>
      <c r="O1285" s="65"/>
      <c r="P1285" s="65"/>
      <c r="Q1285" s="70"/>
      <c r="R1285" s="66"/>
      <c r="S1285" s="68"/>
      <c r="T1285" s="65"/>
      <c r="U1285" s="65"/>
      <c r="V1285" s="71"/>
      <c r="W1285" s="72"/>
      <c r="X1285" s="73"/>
      <c r="Y1285" s="74"/>
      <c r="Z1285" s="65"/>
      <c r="AA1285" s="73"/>
      <c r="AB1285" s="65"/>
      <c r="AC1285" s="73"/>
      <c r="AD1285" s="65"/>
      <c r="AE1285" s="73"/>
      <c r="AF1285" s="73"/>
      <c r="AG1285" s="65"/>
      <c r="AH1285" s="65"/>
      <c r="AI1285" s="65"/>
      <c r="AJ1285" s="65"/>
      <c r="AK1285" s="65"/>
      <c r="AL1285" s="65"/>
      <c r="AM1285" s="65"/>
      <c r="AN1285" s="65"/>
      <c r="AO1285" s="65"/>
    </row>
    <row r="1286" spans="1:41">
      <c r="A1286">
        <f>'TARIF 2024'!D1288</f>
        <v>0</v>
      </c>
      <c r="B1286" t="s">
        <v>947</v>
      </c>
      <c r="D1286" s="4">
        <f>'TARIF 2024'!G1288</f>
        <v>5907457705111</v>
      </c>
      <c r="E1286" t="str">
        <f>'TARIF 2024'!B1288</f>
        <v>GSM118230</v>
      </c>
      <c r="F1286" t="str">
        <f>'TARIF 2024'!K1288</f>
        <v>Slim case 2 mm for iPhone 14 Pro Max 6,7" transparent</v>
      </c>
      <c r="G1286" t="str">
        <f>'TARIF 2024'!K1288</f>
        <v>Slim case 2 mm for iPhone 14 Pro Max 6,7" transparent</v>
      </c>
      <c r="H1286" s="64">
        <f>'TARIF 2024'!M1288</f>
        <v>4.3427999999999995</v>
      </c>
      <c r="I1286" s="64">
        <f>'TARIF 2024'!Q1288</f>
        <v>9.99</v>
      </c>
      <c r="L1286" s="75">
        <v>0.2</v>
      </c>
      <c r="M1286" s="65"/>
      <c r="N1286" s="65"/>
      <c r="O1286" s="65"/>
      <c r="P1286" s="65"/>
      <c r="Q1286" s="70"/>
      <c r="R1286" s="66"/>
      <c r="S1286" s="68"/>
      <c r="T1286" s="65"/>
      <c r="U1286" s="65"/>
      <c r="V1286" s="71"/>
      <c r="W1286" s="72"/>
      <c r="X1286" s="73"/>
      <c r="Y1286" s="74"/>
      <c r="Z1286" s="65"/>
      <c r="AA1286" s="73"/>
      <c r="AB1286" s="65"/>
      <c r="AC1286" s="73"/>
      <c r="AD1286" s="65"/>
      <c r="AE1286" s="73"/>
      <c r="AF1286" s="73"/>
      <c r="AG1286" s="65"/>
      <c r="AH1286" s="65"/>
      <c r="AI1286" s="65"/>
      <c r="AJ1286" s="65"/>
      <c r="AK1286" s="65"/>
      <c r="AL1286" s="65"/>
      <c r="AM1286" s="65"/>
      <c r="AN1286" s="65"/>
      <c r="AO1286" s="65"/>
    </row>
    <row r="1287" spans="1:41">
      <c r="A1287">
        <f>'TARIF 2024'!D1289</f>
        <v>0</v>
      </c>
      <c r="B1287" t="s">
        <v>947</v>
      </c>
      <c r="D1287" s="4">
        <f>'TARIF 2024'!G1289</f>
        <v>5907457705104</v>
      </c>
      <c r="E1287" t="str">
        <f>'TARIF 2024'!B1289</f>
        <v>GSM118229</v>
      </c>
      <c r="F1287" t="str">
        <f>'TARIF 2024'!K1289</f>
        <v>Slim case 2 mm for iPhone 14 Pro 6,1" transparent</v>
      </c>
      <c r="G1287" t="str">
        <f>'TARIF 2024'!K1289</f>
        <v>Slim case 2 mm for iPhone 14 Pro 6,1" transparent</v>
      </c>
      <c r="H1287" s="64">
        <f>'TARIF 2024'!M1289</f>
        <v>4.3427999999999995</v>
      </c>
      <c r="I1287" s="64">
        <f>'TARIF 2024'!Q1289</f>
        <v>9.99</v>
      </c>
      <c r="L1287" s="75">
        <v>0.2</v>
      </c>
      <c r="M1287" s="65"/>
      <c r="N1287" s="65"/>
      <c r="O1287" s="65"/>
      <c r="P1287" s="65"/>
      <c r="Q1287" s="70"/>
      <c r="R1287" s="66"/>
      <c r="S1287" s="68"/>
      <c r="T1287" s="65"/>
      <c r="U1287" s="65"/>
      <c r="V1287" s="71"/>
      <c r="W1287" s="72"/>
      <c r="X1287" s="73"/>
      <c r="Y1287" s="74"/>
      <c r="Z1287" s="65"/>
      <c r="AA1287" s="73"/>
      <c r="AB1287" s="65"/>
      <c r="AC1287" s="73"/>
      <c r="AD1287" s="65"/>
      <c r="AE1287" s="73"/>
      <c r="AF1287" s="73"/>
      <c r="AG1287" s="65"/>
      <c r="AH1287" s="65"/>
      <c r="AI1287" s="65"/>
      <c r="AJ1287" s="65"/>
      <c r="AK1287" s="65"/>
      <c r="AL1287" s="65"/>
      <c r="AM1287" s="65"/>
      <c r="AN1287" s="65"/>
      <c r="AO1287" s="65"/>
    </row>
    <row r="1288" spans="1:41">
      <c r="A1288">
        <f>'TARIF 2024'!D1290</f>
        <v>0</v>
      </c>
      <c r="B1288" t="s">
        <v>947</v>
      </c>
      <c r="D1288" s="4">
        <f>'TARIF 2024'!G1290</f>
        <v>5907457705128</v>
      </c>
      <c r="E1288" t="str">
        <f>'TARIF 2024'!B1290</f>
        <v>GSM118231</v>
      </c>
      <c r="F1288" t="str">
        <f>'TARIF 2024'!K1290</f>
        <v>Slim case 2 mm for iPhone 14 Plus 6,7" transparent</v>
      </c>
      <c r="G1288" t="str">
        <f>'TARIF 2024'!K1290</f>
        <v>Slim case 2 mm for iPhone 14 Plus 6,7" transparent</v>
      </c>
      <c r="H1288" s="64">
        <f>'TARIF 2024'!M1290</f>
        <v>4.3427999999999995</v>
      </c>
      <c r="I1288" s="64">
        <f>'TARIF 2024'!Q1290</f>
        <v>9.99</v>
      </c>
      <c r="L1288" s="75">
        <v>0.2</v>
      </c>
      <c r="M1288" s="65"/>
      <c r="N1288" s="65"/>
      <c r="O1288" s="65"/>
      <c r="P1288" s="65"/>
      <c r="Q1288" s="70"/>
      <c r="R1288" s="66"/>
      <c r="S1288" s="68"/>
      <c r="T1288" s="65"/>
      <c r="U1288" s="65"/>
      <c r="V1288" s="71"/>
      <c r="W1288" s="72"/>
      <c r="X1288" s="73"/>
      <c r="Y1288" s="74"/>
      <c r="Z1288" s="65"/>
      <c r="AA1288" s="73"/>
      <c r="AB1288" s="65"/>
      <c r="AC1288" s="73"/>
      <c r="AD1288" s="65"/>
      <c r="AE1288" s="73"/>
      <c r="AF1288" s="73"/>
      <c r="AG1288" s="65"/>
      <c r="AH1288" s="65"/>
      <c r="AI1288" s="65"/>
      <c r="AJ1288" s="65"/>
      <c r="AK1288" s="65"/>
      <c r="AL1288" s="65"/>
      <c r="AM1288" s="65"/>
      <c r="AN1288" s="65"/>
      <c r="AO1288" s="65"/>
    </row>
    <row r="1289" spans="1:41">
      <c r="A1289">
        <f>'TARIF 2024'!D1291</f>
        <v>0</v>
      </c>
      <c r="B1289" t="s">
        <v>947</v>
      </c>
      <c r="D1289" s="4">
        <f>'TARIF 2024'!G1291</f>
        <v>5907457705098</v>
      </c>
      <c r="E1289" t="str">
        <f>'TARIF 2024'!B1291</f>
        <v>GSM118228</v>
      </c>
      <c r="F1289" t="str">
        <f>'TARIF 2024'!K1291</f>
        <v>Slim case 2 mm for iPhone 14 6,1" transparent</v>
      </c>
      <c r="G1289" t="str">
        <f>'TARIF 2024'!K1291</f>
        <v>Slim case 2 mm for iPhone 14 6,1" transparent</v>
      </c>
      <c r="H1289" s="64">
        <f>'TARIF 2024'!M1291</f>
        <v>4.3427999999999995</v>
      </c>
      <c r="I1289" s="64">
        <f>'TARIF 2024'!Q1291</f>
        <v>9.99</v>
      </c>
      <c r="L1289" s="75">
        <v>0.2</v>
      </c>
      <c r="M1289" s="65"/>
      <c r="N1289" s="65"/>
      <c r="O1289" s="65"/>
      <c r="P1289" s="65"/>
      <c r="Q1289" s="70"/>
      <c r="R1289" s="66"/>
      <c r="S1289" s="68"/>
      <c r="T1289" s="65"/>
      <c r="U1289" s="65"/>
      <c r="V1289" s="71"/>
      <c r="W1289" s="72"/>
      <c r="X1289" s="73"/>
      <c r="Y1289" s="74"/>
      <c r="Z1289" s="65"/>
      <c r="AA1289" s="73"/>
      <c r="AB1289" s="65"/>
      <c r="AC1289" s="73"/>
      <c r="AD1289" s="65"/>
      <c r="AE1289" s="73"/>
      <c r="AF1289" s="73"/>
      <c r="AG1289" s="65"/>
      <c r="AH1289" s="65"/>
      <c r="AI1289" s="65"/>
      <c r="AJ1289" s="65"/>
      <c r="AK1289" s="65"/>
      <c r="AL1289" s="65"/>
      <c r="AM1289" s="65"/>
      <c r="AN1289" s="65"/>
      <c r="AO1289" s="65"/>
    </row>
    <row r="1290" spans="1:41">
      <c r="A1290">
        <f>'TARIF 2024'!D1292</f>
        <v>0</v>
      </c>
      <c r="B1290" t="s">
        <v>947</v>
      </c>
      <c r="D1290" s="4">
        <f>'TARIF 2024'!G1292</f>
        <v>5900495931825</v>
      </c>
      <c r="E1290" t="str">
        <f>'TARIF 2024'!B1292</f>
        <v>GSM110285</v>
      </c>
      <c r="F1290" t="str">
        <f>'TARIF 2024'!K1292</f>
        <v>Slim case 2 mm for iPhone 13 Pro Max 6,7" transparent</v>
      </c>
      <c r="G1290" t="str">
        <f>'TARIF 2024'!K1292</f>
        <v>Slim case 2 mm for iPhone 13 Pro Max 6,7" transparent</v>
      </c>
      <c r="H1290" s="64">
        <f>'TARIF 2024'!M1292</f>
        <v>4.3427999999999995</v>
      </c>
      <c r="I1290" s="64">
        <f>'TARIF 2024'!Q1292</f>
        <v>9.99</v>
      </c>
      <c r="L1290" s="75">
        <v>0.2</v>
      </c>
      <c r="M1290" s="65"/>
      <c r="N1290" s="65"/>
      <c r="O1290" s="65"/>
      <c r="P1290" s="65"/>
      <c r="Q1290" s="70"/>
      <c r="R1290" s="66"/>
      <c r="S1290" s="68"/>
      <c r="T1290" s="65"/>
      <c r="U1290" s="65"/>
      <c r="V1290" s="71"/>
      <c r="W1290" s="72"/>
      <c r="X1290" s="73"/>
      <c r="Y1290" s="74"/>
      <c r="Z1290" s="65"/>
      <c r="AA1290" s="73"/>
      <c r="AB1290" s="65"/>
      <c r="AC1290" s="73"/>
      <c r="AD1290" s="65"/>
      <c r="AE1290" s="73"/>
      <c r="AF1290" s="73"/>
      <c r="AG1290" s="65"/>
      <c r="AH1290" s="65"/>
      <c r="AI1290" s="65"/>
      <c r="AJ1290" s="65"/>
      <c r="AK1290" s="65"/>
      <c r="AL1290" s="65"/>
      <c r="AM1290" s="65"/>
      <c r="AN1290" s="65"/>
      <c r="AO1290" s="65"/>
    </row>
    <row r="1291" spans="1:41">
      <c r="A1291">
        <f>'TARIF 2024'!D1293</f>
        <v>0</v>
      </c>
      <c r="B1291" t="s">
        <v>947</v>
      </c>
      <c r="D1291" s="4">
        <f>'TARIF 2024'!G1293</f>
        <v>5900495931856</v>
      </c>
      <c r="E1291" t="str">
        <f>'TARIF 2024'!B1293</f>
        <v>GSM110288</v>
      </c>
      <c r="F1291" t="str">
        <f>'TARIF 2024'!K1293</f>
        <v>Slim case 2 mm for iPhone 13 Mini 5,4" transparent</v>
      </c>
      <c r="G1291" t="str">
        <f>'TARIF 2024'!K1293</f>
        <v>Slim case 2 mm for iPhone 13 Mini 5,4" transparent</v>
      </c>
      <c r="H1291" s="64">
        <f>'TARIF 2024'!M1293</f>
        <v>4.3427999999999995</v>
      </c>
      <c r="I1291" s="64">
        <f>'TARIF 2024'!Q1293</f>
        <v>9.99</v>
      </c>
      <c r="L1291" s="75">
        <v>0.2</v>
      </c>
      <c r="M1291" s="65"/>
      <c r="N1291" s="65"/>
      <c r="O1291" s="65"/>
      <c r="P1291" s="65"/>
      <c r="Q1291" s="70"/>
      <c r="R1291" s="66"/>
      <c r="S1291" s="68"/>
      <c r="T1291" s="65"/>
      <c r="U1291" s="65"/>
      <c r="V1291" s="71"/>
      <c r="W1291" s="72"/>
      <c r="X1291" s="73"/>
      <c r="Y1291" s="74"/>
      <c r="Z1291" s="65"/>
      <c r="AA1291" s="73"/>
      <c r="AB1291" s="65"/>
      <c r="AC1291" s="73"/>
      <c r="AD1291" s="65"/>
      <c r="AE1291" s="73"/>
      <c r="AF1291" s="73"/>
      <c r="AG1291" s="65"/>
      <c r="AH1291" s="65"/>
      <c r="AI1291" s="65"/>
      <c r="AJ1291" s="65"/>
      <c r="AK1291" s="65"/>
      <c r="AL1291" s="65"/>
      <c r="AM1291" s="65"/>
      <c r="AN1291" s="65"/>
      <c r="AO1291" s="65"/>
    </row>
    <row r="1292" spans="1:41">
      <c r="A1292">
        <f>'TARIF 2024'!D1294</f>
        <v>0</v>
      </c>
      <c r="B1292" t="s">
        <v>947</v>
      </c>
      <c r="D1292" s="4">
        <f>'TARIF 2024'!G1294</f>
        <v>5900495874597</v>
      </c>
      <c r="E1292" t="str">
        <f>'TARIF 2024'!B1294</f>
        <v>GSM103179</v>
      </c>
      <c r="F1292" t="str">
        <f>'TARIF 2024'!K1294</f>
        <v>Slim case 2 mm for iPhone 12 Pro Max 6,7" transparent</v>
      </c>
      <c r="G1292" t="str">
        <f>'TARIF 2024'!K1294</f>
        <v>Slim case 2 mm for iPhone 12 Pro Max 6,7" transparent</v>
      </c>
      <c r="H1292" s="64">
        <f>'TARIF 2024'!M1294</f>
        <v>4.3427999999999995</v>
      </c>
      <c r="I1292" s="64">
        <f>'TARIF 2024'!Q1294</f>
        <v>9.99</v>
      </c>
      <c r="L1292" s="75">
        <v>0.2</v>
      </c>
      <c r="M1292" s="65"/>
      <c r="N1292" s="65"/>
      <c r="O1292" s="65"/>
      <c r="P1292" s="65"/>
      <c r="Q1292" s="70"/>
      <c r="R1292" s="66"/>
      <c r="S1292" s="68"/>
      <c r="T1292" s="65"/>
      <c r="U1292" s="65"/>
      <c r="V1292" s="71"/>
      <c r="W1292" s="72"/>
      <c r="X1292" s="73"/>
      <c r="Y1292" s="74"/>
      <c r="Z1292" s="65"/>
      <c r="AA1292" s="73"/>
      <c r="AB1292" s="65"/>
      <c r="AC1292" s="73"/>
      <c r="AD1292" s="65"/>
      <c r="AE1292" s="73"/>
      <c r="AF1292" s="73"/>
      <c r="AG1292" s="65"/>
      <c r="AH1292" s="65"/>
      <c r="AI1292" s="65"/>
      <c r="AJ1292" s="65"/>
      <c r="AK1292" s="65"/>
      <c r="AL1292" s="65"/>
      <c r="AM1292" s="65"/>
      <c r="AN1292" s="65"/>
      <c r="AO1292" s="65"/>
    </row>
    <row r="1293" spans="1:41">
      <c r="A1293">
        <f>'TARIF 2024'!D1295</f>
        <v>0</v>
      </c>
      <c r="B1293" t="s">
        <v>947</v>
      </c>
      <c r="D1293" s="4">
        <f>'TARIF 2024'!G1295</f>
        <v>5900495874573</v>
      </c>
      <c r="E1293" t="str">
        <f>'TARIF 2024'!B1295</f>
        <v>GSM103177</v>
      </c>
      <c r="F1293" t="str">
        <f>'TARIF 2024'!K1295</f>
        <v>Slim case 2 mm for iPhone 12 Mini 5,4" transparent</v>
      </c>
      <c r="G1293" t="str">
        <f>'TARIF 2024'!K1295</f>
        <v>Slim case 2 mm for iPhone 12 Mini 5,4" transparent</v>
      </c>
      <c r="H1293" s="64">
        <f>'TARIF 2024'!M1295</f>
        <v>4.3427999999999995</v>
      </c>
      <c r="I1293" s="64">
        <f>'TARIF 2024'!Q1295</f>
        <v>9.99</v>
      </c>
      <c r="L1293" s="75">
        <v>0.2</v>
      </c>
      <c r="M1293" s="65"/>
      <c r="N1293" s="65"/>
      <c r="O1293" s="65"/>
      <c r="P1293" s="65"/>
      <c r="Q1293" s="70"/>
      <c r="R1293" s="66"/>
      <c r="S1293" s="68"/>
      <c r="T1293" s="65"/>
      <c r="U1293" s="65"/>
      <c r="V1293" s="71"/>
      <c r="W1293" s="72"/>
      <c r="X1293" s="73"/>
      <c r="Y1293" s="74"/>
      <c r="Z1293" s="65"/>
      <c r="AA1293" s="73"/>
      <c r="AB1293" s="65"/>
      <c r="AC1293" s="73"/>
      <c r="AD1293" s="65"/>
      <c r="AE1293" s="73"/>
      <c r="AF1293" s="73"/>
      <c r="AG1293" s="65"/>
      <c r="AH1293" s="65"/>
      <c r="AI1293" s="65"/>
      <c r="AJ1293" s="65"/>
      <c r="AK1293" s="65"/>
      <c r="AL1293" s="65"/>
      <c r="AM1293" s="65"/>
      <c r="AN1293" s="65"/>
      <c r="AO1293" s="65"/>
    </row>
    <row r="1294" spans="1:41">
      <c r="A1294">
        <f>'TARIF 2024'!D1296</f>
        <v>0</v>
      </c>
      <c r="B1294" t="s">
        <v>947</v>
      </c>
      <c r="D1294" s="4">
        <f>'TARIF 2024'!G1296</f>
        <v>5900495874580</v>
      </c>
      <c r="E1294" t="str">
        <f>'TARIF 2024'!B1296</f>
        <v>GSM103178</v>
      </c>
      <c r="F1294" t="str">
        <f>'TARIF 2024'!K1296</f>
        <v>Slim case 2 mm for iPhone 12 / 12 Pro 6,1" transparent</v>
      </c>
      <c r="G1294" t="str">
        <f>'TARIF 2024'!K1296</f>
        <v>Slim case 2 mm for iPhone 12 / 12 Pro 6,1" transparent</v>
      </c>
      <c r="H1294" s="64">
        <f>'TARIF 2024'!M1296</f>
        <v>4.3427999999999995</v>
      </c>
      <c r="I1294" s="64">
        <f>'TARIF 2024'!Q1296</f>
        <v>9.99</v>
      </c>
      <c r="L1294" s="75">
        <v>0.2</v>
      </c>
      <c r="M1294" s="65"/>
      <c r="N1294" s="65"/>
      <c r="O1294" s="65"/>
      <c r="P1294" s="65"/>
      <c r="Q1294" s="70"/>
      <c r="R1294" s="66"/>
      <c r="S1294" s="68"/>
      <c r="T1294" s="65"/>
      <c r="U1294" s="65"/>
      <c r="V1294" s="71"/>
      <c r="W1294" s="72"/>
      <c r="X1294" s="73"/>
      <c r="Y1294" s="74"/>
      <c r="Z1294" s="65"/>
      <c r="AA1294" s="73"/>
      <c r="AB1294" s="65"/>
      <c r="AC1294" s="73"/>
      <c r="AD1294" s="65"/>
      <c r="AE1294" s="73"/>
      <c r="AF1294" s="73"/>
      <c r="AG1294" s="65"/>
      <c r="AH1294" s="65"/>
      <c r="AI1294" s="65"/>
      <c r="AJ1294" s="65"/>
      <c r="AK1294" s="65"/>
      <c r="AL1294" s="65"/>
      <c r="AM1294" s="65"/>
      <c r="AN1294" s="65"/>
      <c r="AO1294" s="65"/>
    </row>
    <row r="1295" spans="1:41">
      <c r="A1295">
        <f>'TARIF 2024'!D1297</f>
        <v>0</v>
      </c>
      <c r="B1295" t="s">
        <v>947</v>
      </c>
      <c r="D1295" s="4">
        <f>'TARIF 2024'!G1297</f>
        <v>5900495791672</v>
      </c>
      <c r="E1295" t="str">
        <f>'TARIF 2024'!B1297</f>
        <v>GSM094971</v>
      </c>
      <c r="F1295" t="str">
        <f>'TARIF 2024'!K1297</f>
        <v>Slim case 2 mm for iPhone 11 transparent</v>
      </c>
      <c r="G1295" t="str">
        <f>'TARIF 2024'!K1297</f>
        <v>Slim case 2 mm for iPhone 11 transparent</v>
      </c>
      <c r="H1295" s="64">
        <f>'TARIF 2024'!M1297</f>
        <v>4.3427999999999995</v>
      </c>
      <c r="I1295" s="64">
        <f>'TARIF 2024'!Q1297</f>
        <v>9.99</v>
      </c>
      <c r="L1295" s="75">
        <v>0.2</v>
      </c>
      <c r="M1295" s="65"/>
      <c r="N1295" s="65"/>
      <c r="O1295" s="65"/>
      <c r="P1295" s="65"/>
      <c r="Q1295" s="70"/>
      <c r="R1295" s="66"/>
      <c r="S1295" s="68"/>
      <c r="T1295" s="65"/>
      <c r="U1295" s="65"/>
      <c r="V1295" s="71"/>
      <c r="W1295" s="72"/>
      <c r="X1295" s="73"/>
      <c r="Y1295" s="74"/>
      <c r="Z1295" s="65"/>
      <c r="AA1295" s="73"/>
      <c r="AB1295" s="65"/>
      <c r="AC1295" s="73"/>
      <c r="AD1295" s="65"/>
      <c r="AE1295" s="73"/>
      <c r="AF1295" s="73"/>
      <c r="AG1295" s="65"/>
      <c r="AH1295" s="65"/>
      <c r="AI1295" s="65"/>
      <c r="AJ1295" s="65"/>
      <c r="AK1295" s="65"/>
      <c r="AL1295" s="65"/>
      <c r="AM1295" s="65"/>
      <c r="AN1295" s="65"/>
      <c r="AO1295" s="65"/>
    </row>
    <row r="1296" spans="1:41">
      <c r="A1296">
        <f>'TARIF 2024'!D1298</f>
        <v>0</v>
      </c>
      <c r="B1296" t="s">
        <v>947</v>
      </c>
      <c r="D1296" s="4">
        <f>'TARIF 2024'!G1298</f>
        <v>5900495791689</v>
      </c>
      <c r="E1296" t="str">
        <f>'TARIF 2024'!B1298</f>
        <v>GSM094972</v>
      </c>
      <c r="F1296" t="str">
        <f>'TARIF 2024'!K1298</f>
        <v>Slim case 2 mm for iPhone 11 Pro Max transparent</v>
      </c>
      <c r="G1296" t="str">
        <f>'TARIF 2024'!K1298</f>
        <v>Slim case 2 mm for iPhone 11 Pro Max transparent</v>
      </c>
      <c r="H1296" s="64">
        <f>'TARIF 2024'!M1298</f>
        <v>5.4049999999999994</v>
      </c>
      <c r="I1296" s="64">
        <f>'TARIF 2024'!Q1298</f>
        <v>9.99</v>
      </c>
      <c r="L1296" s="75">
        <v>0.2</v>
      </c>
      <c r="M1296" s="65"/>
      <c r="N1296" s="65"/>
      <c r="O1296" s="65"/>
      <c r="P1296" s="65"/>
      <c r="Q1296" s="70"/>
      <c r="R1296" s="66"/>
      <c r="S1296" s="68"/>
      <c r="T1296" s="65"/>
      <c r="U1296" s="65"/>
      <c r="V1296" s="71"/>
      <c r="W1296" s="72"/>
      <c r="X1296" s="73"/>
      <c r="Y1296" s="74"/>
      <c r="Z1296" s="65"/>
      <c r="AA1296" s="73"/>
      <c r="AB1296" s="65"/>
      <c r="AC1296" s="73"/>
      <c r="AD1296" s="65"/>
      <c r="AE1296" s="73"/>
      <c r="AF1296" s="73"/>
      <c r="AG1296" s="65"/>
      <c r="AH1296" s="65"/>
      <c r="AI1296" s="65"/>
      <c r="AJ1296" s="65"/>
      <c r="AK1296" s="65"/>
      <c r="AL1296" s="65"/>
      <c r="AM1296" s="65"/>
      <c r="AN1296" s="65"/>
      <c r="AO1296" s="65"/>
    </row>
    <row r="1297" spans="1:41">
      <c r="A1297">
        <f>'TARIF 2024'!D1299</f>
        <v>0</v>
      </c>
      <c r="B1297" t="s">
        <v>947</v>
      </c>
      <c r="D1297" s="4">
        <f>'TARIF 2024'!G1299</f>
        <v>5900495649553</v>
      </c>
      <c r="E1297" t="str">
        <f>'TARIF 2024'!B1299</f>
        <v>GSM177286</v>
      </c>
      <c r="F1297" t="str">
        <f>'TARIF 2024'!K1299</f>
        <v>Smart Magnetic case for Samsung Galaxy A15 4G / A15 5G black</v>
      </c>
      <c r="G1297" t="str">
        <f>'TARIF 2024'!K1299</f>
        <v>Smart Magnetic case for Samsung Galaxy A15 4G / A15 5G black</v>
      </c>
      <c r="H1297" s="64">
        <f>'TARIF 2024'!M1299</f>
        <v>5.4049999999999994</v>
      </c>
      <c r="I1297" s="64">
        <f>'TARIF 2024'!Q1299</f>
        <v>9.99</v>
      </c>
      <c r="L1297" s="75">
        <v>0.2</v>
      </c>
      <c r="M1297" s="65"/>
      <c r="N1297" s="65"/>
      <c r="O1297" s="65"/>
      <c r="P1297" s="65"/>
      <c r="Q1297" s="70"/>
      <c r="R1297" s="66"/>
      <c r="S1297" s="68"/>
      <c r="T1297" s="65"/>
      <c r="U1297" s="65"/>
      <c r="V1297" s="71"/>
      <c r="W1297" s="72"/>
      <c r="X1297" s="73"/>
      <c r="Y1297" s="74"/>
      <c r="Z1297" s="65"/>
      <c r="AA1297" s="73"/>
      <c r="AB1297" s="65"/>
      <c r="AC1297" s="73"/>
      <c r="AD1297" s="65"/>
      <c r="AE1297" s="73"/>
      <c r="AF1297" s="73"/>
      <c r="AG1297" s="65"/>
      <c r="AH1297" s="65"/>
      <c r="AI1297" s="65"/>
      <c r="AJ1297" s="65"/>
      <c r="AK1297" s="65"/>
      <c r="AL1297" s="65"/>
      <c r="AM1297" s="65"/>
      <c r="AN1297" s="65"/>
      <c r="AO1297" s="65"/>
    </row>
    <row r="1298" spans="1:41">
      <c r="A1298">
        <f>'TARIF 2024'!D1300</f>
        <v>0</v>
      </c>
      <c r="B1298" t="s">
        <v>947</v>
      </c>
      <c r="D1298" s="4">
        <f>'TARIF 2024'!G1300</f>
        <v>5900495920843</v>
      </c>
      <c r="E1298" t="str">
        <f>'TARIF 2024'!B1300</f>
        <v>GSM108683</v>
      </c>
      <c r="F1298" t="str">
        <f>'TARIF 2024'!K1300</f>
        <v>Smart Magnet case for Xiaomi Redmi Note 10 5G / Poco M3 Pro / M3 Pro 5G black</v>
      </c>
      <c r="G1298" t="str">
        <f>'TARIF 2024'!K1300</f>
        <v>Smart Magnet case for Xiaomi Redmi Note 10 5G / Poco M3 Pro / M3 Pro 5G black</v>
      </c>
      <c r="H1298" s="64">
        <f>'TARIF 2024'!M1300</f>
        <v>5.4049999999999994</v>
      </c>
      <c r="I1298" s="64">
        <f>'TARIF 2024'!Q1300</f>
        <v>9.99</v>
      </c>
      <c r="L1298" s="75">
        <v>0.2</v>
      </c>
      <c r="M1298" s="65"/>
      <c r="N1298" s="65"/>
      <c r="O1298" s="65"/>
      <c r="P1298" s="65"/>
      <c r="Q1298" s="70"/>
      <c r="R1298" s="66"/>
      <c r="S1298" s="68"/>
      <c r="T1298" s="65"/>
      <c r="U1298" s="65"/>
      <c r="V1298" s="71"/>
      <c r="W1298" s="72"/>
      <c r="X1298" s="73"/>
      <c r="Y1298" s="74"/>
      <c r="Z1298" s="65"/>
      <c r="AA1298" s="73"/>
      <c r="AB1298" s="65"/>
      <c r="AC1298" s="73"/>
      <c r="AD1298" s="65"/>
      <c r="AE1298" s="73"/>
      <c r="AF1298" s="73"/>
      <c r="AG1298" s="65"/>
      <c r="AH1298" s="65"/>
      <c r="AI1298" s="65"/>
      <c r="AJ1298" s="65"/>
      <c r="AK1298" s="65"/>
      <c r="AL1298" s="65"/>
      <c r="AM1298" s="65"/>
      <c r="AN1298" s="65"/>
      <c r="AO1298" s="65"/>
    </row>
    <row r="1299" spans="1:41">
      <c r="A1299">
        <f>'TARIF 2024'!D1301</f>
        <v>0</v>
      </c>
      <c r="B1299" t="s">
        <v>947</v>
      </c>
      <c r="D1299" s="4">
        <f>'TARIF 2024'!G1301</f>
        <v>5900495816153</v>
      </c>
      <c r="E1299" t="str">
        <f>'TARIF 2024'!B1301</f>
        <v>GSM097760</v>
      </c>
      <c r="F1299" t="str">
        <f>'TARIF 2024'!K1301</f>
        <v>Smart Magnet case for Samsung Galaxy A71 black</v>
      </c>
      <c r="G1299" t="str">
        <f>'TARIF 2024'!K1301</f>
        <v>Smart Magnet case for Samsung Galaxy A71 black</v>
      </c>
      <c r="H1299" s="64">
        <f>'TARIF 2024'!M1301</f>
        <v>5.4049999999999994</v>
      </c>
      <c r="I1299" s="64">
        <f>'TARIF 2024'!Q1301</f>
        <v>9.99</v>
      </c>
      <c r="L1299" s="75">
        <v>0.2</v>
      </c>
      <c r="M1299" s="65"/>
      <c r="N1299" s="65"/>
      <c r="O1299" s="65"/>
      <c r="P1299" s="65"/>
      <c r="Q1299" s="70"/>
      <c r="R1299" s="66"/>
      <c r="S1299" s="68"/>
      <c r="T1299" s="65"/>
      <c r="U1299" s="65"/>
      <c r="V1299" s="71"/>
      <c r="W1299" s="72"/>
      <c r="X1299" s="73"/>
      <c r="Y1299" s="74"/>
      <c r="Z1299" s="65"/>
      <c r="AA1299" s="73"/>
      <c r="AB1299" s="65"/>
      <c r="AC1299" s="73"/>
      <c r="AD1299" s="65"/>
      <c r="AE1299" s="73"/>
      <c r="AF1299" s="73"/>
      <c r="AG1299" s="65"/>
      <c r="AH1299" s="65"/>
      <c r="AI1299" s="65"/>
      <c r="AJ1299" s="65"/>
      <c r="AK1299" s="65"/>
      <c r="AL1299" s="65"/>
      <c r="AM1299" s="65"/>
      <c r="AN1299" s="65"/>
      <c r="AO1299" s="65"/>
    </row>
    <row r="1300" spans="1:41">
      <c r="A1300">
        <f>'TARIF 2024'!D1302</f>
        <v>0</v>
      </c>
      <c r="B1300" t="s">
        <v>947</v>
      </c>
      <c r="D1300" s="4">
        <f>'TARIF 2024'!G1302</f>
        <v>5900495925091</v>
      </c>
      <c r="E1300" t="str">
        <f>'TARIF 2024'!B1302</f>
        <v>GSM109163</v>
      </c>
      <c r="F1300" t="str">
        <f>'TARIF 2024'!K1302</f>
        <v>Smart Magnet case for Oppo A54 5G/ A74 5G / A93 5G navy blue</v>
      </c>
      <c r="G1300" t="str">
        <f>'TARIF 2024'!K1302</f>
        <v>Smart Magnet case for Oppo A54 5G/ A74 5G / A93 5G navy blue</v>
      </c>
      <c r="H1300" s="64">
        <f>'TARIF 2024'!M1302</f>
        <v>5.4049999999999994</v>
      </c>
      <c r="I1300" s="64">
        <f>'TARIF 2024'!Q1302</f>
        <v>9.99</v>
      </c>
      <c r="L1300" s="75">
        <v>0.2</v>
      </c>
      <c r="M1300" s="65"/>
      <c r="N1300" s="65"/>
      <c r="O1300" s="65"/>
      <c r="P1300" s="65"/>
      <c r="Q1300" s="70"/>
      <c r="R1300" s="66"/>
      <c r="S1300" s="68"/>
      <c r="T1300" s="65"/>
      <c r="U1300" s="65"/>
      <c r="V1300" s="71"/>
      <c r="W1300" s="72"/>
      <c r="X1300" s="73"/>
      <c r="Y1300" s="74"/>
      <c r="Z1300" s="65"/>
      <c r="AA1300" s="73"/>
      <c r="AB1300" s="65"/>
      <c r="AC1300" s="73"/>
      <c r="AD1300" s="65"/>
      <c r="AE1300" s="73"/>
      <c r="AF1300" s="73"/>
      <c r="AG1300" s="65"/>
      <c r="AH1300" s="65"/>
      <c r="AI1300" s="65"/>
      <c r="AJ1300" s="65"/>
      <c r="AK1300" s="65"/>
      <c r="AL1300" s="65"/>
      <c r="AM1300" s="65"/>
      <c r="AN1300" s="65"/>
      <c r="AO1300" s="65"/>
    </row>
    <row r="1301" spans="1:41">
      <c r="A1301">
        <f>'TARIF 2024'!D1303</f>
        <v>0</v>
      </c>
      <c r="B1301" t="s">
        <v>947</v>
      </c>
      <c r="D1301" s="4">
        <f>'TARIF 2024'!G1303</f>
        <v>5900495469175</v>
      </c>
      <c r="E1301" t="str">
        <f>'TARIF 2024'!B1303</f>
        <v>GSM174986</v>
      </c>
      <c r="F1301" t="str">
        <f>'TARIF 2024'!K1303</f>
        <v>Smart Magnet case for Samsung Galaxy A25 5G (global) black</v>
      </c>
      <c r="G1301" t="str">
        <f>'TARIF 2024'!K1303</f>
        <v>Smart Magnet case for Samsung Galaxy A25 5G (global) black</v>
      </c>
      <c r="H1301" s="64">
        <f>'TARIF 2024'!M1303</f>
        <v>5.4049999999999994</v>
      </c>
      <c r="I1301" s="64">
        <f>'TARIF 2024'!Q1303</f>
        <v>12.99</v>
      </c>
      <c r="L1301" s="75">
        <v>0.2</v>
      </c>
      <c r="M1301" s="65"/>
      <c r="N1301" s="65"/>
      <c r="O1301" s="65"/>
      <c r="P1301" s="65"/>
      <c r="Q1301" s="70"/>
      <c r="R1301" s="66"/>
      <c r="S1301" s="68"/>
      <c r="T1301" s="65"/>
      <c r="U1301" s="65"/>
      <c r="V1301" s="71"/>
      <c r="W1301" s="72"/>
      <c r="X1301" s="73"/>
      <c r="Y1301" s="74"/>
      <c r="Z1301" s="65"/>
      <c r="AA1301" s="73"/>
      <c r="AB1301" s="65"/>
      <c r="AC1301" s="73"/>
      <c r="AD1301" s="65"/>
      <c r="AE1301" s="73"/>
      <c r="AF1301" s="73"/>
      <c r="AG1301" s="65"/>
      <c r="AH1301" s="65"/>
      <c r="AI1301" s="65"/>
      <c r="AJ1301" s="65"/>
      <c r="AK1301" s="65"/>
      <c r="AL1301" s="65"/>
      <c r="AM1301" s="65"/>
      <c r="AN1301" s="65"/>
      <c r="AO1301" s="65"/>
    </row>
    <row r="1302" spans="1:41">
      <c r="A1302">
        <f>'TARIF 2024'!D1304</f>
        <v>0</v>
      </c>
      <c r="B1302" t="s">
        <v>947</v>
      </c>
      <c r="D1302" s="4">
        <f>'TARIF 2024'!G1304</f>
        <v>5900495659521</v>
      </c>
      <c r="E1302" t="str">
        <f>'TARIF 2024'!B1304</f>
        <v>GSM177527</v>
      </c>
      <c r="F1302" t="str">
        <f>'TARIF 2024'!K1304</f>
        <v>Smart Magnet case for Samsung Galaxy S24 Plus black</v>
      </c>
      <c r="G1302" t="str">
        <f>'TARIF 2024'!K1304</f>
        <v>Smart Magnet case for Samsung Galaxy S24 Plus black</v>
      </c>
      <c r="H1302" s="64">
        <f>'TARIF 2024'!M1304</f>
        <v>5.4049999999999994</v>
      </c>
      <c r="I1302" s="64">
        <f>'TARIF 2024'!Q1304</f>
        <v>12.99</v>
      </c>
      <c r="L1302" s="75">
        <v>0.2</v>
      </c>
      <c r="M1302" s="65"/>
      <c r="N1302" s="65"/>
      <c r="O1302" s="65"/>
      <c r="P1302" s="65"/>
      <c r="Q1302" s="70"/>
      <c r="R1302" s="66"/>
      <c r="S1302" s="68"/>
      <c r="T1302" s="65"/>
      <c r="U1302" s="65"/>
      <c r="V1302" s="71"/>
      <c r="W1302" s="72"/>
      <c r="X1302" s="73"/>
      <c r="Y1302" s="74"/>
      <c r="Z1302" s="65"/>
      <c r="AA1302" s="73"/>
      <c r="AB1302" s="65"/>
      <c r="AC1302" s="73"/>
      <c r="AD1302" s="65"/>
      <c r="AE1302" s="73"/>
      <c r="AF1302" s="73"/>
      <c r="AG1302" s="65"/>
      <c r="AH1302" s="65"/>
      <c r="AI1302" s="65"/>
      <c r="AJ1302" s="65"/>
      <c r="AK1302" s="65"/>
      <c r="AL1302" s="65"/>
      <c r="AM1302" s="65"/>
      <c r="AN1302" s="65"/>
      <c r="AO1302" s="65"/>
    </row>
    <row r="1303" spans="1:41">
      <c r="A1303">
        <f>'TARIF 2024'!D1305</f>
        <v>0</v>
      </c>
      <c r="B1303" t="s">
        <v>947</v>
      </c>
      <c r="D1303" s="4">
        <f>'TARIF 2024'!G1305</f>
        <v>5900495659514</v>
      </c>
      <c r="E1303" t="str">
        <f>'TARIF 2024'!B1305</f>
        <v>GSM177526</v>
      </c>
      <c r="F1303" t="str">
        <f>'TARIF 2024'!K1305</f>
        <v>Smart Magnet case for Samsung Galaxy S24 Ultra black</v>
      </c>
      <c r="G1303" t="str">
        <f>'TARIF 2024'!K1305</f>
        <v>Smart Magnet case for Samsung Galaxy S24 Ultra black</v>
      </c>
      <c r="H1303" s="64">
        <f>'TARIF 2024'!M1305</f>
        <v>5.4049999999999994</v>
      </c>
      <c r="I1303" s="64">
        <f>'TARIF 2024'!Q1305</f>
        <v>12.99</v>
      </c>
      <c r="L1303" s="75">
        <v>0.2</v>
      </c>
      <c r="M1303" s="65"/>
      <c r="N1303" s="65"/>
      <c r="O1303" s="65"/>
      <c r="P1303" s="65"/>
      <c r="Q1303" s="70"/>
      <c r="R1303" s="66"/>
      <c r="S1303" s="68"/>
      <c r="T1303" s="65"/>
      <c r="U1303" s="65"/>
      <c r="V1303" s="71"/>
      <c r="W1303" s="72"/>
      <c r="X1303" s="73"/>
      <c r="Y1303" s="74"/>
      <c r="Z1303" s="65"/>
      <c r="AA1303" s="73"/>
      <c r="AB1303" s="65"/>
      <c r="AC1303" s="73"/>
      <c r="AD1303" s="65"/>
      <c r="AE1303" s="73"/>
      <c r="AF1303" s="73"/>
      <c r="AG1303" s="65"/>
      <c r="AH1303" s="65"/>
      <c r="AI1303" s="65"/>
      <c r="AJ1303" s="65"/>
      <c r="AK1303" s="65"/>
      <c r="AL1303" s="65"/>
      <c r="AM1303" s="65"/>
      <c r="AN1303" s="65"/>
      <c r="AO1303" s="65"/>
    </row>
    <row r="1304" spans="1:41">
      <c r="A1304">
        <f>'TARIF 2024'!D1306</f>
        <v>0</v>
      </c>
      <c r="B1304" t="s">
        <v>947</v>
      </c>
      <c r="D1304" s="4">
        <f>'TARIF 2024'!G1306</f>
        <v>5900495659507</v>
      </c>
      <c r="E1304" t="str">
        <f>'TARIF 2024'!B1306</f>
        <v>GSM177525</v>
      </c>
      <c r="F1304" t="str">
        <f>'TARIF 2024'!K1306</f>
        <v>Smart Magnet case for Samsung Galaxy S24 black</v>
      </c>
      <c r="G1304" t="str">
        <f>'TARIF 2024'!K1306</f>
        <v>Smart Magnet case for Samsung Galaxy S24 black</v>
      </c>
      <c r="H1304" s="64">
        <f>'TARIF 2024'!M1306</f>
        <v>5.4049999999999994</v>
      </c>
      <c r="I1304" s="64">
        <f>'TARIF 2024'!Q1306</f>
        <v>12.99</v>
      </c>
      <c r="L1304" s="75">
        <v>0.2</v>
      </c>
      <c r="M1304" s="65"/>
      <c r="N1304" s="65"/>
      <c r="O1304" s="65"/>
      <c r="P1304" s="65"/>
      <c r="Q1304" s="70"/>
      <c r="R1304" s="66"/>
      <c r="S1304" s="68"/>
      <c r="T1304" s="65"/>
      <c r="U1304" s="65"/>
      <c r="V1304" s="71"/>
      <c r="W1304" s="72"/>
      <c r="X1304" s="73"/>
      <c r="Y1304" s="74"/>
      <c r="Z1304" s="65"/>
      <c r="AA1304" s="73"/>
      <c r="AB1304" s="65"/>
      <c r="AC1304" s="73"/>
      <c r="AD1304" s="65"/>
      <c r="AE1304" s="73"/>
      <c r="AF1304" s="73"/>
      <c r="AG1304" s="65"/>
      <c r="AH1304" s="65"/>
      <c r="AI1304" s="65"/>
      <c r="AJ1304" s="65"/>
      <c r="AK1304" s="65"/>
      <c r="AL1304" s="65"/>
      <c r="AM1304" s="65"/>
      <c r="AN1304" s="65"/>
      <c r="AO1304" s="65"/>
    </row>
    <row r="1305" spans="1:41">
      <c r="A1305">
        <f>'TARIF 2024'!D1307</f>
        <v>0</v>
      </c>
      <c r="B1305" t="s">
        <v>947</v>
      </c>
      <c r="D1305" s="4">
        <f>'TARIF 2024'!G1307</f>
        <v>5900495632982</v>
      </c>
      <c r="E1305" t="str">
        <f>'TARIF 2024'!B1307</f>
        <v>GSM177147</v>
      </c>
      <c r="F1305" t="str">
        <f>'TARIF 2024'!K1307</f>
        <v>Smart Magnet case for Samsung Galaxy A05S black</v>
      </c>
      <c r="G1305" t="str">
        <f>'TARIF 2024'!K1307</f>
        <v>Smart Magnet case for Samsung Galaxy A05S black</v>
      </c>
      <c r="H1305" s="64">
        <f>'TARIF 2024'!M1307</f>
        <v>5.4049999999999994</v>
      </c>
      <c r="I1305" s="64">
        <f>'TARIF 2024'!Q1307</f>
        <v>12.99</v>
      </c>
      <c r="L1305" s="75">
        <v>0.2</v>
      </c>
      <c r="M1305" s="65"/>
      <c r="N1305" s="65"/>
      <c r="O1305" s="65"/>
      <c r="P1305" s="65"/>
      <c r="Q1305" s="70"/>
      <c r="R1305" s="66"/>
      <c r="S1305" s="68"/>
      <c r="T1305" s="65"/>
      <c r="U1305" s="65"/>
      <c r="V1305" s="71"/>
      <c r="W1305" s="72"/>
      <c r="X1305" s="73"/>
      <c r="Y1305" s="74"/>
      <c r="Z1305" s="65"/>
      <c r="AA1305" s="73"/>
      <c r="AB1305" s="65"/>
      <c r="AC1305" s="73"/>
      <c r="AD1305" s="65"/>
      <c r="AE1305" s="73"/>
      <c r="AF1305" s="73"/>
      <c r="AG1305" s="65"/>
      <c r="AH1305" s="65"/>
      <c r="AI1305" s="65"/>
      <c r="AJ1305" s="65"/>
      <c r="AK1305" s="65"/>
      <c r="AL1305" s="65"/>
      <c r="AM1305" s="65"/>
      <c r="AN1305" s="65"/>
      <c r="AO1305" s="65"/>
    </row>
    <row r="1306" spans="1:41">
      <c r="A1306">
        <f>'TARIF 2024'!D1308</f>
        <v>0</v>
      </c>
      <c r="B1306" t="s">
        <v>947</v>
      </c>
      <c r="D1306" s="4">
        <f>'TARIF 2024'!G1308</f>
        <v>5900495649478</v>
      </c>
      <c r="E1306" t="str">
        <f>'TARIF 2024'!B1308</f>
        <v>GSM177278</v>
      </c>
      <c r="F1306" t="str">
        <f>'TARIF 2024'!K1308</f>
        <v>Smart Magnet case for Samsung Galaxy A15 4G / A15 5G black</v>
      </c>
      <c r="G1306" t="str">
        <f>'TARIF 2024'!K1308</f>
        <v>Smart Magnet case for Samsung Galaxy A15 4G / A15 5G black</v>
      </c>
      <c r="H1306" s="64">
        <f>'TARIF 2024'!M1308</f>
        <v>5.4049999999999994</v>
      </c>
      <c r="I1306" s="64">
        <f>'TARIF 2024'!Q1308</f>
        <v>12.99</v>
      </c>
      <c r="L1306" s="75">
        <v>0.2</v>
      </c>
      <c r="M1306" s="65"/>
      <c r="N1306" s="65"/>
      <c r="O1306" s="65"/>
      <c r="P1306" s="65"/>
      <c r="Q1306" s="70"/>
      <c r="R1306" s="66"/>
      <c r="S1306" s="68"/>
      <c r="T1306" s="65"/>
      <c r="U1306" s="65"/>
      <c r="V1306" s="71"/>
      <c r="W1306" s="72"/>
      <c r="X1306" s="73"/>
      <c r="Y1306" s="74"/>
      <c r="Z1306" s="65"/>
      <c r="AA1306" s="73"/>
      <c r="AB1306" s="65"/>
      <c r="AC1306" s="73"/>
      <c r="AD1306" s="65"/>
      <c r="AE1306" s="73"/>
      <c r="AF1306" s="73"/>
      <c r="AG1306" s="65"/>
      <c r="AH1306" s="65"/>
      <c r="AI1306" s="65"/>
      <c r="AJ1306" s="65"/>
      <c r="AK1306" s="65"/>
      <c r="AL1306" s="65"/>
      <c r="AM1306" s="65"/>
      <c r="AN1306" s="65"/>
      <c r="AO1306" s="65"/>
    </row>
    <row r="1307" spans="1:41">
      <c r="A1307">
        <f>'TARIF 2024'!D1309</f>
        <v>0</v>
      </c>
      <c r="B1307" t="s">
        <v>947</v>
      </c>
      <c r="D1307" s="4">
        <f>'TARIF 2024'!G1309</f>
        <v>5900495501516</v>
      </c>
      <c r="E1307" t="str">
        <f>'TARIF 2024'!B1309</f>
        <v>GSM175145</v>
      </c>
      <c r="F1307" t="str">
        <f>'TARIF 2024'!K1309</f>
        <v>Smart Magnet case for Samsung Galaxy M34 5G black</v>
      </c>
      <c r="G1307" t="str">
        <f>'TARIF 2024'!K1309</f>
        <v>Smart Magnet case for Samsung Galaxy M34 5G black</v>
      </c>
      <c r="H1307" s="64">
        <f>'TARIF 2024'!M1309</f>
        <v>5.4049999999999994</v>
      </c>
      <c r="I1307" s="64">
        <f>'TARIF 2024'!Q1309</f>
        <v>12.99</v>
      </c>
      <c r="L1307" s="75">
        <v>0.2</v>
      </c>
      <c r="M1307" s="65"/>
      <c r="N1307" s="65"/>
      <c r="O1307" s="65"/>
      <c r="P1307" s="65"/>
      <c r="Q1307" s="70"/>
      <c r="R1307" s="66"/>
      <c r="S1307" s="68"/>
      <c r="T1307" s="65"/>
      <c r="U1307" s="65"/>
      <c r="V1307" s="71"/>
      <c r="W1307" s="72"/>
      <c r="X1307" s="73"/>
      <c r="Y1307" s="74"/>
      <c r="Z1307" s="65"/>
      <c r="AA1307" s="73"/>
      <c r="AB1307" s="65"/>
      <c r="AC1307" s="73"/>
      <c r="AD1307" s="65"/>
      <c r="AE1307" s="73"/>
      <c r="AF1307" s="73"/>
      <c r="AG1307" s="65"/>
      <c r="AH1307" s="65"/>
      <c r="AI1307" s="65"/>
      <c r="AJ1307" s="65"/>
      <c r="AK1307" s="65"/>
      <c r="AL1307" s="65"/>
      <c r="AM1307" s="65"/>
      <c r="AN1307" s="65"/>
      <c r="AO1307" s="65"/>
    </row>
    <row r="1308" spans="1:41">
      <c r="A1308">
        <f>'TARIF 2024'!D1310</f>
        <v>0</v>
      </c>
      <c r="B1308" t="s">
        <v>947</v>
      </c>
      <c r="D1308" s="4">
        <f>'TARIF 2024'!G1310</f>
        <v>5900495903723</v>
      </c>
      <c r="E1308" t="str">
        <f>'TARIF 2024'!B1310</f>
        <v>GSM106871</v>
      </c>
      <c r="F1308" t="str">
        <f>'TARIF 2024'!K1310</f>
        <v>Smart Magnet case for Samsung Galaxy A32 4G black</v>
      </c>
      <c r="G1308" t="str">
        <f>'TARIF 2024'!K1310</f>
        <v>Smart Magnet case for Samsung Galaxy A32 4G black</v>
      </c>
      <c r="H1308" s="64">
        <f>'TARIF 2024'!M1310</f>
        <v>5.4049999999999994</v>
      </c>
      <c r="I1308" s="64">
        <f>'TARIF 2024'!Q1310</f>
        <v>12.99</v>
      </c>
      <c r="L1308" s="75">
        <v>0.2</v>
      </c>
      <c r="M1308" s="65"/>
      <c r="N1308" s="65"/>
      <c r="O1308" s="65"/>
      <c r="P1308" s="65"/>
      <c r="Q1308" s="70"/>
      <c r="R1308" s="66"/>
      <c r="S1308" s="68"/>
      <c r="T1308" s="65"/>
      <c r="U1308" s="65"/>
      <c r="V1308" s="71"/>
      <c r="W1308" s="72"/>
      <c r="X1308" s="73"/>
      <c r="Y1308" s="74"/>
      <c r="Z1308" s="65"/>
      <c r="AA1308" s="73"/>
      <c r="AB1308" s="65"/>
      <c r="AC1308" s="73"/>
      <c r="AD1308" s="65"/>
      <c r="AE1308" s="73"/>
      <c r="AF1308" s="73"/>
      <c r="AG1308" s="65"/>
      <c r="AH1308" s="65"/>
      <c r="AI1308" s="65"/>
      <c r="AJ1308" s="65"/>
      <c r="AK1308" s="65"/>
      <c r="AL1308" s="65"/>
      <c r="AM1308" s="65"/>
      <c r="AN1308" s="65"/>
      <c r="AO1308" s="65"/>
    </row>
    <row r="1309" spans="1:41">
      <c r="A1309">
        <f>'TARIF 2024'!D1311</f>
        <v>0</v>
      </c>
      <c r="B1309" t="s">
        <v>947</v>
      </c>
      <c r="D1309" s="4">
        <f>'TARIF 2024'!G1311</f>
        <v>5900495893895</v>
      </c>
      <c r="E1309" t="str">
        <f>'TARIF 2024'!B1311</f>
        <v>GSM105363</v>
      </c>
      <c r="F1309" t="str">
        <f>'TARIF 2024'!K1311</f>
        <v>Smart Magnet case for Samsung Galaxy A32 5G / M32 5G black</v>
      </c>
      <c r="G1309" t="str">
        <f>'TARIF 2024'!K1311</f>
        <v>Smart Magnet case for Samsung Galaxy A32 5G / M32 5G black</v>
      </c>
      <c r="H1309" s="64">
        <f>'TARIF 2024'!M1311</f>
        <v>5.4049999999999994</v>
      </c>
      <c r="I1309" s="64">
        <f>'TARIF 2024'!Q1311</f>
        <v>12.99</v>
      </c>
      <c r="L1309" s="75">
        <v>0.2</v>
      </c>
      <c r="M1309" s="65"/>
      <c r="N1309" s="65"/>
      <c r="O1309" s="65"/>
      <c r="P1309" s="65"/>
      <c r="Q1309" s="70"/>
      <c r="R1309" s="66"/>
      <c r="S1309" s="68"/>
      <c r="T1309" s="65"/>
      <c r="U1309" s="65"/>
      <c r="V1309" s="71"/>
      <c r="W1309" s="72"/>
      <c r="X1309" s="73"/>
      <c r="Y1309" s="74"/>
      <c r="Z1309" s="65"/>
      <c r="AA1309" s="73"/>
      <c r="AB1309" s="65"/>
      <c r="AC1309" s="73"/>
      <c r="AD1309" s="65"/>
      <c r="AE1309" s="73"/>
      <c r="AF1309" s="73"/>
      <c r="AG1309" s="65"/>
      <c r="AH1309" s="65"/>
      <c r="AI1309" s="65"/>
      <c r="AJ1309" s="65"/>
      <c r="AK1309" s="65"/>
      <c r="AL1309" s="65"/>
      <c r="AM1309" s="65"/>
      <c r="AN1309" s="65"/>
      <c r="AO1309" s="65"/>
    </row>
    <row r="1310" spans="1:41">
      <c r="A1310">
        <f>'TARIF 2024'!D1312</f>
        <v>0</v>
      </c>
      <c r="B1310" t="s">
        <v>947</v>
      </c>
      <c r="D1310" s="4">
        <f>'TARIF 2024'!G1312</f>
        <v>5900495877307</v>
      </c>
      <c r="E1310" t="str">
        <f>'TARIF 2024'!B1312</f>
        <v>GSM103652</v>
      </c>
      <c r="F1310" t="str">
        <f>'TARIF 2024'!K1312</f>
        <v>Smart Magnet case for Samsung Galaxy A12 / M12 black</v>
      </c>
      <c r="G1310" t="str">
        <f>'TARIF 2024'!K1312</f>
        <v>Smart Magnet case for Samsung Galaxy A12 / M12 black</v>
      </c>
      <c r="H1310" s="64">
        <f>'TARIF 2024'!M1312</f>
        <v>5.4049999999999994</v>
      </c>
      <c r="I1310" s="64">
        <f>'TARIF 2024'!Q1312</f>
        <v>12.99</v>
      </c>
      <c r="L1310" s="75">
        <v>0.2</v>
      </c>
      <c r="M1310" s="65"/>
      <c r="N1310" s="65"/>
      <c r="O1310" s="65"/>
      <c r="P1310" s="65"/>
      <c r="Q1310" s="70"/>
      <c r="R1310" s="66"/>
      <c r="S1310" s="68"/>
      <c r="T1310" s="65"/>
      <c r="U1310" s="65"/>
      <c r="V1310" s="71"/>
      <c r="W1310" s="72"/>
      <c r="X1310" s="73"/>
      <c r="Y1310" s="74"/>
      <c r="Z1310" s="65"/>
      <c r="AA1310" s="73"/>
      <c r="AB1310" s="65"/>
      <c r="AC1310" s="73"/>
      <c r="AD1310" s="65"/>
      <c r="AE1310" s="73"/>
      <c r="AF1310" s="73"/>
      <c r="AG1310" s="65"/>
      <c r="AH1310" s="65"/>
      <c r="AI1310" s="65"/>
      <c r="AJ1310" s="65"/>
      <c r="AK1310" s="65"/>
      <c r="AL1310" s="65"/>
      <c r="AM1310" s="65"/>
      <c r="AN1310" s="65"/>
      <c r="AO1310" s="65"/>
    </row>
    <row r="1311" spans="1:41">
      <c r="A1311">
        <f>'TARIF 2024'!D1313</f>
        <v>0</v>
      </c>
      <c r="B1311" t="s">
        <v>947</v>
      </c>
      <c r="D1311" s="4">
        <f>'TARIF 2024'!G1313</f>
        <v>5900495049346</v>
      </c>
      <c r="E1311" t="str">
        <f>'TARIF 2024'!B1313</f>
        <v>GSM167900</v>
      </c>
      <c r="F1311" t="str">
        <f>'TARIF 2024'!K1313</f>
        <v>Smart Magnet case for Samsung Galaxy S23 Ultra black</v>
      </c>
      <c r="G1311" t="str">
        <f>'TARIF 2024'!K1313</f>
        <v>Smart Magnet case for Samsung Galaxy S23 Ultra black</v>
      </c>
      <c r="H1311" s="64">
        <f>'TARIF 2024'!M1313</f>
        <v>5.4049999999999994</v>
      </c>
      <c r="I1311" s="64">
        <f>'TARIF 2024'!Q1313</f>
        <v>12.99</v>
      </c>
      <c r="L1311" s="75">
        <v>0.2</v>
      </c>
      <c r="M1311" s="65"/>
      <c r="N1311" s="65"/>
      <c r="O1311" s="65"/>
      <c r="P1311" s="65"/>
      <c r="Q1311" s="70"/>
      <c r="R1311" s="66"/>
      <c r="S1311" s="68"/>
      <c r="T1311" s="65"/>
      <c r="U1311" s="65"/>
      <c r="V1311" s="71"/>
      <c r="W1311" s="72"/>
      <c r="X1311" s="73"/>
      <c r="Y1311" s="74"/>
      <c r="Z1311" s="65"/>
      <c r="AA1311" s="73"/>
      <c r="AB1311" s="65"/>
      <c r="AC1311" s="73"/>
      <c r="AD1311" s="65"/>
      <c r="AE1311" s="73"/>
      <c r="AF1311" s="73"/>
      <c r="AG1311" s="65"/>
      <c r="AH1311" s="65"/>
      <c r="AI1311" s="65"/>
      <c r="AJ1311" s="65"/>
      <c r="AK1311" s="65"/>
      <c r="AL1311" s="65"/>
      <c r="AM1311" s="65"/>
      <c r="AN1311" s="65"/>
      <c r="AO1311" s="65"/>
    </row>
    <row r="1312" spans="1:41">
      <c r="A1312">
        <f>'TARIF 2024'!D1314</f>
        <v>0</v>
      </c>
      <c r="B1312" t="s">
        <v>947</v>
      </c>
      <c r="D1312" s="4">
        <f>'TARIF 2024'!G1314</f>
        <v>5900495049322</v>
      </c>
      <c r="E1312" t="str">
        <f>'TARIF 2024'!B1314</f>
        <v>GSM167898</v>
      </c>
      <c r="F1312" t="str">
        <f>'TARIF 2024'!K1314</f>
        <v>Smart Magnet case for Samsung Galaxy S23 black</v>
      </c>
      <c r="G1312" t="str">
        <f>'TARIF 2024'!K1314</f>
        <v>Smart Magnet case for Samsung Galaxy S23 black</v>
      </c>
      <c r="H1312" s="64">
        <f>'TARIF 2024'!M1314</f>
        <v>5.4049999999999994</v>
      </c>
      <c r="I1312" s="64">
        <f>'TARIF 2024'!Q1314</f>
        <v>12.99</v>
      </c>
      <c r="L1312" s="75">
        <v>0.2</v>
      </c>
      <c r="M1312" s="65"/>
      <c r="N1312" s="65"/>
      <c r="O1312" s="65"/>
      <c r="P1312" s="65"/>
      <c r="Q1312" s="70"/>
      <c r="R1312" s="66"/>
      <c r="S1312" s="68"/>
      <c r="T1312" s="65"/>
      <c r="U1312" s="65"/>
      <c r="V1312" s="71"/>
      <c r="W1312" s="72"/>
      <c r="X1312" s="73"/>
      <c r="Y1312" s="74"/>
      <c r="Z1312" s="65"/>
      <c r="AA1312" s="73"/>
      <c r="AB1312" s="65"/>
      <c r="AC1312" s="73"/>
      <c r="AD1312" s="65"/>
      <c r="AE1312" s="73"/>
      <c r="AF1312" s="73"/>
      <c r="AG1312" s="65"/>
      <c r="AH1312" s="65"/>
      <c r="AI1312" s="65"/>
      <c r="AJ1312" s="65"/>
      <c r="AK1312" s="65"/>
      <c r="AL1312" s="65"/>
      <c r="AM1312" s="65"/>
      <c r="AN1312" s="65"/>
      <c r="AO1312" s="65"/>
    </row>
    <row r="1313" spans="1:41">
      <c r="A1313">
        <f>'TARIF 2024'!D1315</f>
        <v>0</v>
      </c>
      <c r="B1313" t="s">
        <v>947</v>
      </c>
      <c r="D1313" s="4">
        <f>'TARIF 2024'!G1315</f>
        <v>5900495030900</v>
      </c>
      <c r="E1313" t="str">
        <f>'TARIF 2024'!B1315</f>
        <v>GSM165490</v>
      </c>
      <c r="F1313" t="str">
        <f>'TARIF 2024'!K1315</f>
        <v>Smart Magnet case for Samsung Galaxy M13 4G black</v>
      </c>
      <c r="G1313" t="str">
        <f>'TARIF 2024'!K1315</f>
        <v>Smart Magnet case for Samsung Galaxy M13 4G black</v>
      </c>
      <c r="H1313" s="64">
        <f>'TARIF 2024'!M1315</f>
        <v>5.4049999999999994</v>
      </c>
      <c r="I1313" s="64">
        <f>'TARIF 2024'!Q1315</f>
        <v>12.99</v>
      </c>
      <c r="L1313" s="75">
        <v>0.2</v>
      </c>
      <c r="M1313" s="65"/>
      <c r="N1313" s="65"/>
      <c r="O1313" s="65"/>
      <c r="P1313" s="65"/>
      <c r="Q1313" s="70"/>
      <c r="R1313" s="66"/>
      <c r="S1313" s="68"/>
      <c r="T1313" s="65"/>
      <c r="U1313" s="65"/>
      <c r="V1313" s="71"/>
      <c r="W1313" s="72"/>
      <c r="X1313" s="73"/>
      <c r="Y1313" s="74"/>
      <c r="Z1313" s="65"/>
      <c r="AA1313" s="73"/>
      <c r="AB1313" s="65"/>
      <c r="AC1313" s="73"/>
      <c r="AD1313" s="65"/>
      <c r="AE1313" s="73"/>
      <c r="AF1313" s="73"/>
      <c r="AG1313" s="65"/>
      <c r="AH1313" s="65"/>
      <c r="AI1313" s="65"/>
      <c r="AJ1313" s="65"/>
      <c r="AK1313" s="65"/>
      <c r="AL1313" s="65"/>
      <c r="AM1313" s="65"/>
      <c r="AN1313" s="65"/>
      <c r="AO1313" s="65"/>
    </row>
    <row r="1314" spans="1:41">
      <c r="A1314">
        <f>'TARIF 2024'!D1316</f>
        <v>0</v>
      </c>
      <c r="B1314" t="s">
        <v>947</v>
      </c>
      <c r="D1314" s="4">
        <f>'TARIF 2024'!G1316</f>
        <v>5900495058164</v>
      </c>
      <c r="E1314" t="str">
        <f>'TARIF 2024'!B1316</f>
        <v>GSM168651</v>
      </c>
      <c r="F1314" t="str">
        <f>'TARIF 2024'!K1316</f>
        <v>Smart Magnet case for Samsung Galaxy A54 5G black</v>
      </c>
      <c r="G1314" t="str">
        <f>'TARIF 2024'!K1316</f>
        <v>Smart Magnet case for Samsung Galaxy A54 5G black</v>
      </c>
      <c r="H1314" s="64">
        <f>'TARIF 2024'!M1316</f>
        <v>5.4049999999999994</v>
      </c>
      <c r="I1314" s="64">
        <f>'TARIF 2024'!Q1316</f>
        <v>12.99</v>
      </c>
      <c r="L1314" s="75">
        <v>0.2</v>
      </c>
      <c r="M1314" s="65"/>
      <c r="N1314" s="65"/>
      <c r="O1314" s="65"/>
      <c r="P1314" s="65"/>
      <c r="Q1314" s="70"/>
      <c r="R1314" s="66"/>
      <c r="S1314" s="68"/>
      <c r="T1314" s="65"/>
      <c r="U1314" s="65"/>
      <c r="V1314" s="71"/>
      <c r="W1314" s="72"/>
      <c r="X1314" s="73"/>
      <c r="Y1314" s="74"/>
      <c r="Z1314" s="65"/>
      <c r="AA1314" s="73"/>
      <c r="AB1314" s="65"/>
      <c r="AC1314" s="73"/>
      <c r="AD1314" s="65"/>
      <c r="AE1314" s="73"/>
      <c r="AF1314" s="73"/>
      <c r="AG1314" s="65"/>
      <c r="AH1314" s="65"/>
      <c r="AI1314" s="65"/>
      <c r="AJ1314" s="65"/>
      <c r="AK1314" s="65"/>
      <c r="AL1314" s="65"/>
      <c r="AM1314" s="65"/>
      <c r="AN1314" s="65"/>
      <c r="AO1314" s="65"/>
    </row>
    <row r="1315" spans="1:41">
      <c r="A1315">
        <f>'TARIF 2024'!D1317</f>
        <v>0</v>
      </c>
      <c r="B1315" t="s">
        <v>947</v>
      </c>
      <c r="D1315" s="4">
        <f>'TARIF 2024'!G1317</f>
        <v>5900495061171</v>
      </c>
      <c r="E1315" t="str">
        <f>'TARIF 2024'!B1317</f>
        <v>GSM168918</v>
      </c>
      <c r="F1315" t="str">
        <f>'TARIF 2024'!K1317</f>
        <v>Smart Magnet case for Samsung Galaxy A34 5G black</v>
      </c>
      <c r="G1315" t="str">
        <f>'TARIF 2024'!K1317</f>
        <v>Smart Magnet case for Samsung Galaxy A34 5G black</v>
      </c>
      <c r="H1315" s="64">
        <f>'TARIF 2024'!M1317</f>
        <v>5.4049999999999994</v>
      </c>
      <c r="I1315" s="64">
        <f>'TARIF 2024'!Q1317</f>
        <v>12.99</v>
      </c>
      <c r="L1315" s="75">
        <v>0.2</v>
      </c>
      <c r="M1315" s="65"/>
      <c r="N1315" s="65"/>
      <c r="O1315" s="65"/>
      <c r="P1315" s="65"/>
      <c r="Q1315" s="70"/>
      <c r="R1315" s="66"/>
      <c r="S1315" s="68"/>
      <c r="T1315" s="65"/>
      <c r="U1315" s="65"/>
      <c r="V1315" s="71"/>
      <c r="W1315" s="72"/>
      <c r="X1315" s="73"/>
      <c r="Y1315" s="74"/>
      <c r="Z1315" s="65"/>
      <c r="AA1315" s="73"/>
      <c r="AB1315" s="65"/>
      <c r="AC1315" s="73"/>
      <c r="AD1315" s="65"/>
      <c r="AE1315" s="73"/>
      <c r="AF1315" s="73"/>
      <c r="AG1315" s="65"/>
      <c r="AH1315" s="65"/>
      <c r="AI1315" s="65"/>
      <c r="AJ1315" s="65"/>
      <c r="AK1315" s="65"/>
      <c r="AL1315" s="65"/>
      <c r="AM1315" s="65"/>
      <c r="AN1315" s="65"/>
      <c r="AO1315" s="65"/>
    </row>
    <row r="1316" spans="1:41">
      <c r="A1316">
        <f>'TARIF 2024'!D1318</f>
        <v>0</v>
      </c>
      <c r="B1316" t="s">
        <v>947</v>
      </c>
      <c r="D1316" s="4">
        <f>'TARIF 2024'!G1318</f>
        <v>5900495075567</v>
      </c>
      <c r="E1316" t="str">
        <f>'TARIF 2024'!B1318</f>
        <v>GSM170233</v>
      </c>
      <c r="F1316" t="str">
        <f>'TARIF 2024'!K1318</f>
        <v>Smart Magnet case for Samsung Galaxy A14 4G / A14 5G black</v>
      </c>
      <c r="G1316" t="str">
        <f>'TARIF 2024'!K1318</f>
        <v>Smart Magnet case for Samsung Galaxy A14 4G / A14 5G black</v>
      </c>
      <c r="H1316" s="64">
        <f>'TARIF 2024'!M1318</f>
        <v>5.4049999999999994</v>
      </c>
      <c r="I1316" s="64">
        <f>'TARIF 2024'!Q1318</f>
        <v>12.99</v>
      </c>
      <c r="L1316" s="75">
        <v>0.2</v>
      </c>
      <c r="M1316" s="65"/>
      <c r="N1316" s="65"/>
      <c r="O1316" s="65"/>
      <c r="P1316" s="65"/>
      <c r="Q1316" s="70"/>
      <c r="R1316" s="66"/>
      <c r="S1316" s="68"/>
      <c r="T1316" s="65"/>
      <c r="U1316" s="65"/>
      <c r="V1316" s="71"/>
      <c r="W1316" s="72"/>
      <c r="X1316" s="73"/>
      <c r="Y1316" s="74"/>
      <c r="Z1316" s="65"/>
      <c r="AA1316" s="73"/>
      <c r="AB1316" s="65"/>
      <c r="AC1316" s="73"/>
      <c r="AD1316" s="65"/>
      <c r="AE1316" s="73"/>
      <c r="AF1316" s="73"/>
      <c r="AG1316" s="65"/>
      <c r="AH1316" s="65"/>
      <c r="AI1316" s="65"/>
      <c r="AJ1316" s="65"/>
      <c r="AK1316" s="65"/>
      <c r="AL1316" s="65"/>
      <c r="AM1316" s="65"/>
      <c r="AN1316" s="65"/>
      <c r="AO1316" s="65"/>
    </row>
    <row r="1317" spans="1:41">
      <c r="A1317">
        <f>'TARIF 2024'!D1319</f>
        <v>0</v>
      </c>
      <c r="B1317" t="s">
        <v>947</v>
      </c>
      <c r="D1317" s="4">
        <f>'TARIF 2024'!G1319</f>
        <v>5900495955395</v>
      </c>
      <c r="E1317" t="str">
        <f>'TARIF 2024'!B1319</f>
        <v>GSM113351</v>
      </c>
      <c r="F1317" t="str">
        <f>'TARIF 2024'!K1319</f>
        <v>Smart Magnet case for Samsung Galaxy S22 black</v>
      </c>
      <c r="G1317" t="str">
        <f>'TARIF 2024'!K1319</f>
        <v>Smart Magnet case for Samsung Galaxy S22 black</v>
      </c>
      <c r="H1317" s="64">
        <f>'TARIF 2024'!M1319</f>
        <v>5.4049999999999994</v>
      </c>
      <c r="I1317" s="64">
        <f>'TARIF 2024'!Q1319</f>
        <v>12.99</v>
      </c>
      <c r="L1317" s="75">
        <v>0.2</v>
      </c>
      <c r="M1317" s="65"/>
      <c r="N1317" s="65"/>
      <c r="O1317" s="65"/>
      <c r="P1317" s="65"/>
      <c r="Q1317" s="70"/>
      <c r="R1317" s="66"/>
      <c r="S1317" s="68"/>
      <c r="T1317" s="65"/>
      <c r="U1317" s="65"/>
      <c r="V1317" s="71"/>
      <c r="W1317" s="72"/>
      <c r="X1317" s="73"/>
      <c r="Y1317" s="74"/>
      <c r="Z1317" s="65"/>
      <c r="AA1317" s="73"/>
      <c r="AB1317" s="65"/>
      <c r="AC1317" s="73"/>
      <c r="AD1317" s="65"/>
      <c r="AE1317" s="73"/>
      <c r="AF1317" s="73"/>
      <c r="AG1317" s="65"/>
      <c r="AH1317" s="65"/>
      <c r="AI1317" s="65"/>
      <c r="AJ1317" s="65"/>
      <c r="AK1317" s="65"/>
      <c r="AL1317" s="65"/>
      <c r="AM1317" s="65"/>
      <c r="AN1317" s="65"/>
      <c r="AO1317" s="65"/>
    </row>
    <row r="1318" spans="1:41">
      <c r="A1318">
        <f>'TARIF 2024'!D1320</f>
        <v>0</v>
      </c>
      <c r="B1318" t="s">
        <v>947</v>
      </c>
      <c r="D1318" s="4">
        <f>'TARIF 2024'!G1320</f>
        <v>5900495996343</v>
      </c>
      <c r="E1318" t="str">
        <f>'TARIF 2024'!B1320</f>
        <v>GSM117262</v>
      </c>
      <c r="F1318" t="str">
        <f>'TARIF 2024'!K1320</f>
        <v>Smart Magnet case for Samsung Galaxy M23 5G black</v>
      </c>
      <c r="G1318" t="str">
        <f>'TARIF 2024'!K1320</f>
        <v>Smart Magnet case for Samsung Galaxy M23 5G black</v>
      </c>
      <c r="H1318" s="64">
        <f>'TARIF 2024'!M1320</f>
        <v>5.4049999999999994</v>
      </c>
      <c r="I1318" s="64">
        <f>'TARIF 2024'!Q1320</f>
        <v>12.99</v>
      </c>
      <c r="L1318" s="75">
        <v>0.2</v>
      </c>
      <c r="M1318" s="65"/>
      <c r="N1318" s="65"/>
      <c r="O1318" s="65"/>
      <c r="P1318" s="65"/>
      <c r="Q1318" s="70"/>
      <c r="R1318" s="66"/>
      <c r="S1318" s="68"/>
      <c r="T1318" s="65"/>
      <c r="U1318" s="65"/>
      <c r="V1318" s="71"/>
      <c r="W1318" s="72"/>
      <c r="X1318" s="73"/>
      <c r="Y1318" s="74"/>
      <c r="Z1318" s="65"/>
      <c r="AA1318" s="73"/>
      <c r="AB1318" s="65"/>
      <c r="AC1318" s="73"/>
      <c r="AD1318" s="65"/>
      <c r="AE1318" s="73"/>
      <c r="AF1318" s="73"/>
      <c r="AG1318" s="65"/>
      <c r="AH1318" s="65"/>
      <c r="AI1318" s="65"/>
      <c r="AJ1318" s="65"/>
      <c r="AK1318" s="65"/>
      <c r="AL1318" s="65"/>
      <c r="AM1318" s="65"/>
      <c r="AN1318" s="65"/>
      <c r="AO1318" s="65"/>
    </row>
    <row r="1319" spans="1:41">
      <c r="A1319">
        <f>'TARIF 2024'!D1321</f>
        <v>0</v>
      </c>
      <c r="B1319" t="s">
        <v>947</v>
      </c>
      <c r="D1319" s="4">
        <f>'TARIF 2024'!G1321</f>
        <v>5900495977915</v>
      </c>
      <c r="E1319" t="str">
        <f>'TARIF 2024'!B1321</f>
        <v>GSM115314</v>
      </c>
      <c r="F1319" t="str">
        <f>'TARIF 2024'!K1321</f>
        <v>Smart Magnet case for Samsung Galaxy A13 4G black</v>
      </c>
      <c r="G1319" t="str">
        <f>'TARIF 2024'!K1321</f>
        <v>Smart Magnet case for Samsung Galaxy A13 4G black</v>
      </c>
      <c r="H1319" s="64">
        <f>'TARIF 2024'!M1321</f>
        <v>5.4049999999999994</v>
      </c>
      <c r="I1319" s="64">
        <f>'TARIF 2024'!Q1321</f>
        <v>12.99</v>
      </c>
      <c r="L1319" s="75">
        <v>0.2</v>
      </c>
      <c r="M1319" s="65"/>
      <c r="N1319" s="65"/>
      <c r="O1319" s="65"/>
      <c r="P1319" s="65"/>
      <c r="Q1319" s="70"/>
      <c r="R1319" s="66"/>
      <c r="S1319" s="68"/>
      <c r="T1319" s="65"/>
      <c r="U1319" s="65"/>
      <c r="V1319" s="71"/>
      <c r="W1319" s="72"/>
      <c r="X1319" s="73"/>
      <c r="Y1319" s="74"/>
      <c r="Z1319" s="65"/>
      <c r="AA1319" s="73"/>
      <c r="AB1319" s="65"/>
      <c r="AC1319" s="73"/>
      <c r="AD1319" s="65"/>
      <c r="AE1319" s="73"/>
      <c r="AF1319" s="73"/>
      <c r="AG1319" s="65"/>
      <c r="AH1319" s="65"/>
      <c r="AI1319" s="65"/>
      <c r="AJ1319" s="65"/>
      <c r="AK1319" s="65"/>
      <c r="AL1319" s="65"/>
      <c r="AM1319" s="65"/>
      <c r="AN1319" s="65"/>
      <c r="AO1319" s="65"/>
    </row>
    <row r="1320" spans="1:41">
      <c r="A1320">
        <f>'TARIF 2024'!D1322</f>
        <v>0</v>
      </c>
      <c r="B1320" t="s">
        <v>947</v>
      </c>
      <c r="D1320" s="4">
        <f>'TARIF 2024'!G1322</f>
        <v>5900495270665</v>
      </c>
      <c r="E1320" t="str">
        <f>'TARIF 2024'!B1322</f>
        <v>GSM173039</v>
      </c>
      <c r="F1320" t="str">
        <f>'TARIF 2024'!K1322</f>
        <v>Smart Magnet case for iPhone 15 Plus 6,7" black</v>
      </c>
      <c r="G1320" t="str">
        <f>'TARIF 2024'!K1322</f>
        <v>Smart Magnet case for iPhone 15 Plus 6,7" black</v>
      </c>
      <c r="H1320" s="64">
        <f>'TARIF 2024'!M1322</f>
        <v>5.4049999999999994</v>
      </c>
      <c r="I1320" s="64">
        <f>'TARIF 2024'!Q1322</f>
        <v>12.99</v>
      </c>
      <c r="L1320" s="75">
        <v>0.2</v>
      </c>
      <c r="M1320" s="65"/>
      <c r="N1320" s="65"/>
      <c r="O1320" s="65"/>
      <c r="P1320" s="65"/>
      <c r="Q1320" s="70"/>
      <c r="R1320" s="66"/>
      <c r="S1320" s="68"/>
      <c r="T1320" s="65"/>
      <c r="U1320" s="65"/>
      <c r="V1320" s="71"/>
      <c r="W1320" s="72"/>
      <c r="X1320" s="73"/>
      <c r="Y1320" s="74"/>
      <c r="Z1320" s="65"/>
      <c r="AA1320" s="73"/>
      <c r="AB1320" s="65"/>
      <c r="AC1320" s="73"/>
      <c r="AD1320" s="65"/>
      <c r="AE1320" s="73"/>
      <c r="AF1320" s="73"/>
      <c r="AG1320" s="65"/>
      <c r="AH1320" s="65"/>
      <c r="AI1320" s="65"/>
      <c r="AJ1320" s="65"/>
      <c r="AK1320" s="65"/>
      <c r="AL1320" s="65"/>
      <c r="AM1320" s="65"/>
      <c r="AN1320" s="65"/>
      <c r="AO1320" s="65"/>
    </row>
    <row r="1321" spans="1:41">
      <c r="A1321">
        <f>'TARIF 2024'!D1323</f>
        <v>0</v>
      </c>
      <c r="B1321" t="s">
        <v>947</v>
      </c>
      <c r="D1321" s="4">
        <f>'TARIF 2024'!G1323</f>
        <v>5900495270658</v>
      </c>
      <c r="E1321" t="str">
        <f>'TARIF 2024'!B1323</f>
        <v>GSM173038</v>
      </c>
      <c r="F1321" t="str">
        <f>'TARIF 2024'!K1323</f>
        <v>Smart Magnet case for iPhone 15 Pro Max 6,7" black</v>
      </c>
      <c r="G1321" t="str">
        <f>'TARIF 2024'!K1323</f>
        <v>Smart Magnet case for iPhone 15 Pro Max 6,7" black</v>
      </c>
      <c r="H1321" s="64">
        <f>'TARIF 2024'!M1323</f>
        <v>5.4049999999999994</v>
      </c>
      <c r="I1321" s="64">
        <f>'TARIF 2024'!Q1323</f>
        <v>12.99</v>
      </c>
      <c r="L1321" s="75">
        <v>0.2</v>
      </c>
      <c r="M1321" s="65"/>
      <c r="N1321" s="65"/>
      <c r="O1321" s="65"/>
      <c r="P1321" s="65"/>
      <c r="Q1321" s="70"/>
      <c r="R1321" s="66"/>
      <c r="S1321" s="68"/>
      <c r="T1321" s="65"/>
      <c r="U1321" s="65"/>
      <c r="V1321" s="71"/>
      <c r="W1321" s="72"/>
      <c r="X1321" s="73"/>
      <c r="Y1321" s="74"/>
      <c r="Z1321" s="65"/>
      <c r="AA1321" s="73"/>
      <c r="AB1321" s="65"/>
      <c r="AC1321" s="73"/>
      <c r="AD1321" s="65"/>
      <c r="AE1321" s="73"/>
      <c r="AF1321" s="73"/>
      <c r="AG1321" s="65"/>
      <c r="AH1321" s="65"/>
      <c r="AI1321" s="65"/>
      <c r="AJ1321" s="65"/>
      <c r="AK1321" s="65"/>
      <c r="AL1321" s="65"/>
      <c r="AM1321" s="65"/>
      <c r="AN1321" s="65"/>
      <c r="AO1321" s="65"/>
    </row>
    <row r="1322" spans="1:41">
      <c r="A1322">
        <f>'TARIF 2024'!D1324</f>
        <v>0</v>
      </c>
      <c r="B1322" t="s">
        <v>947</v>
      </c>
      <c r="D1322" s="4">
        <f>'TARIF 2024'!G1324</f>
        <v>5900495270610</v>
      </c>
      <c r="E1322" t="str">
        <f>'TARIF 2024'!B1324</f>
        <v>GSM173037</v>
      </c>
      <c r="F1322" t="str">
        <f>'TARIF 2024'!K1324</f>
        <v>Smart Magnet case for iPhone 15 Pro 6,1" black</v>
      </c>
      <c r="G1322" t="str">
        <f>'TARIF 2024'!K1324</f>
        <v>Smart Magnet case for iPhone 15 Pro 6,1" black</v>
      </c>
      <c r="H1322" s="64">
        <f>'TARIF 2024'!M1324</f>
        <v>5.4049999999999994</v>
      </c>
      <c r="I1322" s="64">
        <f>'TARIF 2024'!Q1324</f>
        <v>12.99</v>
      </c>
      <c r="L1322" s="75">
        <v>0.2</v>
      </c>
      <c r="M1322" s="65"/>
      <c r="N1322" s="65"/>
      <c r="O1322" s="65"/>
      <c r="P1322" s="65"/>
      <c r="Q1322" s="70"/>
      <c r="R1322" s="66"/>
      <c r="S1322" s="68"/>
      <c r="T1322" s="65"/>
      <c r="U1322" s="65"/>
      <c r="V1322" s="71"/>
      <c r="W1322" s="72"/>
      <c r="X1322" s="73"/>
      <c r="Y1322" s="74"/>
      <c r="Z1322" s="65"/>
      <c r="AA1322" s="73"/>
      <c r="AB1322" s="65"/>
      <c r="AC1322" s="73"/>
      <c r="AD1322" s="65"/>
      <c r="AE1322" s="73"/>
      <c r="AF1322" s="73"/>
      <c r="AG1322" s="65"/>
      <c r="AH1322" s="65"/>
      <c r="AI1322" s="65"/>
      <c r="AJ1322" s="65"/>
      <c r="AK1322" s="65"/>
      <c r="AL1322" s="65"/>
      <c r="AM1322" s="65"/>
      <c r="AN1322" s="65"/>
      <c r="AO1322" s="65"/>
    </row>
    <row r="1323" spans="1:41">
      <c r="A1323">
        <f>'TARIF 2024'!D1325</f>
        <v>0</v>
      </c>
      <c r="B1323" t="s">
        <v>947</v>
      </c>
      <c r="D1323" s="4">
        <f>'TARIF 2024'!G1325</f>
        <v>5900495270603</v>
      </c>
      <c r="E1323" t="str">
        <f>'TARIF 2024'!B1325</f>
        <v>GSM173036</v>
      </c>
      <c r="F1323" t="str">
        <f>'TARIF 2024'!K1325</f>
        <v>Smart Magnet case for iPhone 15 6,1" black</v>
      </c>
      <c r="G1323" t="str">
        <f>'TARIF 2024'!K1325</f>
        <v>Smart Magnet case for iPhone 15 6,1" black</v>
      </c>
      <c r="H1323" s="64">
        <f>'TARIF 2024'!M1325</f>
        <v>5.4049999999999994</v>
      </c>
      <c r="I1323" s="64">
        <f>'TARIF 2024'!Q1325</f>
        <v>12.99</v>
      </c>
      <c r="L1323" s="75">
        <v>0.2</v>
      </c>
      <c r="M1323" s="65"/>
      <c r="N1323" s="65"/>
      <c r="O1323" s="65"/>
      <c r="P1323" s="65"/>
      <c r="Q1323" s="70"/>
      <c r="R1323" s="66"/>
      <c r="S1323" s="68"/>
      <c r="T1323" s="65"/>
      <c r="U1323" s="65"/>
      <c r="V1323" s="71"/>
      <c r="W1323" s="72"/>
      <c r="X1323" s="73"/>
      <c r="Y1323" s="74"/>
      <c r="Z1323" s="65"/>
      <c r="AA1323" s="73"/>
      <c r="AB1323" s="65"/>
      <c r="AC1323" s="73"/>
      <c r="AD1323" s="65"/>
      <c r="AE1323" s="73"/>
      <c r="AF1323" s="73"/>
      <c r="AG1323" s="65"/>
      <c r="AH1323" s="65"/>
      <c r="AI1323" s="65"/>
      <c r="AJ1323" s="65"/>
      <c r="AK1323" s="65"/>
      <c r="AL1323" s="65"/>
      <c r="AM1323" s="65"/>
      <c r="AN1323" s="65"/>
      <c r="AO1323" s="65"/>
    </row>
    <row r="1324" spans="1:41">
      <c r="A1324">
        <f>'TARIF 2024'!D1326</f>
        <v>0</v>
      </c>
      <c r="B1324" t="s">
        <v>947</v>
      </c>
      <c r="D1324" s="4">
        <f>'TARIF 2024'!G1326</f>
        <v>5907457704497</v>
      </c>
      <c r="E1324" t="str">
        <f>'TARIF 2024'!B1326</f>
        <v>GSM118194</v>
      </c>
      <c r="F1324" t="str">
        <f>'TARIF 2024'!K1326</f>
        <v>Smart Magnet case for iPhone 14 6,1" black</v>
      </c>
      <c r="G1324" t="str">
        <f>'TARIF 2024'!K1326</f>
        <v>Smart Magnet case for iPhone 14 6,1" black</v>
      </c>
      <c r="H1324" s="64">
        <f>'TARIF 2024'!M1326</f>
        <v>5.4049999999999994</v>
      </c>
      <c r="I1324" s="64">
        <f>'TARIF 2024'!Q1326</f>
        <v>12.99</v>
      </c>
      <c r="L1324" s="75">
        <v>0.2</v>
      </c>
      <c r="M1324" s="65"/>
      <c r="N1324" s="65"/>
      <c r="O1324" s="65"/>
      <c r="P1324" s="65"/>
      <c r="Q1324" s="70"/>
      <c r="R1324" s="66"/>
      <c r="S1324" s="68"/>
      <c r="T1324" s="65"/>
      <c r="U1324" s="65"/>
      <c r="V1324" s="71"/>
      <c r="W1324" s="72"/>
      <c r="X1324" s="73"/>
      <c r="Y1324" s="74"/>
      <c r="Z1324" s="65"/>
      <c r="AA1324" s="73"/>
      <c r="AB1324" s="65"/>
      <c r="AC1324" s="73"/>
      <c r="AD1324" s="65"/>
      <c r="AE1324" s="73"/>
      <c r="AF1324" s="73"/>
      <c r="AG1324" s="65"/>
      <c r="AH1324" s="65"/>
      <c r="AI1324" s="65"/>
      <c r="AJ1324" s="65"/>
      <c r="AK1324" s="65"/>
      <c r="AL1324" s="65"/>
      <c r="AM1324" s="65"/>
      <c r="AN1324" s="65"/>
      <c r="AO1324" s="65"/>
    </row>
    <row r="1325" spans="1:41">
      <c r="A1325">
        <f>'TARIF 2024'!D1327</f>
        <v>0</v>
      </c>
      <c r="B1325" t="s">
        <v>947</v>
      </c>
      <c r="D1325" s="4">
        <f>'TARIF 2024'!G1327</f>
        <v>5900495871855</v>
      </c>
      <c r="E1325" t="str">
        <f>'TARIF 2024'!B1327</f>
        <v>GSM102955</v>
      </c>
      <c r="F1325" t="str">
        <f>'TARIF 2024'!K1327</f>
        <v>Genuine Leather Smart Pro case for iPhone 12 / 12 Pro 6,1" black</v>
      </c>
      <c r="G1325" t="str">
        <f>'TARIF 2024'!K1327</f>
        <v>Genuine Leather Smart Pro case for iPhone 12 / 12 Pro 6,1" black</v>
      </c>
      <c r="H1325" s="64">
        <f>'TARIF 2024'!M1327</f>
        <v>6.2415999999999991</v>
      </c>
      <c r="I1325" s="64">
        <f>'TARIF 2024'!Q1327</f>
        <v>14.99</v>
      </c>
      <c r="L1325" s="75">
        <v>0.2</v>
      </c>
      <c r="M1325" s="65"/>
      <c r="N1325" s="65"/>
      <c r="O1325" s="65"/>
      <c r="P1325" s="65"/>
      <c r="Q1325" s="70"/>
      <c r="R1325" s="66"/>
      <c r="S1325" s="68"/>
      <c r="T1325" s="65"/>
      <c r="U1325" s="65"/>
      <c r="V1325" s="71"/>
      <c r="W1325" s="72"/>
      <c r="X1325" s="73"/>
      <c r="Y1325" s="74"/>
      <c r="Z1325" s="65"/>
      <c r="AA1325" s="73"/>
      <c r="AB1325" s="65"/>
      <c r="AC1325" s="73"/>
      <c r="AD1325" s="65"/>
      <c r="AE1325" s="73"/>
      <c r="AF1325" s="73"/>
      <c r="AG1325" s="65"/>
      <c r="AH1325" s="65"/>
      <c r="AI1325" s="65"/>
      <c r="AJ1325" s="65"/>
      <c r="AK1325" s="65"/>
      <c r="AL1325" s="65"/>
      <c r="AM1325" s="65"/>
      <c r="AN1325" s="65"/>
      <c r="AO1325" s="65"/>
    </row>
    <row r="1326" spans="1:41">
      <c r="A1326">
        <f>'TARIF 2024'!D1328</f>
        <v>0</v>
      </c>
      <c r="B1326" t="s">
        <v>947</v>
      </c>
      <c r="D1326" s="4">
        <f>'TARIF 2024'!G1328</f>
        <v>5900495482334</v>
      </c>
      <c r="E1326" t="str">
        <f>'TARIF 2024'!B1328</f>
        <v>GSM021698</v>
      </c>
      <c r="F1326" t="str">
        <f>'TARIF 2024'!K1328</f>
        <v>Smart Magnet case for iPhone 7 / 8 / SE 2020 / SE 2022 red</v>
      </c>
      <c r="G1326" t="str">
        <f>'TARIF 2024'!K1328</f>
        <v>Smart Magnet case for iPhone 7 / 8 / SE 2020 / SE 2022 red</v>
      </c>
      <c r="H1326" s="64">
        <f>'TARIF 2024'!M1328</f>
        <v>5.4143999999999997</v>
      </c>
      <c r="I1326" s="64">
        <f>'TARIF 2024'!Q1328</f>
        <v>12.99</v>
      </c>
      <c r="L1326" s="75">
        <v>0.2</v>
      </c>
      <c r="M1326" s="65"/>
      <c r="N1326" s="65"/>
      <c r="O1326" s="65"/>
      <c r="P1326" s="65"/>
      <c r="Q1326" s="70"/>
      <c r="R1326" s="66"/>
      <c r="S1326" s="68"/>
      <c r="T1326" s="65"/>
      <c r="U1326" s="65"/>
      <c r="V1326" s="71"/>
      <c r="W1326" s="72"/>
      <c r="X1326" s="73"/>
      <c r="Y1326" s="74"/>
      <c r="Z1326" s="65"/>
      <c r="AA1326" s="73"/>
      <c r="AB1326" s="65"/>
      <c r="AC1326" s="73"/>
      <c r="AD1326" s="65"/>
      <c r="AE1326" s="73"/>
      <c r="AF1326" s="73"/>
      <c r="AG1326" s="65"/>
      <c r="AH1326" s="65"/>
      <c r="AI1326" s="65"/>
      <c r="AJ1326" s="65"/>
      <c r="AK1326" s="65"/>
      <c r="AL1326" s="65"/>
      <c r="AM1326" s="65"/>
      <c r="AN1326" s="65"/>
      <c r="AO1326" s="65"/>
    </row>
    <row r="1327" spans="1:41">
      <c r="A1327">
        <f>'TARIF 2024'!D1329</f>
        <v>0</v>
      </c>
      <c r="B1327" t="s">
        <v>947</v>
      </c>
      <c r="D1327" s="4">
        <f>'TARIF 2024'!G1329</f>
        <v>5900495959751</v>
      </c>
      <c r="E1327" t="str">
        <f>'TARIF 2024'!B1329</f>
        <v>GSM113929</v>
      </c>
      <c r="F1327" t="str">
        <f>'TARIF 2024'!K1329</f>
        <v>Smart Magnet case for Samsung Galaxy A53 5G red</v>
      </c>
      <c r="G1327" t="str">
        <f>'TARIF 2024'!K1329</f>
        <v>Smart Magnet case for Samsung Galaxy A53 5G red</v>
      </c>
      <c r="H1327" s="64">
        <f>'TARIF 2024'!M1329</f>
        <v>5.4143999999999997</v>
      </c>
      <c r="I1327" s="64">
        <f>'TARIF 2024'!Q1329</f>
        <v>12.99</v>
      </c>
      <c r="L1327" s="75">
        <v>0.2</v>
      </c>
      <c r="M1327" s="65"/>
      <c r="N1327" s="65"/>
      <c r="O1327" s="65"/>
      <c r="P1327" s="65"/>
      <c r="Q1327" s="70"/>
      <c r="R1327" s="66"/>
      <c r="S1327" s="68"/>
      <c r="T1327" s="65"/>
      <c r="U1327" s="65"/>
      <c r="V1327" s="71"/>
      <c r="W1327" s="72"/>
      <c r="X1327" s="73"/>
      <c r="Y1327" s="74"/>
      <c r="Z1327" s="65"/>
      <c r="AA1327" s="73"/>
      <c r="AB1327" s="65"/>
      <c r="AC1327" s="73"/>
      <c r="AD1327" s="65"/>
      <c r="AE1327" s="73"/>
      <c r="AF1327" s="73"/>
      <c r="AG1327" s="65"/>
      <c r="AH1327" s="65"/>
      <c r="AI1327" s="65"/>
      <c r="AJ1327" s="65"/>
      <c r="AK1327" s="65"/>
      <c r="AL1327" s="65"/>
      <c r="AM1327" s="65"/>
      <c r="AN1327" s="65"/>
      <c r="AO1327" s="65"/>
    </row>
    <row r="1328" spans="1:41">
      <c r="A1328">
        <f>'TARIF 2024'!D1330</f>
        <v>0</v>
      </c>
      <c r="B1328" t="s">
        <v>947</v>
      </c>
      <c r="D1328" s="4">
        <f>'TARIF 2024'!G1330</f>
        <v>5900495955548</v>
      </c>
      <c r="E1328" t="str">
        <f>'TARIF 2024'!B1330</f>
        <v>GSM113366</v>
      </c>
      <c r="F1328" t="str">
        <f>'TARIF 2024'!K1330</f>
        <v>Smart Magnet case for Samsung Galaxy A13 5G red</v>
      </c>
      <c r="G1328" t="str">
        <f>'TARIF 2024'!K1330</f>
        <v>Smart Magnet case for Samsung Galaxy A13 5G red</v>
      </c>
      <c r="H1328" s="64">
        <f>'TARIF 2024'!M1330</f>
        <v>5.4143999999999997</v>
      </c>
      <c r="I1328" s="64">
        <f>'TARIF 2024'!Q1330</f>
        <v>12.99</v>
      </c>
      <c r="L1328" s="75">
        <v>0.2</v>
      </c>
      <c r="M1328" s="65"/>
      <c r="N1328" s="65"/>
      <c r="O1328" s="65"/>
      <c r="P1328" s="65"/>
      <c r="Q1328" s="70"/>
      <c r="R1328" s="66"/>
      <c r="S1328" s="68"/>
      <c r="T1328" s="65"/>
      <c r="U1328" s="65"/>
      <c r="V1328" s="71"/>
      <c r="W1328" s="72"/>
      <c r="X1328" s="73"/>
      <c r="Y1328" s="74"/>
      <c r="Z1328" s="65"/>
      <c r="AA1328" s="73"/>
      <c r="AB1328" s="65"/>
      <c r="AC1328" s="73"/>
      <c r="AD1328" s="65"/>
      <c r="AE1328" s="73"/>
      <c r="AF1328" s="73"/>
      <c r="AG1328" s="65"/>
      <c r="AH1328" s="65"/>
      <c r="AI1328" s="65"/>
      <c r="AJ1328" s="65"/>
      <c r="AK1328" s="65"/>
      <c r="AL1328" s="65"/>
      <c r="AM1328" s="65"/>
      <c r="AN1328" s="65"/>
      <c r="AO1328" s="65"/>
    </row>
    <row r="1329" spans="1:41">
      <c r="A1329">
        <f>'TARIF 2024'!D1331</f>
        <v>0</v>
      </c>
      <c r="B1329" t="s">
        <v>947</v>
      </c>
      <c r="D1329" s="4">
        <f>'TARIF 2024'!G1331</f>
        <v>5900495962287</v>
      </c>
      <c r="E1329" t="str">
        <f>'TARIF 2024'!B1331</f>
        <v>GSM114165</v>
      </c>
      <c r="F1329" t="str">
        <f>'TARIF 2024'!K1331</f>
        <v>Smart Magnetic case for Samsung Galaxy A53 5G burgundy</v>
      </c>
      <c r="G1329" t="str">
        <f>'TARIF 2024'!K1331</f>
        <v>Smart Magnetic case for Samsung Galaxy A53 5G burgundy</v>
      </c>
      <c r="H1329" s="64">
        <f>'TARIF 2024'!M1331</f>
        <v>5.4143999999999997</v>
      </c>
      <c r="I1329" s="64">
        <f>'TARIF 2024'!Q1331</f>
        <v>12.99</v>
      </c>
      <c r="L1329" s="75">
        <v>0.2</v>
      </c>
      <c r="M1329" s="65"/>
      <c r="N1329" s="65"/>
      <c r="O1329" s="65"/>
      <c r="P1329" s="65"/>
      <c r="Q1329" s="70"/>
      <c r="R1329" s="66"/>
      <c r="S1329" s="68"/>
      <c r="T1329" s="65"/>
      <c r="U1329" s="65"/>
      <c r="V1329" s="71"/>
      <c r="W1329" s="72"/>
      <c r="X1329" s="73"/>
      <c r="Y1329" s="74"/>
      <c r="Z1329" s="65"/>
      <c r="AA1329" s="73"/>
      <c r="AB1329" s="65"/>
      <c r="AC1329" s="73"/>
      <c r="AD1329" s="65"/>
      <c r="AE1329" s="73"/>
      <c r="AF1329" s="73"/>
      <c r="AG1329" s="65"/>
      <c r="AH1329" s="65"/>
      <c r="AI1329" s="65"/>
      <c r="AJ1329" s="65"/>
      <c r="AK1329" s="65"/>
      <c r="AL1329" s="65"/>
      <c r="AM1329" s="65"/>
      <c r="AN1329" s="65"/>
      <c r="AO1329" s="65"/>
    </row>
    <row r="1330" spans="1:41">
      <c r="A1330">
        <f>'TARIF 2024'!D1332</f>
        <v>0</v>
      </c>
      <c r="B1330" t="s">
        <v>947</v>
      </c>
      <c r="D1330" s="4">
        <f>'TARIF 2024'!G1332</f>
        <v>5900495600646</v>
      </c>
      <c r="E1330" t="str">
        <f>'TARIF 2024'!B1332</f>
        <v>GSM031104</v>
      </c>
      <c r="F1330" t="str">
        <f>'TARIF 2024'!K1332</f>
        <v>Smart Universal Fancy Silicon case 4,7" 74x138 black</v>
      </c>
      <c r="G1330" t="str">
        <f>'TARIF 2024'!K1332</f>
        <v>Smart Universal Fancy Silicon case 4,7" 74x138 black</v>
      </c>
      <c r="H1330" s="64">
        <f>'TARIF 2024'!M1332</f>
        <v>5.4143999999999997</v>
      </c>
      <c r="I1330" s="64">
        <f>'TARIF 2024'!Q1332</f>
        <v>12.99</v>
      </c>
      <c r="L1330" s="75">
        <v>0.2</v>
      </c>
      <c r="M1330" s="65"/>
      <c r="N1330" s="65"/>
      <c r="O1330" s="65"/>
      <c r="P1330" s="65"/>
      <c r="Q1330" s="70"/>
      <c r="R1330" s="66"/>
      <c r="S1330" s="68"/>
      <c r="T1330" s="65"/>
      <c r="U1330" s="65"/>
      <c r="V1330" s="71"/>
      <c r="W1330" s="72"/>
      <c r="X1330" s="73"/>
      <c r="Y1330" s="74"/>
      <c r="Z1330" s="65"/>
      <c r="AA1330" s="73"/>
      <c r="AB1330" s="65"/>
      <c r="AC1330" s="73"/>
      <c r="AD1330" s="65"/>
      <c r="AE1330" s="73"/>
      <c r="AF1330" s="73"/>
      <c r="AG1330" s="65"/>
      <c r="AH1330" s="65"/>
      <c r="AI1330" s="65"/>
      <c r="AJ1330" s="65"/>
      <c r="AK1330" s="65"/>
      <c r="AL1330" s="65"/>
      <c r="AM1330" s="65"/>
      <c r="AN1330" s="65"/>
      <c r="AO1330" s="65"/>
    </row>
    <row r="1331" spans="1:41">
      <c r="A1331">
        <f>'TARIF 2024'!D1333</f>
        <v>0</v>
      </c>
      <c r="B1331" t="s">
        <v>947</v>
      </c>
      <c r="D1331" s="4">
        <f>'TARIF 2024'!G1333</f>
        <v>5900495600707</v>
      </c>
      <c r="E1331" t="str">
        <f>'TARIF 2024'!B1333</f>
        <v>GSM031114</v>
      </c>
      <c r="F1331" t="str">
        <f>'TARIF 2024'!K1333</f>
        <v>Smart Universal Fancy Silicon case 5,5" 87x159 black</v>
      </c>
      <c r="G1331" t="str">
        <f>'TARIF 2024'!K1333</f>
        <v>Smart Universal Fancy Silicon case 5,5" 87x159 black</v>
      </c>
      <c r="H1331" s="64">
        <f>'TARIF 2024'!M1333</f>
        <v>5.4143999999999997</v>
      </c>
      <c r="I1331" s="64">
        <f>'TARIF 2024'!Q1333</f>
        <v>12.99</v>
      </c>
      <c r="L1331" s="75">
        <v>0.2</v>
      </c>
      <c r="M1331" s="65"/>
      <c r="N1331" s="65"/>
      <c r="O1331" s="65"/>
      <c r="P1331" s="65"/>
      <c r="Q1331" s="70"/>
      <c r="R1331" s="66"/>
      <c r="S1331" s="68"/>
      <c r="T1331" s="65"/>
      <c r="U1331" s="65"/>
      <c r="V1331" s="71"/>
      <c r="W1331" s="72"/>
      <c r="X1331" s="73"/>
      <c r="Y1331" s="74"/>
      <c r="Z1331" s="65"/>
      <c r="AA1331" s="73"/>
      <c r="AB1331" s="65"/>
      <c r="AC1331" s="73"/>
      <c r="AD1331" s="65"/>
      <c r="AE1331" s="73"/>
      <c r="AF1331" s="73"/>
      <c r="AG1331" s="65"/>
      <c r="AH1331" s="65"/>
      <c r="AI1331" s="65"/>
      <c r="AJ1331" s="65"/>
      <c r="AK1331" s="65"/>
      <c r="AL1331" s="65"/>
      <c r="AM1331" s="65"/>
      <c r="AN1331" s="65"/>
      <c r="AO1331" s="65"/>
    </row>
    <row r="1332" spans="1:41">
      <c r="A1332">
        <f>'TARIF 2024'!D1334</f>
        <v>0</v>
      </c>
      <c r="B1332" t="s">
        <v>947</v>
      </c>
      <c r="D1332" s="4">
        <f>'TARIF 2024'!G1334</f>
        <v>5900495094728</v>
      </c>
      <c r="E1332" t="str">
        <f>'TARIF 2024'!B1334</f>
        <v>GSM171597</v>
      </c>
      <c r="F1332" t="str">
        <f>'TARIF 2024'!K1334</f>
        <v xml:space="preserve">Setty universal phone hanger ST1-1 black </v>
      </c>
      <c r="G1332" t="str">
        <f>'TARIF 2024'!K1334</f>
        <v xml:space="preserve">Setty universal phone hanger ST1-1 black </v>
      </c>
      <c r="H1332" s="64">
        <f>'TARIF 2024'!M1334</f>
        <v>3.1019999999999999</v>
      </c>
      <c r="I1332" s="64">
        <f>'TARIF 2024'!Q1334</f>
        <v>7.99</v>
      </c>
      <c r="L1332" s="75">
        <v>0.2</v>
      </c>
      <c r="M1332" s="65"/>
      <c r="N1332" s="65"/>
      <c r="O1332" s="65"/>
      <c r="P1332" s="65"/>
      <c r="Q1332" s="70"/>
      <c r="R1332" s="66"/>
      <c r="S1332" s="68"/>
      <c r="T1332" s="65"/>
      <c r="U1332" s="65"/>
      <c r="V1332" s="71"/>
      <c r="W1332" s="72"/>
      <c r="X1332" s="73"/>
      <c r="Y1332" s="74"/>
      <c r="Z1332" s="65"/>
      <c r="AA1332" s="73"/>
      <c r="AB1332" s="65"/>
      <c r="AC1332" s="73"/>
      <c r="AD1332" s="65"/>
      <c r="AE1332" s="73"/>
      <c r="AF1332" s="73"/>
      <c r="AG1332" s="65"/>
      <c r="AH1332" s="65"/>
      <c r="AI1332" s="65"/>
      <c r="AJ1332" s="65"/>
      <c r="AK1332" s="65"/>
      <c r="AL1332" s="65"/>
      <c r="AM1332" s="65"/>
      <c r="AN1332" s="65"/>
      <c r="AO1332" s="65"/>
    </row>
    <row r="1333" spans="1:41">
      <c r="A1333">
        <f>'TARIF 2024'!D1335</f>
        <v>0</v>
      </c>
      <c r="B1333" t="s">
        <v>947</v>
      </c>
      <c r="D1333" s="4">
        <f>'TARIF 2024'!G1335</f>
        <v>5900495094735</v>
      </c>
      <c r="E1333" t="str">
        <f>'TARIF 2024'!B1335</f>
        <v>GSM171598</v>
      </c>
      <c r="F1333" t="str">
        <f>'TARIF 2024'!K1335</f>
        <v xml:space="preserve">Setty universal phone hanger ST1-15 rose gold </v>
      </c>
      <c r="G1333" t="str">
        <f>'TARIF 2024'!K1335</f>
        <v xml:space="preserve">Setty universal phone hanger ST1-15 rose gold </v>
      </c>
      <c r="H1333" s="64">
        <f>'TARIF 2024'!M1335</f>
        <v>3.1019999999999999</v>
      </c>
      <c r="I1333" s="64">
        <f>'TARIF 2024'!Q1335</f>
        <v>7.99</v>
      </c>
      <c r="L1333" s="75">
        <v>0.2</v>
      </c>
      <c r="M1333" s="65"/>
      <c r="N1333" s="65"/>
      <c r="O1333" s="65"/>
      <c r="P1333" s="65"/>
      <c r="Q1333" s="70"/>
      <c r="R1333" s="66"/>
      <c r="S1333" s="68"/>
      <c r="T1333" s="65"/>
      <c r="U1333" s="65"/>
      <c r="V1333" s="71"/>
      <c r="W1333" s="72"/>
      <c r="X1333" s="73"/>
      <c r="Y1333" s="74"/>
      <c r="Z1333" s="65"/>
      <c r="AA1333" s="73"/>
      <c r="AB1333" s="65"/>
      <c r="AC1333" s="73"/>
      <c r="AD1333" s="65"/>
      <c r="AE1333" s="73"/>
      <c r="AF1333" s="73"/>
      <c r="AG1333" s="65"/>
      <c r="AH1333" s="65"/>
      <c r="AI1333" s="65"/>
      <c r="AJ1333" s="65"/>
      <c r="AK1333" s="65"/>
      <c r="AL1333" s="65"/>
      <c r="AM1333" s="65"/>
      <c r="AN1333" s="65"/>
      <c r="AO1333" s="65"/>
    </row>
    <row r="1334" spans="1:41">
      <c r="A1334">
        <f>'TARIF 2024'!D1336</f>
        <v>0</v>
      </c>
      <c r="B1334" t="s">
        <v>947</v>
      </c>
      <c r="D1334" s="4">
        <f>'TARIF 2024'!G1336</f>
        <v>5900495928252</v>
      </c>
      <c r="E1334" t="str">
        <f>'TARIF 2024'!B1336</f>
        <v>GSM109908</v>
      </c>
      <c r="F1334" t="str">
        <f>'TARIF 2024'!K1336</f>
        <v>Tour de cou universel pour telephone violet</v>
      </c>
      <c r="G1334" t="str">
        <f>'TARIF 2024'!K1336</f>
        <v>Tour de cou universel pour telephone violet</v>
      </c>
      <c r="H1334" s="64">
        <f>'TARIF 2024'!M1336</f>
        <v>2.5004</v>
      </c>
      <c r="I1334" s="64">
        <f>'TARIF 2024'!Q1336</f>
        <v>7.99</v>
      </c>
      <c r="L1334" s="75">
        <v>0.2</v>
      </c>
      <c r="M1334" s="65"/>
      <c r="N1334" s="65"/>
      <c r="O1334" s="65"/>
      <c r="P1334" s="65"/>
      <c r="Q1334" s="70"/>
      <c r="R1334" s="66"/>
      <c r="S1334" s="68"/>
      <c r="T1334" s="65"/>
      <c r="U1334" s="65"/>
      <c r="V1334" s="71"/>
      <c r="W1334" s="72"/>
      <c r="X1334" s="73"/>
      <c r="Y1334" s="74"/>
      <c r="Z1334" s="65"/>
      <c r="AA1334" s="73"/>
      <c r="AB1334" s="65"/>
      <c r="AC1334" s="73"/>
      <c r="AD1334" s="65"/>
      <c r="AE1334" s="73"/>
      <c r="AF1334" s="73"/>
      <c r="AG1334" s="65"/>
      <c r="AH1334" s="65"/>
      <c r="AI1334" s="65"/>
      <c r="AJ1334" s="65"/>
      <c r="AK1334" s="65"/>
      <c r="AL1334" s="65"/>
      <c r="AM1334" s="65"/>
      <c r="AN1334" s="65"/>
      <c r="AO1334" s="65"/>
    </row>
    <row r="1335" spans="1:41">
      <c r="A1335">
        <f>'TARIF 2024'!D1337</f>
        <v>0</v>
      </c>
      <c r="B1335" t="s">
        <v>947</v>
      </c>
      <c r="D1335" s="4">
        <f>'TARIF 2024'!G1337</f>
        <v>5900495928221</v>
      </c>
      <c r="E1335" t="str">
        <f>'TARIF 2024'!B1337</f>
        <v>GSM109905</v>
      </c>
      <c r="F1335" t="str">
        <f>'TARIF 2024'!K1337</f>
        <v>Tour de cou universel pour telephone noir</v>
      </c>
      <c r="G1335" t="str">
        <f>'TARIF 2024'!K1337</f>
        <v>Tour de cou universel pour telephone noir</v>
      </c>
      <c r="H1335" s="64">
        <f>'TARIF 2024'!M1337</f>
        <v>2.5004</v>
      </c>
      <c r="I1335" s="64">
        <f>'TARIF 2024'!Q1337</f>
        <v>7.99</v>
      </c>
      <c r="L1335" s="75">
        <v>0.2</v>
      </c>
      <c r="M1335" s="65"/>
      <c r="N1335" s="65"/>
      <c r="O1335" s="65"/>
      <c r="P1335" s="65"/>
      <c r="Q1335" s="70"/>
      <c r="R1335" s="66"/>
      <c r="S1335" s="68"/>
      <c r="T1335" s="65"/>
      <c r="U1335" s="65"/>
      <c r="V1335" s="71"/>
      <c r="W1335" s="72"/>
      <c r="X1335" s="73"/>
      <c r="Y1335" s="74"/>
      <c r="Z1335" s="65"/>
      <c r="AA1335" s="73"/>
      <c r="AB1335" s="65"/>
      <c r="AC1335" s="73"/>
      <c r="AD1335" s="65"/>
      <c r="AE1335" s="73"/>
      <c r="AF1335" s="73"/>
      <c r="AG1335" s="65"/>
      <c r="AH1335" s="65"/>
      <c r="AI1335" s="65"/>
      <c r="AJ1335" s="65"/>
      <c r="AK1335" s="65"/>
      <c r="AL1335" s="65"/>
      <c r="AM1335" s="65"/>
      <c r="AN1335" s="65"/>
      <c r="AO1335" s="65"/>
    </row>
    <row r="1336" spans="1:41">
      <c r="A1336">
        <f>'TARIF 2024'!D1338</f>
        <v>0</v>
      </c>
      <c r="B1336" t="s">
        <v>947</v>
      </c>
      <c r="D1336" s="4">
        <f>'TARIF 2024'!G1338</f>
        <v>5900495928269</v>
      </c>
      <c r="E1336" t="str">
        <f>'TARIF 2024'!B1338</f>
        <v>GSM109909</v>
      </c>
      <c r="F1336" t="str">
        <f>'TARIF 2024'!K1338</f>
        <v>Tour de cou universel pour telephone vert</v>
      </c>
      <c r="G1336" t="str">
        <f>'TARIF 2024'!K1338</f>
        <v>Tour de cou universel pour telephone vert</v>
      </c>
      <c r="H1336" s="64">
        <f>'TARIF 2024'!M1338</f>
        <v>2.5004</v>
      </c>
      <c r="I1336" s="64">
        <f>'TARIF 2024'!Q1338</f>
        <v>7.99</v>
      </c>
      <c r="L1336" s="75">
        <v>0.2</v>
      </c>
      <c r="M1336" s="65"/>
      <c r="N1336" s="65"/>
      <c r="O1336" s="65"/>
      <c r="P1336" s="65"/>
      <c r="Q1336" s="70"/>
      <c r="R1336" s="66"/>
      <c r="S1336" s="68"/>
      <c r="T1336" s="65"/>
      <c r="U1336" s="65"/>
      <c r="V1336" s="71"/>
      <c r="W1336" s="72"/>
      <c r="X1336" s="73"/>
      <c r="Y1336" s="74"/>
      <c r="Z1336" s="65"/>
      <c r="AA1336" s="73"/>
      <c r="AB1336" s="65"/>
      <c r="AC1336" s="73"/>
      <c r="AD1336" s="65"/>
      <c r="AE1336" s="73"/>
      <c r="AF1336" s="73"/>
      <c r="AG1336" s="65"/>
      <c r="AH1336" s="65"/>
      <c r="AI1336" s="65"/>
      <c r="AJ1336" s="65"/>
      <c r="AK1336" s="65"/>
      <c r="AL1336" s="65"/>
      <c r="AM1336" s="65"/>
      <c r="AN1336" s="65"/>
      <c r="AO1336" s="65"/>
    </row>
    <row r="1337" spans="1:41">
      <c r="A1337">
        <f>'TARIF 2024'!D1339</f>
        <v>0</v>
      </c>
      <c r="B1337" t="s">
        <v>947</v>
      </c>
      <c r="D1337" s="4">
        <f>'TARIF 2024'!G1339</f>
        <v>5900495928238</v>
      </c>
      <c r="E1337" t="str">
        <f>'TARIF 2024'!B1339</f>
        <v>GSM109906</v>
      </c>
      <c r="F1337" t="str">
        <f>'TARIF 2024'!K1339</f>
        <v>Tour de cou universel pour telephone rouge</v>
      </c>
      <c r="G1337" t="str">
        <f>'TARIF 2024'!K1339</f>
        <v>Tour de cou universel pour telephone rouge</v>
      </c>
      <c r="H1337" s="64">
        <f>'TARIF 2024'!M1339</f>
        <v>2.5004</v>
      </c>
      <c r="I1337" s="64">
        <f>'TARIF 2024'!Q1339</f>
        <v>7.99</v>
      </c>
      <c r="L1337" s="75">
        <v>0.2</v>
      </c>
      <c r="M1337" s="65"/>
      <c r="N1337" s="65"/>
      <c r="O1337" s="65"/>
      <c r="P1337" s="65"/>
      <c r="Q1337" s="70"/>
      <c r="R1337" s="66"/>
      <c r="S1337" s="68"/>
      <c r="T1337" s="65"/>
      <c r="U1337" s="65"/>
      <c r="V1337" s="71"/>
      <c r="W1337" s="72"/>
      <c r="X1337" s="73"/>
      <c r="Y1337" s="74"/>
      <c r="Z1337" s="65"/>
      <c r="AA1337" s="73"/>
      <c r="AB1337" s="65"/>
      <c r="AC1337" s="73"/>
      <c r="AD1337" s="65"/>
      <c r="AE1337" s="73"/>
      <c r="AF1337" s="73"/>
      <c r="AG1337" s="65"/>
      <c r="AH1337" s="65"/>
      <c r="AI1337" s="65"/>
      <c r="AJ1337" s="65"/>
      <c r="AK1337" s="65"/>
      <c r="AL1337" s="65"/>
      <c r="AM1337" s="65"/>
      <c r="AN1337" s="65"/>
      <c r="AO1337" s="65"/>
    </row>
    <row r="1338" spans="1:41">
      <c r="A1338">
        <f>'TARIF 2024'!D1340</f>
        <v>0</v>
      </c>
      <c r="B1338" t="s">
        <v>947</v>
      </c>
      <c r="D1338" s="4">
        <f>'TARIF 2024'!G1340</f>
        <v>5900495928276</v>
      </c>
      <c r="E1338" t="str">
        <f>'TARIF 2024'!B1340</f>
        <v>GSM109910</v>
      </c>
      <c r="F1338" t="str">
        <f>'TARIF 2024'!K1340</f>
        <v>Tour de cou universel pour telephone rose</v>
      </c>
      <c r="G1338" t="str">
        <f>'TARIF 2024'!K1340</f>
        <v>Tour de cou universel pour telephone rose</v>
      </c>
      <c r="H1338" s="64">
        <f>'TARIF 2024'!M1340</f>
        <v>2.5004</v>
      </c>
      <c r="I1338" s="64">
        <f>'TARIF 2024'!Q1340</f>
        <v>7.99</v>
      </c>
      <c r="L1338" s="75">
        <v>0.2</v>
      </c>
      <c r="M1338" s="65"/>
      <c r="N1338" s="65"/>
      <c r="O1338" s="65"/>
      <c r="P1338" s="65"/>
      <c r="Q1338" s="70"/>
      <c r="R1338" s="66"/>
      <c r="S1338" s="68"/>
      <c r="T1338" s="65"/>
      <c r="U1338" s="65"/>
      <c r="V1338" s="71"/>
      <c r="W1338" s="72"/>
      <c r="X1338" s="73"/>
      <c r="Y1338" s="74"/>
      <c r="Z1338" s="65"/>
      <c r="AA1338" s="73"/>
      <c r="AB1338" s="65"/>
      <c r="AC1338" s="73"/>
      <c r="AD1338" s="65"/>
      <c r="AE1338" s="73"/>
      <c r="AF1338" s="73"/>
      <c r="AG1338" s="65"/>
      <c r="AH1338" s="65"/>
      <c r="AI1338" s="65"/>
      <c r="AJ1338" s="65"/>
      <c r="AK1338" s="65"/>
      <c r="AL1338" s="65"/>
      <c r="AM1338" s="65"/>
      <c r="AN1338" s="65"/>
      <c r="AO1338" s="65"/>
    </row>
    <row r="1339" spans="1:41">
      <c r="A1339">
        <f>'TARIF 2024'!D1341</f>
        <v>0</v>
      </c>
      <c r="B1339" t="s">
        <v>947</v>
      </c>
      <c r="D1339" s="4">
        <f>'TARIF 2024'!G1341</f>
        <v>5900495227874</v>
      </c>
      <c r="E1339" t="str">
        <f>'TARIF 2024'!B1341</f>
        <v>GSM172608</v>
      </c>
      <c r="F1339" t="str">
        <f>'TARIF 2024'!K1341</f>
        <v>Phone bag grey</v>
      </c>
      <c r="G1339" t="str">
        <f>'TARIF 2024'!K1341</f>
        <v>Phone bag grey</v>
      </c>
      <c r="H1339" s="64">
        <f>'TARIF 2024'!M1341</f>
        <v>7.4541999999999993</v>
      </c>
      <c r="I1339" s="64">
        <f>'TARIF 2024'!Q1341</f>
        <v>14.99</v>
      </c>
      <c r="L1339" s="75">
        <v>0.2</v>
      </c>
      <c r="M1339" s="65"/>
      <c r="N1339" s="65"/>
      <c r="O1339" s="65"/>
      <c r="P1339" s="65"/>
      <c r="Q1339" s="70"/>
      <c r="R1339" s="66"/>
      <c r="S1339" s="68"/>
      <c r="T1339" s="65"/>
      <c r="U1339" s="65"/>
      <c r="V1339" s="71"/>
      <c r="W1339" s="72"/>
      <c r="X1339" s="73"/>
      <c r="Y1339" s="74"/>
      <c r="Z1339" s="65"/>
      <c r="AA1339" s="73"/>
      <c r="AB1339" s="65"/>
      <c r="AC1339" s="73"/>
      <c r="AD1339" s="65"/>
      <c r="AE1339" s="73"/>
      <c r="AF1339" s="73"/>
      <c r="AG1339" s="65"/>
      <c r="AH1339" s="65"/>
      <c r="AI1339" s="65"/>
      <c r="AJ1339" s="65"/>
      <c r="AK1339" s="65"/>
      <c r="AL1339" s="65"/>
      <c r="AM1339" s="65"/>
      <c r="AN1339" s="65"/>
      <c r="AO1339" s="65"/>
    </row>
    <row r="1340" spans="1:41">
      <c r="A1340">
        <f>'TARIF 2024'!D1342</f>
        <v>0</v>
      </c>
      <c r="B1340" t="s">
        <v>947</v>
      </c>
      <c r="D1340" s="4">
        <f>'TARIF 2024'!G1342</f>
        <v>5900495227799</v>
      </c>
      <c r="E1340" t="str">
        <f>'TARIF 2024'!B1342</f>
        <v>GSM172606</v>
      </c>
      <c r="F1340" t="str">
        <f>'TARIF 2024'!K1342</f>
        <v>Phone bag pink</v>
      </c>
      <c r="G1340" t="str">
        <f>'TARIF 2024'!K1342</f>
        <v>Phone bag pink</v>
      </c>
      <c r="H1340" s="64">
        <f>'TARIF 2024'!M1342</f>
        <v>7.4541999999999993</v>
      </c>
      <c r="I1340" s="64">
        <f>'TARIF 2024'!Q1342</f>
        <v>14.99</v>
      </c>
      <c r="L1340" s="75">
        <v>0.2</v>
      </c>
      <c r="M1340" s="65"/>
      <c r="N1340" s="65"/>
      <c r="O1340" s="65"/>
      <c r="P1340" s="65"/>
      <c r="Q1340" s="70"/>
      <c r="R1340" s="66"/>
      <c r="S1340" s="68"/>
      <c r="T1340" s="65"/>
      <c r="U1340" s="65"/>
      <c r="V1340" s="71"/>
      <c r="W1340" s="72"/>
      <c r="X1340" s="73"/>
      <c r="Y1340" s="74"/>
      <c r="Z1340" s="65"/>
      <c r="AA1340" s="73"/>
      <c r="AB1340" s="65"/>
      <c r="AC1340" s="73"/>
      <c r="AD1340" s="65"/>
      <c r="AE1340" s="73"/>
      <c r="AF1340" s="73"/>
      <c r="AG1340" s="65"/>
      <c r="AH1340" s="65"/>
      <c r="AI1340" s="65"/>
      <c r="AJ1340" s="65"/>
      <c r="AK1340" s="65"/>
      <c r="AL1340" s="65"/>
      <c r="AM1340" s="65"/>
      <c r="AN1340" s="65"/>
      <c r="AO1340" s="65"/>
    </row>
    <row r="1341" spans="1:41">
      <c r="A1341">
        <f>'TARIF 2024'!D1343</f>
        <v>0</v>
      </c>
      <c r="B1341" t="s">
        <v>947</v>
      </c>
      <c r="D1341" s="4">
        <f>'TARIF 2024'!G1343</f>
        <v>5900495227690</v>
      </c>
      <c r="E1341" t="str">
        <f>'TARIF 2024'!B1343</f>
        <v>GSM172604</v>
      </c>
      <c r="F1341" t="str">
        <f>'TARIF 2024'!K1343</f>
        <v>Phone bag mint</v>
      </c>
      <c r="G1341" t="str">
        <f>'TARIF 2024'!K1343</f>
        <v>Phone bag mint</v>
      </c>
      <c r="H1341" s="64">
        <f>'TARIF 2024'!M1343</f>
        <v>7.4541999999999993</v>
      </c>
      <c r="I1341" s="64">
        <f>'TARIF 2024'!Q1343</f>
        <v>17.989999999999998</v>
      </c>
      <c r="L1341" s="75">
        <v>0.2</v>
      </c>
      <c r="M1341" s="65"/>
      <c r="N1341" s="65"/>
      <c r="O1341" s="65"/>
      <c r="P1341" s="65"/>
      <c r="Q1341" s="70"/>
      <c r="R1341" s="66"/>
      <c r="S1341" s="68"/>
      <c r="T1341" s="65"/>
      <c r="U1341" s="65"/>
      <c r="V1341" s="71"/>
      <c r="W1341" s="72"/>
      <c r="X1341" s="73"/>
      <c r="Y1341" s="74"/>
      <c r="Z1341" s="65"/>
      <c r="AA1341" s="73"/>
      <c r="AB1341" s="65"/>
      <c r="AC1341" s="73"/>
      <c r="AD1341" s="65"/>
      <c r="AE1341" s="73"/>
      <c r="AF1341" s="73"/>
      <c r="AG1341" s="65"/>
      <c r="AH1341" s="65"/>
      <c r="AI1341" s="65"/>
      <c r="AJ1341" s="65"/>
      <c r="AK1341" s="65"/>
      <c r="AL1341" s="65"/>
      <c r="AM1341" s="65"/>
      <c r="AN1341" s="65"/>
      <c r="AO1341" s="65"/>
    </row>
    <row r="1342" spans="1:41">
      <c r="A1342">
        <f>'TARIF 2024'!D1344</f>
        <v>0</v>
      </c>
      <c r="B1342" t="s">
        <v>947</v>
      </c>
      <c r="D1342" s="4">
        <f>'TARIF 2024'!G1344</f>
        <v>5900495227829</v>
      </c>
      <c r="E1342" t="str">
        <f>'TARIF 2024'!B1344</f>
        <v>GSM172607</v>
      </c>
      <c r="F1342" t="str">
        <f>'TARIF 2024'!K1344</f>
        <v>Phone bag nude</v>
      </c>
      <c r="G1342" t="str">
        <f>'TARIF 2024'!K1344</f>
        <v>Phone bag nude</v>
      </c>
      <c r="H1342" s="64">
        <f>'TARIF 2024'!M1344</f>
        <v>7.4541999999999993</v>
      </c>
      <c r="I1342" s="64">
        <f>'TARIF 2024'!Q1344</f>
        <v>14.99</v>
      </c>
      <c r="L1342" s="75">
        <v>0.2</v>
      </c>
      <c r="M1342" s="65"/>
      <c r="N1342" s="65"/>
      <c r="O1342" s="65"/>
      <c r="P1342" s="65"/>
      <c r="Q1342" s="70"/>
      <c r="R1342" s="66"/>
      <c r="S1342" s="68"/>
      <c r="T1342" s="65"/>
      <c r="U1342" s="65"/>
      <c r="V1342" s="71"/>
      <c r="W1342" s="72"/>
      <c r="X1342" s="73"/>
      <c r="Y1342" s="74"/>
      <c r="Z1342" s="65"/>
      <c r="AA1342" s="73"/>
      <c r="AB1342" s="65"/>
      <c r="AC1342" s="73"/>
      <c r="AD1342" s="65"/>
      <c r="AE1342" s="73"/>
      <c r="AF1342" s="73"/>
      <c r="AG1342" s="65"/>
      <c r="AH1342" s="65"/>
      <c r="AI1342" s="65"/>
      <c r="AJ1342" s="65"/>
      <c r="AK1342" s="65"/>
      <c r="AL1342" s="65"/>
      <c r="AM1342" s="65"/>
      <c r="AN1342" s="65"/>
      <c r="AO1342" s="65"/>
    </row>
    <row r="1343" spans="1:41">
      <c r="A1343">
        <f>'TARIF 2024'!D1345</f>
        <v>0</v>
      </c>
      <c r="B1343" t="s">
        <v>947</v>
      </c>
      <c r="D1343" s="4">
        <f>'TARIF 2024'!G1345</f>
        <v>5900495227706</v>
      </c>
      <c r="E1343" t="str">
        <f>'TARIF 2024'!B1345</f>
        <v>GSM172605</v>
      </c>
      <c r="F1343" t="str">
        <f>'TARIF 2024'!K1345</f>
        <v>Phone bag light blue</v>
      </c>
      <c r="G1343" t="str">
        <f>'TARIF 2024'!K1345</f>
        <v>Phone bag light blue</v>
      </c>
      <c r="H1343" s="64">
        <f>'TARIF 2024'!M1345</f>
        <v>7.4541999999999993</v>
      </c>
      <c r="I1343" s="64">
        <f>'TARIF 2024'!Q1345</f>
        <v>14.99</v>
      </c>
      <c r="L1343" s="75">
        <v>0.2</v>
      </c>
      <c r="M1343" s="65"/>
      <c r="N1343" s="65"/>
      <c r="O1343" s="65"/>
      <c r="P1343" s="65"/>
      <c r="Q1343" s="70"/>
      <c r="R1343" s="66"/>
      <c r="S1343" s="68"/>
      <c r="T1343" s="65"/>
      <c r="U1343" s="65"/>
      <c r="V1343" s="71"/>
      <c r="W1343" s="72"/>
      <c r="X1343" s="73"/>
      <c r="Y1343" s="74"/>
      <c r="Z1343" s="65"/>
      <c r="AA1343" s="73"/>
      <c r="AB1343" s="65"/>
      <c r="AC1343" s="73"/>
      <c r="AD1343" s="65"/>
      <c r="AE1343" s="73"/>
      <c r="AF1343" s="73"/>
      <c r="AG1343" s="65"/>
      <c r="AH1343" s="65"/>
      <c r="AI1343" s="65"/>
      <c r="AJ1343" s="65"/>
      <c r="AK1343" s="65"/>
      <c r="AL1343" s="65"/>
      <c r="AM1343" s="65"/>
      <c r="AN1343" s="65"/>
      <c r="AO1343" s="65"/>
    </row>
    <row r="1344" spans="1:41">
      <c r="A1344">
        <f>'TARIF 2024'!D1346</f>
        <v>0</v>
      </c>
      <c r="B1344" t="s">
        <v>947</v>
      </c>
      <c r="D1344" s="4">
        <f>'TARIF 2024'!G1346</f>
        <v>5900495227683</v>
      </c>
      <c r="E1344" t="str">
        <f>'TARIF 2024'!B1346</f>
        <v>GSM172603</v>
      </c>
      <c r="F1344" t="str">
        <f>'TARIF 2024'!K1346</f>
        <v>Phone bag black</v>
      </c>
      <c r="G1344" t="str">
        <f>'TARIF 2024'!K1346</f>
        <v>Phone bag black</v>
      </c>
      <c r="H1344" s="64">
        <f>'TARIF 2024'!M1346</f>
        <v>7.4541999999999993</v>
      </c>
      <c r="I1344" s="64">
        <f>'TARIF 2024'!Q1346</f>
        <v>14.99</v>
      </c>
      <c r="L1344" s="75">
        <v>0.2</v>
      </c>
      <c r="M1344" s="65"/>
      <c r="N1344" s="65"/>
      <c r="O1344" s="65"/>
      <c r="P1344" s="65"/>
      <c r="Q1344" s="70"/>
      <c r="R1344" s="66"/>
      <c r="S1344" s="68"/>
      <c r="T1344" s="65"/>
      <c r="U1344" s="65"/>
      <c r="V1344" s="71"/>
      <c r="W1344" s="72"/>
      <c r="X1344" s="73"/>
      <c r="Y1344" s="74"/>
      <c r="Z1344" s="65"/>
      <c r="AA1344" s="73"/>
      <c r="AB1344" s="65"/>
      <c r="AC1344" s="73"/>
      <c r="AD1344" s="65"/>
      <c r="AE1344" s="73"/>
      <c r="AF1344" s="73"/>
      <c r="AG1344" s="65"/>
      <c r="AH1344" s="65"/>
      <c r="AI1344" s="65"/>
      <c r="AJ1344" s="65"/>
      <c r="AK1344" s="65"/>
      <c r="AL1344" s="65"/>
      <c r="AM1344" s="65"/>
      <c r="AN1344" s="65"/>
      <c r="AO1344" s="65"/>
    </row>
    <row r="1345" spans="1:41">
      <c r="A1345">
        <f>'TARIF 2024'!D1347</f>
        <v>0</v>
      </c>
      <c r="B1345" t="s">
        <v>947</v>
      </c>
      <c r="D1345" s="4">
        <f>'TARIF 2024'!G1347</f>
        <v>5900495976277</v>
      </c>
      <c r="E1345" t="str">
        <f>'TARIF 2024'!B1347</f>
        <v>GSM115194</v>
      </c>
      <c r="F1345" t="str">
        <f>'TARIF 2024'!K1347</f>
        <v>setty Casque Bluetooth Setty TWS avec boîtier de charge ECA-01 blanc dont 0,04 deee</v>
      </c>
      <c r="G1345" t="str">
        <f>'TARIF 2024'!K1347</f>
        <v>setty Casque Bluetooth Setty TWS avec boîtier de charge ECA-01 blanc dont 0,04 deee</v>
      </c>
      <c r="H1345" s="64">
        <f>'TARIF 2024'!M1347</f>
        <v>6.6739999999999995</v>
      </c>
      <c r="I1345" s="64">
        <f>'TARIF 2024'!Q1347</f>
        <v>14.99</v>
      </c>
      <c r="L1345" s="75">
        <v>0.2</v>
      </c>
      <c r="M1345" s="65"/>
      <c r="N1345" s="65"/>
      <c r="O1345" s="65"/>
      <c r="P1345" s="65"/>
      <c r="Q1345" s="70"/>
      <c r="R1345" s="66"/>
      <c r="S1345" s="68"/>
      <c r="T1345" s="65"/>
      <c r="U1345" s="65"/>
      <c r="V1345" s="71"/>
      <c r="W1345" s="72"/>
      <c r="X1345" s="73"/>
      <c r="Y1345" s="74"/>
      <c r="Z1345" s="65"/>
      <c r="AA1345" s="73"/>
      <c r="AB1345" s="65"/>
      <c r="AC1345" s="73"/>
      <c r="AD1345" s="65"/>
      <c r="AE1345" s="73"/>
      <c r="AF1345" s="73"/>
      <c r="AG1345" s="65"/>
      <c r="AH1345" s="65"/>
      <c r="AI1345" s="65"/>
      <c r="AJ1345" s="65"/>
      <c r="AK1345" s="65"/>
      <c r="AL1345" s="65"/>
      <c r="AM1345" s="65"/>
      <c r="AN1345" s="65"/>
      <c r="AO1345" s="65"/>
    </row>
    <row r="1346" spans="1:41">
      <c r="A1346" t="str">
        <f>'TARIF 2024'!D1348</f>
        <v>fdv</v>
      </c>
      <c r="B1346" t="s">
        <v>947</v>
      </c>
      <c r="D1346" s="4">
        <f>'TARIF 2024'!G1348</f>
        <v>5900495920621</v>
      </c>
      <c r="E1346" t="str">
        <f>'TARIF 2024'!B1348</f>
        <v>GSM108670</v>
      </c>
      <c r="F1346" t="str">
        <f>'TARIF 2024'!K1348</f>
        <v xml:space="preserve"> Setty wired earphones white dont 0,04 deee</v>
      </c>
      <c r="G1346" t="str">
        <f>'TARIF 2024'!K1348</f>
        <v xml:space="preserve"> Setty wired earphones white dont 0,04 deee</v>
      </c>
      <c r="H1346" s="64">
        <f>'TARIF 2024'!M1348</f>
        <v>4.5589999999999993</v>
      </c>
      <c r="I1346" s="64">
        <f>'TARIF 2024'!Q1348</f>
        <v>9.99</v>
      </c>
      <c r="L1346" s="75">
        <v>0.2</v>
      </c>
      <c r="M1346" s="65"/>
      <c r="N1346" s="65"/>
      <c r="O1346" s="65"/>
      <c r="P1346" s="65"/>
      <c r="Q1346" s="70"/>
      <c r="R1346" s="66"/>
      <c r="S1346" s="68"/>
      <c r="T1346" s="65"/>
      <c r="U1346" s="65"/>
      <c r="V1346" s="71"/>
      <c r="W1346" s="72"/>
      <c r="X1346" s="73"/>
      <c r="Y1346" s="74"/>
      <c r="Z1346" s="65"/>
      <c r="AA1346" s="73"/>
      <c r="AB1346" s="65"/>
      <c r="AC1346" s="73"/>
      <c r="AD1346" s="65"/>
      <c r="AE1346" s="73"/>
      <c r="AF1346" s="73"/>
      <c r="AG1346" s="65"/>
      <c r="AH1346" s="65"/>
      <c r="AI1346" s="65"/>
      <c r="AJ1346" s="65"/>
      <c r="AK1346" s="65"/>
      <c r="AL1346" s="65"/>
      <c r="AM1346" s="65"/>
      <c r="AN1346" s="65"/>
      <c r="AO1346" s="65"/>
    </row>
    <row r="1347" spans="1:41">
      <c r="A1347">
        <f>'TARIF 2024'!D1349</f>
        <v>0</v>
      </c>
      <c r="B1347" t="s">
        <v>947</v>
      </c>
      <c r="D1347" s="4">
        <f>'TARIF 2024'!G1349</f>
        <v>5900495094568</v>
      </c>
      <c r="E1347" t="str">
        <f>'TARIF 2024'!B1349</f>
        <v>GSM171589</v>
      </c>
      <c r="F1347" t="str">
        <f>'TARIF 2024'!K1349</f>
        <v>Setty wired earphones SPD-J-313 rainbow dont 0,04 deee</v>
      </c>
      <c r="G1347" t="str">
        <f>'TARIF 2024'!K1349</f>
        <v>Setty wired earphones SPD-J-313 rainbow dont 0,04 deee</v>
      </c>
      <c r="H1347" s="64">
        <f>'TARIF 2024'!M1349</f>
        <v>4.0043999999999995</v>
      </c>
      <c r="I1347" s="64">
        <f>'TARIF 2024'!Q1349</f>
        <v>9.99</v>
      </c>
      <c r="L1347" s="75">
        <v>0.2</v>
      </c>
      <c r="M1347" s="65"/>
      <c r="N1347" s="65"/>
      <c r="O1347" s="65"/>
      <c r="P1347" s="65"/>
      <c r="Q1347" s="70"/>
      <c r="R1347" s="66"/>
      <c r="S1347" s="68"/>
      <c r="T1347" s="65"/>
      <c r="U1347" s="65"/>
      <c r="V1347" s="71"/>
      <c r="W1347" s="72"/>
      <c r="X1347" s="73"/>
      <c r="Y1347" s="74"/>
      <c r="Z1347" s="65"/>
      <c r="AA1347" s="73"/>
      <c r="AB1347" s="65"/>
      <c r="AC1347" s="73"/>
      <c r="AD1347" s="65"/>
      <c r="AE1347" s="73"/>
      <c r="AF1347" s="73"/>
      <c r="AG1347" s="65"/>
      <c r="AH1347" s="65"/>
      <c r="AI1347" s="65"/>
      <c r="AJ1347" s="65"/>
      <c r="AK1347" s="65"/>
      <c r="AL1347" s="65"/>
      <c r="AM1347" s="65"/>
      <c r="AN1347" s="65"/>
      <c r="AO1347" s="65"/>
    </row>
    <row r="1348" spans="1:41">
      <c r="A1348" t="e">
        <f>'TARIF 2024'!#REF!</f>
        <v>#REF!</v>
      </c>
      <c r="B1348" t="s">
        <v>947</v>
      </c>
      <c r="D1348" s="4" t="e">
        <f>'TARIF 2024'!#REF!</f>
        <v>#REF!</v>
      </c>
      <c r="E1348" t="e">
        <f>'TARIF 2024'!#REF!</f>
        <v>#REF!</v>
      </c>
      <c r="F1348" t="e">
        <f>'TARIF 2024'!#REF!</f>
        <v>#REF!</v>
      </c>
      <c r="G1348" t="e">
        <f>'TARIF 2024'!#REF!</f>
        <v>#REF!</v>
      </c>
      <c r="H1348" s="64" t="e">
        <f>'TARIF 2024'!#REF!</f>
        <v>#REF!</v>
      </c>
      <c r="I1348" s="64" t="e">
        <f>'TARIF 2024'!#REF!</f>
        <v>#REF!</v>
      </c>
      <c r="L1348" s="75">
        <v>0.2</v>
      </c>
      <c r="M1348" s="65"/>
      <c r="N1348" s="65"/>
      <c r="O1348" s="65"/>
      <c r="P1348" s="65"/>
      <c r="Q1348" s="70"/>
      <c r="R1348" s="66"/>
      <c r="S1348" s="68"/>
      <c r="T1348" s="65"/>
      <c r="U1348" s="65"/>
      <c r="V1348" s="71"/>
      <c r="W1348" s="72"/>
      <c r="X1348" s="73"/>
      <c r="Y1348" s="74"/>
      <c r="Z1348" s="65"/>
      <c r="AA1348" s="73"/>
      <c r="AB1348" s="65"/>
      <c r="AC1348" s="73"/>
      <c r="AD1348" s="65"/>
      <c r="AE1348" s="73"/>
      <c r="AF1348" s="73"/>
      <c r="AG1348" s="65"/>
      <c r="AH1348" s="65"/>
      <c r="AI1348" s="65"/>
      <c r="AJ1348" s="65"/>
      <c r="AK1348" s="65"/>
      <c r="AL1348" s="65"/>
      <c r="AM1348" s="65"/>
      <c r="AN1348" s="65"/>
      <c r="AO1348" s="65"/>
    </row>
    <row r="1349" spans="1:41">
      <c r="A1349">
        <f>'TARIF 2024'!D1350</f>
        <v>0</v>
      </c>
      <c r="B1349" t="s">
        <v>947</v>
      </c>
      <c r="D1349" s="4">
        <f>'TARIF 2024'!G1350</f>
        <v>5900495920621</v>
      </c>
      <c r="E1349" t="str">
        <f>'TARIF 2024'!B1350</f>
        <v>GSM108670</v>
      </c>
      <c r="F1349" t="str">
        <f>'TARIF 2024'!K1350</f>
        <v>Setty wired earphones white dont 0,04 deee</v>
      </c>
      <c r="G1349" t="str">
        <f>'TARIF 2024'!K1350</f>
        <v>Setty wired earphones white dont 0,04 deee</v>
      </c>
      <c r="H1349" s="64">
        <f>'TARIF 2024'!M1350</f>
        <v>4.5589999999999993</v>
      </c>
      <c r="I1349" s="64">
        <f>'TARIF 2024'!Q1350</f>
        <v>9.99</v>
      </c>
      <c r="L1349" s="75">
        <v>0.2</v>
      </c>
      <c r="M1349" s="65"/>
      <c r="N1349" s="65"/>
      <c r="O1349" s="65"/>
      <c r="P1349" s="65"/>
      <c r="Q1349" s="70"/>
      <c r="R1349" s="66"/>
      <c r="S1349" s="68"/>
      <c r="T1349" s="65"/>
      <c r="U1349" s="65"/>
      <c r="V1349" s="71"/>
      <c r="W1349" s="72"/>
      <c r="X1349" s="73"/>
      <c r="Y1349" s="74"/>
      <c r="Z1349" s="65"/>
      <c r="AA1349" s="73"/>
      <c r="AB1349" s="65"/>
      <c r="AC1349" s="73"/>
      <c r="AD1349" s="65"/>
      <c r="AE1349" s="73"/>
      <c r="AF1349" s="73"/>
      <c r="AG1349" s="65"/>
      <c r="AH1349" s="65"/>
      <c r="AI1349" s="65"/>
      <c r="AJ1349" s="65"/>
      <c r="AK1349" s="65"/>
      <c r="AL1349" s="65"/>
      <c r="AM1349" s="65"/>
      <c r="AN1349" s="65"/>
      <c r="AO1349" s="65"/>
    </row>
    <row r="1350" spans="1:41">
      <c r="A1350">
        <f>'TARIF 2024'!D1351</f>
        <v>0</v>
      </c>
      <c r="B1350" t="s">
        <v>947</v>
      </c>
      <c r="D1350" s="4">
        <f>'TARIF 2024'!G1351</f>
        <v>5900495920614</v>
      </c>
      <c r="E1350" t="str">
        <f>'TARIF 2024'!B1351</f>
        <v>GSM108669</v>
      </c>
      <c r="F1350" t="str">
        <f>'TARIF 2024'!K1351</f>
        <v>Setty wired earphones black dont 0,04 deee</v>
      </c>
      <c r="G1350" t="str">
        <f>'TARIF 2024'!K1351</f>
        <v>Setty wired earphones black dont 0,04 deee</v>
      </c>
      <c r="H1350" s="64">
        <f>'TARIF 2024'!M1351</f>
        <v>4.5589999999999993</v>
      </c>
      <c r="I1350" s="64">
        <f>'TARIF 2024'!Q1351</f>
        <v>9.99</v>
      </c>
      <c r="L1350" s="75">
        <v>0.2</v>
      </c>
      <c r="M1350" s="65"/>
      <c r="N1350" s="65"/>
      <c r="O1350" s="65"/>
      <c r="P1350" s="65"/>
      <c r="Q1350" s="70"/>
      <c r="R1350" s="66"/>
      <c r="S1350" s="68"/>
      <c r="T1350" s="65"/>
      <c r="U1350" s="65"/>
      <c r="V1350" s="71"/>
      <c r="W1350" s="72"/>
      <c r="X1350" s="73"/>
      <c r="Y1350" s="74"/>
      <c r="Z1350" s="65"/>
      <c r="AA1350" s="73"/>
      <c r="AB1350" s="65"/>
      <c r="AC1350" s="73"/>
      <c r="AD1350" s="65"/>
      <c r="AE1350" s="73"/>
      <c r="AF1350" s="73"/>
      <c r="AG1350" s="65"/>
      <c r="AH1350" s="65"/>
      <c r="AI1350" s="65"/>
      <c r="AJ1350" s="65"/>
      <c r="AK1350" s="65"/>
      <c r="AL1350" s="65"/>
      <c r="AM1350" s="65"/>
      <c r="AN1350" s="65"/>
      <c r="AO1350" s="65"/>
    </row>
    <row r="1351" spans="1:41">
      <c r="A1351">
        <f>'TARIF 2024'!D1352</f>
        <v>0</v>
      </c>
      <c r="B1351" t="s">
        <v>947</v>
      </c>
      <c r="D1351" s="4">
        <f>'TARIF 2024'!G1352</f>
        <v>5900495829993</v>
      </c>
      <c r="E1351" t="str">
        <f>'TARIF 2024'!B1352</f>
        <v>GSM099289</v>
      </c>
      <c r="F1351" t="str">
        <f>'TARIF 2024'!K1352</f>
        <v>Setty wired earphones Sport white dont 0,04 deee</v>
      </c>
      <c r="G1351" t="str">
        <f>'TARIF 2024'!K1352</f>
        <v>Setty wired earphones Sport white dont 0,04 deee</v>
      </c>
      <c r="H1351" s="64">
        <f>'TARIF 2024'!M1352</f>
        <v>3.7223999999999999</v>
      </c>
      <c r="I1351" s="64">
        <f>'TARIF 2024'!Q1352</f>
        <v>8.99</v>
      </c>
      <c r="L1351" s="75">
        <v>0.2</v>
      </c>
      <c r="M1351" s="65"/>
      <c r="N1351" s="65"/>
      <c r="O1351" s="65"/>
      <c r="P1351" s="65"/>
      <c r="Q1351" s="70"/>
      <c r="R1351" s="66"/>
      <c r="S1351" s="68"/>
      <c r="T1351" s="65"/>
      <c r="U1351" s="65"/>
      <c r="V1351" s="71"/>
      <c r="W1351" s="72"/>
      <c r="X1351" s="73"/>
      <c r="Y1351" s="74"/>
      <c r="Z1351" s="65"/>
      <c r="AA1351" s="73"/>
      <c r="AB1351" s="65"/>
      <c r="AC1351" s="73"/>
      <c r="AD1351" s="65"/>
      <c r="AE1351" s="73"/>
      <c r="AF1351" s="73"/>
      <c r="AG1351" s="65"/>
      <c r="AH1351" s="65"/>
      <c r="AI1351" s="65"/>
      <c r="AJ1351" s="65"/>
      <c r="AK1351" s="65"/>
      <c r="AL1351" s="65"/>
      <c r="AM1351" s="65"/>
      <c r="AN1351" s="65"/>
      <c r="AO1351" s="65"/>
    </row>
    <row r="1352" spans="1:41">
      <c r="A1352">
        <f>'TARIF 2024'!D1353</f>
        <v>0</v>
      </c>
      <c r="B1352" t="s">
        <v>947</v>
      </c>
      <c r="D1352" s="4">
        <f>'TARIF 2024'!G1353</f>
        <v>5900495829976</v>
      </c>
      <c r="E1352" t="str">
        <f>'TARIF 2024'!B1353</f>
        <v>GSM099287</v>
      </c>
      <c r="F1352" t="str">
        <f>'TARIF 2024'!K1353</f>
        <v>Setty wired earphones Sport black dont 0,04 deee</v>
      </c>
      <c r="G1352" t="str">
        <f>'TARIF 2024'!K1353</f>
        <v>Setty wired earphones Sport black dont 0,04 deee</v>
      </c>
      <c r="H1352" s="64">
        <f>'TARIF 2024'!M1353</f>
        <v>3.7223999999999999</v>
      </c>
      <c r="I1352" s="64">
        <f>'TARIF 2024'!Q1353</f>
        <v>8.99</v>
      </c>
      <c r="L1352" s="75">
        <v>0.2</v>
      </c>
      <c r="M1352" s="65"/>
      <c r="N1352" s="65"/>
      <c r="O1352" s="65"/>
      <c r="P1352" s="65"/>
      <c r="Q1352" s="70"/>
      <c r="R1352" s="66"/>
      <c r="S1352" s="68"/>
      <c r="T1352" s="65"/>
      <c r="U1352" s="65"/>
      <c r="V1352" s="71"/>
      <c r="W1352" s="72"/>
      <c r="X1352" s="73"/>
      <c r="Y1352" s="74"/>
      <c r="Z1352" s="65"/>
      <c r="AA1352" s="73"/>
      <c r="AB1352" s="65"/>
      <c r="AC1352" s="73"/>
      <c r="AD1352" s="65"/>
      <c r="AE1352" s="73"/>
      <c r="AF1352" s="73"/>
      <c r="AG1352" s="65"/>
      <c r="AH1352" s="65"/>
      <c r="AI1352" s="65"/>
      <c r="AJ1352" s="65"/>
      <c r="AK1352" s="65"/>
      <c r="AL1352" s="65"/>
      <c r="AM1352" s="65"/>
      <c r="AN1352" s="65"/>
      <c r="AO1352" s="65"/>
    </row>
    <row r="1353" spans="1:41">
      <c r="A1353">
        <f>'TARIF 2024'!D1354</f>
        <v>0</v>
      </c>
      <c r="B1353" t="s">
        <v>947</v>
      </c>
      <c r="D1353" s="4">
        <f>'TARIF 2024'!G1354</f>
        <v>5900495487131</v>
      </c>
      <c r="E1353" t="str">
        <f>'TARIF 2024'!B1354</f>
        <v>GSM022091</v>
      </c>
      <c r="F1353" t="str">
        <f>'TARIF 2024'!K1354</f>
        <v>Setty wired earphones green dont 0,04 deee</v>
      </c>
      <c r="G1353" t="str">
        <f>'TARIF 2024'!K1354</f>
        <v>Setty wired earphones green dont 0,04 deee</v>
      </c>
      <c r="H1353" s="64">
        <f>'TARIF 2024'!M1354</f>
        <v>2.0021999999999998</v>
      </c>
      <c r="I1353" s="64">
        <f>'TARIF 2024'!Q1354</f>
        <v>4.99</v>
      </c>
      <c r="L1353" s="75">
        <v>0.2</v>
      </c>
      <c r="M1353" s="65"/>
      <c r="N1353" s="65"/>
      <c r="O1353" s="65"/>
      <c r="P1353" s="65"/>
      <c r="Q1353" s="70"/>
      <c r="R1353" s="66"/>
      <c r="S1353" s="68"/>
      <c r="T1353" s="65"/>
      <c r="U1353" s="65"/>
      <c r="V1353" s="71"/>
      <c r="W1353" s="72"/>
      <c r="X1353" s="73"/>
      <c r="Y1353" s="74"/>
      <c r="Z1353" s="65"/>
      <c r="AA1353" s="73"/>
      <c r="AB1353" s="65"/>
      <c r="AC1353" s="73"/>
      <c r="AD1353" s="65"/>
      <c r="AE1353" s="73"/>
      <c r="AF1353" s="73"/>
      <c r="AG1353" s="65"/>
      <c r="AH1353" s="65"/>
      <c r="AI1353" s="65"/>
      <c r="AJ1353" s="65"/>
      <c r="AK1353" s="65"/>
      <c r="AL1353" s="65"/>
      <c r="AM1353" s="65"/>
      <c r="AN1353" s="65"/>
      <c r="AO1353" s="65"/>
    </row>
    <row r="1354" spans="1:41">
      <c r="A1354">
        <f>'TARIF 2024'!D1355</f>
        <v>0</v>
      </c>
      <c r="B1354" t="s">
        <v>947</v>
      </c>
      <c r="D1354" s="4">
        <f>'TARIF 2024'!G1355</f>
        <v>5900495487117</v>
      </c>
      <c r="E1354" t="str">
        <f>'TARIF 2024'!B1355</f>
        <v>GSM022089</v>
      </c>
      <c r="F1354" t="str">
        <f>'TARIF 2024'!K1355</f>
        <v xml:space="preserve"> Setty wired earphones white dont 0,04 deee</v>
      </c>
      <c r="G1354" t="str">
        <f>'TARIF 2024'!K1355</f>
        <v xml:space="preserve"> Setty wired earphones white dont 0,04 deee</v>
      </c>
      <c r="H1354" s="64">
        <f>'TARIF 2024'!M1355</f>
        <v>2.0021999999999998</v>
      </c>
      <c r="I1354" s="64">
        <f>'TARIF 2024'!Q1355</f>
        <v>4.99</v>
      </c>
      <c r="L1354" s="75">
        <v>0.2</v>
      </c>
      <c r="M1354" s="65"/>
      <c r="N1354" s="65"/>
      <c r="O1354" s="65"/>
      <c r="P1354" s="65"/>
      <c r="Q1354" s="70"/>
      <c r="R1354" s="66"/>
      <c r="S1354" s="68"/>
      <c r="T1354" s="65"/>
      <c r="U1354" s="65"/>
      <c r="V1354" s="71"/>
      <c r="W1354" s="72"/>
      <c r="X1354" s="73"/>
      <c r="Y1354" s="74"/>
      <c r="Z1354" s="65"/>
      <c r="AA1354" s="73"/>
      <c r="AB1354" s="65"/>
      <c r="AC1354" s="73"/>
      <c r="AD1354" s="65"/>
      <c r="AE1354" s="73"/>
      <c r="AF1354" s="73"/>
      <c r="AG1354" s="65"/>
      <c r="AH1354" s="65"/>
      <c r="AI1354" s="65"/>
      <c r="AJ1354" s="65"/>
      <c r="AK1354" s="65"/>
      <c r="AL1354" s="65"/>
      <c r="AM1354" s="65"/>
      <c r="AN1354" s="65"/>
      <c r="AO1354" s="65"/>
    </row>
    <row r="1355" spans="1:41">
      <c r="A1355">
        <f>'TARIF 2024'!D1356</f>
        <v>0</v>
      </c>
      <c r="B1355" t="s">
        <v>947</v>
      </c>
      <c r="D1355" s="4">
        <f>'TARIF 2024'!G1356</f>
        <v>5900495487100</v>
      </c>
      <c r="E1355" t="str">
        <f>'TARIF 2024'!B1356</f>
        <v>GSM022088</v>
      </c>
      <c r="F1355" t="str">
        <f>'TARIF 2024'!K1356</f>
        <v>Setty wired earphones blue dont 0,04 deee</v>
      </c>
      <c r="G1355" t="str">
        <f>'TARIF 2024'!K1356</f>
        <v>Setty wired earphones blue dont 0,04 deee</v>
      </c>
      <c r="H1355" s="64">
        <f>'TARIF 2024'!M1356</f>
        <v>2.0021999999999998</v>
      </c>
      <c r="I1355" s="64">
        <f>'TARIF 2024'!Q1356</f>
        <v>4.99</v>
      </c>
      <c r="L1355" s="75">
        <v>0.2</v>
      </c>
      <c r="M1355" s="65"/>
      <c r="N1355" s="65"/>
      <c r="O1355" s="65"/>
      <c r="P1355" s="65"/>
      <c r="Q1355" s="70"/>
      <c r="R1355" s="66"/>
      <c r="S1355" s="68"/>
      <c r="T1355" s="65"/>
      <c r="U1355" s="65"/>
      <c r="V1355" s="71"/>
      <c r="W1355" s="72"/>
      <c r="X1355" s="73"/>
      <c r="Y1355" s="74"/>
      <c r="Z1355" s="65"/>
      <c r="AA1355" s="73"/>
      <c r="AB1355" s="65"/>
      <c r="AC1355" s="73"/>
      <c r="AD1355" s="65"/>
      <c r="AE1355" s="73"/>
      <c r="AF1355" s="73"/>
      <c r="AG1355" s="65"/>
      <c r="AH1355" s="65"/>
      <c r="AI1355" s="65"/>
      <c r="AJ1355" s="65"/>
      <c r="AK1355" s="65"/>
      <c r="AL1355" s="65"/>
      <c r="AM1355" s="65"/>
      <c r="AN1355" s="65"/>
      <c r="AO1355" s="65"/>
    </row>
    <row r="1356" spans="1:41">
      <c r="A1356">
        <f>'TARIF 2024'!D1357</f>
        <v>0</v>
      </c>
      <c r="B1356" t="s">
        <v>947</v>
      </c>
      <c r="D1356" s="4">
        <f>'TARIF 2024'!G1357</f>
        <v>5900495487094</v>
      </c>
      <c r="E1356" t="str">
        <f>'TARIF 2024'!B1357</f>
        <v>GSM022087</v>
      </c>
      <c r="F1356" t="str">
        <f>'TARIF 2024'!K1357</f>
        <v>Setty wired earphones black dont 0,04 deee</v>
      </c>
      <c r="G1356" t="str">
        <f>'TARIF 2024'!K1357</f>
        <v>Setty wired earphones black dont 0,04 deee</v>
      </c>
      <c r="H1356" s="64">
        <f>'TARIF 2024'!M1357</f>
        <v>2.0021999999999998</v>
      </c>
      <c r="I1356" s="64">
        <f>'TARIF 2024'!Q1357</f>
        <v>4.99</v>
      </c>
      <c r="L1356" s="75">
        <v>0.2</v>
      </c>
      <c r="M1356" s="65"/>
      <c r="N1356" s="65"/>
      <c r="O1356" s="65"/>
      <c r="P1356" s="65"/>
      <c r="Q1356" s="70"/>
      <c r="R1356" s="66"/>
      <c r="S1356" s="68"/>
      <c r="T1356" s="65"/>
      <c r="U1356" s="65"/>
      <c r="V1356" s="71"/>
      <c r="W1356" s="72"/>
      <c r="X1356" s="73"/>
      <c r="Y1356" s="74"/>
      <c r="Z1356" s="65"/>
      <c r="AA1356" s="73"/>
      <c r="AB1356" s="65"/>
      <c r="AC1356" s="73"/>
      <c r="AD1356" s="65"/>
      <c r="AE1356" s="73"/>
      <c r="AF1356" s="73"/>
      <c r="AG1356" s="65"/>
      <c r="AH1356" s="65"/>
      <c r="AI1356" s="65"/>
      <c r="AJ1356" s="65"/>
      <c r="AK1356" s="65"/>
      <c r="AL1356" s="65"/>
      <c r="AM1356" s="65"/>
      <c r="AN1356" s="65"/>
      <c r="AO1356" s="65"/>
    </row>
    <row r="1357" spans="1:41">
      <c r="A1357">
        <f>'TARIF 2024'!D1358</f>
        <v>0</v>
      </c>
      <c r="B1357" t="s">
        <v>947</v>
      </c>
      <c r="D1357" s="4">
        <f>'TARIF 2024'!G1358</f>
        <v>5900495033161</v>
      </c>
      <c r="E1357" t="str">
        <f>'TARIF 2024'!B1358</f>
        <v>GSM165779</v>
      </c>
      <c r="F1357" t="str">
        <f>'TARIF 2024'!K1358</f>
        <v>Setty Bluetooth earphones TWS with a charging case TWS-0 white dont 0,04 deee</v>
      </c>
      <c r="G1357" t="str">
        <f>'TARIF 2024'!K1358</f>
        <v>Setty Bluetooth earphones TWS with a charging case TWS-0 white dont 0,04 deee</v>
      </c>
      <c r="H1357" s="64">
        <f>'TARIF 2024'!M1358</f>
        <v>11.345799999999999</v>
      </c>
      <c r="I1357" s="64">
        <f>'TARIF 2024'!Q1358</f>
        <v>19.989999999999998</v>
      </c>
      <c r="L1357" s="75">
        <v>0.2</v>
      </c>
      <c r="M1357" s="65"/>
      <c r="N1357" s="65"/>
      <c r="O1357" s="65"/>
      <c r="P1357" s="65"/>
      <c r="Q1357" s="70"/>
      <c r="R1357" s="66"/>
      <c r="S1357" s="68"/>
      <c r="T1357" s="65"/>
      <c r="U1357" s="65"/>
      <c r="V1357" s="71"/>
      <c r="W1357" s="72"/>
      <c r="X1357" s="73"/>
      <c r="Y1357" s="74"/>
      <c r="Z1357" s="65"/>
      <c r="AA1357" s="73"/>
      <c r="AB1357" s="65"/>
      <c r="AC1357" s="73"/>
      <c r="AD1357" s="65"/>
      <c r="AE1357" s="73"/>
      <c r="AF1357" s="73"/>
      <c r="AG1357" s="65"/>
      <c r="AH1357" s="65"/>
      <c r="AI1357" s="65"/>
      <c r="AJ1357" s="65"/>
      <c r="AK1357" s="65"/>
      <c r="AL1357" s="65"/>
      <c r="AM1357" s="65"/>
      <c r="AN1357" s="65"/>
      <c r="AO1357" s="65"/>
    </row>
    <row r="1358" spans="1:41">
      <c r="A1358">
        <f>'TARIF 2024'!D1359</f>
        <v>0</v>
      </c>
      <c r="B1358" t="s">
        <v>947</v>
      </c>
      <c r="D1358" s="4">
        <f>'TARIF 2024'!G1359</f>
        <v>5900495033178</v>
      </c>
      <c r="E1358" t="str">
        <f>'TARIF 2024'!B1359</f>
        <v>GSM165780</v>
      </c>
      <c r="F1358" t="str">
        <f>'TARIF 2024'!K1359</f>
        <v>Setty Bluetooth earphones TWS with a charging case TWS-0 black dont 0,04 deee</v>
      </c>
      <c r="G1358" t="str">
        <f>'TARIF 2024'!K1359</f>
        <v>Setty Bluetooth earphones TWS with a charging case TWS-0 black dont 0,04 deee</v>
      </c>
      <c r="H1358" s="64">
        <f>'TARIF 2024'!M1359</f>
        <v>11.345799999999999</v>
      </c>
      <c r="I1358" s="64">
        <f>'TARIF 2024'!Q1359</f>
        <v>19.989999999999998</v>
      </c>
      <c r="L1358" s="75">
        <v>0.2</v>
      </c>
      <c r="M1358" s="65"/>
      <c r="N1358" s="65"/>
      <c r="O1358" s="65"/>
      <c r="P1358" s="65"/>
      <c r="Q1358" s="70"/>
      <c r="R1358" s="66"/>
      <c r="S1358" s="68"/>
      <c r="T1358" s="65"/>
      <c r="U1358" s="65"/>
      <c r="V1358" s="71"/>
      <c r="W1358" s="72"/>
      <c r="X1358" s="73"/>
      <c r="Y1358" s="74"/>
      <c r="Z1358" s="65"/>
      <c r="AA1358" s="73"/>
      <c r="AB1358" s="65"/>
      <c r="AC1358" s="73"/>
      <c r="AD1358" s="65"/>
      <c r="AE1358" s="73"/>
      <c r="AF1358" s="73"/>
      <c r="AG1358" s="65"/>
      <c r="AH1358" s="65"/>
      <c r="AI1358" s="65"/>
      <c r="AJ1358" s="65"/>
      <c r="AK1358" s="65"/>
      <c r="AL1358" s="65"/>
      <c r="AM1358" s="65"/>
      <c r="AN1358" s="65"/>
      <c r="AO1358" s="65"/>
    </row>
    <row r="1359" spans="1:41">
      <c r="A1359">
        <f>'TARIF 2024'!D1360</f>
        <v>0</v>
      </c>
      <c r="B1359" t="s">
        <v>947</v>
      </c>
      <c r="D1359" s="4">
        <f>'TARIF 2024'!G1360</f>
        <v>5900495033086</v>
      </c>
      <c r="E1359" t="str">
        <f>'TARIF 2024'!B1360</f>
        <v>GSM165735</v>
      </c>
      <c r="F1359" t="str">
        <f>'TARIF 2024'!K1360</f>
        <v>Setty Bluetooth earphones TWS with a charging case STWS-16 pink dont 0,04 deee</v>
      </c>
      <c r="G1359" t="str">
        <f>'TARIF 2024'!K1360</f>
        <v>Setty Bluetooth earphones TWS with a charging case STWS-16 pink dont 0,04 deee</v>
      </c>
      <c r="H1359" s="64">
        <f>'TARIF 2024'!M1360</f>
        <v>11.345799999999999</v>
      </c>
      <c r="I1359" s="64">
        <f>'TARIF 2024'!Q1360</f>
        <v>19.989999999999998</v>
      </c>
      <c r="L1359" s="75">
        <v>0.2</v>
      </c>
      <c r="M1359" s="65"/>
      <c r="N1359" s="65"/>
      <c r="O1359" s="65"/>
      <c r="P1359" s="65"/>
      <c r="Q1359" s="70"/>
      <c r="R1359" s="66"/>
      <c r="S1359" s="68"/>
      <c r="T1359" s="65"/>
      <c r="U1359" s="65"/>
      <c r="V1359" s="71"/>
      <c r="W1359" s="72"/>
      <c r="X1359" s="73"/>
      <c r="Y1359" s="74"/>
      <c r="Z1359" s="65"/>
      <c r="AA1359" s="73"/>
      <c r="AB1359" s="65"/>
      <c r="AC1359" s="73"/>
      <c r="AD1359" s="65"/>
      <c r="AE1359" s="73"/>
      <c r="AF1359" s="73"/>
      <c r="AG1359" s="65"/>
      <c r="AH1359" s="65"/>
      <c r="AI1359" s="65"/>
      <c r="AJ1359" s="65"/>
      <c r="AK1359" s="65"/>
      <c r="AL1359" s="65"/>
      <c r="AM1359" s="65"/>
      <c r="AN1359" s="65"/>
      <c r="AO1359" s="65"/>
    </row>
    <row r="1360" spans="1:41">
      <c r="A1360">
        <f>'TARIF 2024'!D1361</f>
        <v>0</v>
      </c>
      <c r="B1360" t="s">
        <v>947</v>
      </c>
      <c r="D1360" s="4">
        <f>'TARIF 2024'!G1361</f>
        <v>5900495033079</v>
      </c>
      <c r="E1360" t="str">
        <f>'TARIF 2024'!B1361</f>
        <v>GSM165734</v>
      </c>
      <c r="F1360" t="str">
        <f>'TARIF 2024'!K1361</f>
        <v>Setty Bluetooth earphones TWS with a charging case STWS-16 lila dont 0,04 deee</v>
      </c>
      <c r="G1360" t="str">
        <f>'TARIF 2024'!K1361</f>
        <v>Setty Bluetooth earphones TWS with a charging case STWS-16 lila dont 0,04 deee</v>
      </c>
      <c r="H1360" s="64">
        <f>'TARIF 2024'!M1361</f>
        <v>11.345799999999999</v>
      </c>
      <c r="I1360" s="64">
        <f>'TARIF 2024'!Q1361</f>
        <v>19.989999999999998</v>
      </c>
      <c r="L1360" s="75">
        <v>0.2</v>
      </c>
      <c r="M1360" s="65"/>
      <c r="N1360" s="65"/>
      <c r="O1360" s="65"/>
      <c r="P1360" s="65"/>
      <c r="Q1360" s="70"/>
      <c r="R1360" s="66"/>
      <c r="S1360" s="68"/>
      <c r="T1360" s="65"/>
      <c r="U1360" s="65"/>
      <c r="V1360" s="71"/>
      <c r="W1360" s="72"/>
      <c r="X1360" s="73"/>
      <c r="Y1360" s="74"/>
      <c r="Z1360" s="65"/>
      <c r="AA1360" s="73"/>
      <c r="AB1360" s="65"/>
      <c r="AC1360" s="73"/>
      <c r="AD1360" s="65"/>
      <c r="AE1360" s="73"/>
      <c r="AF1360" s="73"/>
      <c r="AG1360" s="65"/>
      <c r="AH1360" s="65"/>
      <c r="AI1360" s="65"/>
      <c r="AJ1360" s="65"/>
      <c r="AK1360" s="65"/>
      <c r="AL1360" s="65"/>
      <c r="AM1360" s="65"/>
      <c r="AN1360" s="65"/>
      <c r="AO1360" s="65"/>
    </row>
    <row r="1361" spans="1:41">
      <c r="A1361" t="e">
        <f>'TARIF 2024'!#REF!</f>
        <v>#REF!</v>
      </c>
      <c r="B1361" t="s">
        <v>947</v>
      </c>
      <c r="D1361" s="4" t="e">
        <f>'TARIF 2024'!#REF!</f>
        <v>#REF!</v>
      </c>
      <c r="E1361" t="e">
        <f>'TARIF 2024'!#REF!</f>
        <v>#REF!</v>
      </c>
      <c r="F1361" t="e">
        <f>'TARIF 2024'!#REF!</f>
        <v>#REF!</v>
      </c>
      <c r="G1361" t="e">
        <f>'TARIF 2024'!#REF!</f>
        <v>#REF!</v>
      </c>
      <c r="H1361" s="64" t="e">
        <f>'TARIF 2024'!#REF!</f>
        <v>#REF!</v>
      </c>
      <c r="I1361" s="64" t="e">
        <f>'TARIF 2024'!#REF!</f>
        <v>#REF!</v>
      </c>
      <c r="L1361" s="75">
        <v>0.2</v>
      </c>
      <c r="M1361" s="65"/>
      <c r="N1361" s="65"/>
      <c r="O1361" s="65"/>
      <c r="P1361" s="65"/>
      <c r="Q1361" s="70"/>
      <c r="R1361" s="66"/>
      <c r="S1361" s="68"/>
      <c r="T1361" s="65"/>
      <c r="U1361" s="65"/>
      <c r="V1361" s="71"/>
      <c r="W1361" s="72"/>
      <c r="X1361" s="73"/>
      <c r="Y1361" s="74"/>
      <c r="Z1361" s="65"/>
      <c r="AA1361" s="73"/>
      <c r="AB1361" s="65"/>
      <c r="AC1361" s="73"/>
      <c r="AD1361" s="65"/>
      <c r="AE1361" s="73"/>
      <c r="AF1361" s="73"/>
      <c r="AG1361" s="65"/>
      <c r="AH1361" s="65"/>
      <c r="AI1361" s="65"/>
      <c r="AJ1361" s="65"/>
      <c r="AK1361" s="65"/>
      <c r="AL1361" s="65"/>
      <c r="AM1361" s="65"/>
      <c r="AN1361" s="65"/>
      <c r="AO1361" s="65"/>
    </row>
    <row r="1362" spans="1:41">
      <c r="A1362">
        <f>'TARIF 2024'!D1362</f>
        <v>0</v>
      </c>
      <c r="B1362" t="s">
        <v>947</v>
      </c>
      <c r="D1362" s="4">
        <f>'TARIF 2024'!G1362</f>
        <v>5900495097316</v>
      </c>
      <c r="E1362" t="str">
        <f>'TARIF 2024'!B1362</f>
        <v>GSM171652</v>
      </c>
      <c r="F1362" t="str">
        <f>'TARIF 2024'!K1362</f>
        <v>Setty adapter USB-C - audio jack 3,5mm + USB-C AD-C-JC-7 sliver dont 0,04 deee</v>
      </c>
      <c r="G1362" t="str">
        <f>'TARIF 2024'!K1362</f>
        <v>Setty adapter USB-C - audio jack 3,5mm + USB-C AD-C-JC-7 sliver dont 0,04 deee</v>
      </c>
      <c r="H1362" s="64">
        <f>'TARIF 2024'!M1362</f>
        <v>3.8163999999999993</v>
      </c>
      <c r="I1362" s="64">
        <f>'TARIF 2024'!Q1362</f>
        <v>9.99</v>
      </c>
      <c r="L1362" s="75">
        <v>0.2</v>
      </c>
      <c r="M1362" s="65"/>
      <c r="N1362" s="65"/>
      <c r="O1362" s="65"/>
      <c r="P1362" s="65"/>
      <c r="Q1362" s="70"/>
      <c r="R1362" s="66"/>
      <c r="S1362" s="68"/>
      <c r="T1362" s="65"/>
      <c r="U1362" s="65"/>
      <c r="V1362" s="71"/>
      <c r="W1362" s="72"/>
      <c r="X1362" s="73"/>
      <c r="Y1362" s="74"/>
      <c r="Z1362" s="65"/>
      <c r="AA1362" s="73"/>
      <c r="AB1362" s="65"/>
      <c r="AC1362" s="73"/>
      <c r="AD1362" s="65"/>
      <c r="AE1362" s="73"/>
      <c r="AF1362" s="73"/>
      <c r="AG1362" s="65"/>
      <c r="AH1362" s="65"/>
      <c r="AI1362" s="65"/>
      <c r="AJ1362" s="65"/>
      <c r="AK1362" s="65"/>
      <c r="AL1362" s="65"/>
      <c r="AM1362" s="65"/>
      <c r="AN1362" s="65"/>
      <c r="AO1362" s="65"/>
    </row>
    <row r="1363" spans="1:41">
      <c r="A1363">
        <f>'TARIF 2024'!D1363</f>
        <v>0</v>
      </c>
      <c r="B1363" t="s">
        <v>947</v>
      </c>
      <c r="D1363" s="4">
        <f>'TARIF 2024'!G1363</f>
        <v>5900495094766</v>
      </c>
      <c r="E1363" t="str">
        <f>'TARIF 2024'!B1363</f>
        <v>GSM171600</v>
      </c>
      <c r="F1363" t="str">
        <f>'TARIF 2024'!K1363</f>
        <v>Setty armband sport phone case ES-R-1 dont 0,04 deee</v>
      </c>
      <c r="G1363" t="str">
        <f>'TARIF 2024'!K1363</f>
        <v>Setty armband sport phone case ES-R-1 dont 0,04 deee</v>
      </c>
      <c r="H1363" s="64">
        <f>'TARIF 2024'!M1363</f>
        <v>6.298</v>
      </c>
      <c r="I1363" s="64">
        <f>'TARIF 2024'!Q1363</f>
        <v>14.99</v>
      </c>
      <c r="L1363" s="75">
        <v>0.2</v>
      </c>
      <c r="M1363" s="65"/>
      <c r="N1363" s="65"/>
      <c r="O1363" s="65"/>
      <c r="P1363" s="65"/>
      <c r="Q1363" s="70"/>
      <c r="R1363" s="66"/>
      <c r="S1363" s="68"/>
      <c r="T1363" s="65"/>
      <c r="U1363" s="65"/>
      <c r="V1363" s="71"/>
      <c r="W1363" s="72"/>
      <c r="X1363" s="73"/>
      <c r="Y1363" s="74"/>
      <c r="Z1363" s="65"/>
      <c r="AA1363" s="73"/>
      <c r="AB1363" s="65"/>
      <c r="AC1363" s="73"/>
      <c r="AD1363" s="65"/>
      <c r="AE1363" s="73"/>
      <c r="AF1363" s="73"/>
      <c r="AG1363" s="65"/>
      <c r="AH1363" s="65"/>
      <c r="AI1363" s="65"/>
      <c r="AJ1363" s="65"/>
      <c r="AK1363" s="65"/>
      <c r="AL1363" s="65"/>
      <c r="AM1363" s="65"/>
      <c r="AN1363" s="65"/>
      <c r="AO1363" s="65"/>
    </row>
    <row r="1364" spans="1:41">
      <c r="A1364">
        <f>'TARIF 2024'!D1364</f>
        <v>0</v>
      </c>
      <c r="B1364" t="s">
        <v>947</v>
      </c>
      <c r="D1364" s="4">
        <f>'TARIF 2024'!G1364</f>
        <v>5900495976109</v>
      </c>
      <c r="E1364" t="str">
        <f>'TARIF 2024'!B1364</f>
        <v>GSM115162</v>
      </c>
      <c r="F1364" t="str">
        <f>'TARIF 2024'!K1364</f>
        <v>Setty 3in1 cable USB - Lightning + USB-C + microUSB 1,0 m 2A KNA-MLC-1.2215 rose gold dont 0,04 deee</v>
      </c>
      <c r="G1364" t="str">
        <f>'TARIF 2024'!K1364</f>
        <v>Setty 3in1 cable USB - Lightning + USB-C + microUSB 1,0 m 2A KNA-MLC-1.2215 rose gold dont 0,04 deee</v>
      </c>
      <c r="H1364" s="64">
        <f>'TARIF 2024'!M1364</f>
        <v>4.1171999999999995</v>
      </c>
      <c r="I1364" s="64">
        <f>'TARIF 2024'!Q1364</f>
        <v>9.99</v>
      </c>
      <c r="L1364" s="75">
        <v>0.2</v>
      </c>
      <c r="M1364" s="65"/>
      <c r="N1364" s="65"/>
      <c r="O1364" s="65"/>
      <c r="P1364" s="65"/>
      <c r="Q1364" s="70"/>
      <c r="R1364" s="66"/>
      <c r="S1364" s="68"/>
      <c r="T1364" s="65"/>
      <c r="U1364" s="65"/>
      <c r="V1364" s="71"/>
      <c r="W1364" s="72"/>
      <c r="X1364" s="73"/>
      <c r="Y1364" s="74"/>
      <c r="Z1364" s="65"/>
      <c r="AA1364" s="73"/>
      <c r="AB1364" s="65"/>
      <c r="AC1364" s="73"/>
      <c r="AD1364" s="65"/>
      <c r="AE1364" s="73"/>
      <c r="AF1364" s="73"/>
      <c r="AG1364" s="65"/>
      <c r="AH1364" s="65"/>
      <c r="AI1364" s="65"/>
      <c r="AJ1364" s="65"/>
      <c r="AK1364" s="65"/>
      <c r="AL1364" s="65"/>
      <c r="AM1364" s="65"/>
      <c r="AN1364" s="65"/>
      <c r="AO1364" s="65"/>
    </row>
    <row r="1365" spans="1:41">
      <c r="A1365">
        <f>'TARIF 2024'!D1365</f>
        <v>0</v>
      </c>
      <c r="B1365" t="s">
        <v>947</v>
      </c>
      <c r="D1365" s="4">
        <f>'TARIF 2024'!G1365</f>
        <v>5900495953759</v>
      </c>
      <c r="E1365" t="str">
        <f>'TARIF 2024'!B1365</f>
        <v>GSM113214</v>
      </c>
      <c r="F1365" t="str">
        <f>'TARIF 2024'!K1365</f>
        <v>Setty cable USB - microUSB 1,0 m 3A FC-M black dont 0,04 deee</v>
      </c>
      <c r="G1365" t="str">
        <f>'TARIF 2024'!K1365</f>
        <v>Setty cable USB - microUSB 1,0 m 3A FC-M black dont 0,04 deee</v>
      </c>
      <c r="H1365" s="64">
        <f>'TARIF 2024'!M1365</f>
        <v>3.3181999999999996</v>
      </c>
      <c r="I1365" s="64">
        <f>'TARIF 2024'!Q1365</f>
        <v>7.99</v>
      </c>
      <c r="L1365" s="75">
        <v>0.2</v>
      </c>
      <c r="M1365" s="65"/>
      <c r="N1365" s="65"/>
      <c r="O1365" s="65"/>
      <c r="P1365" s="65"/>
      <c r="Q1365" s="70"/>
      <c r="R1365" s="66"/>
      <c r="S1365" s="68"/>
      <c r="T1365" s="65"/>
      <c r="U1365" s="65"/>
      <c r="V1365" s="71"/>
      <c r="W1365" s="72"/>
      <c r="X1365" s="73"/>
      <c r="Y1365" s="74"/>
      <c r="Z1365" s="65"/>
      <c r="AA1365" s="73"/>
      <c r="AB1365" s="65"/>
      <c r="AC1365" s="73"/>
      <c r="AD1365" s="65"/>
      <c r="AE1365" s="73"/>
      <c r="AF1365" s="73"/>
      <c r="AG1365" s="65"/>
      <c r="AH1365" s="65"/>
      <c r="AI1365" s="65"/>
      <c r="AJ1365" s="65"/>
      <c r="AK1365" s="65"/>
      <c r="AL1365" s="65"/>
      <c r="AM1365" s="65"/>
      <c r="AN1365" s="65"/>
      <c r="AO1365" s="65"/>
    </row>
    <row r="1366" spans="1:41">
      <c r="A1366">
        <f>'TARIF 2024'!D1366</f>
        <v>0</v>
      </c>
      <c r="B1366" t="s">
        <v>947</v>
      </c>
      <c r="D1366" s="4">
        <f>'TARIF 2024'!G1366</f>
        <v>5900495953766</v>
      </c>
      <c r="E1366" t="str">
        <f>'TARIF 2024'!B1366</f>
        <v>GSM113215</v>
      </c>
      <c r="F1366" t="str">
        <f>'TARIF 2024'!K1366</f>
        <v>Setty cable USB - microUSB 1,0 m 3A FC-M red dont 0,04 deee</v>
      </c>
      <c r="G1366" t="str">
        <f>'TARIF 2024'!K1366</f>
        <v>Setty cable USB - microUSB 1,0 m 3A FC-M red dont 0,04 deee</v>
      </c>
      <c r="H1366" s="64">
        <f>'TARIF 2024'!M1366</f>
        <v>3.3181999999999996</v>
      </c>
      <c r="I1366" s="64">
        <f>'TARIF 2024'!Q1366</f>
        <v>7.99</v>
      </c>
      <c r="L1366" s="75">
        <v>0.2</v>
      </c>
      <c r="M1366" s="65"/>
      <c r="N1366" s="65"/>
      <c r="O1366" s="65"/>
      <c r="P1366" s="65"/>
      <c r="Q1366" s="70"/>
      <c r="R1366" s="66"/>
      <c r="S1366" s="68"/>
      <c r="T1366" s="65"/>
      <c r="U1366" s="65"/>
      <c r="V1366" s="71"/>
      <c r="W1366" s="72"/>
      <c r="X1366" s="73"/>
      <c r="Y1366" s="74"/>
      <c r="Z1366" s="65"/>
      <c r="AA1366" s="73"/>
      <c r="AB1366" s="65"/>
      <c r="AC1366" s="73"/>
      <c r="AD1366" s="65"/>
      <c r="AE1366" s="73"/>
      <c r="AF1366" s="73"/>
      <c r="AG1366" s="65"/>
      <c r="AH1366" s="65"/>
      <c r="AI1366" s="65"/>
      <c r="AJ1366" s="65"/>
      <c r="AK1366" s="65"/>
      <c r="AL1366" s="65"/>
      <c r="AM1366" s="65"/>
      <c r="AN1366" s="65"/>
      <c r="AO1366" s="65"/>
    </row>
    <row r="1367" spans="1:41">
      <c r="A1367">
        <f>'TARIF 2024'!D1367</f>
        <v>0</v>
      </c>
      <c r="B1367" t="s">
        <v>947</v>
      </c>
      <c r="D1367" s="4">
        <f>'TARIF 2024'!G1367</f>
        <v>5900495941367</v>
      </c>
      <c r="E1367" t="str">
        <f>'TARIF 2024'!B1367</f>
        <v>GSM111405</v>
      </c>
      <c r="F1367" t="str">
        <f>'TARIF 2024'!K1367</f>
        <v>Setty clavier sans fil rose gold dont 0,04 deee</v>
      </c>
      <c r="G1367" t="str">
        <f>'TARIF 2024'!K1367</f>
        <v>Setty clavier sans fil rose gold dont 0,04 deee</v>
      </c>
      <c r="H1367" s="64">
        <f>'TARIF 2024'!M1367</f>
        <v>10.922799999999999</v>
      </c>
      <c r="I1367" s="64">
        <f>'TARIF 2024'!Q1367</f>
        <v>16.989999999999998</v>
      </c>
      <c r="L1367" s="75">
        <v>0.2</v>
      </c>
      <c r="M1367" s="65"/>
      <c r="N1367" s="65"/>
      <c r="O1367" s="65"/>
      <c r="P1367" s="65"/>
      <c r="Q1367" s="70"/>
      <c r="R1367" s="66"/>
      <c r="S1367" s="68"/>
      <c r="T1367" s="65"/>
      <c r="U1367" s="65"/>
      <c r="V1367" s="71"/>
      <c r="W1367" s="72"/>
      <c r="X1367" s="73"/>
      <c r="Y1367" s="74"/>
      <c r="Z1367" s="65"/>
      <c r="AA1367" s="73"/>
      <c r="AB1367" s="65"/>
      <c r="AC1367" s="73"/>
      <c r="AD1367" s="65"/>
      <c r="AE1367" s="73"/>
      <c r="AF1367" s="73"/>
      <c r="AG1367" s="65"/>
      <c r="AH1367" s="65"/>
      <c r="AI1367" s="65"/>
      <c r="AJ1367" s="65"/>
      <c r="AK1367" s="65"/>
      <c r="AL1367" s="65"/>
      <c r="AM1367" s="65"/>
      <c r="AN1367" s="65"/>
      <c r="AO1367" s="65"/>
    </row>
    <row r="1368" spans="1:41">
      <c r="A1368">
        <f>'TARIF 2024'!D1368</f>
        <v>0</v>
      </c>
      <c r="B1368" t="s">
        <v>947</v>
      </c>
      <c r="D1368" s="4">
        <f>'TARIF 2024'!G1368</f>
        <v>5900495941350</v>
      </c>
      <c r="E1368" t="str">
        <f>'TARIF 2024'!B1368</f>
        <v>GSM111404</v>
      </c>
      <c r="F1368" t="str">
        <f>'TARIF 2024'!K1368</f>
        <v>Setty wireless RGB mouse rose gold dont 0,04 deee</v>
      </c>
      <c r="G1368" t="str">
        <f>'TARIF 2024'!K1368</f>
        <v>Setty wireless RGB mouse rose gold dont 0,04 deee</v>
      </c>
      <c r="H1368" s="64">
        <f>'TARIF 2024'!M1368</f>
        <v>5.0007999999999999</v>
      </c>
      <c r="I1368" s="64">
        <f>'TARIF 2024'!Q1368</f>
        <v>9.99</v>
      </c>
      <c r="L1368" s="75">
        <v>0.2</v>
      </c>
      <c r="M1368" s="65"/>
      <c r="N1368" s="65"/>
      <c r="O1368" s="65"/>
      <c r="P1368" s="65"/>
      <c r="Q1368" s="70"/>
      <c r="R1368" s="66"/>
      <c r="S1368" s="68"/>
      <c r="T1368" s="65"/>
      <c r="U1368" s="65"/>
      <c r="V1368" s="71"/>
      <c r="W1368" s="72"/>
      <c r="X1368" s="73"/>
      <c r="Y1368" s="74"/>
      <c r="Z1368" s="65"/>
      <c r="AA1368" s="73"/>
      <c r="AB1368" s="65"/>
      <c r="AC1368" s="73"/>
      <c r="AD1368" s="65"/>
      <c r="AE1368" s="73"/>
      <c r="AF1368" s="73"/>
      <c r="AG1368" s="65"/>
      <c r="AH1368" s="65"/>
      <c r="AI1368" s="65"/>
      <c r="AJ1368" s="65"/>
      <c r="AK1368" s="65"/>
      <c r="AL1368" s="65"/>
      <c r="AM1368" s="65"/>
      <c r="AN1368" s="65"/>
      <c r="AO1368" s="65"/>
    </row>
    <row r="1369" spans="1:41">
      <c r="A1369">
        <f>'TARIF 2024'!D1369</f>
        <v>0</v>
      </c>
      <c r="B1369" t="s">
        <v>947</v>
      </c>
      <c r="D1369" s="4">
        <f>'TARIF 2024'!G1369</f>
        <v>5900495902092</v>
      </c>
      <c r="E1369" t="str">
        <f>'TARIF 2024'!B1369</f>
        <v>GSM106705</v>
      </c>
      <c r="F1369" t="str">
        <f>'TARIF 2024'!K1369</f>
        <v>Setty webcam noir et rouge dont 0,04 deee</v>
      </c>
      <c r="G1369" t="str">
        <f>'TARIF 2024'!K1369</f>
        <v>Setty webcam noir et rouge dont 0,04 deee</v>
      </c>
      <c r="H1369" s="64">
        <f>'TARIF 2024'!M1369</f>
        <v>5.9971999999999994</v>
      </c>
      <c r="I1369" s="64">
        <f>'TARIF 2024'!Q1369</f>
        <v>14.99</v>
      </c>
      <c r="L1369" s="75">
        <v>0.2</v>
      </c>
      <c r="M1369" s="65"/>
      <c r="N1369" s="65"/>
      <c r="O1369" s="65"/>
      <c r="P1369" s="65"/>
      <c r="Q1369" s="70"/>
      <c r="R1369" s="66"/>
      <c r="S1369" s="68"/>
      <c r="T1369" s="65"/>
      <c r="U1369" s="65"/>
      <c r="V1369" s="71"/>
      <c r="W1369" s="72"/>
      <c r="X1369" s="73"/>
      <c r="Y1369" s="74"/>
      <c r="Z1369" s="65"/>
      <c r="AA1369" s="73"/>
      <c r="AB1369" s="65"/>
      <c r="AC1369" s="73"/>
      <c r="AD1369" s="65"/>
      <c r="AE1369" s="73"/>
      <c r="AF1369" s="73"/>
      <c r="AG1369" s="65"/>
      <c r="AH1369" s="65"/>
      <c r="AI1369" s="65"/>
      <c r="AJ1369" s="65"/>
      <c r="AK1369" s="65"/>
      <c r="AL1369" s="65"/>
      <c r="AM1369" s="65"/>
      <c r="AN1369" s="65"/>
      <c r="AO1369" s="65"/>
    </row>
    <row r="1370" spans="1:41">
      <c r="A1370">
        <f>'TARIF 2024'!D1370</f>
        <v>0</v>
      </c>
      <c r="B1370" t="s">
        <v>947</v>
      </c>
      <c r="D1370" s="4">
        <f>'TARIF 2024'!G1370</f>
        <v>5900495643186</v>
      </c>
      <c r="E1370" t="str">
        <f>'TARIF 2024'!B1370</f>
        <v>GSM177210</v>
      </c>
      <c r="F1370" t="str">
        <f>'TARIF 2024'!K1370</f>
        <v>Cable setty HDMI-HDMI 1,5 M 4k Black dont 0,04 deee</v>
      </c>
      <c r="G1370" t="str">
        <f>'TARIF 2024'!K1370</f>
        <v>Cable setty HDMI-HDMI 1,5 M 4k Black dont 0,04 deee</v>
      </c>
      <c r="H1370" s="64">
        <f>'TARIF 2024'!M1370</f>
        <v>4.3427999999999995</v>
      </c>
      <c r="I1370" s="64">
        <f>'TARIF 2024'!Q1370</f>
        <v>9.99</v>
      </c>
      <c r="L1370" s="75">
        <v>0.2</v>
      </c>
      <c r="M1370" s="65"/>
      <c r="N1370" s="65"/>
      <c r="O1370" s="65"/>
      <c r="P1370" s="65"/>
      <c r="Q1370" s="70"/>
      <c r="R1370" s="66"/>
      <c r="S1370" s="68"/>
      <c r="T1370" s="65"/>
      <c r="U1370" s="65"/>
      <c r="V1370" s="71"/>
      <c r="W1370" s="72"/>
      <c r="X1370" s="73"/>
      <c r="Y1370" s="74"/>
      <c r="Z1370" s="65"/>
      <c r="AA1370" s="73"/>
      <c r="AB1370" s="65"/>
      <c r="AC1370" s="73"/>
      <c r="AD1370" s="65"/>
      <c r="AE1370" s="73"/>
      <c r="AF1370" s="73"/>
      <c r="AG1370" s="65"/>
      <c r="AH1370" s="65"/>
      <c r="AI1370" s="65"/>
      <c r="AJ1370" s="65"/>
      <c r="AK1370" s="65"/>
      <c r="AL1370" s="65"/>
      <c r="AM1370" s="65"/>
      <c r="AN1370" s="65"/>
      <c r="AO1370" s="65"/>
    </row>
    <row r="1371" spans="1:41">
      <c r="A1371">
        <f>'TARIF 2024'!D1371</f>
        <v>0</v>
      </c>
      <c r="B1371" t="s">
        <v>947</v>
      </c>
      <c r="D1371" s="4">
        <f>'TARIF 2024'!G1371</f>
        <v>5900495643193</v>
      </c>
      <c r="E1371" t="str">
        <f>'TARIF 2024'!B1371</f>
        <v>GSM177211</v>
      </c>
      <c r="F1371" t="str">
        <f>'TARIF 2024'!K1371</f>
        <v>Cable SETTY HDMI-HDMI 3 m black 4K dont 0,04 deee</v>
      </c>
      <c r="G1371" t="str">
        <f>'TARIF 2024'!K1371</f>
        <v>Cable SETTY HDMI-HDMI 3 m black 4K dont 0,04 deee</v>
      </c>
      <c r="H1371" s="64">
        <f>'TARIF 2024'!M1371</f>
        <v>5.6493999999999991</v>
      </c>
      <c r="I1371" s="64">
        <f>'TARIF 2024'!Q1371</f>
        <v>12.99</v>
      </c>
      <c r="L1371" s="75">
        <v>0.2</v>
      </c>
      <c r="M1371" s="65"/>
      <c r="N1371" s="65"/>
      <c r="O1371" s="65"/>
      <c r="P1371" s="65"/>
      <c r="Q1371" s="70"/>
      <c r="R1371" s="66"/>
      <c r="S1371" s="68"/>
      <c r="T1371" s="65"/>
      <c r="U1371" s="65"/>
      <c r="V1371" s="71"/>
      <c r="W1371" s="72"/>
      <c r="X1371" s="73"/>
      <c r="Y1371" s="74"/>
      <c r="Z1371" s="65"/>
      <c r="AA1371" s="73"/>
      <c r="AB1371" s="65"/>
      <c r="AC1371" s="73"/>
      <c r="AD1371" s="65"/>
      <c r="AE1371" s="73"/>
      <c r="AF1371" s="73"/>
      <c r="AG1371" s="65"/>
      <c r="AH1371" s="65"/>
      <c r="AI1371" s="65"/>
      <c r="AJ1371" s="65"/>
      <c r="AK1371" s="65"/>
      <c r="AL1371" s="65"/>
      <c r="AM1371" s="65"/>
      <c r="AN1371" s="65"/>
      <c r="AO1371" s="65"/>
    </row>
    <row r="1372" spans="1:41">
      <c r="A1372">
        <f>'TARIF 2024'!D1373</f>
        <v>0</v>
      </c>
      <c r="B1372" t="s">
        <v>947</v>
      </c>
      <c r="D1372" s="4">
        <f>'TARIF 2024'!G1373</f>
        <v>5900495033024</v>
      </c>
      <c r="E1372" t="str">
        <f>'TARIF 2024'!B1373</f>
        <v>GSM165729</v>
      </c>
      <c r="F1372" t="str">
        <f>'TARIF 2024'!K1373</f>
        <v>Setty charger 1x USB 2,4A LSIM-A-1210 orange dont 0,04 deee</v>
      </c>
      <c r="G1372" t="str">
        <f>'TARIF 2024'!K1373</f>
        <v>Setty charger 1x USB 2,4A LSIM-A-1210 orange dont 0,04 deee</v>
      </c>
      <c r="H1372" s="64">
        <f>'TARIF 2024'!M1373</f>
        <v>4.2017999999999995</v>
      </c>
      <c r="I1372" s="64">
        <f>'TARIF 2024'!Q1373</f>
        <v>9.99</v>
      </c>
      <c r="L1372" s="75">
        <v>0.2</v>
      </c>
      <c r="M1372" s="65"/>
      <c r="N1372" s="65"/>
      <c r="O1372" s="65"/>
      <c r="P1372" s="65"/>
      <c r="Q1372" s="70"/>
      <c r="R1372" s="66"/>
      <c r="S1372" s="68"/>
      <c r="T1372" s="65"/>
      <c r="U1372" s="65"/>
      <c r="V1372" s="71"/>
      <c r="W1372" s="72"/>
      <c r="X1372" s="73"/>
      <c r="Y1372" s="74"/>
      <c r="Z1372" s="65"/>
      <c r="AA1372" s="73"/>
      <c r="AB1372" s="65"/>
      <c r="AC1372" s="73"/>
      <c r="AD1372" s="65"/>
      <c r="AE1372" s="73"/>
      <c r="AF1372" s="73"/>
      <c r="AG1372" s="65"/>
      <c r="AH1372" s="65"/>
      <c r="AI1372" s="65"/>
      <c r="AJ1372" s="65"/>
      <c r="AK1372" s="65"/>
      <c r="AL1372" s="65"/>
      <c r="AM1372" s="65"/>
      <c r="AN1372" s="65"/>
      <c r="AO1372" s="65"/>
    </row>
    <row r="1373" spans="1:41">
      <c r="A1373">
        <f>'TARIF 2024'!D1374</f>
        <v>0</v>
      </c>
      <c r="B1373" t="s">
        <v>947</v>
      </c>
      <c r="D1373" s="4">
        <f>'TARIF 2024'!G1374</f>
        <v>5900495033017</v>
      </c>
      <c r="E1373" t="str">
        <f>'TARIF 2024'!B1374</f>
        <v>GSM165728</v>
      </c>
      <c r="F1373" t="str">
        <f>'TARIF 2024'!K1374</f>
        <v>Setty charger 1x USB 2,4A LSIM-A-123 blue dont 0,04 deee</v>
      </c>
      <c r="G1373" t="str">
        <f>'TARIF 2024'!K1374</f>
        <v>Setty charger 1x USB 2,4A LSIM-A-123 blue dont 0,04 deee</v>
      </c>
      <c r="H1373" s="64">
        <f>'TARIF 2024'!M1374</f>
        <v>4.2017999999999995</v>
      </c>
      <c r="I1373" s="64">
        <f>'TARIF 2024'!Q1374</f>
        <v>9.99</v>
      </c>
      <c r="L1373" s="75">
        <v>0.2</v>
      </c>
      <c r="M1373" s="65"/>
      <c r="N1373" s="65"/>
      <c r="O1373" s="65"/>
      <c r="P1373" s="65"/>
      <c r="Q1373" s="70"/>
      <c r="R1373" s="66"/>
      <c r="S1373" s="68"/>
      <c r="T1373" s="65"/>
      <c r="U1373" s="65"/>
      <c r="V1373" s="71"/>
      <c r="W1373" s="72"/>
      <c r="X1373" s="73"/>
      <c r="Y1373" s="74"/>
      <c r="Z1373" s="65"/>
      <c r="AA1373" s="73"/>
      <c r="AB1373" s="65"/>
      <c r="AC1373" s="73"/>
      <c r="AD1373" s="65"/>
      <c r="AE1373" s="73"/>
      <c r="AF1373" s="73"/>
      <c r="AG1373" s="65"/>
      <c r="AH1373" s="65"/>
      <c r="AI1373" s="65"/>
      <c r="AJ1373" s="65"/>
      <c r="AK1373" s="65"/>
      <c r="AL1373" s="65"/>
      <c r="AM1373" s="65"/>
      <c r="AN1373" s="65"/>
      <c r="AO1373" s="65"/>
    </row>
    <row r="1374" spans="1:41">
      <c r="A1374">
        <f>'TARIF 2024'!D1375</f>
        <v>0</v>
      </c>
      <c r="B1374" t="s">
        <v>947</v>
      </c>
      <c r="D1374" s="4">
        <f>'TARIF 2024'!G1375</f>
        <v>5900495033000</v>
      </c>
      <c r="E1374" t="str">
        <f>'TARIF 2024'!B1375</f>
        <v>GSM165727</v>
      </c>
      <c r="F1374" t="str">
        <f>'TARIF 2024'!K1375</f>
        <v>Setty charger 1x USB 2,4A LSIM-A-126 pink dont 0,04 deee</v>
      </c>
      <c r="G1374" t="str">
        <f>'TARIF 2024'!K1375</f>
        <v>Setty charger 1x USB 2,4A LSIM-A-126 pink dont 0,04 deee</v>
      </c>
      <c r="H1374" s="64">
        <f>'TARIF 2024'!M1375</f>
        <v>4.2017999999999995</v>
      </c>
      <c r="I1374" s="64">
        <f>'TARIF 2024'!Q1375</f>
        <v>9.99</v>
      </c>
      <c r="L1374" s="75">
        <v>0.2</v>
      </c>
      <c r="M1374" s="65"/>
      <c r="N1374" s="65"/>
      <c r="O1374" s="65"/>
      <c r="P1374" s="65"/>
      <c r="Q1374" s="70"/>
      <c r="R1374" s="66"/>
      <c r="S1374" s="68"/>
      <c r="T1374" s="65"/>
      <c r="U1374" s="65"/>
      <c r="V1374" s="71"/>
      <c r="W1374" s="72"/>
      <c r="X1374" s="73"/>
      <c r="Y1374" s="74"/>
      <c r="Z1374" s="65"/>
      <c r="AA1374" s="73"/>
      <c r="AB1374" s="65"/>
      <c r="AC1374" s="73"/>
      <c r="AD1374" s="65"/>
      <c r="AE1374" s="73"/>
      <c r="AF1374" s="73"/>
      <c r="AG1374" s="65"/>
      <c r="AH1374" s="65"/>
      <c r="AI1374" s="65"/>
      <c r="AJ1374" s="65"/>
      <c r="AK1374" s="65"/>
      <c r="AL1374" s="65"/>
      <c r="AM1374" s="65"/>
      <c r="AN1374" s="65"/>
      <c r="AO1374" s="65"/>
    </row>
    <row r="1375" spans="1:41">
      <c r="A1375">
        <f>'TARIF 2024'!D1376</f>
        <v>0</v>
      </c>
      <c r="B1375" t="s">
        <v>947</v>
      </c>
      <c r="D1375" s="4">
        <f>'TARIF 2024'!G1376</f>
        <v>5900495032997</v>
      </c>
      <c r="E1375" t="str">
        <f>'TARIF 2024'!B1376</f>
        <v>GSM165726</v>
      </c>
      <c r="F1375" t="str">
        <f>'TARIF 2024'!K1376</f>
        <v>Setty charger 1x USB 2,4A LSIM-A-129 lilac dont 0,04 deee</v>
      </c>
      <c r="G1375" t="str">
        <f>'TARIF 2024'!K1376</f>
        <v>Setty charger 1x USB 2,4A LSIM-A-129 lilac dont 0,04 deee</v>
      </c>
      <c r="H1375" s="64">
        <f>'TARIF 2024'!M1376</f>
        <v>4.2017999999999995</v>
      </c>
      <c r="I1375" s="64">
        <f>'TARIF 2024'!Q1376</f>
        <v>9.99</v>
      </c>
      <c r="L1375" s="75">
        <v>0.2</v>
      </c>
      <c r="M1375" s="65"/>
      <c r="N1375" s="65"/>
      <c r="O1375" s="65"/>
      <c r="P1375" s="65"/>
      <c r="Q1375" s="70"/>
      <c r="R1375" s="66"/>
      <c r="S1375" s="68"/>
      <c r="T1375" s="65"/>
      <c r="U1375" s="65"/>
      <c r="V1375" s="71"/>
      <c r="W1375" s="72"/>
      <c r="X1375" s="73"/>
      <c r="Y1375" s="74"/>
      <c r="Z1375" s="65"/>
      <c r="AA1375" s="73"/>
      <c r="AB1375" s="65"/>
      <c r="AC1375" s="73"/>
      <c r="AD1375" s="65"/>
      <c r="AE1375" s="73"/>
      <c r="AF1375" s="73"/>
      <c r="AG1375" s="65"/>
      <c r="AH1375" s="65"/>
      <c r="AI1375" s="65"/>
      <c r="AJ1375" s="65"/>
      <c r="AK1375" s="65"/>
      <c r="AL1375" s="65"/>
      <c r="AM1375" s="65"/>
      <c r="AN1375" s="65"/>
      <c r="AO1375" s="65"/>
    </row>
    <row r="1376" spans="1:41">
      <c r="A1376">
        <f>'TARIF 2024'!D1377</f>
        <v>0</v>
      </c>
      <c r="B1376" t="s">
        <v>947</v>
      </c>
      <c r="D1376" s="4">
        <f>'TARIF 2024'!G1377</f>
        <v>5900495758330</v>
      </c>
      <c r="E1376" t="str">
        <f>'TARIF 2024'!B1377</f>
        <v>GSM043797</v>
      </c>
      <c r="F1376" t="str">
        <f>'TARIF 2024'!K1377</f>
        <v>Setty charger 1x USB 1A black dont 0,04 deee</v>
      </c>
      <c r="G1376" t="str">
        <f>'TARIF 2024'!K1377</f>
        <v>Setty charger 1x USB 1A black dont 0,04 deee</v>
      </c>
      <c r="H1376" s="64">
        <f>'TARIF 2024'!M1377</f>
        <v>4.2582000000000004</v>
      </c>
      <c r="I1376" s="64">
        <f>'TARIF 2024'!Q1377</f>
        <v>7.99</v>
      </c>
      <c r="L1376" s="75">
        <v>0.2</v>
      </c>
      <c r="M1376" s="65"/>
      <c r="N1376" s="65"/>
      <c r="O1376" s="65"/>
      <c r="P1376" s="65"/>
      <c r="Q1376" s="70"/>
      <c r="R1376" s="66"/>
      <c r="S1376" s="68"/>
      <c r="T1376" s="65"/>
      <c r="U1376" s="65"/>
      <c r="V1376" s="71"/>
      <c r="W1376" s="72"/>
      <c r="X1376" s="73"/>
      <c r="Y1376" s="74"/>
      <c r="Z1376" s="65"/>
      <c r="AA1376" s="73"/>
      <c r="AB1376" s="65"/>
      <c r="AC1376" s="73"/>
      <c r="AD1376" s="65"/>
      <c r="AE1376" s="73"/>
      <c r="AF1376" s="73"/>
      <c r="AG1376" s="65"/>
      <c r="AH1376" s="65"/>
      <c r="AI1376" s="65"/>
      <c r="AJ1376" s="65"/>
      <c r="AK1376" s="65"/>
      <c r="AL1376" s="65"/>
      <c r="AM1376" s="65"/>
      <c r="AN1376" s="65"/>
      <c r="AO1376" s="65"/>
    </row>
    <row r="1377" spans="1:41">
      <c r="A1377">
        <f>'TARIF 2024'!D1378</f>
        <v>0</v>
      </c>
      <c r="B1377" t="s">
        <v>947</v>
      </c>
      <c r="D1377" s="4">
        <f>'TARIF 2024'!G1378</f>
        <v>5900495898821</v>
      </c>
      <c r="E1377" t="str">
        <f>'TARIF 2024'!B1378</f>
        <v>GSM106088</v>
      </c>
      <c r="F1377" t="str">
        <f>'TARIF 2024'!K1378</f>
        <v>Setty charger 2x USB 3A black dont 0,04 deee</v>
      </c>
      <c r="G1377" t="str">
        <f>'TARIF 2024'!K1378</f>
        <v>Setty charger 2x USB 3A black dont 0,04 deee</v>
      </c>
      <c r="H1377" s="64">
        <f>'TARIF 2024'!M1378</f>
        <v>4.9913999999999996</v>
      </c>
      <c r="I1377" s="64">
        <f>'TARIF 2024'!Q1378</f>
        <v>9.99</v>
      </c>
      <c r="L1377" s="75">
        <v>0.2</v>
      </c>
      <c r="M1377" s="65"/>
      <c r="N1377" s="65"/>
      <c r="O1377" s="65"/>
      <c r="P1377" s="65"/>
      <c r="Q1377" s="70"/>
      <c r="R1377" s="66"/>
      <c r="S1377" s="68"/>
      <c r="T1377" s="65"/>
      <c r="U1377" s="65"/>
      <c r="V1377" s="71"/>
      <c r="W1377" s="72"/>
      <c r="X1377" s="73"/>
      <c r="Y1377" s="74"/>
      <c r="Z1377" s="65"/>
      <c r="AA1377" s="73"/>
      <c r="AB1377" s="65"/>
      <c r="AC1377" s="73"/>
      <c r="AD1377" s="65"/>
      <c r="AE1377" s="73"/>
      <c r="AF1377" s="73"/>
      <c r="AG1377" s="65"/>
      <c r="AH1377" s="65"/>
      <c r="AI1377" s="65"/>
      <c r="AJ1377" s="65"/>
      <c r="AK1377" s="65"/>
      <c r="AL1377" s="65"/>
      <c r="AM1377" s="65"/>
      <c r="AN1377" s="65"/>
      <c r="AO1377" s="65"/>
    </row>
    <row r="1378" spans="1:41">
      <c r="A1378">
        <f>'TARIF 2024'!D1379</f>
        <v>0</v>
      </c>
      <c r="B1378" t="s">
        <v>947</v>
      </c>
      <c r="D1378" s="4">
        <f>'TARIF 2024'!G1379</f>
        <v>5900495898814</v>
      </c>
      <c r="E1378" t="str">
        <f>'TARIF 2024'!B1379</f>
        <v>GSM106087</v>
      </c>
      <c r="F1378" t="str">
        <f>'TARIF 2024'!K1379</f>
        <v>Setty charger 1x USB 3A black + USB-C cable 1,0 m dont 0,04 deee</v>
      </c>
      <c r="G1378" t="str">
        <f>'TARIF 2024'!K1379</f>
        <v>Setty charger 1x USB 3A black + USB-C cable 1,0 m dont 0,04 deee</v>
      </c>
      <c r="H1378" s="64">
        <f>'TARIF 2024'!M1379</f>
        <v>8.2813999999999997</v>
      </c>
      <c r="I1378" s="64">
        <f>'TARIF 2024'!Q1379</f>
        <v>15.99</v>
      </c>
      <c r="L1378" s="75">
        <v>0.2</v>
      </c>
      <c r="M1378" s="65"/>
      <c r="N1378" s="65"/>
      <c r="O1378" s="65"/>
      <c r="P1378" s="65"/>
      <c r="Q1378" s="70"/>
      <c r="R1378" s="66"/>
      <c r="S1378" s="68"/>
      <c r="T1378" s="65"/>
      <c r="U1378" s="65"/>
      <c r="V1378" s="71"/>
      <c r="W1378" s="72"/>
      <c r="X1378" s="73"/>
      <c r="Y1378" s="74"/>
      <c r="Z1378" s="65"/>
      <c r="AA1378" s="73"/>
      <c r="AB1378" s="65"/>
      <c r="AC1378" s="73"/>
      <c r="AD1378" s="65"/>
      <c r="AE1378" s="73"/>
      <c r="AF1378" s="73"/>
      <c r="AG1378" s="65"/>
      <c r="AH1378" s="65"/>
      <c r="AI1378" s="65"/>
      <c r="AJ1378" s="65"/>
      <c r="AK1378" s="65"/>
      <c r="AL1378" s="65"/>
      <c r="AM1378" s="65"/>
      <c r="AN1378" s="65"/>
      <c r="AO1378" s="65"/>
    </row>
    <row r="1379" spans="1:41">
      <c r="A1379">
        <f>'TARIF 2024'!D1380</f>
        <v>0</v>
      </c>
      <c r="B1379" t="s">
        <v>947</v>
      </c>
      <c r="D1379" s="4">
        <f>'TARIF 2024'!G1380</f>
        <v>5900495094643</v>
      </c>
      <c r="E1379" t="str">
        <f>'TARIF 2024'!B1380</f>
        <v>GSM171591</v>
      </c>
      <c r="F1379" t="str">
        <f>'TARIF 2024'!K1380</f>
        <v>Setty charger 1xUSB-C 3A 20W LSI-C-200 white dont 0,04 deee</v>
      </c>
      <c r="G1379" t="str">
        <f>'TARIF 2024'!K1380</f>
        <v>Setty charger 1xUSB-C 3A 20W LSI-C-200 white dont 0,04 deee</v>
      </c>
      <c r="H1379" s="64">
        <f>'TARIF 2024'!M1380</f>
        <v>6.298</v>
      </c>
      <c r="I1379" s="64">
        <f>'TARIF 2024'!Q1380</f>
        <v>13.99</v>
      </c>
      <c r="L1379" s="75">
        <v>0.2</v>
      </c>
      <c r="M1379" s="65"/>
      <c r="N1379" s="65"/>
      <c r="O1379" s="65"/>
      <c r="P1379" s="65"/>
      <c r="Q1379" s="70"/>
      <c r="R1379" s="66"/>
      <c r="S1379" s="68"/>
      <c r="T1379" s="65"/>
      <c r="U1379" s="65"/>
      <c r="V1379" s="71"/>
      <c r="W1379" s="72"/>
      <c r="X1379" s="73"/>
      <c r="Y1379" s="74"/>
      <c r="Z1379" s="65"/>
      <c r="AA1379" s="73"/>
      <c r="AB1379" s="65"/>
      <c r="AC1379" s="73"/>
      <c r="AD1379" s="65"/>
      <c r="AE1379" s="73"/>
      <c r="AF1379" s="73"/>
      <c r="AG1379" s="65"/>
      <c r="AH1379" s="65"/>
      <c r="AI1379" s="65"/>
      <c r="AJ1379" s="65"/>
      <c r="AK1379" s="65"/>
      <c r="AL1379" s="65"/>
      <c r="AM1379" s="65"/>
      <c r="AN1379" s="65"/>
      <c r="AO1379" s="65"/>
    </row>
    <row r="1380" spans="1:41">
      <c r="A1380">
        <f>'TARIF 2024'!D1381</f>
        <v>0</v>
      </c>
      <c r="B1380" t="s">
        <v>947</v>
      </c>
      <c r="D1380" s="4">
        <f>'TARIF 2024'!G1381</f>
        <v>5900495898760</v>
      </c>
      <c r="E1380" t="str">
        <f>'TARIF 2024'!B1381</f>
        <v>GSM106082</v>
      </c>
      <c r="F1380" t="str">
        <f>'TARIF 2024'!K1381</f>
        <v>Chargeur mural Setty 1x USB + USB-C 3A 20W noir dont 0,04 deee</v>
      </c>
      <c r="G1380" t="str">
        <f>'TARIF 2024'!K1381</f>
        <v>Chargeur mural Setty 1x USB + USB-C 3A 20W noir dont 0,04 deee</v>
      </c>
      <c r="H1380" s="64">
        <f>'TARIF 2024'!M1381</f>
        <v>6.5236000000000001</v>
      </c>
      <c r="I1380" s="64">
        <f>'TARIF 2024'!Q1381</f>
        <v>14.99</v>
      </c>
      <c r="L1380" s="75">
        <v>0.2</v>
      </c>
      <c r="M1380" s="65"/>
      <c r="N1380" s="65"/>
      <c r="O1380" s="65"/>
      <c r="P1380" s="65"/>
      <c r="Q1380" s="70"/>
      <c r="R1380" s="66"/>
      <c r="S1380" s="68"/>
      <c r="T1380" s="65"/>
      <c r="U1380" s="65"/>
      <c r="V1380" s="71"/>
      <c r="W1380" s="72"/>
      <c r="X1380" s="73"/>
      <c r="Y1380" s="74"/>
      <c r="Z1380" s="65"/>
      <c r="AA1380" s="73"/>
      <c r="AB1380" s="65"/>
      <c r="AC1380" s="73"/>
      <c r="AD1380" s="65"/>
      <c r="AE1380" s="73"/>
      <c r="AF1380" s="73"/>
      <c r="AG1380" s="65"/>
      <c r="AH1380" s="65"/>
      <c r="AI1380" s="65"/>
      <c r="AJ1380" s="65"/>
      <c r="AK1380" s="65"/>
      <c r="AL1380" s="65"/>
      <c r="AM1380" s="65"/>
      <c r="AN1380" s="65"/>
      <c r="AO1380" s="65"/>
    </row>
    <row r="1381" spans="1:41">
      <c r="A1381">
        <f>'TARIF 2024'!D1382</f>
        <v>0</v>
      </c>
      <c r="B1381" t="s">
        <v>947</v>
      </c>
      <c r="D1381" s="4">
        <f>'TARIF 2024'!G1382</f>
        <v>5900495898777</v>
      </c>
      <c r="E1381" t="str">
        <f>'TARIF 2024'!B1382</f>
        <v>GSM106083</v>
      </c>
      <c r="F1381" t="str">
        <f>'TARIF 2024'!K1382</f>
        <v>Setty charger 1x USB + USB-C 3A 20W white dont 0,04 deee</v>
      </c>
      <c r="G1381" t="str">
        <f>'TARIF 2024'!K1382</f>
        <v>Setty charger 1x USB + USB-C 3A 20W white dont 0,04 deee</v>
      </c>
      <c r="H1381" s="64">
        <f>'TARIF 2024'!M1382</f>
        <v>10.0016</v>
      </c>
      <c r="I1381" s="64">
        <f>'TARIF 2024'!Q1382</f>
        <v>19.989999999999998</v>
      </c>
      <c r="L1381" s="75">
        <v>0.2</v>
      </c>
      <c r="M1381" s="65"/>
      <c r="N1381" s="65"/>
      <c r="O1381" s="65"/>
      <c r="P1381" s="65"/>
      <c r="Q1381" s="70"/>
      <c r="R1381" s="66"/>
      <c r="S1381" s="68"/>
      <c r="T1381" s="65"/>
      <c r="U1381" s="65"/>
      <c r="V1381" s="71"/>
      <c r="W1381" s="72"/>
      <c r="X1381" s="73"/>
      <c r="Y1381" s="74"/>
      <c r="Z1381" s="65"/>
      <c r="AA1381" s="73"/>
      <c r="AB1381" s="65"/>
      <c r="AC1381" s="73"/>
      <c r="AD1381" s="65"/>
      <c r="AE1381" s="73"/>
      <c r="AF1381" s="73"/>
      <c r="AG1381" s="65"/>
      <c r="AH1381" s="65"/>
      <c r="AI1381" s="65"/>
      <c r="AJ1381" s="65"/>
      <c r="AK1381" s="65"/>
      <c r="AL1381" s="65"/>
      <c r="AM1381" s="65"/>
      <c r="AN1381" s="65"/>
      <c r="AO1381" s="65"/>
    </row>
    <row r="1382" spans="1:41">
      <c r="A1382">
        <f>'TARIF 2024'!D1383</f>
        <v>0</v>
      </c>
      <c r="B1382" t="s">
        <v>947</v>
      </c>
      <c r="D1382" s="4">
        <f>'TARIF 2024'!G1383</f>
        <v>5900495898791</v>
      </c>
      <c r="E1382" t="str">
        <f>'TARIF 2024'!B1383</f>
        <v>GSM106085</v>
      </c>
      <c r="F1382" t="str">
        <f>'TARIF 2024'!K1383</f>
        <v>Setty charger 1x USB 3A white dont 0,04 deee</v>
      </c>
      <c r="G1382" t="str">
        <f>'TARIF 2024'!K1383</f>
        <v>Setty charger 1x USB 3A white dont 0,04 deee</v>
      </c>
      <c r="H1382" s="64">
        <f>'TARIF 2024'!M1383</f>
        <v>6.7210000000000001</v>
      </c>
      <c r="I1382" s="64">
        <f>'TARIF 2024'!Q1383</f>
        <v>9.99</v>
      </c>
      <c r="L1382" s="75">
        <v>0.2</v>
      </c>
      <c r="M1382" s="65"/>
      <c r="N1382" s="65"/>
      <c r="O1382" s="65"/>
      <c r="P1382" s="65"/>
      <c r="Q1382" s="70"/>
      <c r="R1382" s="66"/>
      <c r="S1382" s="68"/>
      <c r="T1382" s="65"/>
      <c r="U1382" s="65"/>
      <c r="V1382" s="71"/>
      <c r="W1382" s="72"/>
      <c r="X1382" s="73"/>
      <c r="Y1382" s="74"/>
      <c r="Z1382" s="65"/>
      <c r="AA1382" s="73"/>
      <c r="AB1382" s="65"/>
      <c r="AC1382" s="73"/>
      <c r="AD1382" s="65"/>
      <c r="AE1382" s="73"/>
      <c r="AF1382" s="73"/>
      <c r="AG1382" s="65"/>
      <c r="AH1382" s="65"/>
      <c r="AI1382" s="65"/>
      <c r="AJ1382" s="65"/>
      <c r="AK1382" s="65"/>
      <c r="AL1382" s="65"/>
      <c r="AM1382" s="65"/>
      <c r="AN1382" s="65"/>
      <c r="AO1382" s="65"/>
    </row>
    <row r="1383" spans="1:41">
      <c r="A1383">
        <f>'TARIF 2024'!D1384</f>
        <v>0</v>
      </c>
      <c r="B1383" t="s">
        <v>947</v>
      </c>
      <c r="D1383" s="4">
        <f>'TARIF 2024'!G1384</f>
        <v>5900495780638</v>
      </c>
      <c r="E1383" t="str">
        <f>'TARIF 2024'!B1384</f>
        <v>GSM045942</v>
      </c>
      <c r="F1383" t="str">
        <f>'TARIF 2024'!K1384</f>
        <v>Setty charger 1x USB 2,4A white dont 0,04 deee</v>
      </c>
      <c r="G1383" t="str">
        <f>'TARIF 2024'!K1384</f>
        <v>Setty charger 1x USB 2,4A white dont 0,04 deee</v>
      </c>
      <c r="H1383" s="64">
        <f>'TARIF 2024'!M1384</f>
        <v>5.6587999999999994</v>
      </c>
      <c r="I1383" s="64">
        <f>'TARIF 2024'!Q1384</f>
        <v>8.99</v>
      </c>
      <c r="L1383" s="75">
        <v>0.2</v>
      </c>
      <c r="M1383" s="65"/>
      <c r="N1383" s="65"/>
      <c r="O1383" s="65"/>
      <c r="P1383" s="65"/>
      <c r="Q1383" s="70"/>
      <c r="R1383" s="66"/>
      <c r="S1383" s="68"/>
      <c r="T1383" s="65"/>
      <c r="U1383" s="65"/>
      <c r="V1383" s="71"/>
      <c r="W1383" s="72"/>
      <c r="X1383" s="73"/>
      <c r="Y1383" s="74"/>
      <c r="Z1383" s="65"/>
      <c r="AA1383" s="73"/>
      <c r="AB1383" s="65"/>
      <c r="AC1383" s="73"/>
      <c r="AD1383" s="65"/>
      <c r="AE1383" s="73"/>
      <c r="AF1383" s="73"/>
      <c r="AG1383" s="65"/>
      <c r="AH1383" s="65"/>
      <c r="AI1383" s="65"/>
      <c r="AJ1383" s="65"/>
      <c r="AK1383" s="65"/>
      <c r="AL1383" s="65"/>
      <c r="AM1383" s="65"/>
      <c r="AN1383" s="65"/>
      <c r="AO1383" s="65"/>
    </row>
    <row r="1384" spans="1:41">
      <c r="A1384">
        <f>'TARIF 2024'!D1385</f>
        <v>0</v>
      </c>
      <c r="B1384" t="s">
        <v>947</v>
      </c>
      <c r="D1384" s="4">
        <f>'TARIF 2024'!G1385</f>
        <v>5900495758392</v>
      </c>
      <c r="E1384" t="str">
        <f>'TARIF 2024'!B1385</f>
        <v>GSM043803</v>
      </c>
      <c r="F1384" t="str">
        <f>'TARIF 2024'!K1385</f>
        <v>Setty charger 2x USB 2,4A black dont 0,04 deee</v>
      </c>
      <c r="G1384" t="str">
        <f>'TARIF 2024'!K1385</f>
        <v>Setty charger 2x USB 2,4A black dont 0,04 deee</v>
      </c>
      <c r="H1384" s="64">
        <f>'TARIF 2024'!M1385</f>
        <v>6.4954000000000001</v>
      </c>
      <c r="I1384" s="64">
        <f>'TARIF 2024'!Q1385</f>
        <v>14.99</v>
      </c>
      <c r="L1384" s="75">
        <v>0.2</v>
      </c>
      <c r="M1384" s="65"/>
      <c r="N1384" s="65"/>
      <c r="O1384" s="65"/>
      <c r="P1384" s="65"/>
      <c r="Q1384" s="70"/>
      <c r="R1384" s="66"/>
      <c r="S1384" s="68"/>
      <c r="T1384" s="65"/>
      <c r="U1384" s="65"/>
      <c r="V1384" s="71"/>
      <c r="W1384" s="72"/>
      <c r="X1384" s="73"/>
      <c r="Y1384" s="74"/>
      <c r="Z1384" s="65"/>
      <c r="AA1384" s="73"/>
      <c r="AB1384" s="65"/>
      <c r="AC1384" s="73"/>
      <c r="AD1384" s="65"/>
      <c r="AE1384" s="73"/>
      <c r="AF1384" s="73"/>
      <c r="AG1384" s="65"/>
      <c r="AH1384" s="65"/>
      <c r="AI1384" s="65"/>
      <c r="AJ1384" s="65"/>
      <c r="AK1384" s="65"/>
      <c r="AL1384" s="65"/>
      <c r="AM1384" s="65"/>
      <c r="AN1384" s="65"/>
      <c r="AO1384" s="65"/>
    </row>
    <row r="1385" spans="1:41">
      <c r="A1385">
        <f>'TARIF 2024'!D1386</f>
        <v>0</v>
      </c>
      <c r="B1385" t="s">
        <v>947</v>
      </c>
      <c r="D1385" s="4">
        <f>'TARIF 2024'!G1386</f>
        <v>5900495758347</v>
      </c>
      <c r="E1385" t="str">
        <f>'TARIF 2024'!B1386</f>
        <v>GSM043798</v>
      </c>
      <c r="F1385" t="str">
        <f>'TARIF 2024'!K1386</f>
        <v>Setty charger 1x USB 2,4A black dont 0,04 deee</v>
      </c>
      <c r="G1385" t="str">
        <f>'TARIF 2024'!K1386</f>
        <v>Setty charger 1x USB 2,4A black dont 0,04 deee</v>
      </c>
      <c r="H1385" s="64">
        <f>'TARIF 2024'!M1386</f>
        <v>5.9408000000000003</v>
      </c>
      <c r="I1385" s="64">
        <f>'TARIF 2024'!Q1386</f>
        <v>8.99</v>
      </c>
      <c r="L1385" s="75">
        <v>0.2</v>
      </c>
      <c r="M1385" s="65"/>
      <c r="N1385" s="65"/>
      <c r="O1385" s="65"/>
      <c r="P1385" s="65"/>
      <c r="Q1385" s="70"/>
      <c r="R1385" s="66"/>
      <c r="S1385" s="68"/>
      <c r="T1385" s="65"/>
      <c r="U1385" s="65"/>
      <c r="V1385" s="71"/>
      <c r="W1385" s="72"/>
      <c r="X1385" s="73"/>
      <c r="Y1385" s="74"/>
      <c r="Z1385" s="65"/>
      <c r="AA1385" s="73"/>
      <c r="AB1385" s="65"/>
      <c r="AC1385" s="73"/>
      <c r="AD1385" s="65"/>
      <c r="AE1385" s="73"/>
      <c r="AF1385" s="73"/>
      <c r="AG1385" s="65"/>
      <c r="AH1385" s="65"/>
      <c r="AI1385" s="65"/>
      <c r="AJ1385" s="65"/>
      <c r="AK1385" s="65"/>
      <c r="AL1385" s="65"/>
      <c r="AM1385" s="65"/>
      <c r="AN1385" s="65"/>
      <c r="AO1385" s="65"/>
    </row>
    <row r="1386" spans="1:41">
      <c r="A1386">
        <f>'TARIF 2024'!D1387</f>
        <v>0</v>
      </c>
      <c r="B1386" t="s">
        <v>947</v>
      </c>
      <c r="D1386" s="4">
        <f>'TARIF 2024'!G1387</f>
        <v>5900495879684</v>
      </c>
      <c r="E1386" t="str">
        <f>'TARIF 2024'!B1387</f>
        <v>GSM103949</v>
      </c>
      <c r="F1386" t="str">
        <f>'TARIF 2024'!K1387</f>
        <v>Setty wireless charger 10W dont 0,04 deee</v>
      </c>
      <c r="G1386" t="str">
        <f>'TARIF 2024'!K1387</f>
        <v>Setty wireless charger 10W dont 0,04 deee</v>
      </c>
      <c r="H1386" s="64">
        <f>'TARIF 2024'!M1387</f>
        <v>6.6175999999999995</v>
      </c>
      <c r="I1386" s="64">
        <f>'TARIF 2024'!Q1387</f>
        <v>11.99</v>
      </c>
      <c r="L1386" s="75">
        <v>0.2</v>
      </c>
      <c r="M1386" s="65"/>
      <c r="N1386" s="65"/>
      <c r="O1386" s="65"/>
      <c r="P1386" s="65"/>
      <c r="Q1386" s="70"/>
      <c r="R1386" s="66"/>
      <c r="S1386" s="68"/>
      <c r="T1386" s="65"/>
      <c r="U1386" s="65"/>
      <c r="V1386" s="71"/>
      <c r="W1386" s="72"/>
      <c r="X1386" s="73"/>
      <c r="Y1386" s="74"/>
      <c r="Z1386" s="65"/>
      <c r="AA1386" s="73"/>
      <c r="AB1386" s="65"/>
      <c r="AC1386" s="73"/>
      <c r="AD1386" s="65"/>
      <c r="AE1386" s="73"/>
      <c r="AF1386" s="73"/>
      <c r="AG1386" s="65"/>
      <c r="AH1386" s="65"/>
      <c r="AI1386" s="65"/>
      <c r="AJ1386" s="65"/>
      <c r="AK1386" s="65"/>
      <c r="AL1386" s="65"/>
      <c r="AM1386" s="65"/>
      <c r="AN1386" s="65"/>
      <c r="AO1386" s="65"/>
    </row>
    <row r="1387" spans="1:41">
      <c r="A1387">
        <f>'TARIF 2024'!D1388</f>
        <v>0</v>
      </c>
      <c r="B1387" t="s">
        <v>947</v>
      </c>
      <c r="D1387" s="4">
        <f>'TARIF 2024'!G1388</f>
        <v>5900495094636</v>
      </c>
      <c r="E1387" t="str">
        <f>'TARIF 2024'!B1388</f>
        <v>GSM171590</v>
      </c>
      <c r="F1387" t="str">
        <f>'TARIF 2024'!K1388</f>
        <v xml:space="preserve">Setty wireless charger 15W LI-15-S1 stand dont 0,04 deee </v>
      </c>
      <c r="G1387" t="str">
        <f>'TARIF 2024'!K1388</f>
        <v xml:space="preserve">Setty wireless charger 15W LI-15-S1 stand dont 0,04 deee </v>
      </c>
      <c r="H1387" s="64">
        <f>'TARIF 2024'!M1388</f>
        <v>6.6175999999999995</v>
      </c>
      <c r="I1387" s="64">
        <f>'TARIF 2024'!Q1388</f>
        <v>12.99</v>
      </c>
      <c r="L1387" s="75">
        <v>0.2</v>
      </c>
      <c r="M1387" s="65"/>
      <c r="N1387" s="65"/>
      <c r="O1387" s="65"/>
      <c r="P1387" s="65"/>
      <c r="Q1387" s="70"/>
      <c r="R1387" s="66"/>
      <c r="S1387" s="68"/>
      <c r="T1387" s="65"/>
      <c r="U1387" s="65"/>
      <c r="V1387" s="71"/>
      <c r="W1387" s="72"/>
      <c r="X1387" s="73"/>
      <c r="Y1387" s="74"/>
      <c r="Z1387" s="65"/>
      <c r="AA1387" s="73"/>
      <c r="AB1387" s="65"/>
      <c r="AC1387" s="73"/>
      <c r="AD1387" s="65"/>
      <c r="AE1387" s="73"/>
      <c r="AF1387" s="73"/>
      <c r="AG1387" s="65"/>
      <c r="AH1387" s="65"/>
      <c r="AI1387" s="65"/>
      <c r="AJ1387" s="65"/>
      <c r="AK1387" s="65"/>
      <c r="AL1387" s="65"/>
      <c r="AM1387" s="65"/>
      <c r="AN1387" s="65"/>
      <c r="AO1387" s="65"/>
    </row>
    <row r="1388" spans="1:41">
      <c r="A1388">
        <f>'TARIF 2024'!D1389</f>
        <v>0</v>
      </c>
      <c r="B1388" t="s">
        <v>947</v>
      </c>
      <c r="D1388" s="4">
        <f>'TARIF 2024'!G1389</f>
        <v>5900495922052</v>
      </c>
      <c r="E1388" t="str">
        <f>'TARIF 2024'!B1389</f>
        <v>GSM108850</v>
      </c>
      <c r="F1388" t="str">
        <f>'TARIF 2024'!K1389</f>
        <v>Setty charger 1x USB 2,4A white + Lightning cable 1,0 m NEW dont 0,04 deee</v>
      </c>
      <c r="G1388" t="str">
        <f>'TARIF 2024'!K1389</f>
        <v>Setty charger 1x USB 2,4A white + Lightning cable 1,0 m NEW dont 0,04 deee</v>
      </c>
      <c r="H1388" s="64">
        <f>'TARIF 2024'!M1389</f>
        <v>7.5011999999999999</v>
      </c>
      <c r="I1388" s="64">
        <f>'TARIF 2024'!Q1389</f>
        <v>13.99</v>
      </c>
      <c r="L1388" s="75">
        <v>0.2</v>
      </c>
      <c r="M1388" s="65"/>
      <c r="N1388" s="65"/>
      <c r="O1388" s="65"/>
      <c r="P1388" s="65"/>
      <c r="Q1388" s="70"/>
      <c r="R1388" s="66"/>
      <c r="S1388" s="68"/>
      <c r="T1388" s="65"/>
      <c r="U1388" s="65"/>
      <c r="V1388" s="71"/>
      <c r="W1388" s="72"/>
      <c r="X1388" s="73"/>
      <c r="Y1388" s="74"/>
      <c r="Z1388" s="65"/>
      <c r="AA1388" s="73"/>
      <c r="AB1388" s="65"/>
      <c r="AC1388" s="73"/>
      <c r="AD1388" s="65"/>
      <c r="AE1388" s="73"/>
      <c r="AF1388" s="73"/>
      <c r="AG1388" s="65"/>
      <c r="AH1388" s="65"/>
      <c r="AI1388" s="65"/>
      <c r="AJ1388" s="65"/>
      <c r="AK1388" s="65"/>
      <c r="AL1388" s="65"/>
      <c r="AM1388" s="65"/>
      <c r="AN1388" s="65"/>
      <c r="AO1388" s="65"/>
    </row>
    <row r="1389" spans="1:41">
      <c r="A1389" t="str">
        <f>'TARIF 2024'!D1390</f>
        <v>fdv</v>
      </c>
      <c r="B1389" t="s">
        <v>947</v>
      </c>
      <c r="D1389" s="4">
        <f>'TARIF 2024'!G1390</f>
        <v>5900495898807</v>
      </c>
      <c r="E1389" t="str">
        <f>'TARIF 2024'!B1390</f>
        <v>GSM106086</v>
      </c>
      <c r="F1389" t="str">
        <f>'TARIF 2024'!K1390</f>
        <v>Setty charger 1x USB 3A black + microUSB cable 1,0 m dont 0,04 deee</v>
      </c>
      <c r="G1389" t="str">
        <f>'TARIF 2024'!K1390</f>
        <v>Setty charger 1x USB 3A black + microUSB cable 1,0 m dont 0,04 deee</v>
      </c>
      <c r="H1389" s="64">
        <f>'TARIF 2024'!M1390</f>
        <v>8.4599999999999991</v>
      </c>
      <c r="I1389" s="64">
        <f>'TARIF 2024'!Q1390</f>
        <v>14.99</v>
      </c>
      <c r="L1389" s="75">
        <v>0.2</v>
      </c>
      <c r="M1389" s="65"/>
      <c r="N1389" s="65"/>
      <c r="O1389" s="65"/>
      <c r="P1389" s="65"/>
      <c r="Q1389" s="70"/>
      <c r="R1389" s="66"/>
      <c r="S1389" s="68"/>
      <c r="T1389" s="65"/>
      <c r="U1389" s="65"/>
      <c r="V1389" s="71"/>
      <c r="W1389" s="72"/>
      <c r="X1389" s="73"/>
      <c r="Y1389" s="74"/>
      <c r="Z1389" s="65"/>
      <c r="AA1389" s="73"/>
      <c r="AB1389" s="65"/>
      <c r="AC1389" s="73"/>
      <c r="AD1389" s="65"/>
      <c r="AE1389" s="73"/>
      <c r="AF1389" s="73"/>
      <c r="AG1389" s="65"/>
      <c r="AH1389" s="65"/>
      <c r="AI1389" s="65"/>
      <c r="AJ1389" s="65"/>
      <c r="AK1389" s="65"/>
      <c r="AL1389" s="65"/>
      <c r="AM1389" s="65"/>
      <c r="AN1389" s="65"/>
      <c r="AO1389" s="65"/>
    </row>
    <row r="1390" spans="1:41">
      <c r="A1390">
        <f>'TARIF 2024'!D1391</f>
        <v>0</v>
      </c>
      <c r="B1390" t="s">
        <v>947</v>
      </c>
      <c r="D1390" s="4">
        <f>'TARIF 2024'!G1391</f>
        <v>5900495922076</v>
      </c>
      <c r="E1390" t="str">
        <f>'TARIF 2024'!B1391</f>
        <v>GSM108852</v>
      </c>
      <c r="F1390" t="str">
        <f>'TARIF 2024'!K1391</f>
        <v>Setty charger 1x USB 2,4A black + USB-C cable 1,0 m NEW dont 0,04 deee</v>
      </c>
      <c r="G1390" t="str">
        <f>'TARIF 2024'!K1391</f>
        <v>Setty charger 1x USB 2,4A black + USB-C cable 1,0 m NEW dont 0,04 deee</v>
      </c>
      <c r="H1390" s="64">
        <f>'TARIF 2024'!M1391</f>
        <v>7.5764000000000005</v>
      </c>
      <c r="I1390" s="64">
        <f>'TARIF 2024'!Q1391</f>
        <v>14.99</v>
      </c>
      <c r="L1390" s="75">
        <v>0.2</v>
      </c>
      <c r="M1390" s="65"/>
      <c r="N1390" s="65"/>
      <c r="O1390" s="65"/>
      <c r="P1390" s="65"/>
      <c r="Q1390" s="70"/>
      <c r="R1390" s="66"/>
      <c r="S1390" s="68"/>
      <c r="T1390" s="65"/>
      <c r="U1390" s="65"/>
      <c r="V1390" s="71"/>
      <c r="W1390" s="72"/>
      <c r="X1390" s="73"/>
      <c r="Y1390" s="74"/>
      <c r="Z1390" s="65"/>
      <c r="AA1390" s="73"/>
      <c r="AB1390" s="65"/>
      <c r="AC1390" s="73"/>
      <c r="AD1390" s="65"/>
      <c r="AE1390" s="73"/>
      <c r="AF1390" s="73"/>
      <c r="AG1390" s="65"/>
      <c r="AH1390" s="65"/>
      <c r="AI1390" s="65"/>
      <c r="AJ1390" s="65"/>
      <c r="AK1390" s="65"/>
      <c r="AL1390" s="65"/>
      <c r="AM1390" s="65"/>
      <c r="AN1390" s="65"/>
      <c r="AO1390" s="65"/>
    </row>
    <row r="1391" spans="1:41">
      <c r="A1391">
        <f>'TARIF 2024'!D1392</f>
        <v>0</v>
      </c>
      <c r="B1391" t="s">
        <v>947</v>
      </c>
      <c r="D1391" s="4">
        <f>'TARIF 2024'!G1392</f>
        <v>5900495898814</v>
      </c>
      <c r="E1391" t="str">
        <f>'TARIF 2024'!B1392</f>
        <v>GSM106087</v>
      </c>
      <c r="F1391" t="str">
        <f>'TARIF 2024'!K1392</f>
        <v>Setty charger 1x USB 3A black + USB-C cable 1,0 m dont 0,04 deee</v>
      </c>
      <c r="G1391" t="str">
        <f>'TARIF 2024'!K1392</f>
        <v>Setty charger 1x USB 3A black + USB-C cable 1,0 m dont 0,04 deee</v>
      </c>
      <c r="H1391" s="64">
        <f>'TARIF 2024'!M1392</f>
        <v>8.2813999999999997</v>
      </c>
      <c r="I1391" s="64">
        <f>'TARIF 2024'!Q1392</f>
        <v>15.99</v>
      </c>
      <c r="L1391" s="75">
        <v>0.2</v>
      </c>
      <c r="M1391" s="65"/>
      <c r="N1391" s="65"/>
      <c r="O1391" s="65"/>
      <c r="P1391" s="65"/>
      <c r="Q1391" s="70"/>
      <c r="R1391" s="66"/>
      <c r="S1391" s="68"/>
      <c r="T1391" s="65"/>
      <c r="U1391" s="65"/>
      <c r="V1391" s="71"/>
      <c r="W1391" s="72"/>
      <c r="X1391" s="73"/>
      <c r="Y1391" s="74"/>
      <c r="Z1391" s="65"/>
      <c r="AA1391" s="73"/>
      <c r="AB1391" s="65"/>
      <c r="AC1391" s="73"/>
      <c r="AD1391" s="65"/>
      <c r="AE1391" s="73"/>
      <c r="AF1391" s="73"/>
      <c r="AG1391" s="65"/>
      <c r="AH1391" s="65"/>
      <c r="AI1391" s="65"/>
      <c r="AJ1391" s="65"/>
      <c r="AK1391" s="65"/>
      <c r="AL1391" s="65"/>
      <c r="AM1391" s="65"/>
      <c r="AN1391" s="65"/>
      <c r="AO1391" s="65"/>
    </row>
    <row r="1392" spans="1:41">
      <c r="A1392">
        <f>'TARIF 2024'!D1393</f>
        <v>0</v>
      </c>
      <c r="B1392" t="s">
        <v>947</v>
      </c>
      <c r="D1392" s="4">
        <f>'TARIF 2024'!G1393</f>
        <v>5900495821430</v>
      </c>
      <c r="E1392" t="str">
        <f>'TARIF 2024'!B1393</f>
        <v>GSM098216</v>
      </c>
      <c r="F1392" t="str">
        <f>'TARIF 2024'!K1393</f>
        <v>Setty Bluetooth earphone SBT-01 black dont 0,04 deee</v>
      </c>
      <c r="G1392" t="str">
        <f>'TARIF 2024'!K1393</f>
        <v>Setty Bluetooth earphone SBT-01 black dont 0,04 deee</v>
      </c>
      <c r="H1392" s="64">
        <f>'TARIF 2024'!M1393</f>
        <v>3.5625999999999998</v>
      </c>
      <c r="I1392" s="64">
        <f>'TARIF 2024'!Q1393</f>
        <v>7.99</v>
      </c>
      <c r="L1392" s="75">
        <v>0.2</v>
      </c>
      <c r="M1392" s="65"/>
      <c r="N1392" s="65"/>
      <c r="O1392" s="65"/>
      <c r="P1392" s="65"/>
      <c r="Q1392" s="70"/>
      <c r="R1392" s="66"/>
      <c r="S1392" s="68"/>
      <c r="T1392" s="65"/>
      <c r="U1392" s="65"/>
      <c r="V1392" s="71"/>
      <c r="W1392" s="72"/>
      <c r="X1392" s="73"/>
      <c r="Y1392" s="74"/>
      <c r="Z1392" s="65"/>
      <c r="AA1392" s="73"/>
      <c r="AB1392" s="65"/>
      <c r="AC1392" s="73"/>
      <c r="AD1392" s="65"/>
      <c r="AE1392" s="73"/>
      <c r="AF1392" s="73"/>
      <c r="AG1392" s="65"/>
      <c r="AH1392" s="65"/>
      <c r="AI1392" s="65"/>
      <c r="AJ1392" s="65"/>
      <c r="AK1392" s="65"/>
      <c r="AL1392" s="65"/>
      <c r="AM1392" s="65"/>
      <c r="AN1392" s="65"/>
      <c r="AO1392" s="65"/>
    </row>
    <row r="1393" spans="1:41">
      <c r="A1393">
        <f>'TARIF 2024'!D1394</f>
        <v>0</v>
      </c>
      <c r="B1393" t="s">
        <v>947</v>
      </c>
      <c r="D1393" s="4">
        <f>'TARIF 2024'!G1394</f>
        <v>5900495875457</v>
      </c>
      <c r="E1393" t="str">
        <f>'TARIF 2024'!B1394</f>
        <v>GSM103262</v>
      </c>
      <c r="F1393" t="str">
        <f>'TARIF 2024'!K1394</f>
        <v>Setty power bank 2600 mAh mini white dont 0,04 deee</v>
      </c>
      <c r="G1393" t="str">
        <f>'TARIF 2024'!K1394</f>
        <v>Setty power bank 2600 mAh mini white dont 0,04 deee</v>
      </c>
      <c r="H1393" s="64">
        <f>'TARIF 2024'!M1394</f>
        <v>4.0419999999999998</v>
      </c>
      <c r="I1393" s="64">
        <f>'TARIF 2024'!Q1394</f>
        <v>7.99</v>
      </c>
      <c r="L1393" s="75">
        <v>0.2</v>
      </c>
      <c r="M1393" s="65"/>
      <c r="N1393" s="65"/>
      <c r="O1393" s="65"/>
      <c r="P1393" s="65"/>
      <c r="Q1393" s="70"/>
      <c r="R1393" s="66"/>
      <c r="S1393" s="68"/>
      <c r="T1393" s="65"/>
      <c r="U1393" s="65"/>
      <c r="V1393" s="71"/>
      <c r="W1393" s="72"/>
      <c r="X1393" s="73"/>
      <c r="Y1393" s="74"/>
      <c r="Z1393" s="65"/>
      <c r="AA1393" s="73"/>
      <c r="AB1393" s="65"/>
      <c r="AC1393" s="73"/>
      <c r="AD1393" s="65"/>
      <c r="AE1393" s="73"/>
      <c r="AF1393" s="73"/>
      <c r="AG1393" s="65"/>
      <c r="AH1393" s="65"/>
      <c r="AI1393" s="65"/>
      <c r="AJ1393" s="65"/>
      <c r="AK1393" s="65"/>
      <c r="AL1393" s="65"/>
      <c r="AM1393" s="65"/>
      <c r="AN1393" s="65"/>
      <c r="AO1393" s="65"/>
    </row>
    <row r="1394" spans="1:41">
      <c r="A1394">
        <f>'TARIF 2024'!D1395</f>
        <v>0</v>
      </c>
      <c r="B1394" t="s">
        <v>947</v>
      </c>
      <c r="D1394" s="4">
        <f>'TARIF 2024'!G1395</f>
        <v>5900495875440</v>
      </c>
      <c r="E1394" t="str">
        <f>'TARIF 2024'!B1395</f>
        <v>GSM103261</v>
      </c>
      <c r="F1394" t="str">
        <f>'TARIF 2024'!K1395</f>
        <v>Setty power bank 2600 mAh mini black dont 0,04 deee</v>
      </c>
      <c r="G1394" t="str">
        <f>'TARIF 2024'!K1395</f>
        <v>Setty power bank 2600 mAh mini black dont 0,04 deee</v>
      </c>
      <c r="H1394" s="64">
        <f>'TARIF 2024'!M1395</f>
        <v>4.0419999999999998</v>
      </c>
      <c r="I1394" s="64">
        <f>'TARIF 2024'!Q1395</f>
        <v>7.99</v>
      </c>
      <c r="L1394" s="75">
        <v>0.2</v>
      </c>
      <c r="M1394" s="65"/>
      <c r="N1394" s="65"/>
      <c r="O1394" s="65"/>
      <c r="P1394" s="65"/>
      <c r="Q1394" s="70"/>
      <c r="R1394" s="66"/>
      <c r="S1394" s="68"/>
      <c r="T1394" s="65"/>
      <c r="U1394" s="65"/>
      <c r="V1394" s="71"/>
      <c r="W1394" s="72"/>
      <c r="X1394" s="73"/>
      <c r="Y1394" s="74"/>
      <c r="Z1394" s="65"/>
      <c r="AA1394" s="73"/>
      <c r="AB1394" s="65"/>
      <c r="AC1394" s="73"/>
      <c r="AD1394" s="65"/>
      <c r="AE1394" s="73"/>
      <c r="AF1394" s="73"/>
      <c r="AG1394" s="65"/>
      <c r="AH1394" s="65"/>
      <c r="AI1394" s="65"/>
      <c r="AJ1394" s="65"/>
      <c r="AK1394" s="65"/>
      <c r="AL1394" s="65"/>
      <c r="AM1394" s="65"/>
      <c r="AN1394" s="65"/>
      <c r="AO1394" s="65"/>
    </row>
    <row r="1395" spans="1:41">
      <c r="A1395">
        <f>'TARIF 2024'!D1396</f>
        <v>0</v>
      </c>
      <c r="B1395" t="s">
        <v>947</v>
      </c>
      <c r="D1395" s="4">
        <f>'TARIF 2024'!G1396</f>
        <v>5900495898951</v>
      </c>
      <c r="E1395" t="str">
        <f>'TARIF 2024'!B1396</f>
        <v>GSM106101</v>
      </c>
      <c r="F1395" t="str">
        <f>'TARIF 2024'!K1396</f>
        <v>Setty power bank 5000 mAh LCD black dont 0,04 deee</v>
      </c>
      <c r="G1395" t="str">
        <f>'TARIF 2024'!K1396</f>
        <v>Setty power bank 5000 mAh LCD black dont 0,04 deee</v>
      </c>
      <c r="H1395" s="64">
        <f>'TARIF 2024'!M1396</f>
        <v>8.6479999999999997</v>
      </c>
      <c r="I1395" s="64">
        <f>'TARIF 2024'!Q1396</f>
        <v>17.989999999999998</v>
      </c>
      <c r="L1395" s="75">
        <v>0.2</v>
      </c>
      <c r="M1395" s="65"/>
      <c r="N1395" s="65"/>
      <c r="O1395" s="65"/>
      <c r="P1395" s="65"/>
      <c r="Q1395" s="70"/>
      <c r="R1395" s="66"/>
      <c r="S1395" s="68"/>
      <c r="T1395" s="65"/>
      <c r="U1395" s="65"/>
      <c r="V1395" s="71"/>
      <c r="W1395" s="72"/>
      <c r="X1395" s="73"/>
      <c r="Y1395" s="74"/>
      <c r="Z1395" s="65"/>
      <c r="AA1395" s="73"/>
      <c r="AB1395" s="65"/>
      <c r="AC1395" s="73"/>
      <c r="AD1395" s="65"/>
      <c r="AE1395" s="73"/>
      <c r="AF1395" s="73"/>
      <c r="AG1395" s="65"/>
      <c r="AH1395" s="65"/>
      <c r="AI1395" s="65"/>
      <c r="AJ1395" s="65"/>
      <c r="AK1395" s="65"/>
      <c r="AL1395" s="65"/>
      <c r="AM1395" s="65"/>
      <c r="AN1395" s="65"/>
      <c r="AO1395" s="65"/>
    </row>
    <row r="1396" spans="1:41">
      <c r="A1396">
        <f>'TARIF 2024'!D1397</f>
        <v>0</v>
      </c>
      <c r="B1396" t="s">
        <v>947</v>
      </c>
      <c r="D1396" s="4">
        <f>'TARIF 2024'!G1397</f>
        <v>5900495751416</v>
      </c>
      <c r="E1396" t="str">
        <f>'TARIF 2024'!B1397</f>
        <v>GSM043159</v>
      </c>
      <c r="F1396" t="str">
        <f>'TARIF 2024'!K1397</f>
        <v>Setty power bank 5000 mAh black dont 0,04 deee</v>
      </c>
      <c r="G1396" t="str">
        <f>'TARIF 2024'!K1397</f>
        <v>Setty power bank 5000 mAh black dont 0,04 deee</v>
      </c>
      <c r="H1396" s="64">
        <f>'TARIF 2024'!M1397</f>
        <v>7.5106000000000002</v>
      </c>
      <c r="I1396" s="64">
        <f>'TARIF 2024'!Q1397</f>
        <v>9.99</v>
      </c>
      <c r="L1396" s="75">
        <v>0.2</v>
      </c>
      <c r="M1396" s="65"/>
      <c r="N1396" s="65"/>
      <c r="O1396" s="65"/>
      <c r="P1396" s="65"/>
      <c r="Q1396" s="70"/>
      <c r="R1396" s="66"/>
      <c r="S1396" s="68"/>
      <c r="T1396" s="65"/>
      <c r="U1396" s="65"/>
      <c r="V1396" s="71"/>
      <c r="W1396" s="72"/>
      <c r="X1396" s="73"/>
      <c r="Y1396" s="74"/>
      <c r="Z1396" s="65"/>
      <c r="AA1396" s="73"/>
      <c r="AB1396" s="65"/>
      <c r="AC1396" s="73"/>
      <c r="AD1396" s="65"/>
      <c r="AE1396" s="73"/>
      <c r="AF1396" s="73"/>
      <c r="AG1396" s="65"/>
      <c r="AH1396" s="65"/>
      <c r="AI1396" s="65"/>
      <c r="AJ1396" s="65"/>
      <c r="AK1396" s="65"/>
      <c r="AL1396" s="65"/>
      <c r="AM1396" s="65"/>
      <c r="AN1396" s="65"/>
      <c r="AO1396" s="65"/>
    </row>
    <row r="1397" spans="1:41">
      <c r="A1397">
        <f>'TARIF 2024'!D1398</f>
        <v>0</v>
      </c>
      <c r="B1397" t="s">
        <v>947</v>
      </c>
      <c r="D1397" s="4">
        <f>'TARIF 2024'!G1398</f>
        <v>5900495898968</v>
      </c>
      <c r="E1397" t="str">
        <f>'TARIF 2024'!B1398</f>
        <v>GSM106102</v>
      </c>
      <c r="F1397" t="str">
        <f>'TARIF 2024'!K1398</f>
        <v>Setty power bank 10000 mAh LCD black dont 0,04 deee</v>
      </c>
      <c r="G1397" t="str">
        <f>'TARIF 2024'!K1398</f>
        <v>Setty power bank 10000 mAh LCD black dont 0,04 deee</v>
      </c>
      <c r="H1397" s="64">
        <f>'TARIF 2024'!M1398</f>
        <v>12.407999999999999</v>
      </c>
      <c r="I1397" s="64">
        <f>'TARIF 2024'!Q1398</f>
        <v>19.989999999999998</v>
      </c>
      <c r="L1397" s="75">
        <v>0.2</v>
      </c>
      <c r="M1397" s="65"/>
      <c r="N1397" s="65"/>
      <c r="O1397" s="65"/>
      <c r="P1397" s="65"/>
      <c r="Q1397" s="70"/>
      <c r="R1397" s="66"/>
      <c r="S1397" s="68"/>
      <c r="T1397" s="65"/>
      <c r="U1397" s="65"/>
      <c r="V1397" s="71"/>
      <c r="W1397" s="72"/>
      <c r="X1397" s="73"/>
      <c r="Y1397" s="74"/>
      <c r="Z1397" s="65"/>
      <c r="AA1397" s="73"/>
      <c r="AB1397" s="65"/>
      <c r="AC1397" s="73"/>
      <c r="AD1397" s="65"/>
      <c r="AE1397" s="73"/>
      <c r="AF1397" s="73"/>
      <c r="AG1397" s="65"/>
      <c r="AH1397" s="65"/>
      <c r="AI1397" s="65"/>
      <c r="AJ1397" s="65"/>
      <c r="AK1397" s="65"/>
      <c r="AL1397" s="65"/>
      <c r="AM1397" s="65"/>
      <c r="AN1397" s="65"/>
      <c r="AO1397" s="65"/>
    </row>
    <row r="1398" spans="1:41">
      <c r="A1398">
        <f>'TARIF 2024'!D1399</f>
        <v>0</v>
      </c>
      <c r="B1398" t="s">
        <v>947</v>
      </c>
      <c r="D1398" s="4">
        <f>'TARIF 2024'!G1399</f>
        <v>5900495751423</v>
      </c>
      <c r="E1398" t="str">
        <f>'TARIF 2024'!B1399</f>
        <v>GSM043160</v>
      </c>
      <c r="F1398" t="str">
        <f>'TARIF 2024'!K1399</f>
        <v>Setty power bank 10000 mAh black dont 0,04 deee</v>
      </c>
      <c r="G1398" t="str">
        <f>'TARIF 2024'!K1399</f>
        <v>Setty power bank 10000 mAh black dont 0,04 deee</v>
      </c>
      <c r="H1398" s="64">
        <f>'TARIF 2024'!M1399</f>
        <v>11.28</v>
      </c>
      <c r="I1398" s="64">
        <f>'TARIF 2024'!Q1399</f>
        <v>18.989999999999998</v>
      </c>
      <c r="L1398" s="75">
        <v>0.2</v>
      </c>
      <c r="M1398" s="65"/>
      <c r="N1398" s="65"/>
      <c r="O1398" s="65"/>
      <c r="P1398" s="65"/>
      <c r="Q1398" s="70"/>
      <c r="R1398" s="66"/>
      <c r="S1398" s="68"/>
      <c r="T1398" s="65"/>
      <c r="U1398" s="65"/>
      <c r="V1398" s="71"/>
      <c r="W1398" s="72"/>
      <c r="X1398" s="73"/>
      <c r="Y1398" s="74"/>
      <c r="Z1398" s="65"/>
      <c r="AA1398" s="73"/>
      <c r="AB1398" s="65"/>
      <c r="AC1398" s="73"/>
      <c r="AD1398" s="65"/>
      <c r="AE1398" s="73"/>
      <c r="AF1398" s="73"/>
      <c r="AG1398" s="65"/>
      <c r="AH1398" s="65"/>
      <c r="AI1398" s="65"/>
      <c r="AJ1398" s="65"/>
      <c r="AK1398" s="65"/>
      <c r="AL1398" s="65"/>
      <c r="AM1398" s="65"/>
      <c r="AN1398" s="65"/>
      <c r="AO1398" s="65"/>
    </row>
    <row r="1399" spans="1:41">
      <c r="A1399">
        <f>'TARIF 2024'!D1400</f>
        <v>0</v>
      </c>
      <c r="B1399" t="s">
        <v>947</v>
      </c>
      <c r="D1399" s="4">
        <f>'TARIF 2024'!G1400</f>
        <v>5900495751430</v>
      </c>
      <c r="E1399" t="str">
        <f>'TARIF 2024'!B1400</f>
        <v>GSM043161</v>
      </c>
      <c r="F1399" t="str">
        <f>'TARIF 2024'!K1400</f>
        <v>Setty power bank 20000 mAh black dont 0,04 deee</v>
      </c>
      <c r="G1399" t="str">
        <f>'TARIF 2024'!K1400</f>
        <v>Setty power bank 20000 mAh black dont 0,04 deee</v>
      </c>
      <c r="H1399" s="64">
        <f>'TARIF 2024'!M1400</f>
        <v>16.919999999999998</v>
      </c>
      <c r="I1399" s="64">
        <f>'TARIF 2024'!Q1400</f>
        <v>29.99</v>
      </c>
      <c r="L1399" s="75">
        <v>0.2</v>
      </c>
      <c r="M1399" s="65"/>
      <c r="N1399" s="65"/>
      <c r="O1399" s="65"/>
      <c r="P1399" s="65"/>
      <c r="Q1399" s="70"/>
      <c r="R1399" s="66"/>
      <c r="S1399" s="68"/>
      <c r="T1399" s="65"/>
      <c r="U1399" s="65"/>
      <c r="V1399" s="71"/>
      <c r="W1399" s="72"/>
      <c r="X1399" s="73"/>
      <c r="Y1399" s="74"/>
      <c r="Z1399" s="65"/>
      <c r="AA1399" s="73"/>
      <c r="AB1399" s="65"/>
      <c r="AC1399" s="73"/>
      <c r="AD1399" s="65"/>
      <c r="AE1399" s="73"/>
      <c r="AF1399" s="73"/>
      <c r="AG1399" s="65"/>
      <c r="AH1399" s="65"/>
      <c r="AI1399" s="65"/>
      <c r="AJ1399" s="65"/>
      <c r="AK1399" s="65"/>
      <c r="AL1399" s="65"/>
      <c r="AM1399" s="65"/>
      <c r="AN1399" s="65"/>
      <c r="AO1399" s="65"/>
    </row>
    <row r="1400" spans="1:41">
      <c r="A1400">
        <f>'TARIF 2024'!D1401</f>
        <v>0</v>
      </c>
      <c r="B1400" t="s">
        <v>947</v>
      </c>
      <c r="D1400" s="4">
        <f>'TARIF 2024'!G1401</f>
        <v>5900495982513</v>
      </c>
      <c r="E1400" t="str">
        <f>'TARIF 2024'!B1401</f>
        <v>GSM115778</v>
      </c>
      <c r="F1400" t="str">
        <f>'TARIF 2024'!K1401</f>
        <v>Power Bank Solar 10 000 mAh avec des c‚àö¬¢bles dont 0,04 deee</v>
      </c>
      <c r="G1400" t="str">
        <f>'TARIF 2024'!K1401</f>
        <v>Power Bank Solar 10 000 mAh avec des c‚àö¬¢bles dont 0,04 deee</v>
      </c>
      <c r="H1400" s="64">
        <f>'TARIF 2024'!M1401</f>
        <v>14.006</v>
      </c>
      <c r="I1400" s="64">
        <f>'TARIF 2024'!Q1401</f>
        <v>24.99</v>
      </c>
      <c r="L1400" s="75">
        <v>0.2</v>
      </c>
      <c r="M1400" s="65"/>
      <c r="N1400" s="65"/>
      <c r="O1400" s="65"/>
      <c r="P1400" s="65"/>
      <c r="Q1400" s="70"/>
      <c r="R1400" s="66"/>
      <c r="S1400" s="68"/>
      <c r="T1400" s="65"/>
      <c r="U1400" s="65"/>
      <c r="V1400" s="71"/>
      <c r="W1400" s="72"/>
      <c r="X1400" s="73"/>
      <c r="Y1400" s="74"/>
      <c r="Z1400" s="65"/>
      <c r="AA1400" s="73"/>
      <c r="AB1400" s="65"/>
      <c r="AC1400" s="73"/>
      <c r="AD1400" s="65"/>
      <c r="AE1400" s="73"/>
      <c r="AF1400" s="73"/>
      <c r="AG1400" s="65"/>
      <c r="AH1400" s="65"/>
      <c r="AI1400" s="65"/>
      <c r="AJ1400" s="65"/>
      <c r="AK1400" s="65"/>
      <c r="AL1400" s="65"/>
      <c r="AM1400" s="65"/>
      <c r="AN1400" s="65"/>
      <c r="AO1400" s="65"/>
    </row>
    <row r="1401" spans="1:41">
      <c r="A1401">
        <f>'TARIF 2024'!D1402</f>
        <v>0</v>
      </c>
      <c r="B1401" t="s">
        <v>947</v>
      </c>
      <c r="D1401" s="4">
        <f>'TARIF 2024'!G1402</f>
        <v>5900495989161</v>
      </c>
      <c r="E1401" t="str">
        <f>'TARIF 2024'!B1402</f>
        <v>GSM116526</v>
      </c>
      <c r="F1401" t="str">
        <f>'TARIF 2024'!K1402</f>
        <v>Setty solar power bank 5000 mAh pink dont 0,04 deee</v>
      </c>
      <c r="G1401" t="str">
        <f>'TARIF 2024'!K1402</f>
        <v>Setty solar power bank 5000 mAh pink dont 0,04 deee</v>
      </c>
      <c r="H1401" s="64">
        <f>'TARIF 2024'!M1402</f>
        <v>8.6574000000000009</v>
      </c>
      <c r="I1401" s="64">
        <f>'TARIF 2024'!Q1402</f>
        <v>14.99</v>
      </c>
      <c r="L1401" s="75">
        <v>0.2</v>
      </c>
      <c r="M1401" s="65"/>
      <c r="N1401" s="65"/>
      <c r="O1401" s="65"/>
      <c r="P1401" s="65"/>
      <c r="Q1401" s="70"/>
      <c r="R1401" s="66"/>
      <c r="S1401" s="68"/>
      <c r="T1401" s="65"/>
      <c r="U1401" s="65"/>
      <c r="V1401" s="71"/>
      <c r="W1401" s="72"/>
      <c r="X1401" s="73"/>
      <c r="Y1401" s="74"/>
      <c r="Z1401" s="65"/>
      <c r="AA1401" s="73"/>
      <c r="AB1401" s="65"/>
      <c r="AC1401" s="73"/>
      <c r="AD1401" s="65"/>
      <c r="AE1401" s="73"/>
      <c r="AF1401" s="73"/>
      <c r="AG1401" s="65"/>
      <c r="AH1401" s="65"/>
      <c r="AI1401" s="65"/>
      <c r="AJ1401" s="65"/>
      <c r="AK1401" s="65"/>
      <c r="AL1401" s="65"/>
      <c r="AM1401" s="65"/>
      <c r="AN1401" s="65"/>
      <c r="AO1401" s="65"/>
    </row>
    <row r="1402" spans="1:41">
      <c r="A1402">
        <f>'TARIF 2024'!D1403</f>
        <v>0</v>
      </c>
      <c r="B1402" t="s">
        <v>947</v>
      </c>
      <c r="D1402" s="4">
        <f>'TARIF 2024'!G1403</f>
        <v>5900495682086</v>
      </c>
      <c r="E1402" t="str">
        <f>'TARIF 2024'!B1403</f>
        <v>GSM036557</v>
      </c>
      <c r="F1402" t="str">
        <f>'TARIF 2024'!K1403</f>
        <v>Setty solar power bank 5000 mAh yellow dont 0,04 deee</v>
      </c>
      <c r="G1402" t="str">
        <f>'TARIF 2024'!K1403</f>
        <v>Setty solar power bank 5000 mAh yellow dont 0,04 deee</v>
      </c>
      <c r="H1402" s="64">
        <f>'TARIF 2024'!M1403</f>
        <v>8.6574000000000009</v>
      </c>
      <c r="I1402" s="64">
        <f>'TARIF 2024'!Q1403</f>
        <v>14.99</v>
      </c>
      <c r="L1402" s="75">
        <v>0.2</v>
      </c>
      <c r="M1402" s="65"/>
      <c r="N1402" s="65"/>
      <c r="O1402" s="65"/>
      <c r="P1402" s="65"/>
      <c r="Q1402" s="70"/>
      <c r="R1402" s="66"/>
      <c r="S1402" s="68"/>
      <c r="T1402" s="65"/>
      <c r="U1402" s="65"/>
      <c r="V1402" s="71"/>
      <c r="W1402" s="72"/>
      <c r="X1402" s="73"/>
      <c r="Y1402" s="74"/>
      <c r="Z1402" s="65"/>
      <c r="AA1402" s="73"/>
      <c r="AB1402" s="65"/>
      <c r="AC1402" s="73"/>
      <c r="AD1402" s="65"/>
      <c r="AE1402" s="73"/>
      <c r="AF1402" s="73"/>
      <c r="AG1402" s="65"/>
      <c r="AH1402" s="65"/>
      <c r="AI1402" s="65"/>
      <c r="AJ1402" s="65"/>
      <c r="AK1402" s="65"/>
      <c r="AL1402" s="65"/>
      <c r="AM1402" s="65"/>
      <c r="AN1402" s="65"/>
      <c r="AO1402" s="65"/>
    </row>
    <row r="1403" spans="1:41">
      <c r="A1403">
        <f>'TARIF 2024'!D1404</f>
        <v>0</v>
      </c>
      <c r="B1403" t="s">
        <v>947</v>
      </c>
      <c r="D1403" s="4">
        <f>'TARIF 2024'!G1404</f>
        <v>5900495682062</v>
      </c>
      <c r="E1403" t="str">
        <f>'TARIF 2024'!B1404</f>
        <v>GSM036556</v>
      </c>
      <c r="F1403" t="str">
        <f>'TARIF 2024'!K1404</f>
        <v>Setty solar power bank 5000 mAh green dont 0,04 deee</v>
      </c>
      <c r="G1403" t="str">
        <f>'TARIF 2024'!K1404</f>
        <v>Setty solar power bank 5000 mAh green dont 0,04 deee</v>
      </c>
      <c r="H1403" s="64">
        <f>'TARIF 2024'!M1404</f>
        <v>8.6574000000000009</v>
      </c>
      <c r="I1403" s="64">
        <f>'TARIF 2024'!Q1404</f>
        <v>14.99</v>
      </c>
      <c r="L1403" s="75">
        <v>0.2</v>
      </c>
      <c r="M1403" s="65"/>
      <c r="N1403" s="65"/>
      <c r="O1403" s="65"/>
      <c r="P1403" s="65"/>
      <c r="Q1403" s="70"/>
      <c r="R1403" s="66"/>
      <c r="S1403" s="68"/>
      <c r="T1403" s="65"/>
      <c r="U1403" s="65"/>
      <c r="V1403" s="71"/>
      <c r="W1403" s="72"/>
      <c r="X1403" s="73"/>
      <c r="Y1403" s="74"/>
      <c r="Z1403" s="65"/>
      <c r="AA1403" s="73"/>
      <c r="AB1403" s="65"/>
      <c r="AC1403" s="73"/>
      <c r="AD1403" s="65"/>
      <c r="AE1403" s="73"/>
      <c r="AF1403" s="73"/>
      <c r="AG1403" s="65"/>
      <c r="AH1403" s="65"/>
      <c r="AI1403" s="65"/>
      <c r="AJ1403" s="65"/>
      <c r="AK1403" s="65"/>
      <c r="AL1403" s="65"/>
      <c r="AM1403" s="65"/>
      <c r="AN1403" s="65"/>
      <c r="AO1403" s="65"/>
    </row>
    <row r="1404" spans="1:41">
      <c r="A1404">
        <f>'TARIF 2024'!D1405</f>
        <v>0</v>
      </c>
      <c r="B1404" t="s">
        <v>947</v>
      </c>
      <c r="D1404" s="4">
        <f>'TARIF 2024'!G1405</f>
        <v>5900495682093</v>
      </c>
      <c r="E1404" t="str">
        <f>'TARIF 2024'!B1405</f>
        <v>GSM036555</v>
      </c>
      <c r="F1404" t="str">
        <f>'TARIF 2024'!K1405</f>
        <v>Setty solar power bank 5000 mAh blue dont 0,04 deee</v>
      </c>
      <c r="G1404" t="str">
        <f>'TARIF 2024'!K1405</f>
        <v>Setty solar power bank 5000 mAh blue dont 0,04 deee</v>
      </c>
      <c r="H1404" s="64">
        <f>'TARIF 2024'!M1405</f>
        <v>8.6574000000000009</v>
      </c>
      <c r="I1404" s="64">
        <f>'TARIF 2024'!Q1405</f>
        <v>14.99</v>
      </c>
      <c r="L1404" s="75">
        <v>0.2</v>
      </c>
      <c r="M1404" s="65"/>
      <c r="N1404" s="65"/>
      <c r="O1404" s="65"/>
      <c r="P1404" s="65"/>
      <c r="Q1404" s="70"/>
      <c r="R1404" s="66"/>
      <c r="S1404" s="68"/>
      <c r="T1404" s="65"/>
      <c r="U1404" s="65"/>
      <c r="V1404" s="71"/>
      <c r="W1404" s="72"/>
      <c r="X1404" s="73"/>
      <c r="Y1404" s="74"/>
      <c r="Z1404" s="65"/>
      <c r="AA1404" s="73"/>
      <c r="AB1404" s="65"/>
      <c r="AC1404" s="73"/>
      <c r="AD1404" s="65"/>
      <c r="AE1404" s="73"/>
      <c r="AF1404" s="73"/>
      <c r="AG1404" s="65"/>
      <c r="AH1404" s="65"/>
      <c r="AI1404" s="65"/>
      <c r="AJ1404" s="65"/>
      <c r="AK1404" s="65"/>
      <c r="AL1404" s="65"/>
      <c r="AM1404" s="65"/>
      <c r="AN1404" s="65"/>
      <c r="AO1404" s="65"/>
    </row>
    <row r="1405" spans="1:41">
      <c r="A1405">
        <f>'TARIF 2024'!D1406</f>
        <v>0</v>
      </c>
      <c r="B1405" t="s">
        <v>947</v>
      </c>
      <c r="D1405" s="4">
        <f>'TARIF 2024'!G1406</f>
        <v>5900495682031</v>
      </c>
      <c r="E1405" t="str">
        <f>'TARIF 2024'!B1406</f>
        <v>GSM036554</v>
      </c>
      <c r="F1405" t="str">
        <f>'TARIF 2024'!K1406</f>
        <v>Setty solar power bank 5000 mAh black dont 0,04 deee</v>
      </c>
      <c r="G1405" t="str">
        <f>'TARIF 2024'!K1406</f>
        <v>Setty solar power bank 5000 mAh black dont 0,04 deee</v>
      </c>
      <c r="H1405" s="64">
        <f>'TARIF 2024'!M1406</f>
        <v>8.6574000000000009</v>
      </c>
      <c r="I1405" s="64">
        <f>'TARIF 2024'!Q1406</f>
        <v>14.99</v>
      </c>
      <c r="L1405" s="75">
        <v>0.2</v>
      </c>
      <c r="M1405" s="65"/>
      <c r="N1405" s="65"/>
      <c r="O1405" s="65"/>
      <c r="P1405" s="65"/>
      <c r="Q1405" s="70"/>
      <c r="R1405" s="66"/>
      <c r="S1405" s="68"/>
      <c r="T1405" s="65"/>
      <c r="U1405" s="65"/>
      <c r="V1405" s="71"/>
      <c r="W1405" s="72"/>
      <c r="X1405" s="73"/>
      <c r="Y1405" s="74"/>
      <c r="Z1405" s="65"/>
      <c r="AA1405" s="73"/>
      <c r="AB1405" s="65"/>
      <c r="AC1405" s="73"/>
      <c r="AD1405" s="65"/>
      <c r="AE1405" s="73"/>
      <c r="AF1405" s="73"/>
      <c r="AG1405" s="65"/>
      <c r="AH1405" s="65"/>
      <c r="AI1405" s="65"/>
      <c r="AJ1405" s="65"/>
      <c r="AK1405" s="65"/>
      <c r="AL1405" s="65"/>
      <c r="AM1405" s="65"/>
      <c r="AN1405" s="65"/>
      <c r="AO1405" s="65"/>
    </row>
    <row r="1406" spans="1:41">
      <c r="A1406">
        <f>'TARIF 2024'!D1407</f>
        <v>0</v>
      </c>
      <c r="B1406" t="s">
        <v>947</v>
      </c>
      <c r="D1406" s="4">
        <f>'TARIF 2024'!G1407</f>
        <v>5900495829962</v>
      </c>
      <c r="E1406" t="str">
        <f>'TARIF 2024'!B1407</f>
        <v>GSM099286</v>
      </c>
      <c r="F1406" t="str">
        <f>'TARIF 2024'!K1407</f>
        <v>Setty Bluetooth speaker Mirror clock GB-200 black dont 0,04 deee</v>
      </c>
      <c r="G1406" t="str">
        <f>'TARIF 2024'!K1407</f>
        <v>Setty Bluetooth speaker Mirror clock GB-200 black dont 0,04 deee</v>
      </c>
      <c r="H1406" s="64">
        <f>'TARIF 2024'!M1407</f>
        <v>11.392799999999999</v>
      </c>
      <c r="I1406" s="64">
        <f>'TARIF 2024'!Q1407</f>
        <v>19.989999999999998</v>
      </c>
      <c r="L1406" s="75">
        <v>0.2</v>
      </c>
      <c r="M1406" s="65"/>
      <c r="N1406" s="65"/>
      <c r="O1406" s="65"/>
      <c r="P1406" s="65"/>
      <c r="Q1406" s="70"/>
      <c r="R1406" s="66"/>
      <c r="S1406" s="68"/>
      <c r="T1406" s="65"/>
      <c r="U1406" s="65"/>
      <c r="V1406" s="71"/>
      <c r="W1406" s="72"/>
      <c r="X1406" s="73"/>
      <c r="Y1406" s="74"/>
      <c r="Z1406" s="65"/>
      <c r="AA1406" s="73"/>
      <c r="AB1406" s="65"/>
      <c r="AC1406" s="73"/>
      <c r="AD1406" s="65"/>
      <c r="AE1406" s="73"/>
      <c r="AF1406" s="73"/>
      <c r="AG1406" s="65"/>
      <c r="AH1406" s="65"/>
      <c r="AI1406" s="65"/>
      <c r="AJ1406" s="65"/>
      <c r="AK1406" s="65"/>
      <c r="AL1406" s="65"/>
      <c r="AM1406" s="65"/>
      <c r="AN1406" s="65"/>
      <c r="AO1406" s="65"/>
    </row>
    <row r="1407" spans="1:41">
      <c r="A1407">
        <f>'TARIF 2024'!D1408</f>
        <v>0</v>
      </c>
      <c r="B1407" t="s">
        <v>947</v>
      </c>
      <c r="D1407" s="4">
        <f>'TARIF 2024'!G1408</f>
        <v>5900495628640</v>
      </c>
      <c r="E1407" t="str">
        <f>'TARIF 2024'!B1408</f>
        <v>GSM176705</v>
      </c>
      <c r="F1407" t="str">
        <f>'TARIF 2024'!K1408</f>
        <v>Setty Bluetooth speaker with radio Retro P350 beige</v>
      </c>
      <c r="G1407" t="str">
        <f>'TARIF 2024'!K1408</f>
        <v>Setty Bluetooth speaker with radio Retro P350 beige</v>
      </c>
      <c r="H1407" s="64">
        <f>'TARIF 2024'!M1408</f>
        <v>21.995999999999999</v>
      </c>
      <c r="I1407" s="64">
        <f>'TARIF 2024'!Q1408</f>
        <v>34.9</v>
      </c>
      <c r="L1407" s="75">
        <v>0.2</v>
      </c>
      <c r="M1407" s="65"/>
      <c r="N1407" s="65"/>
      <c r="O1407" s="65"/>
      <c r="P1407" s="65"/>
      <c r="Q1407" s="70"/>
      <c r="R1407" s="66"/>
      <c r="S1407" s="68"/>
      <c r="T1407" s="65"/>
      <c r="U1407" s="65"/>
      <c r="V1407" s="71"/>
      <c r="W1407" s="72"/>
      <c r="X1407" s="73"/>
      <c r="Y1407" s="74"/>
      <c r="Z1407" s="65"/>
      <c r="AA1407" s="73"/>
      <c r="AB1407" s="65"/>
      <c r="AC1407" s="73"/>
      <c r="AD1407" s="65"/>
      <c r="AE1407" s="73"/>
      <c r="AF1407" s="73"/>
      <c r="AG1407" s="65"/>
      <c r="AH1407" s="65"/>
      <c r="AI1407" s="65"/>
      <c r="AJ1407" s="65"/>
      <c r="AK1407" s="65"/>
      <c r="AL1407" s="65"/>
      <c r="AM1407" s="65"/>
      <c r="AN1407" s="65"/>
      <c r="AO1407" s="65"/>
    </row>
    <row r="1408" spans="1:41">
      <c r="A1408">
        <f>'TARIF 2024'!D1409</f>
        <v>0</v>
      </c>
      <c r="B1408" t="s">
        <v>947</v>
      </c>
      <c r="D1408" s="4">
        <f>'TARIF 2024'!G1409</f>
        <v>5900495628633</v>
      </c>
      <c r="E1408" t="str">
        <f>'TARIF 2024'!B1409</f>
        <v>GSM176704</v>
      </c>
      <c r="F1408" t="str">
        <f>'TARIF 2024'!K1409</f>
        <v>Setty Bluetooth speaker with radio Retro P350 bleu</v>
      </c>
      <c r="G1408" t="str">
        <f>'TARIF 2024'!K1409</f>
        <v>Setty Bluetooth speaker with radio Retro P350 bleu</v>
      </c>
      <c r="H1408" s="64">
        <f>'TARIF 2024'!M1409</f>
        <v>21.995999999999999</v>
      </c>
      <c r="I1408" s="64">
        <f>'TARIF 2024'!Q1409</f>
        <v>34.9</v>
      </c>
      <c r="L1408" s="75">
        <v>0.2</v>
      </c>
      <c r="M1408" s="65"/>
      <c r="N1408" s="65"/>
      <c r="O1408" s="65"/>
      <c r="P1408" s="65"/>
      <c r="Q1408" s="70"/>
      <c r="R1408" s="66"/>
      <c r="S1408" s="68"/>
      <c r="T1408" s="65"/>
      <c r="U1408" s="65"/>
      <c r="V1408" s="71"/>
      <c r="W1408" s="72"/>
      <c r="X1408" s="73"/>
      <c r="Y1408" s="74"/>
      <c r="Z1408" s="65"/>
      <c r="AA1408" s="73"/>
      <c r="AB1408" s="65"/>
      <c r="AC1408" s="73"/>
      <c r="AD1408" s="65"/>
      <c r="AE1408" s="73"/>
      <c r="AF1408" s="73"/>
      <c r="AG1408" s="65"/>
      <c r="AH1408" s="65"/>
      <c r="AI1408" s="65"/>
      <c r="AJ1408" s="65"/>
      <c r="AK1408" s="65"/>
      <c r="AL1408" s="65"/>
      <c r="AM1408" s="65"/>
      <c r="AN1408" s="65"/>
      <c r="AO1408" s="65"/>
    </row>
    <row r="1409" spans="1:41">
      <c r="A1409">
        <f>'TARIF 2024'!D1410</f>
        <v>0</v>
      </c>
      <c r="B1409" t="s">
        <v>947</v>
      </c>
      <c r="D1409" s="4">
        <f>'TARIF 2024'!G1410</f>
        <v>5900495094469</v>
      </c>
      <c r="E1409" t="str">
        <f>'TARIF 2024'!B1410</f>
        <v>GSM171586</v>
      </c>
      <c r="F1409" t="str">
        <f>'TARIF 2024'!K1410</f>
        <v>Setty speaker mini tube RGB GB-800 black dont 0,04 deee</v>
      </c>
      <c r="G1409" t="str">
        <f>'TARIF 2024'!K1410</f>
        <v>Setty speaker mini tube RGB GB-800 black dont 0,04 deee</v>
      </c>
      <c r="H1409" s="64">
        <f>'TARIF 2024'!M1410</f>
        <v>10.603199999999999</v>
      </c>
      <c r="I1409" s="64">
        <f>'TARIF 2024'!Q1410</f>
        <v>19.989999999999998</v>
      </c>
      <c r="L1409" s="75">
        <v>0.2</v>
      </c>
      <c r="M1409" s="65"/>
      <c r="N1409" s="65"/>
      <c r="O1409" s="65"/>
      <c r="P1409" s="65"/>
      <c r="Q1409" s="70"/>
      <c r="R1409" s="66"/>
      <c r="S1409" s="68"/>
      <c r="T1409" s="65"/>
      <c r="U1409" s="65"/>
      <c r="V1409" s="71"/>
      <c r="W1409" s="72"/>
      <c r="X1409" s="73"/>
      <c r="Y1409" s="74"/>
      <c r="Z1409" s="65"/>
      <c r="AA1409" s="73"/>
      <c r="AB1409" s="65"/>
      <c r="AC1409" s="73"/>
      <c r="AD1409" s="65"/>
      <c r="AE1409" s="73"/>
      <c r="AF1409" s="73"/>
      <c r="AG1409" s="65"/>
      <c r="AH1409" s="65"/>
      <c r="AI1409" s="65"/>
      <c r="AJ1409" s="65"/>
      <c r="AK1409" s="65"/>
      <c r="AL1409" s="65"/>
      <c r="AM1409" s="65"/>
      <c r="AN1409" s="65"/>
      <c r="AO1409" s="65"/>
    </row>
    <row r="1410" spans="1:41">
      <c r="A1410">
        <f>'TARIF 2024'!D1411</f>
        <v>0</v>
      </c>
      <c r="B1410" t="s">
        <v>947</v>
      </c>
      <c r="D1410" s="4">
        <f>'TARIF 2024'!G1411</f>
        <v>5900495094261</v>
      </c>
      <c r="E1410" t="str">
        <f>'TARIF 2024'!B1411</f>
        <v>GSM171585</v>
      </c>
      <c r="F1410" t="str">
        <f>'TARIF 2024'!K1411</f>
        <v>Setty speaker round RGB GB-700 black dont 0,04 deee</v>
      </c>
      <c r="G1410" t="str">
        <f>'TARIF 2024'!K1411</f>
        <v>Setty speaker round RGB GB-700 black dont 0,04 deee</v>
      </c>
      <c r="H1410" s="64">
        <f>'TARIF 2024'!M1411</f>
        <v>10.603199999999999</v>
      </c>
      <c r="I1410" s="64">
        <f>'TARIF 2024'!Q1411</f>
        <v>19.989999999999998</v>
      </c>
      <c r="L1410" s="75">
        <v>0.2</v>
      </c>
      <c r="M1410" s="65"/>
      <c r="N1410" s="65"/>
      <c r="O1410" s="65"/>
      <c r="P1410" s="65"/>
      <c r="Q1410" s="70"/>
      <c r="R1410" s="66"/>
      <c r="S1410" s="68"/>
      <c r="T1410" s="65"/>
      <c r="U1410" s="65"/>
      <c r="V1410" s="71"/>
      <c r="W1410" s="72"/>
      <c r="X1410" s="73"/>
      <c r="Y1410" s="74"/>
      <c r="Z1410" s="65"/>
      <c r="AA1410" s="73"/>
      <c r="AB1410" s="65"/>
      <c r="AC1410" s="73"/>
      <c r="AD1410" s="65"/>
      <c r="AE1410" s="73"/>
      <c r="AF1410" s="73"/>
      <c r="AG1410" s="65"/>
      <c r="AH1410" s="65"/>
      <c r="AI1410" s="65"/>
      <c r="AJ1410" s="65"/>
      <c r="AK1410" s="65"/>
      <c r="AL1410" s="65"/>
      <c r="AM1410" s="65"/>
      <c r="AN1410" s="65"/>
      <c r="AO1410" s="65"/>
    </row>
    <row r="1411" spans="1:41">
      <c r="A1411">
        <f>'TARIF 2024'!D1412</f>
        <v>0</v>
      </c>
      <c r="B1411" t="s">
        <v>947</v>
      </c>
      <c r="D1411" s="4">
        <f>'TARIF 2024'!G1412</f>
        <v>5900495628619</v>
      </c>
      <c r="E1411" t="str">
        <f>'TARIF 2024'!B1412</f>
        <v>GSM176702</v>
      </c>
      <c r="F1411" t="str">
        <f>'TARIF 2024'!K1412</f>
        <v>Setty Projector lamp speaker Bunny dont0,04 deee</v>
      </c>
      <c r="G1411" t="str">
        <f>'TARIF 2024'!K1412</f>
        <v>Setty Projector lamp speaker Bunny dont0,04 deee</v>
      </c>
      <c r="H1411" s="64">
        <f>'TARIF 2024'!M1412</f>
        <v>14.569999999999999</v>
      </c>
      <c r="I1411" s="64">
        <f>'TARIF 2024'!Q1412</f>
        <v>24.99</v>
      </c>
      <c r="L1411" s="75">
        <v>0.2</v>
      </c>
      <c r="M1411" s="65"/>
      <c r="N1411" s="65"/>
      <c r="O1411" s="65"/>
      <c r="P1411" s="65"/>
      <c r="Q1411" s="70"/>
      <c r="R1411" s="66"/>
      <c r="S1411" s="68"/>
      <c r="T1411" s="65"/>
      <c r="U1411" s="65"/>
      <c r="V1411" s="71"/>
      <c r="W1411" s="72"/>
      <c r="X1411" s="73"/>
      <c r="Y1411" s="74"/>
      <c r="Z1411" s="65"/>
      <c r="AA1411" s="73"/>
      <c r="AB1411" s="65"/>
      <c r="AC1411" s="73"/>
      <c r="AD1411" s="65"/>
      <c r="AE1411" s="73"/>
      <c r="AF1411" s="73"/>
      <c r="AG1411" s="65"/>
      <c r="AH1411" s="65"/>
      <c r="AI1411" s="65"/>
      <c r="AJ1411" s="65"/>
      <c r="AK1411" s="65"/>
      <c r="AL1411" s="65"/>
      <c r="AM1411" s="65"/>
      <c r="AN1411" s="65"/>
      <c r="AO1411" s="65"/>
    </row>
    <row r="1412" spans="1:41">
      <c r="A1412">
        <f>'TARIF 2024'!D1413</f>
        <v>0</v>
      </c>
      <c r="B1412" t="s">
        <v>947</v>
      </c>
      <c r="D1412" s="4">
        <f>'TARIF 2024'!G1413</f>
        <v>5900495628657</v>
      </c>
      <c r="E1412" t="str">
        <f>'TARIF 2024'!B1413</f>
        <v>GSM176706</v>
      </c>
      <c r="F1412" t="str">
        <f>'TARIF 2024'!K1413</f>
        <v>Setty Projector lamp speaker reindeer dont 0,04 deee</v>
      </c>
      <c r="G1412" t="str">
        <f>'TARIF 2024'!K1413</f>
        <v>Setty Projector lamp speaker reindeer dont 0,04 deee</v>
      </c>
      <c r="H1412" s="64">
        <f>'TARIF 2024'!M1413</f>
        <v>14.569999999999999</v>
      </c>
      <c r="I1412" s="64">
        <f>'TARIF 2024'!Q1413</f>
        <v>24.99</v>
      </c>
      <c r="L1412" s="75">
        <v>0.2</v>
      </c>
      <c r="M1412" s="65"/>
      <c r="N1412" s="65"/>
      <c r="O1412" s="65"/>
      <c r="P1412" s="65"/>
      <c r="Q1412" s="70"/>
      <c r="R1412" s="66"/>
      <c r="S1412" s="68"/>
      <c r="T1412" s="65"/>
      <c r="U1412" s="65"/>
      <c r="V1412" s="71"/>
      <c r="W1412" s="72"/>
      <c r="X1412" s="73"/>
      <c r="Y1412" s="74"/>
      <c r="Z1412" s="65"/>
      <c r="AA1412" s="73"/>
      <c r="AB1412" s="65"/>
      <c r="AC1412" s="73"/>
      <c r="AD1412" s="65"/>
      <c r="AE1412" s="73"/>
      <c r="AF1412" s="73"/>
      <c r="AG1412" s="65"/>
      <c r="AH1412" s="65"/>
      <c r="AI1412" s="65"/>
      <c r="AJ1412" s="65"/>
      <c r="AK1412" s="65"/>
      <c r="AL1412" s="65"/>
      <c r="AM1412" s="65"/>
      <c r="AN1412" s="65"/>
      <c r="AO1412" s="65"/>
    </row>
    <row r="1413" spans="1:41">
      <c r="A1413">
        <f>'TARIF 2024'!D1414</f>
        <v>0</v>
      </c>
      <c r="B1413" t="s">
        <v>947</v>
      </c>
      <c r="D1413" s="4">
        <f>'TARIF 2024'!G1414</f>
        <v>5900495682109</v>
      </c>
      <c r="E1413" t="str">
        <f>'TARIF 2024'!B1414</f>
        <v>GSM036550</v>
      </c>
      <c r="F1413" t="str">
        <f>'TARIF 2024'!K1414</f>
        <v>Enceinte Bluetooth Setty Junior noir dont 0,04 deee</v>
      </c>
      <c r="G1413" t="str">
        <f>'TARIF 2024'!K1414</f>
        <v>Enceinte Bluetooth Setty Junior noir dont 0,04 deee</v>
      </c>
      <c r="H1413" s="64">
        <f>'TARIF 2024'!M1414</f>
        <v>6.4859999999999998</v>
      </c>
      <c r="I1413" s="64">
        <f>'TARIF 2024'!Q1414</f>
        <v>12.99</v>
      </c>
      <c r="L1413" s="75">
        <v>0.2</v>
      </c>
      <c r="M1413" s="65"/>
      <c r="N1413" s="65"/>
      <c r="O1413" s="65"/>
      <c r="P1413" s="65"/>
      <c r="Q1413" s="70"/>
      <c r="R1413" s="66"/>
      <c r="S1413" s="68"/>
      <c r="T1413" s="65"/>
      <c r="U1413" s="65"/>
      <c r="V1413" s="71"/>
      <c r="W1413" s="72"/>
      <c r="X1413" s="73"/>
      <c r="Y1413" s="74"/>
      <c r="Z1413" s="65"/>
      <c r="AA1413" s="73"/>
      <c r="AB1413" s="65"/>
      <c r="AC1413" s="73"/>
      <c r="AD1413" s="65"/>
      <c r="AE1413" s="73"/>
      <c r="AF1413" s="73"/>
      <c r="AG1413" s="65"/>
      <c r="AH1413" s="65"/>
      <c r="AI1413" s="65"/>
      <c r="AJ1413" s="65"/>
      <c r="AK1413" s="65"/>
      <c r="AL1413" s="65"/>
      <c r="AM1413" s="65"/>
      <c r="AN1413" s="65"/>
      <c r="AO1413" s="65"/>
    </row>
    <row r="1414" spans="1:41">
      <c r="A1414">
        <f>'TARIF 2024'!D1415</f>
        <v>0</v>
      </c>
      <c r="B1414" t="s">
        <v>947</v>
      </c>
      <c r="D1414" s="4">
        <f>'TARIF 2024'!G1415</f>
        <v>5900495682116</v>
      </c>
      <c r="E1414" t="str">
        <f>'TARIF 2024'!B1415</f>
        <v>GSM036552</v>
      </c>
      <c r="F1414" t="str">
        <f>'TARIF 2024'!K1415</f>
        <v>Enceinte Bluetooth Setty Junior bleu dont 0,04 deee</v>
      </c>
      <c r="G1414" t="str">
        <f>'TARIF 2024'!K1415</f>
        <v>Enceinte Bluetooth Setty Junior bleu dont 0,04 deee</v>
      </c>
      <c r="H1414" s="64">
        <f>'TARIF 2024'!M1415</f>
        <v>6.4859999999999998</v>
      </c>
      <c r="I1414" s="64">
        <f>'TARIF 2024'!Q1415</f>
        <v>12.99</v>
      </c>
      <c r="L1414" s="75">
        <v>0.2</v>
      </c>
      <c r="M1414" s="65"/>
      <c r="N1414" s="65"/>
      <c r="O1414" s="65"/>
      <c r="P1414" s="65"/>
      <c r="Q1414" s="70"/>
      <c r="R1414" s="66"/>
      <c r="S1414" s="68"/>
      <c r="T1414" s="65"/>
      <c r="U1414" s="65"/>
      <c r="V1414" s="71"/>
      <c r="W1414" s="72"/>
      <c r="X1414" s="73"/>
      <c r="Y1414" s="74"/>
      <c r="Z1414" s="65"/>
      <c r="AA1414" s="73"/>
      <c r="AB1414" s="65"/>
      <c r="AC1414" s="73"/>
      <c r="AD1414" s="65"/>
      <c r="AE1414" s="73"/>
      <c r="AF1414" s="73"/>
      <c r="AG1414" s="65"/>
      <c r="AH1414" s="65"/>
      <c r="AI1414" s="65"/>
      <c r="AJ1414" s="65"/>
      <c r="AK1414" s="65"/>
      <c r="AL1414" s="65"/>
      <c r="AM1414" s="65"/>
      <c r="AN1414" s="65"/>
      <c r="AO1414" s="65"/>
    </row>
    <row r="1415" spans="1:41">
      <c r="A1415">
        <f>'TARIF 2024'!D1416</f>
        <v>0</v>
      </c>
      <c r="B1415" t="s">
        <v>947</v>
      </c>
      <c r="D1415" s="4">
        <f>'TARIF 2024'!G1416</f>
        <v>5900495315373</v>
      </c>
      <c r="E1415" t="str">
        <f>'TARIF 2024'!B1416</f>
        <v>GSM008718</v>
      </c>
      <c r="F1415" t="str">
        <f>'TARIF 2024'!K1416</f>
        <v xml:space="preserve"> Setty speaker MF-100 blue dont 0,04 deee</v>
      </c>
      <c r="G1415" t="str">
        <f>'TARIF 2024'!K1416</f>
        <v xml:space="preserve"> Setty speaker MF-100 blue dont 0,04 deee</v>
      </c>
      <c r="H1415" s="64">
        <f>'TARIF 2024'!M1416</f>
        <v>9.1368000000000009</v>
      </c>
      <c r="I1415" s="64">
        <f>'TARIF 2024'!Q1416</f>
        <v>16.989999999999998</v>
      </c>
      <c r="L1415" s="75">
        <v>0.2</v>
      </c>
      <c r="M1415" s="65"/>
      <c r="N1415" s="65"/>
      <c r="O1415" s="65"/>
      <c r="P1415" s="65"/>
      <c r="Q1415" s="70"/>
      <c r="R1415" s="66"/>
      <c r="S1415" s="68"/>
      <c r="T1415" s="65"/>
      <c r="U1415" s="65"/>
      <c r="V1415" s="71"/>
      <c r="W1415" s="72"/>
      <c r="X1415" s="73"/>
      <c r="Y1415" s="74"/>
      <c r="Z1415" s="65"/>
      <c r="AA1415" s="73"/>
      <c r="AB1415" s="65"/>
      <c r="AC1415" s="73"/>
      <c r="AD1415" s="65"/>
      <c r="AE1415" s="73"/>
      <c r="AF1415" s="73"/>
      <c r="AG1415" s="65"/>
      <c r="AH1415" s="65"/>
      <c r="AI1415" s="65"/>
      <c r="AJ1415" s="65"/>
      <c r="AK1415" s="65"/>
      <c r="AL1415" s="65"/>
      <c r="AM1415" s="65"/>
      <c r="AN1415" s="65"/>
      <c r="AO1415" s="65"/>
    </row>
    <row r="1416" spans="1:41">
      <c r="A1416">
        <f>'TARIF 2024'!D1417</f>
        <v>0</v>
      </c>
      <c r="B1416" t="s">
        <v>947</v>
      </c>
      <c r="D1416" s="4">
        <f>'TARIF 2024'!G1417</f>
        <v>5900495315366</v>
      </c>
      <c r="E1416" t="str">
        <f>'TARIF 2024'!B1417</f>
        <v>GSM008717</v>
      </c>
      <c r="F1416" t="str">
        <f>'TARIF 2024'!K1417</f>
        <v>Setty speaker MF-100 black dont 0,04 deee</v>
      </c>
      <c r="G1416" t="str">
        <f>'TARIF 2024'!K1417</f>
        <v>Setty speaker MF-100 black dont 0,04 deee</v>
      </c>
      <c r="H1416" s="64">
        <f>'TARIF 2024'!M1417</f>
        <v>9.1368000000000009</v>
      </c>
      <c r="I1416" s="64">
        <f>'TARIF 2024'!Q1417</f>
        <v>16.989999999999998</v>
      </c>
      <c r="L1416" s="75">
        <v>0.2</v>
      </c>
      <c r="M1416" s="65"/>
      <c r="N1416" s="65"/>
      <c r="O1416" s="65"/>
      <c r="P1416" s="65"/>
      <c r="Q1416" s="70"/>
      <c r="R1416" s="66"/>
      <c r="S1416" s="68"/>
      <c r="T1416" s="65"/>
      <c r="U1416" s="65"/>
      <c r="V1416" s="71"/>
      <c r="W1416" s="72"/>
      <c r="X1416" s="73"/>
      <c r="Y1416" s="74"/>
      <c r="Z1416" s="65"/>
      <c r="AA1416" s="73"/>
      <c r="AB1416" s="65"/>
      <c r="AC1416" s="73"/>
      <c r="AD1416" s="65"/>
      <c r="AE1416" s="73"/>
      <c r="AF1416" s="73"/>
      <c r="AG1416" s="65"/>
      <c r="AH1416" s="65"/>
      <c r="AI1416" s="65"/>
      <c r="AJ1416" s="65"/>
      <c r="AK1416" s="65"/>
      <c r="AL1416" s="65"/>
      <c r="AM1416" s="65"/>
      <c r="AN1416" s="65"/>
      <c r="AO1416" s="65"/>
    </row>
    <row r="1417" spans="1:41">
      <c r="A1417">
        <f>'TARIF 2024'!D1418</f>
        <v>0</v>
      </c>
      <c r="B1417" t="s">
        <v>947</v>
      </c>
      <c r="D1417" s="4">
        <f>'TARIF 2024'!G1418</f>
        <v>5900495315359</v>
      </c>
      <c r="E1417" t="str">
        <f>'TARIF 2024'!B1418</f>
        <v>GSM008716</v>
      </c>
      <c r="F1417" t="str">
        <f>'TARIF 2024'!K1418</f>
        <v>Setty speaker MF-100 silver dont 0,04 deee</v>
      </c>
      <c r="G1417" t="str">
        <f>'TARIF 2024'!K1418</f>
        <v>Setty speaker MF-100 silver dont 0,04 deee</v>
      </c>
      <c r="H1417" s="64">
        <f>'TARIF 2024'!M1418</f>
        <v>9.1368000000000009</v>
      </c>
      <c r="I1417" s="64">
        <f>'TARIF 2024'!Q1418</f>
        <v>16.989999999999998</v>
      </c>
      <c r="L1417" s="75">
        <v>0.2</v>
      </c>
      <c r="M1417" s="65"/>
      <c r="N1417" s="65"/>
      <c r="O1417" s="65"/>
      <c r="P1417" s="65"/>
      <c r="Q1417" s="70"/>
      <c r="R1417" s="66"/>
      <c r="S1417" s="68"/>
      <c r="T1417" s="65"/>
      <c r="U1417" s="65"/>
      <c r="V1417" s="71"/>
      <c r="W1417" s="72"/>
      <c r="X1417" s="73"/>
      <c r="Y1417" s="74"/>
      <c r="Z1417" s="65"/>
      <c r="AA1417" s="73"/>
      <c r="AB1417" s="65"/>
      <c r="AC1417" s="73"/>
      <c r="AD1417" s="65"/>
      <c r="AE1417" s="73"/>
      <c r="AF1417" s="73"/>
      <c r="AG1417" s="65"/>
      <c r="AH1417" s="65"/>
      <c r="AI1417" s="65"/>
      <c r="AJ1417" s="65"/>
      <c r="AK1417" s="65"/>
      <c r="AL1417" s="65"/>
      <c r="AM1417" s="65"/>
      <c r="AN1417" s="65"/>
      <c r="AO1417" s="65"/>
    </row>
    <row r="1418" spans="1:41">
      <c r="A1418">
        <f>'TARIF 2024'!D1419</f>
        <v>0</v>
      </c>
      <c r="B1418" t="s">
        <v>947</v>
      </c>
      <c r="D1418" s="4">
        <f>'TARIF 2024'!G1419</f>
        <v>5900495094803</v>
      </c>
      <c r="E1418" t="str">
        <f>'TARIF 2024'!B1419</f>
        <v>GSM171602</v>
      </c>
      <c r="F1418" t="str">
        <f>'TARIF 2024'!K1419</f>
        <v xml:space="preserve">Setty uniwersal car holder on telescopic leg US-T3 </v>
      </c>
      <c r="G1418" t="str">
        <f>'TARIF 2024'!K1419</f>
        <v xml:space="preserve">Setty uniwersal car holder on telescopic leg US-T3 </v>
      </c>
      <c r="H1418" s="64">
        <f>'TARIF 2024'!M1419</f>
        <v>4.0043999999999995</v>
      </c>
      <c r="I1418" s="64">
        <f>'TARIF 2024'!Q1419</f>
        <v>8.99</v>
      </c>
      <c r="L1418" s="75">
        <v>0.2</v>
      </c>
      <c r="M1418" s="65"/>
      <c r="N1418" s="65"/>
      <c r="O1418" s="65"/>
      <c r="P1418" s="65"/>
      <c r="Q1418" s="70"/>
      <c r="R1418" s="66"/>
      <c r="S1418" s="68"/>
      <c r="T1418" s="65"/>
      <c r="U1418" s="65"/>
      <c r="V1418" s="71"/>
      <c r="W1418" s="72"/>
      <c r="X1418" s="73"/>
      <c r="Y1418" s="74"/>
      <c r="Z1418" s="65"/>
      <c r="AA1418" s="73"/>
      <c r="AB1418" s="65"/>
      <c r="AC1418" s="73"/>
      <c r="AD1418" s="65"/>
      <c r="AE1418" s="73"/>
      <c r="AF1418" s="73"/>
      <c r="AG1418" s="65"/>
      <c r="AH1418" s="65"/>
      <c r="AI1418" s="65"/>
      <c r="AJ1418" s="65"/>
      <c r="AK1418" s="65"/>
      <c r="AL1418" s="65"/>
      <c r="AM1418" s="65"/>
      <c r="AN1418" s="65"/>
      <c r="AO1418" s="65"/>
    </row>
    <row r="1419" spans="1:41">
      <c r="A1419">
        <f>'TARIF 2024'!D1420</f>
        <v>0</v>
      </c>
      <c r="B1419" t="s">
        <v>947</v>
      </c>
      <c r="D1419" s="4">
        <f>'TARIF 2024'!G1420</f>
        <v>5900495094773</v>
      </c>
      <c r="E1419" t="str">
        <f>'TARIF 2024'!B1420</f>
        <v>GSM171601</v>
      </c>
      <c r="F1419" t="str">
        <f>'TARIF 2024'!K1420</f>
        <v xml:space="preserve">Setty car holder for the air vent US-K1 </v>
      </c>
      <c r="G1419" t="str">
        <f>'TARIF 2024'!K1420</f>
        <v xml:space="preserve">Setty car holder for the air vent US-K1 </v>
      </c>
      <c r="H1419" s="64">
        <f>'TARIF 2024'!M1420</f>
        <v>2.5004</v>
      </c>
      <c r="I1419" s="64">
        <f>'TARIF 2024'!Q1420</f>
        <v>5.99</v>
      </c>
      <c r="L1419" s="75">
        <v>0.2</v>
      </c>
      <c r="M1419" s="65"/>
      <c r="N1419" s="65"/>
      <c r="O1419" s="65"/>
      <c r="P1419" s="65"/>
      <c r="Q1419" s="70"/>
      <c r="R1419" s="66"/>
      <c r="S1419" s="68"/>
      <c r="T1419" s="65"/>
      <c r="U1419" s="65"/>
      <c r="V1419" s="71"/>
      <c r="W1419" s="72"/>
      <c r="X1419" s="73"/>
      <c r="Y1419" s="74"/>
      <c r="Z1419" s="65"/>
      <c r="AA1419" s="73"/>
      <c r="AB1419" s="65"/>
      <c r="AC1419" s="73"/>
      <c r="AD1419" s="65"/>
      <c r="AE1419" s="73"/>
      <c r="AF1419" s="73"/>
      <c r="AG1419" s="65"/>
      <c r="AH1419" s="65"/>
      <c r="AI1419" s="65"/>
      <c r="AJ1419" s="65"/>
      <c r="AK1419" s="65"/>
      <c r="AL1419" s="65"/>
      <c r="AM1419" s="65"/>
      <c r="AN1419" s="65"/>
      <c r="AO1419" s="65"/>
    </row>
    <row r="1420" spans="1:41">
      <c r="A1420">
        <f>'TARIF 2024'!D1421</f>
        <v>0</v>
      </c>
      <c r="B1420" t="s">
        <v>947</v>
      </c>
      <c r="D1420" s="4">
        <f>'TARIF 2024'!G1421</f>
        <v>5900495821539</v>
      </c>
      <c r="E1420" t="str">
        <f>'TARIF 2024'!B1421</f>
        <v>GSM098226</v>
      </c>
      <c r="F1420" t="str">
        <f>'TARIF 2024'!K1421</f>
        <v xml:space="preserve">Setty car holder for air vent US-01 </v>
      </c>
      <c r="G1420" t="str">
        <f>'TARIF 2024'!K1421</f>
        <v xml:space="preserve">Setty car holder for air vent US-01 </v>
      </c>
      <c r="H1420" s="64">
        <f>'TARIF 2024'!M1421</f>
        <v>2.0680000000000001</v>
      </c>
      <c r="I1420" s="64">
        <f>'TARIF 2024'!Q1421</f>
        <v>5.99</v>
      </c>
      <c r="L1420" s="75">
        <v>0.2</v>
      </c>
      <c r="M1420" s="65"/>
      <c r="N1420" s="65"/>
      <c r="O1420" s="65"/>
      <c r="P1420" s="65"/>
      <c r="Q1420" s="70"/>
      <c r="R1420" s="66"/>
      <c r="S1420" s="68"/>
      <c r="T1420" s="65"/>
      <c r="U1420" s="65"/>
      <c r="V1420" s="71"/>
      <c r="W1420" s="72"/>
      <c r="X1420" s="73"/>
      <c r="Y1420" s="74"/>
      <c r="Z1420" s="65"/>
      <c r="AA1420" s="73"/>
      <c r="AB1420" s="65"/>
      <c r="AC1420" s="73"/>
      <c r="AD1420" s="65"/>
      <c r="AE1420" s="73"/>
      <c r="AF1420" s="73"/>
      <c r="AG1420" s="65"/>
      <c r="AH1420" s="65"/>
      <c r="AI1420" s="65"/>
      <c r="AJ1420" s="65"/>
      <c r="AK1420" s="65"/>
      <c r="AL1420" s="65"/>
      <c r="AM1420" s="65"/>
      <c r="AN1420" s="65"/>
      <c r="AO1420" s="65"/>
    </row>
    <row r="1421" spans="1:41">
      <c r="A1421">
        <f>'TARIF 2024'!D1422</f>
        <v>0</v>
      </c>
      <c r="B1421" t="s">
        <v>947</v>
      </c>
      <c r="D1421" s="4">
        <f>'TARIF 2024'!G1422</f>
        <v>5900495821515</v>
      </c>
      <c r="E1421" t="str">
        <f>'TARIF 2024'!B1422</f>
        <v>GSM098224</v>
      </c>
      <c r="F1421" t="str">
        <f>'TARIF 2024'!K1422</f>
        <v>Setty car holder for air vent GUS-01 gravity</v>
      </c>
      <c r="G1421" t="str">
        <f>'TARIF 2024'!K1422</f>
        <v>Setty car holder for air vent GUS-01 gravity</v>
      </c>
      <c r="H1421" s="64">
        <f>'TARIF 2024'!M1422</f>
        <v>2.444</v>
      </c>
      <c r="I1421" s="64">
        <f>'TARIF 2024'!Q1422</f>
        <v>5.99</v>
      </c>
      <c r="L1421" s="75">
        <v>0.2</v>
      </c>
      <c r="M1421" s="65"/>
      <c r="N1421" s="65"/>
      <c r="O1421" s="65"/>
      <c r="P1421" s="65"/>
      <c r="Q1421" s="70"/>
      <c r="R1421" s="66"/>
      <c r="S1421" s="68"/>
      <c r="T1421" s="65"/>
      <c r="U1421" s="65"/>
      <c r="V1421" s="71"/>
      <c r="W1421" s="72"/>
      <c r="X1421" s="73"/>
      <c r="Y1421" s="74"/>
      <c r="Z1421" s="65"/>
      <c r="AA1421" s="73"/>
      <c r="AB1421" s="65"/>
      <c r="AC1421" s="73"/>
      <c r="AD1421" s="65"/>
      <c r="AE1421" s="73"/>
      <c r="AF1421" s="73"/>
      <c r="AG1421" s="65"/>
      <c r="AH1421" s="65"/>
      <c r="AI1421" s="65"/>
      <c r="AJ1421" s="65"/>
      <c r="AK1421" s="65"/>
      <c r="AL1421" s="65"/>
      <c r="AM1421" s="65"/>
      <c r="AN1421" s="65"/>
      <c r="AO1421" s="65"/>
    </row>
    <row r="1422" spans="1:41">
      <c r="A1422">
        <f>'TARIF 2024'!D1423</f>
        <v>0</v>
      </c>
      <c r="B1422" t="s">
        <v>947</v>
      </c>
      <c r="D1422" s="4">
        <f>'TARIF 2024'!G1423</f>
        <v>5900495643131</v>
      </c>
      <c r="E1422" t="str">
        <f>'TARIF 2024'!B1423</f>
        <v>GSM033769</v>
      </c>
      <c r="F1422" t="str">
        <f>'TARIF 2024'!K1423</f>
        <v xml:space="preserve">Setty car holder flex </v>
      </c>
      <c r="G1422" t="str">
        <f>'TARIF 2024'!K1423</f>
        <v xml:space="preserve">Setty car holder flex </v>
      </c>
      <c r="H1422" s="64">
        <f>'TARIF 2024'!M1423</f>
        <v>3.1959999999999997</v>
      </c>
      <c r="I1422" s="64">
        <f>'TARIF 2024'!Q1423</f>
        <v>9.99</v>
      </c>
      <c r="L1422" s="75">
        <v>0.2</v>
      </c>
      <c r="M1422" s="65"/>
      <c r="N1422" s="65"/>
      <c r="O1422" s="65"/>
      <c r="P1422" s="65"/>
      <c r="Q1422" s="70"/>
      <c r="R1422" s="66"/>
      <c r="S1422" s="68"/>
      <c r="T1422" s="65"/>
      <c r="U1422" s="65"/>
      <c r="V1422" s="71"/>
      <c r="W1422" s="72"/>
      <c r="X1422" s="73"/>
      <c r="Y1422" s="74"/>
      <c r="Z1422" s="65"/>
      <c r="AA1422" s="73"/>
      <c r="AB1422" s="65"/>
      <c r="AC1422" s="73"/>
      <c r="AD1422" s="65"/>
      <c r="AE1422" s="73"/>
      <c r="AF1422" s="73"/>
      <c r="AG1422" s="65"/>
      <c r="AH1422" s="65"/>
      <c r="AI1422" s="65"/>
      <c r="AJ1422" s="65"/>
      <c r="AK1422" s="65"/>
      <c r="AL1422" s="65"/>
      <c r="AM1422" s="65"/>
      <c r="AN1422" s="65"/>
      <c r="AO1422" s="65"/>
    </row>
    <row r="1423" spans="1:41">
      <c r="A1423">
        <f>'TARIF 2024'!D1424</f>
        <v>0</v>
      </c>
      <c r="B1423" t="s">
        <v>947</v>
      </c>
      <c r="D1423" s="4">
        <f>'TARIF 2024'!G1424</f>
        <v>5900495636867</v>
      </c>
      <c r="E1423" t="str">
        <f>'TARIF 2024'!B1424</f>
        <v>GSM033412</v>
      </c>
      <c r="F1423" t="str">
        <f>'TARIF 2024'!K1424</f>
        <v xml:space="preserve">Setty car holder for air vent </v>
      </c>
      <c r="G1423" t="str">
        <f>'TARIF 2024'!K1424</f>
        <v xml:space="preserve">Setty car holder for air vent </v>
      </c>
      <c r="H1423" s="64">
        <f>'TARIF 2024'!M1424</f>
        <v>2.1149999999999998</v>
      </c>
      <c r="I1423" s="64">
        <f>'TARIF 2024'!Q1424</f>
        <v>5.99</v>
      </c>
      <c r="L1423" s="75">
        <v>0.2</v>
      </c>
      <c r="M1423" s="65"/>
      <c r="N1423" s="65"/>
      <c r="O1423" s="65"/>
      <c r="P1423" s="65"/>
      <c r="Q1423" s="70"/>
      <c r="R1423" s="66"/>
      <c r="S1423" s="68"/>
      <c r="T1423" s="65"/>
      <c r="U1423" s="65"/>
      <c r="V1423" s="71"/>
      <c r="W1423" s="72"/>
      <c r="X1423" s="73"/>
      <c r="Y1423" s="74"/>
      <c r="Z1423" s="65"/>
      <c r="AA1423" s="73"/>
      <c r="AB1423" s="65"/>
      <c r="AC1423" s="73"/>
      <c r="AD1423" s="65"/>
      <c r="AE1423" s="73"/>
      <c r="AF1423" s="73"/>
      <c r="AG1423" s="65"/>
      <c r="AH1423" s="65"/>
      <c r="AI1423" s="65"/>
      <c r="AJ1423" s="65"/>
      <c r="AK1423" s="65"/>
      <c r="AL1423" s="65"/>
      <c r="AM1423" s="65"/>
      <c r="AN1423" s="65"/>
      <c r="AO1423" s="65"/>
    </row>
    <row r="1424" spans="1:41">
      <c r="A1424">
        <f>'TARIF 2024'!D1425</f>
        <v>0</v>
      </c>
      <c r="B1424" t="s">
        <v>947</v>
      </c>
      <c r="D1424" s="4">
        <f>'TARIF 2024'!G1425</f>
        <v>5900495562371</v>
      </c>
      <c r="E1424" t="str">
        <f>'TARIF 2024'!B1425</f>
        <v>GSM028304</v>
      </c>
      <c r="F1424" t="str">
        <f>'TARIF 2024'!K1425</f>
        <v>Setty car holder for air vent magnetic</v>
      </c>
      <c r="G1424" t="str">
        <f>'TARIF 2024'!K1425</f>
        <v>Setty car holder for air vent magnetic</v>
      </c>
      <c r="H1424" s="64">
        <f>'TARIF 2024'!M1425</f>
        <v>2.82</v>
      </c>
      <c r="I1424" s="64">
        <f>'TARIF 2024'!Q1425</f>
        <v>6.99</v>
      </c>
      <c r="L1424" s="75">
        <v>0.2</v>
      </c>
      <c r="M1424" s="65"/>
      <c r="N1424" s="65"/>
      <c r="O1424" s="65"/>
      <c r="P1424" s="65"/>
      <c r="Q1424" s="70"/>
      <c r="R1424" s="66"/>
      <c r="S1424" s="68"/>
      <c r="T1424" s="65"/>
      <c r="U1424" s="65"/>
      <c r="V1424" s="71"/>
      <c r="W1424" s="72"/>
      <c r="X1424" s="73"/>
      <c r="Y1424" s="74"/>
      <c r="Z1424" s="65"/>
      <c r="AA1424" s="73"/>
      <c r="AB1424" s="65"/>
      <c r="AC1424" s="73"/>
      <c r="AD1424" s="65"/>
      <c r="AE1424" s="73"/>
      <c r="AF1424" s="73"/>
      <c r="AG1424" s="65"/>
      <c r="AH1424" s="65"/>
      <c r="AI1424" s="65"/>
      <c r="AJ1424" s="65"/>
      <c r="AK1424" s="65"/>
      <c r="AL1424" s="65"/>
      <c r="AM1424" s="65"/>
      <c r="AN1424" s="65"/>
      <c r="AO1424" s="65"/>
    </row>
    <row r="1425" spans="1:41">
      <c r="A1425">
        <f>'TARIF 2024'!D1426</f>
        <v>0</v>
      </c>
      <c r="B1425" t="s">
        <v>947</v>
      </c>
      <c r="D1425" s="4">
        <f>'TARIF 2024'!G1426</f>
        <v>5900495448682</v>
      </c>
      <c r="E1425" t="str">
        <f>'TARIF 2024'!B1426</f>
        <v>GSM019263</v>
      </c>
      <c r="F1425" t="str">
        <f>'TARIF 2024'!K1426</f>
        <v>Setty car holder U16</v>
      </c>
      <c r="G1425" t="str">
        <f>'TARIF 2024'!K1426</f>
        <v>Setty car holder U16</v>
      </c>
      <c r="H1425" s="64">
        <f>'TARIF 2024'!M1426</f>
        <v>3.76</v>
      </c>
      <c r="I1425" s="64">
        <f>'TARIF 2024'!Q1426</f>
        <v>7.99</v>
      </c>
      <c r="L1425" s="75">
        <v>0.2</v>
      </c>
      <c r="M1425" s="65"/>
      <c r="N1425" s="65"/>
      <c r="O1425" s="65"/>
      <c r="P1425" s="65"/>
      <c r="Q1425" s="70"/>
      <c r="R1425" s="66"/>
      <c r="S1425" s="68"/>
      <c r="T1425" s="65"/>
      <c r="U1425" s="65"/>
      <c r="V1425" s="71"/>
      <c r="W1425" s="72"/>
      <c r="X1425" s="73"/>
      <c r="Y1425" s="74"/>
      <c r="Z1425" s="65"/>
      <c r="AA1425" s="73"/>
      <c r="AB1425" s="65"/>
      <c r="AC1425" s="73"/>
      <c r="AD1425" s="65"/>
      <c r="AE1425" s="73"/>
      <c r="AF1425" s="73"/>
      <c r="AG1425" s="65"/>
      <c r="AH1425" s="65"/>
      <c r="AI1425" s="65"/>
      <c r="AJ1425" s="65"/>
      <c r="AK1425" s="65"/>
      <c r="AL1425" s="65"/>
      <c r="AM1425" s="65"/>
      <c r="AN1425" s="65"/>
      <c r="AO1425" s="65"/>
    </row>
    <row r="1426" spans="1:41">
      <c r="A1426">
        <f>'TARIF 2024'!D1427</f>
        <v>0</v>
      </c>
      <c r="B1426" t="s">
        <v>947</v>
      </c>
      <c r="D1426" s="4">
        <f>'TARIF 2024'!G1427</f>
        <v>5900495406804</v>
      </c>
      <c r="E1426" t="str">
        <f>'TARIF 2024'!B1427</f>
        <v>GSM015611</v>
      </c>
      <c r="F1426" t="str">
        <f>'TARIF 2024'!K1427</f>
        <v>Setty car holder froggy</v>
      </c>
      <c r="G1426" t="str">
        <f>'TARIF 2024'!K1427</f>
        <v>Setty car holder froggy</v>
      </c>
      <c r="H1426" s="64">
        <f>'TARIF 2024'!M1427</f>
        <v>2.1619999999999999</v>
      </c>
      <c r="I1426" s="64">
        <f>'TARIF 2024'!Q1427</f>
        <v>5.99</v>
      </c>
      <c r="L1426" s="75">
        <v>0.2</v>
      </c>
      <c r="M1426" s="65"/>
      <c r="N1426" s="65"/>
      <c r="O1426" s="65"/>
      <c r="P1426" s="65"/>
      <c r="Q1426" s="70"/>
      <c r="R1426" s="66"/>
      <c r="S1426" s="68"/>
      <c r="T1426" s="65"/>
      <c r="U1426" s="65"/>
      <c r="V1426" s="71"/>
      <c r="W1426" s="72"/>
      <c r="X1426" s="73"/>
      <c r="Y1426" s="74"/>
      <c r="Z1426" s="65"/>
      <c r="AA1426" s="73"/>
      <c r="AB1426" s="65"/>
      <c r="AC1426" s="73"/>
      <c r="AD1426" s="65"/>
      <c r="AE1426" s="73"/>
      <c r="AF1426" s="73"/>
      <c r="AG1426" s="65"/>
      <c r="AH1426" s="65"/>
      <c r="AI1426" s="65"/>
      <c r="AJ1426" s="65"/>
      <c r="AK1426" s="65"/>
      <c r="AL1426" s="65"/>
      <c r="AM1426" s="65"/>
      <c r="AN1426" s="65"/>
      <c r="AO1426" s="65"/>
    </row>
    <row r="1427" spans="1:41">
      <c r="A1427">
        <f>'TARIF 2024'!D1428</f>
        <v>0</v>
      </c>
      <c r="B1427" t="s">
        <v>947</v>
      </c>
      <c r="D1427" s="4">
        <f>'TARIF 2024'!G1428</f>
        <v>5900495447968</v>
      </c>
      <c r="E1427" t="str">
        <f>'TARIF 2024'!B1428</f>
        <v>GSM013485</v>
      </c>
      <c r="F1427" t="str">
        <f>'TARIF 2024'!K1428</f>
        <v xml:space="preserve">Setty car holder froggy on the long leg </v>
      </c>
      <c r="G1427" t="str">
        <f>'TARIF 2024'!K1428</f>
        <v xml:space="preserve">Setty car holder froggy on the long leg </v>
      </c>
      <c r="H1427" s="64">
        <f>'TARIF 2024'!M1428</f>
        <v>2.6319999999999997</v>
      </c>
      <c r="I1427" s="64">
        <f>'TARIF 2024'!Q1428</f>
        <v>6.99</v>
      </c>
      <c r="L1427" s="75">
        <v>0.2</v>
      </c>
      <c r="M1427" s="65"/>
      <c r="N1427" s="65"/>
      <c r="O1427" s="65"/>
      <c r="P1427" s="65"/>
      <c r="Q1427" s="70"/>
      <c r="R1427" s="66"/>
      <c r="S1427" s="68"/>
      <c r="T1427" s="65"/>
      <c r="U1427" s="65"/>
      <c r="V1427" s="71"/>
      <c r="W1427" s="72"/>
      <c r="X1427" s="73"/>
      <c r="Y1427" s="74"/>
      <c r="Z1427" s="65"/>
      <c r="AA1427" s="73"/>
      <c r="AB1427" s="65"/>
      <c r="AC1427" s="73"/>
      <c r="AD1427" s="65"/>
      <c r="AE1427" s="73"/>
      <c r="AF1427" s="73"/>
      <c r="AG1427" s="65"/>
      <c r="AH1427" s="65"/>
      <c r="AI1427" s="65"/>
      <c r="AJ1427" s="65"/>
      <c r="AK1427" s="65"/>
      <c r="AL1427" s="65"/>
      <c r="AM1427" s="65"/>
      <c r="AN1427" s="65"/>
      <c r="AO1427" s="65"/>
    </row>
    <row r="1428" spans="1:41">
      <c r="A1428">
        <f>'TARIF 2024'!D1429</f>
        <v>0</v>
      </c>
      <c r="B1428" t="s">
        <v>947</v>
      </c>
      <c r="D1428" s="4">
        <f>'TARIF 2024'!G1429</f>
        <v>5900495094810</v>
      </c>
      <c r="E1428" t="str">
        <f>'TARIF 2024'!B1429</f>
        <v>GSM171603</v>
      </c>
      <c r="F1428" t="str">
        <f>'TARIF 2024'!K1429</f>
        <v xml:space="preserve">Setty magnetic car holder on telescopic leg MUS-T3 </v>
      </c>
      <c r="G1428" t="str">
        <f>'TARIF 2024'!K1429</f>
        <v xml:space="preserve">Setty magnetic car holder on telescopic leg MUS-T3 </v>
      </c>
      <c r="H1428" s="64">
        <f>'TARIF 2024'!M1429</f>
        <v>4.2299999999999995</v>
      </c>
      <c r="I1428" s="64">
        <f>'TARIF 2024'!Q1429</f>
        <v>9.99</v>
      </c>
      <c r="L1428" s="75">
        <v>0.2</v>
      </c>
      <c r="M1428" s="65"/>
      <c r="N1428" s="65"/>
      <c r="O1428" s="65"/>
      <c r="P1428" s="65"/>
      <c r="Q1428" s="70"/>
      <c r="R1428" s="66"/>
      <c r="S1428" s="68"/>
      <c r="T1428" s="65"/>
      <c r="U1428" s="65"/>
      <c r="V1428" s="71"/>
      <c r="W1428" s="72"/>
      <c r="X1428" s="73"/>
      <c r="Y1428" s="74"/>
      <c r="Z1428" s="65"/>
      <c r="AA1428" s="73"/>
      <c r="AB1428" s="65"/>
      <c r="AC1428" s="73"/>
      <c r="AD1428" s="65"/>
      <c r="AE1428" s="73"/>
      <c r="AF1428" s="73"/>
      <c r="AG1428" s="65"/>
      <c r="AH1428" s="65"/>
      <c r="AI1428" s="65"/>
      <c r="AJ1428" s="65"/>
      <c r="AK1428" s="65"/>
      <c r="AL1428" s="65"/>
      <c r="AM1428" s="65"/>
      <c r="AN1428" s="65"/>
      <c r="AO1428" s="65"/>
    </row>
    <row r="1429" spans="1:41">
      <c r="A1429">
        <f>'TARIF 2024'!D1430</f>
        <v>0</v>
      </c>
      <c r="B1429" t="s">
        <v>947</v>
      </c>
      <c r="D1429" s="4">
        <f>'TARIF 2024'!G1430</f>
        <v>5900495094841</v>
      </c>
      <c r="E1429" t="str">
        <f>'TARIF 2024'!B1430</f>
        <v>GSM171605</v>
      </c>
      <c r="F1429" t="str">
        <f>'TARIF 2024'!K1430</f>
        <v xml:space="preserve">Setty car holder for the air vent US-K2 </v>
      </c>
      <c r="G1429" t="str">
        <f>'TARIF 2024'!K1430</f>
        <v xml:space="preserve">Setty car holder for the air vent US-K2 </v>
      </c>
      <c r="H1429" s="64">
        <f>'TARIF 2024'!M1430</f>
        <v>4.5026000000000002</v>
      </c>
      <c r="I1429" s="64">
        <f>'TARIF 2024'!Q1430</f>
        <v>9.99</v>
      </c>
      <c r="L1429" s="75">
        <v>0.2</v>
      </c>
      <c r="M1429" s="65"/>
      <c r="N1429" s="65"/>
      <c r="O1429" s="65"/>
      <c r="P1429" s="65"/>
      <c r="Q1429" s="70"/>
      <c r="R1429" s="66"/>
      <c r="S1429" s="68"/>
      <c r="T1429" s="65"/>
      <c r="U1429" s="65"/>
      <c r="V1429" s="71"/>
      <c r="W1429" s="72"/>
      <c r="X1429" s="73"/>
      <c r="Y1429" s="74"/>
      <c r="Z1429" s="65"/>
      <c r="AA1429" s="73"/>
      <c r="AB1429" s="65"/>
      <c r="AC1429" s="73"/>
      <c r="AD1429" s="65"/>
      <c r="AE1429" s="73"/>
      <c r="AF1429" s="73"/>
      <c r="AG1429" s="65"/>
      <c r="AH1429" s="65"/>
      <c r="AI1429" s="65"/>
      <c r="AJ1429" s="65"/>
      <c r="AK1429" s="65"/>
      <c r="AL1429" s="65"/>
      <c r="AM1429" s="65"/>
      <c r="AN1429" s="65"/>
      <c r="AO1429" s="65"/>
    </row>
    <row r="1430" spans="1:41">
      <c r="A1430">
        <f>'TARIF 2024'!D1431</f>
        <v>0</v>
      </c>
      <c r="B1430" t="s">
        <v>947</v>
      </c>
      <c r="D1430" s="4">
        <f>'TARIF 2024'!G1431</f>
        <v>5900495821553</v>
      </c>
      <c r="E1430" t="str">
        <f>'TARIF 2024'!B1431</f>
        <v>GSM098228</v>
      </c>
      <c r="F1430" t="str">
        <f>'TARIF 2024'!K1431</f>
        <v>Setty car holder IUS-01 inductive dont 0,04 deee</v>
      </c>
      <c r="G1430" t="str">
        <f>'TARIF 2024'!K1431</f>
        <v>Setty car holder IUS-01 inductive dont 0,04 deee</v>
      </c>
      <c r="H1430" s="64">
        <f>'TARIF 2024'!M1431</f>
        <v>7.7079999999999993</v>
      </c>
      <c r="I1430" s="64">
        <f>'TARIF 2024'!Q1431</f>
        <v>16.989999999999998</v>
      </c>
      <c r="L1430" s="75">
        <v>0.2</v>
      </c>
      <c r="M1430" s="65"/>
      <c r="N1430" s="65"/>
      <c r="O1430" s="65"/>
      <c r="P1430" s="65"/>
      <c r="Q1430" s="70"/>
      <c r="R1430" s="66"/>
      <c r="S1430" s="68"/>
      <c r="T1430" s="65"/>
      <c r="U1430" s="65"/>
      <c r="V1430" s="71"/>
      <c r="W1430" s="72"/>
      <c r="X1430" s="73"/>
      <c r="Y1430" s="74"/>
      <c r="Z1430" s="65"/>
      <c r="AA1430" s="73"/>
      <c r="AB1430" s="65"/>
      <c r="AC1430" s="73"/>
      <c r="AD1430" s="65"/>
      <c r="AE1430" s="73"/>
      <c r="AF1430" s="73"/>
      <c r="AG1430" s="65"/>
      <c r="AH1430" s="65"/>
      <c r="AI1430" s="65"/>
      <c r="AJ1430" s="65"/>
      <c r="AK1430" s="65"/>
      <c r="AL1430" s="65"/>
      <c r="AM1430" s="65"/>
      <c r="AN1430" s="65"/>
      <c r="AO1430" s="65"/>
    </row>
    <row r="1431" spans="1:41">
      <c r="A1431">
        <f>'TARIF 2024'!D1432</f>
        <v>0</v>
      </c>
      <c r="B1431" t="s">
        <v>947</v>
      </c>
      <c r="D1431" s="4">
        <f>'TARIF 2024'!G1432</f>
        <v>5900495915627</v>
      </c>
      <c r="E1431" t="str">
        <f>'TARIF 2024'!B1432</f>
        <v>GSM108201</v>
      </c>
      <c r="F1431" t="str">
        <f>'TARIF 2024'!K1432</f>
        <v>Setty FM Bluetooth transmitter TFM-03 dont 0,04 deee</v>
      </c>
      <c r="G1431" t="str">
        <f>'TARIF 2024'!K1432</f>
        <v>Setty FM Bluetooth transmitter TFM-03 dont 0,04 deee</v>
      </c>
      <c r="H1431" s="64">
        <f>'TARIF 2024'!M1432</f>
        <v>10.34</v>
      </c>
      <c r="I1431" s="64">
        <f>'TARIF 2024'!Q1432</f>
        <v>19.989999999999998</v>
      </c>
      <c r="L1431" s="75">
        <v>0.2</v>
      </c>
      <c r="M1431" s="65"/>
      <c r="N1431" s="65"/>
      <c r="O1431" s="65"/>
      <c r="P1431" s="65"/>
      <c r="Q1431" s="70"/>
      <c r="R1431" s="66"/>
      <c r="S1431" s="68"/>
      <c r="T1431" s="65"/>
      <c r="U1431" s="65"/>
      <c r="V1431" s="71"/>
      <c r="W1431" s="72"/>
      <c r="X1431" s="73"/>
      <c r="Y1431" s="74"/>
      <c r="Z1431" s="65"/>
      <c r="AA1431" s="73"/>
      <c r="AB1431" s="65"/>
      <c r="AC1431" s="73"/>
      <c r="AD1431" s="65"/>
      <c r="AE1431" s="73"/>
      <c r="AF1431" s="73"/>
      <c r="AG1431" s="65"/>
      <c r="AH1431" s="65"/>
      <c r="AI1431" s="65"/>
      <c r="AJ1431" s="65"/>
      <c r="AK1431" s="65"/>
      <c r="AL1431" s="65"/>
      <c r="AM1431" s="65"/>
      <c r="AN1431" s="65"/>
      <c r="AO1431" s="65"/>
    </row>
    <row r="1432" spans="1:41">
      <c r="A1432">
        <f>'TARIF 2024'!D1433</f>
        <v>0</v>
      </c>
      <c r="B1432" t="s">
        <v>947</v>
      </c>
      <c r="D1432" s="4">
        <f>'TARIF 2024'!G1433</f>
        <v>5900495821485</v>
      </c>
      <c r="E1432" t="str">
        <f>'TARIF 2024'!B1433</f>
        <v>GSM098221</v>
      </c>
      <c r="F1432" t="str">
        <f>'TARIF 2024'!K1433</f>
        <v>Setty FM bluetooth transmitter TFM-02 dont 0,04 deee</v>
      </c>
      <c r="G1432" t="str">
        <f>'TARIF 2024'!K1433</f>
        <v>Setty FM bluetooth transmitter TFM-02 dont 0,04 deee</v>
      </c>
      <c r="H1432" s="64">
        <f>'TARIF 2024'!M1433</f>
        <v>7.52</v>
      </c>
      <c r="I1432" s="64">
        <f>'TARIF 2024'!Q1433</f>
        <v>16.989999999999998</v>
      </c>
      <c r="L1432" s="75">
        <v>0.2</v>
      </c>
      <c r="M1432" s="65"/>
      <c r="N1432" s="65"/>
      <c r="O1432" s="65"/>
      <c r="P1432" s="65"/>
      <c r="Q1432" s="70"/>
      <c r="R1432" s="66"/>
      <c r="S1432" s="68"/>
      <c r="T1432" s="65"/>
      <c r="U1432" s="65"/>
      <c r="V1432" s="71"/>
      <c r="W1432" s="72"/>
      <c r="X1432" s="73"/>
      <c r="Y1432" s="74"/>
      <c r="Z1432" s="65"/>
      <c r="AA1432" s="73"/>
      <c r="AB1432" s="65"/>
      <c r="AC1432" s="73"/>
      <c r="AD1432" s="65"/>
      <c r="AE1432" s="73"/>
      <c r="AF1432" s="73"/>
      <c r="AG1432" s="65"/>
      <c r="AH1432" s="65"/>
      <c r="AI1432" s="65"/>
      <c r="AJ1432" s="65"/>
      <c r="AK1432" s="65"/>
      <c r="AL1432" s="65"/>
      <c r="AM1432" s="65"/>
      <c r="AN1432" s="65"/>
      <c r="AO1432" s="65"/>
    </row>
    <row r="1433" spans="1:41">
      <c r="A1433">
        <f>'TARIF 2024'!D1434</f>
        <v>0</v>
      </c>
      <c r="B1433" t="s">
        <v>947</v>
      </c>
      <c r="D1433" s="4">
        <f>'TARIF 2024'!G1434</f>
        <v>5900495788184</v>
      </c>
      <c r="E1433" t="str">
        <f>'TARIF 2024'!B1434</f>
        <v>GSM094422</v>
      </c>
      <c r="F1433" t="str">
        <f>'TARIF 2024'!K1434</f>
        <v xml:space="preserve"> Setty FM transmitter TFM-01 dont 0,04 deee</v>
      </c>
      <c r="G1433" t="str">
        <f>'TARIF 2024'!K1434</f>
        <v xml:space="preserve"> Setty FM transmitter TFM-01 dont 0,04 deee</v>
      </c>
      <c r="H1433" s="64">
        <f>'TARIF 2024'!M1434</f>
        <v>7.9899999999999993</v>
      </c>
      <c r="I1433" s="64">
        <f>'TARIF 2024'!Q1434</f>
        <v>16.989999999999998</v>
      </c>
      <c r="L1433" s="75">
        <v>0.2</v>
      </c>
      <c r="M1433" s="65"/>
      <c r="N1433" s="65"/>
      <c r="O1433" s="65"/>
      <c r="P1433" s="65"/>
      <c r="Q1433" s="70"/>
      <c r="R1433" s="66"/>
      <c r="S1433" s="68"/>
      <c r="T1433" s="65"/>
      <c r="U1433" s="65"/>
      <c r="V1433" s="71"/>
      <c r="W1433" s="72"/>
      <c r="X1433" s="73"/>
      <c r="Y1433" s="74"/>
      <c r="Z1433" s="65"/>
      <c r="AA1433" s="73"/>
      <c r="AB1433" s="65"/>
      <c r="AC1433" s="73"/>
      <c r="AD1433" s="65"/>
      <c r="AE1433" s="73"/>
      <c r="AF1433" s="73"/>
      <c r="AG1433" s="65"/>
      <c r="AH1433" s="65"/>
      <c r="AI1433" s="65"/>
      <c r="AJ1433" s="65"/>
      <c r="AK1433" s="65"/>
      <c r="AL1433" s="65"/>
      <c r="AM1433" s="65"/>
      <c r="AN1433" s="65"/>
      <c r="AO1433" s="65"/>
    </row>
    <row r="1434" spans="1:41">
      <c r="A1434">
        <f>'TARIF 2024'!D1435</f>
        <v>0</v>
      </c>
      <c r="B1434" t="s">
        <v>947</v>
      </c>
      <c r="D1434" s="4">
        <f>'TARIF 2024'!G1435</f>
        <v>5900495668158</v>
      </c>
      <c r="E1434" t="str">
        <f>'TARIF 2024'!B1435</f>
        <v>GSM035802</v>
      </c>
      <c r="F1434" t="str">
        <f>'TARIF 2024'!K1435</f>
        <v>Setty FM Bluetooth transmitter dont 0,04 deee</v>
      </c>
      <c r="G1434" t="str">
        <f>'TARIF 2024'!K1435</f>
        <v>Setty FM Bluetooth transmitter dont 0,04 deee</v>
      </c>
      <c r="H1434" s="64">
        <f>'TARIF 2024'!M1435</f>
        <v>7.52</v>
      </c>
      <c r="I1434" s="64">
        <f>'TARIF 2024'!Q1435</f>
        <v>16.989999999999998</v>
      </c>
      <c r="L1434" s="75">
        <v>0.2</v>
      </c>
      <c r="M1434" s="65"/>
      <c r="N1434" s="65"/>
      <c r="O1434" s="65"/>
      <c r="P1434" s="65"/>
      <c r="Q1434" s="70"/>
      <c r="R1434" s="66"/>
      <c r="S1434" s="68"/>
      <c r="T1434" s="65"/>
      <c r="U1434" s="65"/>
      <c r="V1434" s="71"/>
      <c r="W1434" s="72"/>
      <c r="X1434" s="73"/>
      <c r="Y1434" s="74"/>
      <c r="Z1434" s="65"/>
      <c r="AA1434" s="73"/>
      <c r="AB1434" s="65"/>
      <c r="AC1434" s="73"/>
      <c r="AD1434" s="65"/>
      <c r="AE1434" s="73"/>
      <c r="AF1434" s="73"/>
      <c r="AG1434" s="65"/>
      <c r="AH1434" s="65"/>
      <c r="AI1434" s="65"/>
      <c r="AJ1434" s="65"/>
      <c r="AK1434" s="65"/>
      <c r="AL1434" s="65"/>
      <c r="AM1434" s="65"/>
      <c r="AN1434" s="65"/>
      <c r="AO1434" s="65"/>
    </row>
    <row r="1435" spans="1:41">
      <c r="A1435">
        <f>'TARIF 2024'!D1436</f>
        <v>0</v>
      </c>
      <c r="B1435" t="s">
        <v>947</v>
      </c>
      <c r="D1435" s="4">
        <f>'TARIF 2024'!G1436</f>
        <v>6976195091359</v>
      </c>
      <c r="E1435" t="str">
        <f>'TARIF 2024'!B1436</f>
        <v>GSM176141</v>
      </c>
      <c r="F1435" t="str">
        <f>'TARIF 2024'!K1436</f>
        <v>WIWU cable C008 USB-C - USB-C 1,2 m 100W white dont 0,04 deee PGC 11,99</v>
      </c>
      <c r="G1435" t="str">
        <f>'TARIF 2024'!K1436</f>
        <v>WIWU cable C008 USB-C - USB-C 1,2 m 100W white dont 0,04 deee PGC 11,99</v>
      </c>
      <c r="H1435" s="64">
        <f>'TARIF 2024'!M1436</f>
        <v>5.1888000000000005</v>
      </c>
      <c r="I1435" s="64">
        <f>'TARIF 2024'!Q1436</f>
        <v>11.99</v>
      </c>
      <c r="L1435" s="75">
        <v>0.2</v>
      </c>
      <c r="M1435" s="65"/>
      <c r="N1435" s="65"/>
      <c r="O1435" s="65"/>
      <c r="P1435" s="65"/>
      <c r="Q1435" s="70"/>
      <c r="R1435" s="66"/>
      <c r="S1435" s="68"/>
      <c r="T1435" s="65"/>
      <c r="U1435" s="65"/>
      <c r="V1435" s="71"/>
      <c r="W1435" s="72"/>
      <c r="X1435" s="73"/>
      <c r="Y1435" s="74"/>
      <c r="Z1435" s="65"/>
      <c r="AA1435" s="73"/>
      <c r="AB1435" s="65"/>
      <c r="AC1435" s="73"/>
      <c r="AD1435" s="65"/>
      <c r="AE1435" s="73"/>
      <c r="AF1435" s="73"/>
      <c r="AG1435" s="65"/>
      <c r="AH1435" s="65"/>
      <c r="AI1435" s="65"/>
      <c r="AJ1435" s="65"/>
      <c r="AK1435" s="65"/>
      <c r="AL1435" s="65"/>
      <c r="AM1435" s="65"/>
      <c r="AN1435" s="65"/>
      <c r="AO1435" s="65"/>
    </row>
    <row r="1436" spans="1:41">
      <c r="A1436">
        <f>'TARIF 2024'!D1437</f>
        <v>0</v>
      </c>
      <c r="B1436" t="s">
        <v>947</v>
      </c>
      <c r="D1436" s="4">
        <f>'TARIF 2024'!G1437</f>
        <v>6936686412520</v>
      </c>
      <c r="E1436" t="str">
        <f>'TARIF 2024'!B1437</f>
        <v>GSM176142</v>
      </c>
      <c r="F1436" t="str">
        <f>'TARIF 2024'!K1437</f>
        <v>WIWU wall charger Wi-U002 PD + QC 20W 1x USB 1x USB-C black dont 0,04 deee PGC 19,99</v>
      </c>
      <c r="G1436" t="str">
        <f>'TARIF 2024'!K1437</f>
        <v>WIWU wall charger Wi-U002 PD + QC 20W 1x USB 1x USB-C black dont 0,04 deee PGC 19,99</v>
      </c>
      <c r="H1436" s="64">
        <f>'TARIF 2024'!M1437</f>
        <v>9.437599999999998</v>
      </c>
      <c r="I1436" s="64">
        <f>'TARIF 2024'!Q1437</f>
        <v>19.989999999999998</v>
      </c>
      <c r="L1436" s="75">
        <v>0.2</v>
      </c>
      <c r="M1436" s="65"/>
      <c r="N1436" s="65"/>
      <c r="O1436" s="65"/>
      <c r="P1436" s="65"/>
      <c r="Q1436" s="70"/>
      <c r="R1436" s="66"/>
      <c r="S1436" s="68"/>
      <c r="T1436" s="65"/>
      <c r="U1436" s="65"/>
      <c r="V1436" s="71"/>
      <c r="W1436" s="72"/>
      <c r="X1436" s="73"/>
      <c r="Y1436" s="74"/>
      <c r="Z1436" s="65"/>
      <c r="AA1436" s="73"/>
      <c r="AB1436" s="65"/>
      <c r="AC1436" s="73"/>
      <c r="AD1436" s="65"/>
      <c r="AE1436" s="73"/>
      <c r="AF1436" s="73"/>
      <c r="AG1436" s="65"/>
      <c r="AH1436" s="65"/>
      <c r="AI1436" s="65"/>
      <c r="AJ1436" s="65"/>
      <c r="AK1436" s="65"/>
      <c r="AL1436" s="65"/>
      <c r="AM1436" s="65"/>
      <c r="AN1436" s="65"/>
      <c r="AO1436" s="65"/>
    </row>
    <row r="1437" spans="1:41">
      <c r="A1437">
        <f>'TARIF 2024'!D1438</f>
        <v>0</v>
      </c>
      <c r="B1437" t="s">
        <v>947</v>
      </c>
      <c r="D1437" s="4">
        <f>'TARIF 2024'!G1438</f>
        <v>6976195090079</v>
      </c>
      <c r="E1437" t="str">
        <f>'TARIF 2024'!B1438</f>
        <v>GSM176271</v>
      </c>
      <c r="F1437" t="str">
        <f>'TARIF 2024'!K1438</f>
        <v>WIWU wall charger Wi-U001 PD 20W 1x USB-C black + cable USB-C - Lightning dont 0,04 deee PGC 22,99</v>
      </c>
      <c r="G1437" t="str">
        <f>'TARIF 2024'!K1438</f>
        <v>WIWU wall charger Wi-U001 PD 20W 1x USB-C black + cable USB-C - Lightning dont 0,04 deee PGC 22,99</v>
      </c>
      <c r="H1437" s="64">
        <f>'TARIF 2024'!M1438</f>
        <v>9.9921999999999986</v>
      </c>
      <c r="I1437" s="64">
        <f>'TARIF 2024'!Q1438</f>
        <v>22.99</v>
      </c>
      <c r="L1437" s="75">
        <v>0.2</v>
      </c>
      <c r="M1437" s="65"/>
      <c r="N1437" s="65"/>
      <c r="O1437" s="65"/>
      <c r="P1437" s="65"/>
      <c r="Q1437" s="70"/>
      <c r="R1437" s="66"/>
      <c r="S1437" s="68"/>
      <c r="T1437" s="65"/>
      <c r="U1437" s="65"/>
      <c r="V1437" s="71"/>
      <c r="W1437" s="72"/>
      <c r="X1437" s="73"/>
      <c r="Y1437" s="74"/>
      <c r="Z1437" s="65"/>
      <c r="AA1437" s="73"/>
      <c r="AB1437" s="65"/>
      <c r="AC1437" s="73"/>
      <c r="AD1437" s="65"/>
      <c r="AE1437" s="73"/>
      <c r="AF1437" s="73"/>
      <c r="AG1437" s="65"/>
      <c r="AH1437" s="65"/>
      <c r="AI1437" s="65"/>
      <c r="AJ1437" s="65"/>
      <c r="AK1437" s="65"/>
      <c r="AL1437" s="65"/>
      <c r="AM1437" s="65"/>
      <c r="AN1437" s="65"/>
      <c r="AO1437" s="65"/>
    </row>
    <row r="1438" spans="1:41">
      <c r="A1438">
        <f>'TARIF 2024'!D1439</f>
        <v>0</v>
      </c>
      <c r="B1438" t="s">
        <v>947</v>
      </c>
      <c r="D1438" s="4">
        <f>'TARIF 2024'!G1439</f>
        <v>6936686406956</v>
      </c>
      <c r="E1438" t="str">
        <f>'TARIF 2024'!B1439</f>
        <v>GSM173818</v>
      </c>
      <c r="F1438" t="str">
        <f>'TARIF 2024'!K1439</f>
        <v>WIWU Bluetooth earphones Ghost TWS11 TWS black dont 0,04 deee PGC 49,99</v>
      </c>
      <c r="G1438" t="str">
        <f>'TARIF 2024'!K1439</f>
        <v>WIWU Bluetooth earphones Ghost TWS11 TWS black dont 0,04 deee PGC 49,99</v>
      </c>
      <c r="H1438" s="64">
        <f>'TARIF 2024'!M1439</f>
        <v>22.653999999999996</v>
      </c>
      <c r="I1438" s="64">
        <f>'TARIF 2024'!Q1439</f>
        <v>49.99</v>
      </c>
      <c r="L1438" s="75">
        <v>0.2</v>
      </c>
      <c r="M1438" s="65"/>
      <c r="N1438" s="65"/>
      <c r="O1438" s="65"/>
      <c r="P1438" s="65"/>
      <c r="Q1438" s="70"/>
      <c r="R1438" s="66"/>
      <c r="S1438" s="68"/>
      <c r="T1438" s="65"/>
      <c r="U1438" s="65"/>
      <c r="V1438" s="71"/>
      <c r="W1438" s="72"/>
      <c r="X1438" s="73"/>
      <c r="Y1438" s="74"/>
      <c r="Z1438" s="65"/>
      <c r="AA1438" s="73"/>
      <c r="AB1438" s="65"/>
      <c r="AC1438" s="73"/>
      <c r="AD1438" s="65"/>
      <c r="AE1438" s="73"/>
      <c r="AF1438" s="73"/>
      <c r="AG1438" s="65"/>
      <c r="AH1438" s="65"/>
      <c r="AI1438" s="65"/>
      <c r="AJ1438" s="65"/>
      <c r="AK1438" s="65"/>
      <c r="AL1438" s="65"/>
      <c r="AM1438" s="65"/>
      <c r="AN1438" s="65"/>
      <c r="AO1438" s="65"/>
    </row>
    <row r="1439" spans="1:41">
      <c r="A1439">
        <f>'TARIF 2024'!D1440</f>
        <v>0</v>
      </c>
      <c r="B1439" t="s">
        <v>947</v>
      </c>
      <c r="D1439" s="4">
        <f>'TARIF 2024'!G1440</f>
        <v>6936686410458</v>
      </c>
      <c r="E1439" t="str">
        <f>'TARIF 2024'!B1440</f>
        <v>GSM174430</v>
      </c>
      <c r="F1439" t="str">
        <f>'TARIF 2024'!K1440</f>
        <v>WIWU car mount CH010 black for air vent dont 0,04 deee PGC 12,99</v>
      </c>
      <c r="G1439" t="str">
        <f>'TARIF 2024'!K1440</f>
        <v>WIWU car mount CH010 black for air vent dont 0,04 deee PGC 12,99</v>
      </c>
      <c r="H1439" s="64">
        <f>'TARIF 2024'!M1440</f>
        <v>5.7434000000000003</v>
      </c>
      <c r="I1439" s="64">
        <f>'TARIF 2024'!Q1440</f>
        <v>12.99</v>
      </c>
      <c r="L1439" s="75">
        <v>0.2</v>
      </c>
      <c r="M1439" s="65"/>
      <c r="N1439" s="65"/>
      <c r="O1439" s="65"/>
      <c r="P1439" s="65"/>
      <c r="Q1439" s="70"/>
      <c r="R1439" s="66"/>
      <c r="S1439" s="68"/>
      <c r="T1439" s="65"/>
      <c r="U1439" s="65"/>
      <c r="V1439" s="71"/>
      <c r="W1439" s="72"/>
      <c r="X1439" s="73"/>
      <c r="Y1439" s="74"/>
      <c r="Z1439" s="65"/>
      <c r="AA1439" s="73"/>
      <c r="AB1439" s="65"/>
      <c r="AC1439" s="73"/>
      <c r="AD1439" s="65"/>
      <c r="AE1439" s="73"/>
      <c r="AF1439" s="73"/>
      <c r="AG1439" s="65"/>
      <c r="AH1439" s="65"/>
      <c r="AI1439" s="65"/>
      <c r="AJ1439" s="65"/>
      <c r="AK1439" s="65"/>
      <c r="AL1439" s="65"/>
      <c r="AM1439" s="65"/>
      <c r="AN1439" s="65"/>
      <c r="AO1439" s="65"/>
    </row>
    <row r="1440" spans="1:41">
      <c r="A1440">
        <f>'TARIF 2024'!D1441</f>
        <v>0</v>
      </c>
      <c r="B1440" t="s">
        <v>947</v>
      </c>
      <c r="D1440" s="4">
        <f>'TARIF 2024'!G1441</f>
        <v>6936686410380</v>
      </c>
      <c r="E1440" t="str">
        <f>'TARIF 2024'!B1441</f>
        <v>GSM174424</v>
      </c>
      <c r="F1440" t="str">
        <f>'TARIF 2024'!K1441</f>
        <v>WIWU car mount magnetic CH003 black glued dont 0,04 deee PGC 9,99</v>
      </c>
      <c r="G1440" t="str">
        <f>'TARIF 2024'!K1441</f>
        <v>WIWU car mount magnetic CH003 black glued dont 0,04 deee PGC 9,99</v>
      </c>
      <c r="H1440" s="64">
        <f>'TARIF 2024'!M1441</f>
        <v>4.3991999999999996</v>
      </c>
      <c r="I1440" s="64">
        <f>'TARIF 2024'!Q1441</f>
        <v>9.99</v>
      </c>
      <c r="L1440" s="75">
        <v>0.2</v>
      </c>
      <c r="M1440" s="65"/>
      <c r="N1440" s="65"/>
      <c r="O1440" s="65"/>
      <c r="P1440" s="65"/>
      <c r="Q1440" s="70"/>
      <c r="R1440" s="66"/>
      <c r="S1440" s="68"/>
      <c r="T1440" s="65"/>
      <c r="U1440" s="65"/>
      <c r="V1440" s="71"/>
      <c r="W1440" s="72"/>
      <c r="X1440" s="73"/>
      <c r="Y1440" s="74"/>
      <c r="Z1440" s="65"/>
      <c r="AA1440" s="73"/>
      <c r="AB1440" s="65"/>
      <c r="AC1440" s="73"/>
      <c r="AD1440" s="65"/>
      <c r="AE1440" s="73"/>
      <c r="AF1440" s="73"/>
      <c r="AG1440" s="65"/>
      <c r="AH1440" s="65"/>
      <c r="AI1440" s="65"/>
      <c r="AJ1440" s="65"/>
      <c r="AK1440" s="65"/>
      <c r="AL1440" s="65"/>
      <c r="AM1440" s="65"/>
      <c r="AN1440" s="65"/>
      <c r="AO1440" s="65"/>
    </row>
    <row r="1441" spans="1:41">
      <c r="A1441" t="e">
        <f>'TARIF 2024'!#REF!</f>
        <v>#REF!</v>
      </c>
      <c r="B1441" t="s">
        <v>947</v>
      </c>
      <c r="D1441" s="4" t="e">
        <f>'TARIF 2024'!#REF!</f>
        <v>#REF!</v>
      </c>
      <c r="E1441" t="e">
        <f>'TARIF 2024'!#REF!</f>
        <v>#REF!</v>
      </c>
      <c r="F1441" t="e">
        <f>'TARIF 2024'!#REF!</f>
        <v>#REF!</v>
      </c>
      <c r="G1441" t="e">
        <f>'TARIF 2024'!#REF!</f>
        <v>#REF!</v>
      </c>
      <c r="H1441" s="64" t="e">
        <f>'TARIF 2024'!#REF!</f>
        <v>#REF!</v>
      </c>
      <c r="I1441" s="64" t="e">
        <f>'TARIF 2024'!#REF!</f>
        <v>#REF!</v>
      </c>
      <c r="L1441" s="75">
        <v>0.2</v>
      </c>
      <c r="M1441" s="65"/>
      <c r="N1441" s="65"/>
      <c r="O1441" s="65"/>
      <c r="P1441" s="65"/>
      <c r="Q1441" s="70"/>
      <c r="R1441" s="66"/>
      <c r="S1441" s="68"/>
      <c r="T1441" s="65"/>
      <c r="U1441" s="65"/>
      <c r="V1441" s="71"/>
      <c r="W1441" s="72"/>
      <c r="X1441" s="73"/>
      <c r="Y1441" s="74"/>
      <c r="Z1441" s="65"/>
      <c r="AA1441" s="73"/>
      <c r="AB1441" s="65"/>
      <c r="AC1441" s="73"/>
      <c r="AD1441" s="65"/>
      <c r="AE1441" s="73"/>
      <c r="AF1441" s="73"/>
      <c r="AG1441" s="65"/>
      <c r="AH1441" s="65"/>
      <c r="AI1441" s="65"/>
      <c r="AJ1441" s="65"/>
      <c r="AK1441" s="65"/>
      <c r="AL1441" s="65"/>
      <c r="AM1441" s="65"/>
      <c r="AN1441" s="65"/>
      <c r="AO1441" s="65"/>
    </row>
    <row r="1442" spans="1:41">
      <c r="A1442">
        <f>'TARIF 2024'!D1442</f>
        <v>0</v>
      </c>
      <c r="B1442" t="s">
        <v>947</v>
      </c>
      <c r="D1442" s="4">
        <f>'TARIF 2024'!G1442</f>
        <v>6936686412513</v>
      </c>
      <c r="E1442" t="str">
        <f>'TARIF 2024'!B1442</f>
        <v>GSM174818</v>
      </c>
      <c r="F1442" t="str">
        <f>'TARIF 2024'!K1442</f>
        <v>WIWU wall charger Wi-U002 PD + QC 20W 1x USB 1x USB-C white dont 0,04 deee PGC 19,99</v>
      </c>
      <c r="G1442" t="str">
        <f>'TARIF 2024'!K1442</f>
        <v>WIWU wall charger Wi-U002 PD + QC 20W 1x USB 1x USB-C white dont 0,04 deee PGC 19,99</v>
      </c>
      <c r="H1442" s="64">
        <f>'TARIF 2024'!M1442</f>
        <v>9.437599999999998</v>
      </c>
      <c r="I1442" s="64">
        <f>'TARIF 2024'!Q1442</f>
        <v>19.989999999999998</v>
      </c>
      <c r="L1442" s="75">
        <v>0.2</v>
      </c>
      <c r="M1442" s="65"/>
      <c r="N1442" s="65"/>
      <c r="O1442" s="65"/>
      <c r="P1442" s="65"/>
      <c r="Q1442" s="70"/>
      <c r="R1442" s="66"/>
      <c r="S1442" s="68"/>
      <c r="T1442" s="65"/>
      <c r="U1442" s="65"/>
      <c r="V1442" s="71"/>
      <c r="W1442" s="72"/>
      <c r="X1442" s="73"/>
      <c r="Y1442" s="74"/>
      <c r="Z1442" s="65"/>
      <c r="AA1442" s="73"/>
      <c r="AB1442" s="65"/>
      <c r="AC1442" s="73"/>
      <c r="AD1442" s="65"/>
      <c r="AE1442" s="73"/>
      <c r="AF1442" s="73"/>
      <c r="AG1442" s="65"/>
      <c r="AH1442" s="65"/>
      <c r="AI1442" s="65"/>
      <c r="AJ1442" s="65"/>
      <c r="AK1442" s="65"/>
      <c r="AL1442" s="65"/>
      <c r="AM1442" s="65"/>
      <c r="AN1442" s="65"/>
      <c r="AO1442" s="65"/>
    </row>
    <row r="1443" spans="1:41">
      <c r="A1443" t="e">
        <f>'TARIF 2024'!#REF!</f>
        <v>#REF!</v>
      </c>
      <c r="B1443" t="s">
        <v>947</v>
      </c>
      <c r="D1443" s="4" t="e">
        <f>'TARIF 2024'!#REF!</f>
        <v>#REF!</v>
      </c>
      <c r="E1443" t="e">
        <f>'TARIF 2024'!#REF!</f>
        <v>#REF!</v>
      </c>
      <c r="F1443" t="e">
        <f>'TARIF 2024'!#REF!</f>
        <v>#REF!</v>
      </c>
      <c r="G1443" t="e">
        <f>'TARIF 2024'!#REF!</f>
        <v>#REF!</v>
      </c>
      <c r="H1443" s="64" t="e">
        <f>'TARIF 2024'!#REF!</f>
        <v>#REF!</v>
      </c>
      <c r="I1443" s="64" t="e">
        <f>'TARIF 2024'!#REF!</f>
        <v>#REF!</v>
      </c>
      <c r="L1443" s="75">
        <v>0.2</v>
      </c>
      <c r="M1443" s="65"/>
      <c r="N1443" s="65"/>
      <c r="O1443" s="65"/>
      <c r="P1443" s="65"/>
      <c r="Q1443" s="70"/>
      <c r="R1443" s="66"/>
      <c r="S1443" s="68"/>
      <c r="T1443" s="65"/>
      <c r="U1443" s="65"/>
      <c r="V1443" s="71"/>
      <c r="W1443" s="72"/>
      <c r="X1443" s="73"/>
      <c r="Y1443" s="74"/>
      <c r="Z1443" s="65"/>
      <c r="AA1443" s="73"/>
      <c r="AB1443" s="65"/>
      <c r="AC1443" s="73"/>
      <c r="AD1443" s="65"/>
      <c r="AE1443" s="73"/>
      <c r="AF1443" s="73"/>
      <c r="AG1443" s="65"/>
      <c r="AH1443" s="65"/>
      <c r="AI1443" s="65"/>
      <c r="AJ1443" s="65"/>
      <c r="AK1443" s="65"/>
      <c r="AL1443" s="65"/>
      <c r="AM1443" s="65"/>
      <c r="AN1443" s="65"/>
      <c r="AO1443" s="65"/>
    </row>
    <row r="1444" spans="1:41">
      <c r="A1444" t="e">
        <f>'TARIF 2024'!#REF!</f>
        <v>#REF!</v>
      </c>
      <c r="B1444" t="s">
        <v>947</v>
      </c>
      <c r="D1444" s="4" t="e">
        <f>'TARIF 2024'!#REF!</f>
        <v>#REF!</v>
      </c>
      <c r="E1444" t="e">
        <f>'TARIF 2024'!#REF!</f>
        <v>#REF!</v>
      </c>
      <c r="F1444" t="e">
        <f>'TARIF 2024'!#REF!</f>
        <v>#REF!</v>
      </c>
      <c r="G1444" t="e">
        <f>'TARIF 2024'!#REF!</f>
        <v>#REF!</v>
      </c>
      <c r="H1444" s="64" t="e">
        <f>'TARIF 2024'!#REF!</f>
        <v>#REF!</v>
      </c>
      <c r="I1444" s="64" t="e">
        <f>'TARIF 2024'!#REF!</f>
        <v>#REF!</v>
      </c>
      <c r="L1444" s="75">
        <v>0.2</v>
      </c>
      <c r="M1444" s="65"/>
      <c r="N1444" s="65"/>
      <c r="O1444" s="65"/>
      <c r="P1444" s="65"/>
      <c r="Q1444" s="70"/>
      <c r="R1444" s="66"/>
      <c r="S1444" s="68"/>
      <c r="T1444" s="65"/>
      <c r="U1444" s="65"/>
      <c r="V1444" s="71"/>
      <c r="W1444" s="72"/>
      <c r="X1444" s="73"/>
      <c r="Y1444" s="74"/>
      <c r="Z1444" s="65"/>
      <c r="AA1444" s="73"/>
      <c r="AB1444" s="65"/>
      <c r="AC1444" s="73"/>
      <c r="AD1444" s="65"/>
      <c r="AE1444" s="73"/>
      <c r="AF1444" s="73"/>
      <c r="AG1444" s="65"/>
      <c r="AH1444" s="65"/>
      <c r="AI1444" s="65"/>
      <c r="AJ1444" s="65"/>
      <c r="AK1444" s="65"/>
      <c r="AL1444" s="65"/>
      <c r="AM1444" s="65"/>
      <c r="AN1444" s="65"/>
      <c r="AO1444" s="65"/>
    </row>
    <row r="1445" spans="1:41">
      <c r="A1445">
        <f>'TARIF 2024'!D1443</f>
        <v>0</v>
      </c>
      <c r="B1445" t="s">
        <v>947</v>
      </c>
      <c r="D1445" s="4">
        <f>'TARIF 2024'!G1443</f>
        <v>5901720136367</v>
      </c>
      <c r="E1445" t="str">
        <f>'TARIF 2024'!B1443</f>
        <v>AKKSGZASAKY00094</v>
      </c>
      <c r="F1445" t="str">
        <f>'TARIF 2024'!K1443</f>
        <v>Akyga adapter AK-AD-64 Lightning (m) / Lightning (f) / Lightning (f) dont 0,04 deee</v>
      </c>
      <c r="G1445" t="str">
        <f>'TARIF 2024'!K1443</f>
        <v>Akyga adapter AK-AD-64 Lightning (m) / Lightning (f) / Lightning (f) dont 0,04 deee</v>
      </c>
      <c r="H1445" s="64">
        <f>'TARIF 2024'!M1443</f>
        <v>4.8879999999999999</v>
      </c>
      <c r="I1445" s="64">
        <f>'TARIF 2024'!Q1443</f>
        <v>9.99</v>
      </c>
      <c r="L1445" s="75">
        <v>0.2</v>
      </c>
      <c r="M1445" s="65"/>
      <c r="N1445" s="65"/>
      <c r="O1445" s="65"/>
      <c r="P1445" s="65"/>
      <c r="Q1445" s="70"/>
      <c r="R1445" s="66"/>
      <c r="S1445" s="68"/>
      <c r="T1445" s="65"/>
      <c r="U1445" s="65"/>
      <c r="V1445" s="71"/>
      <c r="W1445" s="72"/>
      <c r="X1445" s="73"/>
      <c r="Y1445" s="74"/>
      <c r="Z1445" s="65"/>
      <c r="AA1445" s="73"/>
      <c r="AB1445" s="65"/>
      <c r="AC1445" s="73"/>
      <c r="AD1445" s="65"/>
      <c r="AE1445" s="73"/>
      <c r="AF1445" s="73"/>
      <c r="AG1445" s="65"/>
      <c r="AH1445" s="65"/>
      <c r="AI1445" s="65"/>
      <c r="AJ1445" s="65"/>
      <c r="AK1445" s="65"/>
      <c r="AL1445" s="65"/>
      <c r="AM1445" s="65"/>
      <c r="AN1445" s="65"/>
      <c r="AO1445" s="65"/>
    </row>
    <row r="1446" spans="1:41">
      <c r="A1446" t="str">
        <f>'TARIF 2024'!D1444</f>
        <v>NEW</v>
      </c>
      <c r="B1446" t="s">
        <v>947</v>
      </c>
      <c r="D1446" s="4">
        <f>'TARIF 2024'!G1444</f>
        <v>6920680857432</v>
      </c>
      <c r="E1446" t="str">
        <f>'TARIF 2024'!B1444</f>
        <v>GSM183110</v>
      </c>
      <c r="F1446" t="str">
        <f>'TARIF 2024'!K1444</f>
        <v>XO camera car XJ03 front rear recorder FullHD black dont 0,04 deee</v>
      </c>
      <c r="G1446" t="str">
        <f>'TARIF 2024'!K1444</f>
        <v>XO camera car XJ03 front rear recorder FullHD black dont 0,04 deee</v>
      </c>
      <c r="H1446" s="64">
        <f>'TARIF 2024'!M1444</f>
        <v>32.937599999999996</v>
      </c>
      <c r="I1446" s="64">
        <f>'TARIF 2024'!Q1444</f>
        <v>59.9</v>
      </c>
      <c r="L1446" s="75">
        <v>0.2</v>
      </c>
      <c r="M1446" s="65"/>
      <c r="N1446" s="65"/>
      <c r="O1446" s="65"/>
      <c r="P1446" s="65"/>
      <c r="Q1446" s="70"/>
      <c r="R1446" s="66"/>
      <c r="S1446" s="68"/>
      <c r="T1446" s="65"/>
      <c r="U1446" s="65"/>
      <c r="V1446" s="71"/>
      <c r="W1446" s="72"/>
      <c r="X1446" s="73"/>
      <c r="Y1446" s="74"/>
      <c r="Z1446" s="65"/>
      <c r="AA1446" s="73"/>
      <c r="AB1446" s="65"/>
      <c r="AC1446" s="73"/>
      <c r="AD1446" s="65"/>
      <c r="AE1446" s="73"/>
      <c r="AF1446" s="73"/>
      <c r="AG1446" s="65"/>
      <c r="AH1446" s="65"/>
      <c r="AI1446" s="65"/>
      <c r="AJ1446" s="65"/>
      <c r="AK1446" s="65"/>
      <c r="AL1446" s="65"/>
      <c r="AM1446" s="65"/>
      <c r="AN1446" s="65"/>
      <c r="AO1446" s="65"/>
    </row>
    <row r="1447" spans="1:41">
      <c r="A1447" t="str">
        <f>'TARIF 2024'!D1445</f>
        <v>NEW</v>
      </c>
      <c r="B1447" t="s">
        <v>947</v>
      </c>
      <c r="D1447" s="4">
        <f>'TARIF 2024'!G1445</f>
        <v>6920680856466</v>
      </c>
      <c r="E1447" t="str">
        <f>'TARIF 2024'!B1445</f>
        <v>GSM183409</v>
      </c>
      <c r="F1447" t="str">
        <f>'TARIF 2024'!K1445</f>
        <v>XO camera CR03 video calling white DONT 0.04 DEEE</v>
      </c>
      <c r="G1447" t="str">
        <f>'TARIF 2024'!K1445</f>
        <v>XO camera CR03 video calling white DONT 0.04 DEEE</v>
      </c>
      <c r="H1447" s="64">
        <f>'TARIF 2024'!M1445</f>
        <v>35.992599999999996</v>
      </c>
      <c r="I1447" s="64">
        <f>'TARIF 2024'!Q1445</f>
        <v>59.99</v>
      </c>
      <c r="L1447" s="75">
        <v>0.2</v>
      </c>
      <c r="M1447" s="65"/>
      <c r="N1447" s="65"/>
      <c r="O1447" s="65"/>
      <c r="P1447" s="65"/>
      <c r="Q1447" s="70"/>
      <c r="R1447" s="66"/>
      <c r="S1447" s="68"/>
      <c r="T1447" s="65"/>
      <c r="U1447" s="65"/>
      <c r="V1447" s="71"/>
      <c r="W1447" s="72"/>
      <c r="X1447" s="73"/>
      <c r="Y1447" s="74"/>
      <c r="Z1447" s="65"/>
      <c r="AA1447" s="73"/>
      <c r="AB1447" s="65"/>
      <c r="AC1447" s="73"/>
      <c r="AD1447" s="65"/>
      <c r="AE1447" s="73"/>
      <c r="AF1447" s="73"/>
      <c r="AG1447" s="65"/>
      <c r="AH1447" s="65"/>
      <c r="AI1447" s="65"/>
      <c r="AJ1447" s="65"/>
      <c r="AK1447" s="65"/>
      <c r="AL1447" s="65"/>
      <c r="AM1447" s="65"/>
      <c r="AN1447" s="65"/>
      <c r="AO1447" s="65"/>
    </row>
    <row r="1448" spans="1:41">
      <c r="A1448">
        <f>'TARIF 2024'!D1446</f>
        <v>0</v>
      </c>
      <c r="B1448" t="s">
        <v>947</v>
      </c>
      <c r="D1448" s="4">
        <f>'TARIF 2024'!G1446</f>
        <v>6920680869244</v>
      </c>
      <c r="E1448" t="str">
        <f>'TARIF 2024'!B1446</f>
        <v>GSM102883</v>
      </c>
      <c r="F1448" t="str">
        <f>'TARIF 2024'!K1446</f>
        <v>XO Adaptateur NB149-A microUSB - USB-C noir dont 0,04 deee</v>
      </c>
      <c r="G1448" t="str">
        <f>'TARIF 2024'!K1446</f>
        <v>XO Adaptateur NB149-A microUSB - USB-C noir dont 0,04 deee</v>
      </c>
      <c r="H1448" s="64">
        <f>'TARIF 2024'!M1446</f>
        <v>1.9363999999999999</v>
      </c>
      <c r="I1448" s="64">
        <f>'TARIF 2024'!Q1446</f>
        <v>9.99</v>
      </c>
      <c r="L1448" s="75">
        <v>0.2</v>
      </c>
      <c r="M1448" s="65"/>
      <c r="N1448" s="65"/>
      <c r="O1448" s="65"/>
      <c r="P1448" s="65"/>
      <c r="Q1448" s="70"/>
      <c r="R1448" s="66"/>
      <c r="S1448" s="68"/>
      <c r="T1448" s="65"/>
      <c r="U1448" s="65"/>
      <c r="V1448" s="71"/>
      <c r="W1448" s="72"/>
      <c r="X1448" s="73"/>
      <c r="Y1448" s="74"/>
      <c r="Z1448" s="65"/>
      <c r="AA1448" s="73"/>
      <c r="AB1448" s="65"/>
      <c r="AC1448" s="73"/>
      <c r="AD1448" s="65"/>
      <c r="AE1448" s="73"/>
      <c r="AF1448" s="73"/>
      <c r="AG1448" s="65"/>
      <c r="AH1448" s="65"/>
      <c r="AI1448" s="65"/>
      <c r="AJ1448" s="65"/>
      <c r="AK1448" s="65"/>
      <c r="AL1448" s="65"/>
      <c r="AM1448" s="65"/>
      <c r="AN1448" s="65"/>
      <c r="AO1448" s="65"/>
    </row>
    <row r="1449" spans="1:41">
      <c r="A1449">
        <f>'TARIF 2024'!D1447</f>
        <v>0</v>
      </c>
      <c r="B1449" t="s">
        <v>947</v>
      </c>
      <c r="D1449" s="4">
        <f>'TARIF 2024'!G1447</f>
        <v>6920680869213</v>
      </c>
      <c r="E1449" t="str">
        <f>'TARIF 2024'!B1447</f>
        <v>GSM102885</v>
      </c>
      <c r="F1449" t="str">
        <f>'TARIF 2024'!K1447</f>
        <v>XO Adaptateur NB149-C USB-C - microUSB noir dont 0,04 deee</v>
      </c>
      <c r="G1449" t="str">
        <f>'TARIF 2024'!K1447</f>
        <v>XO Adaptateur NB149-C USB-C - microUSB noir dont 0,04 deee</v>
      </c>
      <c r="H1449" s="64">
        <f>'TARIF 2024'!M1447</f>
        <v>2.1244000000000001</v>
      </c>
      <c r="I1449" s="64">
        <f>'TARIF 2024'!Q1447</f>
        <v>9.99</v>
      </c>
      <c r="L1449" s="75">
        <v>0.2</v>
      </c>
      <c r="M1449" s="65"/>
      <c r="N1449" s="65"/>
      <c r="O1449" s="65"/>
      <c r="P1449" s="65"/>
      <c r="Q1449" s="70"/>
      <c r="R1449" s="66"/>
      <c r="S1449" s="68"/>
      <c r="T1449" s="65"/>
      <c r="U1449" s="65"/>
      <c r="V1449" s="71"/>
      <c r="W1449" s="72"/>
      <c r="X1449" s="73"/>
      <c r="Y1449" s="74"/>
      <c r="Z1449" s="65"/>
      <c r="AA1449" s="73"/>
      <c r="AB1449" s="65"/>
      <c r="AC1449" s="73"/>
      <c r="AD1449" s="65"/>
      <c r="AE1449" s="73"/>
      <c r="AF1449" s="73"/>
      <c r="AG1449" s="65"/>
      <c r="AH1449" s="65"/>
      <c r="AI1449" s="65"/>
      <c r="AJ1449" s="65"/>
      <c r="AK1449" s="65"/>
      <c r="AL1449" s="65"/>
      <c r="AM1449" s="65"/>
      <c r="AN1449" s="65"/>
      <c r="AO1449" s="65"/>
    </row>
    <row r="1450" spans="1:41">
      <c r="A1450">
        <f>'TARIF 2024'!D1448</f>
        <v>0</v>
      </c>
      <c r="B1450" t="s">
        <v>947</v>
      </c>
      <c r="D1450" s="4">
        <f>'TARIF 2024'!G1448</f>
        <v>6920680869220</v>
      </c>
      <c r="E1450" t="str">
        <f>'TARIF 2024'!B1448</f>
        <v>GSM102886</v>
      </c>
      <c r="F1450" t="str">
        <f>'TARIF 2024'!K1448</f>
        <v>XO Adaptateur NB149-D USB-C - lighning dont 0,04 deee</v>
      </c>
      <c r="G1450" t="str">
        <f>'TARIF 2024'!K1448</f>
        <v>XO Adaptateur NB149-D USB-C - lighning dont 0,04 deee</v>
      </c>
      <c r="H1450" s="64">
        <f>'TARIF 2024'!M1448</f>
        <v>3.1677999999999997</v>
      </c>
      <c r="I1450" s="64">
        <f>'TARIF 2024'!Q1448</f>
        <v>11.99</v>
      </c>
      <c r="L1450" s="75">
        <v>0.2</v>
      </c>
      <c r="M1450" s="65"/>
      <c r="N1450" s="65"/>
      <c r="O1450" s="65"/>
      <c r="P1450" s="65"/>
      <c r="Q1450" s="70"/>
      <c r="R1450" s="66"/>
      <c r="S1450" s="68"/>
      <c r="T1450" s="65"/>
      <c r="U1450" s="65"/>
      <c r="V1450" s="71"/>
      <c r="W1450" s="72"/>
      <c r="X1450" s="73"/>
      <c r="Y1450" s="74"/>
      <c r="Z1450" s="65"/>
      <c r="AA1450" s="73"/>
      <c r="AB1450" s="65"/>
      <c r="AC1450" s="73"/>
      <c r="AD1450" s="65"/>
      <c r="AE1450" s="73"/>
      <c r="AF1450" s="73"/>
      <c r="AG1450" s="65"/>
      <c r="AH1450" s="65"/>
      <c r="AI1450" s="65"/>
      <c r="AJ1450" s="65"/>
      <c r="AK1450" s="65"/>
      <c r="AL1450" s="65"/>
      <c r="AM1450" s="65"/>
      <c r="AN1450" s="65"/>
      <c r="AO1450" s="65"/>
    </row>
    <row r="1451" spans="1:41">
      <c r="A1451">
        <f>'TARIF 2024'!D1449</f>
        <v>0</v>
      </c>
      <c r="B1451" t="s">
        <v>947</v>
      </c>
      <c r="D1451" s="4">
        <f>'TARIF 2024'!G1449</f>
        <v>6920680869251</v>
      </c>
      <c r="E1451" t="str">
        <f>'TARIF 2024'!B1449</f>
        <v>GSM102887</v>
      </c>
      <c r="F1451" t="str">
        <f>'TARIF 2024'!K1449</f>
        <v>XO Adaptateur NB149-E USB-C - USB noir dont 0,04 deee</v>
      </c>
      <c r="G1451" t="str">
        <f>'TARIF 2024'!K1449</f>
        <v>XO Adaptateur NB149-E USB-C - USB noir dont 0,04 deee</v>
      </c>
      <c r="H1451" s="64">
        <f>'TARIF 2024'!M1449</f>
        <v>2.1244000000000001</v>
      </c>
      <c r="I1451" s="64">
        <f>'TARIF 2024'!Q1449</f>
        <v>9.99</v>
      </c>
      <c r="L1451" s="75">
        <v>0.2</v>
      </c>
      <c r="M1451" s="65"/>
      <c r="N1451" s="65"/>
      <c r="O1451" s="65"/>
      <c r="P1451" s="65"/>
      <c r="Q1451" s="70"/>
      <c r="R1451" s="66"/>
      <c r="S1451" s="68"/>
      <c r="T1451" s="65"/>
      <c r="U1451" s="65"/>
      <c r="V1451" s="71"/>
      <c r="W1451" s="72"/>
      <c r="X1451" s="73"/>
      <c r="Y1451" s="74"/>
      <c r="Z1451" s="65"/>
      <c r="AA1451" s="73"/>
      <c r="AB1451" s="65"/>
      <c r="AC1451" s="73"/>
      <c r="AD1451" s="65"/>
      <c r="AE1451" s="73"/>
      <c r="AF1451" s="73"/>
      <c r="AG1451" s="65"/>
      <c r="AH1451" s="65"/>
      <c r="AI1451" s="65"/>
      <c r="AJ1451" s="65"/>
      <c r="AK1451" s="65"/>
      <c r="AL1451" s="65"/>
      <c r="AM1451" s="65"/>
      <c r="AN1451" s="65"/>
      <c r="AO1451" s="65"/>
    </row>
    <row r="1452" spans="1:41">
      <c r="A1452">
        <f>'TARIF 2024'!D1450</f>
        <v>0</v>
      </c>
      <c r="B1452" t="s">
        <v>947</v>
      </c>
      <c r="D1452" s="4">
        <f>'TARIF 2024'!G1450</f>
        <v>6920680869268</v>
      </c>
      <c r="E1452" t="str">
        <f>'TARIF 2024'!B1450</f>
        <v>GSM102888</v>
      </c>
      <c r="F1452" t="str">
        <f>'TARIF 2024'!K1450</f>
        <v>XO Adaptateur NB149-F USB - USB-C noir OTG dont 0,04 deee</v>
      </c>
      <c r="G1452" t="str">
        <f>'TARIF 2024'!K1450</f>
        <v>XO Adaptateur NB149-F USB - USB-C noir OTG dont 0,04 deee</v>
      </c>
      <c r="H1452" s="64">
        <f>'TARIF 2024'!M1450</f>
        <v>2.3782000000000001</v>
      </c>
      <c r="I1452" s="64">
        <f>'TARIF 2024'!Q1450</f>
        <v>9.99</v>
      </c>
      <c r="L1452" s="75">
        <v>0.2</v>
      </c>
      <c r="M1452" s="65"/>
      <c r="N1452" s="65"/>
      <c r="O1452" s="65"/>
      <c r="P1452" s="65"/>
      <c r="Q1452" s="70"/>
      <c r="R1452" s="66"/>
      <c r="S1452" s="68"/>
      <c r="T1452" s="65"/>
      <c r="U1452" s="65"/>
      <c r="V1452" s="71"/>
      <c r="W1452" s="72"/>
      <c r="X1452" s="73"/>
      <c r="Y1452" s="74"/>
      <c r="Z1452" s="65"/>
      <c r="AA1452" s="73"/>
      <c r="AB1452" s="65"/>
      <c r="AC1452" s="73"/>
      <c r="AD1452" s="65"/>
      <c r="AE1452" s="73"/>
      <c r="AF1452" s="73"/>
      <c r="AG1452" s="65"/>
      <c r="AH1452" s="65"/>
      <c r="AI1452" s="65"/>
      <c r="AJ1452" s="65"/>
      <c r="AK1452" s="65"/>
      <c r="AL1452" s="65"/>
      <c r="AM1452" s="65"/>
      <c r="AN1452" s="65"/>
      <c r="AO1452" s="65"/>
    </row>
    <row r="1453" spans="1:41">
      <c r="A1453">
        <f>'TARIF 2024'!D1451</f>
        <v>0</v>
      </c>
      <c r="B1453" t="s">
        <v>947</v>
      </c>
      <c r="D1453" s="4">
        <f>'TARIF 2024'!G1451</f>
        <v>6920680862771</v>
      </c>
      <c r="E1453" t="str">
        <f>'TARIF 2024'!B1451</f>
        <v>GSM095418</v>
      </c>
      <c r="F1453" t="str">
        <f>'TARIF 2024'!K1451</f>
        <v xml:space="preserve"> XO cable NB103 USB - Lightning 2.0 m 2.1A blanc dont 0,04 deee</v>
      </c>
      <c r="G1453" t="str">
        <f>'TARIF 2024'!K1451</f>
        <v xml:space="preserve"> XO cable NB103 USB - Lightning 2.0 m 2.1A blanc dont 0,04 deee</v>
      </c>
      <c r="H1453" s="64">
        <f>'TARIF 2024'!M1451</f>
        <v>3.0737999999999999</v>
      </c>
      <c r="I1453" s="64">
        <f>'TARIF 2024'!Q1451</f>
        <v>6.99</v>
      </c>
      <c r="L1453" s="75">
        <v>0.2</v>
      </c>
      <c r="M1453" s="65"/>
      <c r="N1453" s="65"/>
      <c r="O1453" s="65"/>
      <c r="P1453" s="65"/>
      <c r="Q1453" s="70"/>
      <c r="R1453" s="66"/>
      <c r="S1453" s="68"/>
      <c r="T1453" s="65"/>
      <c r="U1453" s="65"/>
      <c r="V1453" s="71"/>
      <c r="W1453" s="72"/>
      <c r="X1453" s="73"/>
      <c r="Y1453" s="74"/>
      <c r="Z1453" s="65"/>
      <c r="AA1453" s="73"/>
      <c r="AB1453" s="65"/>
      <c r="AC1453" s="73"/>
      <c r="AD1453" s="65"/>
      <c r="AE1453" s="73"/>
      <c r="AF1453" s="73"/>
      <c r="AG1453" s="65"/>
      <c r="AH1453" s="65"/>
      <c r="AI1453" s="65"/>
      <c r="AJ1453" s="65"/>
      <c r="AK1453" s="65"/>
      <c r="AL1453" s="65"/>
      <c r="AM1453" s="65"/>
      <c r="AN1453" s="65"/>
      <c r="AO1453" s="65"/>
    </row>
    <row r="1454" spans="1:41">
      <c r="A1454">
        <f>'TARIF 2024'!D1452</f>
        <v>0</v>
      </c>
      <c r="B1454" t="s">
        <v>947</v>
      </c>
      <c r="D1454" s="4">
        <f>'TARIF 2024'!G1452</f>
        <v>6920680827855</v>
      </c>
      <c r="E1454" t="str">
        <f>'TARIF 2024'!B1452</f>
        <v>GSM117356</v>
      </c>
      <c r="F1454" t="str">
        <f>'TARIF 2024'!K1452</f>
        <v>XO cable NB212 USB - Lightning 1,0 m 2,1A black dont 0,04 deee</v>
      </c>
      <c r="G1454" t="str">
        <f>'TARIF 2024'!K1452</f>
        <v>XO cable NB212 USB - Lightning 1,0 m 2,1A black dont 0,04 deee</v>
      </c>
      <c r="H1454" s="64">
        <f>'TARIF 2024'!M1452</f>
        <v>2.9327999999999999</v>
      </c>
      <c r="I1454" s="64">
        <f>'TARIF 2024'!Q1452</f>
        <v>4.99</v>
      </c>
      <c r="L1454" s="75">
        <v>0.2</v>
      </c>
      <c r="M1454" s="65"/>
      <c r="N1454" s="65"/>
      <c r="O1454" s="65"/>
      <c r="P1454" s="65"/>
      <c r="Q1454" s="70"/>
      <c r="R1454" s="66"/>
      <c r="S1454" s="68"/>
      <c r="T1454" s="65"/>
      <c r="U1454" s="65"/>
      <c r="V1454" s="71"/>
      <c r="W1454" s="72"/>
      <c r="X1454" s="73"/>
      <c r="Y1454" s="74"/>
      <c r="Z1454" s="65"/>
      <c r="AA1454" s="73"/>
      <c r="AB1454" s="65"/>
      <c r="AC1454" s="73"/>
      <c r="AD1454" s="65"/>
      <c r="AE1454" s="73"/>
      <c r="AF1454" s="73"/>
      <c r="AG1454" s="65"/>
      <c r="AH1454" s="65"/>
      <c r="AI1454" s="65"/>
      <c r="AJ1454" s="65"/>
      <c r="AK1454" s="65"/>
      <c r="AL1454" s="65"/>
      <c r="AM1454" s="65"/>
      <c r="AN1454" s="65"/>
      <c r="AO1454" s="65"/>
    </row>
    <row r="1455" spans="1:41">
      <c r="A1455">
        <f>'TARIF 2024'!D1453</f>
        <v>0</v>
      </c>
      <c r="B1455" t="s">
        <v>947</v>
      </c>
      <c r="D1455" s="4">
        <f>'TARIF 2024'!G1453</f>
        <v>6920680827848</v>
      </c>
      <c r="E1455" t="str">
        <f>'TARIF 2024'!B1453</f>
        <v>GSM117357</v>
      </c>
      <c r="F1455" t="str">
        <f>'TARIF 2024'!K1453</f>
        <v>XO cable NB212 USB - Lightning 1,0 m 2,1A white dont 0,04 deee</v>
      </c>
      <c r="G1455" t="str">
        <f>'TARIF 2024'!K1453</f>
        <v>XO cable NB212 USB - Lightning 1,0 m 2,1A white dont 0,04 deee</v>
      </c>
      <c r="H1455" s="64">
        <f>'TARIF 2024'!M1453</f>
        <v>2.9327999999999999</v>
      </c>
      <c r="I1455" s="64">
        <f>'TARIF 2024'!Q1453</f>
        <v>4.99</v>
      </c>
      <c r="L1455" s="75">
        <v>0.2</v>
      </c>
      <c r="M1455" s="65"/>
      <c r="N1455" s="65"/>
      <c r="O1455" s="65"/>
      <c r="P1455" s="65"/>
      <c r="Q1455" s="70"/>
      <c r="R1455" s="66"/>
      <c r="S1455" s="68"/>
      <c r="T1455" s="65"/>
      <c r="U1455" s="65"/>
      <c r="V1455" s="71"/>
      <c r="W1455" s="72"/>
      <c r="X1455" s="73"/>
      <c r="Y1455" s="74"/>
      <c r="Z1455" s="65"/>
      <c r="AA1455" s="73"/>
      <c r="AB1455" s="65"/>
      <c r="AC1455" s="73"/>
      <c r="AD1455" s="65"/>
      <c r="AE1455" s="73"/>
      <c r="AF1455" s="73"/>
      <c r="AG1455" s="65"/>
      <c r="AH1455" s="65"/>
      <c r="AI1455" s="65"/>
      <c r="AJ1455" s="65"/>
      <c r="AK1455" s="65"/>
      <c r="AL1455" s="65"/>
      <c r="AM1455" s="65"/>
      <c r="AN1455" s="65"/>
      <c r="AO1455" s="65"/>
    </row>
    <row r="1456" spans="1:41">
      <c r="A1456">
        <f>'TARIF 2024'!D1454</f>
        <v>0</v>
      </c>
      <c r="B1456" t="s">
        <v>947</v>
      </c>
      <c r="D1456" s="4">
        <f>'TARIF 2024'!G1454</f>
        <v>6920680827824</v>
      </c>
      <c r="E1456" t="str">
        <f>'TARIF 2024'!B1454</f>
        <v>GSM117358</v>
      </c>
      <c r="F1456" t="str">
        <f>'TARIF 2024'!K1454</f>
        <v>XO cable NB212 USB - Lightning 1,0 m 2,1A green dont 0,04 deee</v>
      </c>
      <c r="G1456" t="str">
        <f>'TARIF 2024'!K1454</f>
        <v>XO cable NB212 USB - Lightning 1,0 m 2,1A green dont 0,04 deee</v>
      </c>
      <c r="H1456" s="64">
        <f>'TARIF 2024'!M1454</f>
        <v>2.9327999999999999</v>
      </c>
      <c r="I1456" s="64">
        <f>'TARIF 2024'!Q1454</f>
        <v>4.99</v>
      </c>
      <c r="L1456" s="75">
        <v>0.2</v>
      </c>
      <c r="M1456" s="65"/>
      <c r="N1456" s="65"/>
      <c r="O1456" s="65"/>
      <c r="P1456" s="65"/>
      <c r="Q1456" s="70"/>
      <c r="R1456" s="66"/>
      <c r="S1456" s="68"/>
      <c r="T1456" s="65"/>
      <c r="U1456" s="65"/>
      <c r="V1456" s="71"/>
      <c r="W1456" s="72"/>
      <c r="X1456" s="73"/>
      <c r="Y1456" s="74"/>
      <c r="Z1456" s="65"/>
      <c r="AA1456" s="73"/>
      <c r="AB1456" s="65"/>
      <c r="AC1456" s="73"/>
      <c r="AD1456" s="65"/>
      <c r="AE1456" s="73"/>
      <c r="AF1456" s="73"/>
      <c r="AG1456" s="65"/>
      <c r="AH1456" s="65"/>
      <c r="AI1456" s="65"/>
      <c r="AJ1456" s="65"/>
      <c r="AK1456" s="65"/>
      <c r="AL1456" s="65"/>
      <c r="AM1456" s="65"/>
      <c r="AN1456" s="65"/>
      <c r="AO1456" s="65"/>
    </row>
    <row r="1457" spans="1:41">
      <c r="A1457">
        <f>'TARIF 2024'!D1455</f>
        <v>0</v>
      </c>
      <c r="B1457" t="s">
        <v>947</v>
      </c>
      <c r="D1457" s="4">
        <f>'TARIF 2024'!G1455</f>
        <v>6920680827817</v>
      </c>
      <c r="E1457" t="str">
        <f>'TARIF 2024'!B1455</f>
        <v>GSM117360</v>
      </c>
      <c r="F1457" t="str">
        <f>'TARIF 2024'!K1455</f>
        <v>XO cable NB212 USB - Lightning 1,0 m 2,1A pink dont 0,04 deee</v>
      </c>
      <c r="G1457" t="str">
        <f>'TARIF 2024'!K1455</f>
        <v>XO cable NB212 USB - Lightning 1,0 m 2,1A pink dont 0,04 deee</v>
      </c>
      <c r="H1457" s="64">
        <f>'TARIF 2024'!M1455</f>
        <v>2.9327999999999999</v>
      </c>
      <c r="I1457" s="64">
        <f>'TARIF 2024'!Q1455</f>
        <v>4.99</v>
      </c>
      <c r="L1457" s="75">
        <v>0.2</v>
      </c>
      <c r="M1457" s="65"/>
      <c r="N1457" s="65"/>
      <c r="O1457" s="65"/>
      <c r="P1457" s="65"/>
      <c r="Q1457" s="70"/>
      <c r="R1457" s="66"/>
      <c r="S1457" s="68"/>
      <c r="T1457" s="65"/>
      <c r="U1457" s="65"/>
      <c r="V1457" s="71"/>
      <c r="W1457" s="72"/>
      <c r="X1457" s="73"/>
      <c r="Y1457" s="74"/>
      <c r="Z1457" s="65"/>
      <c r="AA1457" s="73"/>
      <c r="AB1457" s="65"/>
      <c r="AC1457" s="73"/>
      <c r="AD1457" s="65"/>
      <c r="AE1457" s="73"/>
      <c r="AF1457" s="73"/>
      <c r="AG1457" s="65"/>
      <c r="AH1457" s="65"/>
      <c r="AI1457" s="65"/>
      <c r="AJ1457" s="65"/>
      <c r="AK1457" s="65"/>
      <c r="AL1457" s="65"/>
      <c r="AM1457" s="65"/>
      <c r="AN1457" s="65"/>
      <c r="AO1457" s="65"/>
    </row>
    <row r="1458" spans="1:41">
      <c r="A1458">
        <f>'TARIF 2024'!D1456</f>
        <v>0</v>
      </c>
      <c r="B1458" t="s">
        <v>947</v>
      </c>
      <c r="D1458" s="4">
        <f>'TARIF 2024'!G1456</f>
        <v>6920680827800</v>
      </c>
      <c r="E1458" t="str">
        <f>'TARIF 2024'!B1456</f>
        <v>GSM117361</v>
      </c>
      <c r="F1458" t="str">
        <f>'TARIF 2024'!K1456</f>
        <v>XO cable NB212 USB - microUSB 1,0 m 2,1A black dont 0,04 deee</v>
      </c>
      <c r="G1458" t="str">
        <f>'TARIF 2024'!K1456</f>
        <v>XO cable NB212 USB - microUSB 1,0 m 2,1A black dont 0,04 deee</v>
      </c>
      <c r="H1458" s="64">
        <f>'TARIF 2024'!M1456</f>
        <v>2.9327999999999999</v>
      </c>
      <c r="I1458" s="64">
        <f>'TARIF 2024'!Q1456</f>
        <v>4.99</v>
      </c>
      <c r="L1458" s="75">
        <v>0.2</v>
      </c>
      <c r="M1458" s="65"/>
      <c r="N1458" s="65"/>
      <c r="O1458" s="65"/>
      <c r="P1458" s="65"/>
      <c r="Q1458" s="70"/>
      <c r="R1458" s="66"/>
      <c r="S1458" s="68"/>
      <c r="T1458" s="65"/>
      <c r="U1458" s="65"/>
      <c r="V1458" s="71"/>
      <c r="W1458" s="72"/>
      <c r="X1458" s="73"/>
      <c r="Y1458" s="74"/>
      <c r="Z1458" s="65"/>
      <c r="AA1458" s="73"/>
      <c r="AB1458" s="65"/>
      <c r="AC1458" s="73"/>
      <c r="AD1458" s="65"/>
      <c r="AE1458" s="73"/>
      <c r="AF1458" s="73"/>
      <c r="AG1458" s="65"/>
      <c r="AH1458" s="65"/>
      <c r="AI1458" s="65"/>
      <c r="AJ1458" s="65"/>
      <c r="AK1458" s="65"/>
      <c r="AL1458" s="65"/>
      <c r="AM1458" s="65"/>
      <c r="AN1458" s="65"/>
      <c r="AO1458" s="65"/>
    </row>
    <row r="1459" spans="1:41">
      <c r="A1459">
        <f>'TARIF 2024'!D1457</f>
        <v>0</v>
      </c>
      <c r="B1459" t="s">
        <v>947</v>
      </c>
      <c r="D1459" s="4">
        <f>'TARIF 2024'!G1457</f>
        <v>6920680827794</v>
      </c>
      <c r="E1459" t="str">
        <f>'TARIF 2024'!B1457</f>
        <v>GSM117362</v>
      </c>
      <c r="F1459" t="str">
        <f>'TARIF 2024'!K1457</f>
        <v>XO cable NB212 USB - microUSB 1,0 m 2,1A white dont 0,04 deee</v>
      </c>
      <c r="G1459" t="str">
        <f>'TARIF 2024'!K1457</f>
        <v>XO cable NB212 USB - microUSB 1,0 m 2,1A white dont 0,04 deee</v>
      </c>
      <c r="H1459" s="64">
        <f>'TARIF 2024'!M1457</f>
        <v>2.9327999999999999</v>
      </c>
      <c r="I1459" s="64">
        <f>'TARIF 2024'!Q1457</f>
        <v>4.99</v>
      </c>
      <c r="L1459" s="75">
        <v>0.2</v>
      </c>
      <c r="M1459" s="65"/>
      <c r="N1459" s="65"/>
      <c r="O1459" s="65"/>
      <c r="P1459" s="65"/>
      <c r="Q1459" s="70"/>
      <c r="R1459" s="66"/>
      <c r="S1459" s="68"/>
      <c r="T1459" s="65"/>
      <c r="U1459" s="65"/>
      <c r="V1459" s="71"/>
      <c r="W1459" s="72"/>
      <c r="X1459" s="73"/>
      <c r="Y1459" s="74"/>
      <c r="Z1459" s="65"/>
      <c r="AA1459" s="73"/>
      <c r="AB1459" s="65"/>
      <c r="AC1459" s="73"/>
      <c r="AD1459" s="65"/>
      <c r="AE1459" s="73"/>
      <c r="AF1459" s="73"/>
      <c r="AG1459" s="65"/>
      <c r="AH1459" s="65"/>
      <c r="AI1459" s="65"/>
      <c r="AJ1459" s="65"/>
      <c r="AK1459" s="65"/>
      <c r="AL1459" s="65"/>
      <c r="AM1459" s="65"/>
      <c r="AN1459" s="65"/>
      <c r="AO1459" s="65"/>
    </row>
    <row r="1460" spans="1:41">
      <c r="A1460">
        <f>'TARIF 2024'!D1458</f>
        <v>0</v>
      </c>
      <c r="B1460" t="s">
        <v>947</v>
      </c>
      <c r="D1460" s="4">
        <f>'TARIF 2024'!G1458</f>
        <v>6920680870172</v>
      </c>
      <c r="E1460" t="str">
        <f>'TARIF 2024'!B1458</f>
        <v>GSM108312</v>
      </c>
      <c r="F1460" t="str">
        <f>'TARIF 2024'!K1458</f>
        <v>C√¢ble XO NB103 USB - USB-C 2.0 m 2.1A noir dont 0,04 deee dont 0,04 deee</v>
      </c>
      <c r="G1460" t="str">
        <f>'TARIF 2024'!K1458</f>
        <v>C√¢ble XO NB103 USB - USB-C 2.0 m 2.1A noir dont 0,04 deee dont 0,04 deee</v>
      </c>
      <c r="H1460" s="64">
        <f>'TARIF 2024'!M1458</f>
        <v>3.0737999999999999</v>
      </c>
      <c r="I1460" s="64">
        <f>'TARIF 2024'!Q1458</f>
        <v>6.99</v>
      </c>
      <c r="L1460" s="75">
        <v>0.2</v>
      </c>
      <c r="M1460" s="65"/>
      <c r="N1460" s="65"/>
      <c r="O1460" s="65"/>
      <c r="P1460" s="65"/>
      <c r="Q1460" s="70"/>
      <c r="R1460" s="66"/>
      <c r="S1460" s="68"/>
      <c r="T1460" s="65"/>
      <c r="U1460" s="65"/>
      <c r="V1460" s="71"/>
      <c r="W1460" s="72"/>
      <c r="X1460" s="73"/>
      <c r="Y1460" s="74"/>
      <c r="Z1460" s="65"/>
      <c r="AA1460" s="73"/>
      <c r="AB1460" s="65"/>
      <c r="AC1460" s="73"/>
      <c r="AD1460" s="65"/>
      <c r="AE1460" s="73"/>
      <c r="AF1460" s="73"/>
      <c r="AG1460" s="65"/>
      <c r="AH1460" s="65"/>
      <c r="AI1460" s="65"/>
      <c r="AJ1460" s="65"/>
      <c r="AK1460" s="65"/>
      <c r="AL1460" s="65"/>
      <c r="AM1460" s="65"/>
      <c r="AN1460" s="65"/>
      <c r="AO1460" s="65"/>
    </row>
    <row r="1461" spans="1:41">
      <c r="A1461">
        <f>'TARIF 2024'!D1459</f>
        <v>0</v>
      </c>
      <c r="B1461" t="s">
        <v>947</v>
      </c>
      <c r="D1461" s="4">
        <f>'TARIF 2024'!G1459</f>
        <v>6920680827763</v>
      </c>
      <c r="E1461" t="str">
        <f>'TARIF 2024'!B1459</f>
        <v>GSM117366</v>
      </c>
      <c r="F1461" t="str">
        <f>'TARIF 2024'!K1459</f>
        <v>XO cable NB212 USB - USB-C 1,0 m 2,1A black dont 0,04 deee</v>
      </c>
      <c r="G1461" t="str">
        <f>'TARIF 2024'!K1459</f>
        <v>XO cable NB212 USB - USB-C 1,0 m 2,1A black dont 0,04 deee</v>
      </c>
      <c r="H1461" s="64">
        <f>'TARIF 2024'!M1459</f>
        <v>2.9327999999999999</v>
      </c>
      <c r="I1461" s="64">
        <f>'TARIF 2024'!Q1459</f>
        <v>4.99</v>
      </c>
      <c r="L1461" s="75">
        <v>0.2</v>
      </c>
      <c r="M1461" s="65"/>
      <c r="N1461" s="65"/>
      <c r="O1461" s="65"/>
      <c r="P1461" s="65"/>
      <c r="Q1461" s="70"/>
      <c r="R1461" s="66"/>
      <c r="S1461" s="68"/>
      <c r="T1461" s="65"/>
      <c r="U1461" s="65"/>
      <c r="V1461" s="71"/>
      <c r="W1461" s="72"/>
      <c r="X1461" s="73"/>
      <c r="Y1461" s="74"/>
      <c r="Z1461" s="65"/>
      <c r="AA1461" s="73"/>
      <c r="AB1461" s="65"/>
      <c r="AC1461" s="73"/>
      <c r="AD1461" s="65"/>
      <c r="AE1461" s="73"/>
      <c r="AF1461" s="73"/>
      <c r="AG1461" s="65"/>
      <c r="AH1461" s="65"/>
      <c r="AI1461" s="65"/>
      <c r="AJ1461" s="65"/>
      <c r="AK1461" s="65"/>
      <c r="AL1461" s="65"/>
      <c r="AM1461" s="65"/>
      <c r="AN1461" s="65"/>
      <c r="AO1461" s="65"/>
    </row>
    <row r="1462" spans="1:41">
      <c r="A1462">
        <f>'TARIF 2024'!D1460</f>
        <v>0</v>
      </c>
      <c r="B1462" t="s">
        <v>947</v>
      </c>
      <c r="D1462" s="4">
        <f>'TARIF 2024'!G1460</f>
        <v>6920680827756</v>
      </c>
      <c r="E1462" t="str">
        <f>'TARIF 2024'!B1460</f>
        <v>GSM117367</v>
      </c>
      <c r="F1462" t="str">
        <f>'TARIF 2024'!K1460</f>
        <v>XO cable NB212 USB - USB-C 1,0 m 2,1A white dont 0,04 deee</v>
      </c>
      <c r="G1462" t="str">
        <f>'TARIF 2024'!K1460</f>
        <v>XO cable NB212 USB - USB-C 1,0 m 2,1A white dont 0,04 deee</v>
      </c>
      <c r="H1462" s="64">
        <f>'TARIF 2024'!M1460</f>
        <v>2.9327999999999999</v>
      </c>
      <c r="I1462" s="64">
        <f>'TARIF 2024'!Q1460</f>
        <v>4.99</v>
      </c>
      <c r="L1462" s="75">
        <v>0.2</v>
      </c>
      <c r="M1462" s="65"/>
      <c r="N1462" s="65"/>
      <c r="O1462" s="65"/>
      <c r="P1462" s="65"/>
      <c r="Q1462" s="70"/>
      <c r="R1462" s="66"/>
      <c r="S1462" s="68"/>
      <c r="T1462" s="65"/>
      <c r="U1462" s="65"/>
      <c r="V1462" s="71"/>
      <c r="W1462" s="72"/>
      <c r="X1462" s="73"/>
      <c r="Y1462" s="74"/>
      <c r="Z1462" s="65"/>
      <c r="AA1462" s="73"/>
      <c r="AB1462" s="65"/>
      <c r="AC1462" s="73"/>
      <c r="AD1462" s="65"/>
      <c r="AE1462" s="73"/>
      <c r="AF1462" s="73"/>
      <c r="AG1462" s="65"/>
      <c r="AH1462" s="65"/>
      <c r="AI1462" s="65"/>
      <c r="AJ1462" s="65"/>
      <c r="AK1462" s="65"/>
      <c r="AL1462" s="65"/>
      <c r="AM1462" s="65"/>
      <c r="AN1462" s="65"/>
      <c r="AO1462" s="65"/>
    </row>
    <row r="1463" spans="1:41">
      <c r="A1463">
        <f>'TARIF 2024'!D1461</f>
        <v>0</v>
      </c>
      <c r="B1463" t="s">
        <v>947</v>
      </c>
      <c r="D1463" s="4">
        <f>'TARIF 2024'!G1461</f>
        <v>6920680827725</v>
      </c>
      <c r="E1463" t="str">
        <f>'TARIF 2024'!B1461</f>
        <v>GSM117370</v>
      </c>
      <c r="F1463" t="str">
        <f>'TARIF 2024'!K1461</f>
        <v>XO cable NB212 USB - USB-C 1,0 m 2,1A pink dont 0,04 deee</v>
      </c>
      <c r="G1463" t="str">
        <f>'TARIF 2024'!K1461</f>
        <v>XO cable NB212 USB - USB-C 1,0 m 2,1A pink dont 0,04 deee</v>
      </c>
      <c r="H1463" s="64">
        <f>'TARIF 2024'!M1461</f>
        <v>2.9327999999999999</v>
      </c>
      <c r="I1463" s="64">
        <f>'TARIF 2024'!Q1461</f>
        <v>4.99</v>
      </c>
      <c r="L1463" s="75">
        <v>0.2</v>
      </c>
      <c r="M1463" s="65"/>
      <c r="N1463" s="65"/>
      <c r="O1463" s="65"/>
      <c r="P1463" s="65"/>
      <c r="Q1463" s="70"/>
      <c r="R1463" s="66"/>
      <c r="S1463" s="68"/>
      <c r="T1463" s="65"/>
      <c r="U1463" s="65"/>
      <c r="V1463" s="71"/>
      <c r="W1463" s="72"/>
      <c r="X1463" s="73"/>
      <c r="Y1463" s="74"/>
      <c r="Z1463" s="65"/>
      <c r="AA1463" s="73"/>
      <c r="AB1463" s="65"/>
      <c r="AC1463" s="73"/>
      <c r="AD1463" s="65"/>
      <c r="AE1463" s="73"/>
      <c r="AF1463" s="73"/>
      <c r="AG1463" s="65"/>
      <c r="AH1463" s="65"/>
      <c r="AI1463" s="65"/>
      <c r="AJ1463" s="65"/>
      <c r="AK1463" s="65"/>
      <c r="AL1463" s="65"/>
      <c r="AM1463" s="65"/>
      <c r="AN1463" s="65"/>
      <c r="AO1463" s="65"/>
    </row>
    <row r="1464" spans="1:41">
      <c r="A1464">
        <f>'TARIF 2024'!D1462</f>
        <v>0</v>
      </c>
      <c r="B1464" t="s">
        <v>947</v>
      </c>
      <c r="D1464" s="4">
        <f>'TARIF 2024'!G1462</f>
        <v>6920680852772</v>
      </c>
      <c r="E1464" t="str">
        <f>'TARIF 2024'!B1462</f>
        <v>GSM095529</v>
      </c>
      <c r="F1464" t="str">
        <f>'TARIF 2024'!K1462</f>
        <v>GSM095529 Casque filaire XO S6 jack 3,5 mm intra-auriculaire blanc dont 0,04 deee</v>
      </c>
      <c r="G1464" t="str">
        <f>'TARIF 2024'!K1462</f>
        <v>GSM095529 Casque filaire XO S6 jack 3,5 mm intra-auriculaire blanc dont 0,04 deee</v>
      </c>
      <c r="H1464" s="64">
        <f>'TARIF 2024'!M1462</f>
        <v>4.2393999999999998</v>
      </c>
      <c r="I1464" s="64">
        <f>'TARIF 2024'!Q1462</f>
        <v>9.99</v>
      </c>
      <c r="L1464" s="75">
        <v>0.2</v>
      </c>
      <c r="M1464" s="65"/>
      <c r="N1464" s="65"/>
      <c r="O1464" s="65"/>
      <c r="P1464" s="65"/>
      <c r="Q1464" s="70"/>
      <c r="R1464" s="66"/>
      <c r="S1464" s="68"/>
      <c r="T1464" s="65"/>
      <c r="U1464" s="65"/>
      <c r="V1464" s="71"/>
      <c r="W1464" s="72"/>
      <c r="X1464" s="73"/>
      <c r="Y1464" s="74"/>
      <c r="Z1464" s="65"/>
      <c r="AA1464" s="73"/>
      <c r="AB1464" s="65"/>
      <c r="AC1464" s="73"/>
      <c r="AD1464" s="65"/>
      <c r="AE1464" s="73"/>
      <c r="AF1464" s="73"/>
      <c r="AG1464" s="65"/>
      <c r="AH1464" s="65"/>
      <c r="AI1464" s="65"/>
      <c r="AJ1464" s="65"/>
      <c r="AK1464" s="65"/>
      <c r="AL1464" s="65"/>
      <c r="AM1464" s="65"/>
      <c r="AN1464" s="65"/>
      <c r="AO1464" s="65"/>
    </row>
    <row r="1465" spans="1:41">
      <c r="A1465">
        <f>'TARIF 2024'!D1463</f>
        <v>0</v>
      </c>
      <c r="B1465" t="s">
        <v>947</v>
      </c>
      <c r="D1465" s="4">
        <f>'TARIF 2024'!G1463</f>
        <v>6920680852734</v>
      </c>
      <c r="E1465" t="str">
        <f>'TARIF 2024'!B1463</f>
        <v>GSM095531</v>
      </c>
      <c r="F1465" t="str">
        <f>'TARIF 2024'!K1463</f>
        <v>Casque filaire XO S6 jack 3,5 mm intra-auriculaire rouge dont 0,04 deee</v>
      </c>
      <c r="G1465" t="str">
        <f>'TARIF 2024'!K1463</f>
        <v>Casque filaire XO S6 jack 3,5 mm intra-auriculaire rouge dont 0,04 deee</v>
      </c>
      <c r="H1465" s="64">
        <f>'TARIF 2024'!M1463</f>
        <v>4.2393999999999998</v>
      </c>
      <c r="I1465" s="64">
        <f>'TARIF 2024'!Q1463</f>
        <v>9.99</v>
      </c>
      <c r="L1465" s="75">
        <v>0.2</v>
      </c>
      <c r="M1465" s="65"/>
      <c r="N1465" s="65"/>
      <c r="O1465" s="65"/>
      <c r="P1465" s="65"/>
      <c r="Q1465" s="70"/>
      <c r="R1465" s="66"/>
      <c r="S1465" s="68"/>
      <c r="T1465" s="65"/>
      <c r="U1465" s="65"/>
      <c r="V1465" s="71"/>
      <c r="W1465" s="72"/>
      <c r="X1465" s="73"/>
      <c r="Y1465" s="74"/>
      <c r="Z1465" s="65"/>
      <c r="AA1465" s="73"/>
      <c r="AB1465" s="65"/>
      <c r="AC1465" s="73"/>
      <c r="AD1465" s="65"/>
      <c r="AE1465" s="73"/>
      <c r="AF1465" s="73"/>
      <c r="AG1465" s="65"/>
      <c r="AH1465" s="65"/>
      <c r="AI1465" s="65"/>
      <c r="AJ1465" s="65"/>
      <c r="AK1465" s="65"/>
      <c r="AL1465" s="65"/>
      <c r="AM1465" s="65"/>
      <c r="AN1465" s="65"/>
      <c r="AO1465" s="65"/>
    </row>
    <row r="1466" spans="1:41">
      <c r="A1466">
        <f>'TARIF 2024'!D1464</f>
        <v>0</v>
      </c>
      <c r="B1466" t="s">
        <v>947</v>
      </c>
      <c r="D1466" s="4">
        <f>'TARIF 2024'!G1464</f>
        <v>6920680852758</v>
      </c>
      <c r="E1466" t="str">
        <f>'TARIF 2024'!B1464</f>
        <v>GSM095532</v>
      </c>
      <c r="F1466" t="str">
        <f>'TARIF 2024'!K1464</f>
        <v>Casque filaire XO S6 jack 3,5 mm intra-auriculaire noir dont 0,04 deee</v>
      </c>
      <c r="G1466" t="str">
        <f>'TARIF 2024'!K1464</f>
        <v>Casque filaire XO S6 jack 3,5 mm intra-auriculaire noir dont 0,04 deee</v>
      </c>
      <c r="H1466" s="64">
        <f>'TARIF 2024'!M1464</f>
        <v>4.2393999999999998</v>
      </c>
      <c r="I1466" s="64">
        <f>'TARIF 2024'!Q1464</f>
        <v>9.99</v>
      </c>
      <c r="L1466" s="75">
        <v>0.2</v>
      </c>
      <c r="M1466" s="65"/>
      <c r="N1466" s="65"/>
      <c r="O1466" s="65"/>
      <c r="P1466" s="65"/>
      <c r="Q1466" s="70"/>
      <c r="R1466" s="66"/>
      <c r="S1466" s="68"/>
      <c r="T1466" s="65"/>
      <c r="U1466" s="65"/>
      <c r="V1466" s="71"/>
      <c r="W1466" s="72"/>
      <c r="X1466" s="73"/>
      <c r="Y1466" s="74"/>
      <c r="Z1466" s="65"/>
      <c r="AA1466" s="73"/>
      <c r="AB1466" s="65"/>
      <c r="AC1466" s="73"/>
      <c r="AD1466" s="65"/>
      <c r="AE1466" s="73"/>
      <c r="AF1466" s="73"/>
      <c r="AG1466" s="65"/>
      <c r="AH1466" s="65"/>
      <c r="AI1466" s="65"/>
      <c r="AJ1466" s="65"/>
      <c r="AK1466" s="65"/>
      <c r="AL1466" s="65"/>
      <c r="AM1466" s="65"/>
      <c r="AN1466" s="65"/>
      <c r="AO1466" s="65"/>
    </row>
    <row r="1467" spans="1:41">
      <c r="A1467" t="str">
        <f>'TARIF 2024'!D1465</f>
        <v>new</v>
      </c>
      <c r="B1467" t="s">
        <v>947</v>
      </c>
      <c r="D1467" s="4">
        <f>'TARIF 2024'!G1465</f>
        <v>690680844975</v>
      </c>
      <c r="E1467" t="str">
        <f>'TARIF 2024'!B1465</f>
        <v>GSM172942</v>
      </c>
      <c r="F1467" t="str">
        <f>'TARIF 2024'!K1465</f>
        <v>XO wired earphones EP73 USB-C white dont 0,04 deee</v>
      </c>
      <c r="G1467" t="str">
        <f>'TARIF 2024'!K1465</f>
        <v>XO wired earphones EP73 USB-C white dont 0,04 deee</v>
      </c>
      <c r="H1467" s="64">
        <f>'TARIF 2024'!M1465</f>
        <v>3.0926</v>
      </c>
      <c r="I1467" s="64">
        <f>'TARIF 2024'!Q1465</f>
        <v>6.99</v>
      </c>
      <c r="L1467" s="75">
        <v>0.2</v>
      </c>
      <c r="M1467" s="65"/>
      <c r="N1467" s="65"/>
      <c r="O1467" s="65"/>
      <c r="P1467" s="65"/>
      <c r="Q1467" s="70"/>
      <c r="R1467" s="66"/>
      <c r="S1467" s="68"/>
      <c r="T1467" s="65"/>
      <c r="U1467" s="65"/>
      <c r="V1467" s="71"/>
      <c r="W1467" s="72"/>
      <c r="X1467" s="73"/>
      <c r="Y1467" s="74"/>
      <c r="Z1467" s="65"/>
      <c r="AA1467" s="73"/>
      <c r="AB1467" s="65"/>
      <c r="AC1467" s="73"/>
      <c r="AD1467" s="65"/>
      <c r="AE1467" s="73"/>
      <c r="AF1467" s="73"/>
      <c r="AG1467" s="65"/>
      <c r="AH1467" s="65"/>
      <c r="AI1467" s="65"/>
      <c r="AJ1467" s="65"/>
      <c r="AK1467" s="65"/>
      <c r="AL1467" s="65"/>
      <c r="AM1467" s="65"/>
      <c r="AN1467" s="65"/>
      <c r="AO1467" s="65"/>
    </row>
    <row r="1468" spans="1:41">
      <c r="A1468" t="str">
        <f>'TARIF 2024'!D1466</f>
        <v>new</v>
      </c>
      <c r="B1468" t="s">
        <v>947</v>
      </c>
      <c r="D1468" s="4">
        <f>'TARIF 2024'!G1466</f>
        <v>6920680844968</v>
      </c>
      <c r="E1468" t="str">
        <f>'TARIF 2024'!B1466</f>
        <v>GSM172941</v>
      </c>
      <c r="F1468" t="str">
        <f>'TARIF 2024'!K1466</f>
        <v>XO wired earphones EP73 USB-C black dont 0,04 deee</v>
      </c>
      <c r="G1468" t="str">
        <f>'TARIF 2024'!K1466</f>
        <v>XO wired earphones EP73 USB-C black dont 0,04 deee</v>
      </c>
      <c r="H1468" s="64">
        <f>'TARIF 2024'!M1466</f>
        <v>3.0926</v>
      </c>
      <c r="I1468" s="64">
        <f>'TARIF 2024'!Q1466</f>
        <v>6.99</v>
      </c>
      <c r="L1468" s="75">
        <v>0.2</v>
      </c>
      <c r="M1468" s="65"/>
      <c r="N1468" s="65"/>
      <c r="O1468" s="65"/>
      <c r="P1468" s="65"/>
      <c r="Q1468" s="70"/>
      <c r="R1468" s="66"/>
      <c r="S1468" s="68"/>
      <c r="T1468" s="65"/>
      <c r="U1468" s="65"/>
      <c r="V1468" s="71"/>
      <c r="W1468" s="72"/>
      <c r="X1468" s="73"/>
      <c r="Y1468" s="74"/>
      <c r="Z1468" s="65"/>
      <c r="AA1468" s="73"/>
      <c r="AB1468" s="65"/>
      <c r="AC1468" s="73"/>
      <c r="AD1468" s="65"/>
      <c r="AE1468" s="73"/>
      <c r="AF1468" s="73"/>
      <c r="AG1468" s="65"/>
      <c r="AH1468" s="65"/>
      <c r="AI1468" s="65"/>
      <c r="AJ1468" s="65"/>
      <c r="AK1468" s="65"/>
      <c r="AL1468" s="65"/>
      <c r="AM1468" s="65"/>
      <c r="AN1468" s="65"/>
      <c r="AO1468" s="65"/>
    </row>
    <row r="1469" spans="1:41">
      <c r="A1469">
        <f>'TARIF 2024'!D1467</f>
        <v>0</v>
      </c>
      <c r="B1469" t="s">
        <v>947</v>
      </c>
      <c r="D1469" s="4">
        <f>'TARIF 2024'!G1467</f>
        <v>6920680867325</v>
      </c>
      <c r="E1469" t="str">
        <f>'TARIF 2024'!B1467</f>
        <v>GSM103544</v>
      </c>
      <c r="F1469" t="str">
        <f>'TARIF 2024'!K1467</f>
        <v>Casque filaire XO EP21 jack 3,5 mm intra-auriculaire noir dont 0,04 deee</v>
      </c>
      <c r="G1469" t="str">
        <f>'TARIF 2024'!K1467</f>
        <v>Casque filaire XO EP21 jack 3,5 mm intra-auriculaire noir dont 0,04 deee</v>
      </c>
      <c r="H1469" s="64">
        <f>'TARIF 2024'!M1467</f>
        <v>2.6414</v>
      </c>
      <c r="I1469" s="64">
        <f>'TARIF 2024'!Q1467</f>
        <v>5.99</v>
      </c>
      <c r="L1469" s="75">
        <v>0.2</v>
      </c>
      <c r="M1469" s="65"/>
      <c r="N1469" s="65"/>
      <c r="O1469" s="65"/>
      <c r="P1469" s="65"/>
      <c r="Q1469" s="70"/>
      <c r="R1469" s="66"/>
      <c r="S1469" s="68"/>
      <c r="T1469" s="65"/>
      <c r="U1469" s="65"/>
      <c r="V1469" s="71"/>
      <c r="W1469" s="72"/>
      <c r="X1469" s="73"/>
      <c r="Y1469" s="74"/>
      <c r="Z1469" s="65"/>
      <c r="AA1469" s="73"/>
      <c r="AB1469" s="65"/>
      <c r="AC1469" s="73"/>
      <c r="AD1469" s="65"/>
      <c r="AE1469" s="73"/>
      <c r="AF1469" s="73"/>
      <c r="AG1469" s="65"/>
      <c r="AH1469" s="65"/>
      <c r="AI1469" s="65"/>
      <c r="AJ1469" s="65"/>
      <c r="AK1469" s="65"/>
      <c r="AL1469" s="65"/>
      <c r="AM1469" s="65"/>
      <c r="AN1469" s="65"/>
      <c r="AO1469" s="65"/>
    </row>
    <row r="1470" spans="1:41">
      <c r="A1470">
        <f>'TARIF 2024'!D1468</f>
        <v>0</v>
      </c>
      <c r="B1470" t="s">
        <v>947</v>
      </c>
      <c r="D1470" s="4">
        <f>'TARIF 2024'!G1468</f>
        <v>6920680877935</v>
      </c>
      <c r="E1470" t="str">
        <f>'TARIF 2024'!B1468</f>
        <v>GSM109798</v>
      </c>
      <c r="F1470" t="str">
        <f>'TARIF 2024'!K1468</f>
        <v>XO Casque filaire EP39 jack 3,5 mm intra-auriculaire noir dont 0,04 deee</v>
      </c>
      <c r="G1470" t="str">
        <f>'TARIF 2024'!K1468</f>
        <v>XO Casque filaire EP39 jack 3,5 mm intra-auriculaire noir dont 0,04 deee</v>
      </c>
      <c r="H1470" s="64">
        <f>'TARIF 2024'!M1468</f>
        <v>3.7130000000000001</v>
      </c>
      <c r="I1470" s="64">
        <f>'TARIF 2024'!Q1468</f>
        <v>8.99</v>
      </c>
      <c r="L1470" s="75">
        <v>0.2</v>
      </c>
      <c r="M1470" s="65"/>
      <c r="N1470" s="65"/>
      <c r="O1470" s="65"/>
      <c r="P1470" s="65"/>
      <c r="Q1470" s="70"/>
      <c r="R1470" s="66"/>
      <c r="S1470" s="68"/>
      <c r="T1470" s="65"/>
      <c r="U1470" s="65"/>
      <c r="V1470" s="71"/>
      <c r="W1470" s="72"/>
      <c r="X1470" s="73"/>
      <c r="Y1470" s="74"/>
      <c r="Z1470" s="65"/>
      <c r="AA1470" s="73"/>
      <c r="AB1470" s="65"/>
      <c r="AC1470" s="73"/>
      <c r="AD1470" s="65"/>
      <c r="AE1470" s="73"/>
      <c r="AF1470" s="73"/>
      <c r="AG1470" s="65"/>
      <c r="AH1470" s="65"/>
      <c r="AI1470" s="65"/>
      <c r="AJ1470" s="65"/>
      <c r="AK1470" s="65"/>
      <c r="AL1470" s="65"/>
      <c r="AM1470" s="65"/>
      <c r="AN1470" s="65"/>
      <c r="AO1470" s="65"/>
    </row>
    <row r="1471" spans="1:41">
      <c r="A1471">
        <f>'TARIF 2024'!D1469</f>
        <v>0</v>
      </c>
      <c r="B1471" t="s">
        <v>947</v>
      </c>
      <c r="D1471" s="4">
        <f>'TARIF 2024'!G1469</f>
        <v>6920680877942</v>
      </c>
      <c r="E1471" t="str">
        <f>'TARIF 2024'!B1469</f>
        <v>GSM109799</v>
      </c>
      <c r="F1471" t="str">
        <f>'TARIF 2024'!K1469</f>
        <v>XO Wired earphones EP39 jack 3,5mm white dont 0,04 deee</v>
      </c>
      <c r="G1471" t="str">
        <f>'TARIF 2024'!K1469</f>
        <v>XO Wired earphones EP39 jack 3,5mm white dont 0,04 deee</v>
      </c>
      <c r="H1471" s="64">
        <f>'TARIF 2024'!M1469</f>
        <v>3.5061999999999998</v>
      </c>
      <c r="I1471" s="64">
        <f>'TARIF 2024'!Q1469</f>
        <v>5.99</v>
      </c>
      <c r="L1471" s="75">
        <v>0.2</v>
      </c>
      <c r="M1471" s="65"/>
      <c r="N1471" s="65"/>
      <c r="O1471" s="65"/>
      <c r="P1471" s="65"/>
      <c r="Q1471" s="70"/>
      <c r="R1471" s="66"/>
      <c r="S1471" s="68"/>
      <c r="T1471" s="65"/>
      <c r="U1471" s="65"/>
      <c r="V1471" s="71"/>
      <c r="W1471" s="72"/>
      <c r="X1471" s="73"/>
      <c r="Y1471" s="74"/>
      <c r="Z1471" s="65"/>
      <c r="AA1471" s="73"/>
      <c r="AB1471" s="65"/>
      <c r="AC1471" s="73"/>
      <c r="AD1471" s="65"/>
      <c r="AE1471" s="73"/>
      <c r="AF1471" s="73"/>
      <c r="AG1471" s="65"/>
      <c r="AH1471" s="65"/>
      <c r="AI1471" s="65"/>
      <c r="AJ1471" s="65"/>
      <c r="AK1471" s="65"/>
      <c r="AL1471" s="65"/>
      <c r="AM1471" s="65"/>
      <c r="AN1471" s="65"/>
      <c r="AO1471" s="65"/>
    </row>
  </sheetData>
  <autoFilter ref="A1:AO850" xr:uid="{00000000-0009-0000-0000-000005000000}"/>
  <dataValidations count="7">
    <dataValidation type="decimal" allowBlank="1" showInputMessage="1" showErrorMessage="1" sqref="J1" xr:uid="{00000000-0002-0000-0500-000000000000}">
      <formula1>0.01</formula1>
      <formula2>99.99</formula2>
    </dataValidation>
    <dataValidation type="decimal" allowBlank="1" showInputMessage="1" showErrorMessage="1" sqref="H1:I1 S1:S1471" xr:uid="{00000000-0002-0000-0500-000001000000}">
      <formula1>0.01</formula1>
      <formula2>9999.99</formula2>
    </dataValidation>
    <dataValidation allowBlank="1" showInputMessage="1" showErrorMessage="1" error="Saisissez des valeurs numériques dans la zone famille." sqref="E1" xr:uid="{00000000-0002-0000-0500-000002000000}"/>
    <dataValidation type="decimal" allowBlank="1" showInputMessage="1" showErrorMessage="1" sqref="Q1:Q1471" xr:uid="{00000000-0002-0000-0500-000003000000}">
      <formula1>0.001</formula1>
      <formula2>9999.99</formula2>
    </dataValidation>
    <dataValidation type="textLength" operator="equal" allowBlank="1" showInputMessage="1" showErrorMessage="1" sqref="T1:T1471" xr:uid="{00000000-0002-0000-0500-000004000000}">
      <formula1>18</formula1>
    </dataValidation>
    <dataValidation allowBlank="1" showInputMessage="1" showErrorMessage="1" error="Saisissez un nombre entier." sqref="M1:M1471" xr:uid="{00000000-0002-0000-0500-000005000000}"/>
    <dataValidation type="whole" allowBlank="1" showInputMessage="1" showErrorMessage="1" sqref="R1:R1471" xr:uid="{00000000-0002-0000-0500-000006000000}">
      <formula1>1</formula1>
      <formula2>999999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/>
  <dimension ref="A1:I125"/>
  <sheetViews>
    <sheetView workbookViewId="0">
      <selection activeCell="N28" sqref="N28"/>
    </sheetView>
  </sheetViews>
  <sheetFormatPr baseColWidth="10" defaultRowHeight="16"/>
  <cols>
    <col min="2" max="2" width="17.1640625" customWidth="1"/>
    <col min="3" max="3" width="20.1640625" customWidth="1"/>
    <col min="4" max="4" width="25" customWidth="1"/>
  </cols>
  <sheetData>
    <row r="1" spans="1:9" ht="99" customHeight="1">
      <c r="A1" s="365" t="s">
        <v>948</v>
      </c>
      <c r="B1" s="365"/>
      <c r="C1" s="365"/>
      <c r="D1" s="365"/>
      <c r="E1" s="365"/>
      <c r="F1" s="365"/>
      <c r="G1" s="365"/>
      <c r="H1" s="365"/>
      <c r="I1" s="365"/>
    </row>
    <row r="2" spans="1:9" ht="26">
      <c r="A2" s="366" t="s">
        <v>949</v>
      </c>
      <c r="B2" s="366"/>
      <c r="C2" s="366"/>
      <c r="D2" s="366"/>
      <c r="E2" s="366"/>
      <c r="F2" s="366"/>
      <c r="G2" s="366"/>
      <c r="H2" s="366"/>
      <c r="I2" s="366"/>
    </row>
    <row r="4" spans="1:9">
      <c r="A4" s="367" t="s">
        <v>950</v>
      </c>
      <c r="B4" s="367"/>
      <c r="C4" s="367"/>
      <c r="D4" s="367"/>
      <c r="E4" s="367"/>
      <c r="F4" s="367"/>
      <c r="G4" s="367"/>
      <c r="H4" s="367"/>
      <c r="I4" s="367"/>
    </row>
    <row r="5" spans="1:9">
      <c r="A5" s="76"/>
      <c r="B5" s="76"/>
      <c r="C5" s="76"/>
      <c r="D5" s="76"/>
      <c r="E5" s="76"/>
      <c r="F5" s="77"/>
    </row>
    <row r="7" spans="1:9">
      <c r="B7" s="78" t="s">
        <v>951</v>
      </c>
      <c r="C7" s="78"/>
      <c r="D7" s="364"/>
      <c r="E7" s="364"/>
      <c r="F7" s="364"/>
      <c r="G7" s="364"/>
      <c r="H7" s="364"/>
    </row>
    <row r="8" spans="1:9">
      <c r="B8" s="78" t="s">
        <v>952</v>
      </c>
      <c r="C8" s="78"/>
      <c r="D8" s="364" t="e">
        <f>VLOOKUP(D7,agrementation!H1:S11,6,FALSE)</f>
        <v>#N/A</v>
      </c>
      <c r="E8" s="364"/>
      <c r="F8" s="364"/>
      <c r="G8" s="364"/>
      <c r="H8" s="364"/>
    </row>
    <row r="9" spans="1:9">
      <c r="B9" s="78" t="s">
        <v>953</v>
      </c>
      <c r="C9" s="78"/>
      <c r="D9" s="364" t="e">
        <f>VLOOKUP(D7,agrementation!H1:S11,2,FALSE)</f>
        <v>#N/A</v>
      </c>
      <c r="E9" s="364"/>
      <c r="F9" s="364"/>
      <c r="G9" s="364"/>
      <c r="H9" s="364"/>
    </row>
    <row r="10" spans="1:9">
      <c r="B10" s="78" t="s">
        <v>954</v>
      </c>
      <c r="C10" s="78"/>
      <c r="D10" s="364" t="e">
        <f>VLOOKUP(D7,agrementation!H1:N10,3,FALSE)</f>
        <v>#N/A</v>
      </c>
      <c r="E10" s="364"/>
      <c r="F10" s="364"/>
      <c r="G10" s="364"/>
      <c r="H10" s="364"/>
    </row>
    <row r="11" spans="1:9">
      <c r="B11" s="78" t="s">
        <v>955</v>
      </c>
      <c r="C11" s="78"/>
      <c r="D11" s="364" t="e">
        <f>VLOOKUP(D7,agrementation!H1:N11,4,FALSE)</f>
        <v>#N/A</v>
      </c>
      <c r="E11" s="364"/>
      <c r="F11" s="364"/>
      <c r="G11" s="364"/>
      <c r="H11" s="364"/>
    </row>
    <row r="12" spans="1:9">
      <c r="B12" s="78" t="s">
        <v>956</v>
      </c>
      <c r="C12" s="78"/>
      <c r="D12" s="364" t="e">
        <f>VLOOKUP(D7,agrementation!H1:P14,8,FALSE)</f>
        <v>#N/A</v>
      </c>
      <c r="E12" s="364"/>
      <c r="F12" s="364"/>
      <c r="G12" s="364"/>
      <c r="H12" s="364"/>
    </row>
    <row r="13" spans="1:9">
      <c r="B13" s="78" t="s">
        <v>957</v>
      </c>
      <c r="C13" s="78"/>
      <c r="D13" s="364" t="e">
        <f>VLOOKUP(D7,agrementation!H1:M13,5,FALSE)</f>
        <v>#N/A</v>
      </c>
      <c r="E13" s="364"/>
      <c r="F13" s="364"/>
      <c r="G13" s="364"/>
      <c r="H13" s="364"/>
    </row>
    <row r="14" spans="1:9">
      <c r="B14" s="78" t="s">
        <v>958</v>
      </c>
      <c r="C14" s="78"/>
      <c r="D14" s="364" t="e">
        <f>VLOOKUP(D7,agrementation!H1:P14,9,FALSE)</f>
        <v>#N/A</v>
      </c>
      <c r="E14" s="364"/>
      <c r="F14" s="364"/>
      <c r="G14" s="364"/>
      <c r="H14" s="364"/>
    </row>
    <row r="15" spans="1:9">
      <c r="B15" s="78" t="s">
        <v>959</v>
      </c>
      <c r="C15" s="78"/>
      <c r="D15" s="364"/>
      <c r="E15" s="364"/>
      <c r="F15" s="364"/>
      <c r="G15" s="364"/>
      <c r="H15" s="364"/>
    </row>
    <row r="16" spans="1:9">
      <c r="B16" s="78" t="s">
        <v>960</v>
      </c>
      <c r="C16" s="78"/>
      <c r="D16" s="364"/>
      <c r="E16" s="364"/>
      <c r="F16" s="364"/>
      <c r="G16" s="364"/>
      <c r="H16" s="364"/>
    </row>
    <row r="19" spans="2:8" ht="17" thickBot="1"/>
    <row r="20" spans="2:8" ht="17" thickBot="1">
      <c r="B20" s="368" t="s">
        <v>961</v>
      </c>
      <c r="C20" s="368"/>
      <c r="D20" s="368"/>
      <c r="F20" s="79" t="s">
        <v>962</v>
      </c>
      <c r="G20" s="80" t="s">
        <v>963</v>
      </c>
    </row>
    <row r="21" spans="2:8" ht="17" thickBot="1">
      <c r="F21" t="s">
        <v>964</v>
      </c>
    </row>
    <row r="22" spans="2:8" ht="17" thickBot="1">
      <c r="F22" s="79" t="s">
        <v>965</v>
      </c>
      <c r="G22" s="81" t="s">
        <v>966</v>
      </c>
    </row>
    <row r="24" spans="2:8" ht="17" thickBot="1"/>
    <row r="25" spans="2:8" ht="17" thickBot="1">
      <c r="B25" s="369" t="s">
        <v>967</v>
      </c>
      <c r="C25" s="371"/>
      <c r="D25" s="373" t="s">
        <v>968</v>
      </c>
      <c r="E25" s="373" t="s">
        <v>969</v>
      </c>
      <c r="F25" s="373" t="s">
        <v>970</v>
      </c>
      <c r="G25" s="82" t="s">
        <v>971</v>
      </c>
      <c r="H25" s="83" t="s">
        <v>972</v>
      </c>
    </row>
    <row r="26" spans="2:8">
      <c r="B26" s="370"/>
      <c r="C26" s="372"/>
      <c r="D26" s="374"/>
      <c r="E26" s="374"/>
      <c r="F26" s="374"/>
      <c r="G26" s="84" t="s">
        <v>973</v>
      </c>
      <c r="H26" s="85" t="s">
        <v>974</v>
      </c>
    </row>
    <row r="27" spans="2:8" ht="19">
      <c r="B27" s="13" t="s">
        <v>42</v>
      </c>
      <c r="C27" s="86">
        <v>3662545049677</v>
      </c>
      <c r="D27" s="13" t="s">
        <v>975</v>
      </c>
      <c r="E27" s="14"/>
      <c r="F27" s="14"/>
      <c r="G27" s="14"/>
      <c r="H27" s="87"/>
    </row>
    <row r="28" spans="2:8" ht="19">
      <c r="B28" s="13" t="s">
        <v>44</v>
      </c>
      <c r="C28" s="86">
        <v>3662545049691</v>
      </c>
      <c r="D28" s="13" t="s">
        <v>976</v>
      </c>
      <c r="E28" s="14"/>
      <c r="F28" s="14"/>
      <c r="G28" s="14"/>
      <c r="H28" s="87"/>
    </row>
    <row r="29" spans="2:8" ht="19">
      <c r="B29" s="13" t="s">
        <v>43</v>
      </c>
      <c r="C29" s="86">
        <v>3662545049684</v>
      </c>
      <c r="D29" s="13" t="s">
        <v>977</v>
      </c>
      <c r="E29" s="14"/>
      <c r="F29" s="14"/>
      <c r="G29" s="14"/>
      <c r="H29" s="87"/>
    </row>
    <row r="30" spans="2:8" ht="19">
      <c r="B30" s="13" t="s">
        <v>45</v>
      </c>
      <c r="C30" s="86">
        <v>3662545049530</v>
      </c>
      <c r="D30" s="13" t="s">
        <v>978</v>
      </c>
      <c r="E30" s="14"/>
      <c r="F30" s="14"/>
      <c r="G30" s="14"/>
      <c r="H30" s="87"/>
    </row>
    <row r="31" spans="2:8" ht="19">
      <c r="B31" s="13" t="s">
        <v>46</v>
      </c>
      <c r="C31" s="86">
        <v>3662545049523</v>
      </c>
      <c r="D31" s="13" t="s">
        <v>979</v>
      </c>
      <c r="E31" s="14"/>
      <c r="F31" s="14"/>
      <c r="G31" s="14"/>
      <c r="H31" s="87"/>
    </row>
    <row r="32" spans="2:8" ht="19">
      <c r="B32" s="13" t="s">
        <v>47</v>
      </c>
      <c r="C32" s="86">
        <v>3662545016303</v>
      </c>
      <c r="D32" s="13" t="s">
        <v>980</v>
      </c>
      <c r="E32" s="14"/>
      <c r="F32" s="14"/>
      <c r="G32" s="14"/>
      <c r="H32" s="87"/>
    </row>
    <row r="33" spans="2:8" ht="19">
      <c r="B33" s="13" t="s">
        <v>49</v>
      </c>
      <c r="C33" s="86">
        <v>3662545016297</v>
      </c>
      <c r="D33" s="13" t="s">
        <v>981</v>
      </c>
      <c r="E33" s="14"/>
      <c r="F33" s="14"/>
      <c r="G33" s="14"/>
      <c r="H33" s="87"/>
    </row>
    <row r="34" spans="2:8" ht="19">
      <c r="B34" s="13" t="s">
        <v>48</v>
      </c>
      <c r="C34" s="86">
        <v>3662545016310</v>
      </c>
      <c r="D34" s="13" t="s">
        <v>982</v>
      </c>
      <c r="E34" s="14"/>
      <c r="F34" s="14"/>
      <c r="G34" s="14"/>
      <c r="H34" s="87"/>
    </row>
    <row r="35" spans="2:8" ht="19">
      <c r="B35" s="13" t="s">
        <v>50</v>
      </c>
      <c r="C35" s="86">
        <v>3662545016068</v>
      </c>
      <c r="D35" s="13" t="s">
        <v>983</v>
      </c>
      <c r="E35" s="14"/>
      <c r="F35" s="14"/>
      <c r="G35" s="14"/>
      <c r="H35" s="87"/>
    </row>
    <row r="36" spans="2:8" ht="19">
      <c r="B36" s="13" t="s">
        <v>52</v>
      </c>
      <c r="C36" s="86">
        <v>3662545016242</v>
      </c>
      <c r="D36" s="13" t="s">
        <v>984</v>
      </c>
      <c r="E36" s="14"/>
      <c r="F36" s="14"/>
      <c r="G36" s="14"/>
      <c r="H36" s="87"/>
    </row>
    <row r="37" spans="2:8" ht="19">
      <c r="B37" s="13" t="s">
        <v>51</v>
      </c>
      <c r="C37" s="86">
        <v>3662545016075</v>
      </c>
      <c r="D37" s="13" t="s">
        <v>985</v>
      </c>
      <c r="E37" s="14"/>
      <c r="F37" s="14"/>
      <c r="G37" s="14"/>
      <c r="H37" s="87"/>
    </row>
    <row r="38" spans="2:8" ht="19">
      <c r="B38" s="13" t="s">
        <v>56</v>
      </c>
      <c r="C38" s="86">
        <v>3662545049547</v>
      </c>
      <c r="D38" s="13" t="s">
        <v>986</v>
      </c>
      <c r="E38" s="14"/>
      <c r="F38" s="14"/>
      <c r="G38" s="14"/>
      <c r="H38" s="87"/>
    </row>
    <row r="39" spans="2:8" ht="19">
      <c r="B39" s="13" t="s">
        <v>55</v>
      </c>
      <c r="C39" s="86">
        <v>3662545016587</v>
      </c>
      <c r="D39" s="13" t="s">
        <v>987</v>
      </c>
      <c r="E39" s="14"/>
      <c r="F39" s="14"/>
      <c r="G39" s="14"/>
      <c r="H39" s="87"/>
    </row>
    <row r="40" spans="2:8" ht="19">
      <c r="B40" s="13" t="s">
        <v>53</v>
      </c>
      <c r="C40" s="86">
        <v>3662545016563</v>
      </c>
      <c r="D40" s="13" t="s">
        <v>988</v>
      </c>
      <c r="E40" s="14"/>
      <c r="F40" s="14"/>
      <c r="G40" s="14"/>
      <c r="H40" s="87"/>
    </row>
    <row r="41" spans="2:8" ht="19">
      <c r="B41" s="13" t="s">
        <v>54</v>
      </c>
      <c r="C41" s="86">
        <v>3662545016570</v>
      </c>
      <c r="D41" s="13" t="s">
        <v>989</v>
      </c>
      <c r="E41" s="14"/>
      <c r="F41" s="14"/>
      <c r="G41" s="14"/>
      <c r="H41" s="87"/>
    </row>
    <row r="42" spans="2:8" ht="19">
      <c r="B42" s="13" t="s">
        <v>57</v>
      </c>
      <c r="C42" s="86">
        <v>3662545049554</v>
      </c>
      <c r="D42" s="13" t="s">
        <v>990</v>
      </c>
      <c r="E42" s="14"/>
      <c r="F42" s="14"/>
      <c r="G42" s="14"/>
      <c r="H42" s="87"/>
    </row>
    <row r="43" spans="2:8" ht="19">
      <c r="B43" s="13" t="s">
        <v>58</v>
      </c>
      <c r="C43" s="86">
        <v>3662545049868</v>
      </c>
      <c r="D43" s="13" t="s">
        <v>991</v>
      </c>
      <c r="E43" s="14"/>
      <c r="F43" s="14"/>
      <c r="G43" s="14"/>
      <c r="H43" s="87"/>
    </row>
    <row r="44" spans="2:8" ht="19">
      <c r="B44" s="13" t="s">
        <v>59</v>
      </c>
      <c r="C44" s="86">
        <v>3662545049875</v>
      </c>
      <c r="D44" s="13" t="s">
        <v>992</v>
      </c>
      <c r="E44" s="14"/>
      <c r="F44" s="14"/>
      <c r="G44" s="14"/>
      <c r="H44" s="87"/>
    </row>
    <row r="45" spans="2:8" ht="19">
      <c r="B45" s="13" t="s">
        <v>60</v>
      </c>
      <c r="C45" s="86">
        <v>3662545049561</v>
      </c>
      <c r="D45" s="13" t="s">
        <v>993</v>
      </c>
      <c r="E45" s="14"/>
      <c r="F45" s="14"/>
      <c r="G45" s="14"/>
      <c r="H45" s="87"/>
    </row>
    <row r="46" spans="2:8" ht="19">
      <c r="B46" s="13" t="s">
        <v>62</v>
      </c>
      <c r="C46" s="86">
        <v>3662545049899</v>
      </c>
      <c r="D46" s="13" t="s">
        <v>994</v>
      </c>
      <c r="E46" s="14"/>
      <c r="F46" s="14"/>
      <c r="G46" s="14"/>
      <c r="H46" s="87"/>
    </row>
    <row r="47" spans="2:8" ht="19">
      <c r="B47" s="13" t="s">
        <v>61</v>
      </c>
      <c r="C47" s="86">
        <v>3662545049882</v>
      </c>
      <c r="D47" s="13" t="s">
        <v>995</v>
      </c>
      <c r="E47" s="14"/>
      <c r="F47" s="14"/>
      <c r="G47" s="14"/>
      <c r="H47" s="87"/>
    </row>
    <row r="48" spans="2:8" ht="19">
      <c r="B48" s="13" t="s">
        <v>81</v>
      </c>
      <c r="C48" s="86">
        <v>3662545049578</v>
      </c>
      <c r="D48" s="13" t="s">
        <v>996</v>
      </c>
      <c r="E48" s="14"/>
      <c r="F48" s="14"/>
      <c r="G48" s="14"/>
      <c r="H48" s="87"/>
    </row>
    <row r="49" spans="2:8" ht="19">
      <c r="B49" s="13" t="s">
        <v>83</v>
      </c>
      <c r="C49" s="86">
        <v>3662545049660</v>
      </c>
      <c r="D49" s="13" t="s">
        <v>997</v>
      </c>
      <c r="E49" s="14"/>
      <c r="F49" s="14"/>
      <c r="G49" s="14"/>
      <c r="H49" s="87"/>
    </row>
    <row r="50" spans="2:8" ht="19">
      <c r="B50" s="13" t="s">
        <v>82</v>
      </c>
      <c r="C50" s="86">
        <v>3662545049653</v>
      </c>
      <c r="D50" s="13" t="s">
        <v>998</v>
      </c>
      <c r="E50" s="14"/>
      <c r="F50" s="14"/>
      <c r="G50" s="14"/>
      <c r="H50" s="87"/>
    </row>
    <row r="51" spans="2:8" ht="19">
      <c r="B51" s="13" t="s">
        <v>63</v>
      </c>
      <c r="C51" s="86">
        <v>3662545049592</v>
      </c>
      <c r="D51" s="13" t="s">
        <v>999</v>
      </c>
      <c r="E51" s="14"/>
      <c r="F51" s="14"/>
      <c r="G51" s="14"/>
      <c r="H51" s="87"/>
    </row>
    <row r="52" spans="2:8" ht="19">
      <c r="B52" s="13" t="s">
        <v>65</v>
      </c>
      <c r="C52" s="86">
        <v>3662545016884</v>
      </c>
      <c r="D52" s="13" t="s">
        <v>1000</v>
      </c>
      <c r="E52" s="14"/>
      <c r="F52" s="14"/>
      <c r="G52" s="14"/>
      <c r="H52" s="87"/>
    </row>
    <row r="53" spans="2:8" ht="19">
      <c r="B53" s="13" t="s">
        <v>64</v>
      </c>
      <c r="C53" s="86">
        <v>3662545016952</v>
      </c>
      <c r="D53" s="13" t="s">
        <v>1001</v>
      </c>
      <c r="E53" s="14"/>
      <c r="F53" s="14"/>
      <c r="G53" s="14"/>
      <c r="H53" s="87"/>
    </row>
    <row r="54" spans="2:8" ht="19">
      <c r="B54" s="13" t="s">
        <v>66</v>
      </c>
      <c r="C54" s="86">
        <v>3662545049585</v>
      </c>
      <c r="D54" s="13" t="s">
        <v>1002</v>
      </c>
      <c r="E54" s="14"/>
      <c r="F54" s="14"/>
      <c r="G54" s="14"/>
      <c r="H54" s="87"/>
    </row>
    <row r="55" spans="2:8" ht="19">
      <c r="B55" s="13" t="s">
        <v>68</v>
      </c>
      <c r="C55" s="86">
        <v>3662545016976</v>
      </c>
      <c r="D55" s="13" t="s">
        <v>1003</v>
      </c>
      <c r="E55" s="14"/>
      <c r="F55" s="14"/>
      <c r="G55" s="14"/>
      <c r="H55" s="87"/>
    </row>
    <row r="56" spans="2:8" ht="19">
      <c r="B56" s="13" t="s">
        <v>67</v>
      </c>
      <c r="C56" s="86">
        <v>3662545049370</v>
      </c>
      <c r="D56" s="13" t="s">
        <v>1004</v>
      </c>
      <c r="E56" s="14"/>
      <c r="F56" s="14"/>
      <c r="G56" s="14"/>
      <c r="H56" s="87"/>
    </row>
    <row r="57" spans="2:8" ht="19">
      <c r="B57" s="13" t="s">
        <v>69</v>
      </c>
      <c r="C57" s="86">
        <v>3662545049912</v>
      </c>
      <c r="D57" s="13" t="s">
        <v>1005</v>
      </c>
      <c r="E57" s="14"/>
      <c r="F57" s="14"/>
      <c r="G57" s="14"/>
      <c r="H57" s="87"/>
    </row>
    <row r="58" spans="2:8" ht="19">
      <c r="B58" s="13" t="s">
        <v>70</v>
      </c>
      <c r="C58" s="86">
        <v>3662545049936</v>
      </c>
      <c r="D58" s="13" t="s">
        <v>1006</v>
      </c>
      <c r="E58" s="14"/>
      <c r="F58" s="14"/>
      <c r="G58" s="14"/>
      <c r="H58" s="87"/>
    </row>
    <row r="59" spans="2:8" ht="19">
      <c r="B59" s="13" t="s">
        <v>71</v>
      </c>
      <c r="C59" s="86">
        <v>3662545049998</v>
      </c>
      <c r="D59" s="13" t="s">
        <v>1007</v>
      </c>
      <c r="E59" s="14"/>
      <c r="F59" s="14"/>
      <c r="G59" s="14"/>
      <c r="H59" s="87"/>
    </row>
    <row r="60" spans="2:8" ht="19">
      <c r="B60" s="13" t="s">
        <v>73</v>
      </c>
      <c r="C60" s="86">
        <v>3662545049646</v>
      </c>
      <c r="D60" s="13" t="s">
        <v>1008</v>
      </c>
      <c r="E60" s="14"/>
      <c r="F60" s="14"/>
      <c r="G60" s="14"/>
      <c r="H60" s="87"/>
    </row>
    <row r="61" spans="2:8" ht="19">
      <c r="B61" s="13" t="s">
        <v>72</v>
      </c>
      <c r="C61" s="86">
        <v>3662545049639</v>
      </c>
      <c r="D61" s="13" t="s">
        <v>1009</v>
      </c>
      <c r="E61" s="14"/>
      <c r="F61" s="14"/>
      <c r="G61" s="14"/>
      <c r="H61" s="87"/>
    </row>
    <row r="62" spans="2:8" ht="19">
      <c r="B62" s="13" t="s">
        <v>75</v>
      </c>
      <c r="C62" s="86">
        <v>3662545049387</v>
      </c>
      <c r="D62" s="13" t="s">
        <v>1010</v>
      </c>
      <c r="E62" s="14"/>
      <c r="F62" s="14"/>
      <c r="G62" s="14"/>
      <c r="H62" s="87"/>
    </row>
    <row r="63" spans="2:8" ht="19">
      <c r="B63" s="13" t="s">
        <v>74</v>
      </c>
      <c r="C63" s="86">
        <v>3662545049424</v>
      </c>
      <c r="D63" s="13" t="s">
        <v>1011</v>
      </c>
      <c r="E63" s="14"/>
      <c r="F63" s="14"/>
      <c r="G63" s="14"/>
      <c r="H63" s="87"/>
    </row>
    <row r="64" spans="2:8" ht="19">
      <c r="B64" s="13" t="s">
        <v>76</v>
      </c>
      <c r="C64" s="86">
        <v>3662545049905</v>
      </c>
      <c r="D64" s="13" t="s">
        <v>1012</v>
      </c>
      <c r="E64" s="14"/>
      <c r="F64" s="14"/>
      <c r="G64" s="14"/>
      <c r="H64" s="87"/>
    </row>
    <row r="65" spans="2:8" ht="19">
      <c r="B65" s="13" t="s">
        <v>77</v>
      </c>
      <c r="C65" s="86">
        <v>3662545049929</v>
      </c>
      <c r="D65" s="13" t="s">
        <v>1013</v>
      </c>
      <c r="E65" s="14"/>
      <c r="F65" s="14"/>
      <c r="G65" s="14"/>
      <c r="H65" s="87"/>
    </row>
    <row r="66" spans="2:8" ht="19">
      <c r="B66" s="13" t="s">
        <v>78</v>
      </c>
      <c r="C66" s="185">
        <v>3662545050024</v>
      </c>
      <c r="D66" s="166" t="s">
        <v>2533</v>
      </c>
      <c r="E66" s="14"/>
      <c r="F66" s="14"/>
      <c r="G66" s="14"/>
      <c r="H66" s="87"/>
    </row>
    <row r="67" spans="2:8" ht="19">
      <c r="B67" s="13" t="s">
        <v>79</v>
      </c>
      <c r="C67" s="185">
        <v>3662545050031</v>
      </c>
      <c r="D67" s="166" t="s">
        <v>2534</v>
      </c>
      <c r="E67" s="14"/>
      <c r="F67" s="14"/>
      <c r="G67" s="14"/>
      <c r="H67" s="87"/>
    </row>
    <row r="68" spans="2:8" ht="19">
      <c r="B68" s="13" t="s">
        <v>80</v>
      </c>
      <c r="C68" s="86">
        <v>3662545049608</v>
      </c>
      <c r="D68" s="13" t="s">
        <v>1014</v>
      </c>
      <c r="E68" s="14"/>
      <c r="F68" s="14"/>
      <c r="G68" s="14"/>
      <c r="H68" s="87"/>
    </row>
    <row r="69" spans="2:8" ht="19">
      <c r="B69" s="13" t="s">
        <v>84</v>
      </c>
      <c r="C69" s="86">
        <v>3662545049707</v>
      </c>
      <c r="D69" s="13" t="s">
        <v>1015</v>
      </c>
      <c r="E69" s="14"/>
      <c r="F69" s="14"/>
      <c r="G69" s="14"/>
      <c r="H69" s="87"/>
    </row>
    <row r="70" spans="2:8" ht="19">
      <c r="B70" s="13" t="s">
        <v>89</v>
      </c>
      <c r="C70" s="86">
        <v>3662545049745</v>
      </c>
      <c r="D70" s="13" t="s">
        <v>1016</v>
      </c>
      <c r="E70" s="14"/>
      <c r="F70" s="14"/>
      <c r="G70" s="14"/>
      <c r="H70" s="87"/>
    </row>
    <row r="71" spans="2:8" ht="19">
      <c r="B71" s="13" t="s">
        <v>90</v>
      </c>
      <c r="C71" s="86">
        <v>3662545049721</v>
      </c>
      <c r="D71" s="13" t="s">
        <v>1017</v>
      </c>
      <c r="E71" s="14"/>
      <c r="F71" s="14"/>
      <c r="G71" s="14"/>
      <c r="H71" s="87"/>
    </row>
    <row r="72" spans="2:8" ht="19">
      <c r="B72" s="13" t="s">
        <v>91</v>
      </c>
      <c r="C72" s="86">
        <v>3662545049738</v>
      </c>
      <c r="D72" s="13" t="s">
        <v>1018</v>
      </c>
      <c r="E72" s="14"/>
      <c r="F72" s="14"/>
      <c r="G72" s="14"/>
      <c r="H72" s="87"/>
    </row>
    <row r="73" spans="2:8" ht="19">
      <c r="B73" s="13" t="s">
        <v>92</v>
      </c>
      <c r="C73" s="86">
        <v>3662545016006</v>
      </c>
      <c r="D73" s="13" t="s">
        <v>1019</v>
      </c>
      <c r="E73" s="14"/>
      <c r="F73" s="14"/>
      <c r="G73" s="14"/>
      <c r="H73" s="87"/>
    </row>
    <row r="74" spans="2:8" ht="19">
      <c r="B74" s="13" t="s">
        <v>93</v>
      </c>
      <c r="C74" s="86">
        <v>3662545016143</v>
      </c>
      <c r="D74" s="13" t="s">
        <v>1020</v>
      </c>
      <c r="E74" s="88"/>
      <c r="F74" s="88"/>
      <c r="G74" s="88"/>
      <c r="H74" s="89"/>
    </row>
    <row r="75" spans="2:8" ht="19">
      <c r="B75" s="13" t="s">
        <v>94</v>
      </c>
      <c r="C75" s="86">
        <v>3662545016150</v>
      </c>
      <c r="D75" s="13" t="s">
        <v>1021</v>
      </c>
      <c r="E75" s="14"/>
      <c r="F75" s="14"/>
      <c r="G75" s="14"/>
      <c r="H75" s="87"/>
    </row>
    <row r="76" spans="2:8" ht="19">
      <c r="B76" s="13" t="s">
        <v>95</v>
      </c>
      <c r="C76" s="86">
        <v>3662545049943</v>
      </c>
      <c r="D76" s="13" t="s">
        <v>1022</v>
      </c>
      <c r="E76" s="14"/>
      <c r="F76" s="14"/>
      <c r="G76" s="14"/>
      <c r="H76" s="87"/>
    </row>
    <row r="77" spans="2:8" ht="19">
      <c r="B77" s="13" t="s">
        <v>96</v>
      </c>
      <c r="C77" s="86">
        <v>3662545015993</v>
      </c>
      <c r="D77" s="13" t="s">
        <v>1023</v>
      </c>
      <c r="E77" s="14"/>
      <c r="F77" s="14"/>
      <c r="G77" s="14"/>
      <c r="H77" s="87"/>
    </row>
    <row r="78" spans="2:8" ht="19">
      <c r="B78" s="13" t="s">
        <v>97</v>
      </c>
      <c r="C78" s="86">
        <v>3662545016044</v>
      </c>
      <c r="D78" s="13" t="s">
        <v>1024</v>
      </c>
      <c r="E78" s="14"/>
      <c r="F78" s="14"/>
      <c r="G78" s="14"/>
      <c r="H78" s="87"/>
    </row>
    <row r="79" spans="2:8" ht="19">
      <c r="B79" s="13" t="s">
        <v>98</v>
      </c>
      <c r="C79" s="86">
        <v>3662545016051</v>
      </c>
      <c r="D79" s="13" t="s">
        <v>1025</v>
      </c>
      <c r="E79" s="14"/>
      <c r="F79" s="14"/>
      <c r="G79" s="14"/>
      <c r="H79" s="87"/>
    </row>
    <row r="80" spans="2:8" ht="19">
      <c r="B80" s="13" t="s">
        <v>99</v>
      </c>
      <c r="C80" s="86">
        <v>3662545049950</v>
      </c>
      <c r="D80" s="13" t="s">
        <v>1026</v>
      </c>
      <c r="E80" s="14"/>
      <c r="F80" s="14"/>
      <c r="G80" s="14"/>
      <c r="H80" s="87"/>
    </row>
    <row r="81" spans="2:8" ht="19">
      <c r="B81" s="13" t="s">
        <v>100</v>
      </c>
      <c r="C81" s="86">
        <v>3662545016365</v>
      </c>
      <c r="D81" s="13" t="s">
        <v>1027</v>
      </c>
      <c r="E81" s="14"/>
      <c r="F81" s="14"/>
      <c r="G81" s="14"/>
      <c r="H81" s="87"/>
    </row>
    <row r="82" spans="2:8" ht="19">
      <c r="B82" s="13" t="s">
        <v>101</v>
      </c>
      <c r="C82" s="86">
        <v>3662545016341</v>
      </c>
      <c r="D82" s="13" t="s">
        <v>1028</v>
      </c>
      <c r="E82" s="14"/>
      <c r="F82" s="14"/>
      <c r="G82" s="14"/>
      <c r="H82" s="87"/>
    </row>
    <row r="83" spans="2:8" ht="19">
      <c r="B83" s="13" t="s">
        <v>102</v>
      </c>
      <c r="C83" s="86">
        <v>3662545016358</v>
      </c>
      <c r="D83" s="13" t="s">
        <v>1029</v>
      </c>
      <c r="E83" s="14"/>
      <c r="F83" s="14"/>
      <c r="G83" s="14"/>
      <c r="H83" s="87"/>
    </row>
    <row r="84" spans="2:8" ht="19">
      <c r="B84" s="13" t="s">
        <v>103</v>
      </c>
      <c r="C84" s="86">
        <v>3662545049967</v>
      </c>
      <c r="D84" s="13" t="s">
        <v>1030</v>
      </c>
      <c r="E84" s="14"/>
      <c r="F84" s="14"/>
      <c r="G84" s="14"/>
      <c r="H84" s="87"/>
    </row>
    <row r="85" spans="2:8" ht="19">
      <c r="B85" s="13" t="s">
        <v>104</v>
      </c>
      <c r="C85" s="86">
        <v>3662545016235</v>
      </c>
      <c r="D85" s="13" t="s">
        <v>1031</v>
      </c>
      <c r="E85" s="14"/>
      <c r="F85" s="14"/>
      <c r="G85" s="14"/>
      <c r="H85" s="87"/>
    </row>
    <row r="86" spans="2:8" ht="19">
      <c r="B86" s="13" t="s">
        <v>105</v>
      </c>
      <c r="C86" s="86">
        <v>3662545016013</v>
      </c>
      <c r="D86" s="13" t="s">
        <v>1032</v>
      </c>
      <c r="E86" s="14"/>
      <c r="F86" s="14"/>
      <c r="G86" s="14"/>
      <c r="H86" s="87"/>
    </row>
    <row r="87" spans="2:8" ht="19">
      <c r="B87" s="13" t="s">
        <v>106</v>
      </c>
      <c r="C87" s="86">
        <v>3662545016020</v>
      </c>
      <c r="D87" s="13" t="s">
        <v>1033</v>
      </c>
      <c r="E87" s="14"/>
      <c r="F87" s="14"/>
      <c r="G87" s="14"/>
      <c r="H87" s="87"/>
    </row>
    <row r="88" spans="2:8" ht="19">
      <c r="B88" s="13" t="s">
        <v>107</v>
      </c>
      <c r="C88" s="86">
        <v>3662545049974</v>
      </c>
      <c r="D88" s="13" t="s">
        <v>1034</v>
      </c>
      <c r="E88" s="14"/>
      <c r="F88" s="14"/>
      <c r="G88" s="14"/>
      <c r="H88" s="87"/>
    </row>
    <row r="89" spans="2:8" ht="19">
      <c r="B89" s="13" t="s">
        <v>108</v>
      </c>
      <c r="C89" s="86">
        <v>3662545016556</v>
      </c>
      <c r="D89" s="13" t="s">
        <v>1035</v>
      </c>
      <c r="E89" s="14"/>
      <c r="F89" s="14"/>
      <c r="G89" s="14"/>
      <c r="H89" s="87"/>
    </row>
    <row r="90" spans="2:8" ht="19">
      <c r="B90" s="13" t="s">
        <v>109</v>
      </c>
      <c r="C90" s="86">
        <v>3662545016532</v>
      </c>
      <c r="D90" s="13" t="s">
        <v>1036</v>
      </c>
      <c r="E90" s="14"/>
      <c r="F90" s="14"/>
      <c r="G90" s="14"/>
      <c r="H90" s="87"/>
    </row>
    <row r="91" spans="2:8" ht="19">
      <c r="B91" s="13" t="s">
        <v>110</v>
      </c>
      <c r="C91" s="86">
        <v>3662545016549</v>
      </c>
      <c r="D91" s="13" t="s">
        <v>1037</v>
      </c>
      <c r="E91" s="14"/>
      <c r="F91" s="14"/>
      <c r="G91" s="14"/>
      <c r="H91" s="87"/>
    </row>
    <row r="92" spans="2:8" ht="19">
      <c r="B92" s="13" t="s">
        <v>111</v>
      </c>
      <c r="C92" s="86">
        <v>3662545049981</v>
      </c>
      <c r="D92" s="13" t="s">
        <v>1038</v>
      </c>
      <c r="E92" s="14"/>
      <c r="F92" s="14"/>
      <c r="G92" s="14"/>
      <c r="H92" s="87"/>
    </row>
    <row r="93" spans="2:8" ht="19">
      <c r="B93" s="13" t="s">
        <v>113</v>
      </c>
      <c r="C93" s="86">
        <v>3662545049769</v>
      </c>
      <c r="D93" s="13" t="s">
        <v>1039</v>
      </c>
      <c r="E93" s="14"/>
      <c r="F93" s="14"/>
      <c r="G93" s="14"/>
      <c r="H93" s="87"/>
    </row>
    <row r="94" spans="2:8" ht="19">
      <c r="B94" s="13" t="s">
        <v>112</v>
      </c>
      <c r="C94" s="86">
        <v>3662545049752</v>
      </c>
      <c r="D94" s="13" t="s">
        <v>1040</v>
      </c>
      <c r="E94" s="14"/>
      <c r="F94" s="14"/>
      <c r="G94" s="14"/>
      <c r="H94" s="87"/>
    </row>
    <row r="95" spans="2:8" ht="19">
      <c r="B95" s="13" t="s">
        <v>115</v>
      </c>
      <c r="C95" s="86">
        <v>3662545049783</v>
      </c>
      <c r="D95" s="13" t="s">
        <v>1041</v>
      </c>
      <c r="E95" s="14"/>
      <c r="F95" s="14"/>
      <c r="G95" s="14"/>
      <c r="H95" s="87"/>
    </row>
    <row r="96" spans="2:8" ht="19">
      <c r="B96" s="13" t="s">
        <v>114</v>
      </c>
      <c r="C96" s="86">
        <v>3662545049776</v>
      </c>
      <c r="D96" s="13" t="s">
        <v>1042</v>
      </c>
      <c r="E96" s="14"/>
      <c r="F96" s="14"/>
      <c r="G96" s="14"/>
      <c r="H96" s="87"/>
    </row>
    <row r="97" spans="2:8" ht="19">
      <c r="B97" s="13" t="s">
        <v>116</v>
      </c>
      <c r="C97" s="86">
        <v>3662545049615</v>
      </c>
      <c r="D97" s="13" t="s">
        <v>1043</v>
      </c>
      <c r="E97" s="14"/>
      <c r="F97" s="14"/>
      <c r="G97" s="14"/>
      <c r="H97" s="87"/>
    </row>
    <row r="98" spans="2:8" ht="19">
      <c r="B98" s="13" t="s">
        <v>85</v>
      </c>
      <c r="C98" s="86">
        <v>3662545049714</v>
      </c>
      <c r="D98" s="13" t="s">
        <v>1044</v>
      </c>
      <c r="E98" s="14"/>
      <c r="F98" s="14"/>
      <c r="G98" s="14"/>
      <c r="H98" s="87"/>
    </row>
    <row r="99" spans="2:8" ht="19">
      <c r="B99" s="13" t="s">
        <v>86</v>
      </c>
      <c r="C99" s="86">
        <v>3662545015986</v>
      </c>
      <c r="D99" s="13" t="s">
        <v>1045</v>
      </c>
      <c r="E99" s="88"/>
      <c r="F99" s="88"/>
      <c r="G99" s="88"/>
      <c r="H99" s="89"/>
    </row>
    <row r="100" spans="2:8" ht="19">
      <c r="B100" s="13" t="s">
        <v>87</v>
      </c>
      <c r="C100" s="86">
        <v>3662545016129</v>
      </c>
      <c r="D100" s="13" t="s">
        <v>1046</v>
      </c>
      <c r="E100" s="88"/>
      <c r="F100" s="88"/>
      <c r="G100" s="88"/>
      <c r="H100" s="89"/>
    </row>
    <row r="101" spans="2:8" ht="19">
      <c r="B101" s="13" t="s">
        <v>88</v>
      </c>
      <c r="C101" s="86">
        <v>3662545016136</v>
      </c>
      <c r="D101" s="13" t="s">
        <v>1047</v>
      </c>
      <c r="E101" s="88"/>
      <c r="F101" s="88"/>
      <c r="G101" s="88"/>
      <c r="H101" s="89"/>
    </row>
    <row r="102" spans="2:8" ht="19">
      <c r="B102" s="13" t="s">
        <v>38</v>
      </c>
      <c r="C102" s="86">
        <v>3662545049820</v>
      </c>
      <c r="D102" s="13" t="s">
        <v>1048</v>
      </c>
      <c r="E102" s="14"/>
      <c r="F102" s="14"/>
      <c r="G102" s="14"/>
      <c r="H102" s="87"/>
    </row>
    <row r="103" spans="2:8" ht="19">
      <c r="B103" s="13" t="s">
        <v>37</v>
      </c>
      <c r="C103" s="86">
        <v>3662545049813</v>
      </c>
      <c r="D103" s="13" t="s">
        <v>1049</v>
      </c>
      <c r="E103" s="14"/>
      <c r="F103" s="14"/>
      <c r="G103" s="14"/>
      <c r="H103" s="87"/>
    </row>
    <row r="104" spans="2:8" ht="19">
      <c r="B104" s="13" t="s">
        <v>39</v>
      </c>
      <c r="C104" s="86">
        <v>3662545049837</v>
      </c>
      <c r="D104" s="13" t="s">
        <v>1050</v>
      </c>
      <c r="E104" s="14"/>
      <c r="F104" s="14"/>
      <c r="G104" s="14"/>
      <c r="H104" s="87"/>
    </row>
    <row r="105" spans="2:8" ht="19">
      <c r="B105" s="13" t="s">
        <v>40</v>
      </c>
      <c r="C105" s="86">
        <v>3662545049844</v>
      </c>
      <c r="D105" s="13" t="s">
        <v>1051</v>
      </c>
      <c r="E105" s="14"/>
      <c r="F105" s="14"/>
      <c r="G105" s="14"/>
      <c r="H105" s="87"/>
    </row>
    <row r="106" spans="2:8" ht="19">
      <c r="B106" s="13" t="s">
        <v>41</v>
      </c>
      <c r="C106" s="86">
        <v>3662545049851</v>
      </c>
      <c r="D106" s="13" t="s">
        <v>1052</v>
      </c>
      <c r="E106" s="14"/>
      <c r="F106" s="14"/>
      <c r="G106" s="14"/>
      <c r="H106" s="87"/>
    </row>
    <row r="107" spans="2:8" ht="19">
      <c r="B107" s="13" t="s">
        <v>34</v>
      </c>
      <c r="C107" s="86">
        <v>3662545049790</v>
      </c>
      <c r="D107" s="13" t="s">
        <v>1053</v>
      </c>
      <c r="E107" s="14"/>
      <c r="F107" s="14"/>
      <c r="G107" s="14"/>
      <c r="H107" s="87"/>
    </row>
    <row r="108" spans="2:8" ht="19">
      <c r="B108" s="13" t="s">
        <v>36</v>
      </c>
      <c r="C108" s="86">
        <v>3662545049806</v>
      </c>
      <c r="D108" s="13" t="s">
        <v>1054</v>
      </c>
      <c r="E108" s="14"/>
      <c r="F108" s="14"/>
      <c r="G108" s="14"/>
      <c r="H108" s="87"/>
    </row>
    <row r="110" spans="2:8">
      <c r="B110" s="368" t="s">
        <v>1055</v>
      </c>
      <c r="C110" s="368"/>
      <c r="D110" s="368"/>
      <c r="E110">
        <f>SUM(E27:E108)</f>
        <v>0</v>
      </c>
    </row>
    <row r="114" spans="2:8">
      <c r="B114" t="s">
        <v>1056</v>
      </c>
    </row>
    <row r="115" spans="2:8">
      <c r="B115" t="s">
        <v>1057</v>
      </c>
    </row>
    <row r="118" spans="2:8">
      <c r="B118" s="375" t="s">
        <v>1058</v>
      </c>
      <c r="C118" s="375"/>
      <c r="D118" s="375"/>
      <c r="E118" s="375"/>
      <c r="F118" s="375"/>
      <c r="G118" s="375"/>
      <c r="H118" s="375"/>
    </row>
    <row r="119" spans="2:8">
      <c r="B119" s="376" t="s">
        <v>1059</v>
      </c>
      <c r="C119" s="376"/>
      <c r="D119" s="376"/>
      <c r="E119" s="376"/>
      <c r="F119" s="376"/>
      <c r="G119" s="376"/>
      <c r="H119" s="376"/>
    </row>
    <row r="122" spans="2:8">
      <c r="B122" s="377" t="s">
        <v>1060</v>
      </c>
      <c r="C122" s="377"/>
      <c r="D122" s="377"/>
      <c r="E122" s="377"/>
      <c r="F122" s="377"/>
      <c r="G122" s="377"/>
      <c r="H122" s="377"/>
    </row>
    <row r="123" spans="2:8">
      <c r="B123" s="377"/>
      <c r="C123" s="377"/>
      <c r="D123" s="377"/>
      <c r="E123" s="377"/>
      <c r="F123" s="377"/>
      <c r="G123" s="377"/>
      <c r="H123" s="377"/>
    </row>
    <row r="124" spans="2:8">
      <c r="B124" s="378" t="s">
        <v>1061</v>
      </c>
      <c r="C124" s="90"/>
      <c r="D124" s="378"/>
      <c r="E124" s="378" t="s">
        <v>1062</v>
      </c>
      <c r="F124" s="378"/>
      <c r="G124" s="378"/>
      <c r="H124" s="378"/>
    </row>
    <row r="125" spans="2:8">
      <c r="B125" s="378"/>
      <c r="C125" s="90"/>
      <c r="D125" s="378"/>
      <c r="E125" s="378"/>
      <c r="F125" s="378"/>
      <c r="G125" s="378"/>
      <c r="H125" s="378"/>
    </row>
  </sheetData>
  <autoFilter ref="B25:H108" xr:uid="{00000000-0009-0000-0000-000006000000}"/>
  <mergeCells count="27">
    <mergeCell ref="B110:D110"/>
    <mergeCell ref="B118:H118"/>
    <mergeCell ref="B119:H119"/>
    <mergeCell ref="B122:H123"/>
    <mergeCell ref="B124:B125"/>
    <mergeCell ref="D124:D125"/>
    <mergeCell ref="E124:F125"/>
    <mergeCell ref="G124:H125"/>
    <mergeCell ref="D16:H16"/>
    <mergeCell ref="B20:D20"/>
    <mergeCell ref="B25:B26"/>
    <mergeCell ref="C25:C26"/>
    <mergeCell ref="D25:D26"/>
    <mergeCell ref="E25:E26"/>
    <mergeCell ref="F25:F26"/>
    <mergeCell ref="D15:H15"/>
    <mergeCell ref="A1:I1"/>
    <mergeCell ref="A2:I2"/>
    <mergeCell ref="A4:I4"/>
    <mergeCell ref="D7:H7"/>
    <mergeCell ref="D8:H8"/>
    <mergeCell ref="D9:H9"/>
    <mergeCell ref="D10:H10"/>
    <mergeCell ref="D11:H11"/>
    <mergeCell ref="D12:H12"/>
    <mergeCell ref="D13:H13"/>
    <mergeCell ref="D14:H14"/>
  </mergeCells>
  <pageMargins left="0.7" right="0.7" top="0.75" bottom="0.75" header="0.3" footer="0.3"/>
  <pageSetup paperSize="9"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/>
  <dimension ref="A1:D598"/>
  <sheetViews>
    <sheetView topLeftCell="A2" workbookViewId="0">
      <selection activeCell="B30" sqref="B30"/>
    </sheetView>
  </sheetViews>
  <sheetFormatPr baseColWidth="10" defaultRowHeight="16"/>
  <cols>
    <col min="1" max="1" width="18.1640625" customWidth="1"/>
    <col min="2" max="2" width="20.83203125" customWidth="1"/>
    <col min="3" max="3" width="19.5" customWidth="1"/>
    <col min="4" max="4" width="37" customWidth="1"/>
  </cols>
  <sheetData>
    <row r="1" spans="1:4">
      <c r="A1" s="379" t="s">
        <v>1064</v>
      </c>
      <c r="B1" s="380"/>
      <c r="C1" s="380"/>
      <c r="D1" s="381"/>
    </row>
    <row r="2" spans="1:4">
      <c r="A2" s="382"/>
      <c r="B2" s="383"/>
      <c r="C2" s="383"/>
      <c r="D2" s="384"/>
    </row>
    <row r="3" spans="1:4" ht="17" thickBot="1">
      <c r="A3" s="385"/>
      <c r="B3" s="386"/>
      <c r="C3" s="386"/>
      <c r="D3" s="387"/>
    </row>
    <row r="6" spans="1:4" ht="21">
      <c r="A6" s="91" t="s">
        <v>10</v>
      </c>
      <c r="B6" s="91" t="s">
        <v>11</v>
      </c>
      <c r="C6" s="91" t="s">
        <v>1063</v>
      </c>
      <c r="D6" s="92" t="s">
        <v>16</v>
      </c>
    </row>
    <row r="7" spans="1:4">
      <c r="A7" s="14"/>
      <c r="B7" s="13" t="s">
        <v>29</v>
      </c>
      <c r="C7" s="16" t="s">
        <v>30</v>
      </c>
      <c r="D7" s="10">
        <v>6953156297104</v>
      </c>
    </row>
    <row r="8" spans="1:4">
      <c r="A8" s="14"/>
      <c r="B8" s="13" t="s">
        <v>32</v>
      </c>
      <c r="C8" s="16" t="s">
        <v>30</v>
      </c>
      <c r="D8" s="10">
        <v>6932172606282</v>
      </c>
    </row>
    <row r="9" spans="1:4">
      <c r="A9" s="14"/>
      <c r="B9" s="22" t="s">
        <v>117</v>
      </c>
      <c r="C9" s="16" t="s">
        <v>118</v>
      </c>
      <c r="D9" s="10">
        <v>6938595324550</v>
      </c>
    </row>
    <row r="10" spans="1:4">
      <c r="A10" s="14"/>
      <c r="B10" s="13" t="s">
        <v>119</v>
      </c>
      <c r="C10" s="16" t="s">
        <v>118</v>
      </c>
      <c r="D10" s="10">
        <v>6952897986650</v>
      </c>
    </row>
    <row r="11" spans="1:4">
      <c r="A11" s="14"/>
      <c r="B11" s="13" t="s">
        <v>120</v>
      </c>
      <c r="C11" s="16" t="s">
        <v>118</v>
      </c>
      <c r="D11" s="10">
        <v>6938595348686</v>
      </c>
    </row>
    <row r="12" spans="1:4">
      <c r="A12" s="14"/>
      <c r="B12" s="13" t="s">
        <v>121</v>
      </c>
      <c r="C12" s="16" t="s">
        <v>118</v>
      </c>
      <c r="D12" s="10">
        <v>6938595338670</v>
      </c>
    </row>
    <row r="13" spans="1:4">
      <c r="A13" s="14"/>
      <c r="B13" s="13" t="s">
        <v>122</v>
      </c>
      <c r="C13" s="16" t="s">
        <v>118</v>
      </c>
      <c r="D13" s="10">
        <v>6938595310447</v>
      </c>
    </row>
    <row r="14" spans="1:4">
      <c r="A14" s="14"/>
      <c r="B14" s="13" t="s">
        <v>123</v>
      </c>
      <c r="C14" s="16" t="s">
        <v>118</v>
      </c>
      <c r="D14" s="10">
        <v>6938595362316</v>
      </c>
    </row>
    <row r="15" spans="1:4">
      <c r="A15" s="14"/>
      <c r="B15" s="13" t="s">
        <v>124</v>
      </c>
      <c r="C15" s="16" t="s">
        <v>118</v>
      </c>
      <c r="D15" s="10">
        <v>6938595362323</v>
      </c>
    </row>
    <row r="16" spans="1:4">
      <c r="A16" s="14"/>
      <c r="B16" s="13" t="s">
        <v>125</v>
      </c>
      <c r="C16" s="16" t="s">
        <v>118</v>
      </c>
      <c r="D16" s="10">
        <v>6938595362330</v>
      </c>
    </row>
    <row r="17" spans="1:4">
      <c r="A17" s="14"/>
      <c r="B17" s="13" t="s">
        <v>126</v>
      </c>
      <c r="C17" s="16" t="s">
        <v>118</v>
      </c>
      <c r="D17" s="10">
        <v>6952897987077</v>
      </c>
    </row>
    <row r="18" spans="1:4">
      <c r="A18" s="14"/>
      <c r="B18" s="13" t="s">
        <v>127</v>
      </c>
      <c r="C18" s="16" t="s">
        <v>118</v>
      </c>
      <c r="D18" s="10">
        <v>6938595310430</v>
      </c>
    </row>
    <row r="19" spans="1:4">
      <c r="A19" s="14"/>
      <c r="B19" s="13" t="s">
        <v>128</v>
      </c>
      <c r="C19" s="16" t="s">
        <v>118</v>
      </c>
      <c r="D19" s="24">
        <v>6938595310454</v>
      </c>
    </row>
    <row r="20" spans="1:4">
      <c r="A20" s="14"/>
      <c r="B20" s="13" t="s">
        <v>129</v>
      </c>
      <c r="C20" s="16" t="s">
        <v>118</v>
      </c>
      <c r="D20" s="10">
        <v>6938595310560</v>
      </c>
    </row>
    <row r="21" spans="1:4">
      <c r="A21" s="14"/>
      <c r="B21" s="22" t="s">
        <v>149</v>
      </c>
      <c r="C21" s="16" t="s">
        <v>150</v>
      </c>
      <c r="D21" s="27">
        <v>5900495777553</v>
      </c>
    </row>
    <row r="22" spans="1:4">
      <c r="A22" s="14"/>
      <c r="B22" s="22" t="s">
        <v>151</v>
      </c>
      <c r="C22" s="16" t="s">
        <v>150</v>
      </c>
      <c r="D22" s="27">
        <v>5907457701496</v>
      </c>
    </row>
    <row r="23" spans="1:4">
      <c r="A23" s="14"/>
      <c r="B23" s="13" t="s">
        <v>152</v>
      </c>
      <c r="C23" s="16" t="s">
        <v>150</v>
      </c>
      <c r="D23" s="10">
        <v>590049593650</v>
      </c>
    </row>
    <row r="24" spans="1:4">
      <c r="A24" s="14"/>
      <c r="B24" s="13" t="s">
        <v>153</v>
      </c>
      <c r="C24" s="16" t="s">
        <v>150</v>
      </c>
      <c r="D24" s="10">
        <v>5900495777591</v>
      </c>
    </row>
    <row r="25" spans="1:4">
      <c r="A25" s="14"/>
      <c r="B25" s="13" t="s">
        <v>154</v>
      </c>
      <c r="C25" s="16" t="s">
        <v>150</v>
      </c>
      <c r="D25" s="10">
        <v>5900495777645</v>
      </c>
    </row>
    <row r="26" spans="1:4">
      <c r="A26" s="14"/>
      <c r="B26" s="13" t="s">
        <v>155</v>
      </c>
      <c r="C26" s="16" t="s">
        <v>150</v>
      </c>
      <c r="D26" s="10">
        <v>5900495777638</v>
      </c>
    </row>
    <row r="27" spans="1:4">
      <c r="A27" s="14"/>
      <c r="B27" s="13" t="s">
        <v>156</v>
      </c>
      <c r="C27" s="16" t="s">
        <v>150</v>
      </c>
      <c r="D27" s="10">
        <v>5900495829009</v>
      </c>
    </row>
    <row r="28" spans="1:4">
      <c r="A28" s="14"/>
      <c r="B28" s="13" t="s">
        <v>157</v>
      </c>
      <c r="C28" s="16" t="s">
        <v>150</v>
      </c>
      <c r="D28" s="10">
        <v>5900495998095</v>
      </c>
    </row>
    <row r="29" spans="1:4">
      <c r="A29" s="14"/>
      <c r="B29" s="13" t="s">
        <v>158</v>
      </c>
      <c r="C29" s="16" t="s">
        <v>150</v>
      </c>
      <c r="D29" s="27">
        <v>5900495983671</v>
      </c>
    </row>
    <row r="30" spans="1:4">
      <c r="A30" s="14"/>
      <c r="B30" s="13" t="s">
        <v>159</v>
      </c>
      <c r="C30" s="16" t="s">
        <v>150</v>
      </c>
      <c r="D30" s="10">
        <v>5900495983664</v>
      </c>
    </row>
    <row r="31" spans="1:4">
      <c r="A31" s="14"/>
      <c r="B31" s="13" t="s">
        <v>160</v>
      </c>
      <c r="C31" s="16" t="s">
        <v>161</v>
      </c>
      <c r="D31" s="10">
        <v>5900495974860</v>
      </c>
    </row>
    <row r="32" spans="1:4">
      <c r="A32" s="14"/>
      <c r="B32" s="13" t="s">
        <v>162</v>
      </c>
      <c r="C32" s="16" t="s">
        <v>161</v>
      </c>
      <c r="D32" s="10">
        <v>5900495953810</v>
      </c>
    </row>
    <row r="33" spans="1:4">
      <c r="A33" s="14"/>
      <c r="B33" s="13" t="s">
        <v>163</v>
      </c>
      <c r="C33" s="16" t="s">
        <v>161</v>
      </c>
      <c r="D33" s="10">
        <v>5900495953803</v>
      </c>
    </row>
    <row r="34" spans="1:4">
      <c r="A34" s="14"/>
      <c r="B34" s="13" t="s">
        <v>164</v>
      </c>
      <c r="C34" s="16" t="s">
        <v>161</v>
      </c>
      <c r="D34" s="10">
        <v>5900495953933</v>
      </c>
    </row>
    <row r="35" spans="1:4">
      <c r="A35" s="14"/>
      <c r="B35" s="13" t="s">
        <v>165</v>
      </c>
      <c r="C35" s="16" t="s">
        <v>161</v>
      </c>
      <c r="D35" s="10">
        <v>5900495953728</v>
      </c>
    </row>
    <row r="36" spans="1:4">
      <c r="A36" s="14"/>
      <c r="B36" s="13" t="s">
        <v>166</v>
      </c>
      <c r="C36" s="16" t="s">
        <v>161</v>
      </c>
      <c r="D36" s="10">
        <v>5900495953711</v>
      </c>
    </row>
    <row r="37" spans="1:4">
      <c r="A37" s="14"/>
      <c r="B37" s="13" t="s">
        <v>167</v>
      </c>
      <c r="C37" s="16" t="s">
        <v>161</v>
      </c>
      <c r="D37" s="10">
        <v>5900495953834</v>
      </c>
    </row>
    <row r="38" spans="1:4">
      <c r="A38" s="14"/>
      <c r="B38" s="13" t="s">
        <v>168</v>
      </c>
      <c r="C38" s="16" t="s">
        <v>161</v>
      </c>
      <c r="D38" s="10">
        <v>5900495953735</v>
      </c>
    </row>
    <row r="39" spans="1:4">
      <c r="A39" s="14"/>
      <c r="B39" s="13" t="s">
        <v>169</v>
      </c>
      <c r="C39" s="16" t="s">
        <v>161</v>
      </c>
      <c r="D39" s="10">
        <v>5900495953742</v>
      </c>
    </row>
    <row r="40" spans="1:4">
      <c r="A40" s="14"/>
      <c r="B40" s="13" t="s">
        <v>170</v>
      </c>
      <c r="C40" s="16" t="s">
        <v>161</v>
      </c>
      <c r="D40" s="10">
        <v>5900495953919</v>
      </c>
    </row>
    <row r="41" spans="1:4">
      <c r="A41" s="14"/>
      <c r="B41" s="13" t="s">
        <v>171</v>
      </c>
      <c r="C41" s="16" t="s">
        <v>161</v>
      </c>
      <c r="D41" s="10">
        <v>5900495953889</v>
      </c>
    </row>
    <row r="42" spans="1:4">
      <c r="A42" s="14"/>
      <c r="B42" s="13" t="s">
        <v>172</v>
      </c>
      <c r="C42" s="16" t="s">
        <v>161</v>
      </c>
      <c r="D42" s="10">
        <v>5900495953858</v>
      </c>
    </row>
    <row r="43" spans="1:4">
      <c r="A43" s="14"/>
      <c r="B43" s="13" t="s">
        <v>173</v>
      </c>
      <c r="C43" s="16" t="s">
        <v>174</v>
      </c>
      <c r="D43" s="10">
        <v>5900495908384</v>
      </c>
    </row>
    <row r="44" spans="1:4">
      <c r="A44" s="14"/>
      <c r="B44" s="13" t="s">
        <v>175</v>
      </c>
      <c r="C44" s="16" t="s">
        <v>174</v>
      </c>
      <c r="D44" s="10">
        <v>5900495908414</v>
      </c>
    </row>
    <row r="45" spans="1:4">
      <c r="A45" s="14"/>
      <c r="B45" s="13" t="s">
        <v>176</v>
      </c>
      <c r="C45" s="16" t="s">
        <v>174</v>
      </c>
      <c r="D45" s="10">
        <v>5900495908421</v>
      </c>
    </row>
    <row r="46" spans="1:4">
      <c r="A46" s="14"/>
      <c r="B46" s="13" t="s">
        <v>177</v>
      </c>
      <c r="C46" s="16" t="s">
        <v>174</v>
      </c>
      <c r="D46" s="10">
        <v>5900495908438</v>
      </c>
    </row>
    <row r="47" spans="1:4">
      <c r="A47" s="14"/>
      <c r="B47" s="13" t="s">
        <v>178</v>
      </c>
      <c r="C47" s="16" t="s">
        <v>174</v>
      </c>
      <c r="D47" s="10">
        <v>5900495908445</v>
      </c>
    </row>
    <row r="48" spans="1:4">
      <c r="A48" s="14"/>
      <c r="B48" s="13" t="s">
        <v>179</v>
      </c>
      <c r="C48" s="16" t="s">
        <v>174</v>
      </c>
      <c r="D48" s="10">
        <v>5900495961891</v>
      </c>
    </row>
    <row r="49" spans="1:4">
      <c r="A49" s="14"/>
      <c r="B49" s="13" t="s">
        <v>180</v>
      </c>
      <c r="C49" s="16" t="s">
        <v>174</v>
      </c>
      <c r="D49" s="10">
        <v>5900495961907</v>
      </c>
    </row>
    <row r="50" spans="1:4">
      <c r="A50" s="14"/>
      <c r="B50" s="13" t="s">
        <v>181</v>
      </c>
      <c r="C50" s="16" t="s">
        <v>174</v>
      </c>
      <c r="D50" s="10">
        <v>5900495963130</v>
      </c>
    </row>
    <row r="51" spans="1:4">
      <c r="A51" s="14"/>
      <c r="B51" s="13" t="s">
        <v>182</v>
      </c>
      <c r="C51" s="16" t="s">
        <v>174</v>
      </c>
      <c r="D51" s="10">
        <v>5900495963147</v>
      </c>
    </row>
    <row r="52" spans="1:4">
      <c r="A52" s="14"/>
      <c r="B52" s="13" t="s">
        <v>183</v>
      </c>
      <c r="C52" s="16" t="s">
        <v>174</v>
      </c>
      <c r="D52" s="10">
        <v>5900495968586</v>
      </c>
    </row>
    <row r="53" spans="1:4">
      <c r="A53" s="14"/>
      <c r="B53" s="13" t="s">
        <v>184</v>
      </c>
      <c r="C53" s="16" t="s">
        <v>174</v>
      </c>
      <c r="D53" s="10">
        <v>5900495072283</v>
      </c>
    </row>
    <row r="54" spans="1:4">
      <c r="A54" s="14"/>
      <c r="B54" s="13" t="s">
        <v>185</v>
      </c>
      <c r="C54" s="16" t="s">
        <v>174</v>
      </c>
      <c r="D54" s="10">
        <v>5900495072269</v>
      </c>
    </row>
    <row r="55" spans="1:4">
      <c r="A55" s="14"/>
      <c r="B55" s="13" t="s">
        <v>186</v>
      </c>
      <c r="C55" s="16" t="s">
        <v>174</v>
      </c>
      <c r="D55" s="10">
        <v>5900495072290</v>
      </c>
    </row>
    <row r="56" spans="1:4">
      <c r="A56" s="14"/>
      <c r="B56" s="13" t="s">
        <v>187</v>
      </c>
      <c r="C56" s="16" t="s">
        <v>174</v>
      </c>
      <c r="D56" s="10">
        <v>5900495072276</v>
      </c>
    </row>
    <row r="57" spans="1:4">
      <c r="A57" s="14"/>
      <c r="B57" s="13" t="s">
        <v>188</v>
      </c>
      <c r="C57" s="16" t="s">
        <v>174</v>
      </c>
      <c r="D57" s="10">
        <v>5900495072252</v>
      </c>
    </row>
    <row r="58" spans="1:4">
      <c r="A58" s="14"/>
      <c r="B58" s="13" t="s">
        <v>189</v>
      </c>
      <c r="C58" s="16" t="s">
        <v>190</v>
      </c>
      <c r="D58" s="10">
        <v>5900495222374</v>
      </c>
    </row>
    <row r="59" spans="1:4">
      <c r="A59" s="14"/>
      <c r="B59" s="13" t="s">
        <v>192</v>
      </c>
      <c r="C59" s="16" t="s">
        <v>190</v>
      </c>
      <c r="D59" s="10">
        <v>5900495620248</v>
      </c>
    </row>
    <row r="60" spans="1:4">
      <c r="A60" s="14"/>
      <c r="B60" s="13" t="s">
        <v>193</v>
      </c>
      <c r="C60" s="16" t="s">
        <v>190</v>
      </c>
      <c r="D60" s="10">
        <v>5900495620224</v>
      </c>
    </row>
    <row r="61" spans="1:4">
      <c r="A61" s="14"/>
      <c r="B61" s="13" t="s">
        <v>194</v>
      </c>
      <c r="C61" s="16" t="s">
        <v>190</v>
      </c>
      <c r="D61" s="10">
        <v>5900495900210</v>
      </c>
    </row>
    <row r="62" spans="1:4">
      <c r="A62" s="14"/>
      <c r="B62" s="13" t="s">
        <v>195</v>
      </c>
      <c r="C62" s="16" t="s">
        <v>190</v>
      </c>
      <c r="D62" s="10">
        <v>5900495620767</v>
      </c>
    </row>
    <row r="63" spans="1:4">
      <c r="A63" s="14"/>
      <c r="B63" s="13" t="s">
        <v>196</v>
      </c>
      <c r="C63" s="16" t="s">
        <v>190</v>
      </c>
      <c r="D63" s="10">
        <v>5900495452719</v>
      </c>
    </row>
    <row r="64" spans="1:4">
      <c r="A64" s="14"/>
      <c r="B64" s="13" t="s">
        <v>197</v>
      </c>
      <c r="C64" s="16" t="s">
        <v>190</v>
      </c>
      <c r="D64" s="10">
        <v>5900495323767</v>
      </c>
    </row>
    <row r="65" spans="1:4">
      <c r="A65" s="14"/>
      <c r="B65" s="13" t="s">
        <v>198</v>
      </c>
      <c r="C65" s="16" t="s">
        <v>190</v>
      </c>
      <c r="D65" s="10">
        <v>5900495811417</v>
      </c>
    </row>
    <row r="66" spans="1:4">
      <c r="A66" s="14"/>
      <c r="B66" s="13" t="s">
        <v>199</v>
      </c>
      <c r="C66" s="16" t="s">
        <v>190</v>
      </c>
      <c r="D66" s="10">
        <v>5900495811400</v>
      </c>
    </row>
    <row r="67" spans="1:4">
      <c r="A67" s="14"/>
      <c r="B67" s="13" t="s">
        <v>200</v>
      </c>
      <c r="C67" s="16" t="s">
        <v>190</v>
      </c>
      <c r="D67" s="10">
        <v>5900495811394</v>
      </c>
    </row>
    <row r="68" spans="1:4">
      <c r="A68" s="14"/>
      <c r="B68" s="13" t="s">
        <v>201</v>
      </c>
      <c r="C68" s="16" t="s">
        <v>190</v>
      </c>
      <c r="D68" s="10">
        <v>5900495679345</v>
      </c>
    </row>
    <row r="69" spans="1:4">
      <c r="A69" s="14"/>
      <c r="B69" s="13" t="s">
        <v>202</v>
      </c>
      <c r="C69" s="16" t="s">
        <v>190</v>
      </c>
      <c r="D69" s="10">
        <v>5900495621412</v>
      </c>
    </row>
    <row r="70" spans="1:4">
      <c r="A70" s="14"/>
      <c r="B70" s="13" t="s">
        <v>203</v>
      </c>
      <c r="C70" s="16" t="s">
        <v>190</v>
      </c>
      <c r="D70" s="10">
        <v>5900495082732</v>
      </c>
    </row>
    <row r="71" spans="1:4">
      <c r="A71" s="14"/>
      <c r="B71" s="13" t="s">
        <v>204</v>
      </c>
      <c r="C71" s="16" t="s">
        <v>190</v>
      </c>
      <c r="D71" s="10">
        <v>5900495978400</v>
      </c>
    </row>
    <row r="72" spans="1:4">
      <c r="A72" s="14"/>
      <c r="B72" s="13" t="s">
        <v>205</v>
      </c>
      <c r="C72" s="16" t="s">
        <v>190</v>
      </c>
      <c r="D72" s="10">
        <v>5900495978516</v>
      </c>
    </row>
    <row r="73" spans="1:4">
      <c r="A73" s="14"/>
      <c r="B73" s="13" t="s">
        <v>206</v>
      </c>
      <c r="C73" s="16" t="s">
        <v>190</v>
      </c>
      <c r="D73" s="10">
        <v>5900495978509</v>
      </c>
    </row>
    <row r="74" spans="1:4">
      <c r="A74" s="14"/>
      <c r="B74" s="13" t="s">
        <v>207</v>
      </c>
      <c r="C74" s="16" t="s">
        <v>190</v>
      </c>
      <c r="D74" s="10">
        <v>5900495323750</v>
      </c>
    </row>
    <row r="75" spans="1:4">
      <c r="A75" s="14"/>
      <c r="B75" s="13" t="s">
        <v>208</v>
      </c>
      <c r="C75" s="16" t="s">
        <v>190</v>
      </c>
      <c r="D75" s="10">
        <v>5900495811431</v>
      </c>
    </row>
    <row r="76" spans="1:4">
      <c r="A76" s="14"/>
      <c r="B76" s="13" t="s">
        <v>209</v>
      </c>
      <c r="C76" s="16" t="s">
        <v>190</v>
      </c>
      <c r="D76" s="10">
        <v>5900495811424</v>
      </c>
    </row>
    <row r="77" spans="1:4">
      <c r="A77" s="14"/>
      <c r="B77" s="13" t="s">
        <v>210</v>
      </c>
      <c r="C77" s="16" t="s">
        <v>190</v>
      </c>
      <c r="D77" s="10">
        <v>5900495679321</v>
      </c>
    </row>
    <row r="78" spans="1:4">
      <c r="A78" s="14"/>
      <c r="B78" s="13" t="s">
        <v>211</v>
      </c>
      <c r="C78" s="16" t="s">
        <v>190</v>
      </c>
      <c r="D78" s="10">
        <v>5900495621405</v>
      </c>
    </row>
    <row r="79" spans="1:4">
      <c r="A79" s="14"/>
      <c r="B79" s="13" t="s">
        <v>213</v>
      </c>
      <c r="C79" s="16" t="s">
        <v>190</v>
      </c>
      <c r="D79" s="10">
        <v>5900495620781</v>
      </c>
    </row>
    <row r="80" spans="1:4">
      <c r="A80" s="14"/>
      <c r="B80" s="13" t="s">
        <v>214</v>
      </c>
      <c r="C80" s="16" t="s">
        <v>190</v>
      </c>
      <c r="D80" s="10">
        <v>5900495598530</v>
      </c>
    </row>
    <row r="81" spans="1:4">
      <c r="A81" s="14"/>
      <c r="B81" s="13" t="s">
        <v>215</v>
      </c>
      <c r="C81" s="16" t="s">
        <v>190</v>
      </c>
      <c r="D81" s="10">
        <v>5900495427915</v>
      </c>
    </row>
    <row r="82" spans="1:4">
      <c r="A82" s="14"/>
      <c r="B82" s="13" t="s">
        <v>216</v>
      </c>
      <c r="C82" s="16" t="s">
        <v>190</v>
      </c>
      <c r="D82" s="10">
        <v>5900495900173</v>
      </c>
    </row>
    <row r="83" spans="1:4">
      <c r="A83" s="14"/>
      <c r="B83" s="13" t="s">
        <v>217</v>
      </c>
      <c r="C83" s="16" t="s">
        <v>190</v>
      </c>
      <c r="D83" s="10">
        <v>5900495084309</v>
      </c>
    </row>
    <row r="84" spans="1:4">
      <c r="A84" s="14"/>
      <c r="B84" s="13" t="s">
        <v>218</v>
      </c>
      <c r="C84" s="16" t="s">
        <v>190</v>
      </c>
      <c r="D84" s="10">
        <v>5900495082718</v>
      </c>
    </row>
    <row r="85" spans="1:4">
      <c r="A85" s="14"/>
      <c r="B85" s="13" t="s">
        <v>219</v>
      </c>
      <c r="C85" s="16" t="s">
        <v>190</v>
      </c>
      <c r="D85" s="10">
        <v>5900495084293</v>
      </c>
    </row>
    <row r="86" spans="1:4">
      <c r="A86" s="14"/>
      <c r="B86" s="13" t="s">
        <v>220</v>
      </c>
      <c r="C86" s="16" t="s">
        <v>190</v>
      </c>
      <c r="D86" s="10">
        <v>5900495082725</v>
      </c>
    </row>
    <row r="87" spans="1:4">
      <c r="A87" s="14"/>
      <c r="B87" s="13" t="s">
        <v>221</v>
      </c>
      <c r="C87" s="16" t="s">
        <v>190</v>
      </c>
      <c r="D87" s="10">
        <v>5900495082695</v>
      </c>
    </row>
    <row r="88" spans="1:4">
      <c r="A88" s="14"/>
      <c r="B88" s="13" t="s">
        <v>222</v>
      </c>
      <c r="C88" s="16" t="s">
        <v>190</v>
      </c>
      <c r="D88" s="10">
        <v>5900495082701</v>
      </c>
    </row>
    <row r="89" spans="1:4">
      <c r="A89" s="14"/>
      <c r="B89" s="13" t="s">
        <v>223</v>
      </c>
      <c r="C89" s="16" t="s">
        <v>190</v>
      </c>
      <c r="D89" s="10">
        <v>5900495082688</v>
      </c>
    </row>
    <row r="90" spans="1:4">
      <c r="A90" s="14"/>
      <c r="B90" s="13" t="s">
        <v>224</v>
      </c>
      <c r="C90" s="16" t="s">
        <v>190</v>
      </c>
      <c r="D90" s="10">
        <v>5900495900166</v>
      </c>
    </row>
    <row r="91" spans="1:4">
      <c r="A91" s="14"/>
      <c r="B91" s="13" t="s">
        <v>225</v>
      </c>
      <c r="C91" s="16" t="s">
        <v>190</v>
      </c>
      <c r="D91" s="10">
        <v>5900495811479</v>
      </c>
    </row>
    <row r="92" spans="1:4">
      <c r="A92" s="14"/>
      <c r="B92" s="13" t="s">
        <v>226</v>
      </c>
      <c r="C92" s="16" t="s">
        <v>190</v>
      </c>
      <c r="D92" s="10">
        <v>5900495811462</v>
      </c>
    </row>
    <row r="93" spans="1:4">
      <c r="A93" s="14"/>
      <c r="B93" s="13" t="s">
        <v>227</v>
      </c>
      <c r="C93" s="16" t="s">
        <v>190</v>
      </c>
      <c r="D93" s="10">
        <v>5900495811455</v>
      </c>
    </row>
    <row r="94" spans="1:4">
      <c r="A94" s="14"/>
      <c r="B94" s="13" t="s">
        <v>228</v>
      </c>
      <c r="C94" s="16" t="s">
        <v>190</v>
      </c>
      <c r="D94" s="10">
        <v>5900495776815</v>
      </c>
    </row>
    <row r="95" spans="1:4">
      <c r="A95" s="14"/>
      <c r="B95" s="13" t="s">
        <v>229</v>
      </c>
      <c r="C95" s="16" t="s">
        <v>190</v>
      </c>
      <c r="D95" s="10">
        <v>5900495679369</v>
      </c>
    </row>
    <row r="96" spans="1:4">
      <c r="A96" s="14"/>
      <c r="B96" s="13" t="s">
        <v>230</v>
      </c>
      <c r="C96" s="16" t="s">
        <v>190</v>
      </c>
      <c r="D96" s="10">
        <v>5900495621429</v>
      </c>
    </row>
    <row r="97" spans="1:4">
      <c r="A97" s="14"/>
      <c r="B97" s="13" t="s">
        <v>231</v>
      </c>
      <c r="C97" s="16" t="s">
        <v>190</v>
      </c>
      <c r="D97" s="10">
        <v>5900495900203</v>
      </c>
    </row>
    <row r="98" spans="1:4">
      <c r="A98" s="14"/>
      <c r="B98" s="13" t="s">
        <v>232</v>
      </c>
      <c r="C98" s="16" t="s">
        <v>190</v>
      </c>
      <c r="D98" s="10">
        <v>5900495978486</v>
      </c>
    </row>
    <row r="99" spans="1:4">
      <c r="A99" s="14"/>
      <c r="B99" s="13" t="s">
        <v>233</v>
      </c>
      <c r="C99" s="16" t="s">
        <v>190</v>
      </c>
      <c r="D99" s="10">
        <v>5900495978448</v>
      </c>
    </row>
    <row r="100" spans="1:4">
      <c r="A100" s="14"/>
      <c r="B100" s="13" t="s">
        <v>234</v>
      </c>
      <c r="C100" s="16" t="s">
        <v>190</v>
      </c>
      <c r="D100" s="10">
        <v>5900495082749</v>
      </c>
    </row>
    <row r="101" spans="1:4">
      <c r="A101" s="14"/>
      <c r="B101" s="13" t="s">
        <v>235</v>
      </c>
      <c r="C101" s="16" t="s">
        <v>190</v>
      </c>
      <c r="D101" s="10">
        <v>5900495978554</v>
      </c>
    </row>
    <row r="102" spans="1:4">
      <c r="A102" s="14"/>
      <c r="B102" s="13" t="s">
        <v>236</v>
      </c>
      <c r="C102" s="16" t="s">
        <v>190</v>
      </c>
      <c r="D102" s="10">
        <v>5900495978530</v>
      </c>
    </row>
    <row r="103" spans="1:4">
      <c r="A103" s="14"/>
      <c r="B103" s="13" t="s">
        <v>237</v>
      </c>
      <c r="C103" s="16" t="s">
        <v>190</v>
      </c>
      <c r="D103" s="10">
        <v>5900495978523</v>
      </c>
    </row>
    <row r="104" spans="1:4">
      <c r="A104" s="14"/>
      <c r="B104" s="13" t="s">
        <v>238</v>
      </c>
      <c r="C104" s="16" t="s">
        <v>190</v>
      </c>
      <c r="D104" s="10">
        <v>5900495900197</v>
      </c>
    </row>
    <row r="105" spans="1:4">
      <c r="A105" s="14"/>
      <c r="B105" s="13" t="s">
        <v>239</v>
      </c>
      <c r="C105" s="16" t="s">
        <v>190</v>
      </c>
      <c r="D105" s="10">
        <v>5900495900180</v>
      </c>
    </row>
    <row r="106" spans="1:4">
      <c r="A106" s="14"/>
      <c r="B106" s="13" t="s">
        <v>240</v>
      </c>
      <c r="C106" s="16" t="s">
        <v>190</v>
      </c>
      <c r="D106" s="10">
        <v>5900495826992</v>
      </c>
    </row>
    <row r="107" spans="1:4">
      <c r="A107" s="14"/>
      <c r="B107" s="13" t="s">
        <v>241</v>
      </c>
      <c r="C107" s="16" t="s">
        <v>190</v>
      </c>
      <c r="D107" s="10">
        <v>5900495648952</v>
      </c>
    </row>
    <row r="108" spans="1:4">
      <c r="A108" s="14"/>
      <c r="B108" s="13" t="s">
        <v>242</v>
      </c>
      <c r="C108" s="16" t="s">
        <v>190</v>
      </c>
      <c r="D108" s="10">
        <v>5900495648945</v>
      </c>
    </row>
    <row r="109" spans="1:4">
      <c r="A109" s="14"/>
      <c r="B109" s="13" t="s">
        <v>243</v>
      </c>
      <c r="C109" s="16" t="s">
        <v>190</v>
      </c>
      <c r="D109" s="10">
        <v>5900495210708</v>
      </c>
    </row>
    <row r="110" spans="1:4">
      <c r="A110" s="14"/>
      <c r="B110" s="13" t="s">
        <v>244</v>
      </c>
      <c r="C110" s="16" t="s">
        <v>190</v>
      </c>
      <c r="D110" s="10">
        <v>5900495743763</v>
      </c>
    </row>
    <row r="111" spans="1:4">
      <c r="A111" s="14"/>
      <c r="B111" s="13" t="s">
        <v>245</v>
      </c>
      <c r="C111" s="16" t="s">
        <v>190</v>
      </c>
      <c r="D111" s="10">
        <v>5900495647153</v>
      </c>
    </row>
    <row r="112" spans="1:4">
      <c r="A112" s="14"/>
      <c r="B112" s="13" t="s">
        <v>246</v>
      </c>
      <c r="C112" s="16" t="s">
        <v>190</v>
      </c>
      <c r="D112" s="10">
        <v>5900495623522</v>
      </c>
    </row>
    <row r="113" spans="1:4">
      <c r="A113" s="14"/>
      <c r="B113" s="13" t="s">
        <v>247</v>
      </c>
      <c r="C113" s="16" t="s">
        <v>190</v>
      </c>
      <c r="D113" s="10">
        <v>5900495623508</v>
      </c>
    </row>
    <row r="114" spans="1:4">
      <c r="A114" s="14"/>
      <c r="B114" s="13" t="s">
        <v>248</v>
      </c>
      <c r="C114" s="16" t="s">
        <v>190</v>
      </c>
      <c r="D114" s="10">
        <v>5900495647139</v>
      </c>
    </row>
    <row r="115" spans="1:4">
      <c r="A115" s="14"/>
      <c r="B115" s="13" t="s">
        <v>249</v>
      </c>
      <c r="C115" s="16" t="s">
        <v>190</v>
      </c>
      <c r="D115" s="10">
        <v>5900495623492</v>
      </c>
    </row>
    <row r="116" spans="1:4">
      <c r="A116" s="14"/>
      <c r="B116" s="13" t="s">
        <v>250</v>
      </c>
      <c r="C116" s="16" t="s">
        <v>190</v>
      </c>
      <c r="D116" s="10">
        <v>5900495950925</v>
      </c>
    </row>
    <row r="117" spans="1:4">
      <c r="A117" s="14"/>
      <c r="B117" s="13" t="s">
        <v>251</v>
      </c>
      <c r="C117" s="16" t="s">
        <v>190</v>
      </c>
      <c r="D117" s="10">
        <v>5900495950918</v>
      </c>
    </row>
    <row r="118" spans="1:4">
      <c r="A118" s="14"/>
      <c r="B118" s="13" t="s">
        <v>252</v>
      </c>
      <c r="C118" s="16" t="s">
        <v>190</v>
      </c>
      <c r="D118" s="10">
        <v>5900495647146</v>
      </c>
    </row>
    <row r="119" spans="1:4">
      <c r="A119" s="14"/>
      <c r="B119" s="13" t="s">
        <v>253</v>
      </c>
      <c r="C119" s="16" t="s">
        <v>190</v>
      </c>
      <c r="D119" s="10">
        <v>5900495623546</v>
      </c>
    </row>
    <row r="120" spans="1:4">
      <c r="A120" s="14"/>
      <c r="B120" s="13" t="s">
        <v>254</v>
      </c>
      <c r="C120" s="16" t="s">
        <v>190</v>
      </c>
      <c r="D120" s="10">
        <v>5900495623539</v>
      </c>
    </row>
    <row r="121" spans="1:4">
      <c r="A121" s="14"/>
      <c r="B121" s="13" t="s">
        <v>255</v>
      </c>
      <c r="C121" s="16" t="s">
        <v>190</v>
      </c>
      <c r="D121" s="10">
        <v>5907457708150</v>
      </c>
    </row>
    <row r="122" spans="1:4">
      <c r="A122" s="14"/>
      <c r="B122" s="13" t="s">
        <v>256</v>
      </c>
      <c r="C122" s="16" t="s">
        <v>190</v>
      </c>
      <c r="D122" s="10">
        <v>5907457708143</v>
      </c>
    </row>
    <row r="123" spans="1:4">
      <c r="A123" s="14"/>
      <c r="B123" s="13" t="s">
        <v>257</v>
      </c>
      <c r="C123" s="16" t="s">
        <v>190</v>
      </c>
      <c r="D123" s="10">
        <v>5907457708174</v>
      </c>
    </row>
    <row r="124" spans="1:4">
      <c r="A124" s="14"/>
      <c r="B124" s="13" t="s">
        <v>258</v>
      </c>
      <c r="C124" s="16" t="s">
        <v>190</v>
      </c>
      <c r="D124" s="10">
        <v>5900495925251</v>
      </c>
    </row>
    <row r="125" spans="1:4">
      <c r="A125" s="14"/>
      <c r="B125" s="13" t="s">
        <v>260</v>
      </c>
      <c r="C125" s="16" t="s">
        <v>190</v>
      </c>
      <c r="D125" s="10">
        <v>5900495892362</v>
      </c>
    </row>
    <row r="126" spans="1:4">
      <c r="A126" s="14"/>
      <c r="B126" s="13" t="s">
        <v>262</v>
      </c>
      <c r="C126" s="16" t="s">
        <v>190</v>
      </c>
      <c r="D126" s="10">
        <v>5900495709110</v>
      </c>
    </row>
    <row r="127" spans="1:4">
      <c r="A127" s="14"/>
      <c r="B127" s="13" t="s">
        <v>264</v>
      </c>
      <c r="C127" s="16" t="s">
        <v>190</v>
      </c>
      <c r="D127" s="10">
        <v>5900495973986</v>
      </c>
    </row>
    <row r="128" spans="1:4">
      <c r="A128" s="14"/>
      <c r="B128" s="13" t="s">
        <v>265</v>
      </c>
      <c r="C128" s="16" t="s">
        <v>190</v>
      </c>
      <c r="D128" s="10">
        <v>5900495973979</v>
      </c>
    </row>
    <row r="129" spans="1:4">
      <c r="A129" s="14"/>
      <c r="B129" s="13" t="s">
        <v>266</v>
      </c>
      <c r="C129" s="16" t="s">
        <v>190</v>
      </c>
      <c r="D129" s="10">
        <v>5900495973962</v>
      </c>
    </row>
    <row r="130" spans="1:4">
      <c r="A130" s="14"/>
      <c r="B130" s="13" t="s">
        <v>267</v>
      </c>
      <c r="C130" s="16" t="s">
        <v>190</v>
      </c>
      <c r="D130" s="10">
        <v>5900495973955</v>
      </c>
    </row>
    <row r="131" spans="1:4">
      <c r="A131" s="14"/>
      <c r="B131" s="13" t="s">
        <v>268</v>
      </c>
      <c r="C131" s="16" t="s">
        <v>190</v>
      </c>
      <c r="D131" s="10">
        <v>5900495973948</v>
      </c>
    </row>
    <row r="132" spans="1:4">
      <c r="A132" s="14"/>
      <c r="B132" s="13" t="s">
        <v>269</v>
      </c>
      <c r="C132" s="16" t="s">
        <v>190</v>
      </c>
      <c r="D132" s="10">
        <v>5900495973931</v>
      </c>
    </row>
    <row r="133" spans="1:4">
      <c r="A133" s="14"/>
      <c r="B133" s="13" t="s">
        <v>270</v>
      </c>
      <c r="C133" s="16" t="s">
        <v>190</v>
      </c>
      <c r="D133" s="10">
        <v>5900495921406</v>
      </c>
    </row>
    <row r="134" spans="1:4">
      <c r="A134" s="14"/>
      <c r="B134" s="13" t="s">
        <v>271</v>
      </c>
      <c r="C134" s="16" t="s">
        <v>190</v>
      </c>
      <c r="D134" s="10">
        <v>5900495977854</v>
      </c>
    </row>
    <row r="135" spans="1:4">
      <c r="A135" s="14"/>
      <c r="B135" s="13" t="s">
        <v>272</v>
      </c>
      <c r="C135" s="16" t="s">
        <v>190</v>
      </c>
      <c r="D135" s="10">
        <v>5900495977847</v>
      </c>
    </row>
    <row r="136" spans="1:4">
      <c r="A136" s="14"/>
      <c r="B136" s="13" t="s">
        <v>273</v>
      </c>
      <c r="C136" s="16" t="s">
        <v>190</v>
      </c>
      <c r="D136" s="10">
        <v>5900495974471</v>
      </c>
    </row>
    <row r="137" spans="1:4">
      <c r="A137" s="14"/>
      <c r="B137" s="13" t="s">
        <v>274</v>
      </c>
      <c r="C137" s="16" t="s">
        <v>190</v>
      </c>
      <c r="D137" s="10">
        <v>5900495974464</v>
      </c>
    </row>
    <row r="138" spans="1:4">
      <c r="A138" s="14"/>
      <c r="B138" s="13" t="s">
        <v>275</v>
      </c>
      <c r="C138" s="16" t="s">
        <v>190</v>
      </c>
      <c r="D138" s="10">
        <v>5900495139351</v>
      </c>
    </row>
    <row r="139" spans="1:4">
      <c r="A139" s="14"/>
      <c r="B139" s="13" t="s">
        <v>276</v>
      </c>
      <c r="C139" s="16" t="s">
        <v>190</v>
      </c>
      <c r="D139" s="10">
        <v>5900495677723</v>
      </c>
    </row>
    <row r="140" spans="1:4">
      <c r="A140" s="14"/>
      <c r="B140" s="13" t="s">
        <v>277</v>
      </c>
      <c r="C140" s="16" t="s">
        <v>190</v>
      </c>
      <c r="D140" s="10">
        <v>5900495623270</v>
      </c>
    </row>
    <row r="141" spans="1:4">
      <c r="A141" s="14"/>
      <c r="B141" s="13" t="s">
        <v>278</v>
      </c>
      <c r="C141" s="16" t="s">
        <v>190</v>
      </c>
      <c r="D141" s="10">
        <v>5900495623263</v>
      </c>
    </row>
    <row r="142" spans="1:4">
      <c r="A142" s="14"/>
      <c r="B142" s="13" t="s">
        <v>279</v>
      </c>
      <c r="C142" s="16" t="s">
        <v>190</v>
      </c>
      <c r="D142" s="10">
        <v>5900495623256</v>
      </c>
    </row>
    <row r="143" spans="1:4">
      <c r="A143" s="14"/>
      <c r="B143" s="13" t="s">
        <v>280</v>
      </c>
      <c r="C143" s="16" t="s">
        <v>190</v>
      </c>
      <c r="D143" s="10">
        <v>5900495623331</v>
      </c>
    </row>
    <row r="144" spans="1:4">
      <c r="A144" s="14"/>
      <c r="B144" s="13" t="s">
        <v>281</v>
      </c>
      <c r="C144" s="16" t="s">
        <v>190</v>
      </c>
      <c r="D144" s="10">
        <v>5900495623324</v>
      </c>
    </row>
    <row r="145" spans="1:4">
      <c r="A145" s="14"/>
      <c r="B145" s="13" t="s">
        <v>282</v>
      </c>
      <c r="C145" s="16" t="s">
        <v>190</v>
      </c>
      <c r="D145" s="10">
        <v>5900495623317</v>
      </c>
    </row>
    <row r="146" spans="1:4">
      <c r="A146" s="14"/>
      <c r="B146" s="13" t="s">
        <v>283</v>
      </c>
      <c r="C146" s="16" t="s">
        <v>190</v>
      </c>
      <c r="D146" s="10">
        <v>5900495677730</v>
      </c>
    </row>
    <row r="147" spans="1:4">
      <c r="A147" s="14"/>
      <c r="B147" s="13" t="s">
        <v>284</v>
      </c>
      <c r="C147" s="16" t="s">
        <v>190</v>
      </c>
      <c r="D147" s="10">
        <v>5900495623294</v>
      </c>
    </row>
    <row r="148" spans="1:4">
      <c r="A148" s="14"/>
      <c r="B148" s="13" t="s">
        <v>285</v>
      </c>
      <c r="C148" s="16" t="s">
        <v>190</v>
      </c>
      <c r="D148" s="10">
        <v>5900495080752</v>
      </c>
    </row>
    <row r="149" spans="1:4">
      <c r="A149" s="14"/>
      <c r="B149" s="13" t="s">
        <v>286</v>
      </c>
      <c r="C149" s="16" t="s">
        <v>190</v>
      </c>
      <c r="D149" s="10">
        <v>5900495088659</v>
      </c>
    </row>
    <row r="150" spans="1:4">
      <c r="A150" s="14"/>
      <c r="B150" s="13" t="s">
        <v>287</v>
      </c>
      <c r="C150" s="16" t="s">
        <v>190</v>
      </c>
      <c r="D150" s="10">
        <v>5900495088666</v>
      </c>
    </row>
    <row r="151" spans="1:4">
      <c r="A151" s="14"/>
      <c r="B151" s="13" t="s">
        <v>288</v>
      </c>
      <c r="C151" s="16" t="s">
        <v>190</v>
      </c>
      <c r="D151" s="10">
        <v>5900495088673</v>
      </c>
    </row>
    <row r="152" spans="1:4">
      <c r="A152" s="14"/>
      <c r="B152" s="13" t="s">
        <v>289</v>
      </c>
      <c r="C152" s="16" t="s">
        <v>190</v>
      </c>
      <c r="D152" s="10">
        <v>5900495088680</v>
      </c>
    </row>
    <row r="153" spans="1:4">
      <c r="A153" s="14"/>
      <c r="B153" s="13" t="s">
        <v>290</v>
      </c>
      <c r="C153" s="16" t="s">
        <v>190</v>
      </c>
      <c r="D153" s="10">
        <v>5900495885968</v>
      </c>
    </row>
    <row r="154" spans="1:4">
      <c r="A154" s="14"/>
      <c r="B154" s="13" t="s">
        <v>291</v>
      </c>
      <c r="C154" s="16" t="s">
        <v>190</v>
      </c>
      <c r="D154" s="10">
        <v>5900495978226</v>
      </c>
    </row>
    <row r="155" spans="1:4">
      <c r="A155" s="14"/>
      <c r="B155" s="13" t="s">
        <v>292</v>
      </c>
      <c r="C155" s="16" t="s">
        <v>190</v>
      </c>
      <c r="D155" s="10">
        <v>5900495978219</v>
      </c>
    </row>
    <row r="156" spans="1:4">
      <c r="A156" s="14"/>
      <c r="B156" s="13" t="s">
        <v>293</v>
      </c>
      <c r="C156" s="16" t="s">
        <v>190</v>
      </c>
      <c r="D156" s="10">
        <v>5900495623355</v>
      </c>
    </row>
    <row r="157" spans="1:4">
      <c r="A157" s="14"/>
      <c r="B157" s="13" t="s">
        <v>294</v>
      </c>
      <c r="C157" s="16" t="s">
        <v>190</v>
      </c>
      <c r="D157" s="10">
        <v>5900495829191</v>
      </c>
    </row>
    <row r="158" spans="1:4">
      <c r="A158" s="14"/>
      <c r="B158" s="13" t="s">
        <v>295</v>
      </c>
      <c r="C158" s="16" t="s">
        <v>190</v>
      </c>
      <c r="D158" s="10">
        <v>5900495829238</v>
      </c>
    </row>
    <row r="159" spans="1:4">
      <c r="A159" s="14"/>
      <c r="B159" s="13" t="s">
        <v>296</v>
      </c>
      <c r="C159" s="16" t="s">
        <v>190</v>
      </c>
      <c r="D159" s="10">
        <v>5900495349750</v>
      </c>
    </row>
    <row r="160" spans="1:4">
      <c r="A160" s="14"/>
      <c r="B160" s="13" t="s">
        <v>297</v>
      </c>
      <c r="C160" s="16" t="s">
        <v>190</v>
      </c>
      <c r="D160" s="10">
        <v>5900495348418</v>
      </c>
    </row>
    <row r="161" spans="1:4">
      <c r="A161" s="14"/>
      <c r="B161" s="13" t="s">
        <v>298</v>
      </c>
      <c r="C161" s="16" t="s">
        <v>190</v>
      </c>
      <c r="D161" s="10">
        <v>5900495878236</v>
      </c>
    </row>
    <row r="162" spans="1:4">
      <c r="A162" s="14"/>
      <c r="B162" s="13" t="s">
        <v>299</v>
      </c>
      <c r="C162" s="16" t="s">
        <v>190</v>
      </c>
      <c r="D162" s="10">
        <v>5900495829245</v>
      </c>
    </row>
    <row r="163" spans="1:4">
      <c r="A163" s="14"/>
      <c r="B163" s="13" t="s">
        <v>300</v>
      </c>
      <c r="C163" s="16" t="s">
        <v>190</v>
      </c>
      <c r="D163" s="10">
        <v>5900495829207</v>
      </c>
    </row>
    <row r="164" spans="1:4">
      <c r="A164" s="14"/>
      <c r="B164" s="13" t="s">
        <v>301</v>
      </c>
      <c r="C164" s="16" t="s">
        <v>190</v>
      </c>
      <c r="D164" s="10">
        <v>5900495829221</v>
      </c>
    </row>
    <row r="165" spans="1:4">
      <c r="A165" s="14"/>
      <c r="B165" s="13" t="s">
        <v>302</v>
      </c>
      <c r="C165" s="16" t="s">
        <v>190</v>
      </c>
      <c r="D165" s="10">
        <v>5900495829214</v>
      </c>
    </row>
    <row r="166" spans="1:4">
      <c r="A166" s="14"/>
      <c r="B166" s="13" t="s">
        <v>303</v>
      </c>
      <c r="C166" s="16" t="s">
        <v>190</v>
      </c>
      <c r="D166" s="10">
        <v>5900495275165</v>
      </c>
    </row>
    <row r="167" spans="1:4">
      <c r="A167" s="14"/>
      <c r="B167" s="22" t="s">
        <v>304</v>
      </c>
      <c r="C167" s="16" t="s">
        <v>190</v>
      </c>
      <c r="D167" s="10">
        <v>5900495052551</v>
      </c>
    </row>
    <row r="168" spans="1:4">
      <c r="A168" s="14"/>
      <c r="B168" s="13" t="s">
        <v>305</v>
      </c>
      <c r="C168" s="16" t="s">
        <v>190</v>
      </c>
      <c r="D168" s="10">
        <v>5900495974488</v>
      </c>
    </row>
    <row r="169" spans="1:4">
      <c r="A169" s="14"/>
      <c r="B169" s="13" t="s">
        <v>306</v>
      </c>
      <c r="C169" s="16" t="s">
        <v>190</v>
      </c>
      <c r="D169" s="10">
        <v>5900495275301</v>
      </c>
    </row>
    <row r="170" spans="1:4">
      <c r="A170" s="14"/>
      <c r="B170" s="13" t="s">
        <v>307</v>
      </c>
      <c r="C170" s="16" t="s">
        <v>190</v>
      </c>
      <c r="D170" s="10">
        <v>5900495607577</v>
      </c>
    </row>
    <row r="171" spans="1:4">
      <c r="A171" s="14"/>
      <c r="B171" s="13" t="s">
        <v>309</v>
      </c>
      <c r="C171" s="16" t="s">
        <v>190</v>
      </c>
      <c r="D171" s="10">
        <v>5900495607546</v>
      </c>
    </row>
    <row r="172" spans="1:4">
      <c r="A172" s="14"/>
      <c r="B172" s="13" t="s">
        <v>311</v>
      </c>
      <c r="C172" s="16" t="s">
        <v>190</v>
      </c>
      <c r="D172" s="10">
        <v>5900495607539</v>
      </c>
    </row>
    <row r="173" spans="1:4">
      <c r="A173" s="14"/>
      <c r="B173" s="13" t="s">
        <v>313</v>
      </c>
      <c r="C173" s="16" t="s">
        <v>190</v>
      </c>
      <c r="D173" s="10">
        <v>5900495607492</v>
      </c>
    </row>
    <row r="174" spans="1:4">
      <c r="A174" s="14"/>
      <c r="B174" s="13" t="s">
        <v>315</v>
      </c>
      <c r="C174" s="16" t="s">
        <v>190</v>
      </c>
      <c r="D174" s="10">
        <v>5900495530790</v>
      </c>
    </row>
    <row r="175" spans="1:4">
      <c r="A175" s="14"/>
      <c r="B175" s="13" t="s">
        <v>317</v>
      </c>
      <c r="C175" s="16" t="s">
        <v>190</v>
      </c>
      <c r="D175" s="10">
        <v>5900495530622</v>
      </c>
    </row>
    <row r="176" spans="1:4">
      <c r="A176" s="14"/>
      <c r="B176" s="13" t="s">
        <v>319</v>
      </c>
      <c r="C176" s="16" t="s">
        <v>190</v>
      </c>
      <c r="D176" s="10">
        <v>5900495414984</v>
      </c>
    </row>
    <row r="177" spans="1:4">
      <c r="A177" s="14"/>
      <c r="B177" s="13" t="s">
        <v>321</v>
      </c>
      <c r="C177" s="16" t="s">
        <v>190</v>
      </c>
      <c r="D177" s="10">
        <v>5900495337795</v>
      </c>
    </row>
    <row r="178" spans="1:4">
      <c r="A178" s="14"/>
      <c r="B178" s="13" t="s">
        <v>323</v>
      </c>
      <c r="C178" s="16" t="s">
        <v>190</v>
      </c>
      <c r="D178" s="10">
        <v>5900495337764</v>
      </c>
    </row>
    <row r="179" spans="1:4">
      <c r="A179" s="14"/>
      <c r="B179" s="13" t="s">
        <v>325</v>
      </c>
      <c r="C179" s="16" t="s">
        <v>190</v>
      </c>
      <c r="D179" s="10">
        <v>5900495337757</v>
      </c>
    </row>
    <row r="180" spans="1:4">
      <c r="A180" s="14"/>
      <c r="B180" s="13" t="s">
        <v>327</v>
      </c>
      <c r="C180" s="16" t="s">
        <v>190</v>
      </c>
      <c r="D180" s="10">
        <v>5900495335937</v>
      </c>
    </row>
    <row r="181" spans="1:4">
      <c r="A181" s="14"/>
      <c r="B181" s="13" t="s">
        <v>329</v>
      </c>
      <c r="C181" s="16" t="s">
        <v>190</v>
      </c>
      <c r="D181" s="10">
        <v>5900495335906</v>
      </c>
    </row>
    <row r="182" spans="1:4">
      <c r="A182" s="14"/>
      <c r="B182" s="13" t="s">
        <v>331</v>
      </c>
      <c r="C182" s="16" t="s">
        <v>190</v>
      </c>
      <c r="D182" s="10">
        <v>5900495335890</v>
      </c>
    </row>
    <row r="183" spans="1:4">
      <c r="A183" s="14"/>
      <c r="B183" s="13" t="s">
        <v>333</v>
      </c>
      <c r="C183" s="16" t="s">
        <v>190</v>
      </c>
      <c r="D183" s="10">
        <v>5900495829160</v>
      </c>
    </row>
    <row r="184" spans="1:4">
      <c r="A184" s="14"/>
      <c r="B184" s="13" t="s">
        <v>335</v>
      </c>
      <c r="C184" s="16" t="s">
        <v>190</v>
      </c>
      <c r="D184" s="10">
        <v>5900495829153</v>
      </c>
    </row>
    <row r="185" spans="1:4">
      <c r="A185" s="14"/>
      <c r="B185" s="13" t="s">
        <v>337</v>
      </c>
      <c r="C185" s="16" t="s">
        <v>190</v>
      </c>
      <c r="D185" s="10">
        <v>5900495978752</v>
      </c>
    </row>
    <row r="186" spans="1:4">
      <c r="A186" s="14"/>
      <c r="B186" s="13" t="s">
        <v>339</v>
      </c>
      <c r="C186" s="16" t="s">
        <v>190</v>
      </c>
      <c r="D186" s="10">
        <v>5900495978738</v>
      </c>
    </row>
    <row r="187" spans="1:4">
      <c r="A187" s="14"/>
      <c r="B187" s="13" t="s">
        <v>341</v>
      </c>
      <c r="C187" s="16" t="s">
        <v>190</v>
      </c>
      <c r="D187" s="10">
        <v>5900495921383</v>
      </c>
    </row>
    <row r="188" spans="1:4">
      <c r="A188" s="14"/>
      <c r="B188" s="13" t="s">
        <v>343</v>
      </c>
      <c r="C188" s="16" t="s">
        <v>190</v>
      </c>
      <c r="D188" s="10">
        <v>5900495978745</v>
      </c>
    </row>
    <row r="189" spans="1:4">
      <c r="A189" s="14"/>
      <c r="B189" s="13" t="s">
        <v>345</v>
      </c>
      <c r="C189" s="16" t="s">
        <v>190</v>
      </c>
      <c r="D189" s="10">
        <v>5900495275196</v>
      </c>
    </row>
    <row r="190" spans="1:4">
      <c r="A190" s="14"/>
      <c r="B190" s="13" t="s">
        <v>346</v>
      </c>
      <c r="C190" s="16" t="s">
        <v>190</v>
      </c>
      <c r="D190" s="10">
        <v>5900495669506</v>
      </c>
    </row>
    <row r="191" spans="1:4">
      <c r="A191" s="14"/>
      <c r="B191" s="13" t="s">
        <v>347</v>
      </c>
      <c r="C191" s="16" t="s">
        <v>190</v>
      </c>
      <c r="D191" s="10">
        <v>5900495559005</v>
      </c>
    </row>
    <row r="192" spans="1:4">
      <c r="A192" s="14"/>
      <c r="B192" s="13" t="s">
        <v>348</v>
      </c>
      <c r="C192" s="16" t="s">
        <v>190</v>
      </c>
      <c r="D192" s="10">
        <v>5900495491596</v>
      </c>
    </row>
    <row r="193" spans="1:4">
      <c r="A193" s="14"/>
      <c r="B193" s="13" t="s">
        <v>349</v>
      </c>
      <c r="C193" s="16" t="s">
        <v>190</v>
      </c>
      <c r="D193" s="10">
        <v>5900495491589</v>
      </c>
    </row>
    <row r="194" spans="1:4">
      <c r="A194" s="14"/>
      <c r="B194" s="13" t="s">
        <v>350</v>
      </c>
      <c r="C194" s="16" t="s">
        <v>190</v>
      </c>
      <c r="D194" s="28">
        <v>5900495962683</v>
      </c>
    </row>
    <row r="195" spans="1:4">
      <c r="A195" s="14"/>
      <c r="B195" s="22" t="s">
        <v>351</v>
      </c>
      <c r="C195" s="16" t="s">
        <v>190</v>
      </c>
      <c r="D195" s="28">
        <v>5900495962584</v>
      </c>
    </row>
    <row r="196" spans="1:4">
      <c r="A196" s="14"/>
      <c r="B196" s="13" t="s">
        <v>353</v>
      </c>
      <c r="C196" s="16" t="s">
        <v>190</v>
      </c>
      <c r="D196" s="10">
        <v>5900495963536</v>
      </c>
    </row>
    <row r="197" spans="1:4">
      <c r="A197" s="14"/>
      <c r="B197" s="13" t="s">
        <v>355</v>
      </c>
      <c r="C197" s="16" t="s">
        <v>190</v>
      </c>
      <c r="D197" s="10">
        <v>5900495414960</v>
      </c>
    </row>
    <row r="198" spans="1:4">
      <c r="A198" s="14"/>
      <c r="B198" s="13" t="s">
        <v>356</v>
      </c>
      <c r="C198" s="16" t="s">
        <v>357</v>
      </c>
      <c r="D198" s="10">
        <v>5908267930168</v>
      </c>
    </row>
    <row r="199" spans="1:4">
      <c r="A199" s="14"/>
      <c r="B199" s="13" t="s">
        <v>358</v>
      </c>
      <c r="C199" s="16" t="s">
        <v>357</v>
      </c>
      <c r="D199" s="10">
        <v>5908267930151</v>
      </c>
    </row>
    <row r="200" spans="1:4">
      <c r="A200" s="14"/>
      <c r="B200" s="22" t="s">
        <v>359</v>
      </c>
      <c r="C200" s="16" t="s">
        <v>357</v>
      </c>
      <c r="D200" s="10">
        <v>5908267930182</v>
      </c>
    </row>
    <row r="201" spans="1:4">
      <c r="A201" s="14"/>
      <c r="B201" s="13" t="s">
        <v>360</v>
      </c>
      <c r="C201" s="16" t="s">
        <v>357</v>
      </c>
      <c r="D201" s="10">
        <v>5908267930137</v>
      </c>
    </row>
    <row r="202" spans="1:4">
      <c r="A202" s="14"/>
      <c r="B202" s="13" t="s">
        <v>361</v>
      </c>
      <c r="C202" s="16" t="s">
        <v>357</v>
      </c>
      <c r="D202" s="10">
        <v>5908267930144</v>
      </c>
    </row>
    <row r="203" spans="1:4">
      <c r="A203" s="14"/>
      <c r="B203" s="13" t="s">
        <v>362</v>
      </c>
      <c r="C203" s="16" t="s">
        <v>357</v>
      </c>
      <c r="D203" s="10">
        <v>5908267930274</v>
      </c>
    </row>
    <row r="204" spans="1:4">
      <c r="A204" s="14"/>
      <c r="B204" s="13" t="s">
        <v>363</v>
      </c>
      <c r="C204" s="16" t="s">
        <v>357</v>
      </c>
      <c r="D204" s="10">
        <v>5908267930267</v>
      </c>
    </row>
    <row r="205" spans="1:4">
      <c r="A205" s="14"/>
      <c r="B205" s="13" t="s">
        <v>364</v>
      </c>
      <c r="C205" s="16" t="s">
        <v>357</v>
      </c>
      <c r="D205" s="10">
        <v>5908267930281</v>
      </c>
    </row>
    <row r="206" spans="1:4">
      <c r="A206" s="14"/>
      <c r="B206" s="13" t="s">
        <v>365</v>
      </c>
      <c r="C206" s="16" t="s">
        <v>357</v>
      </c>
      <c r="D206" s="10">
        <v>5908267920381</v>
      </c>
    </row>
    <row r="207" spans="1:4">
      <c r="A207" s="14"/>
      <c r="B207" s="13" t="s">
        <v>366</v>
      </c>
      <c r="C207" s="16" t="s">
        <v>357</v>
      </c>
      <c r="D207" s="10">
        <v>5908267920312</v>
      </c>
    </row>
    <row r="208" spans="1:4">
      <c r="A208" s="14"/>
      <c r="B208" s="13" t="s">
        <v>367</v>
      </c>
      <c r="C208" s="16" t="s">
        <v>357</v>
      </c>
      <c r="D208" s="10">
        <v>5908267961469</v>
      </c>
    </row>
    <row r="209" spans="1:4">
      <c r="A209" s="14"/>
      <c r="B209" s="13" t="s">
        <v>368</v>
      </c>
      <c r="C209" s="16" t="s">
        <v>357</v>
      </c>
      <c r="D209" s="10">
        <v>5908267961438</v>
      </c>
    </row>
    <row r="210" spans="1:4">
      <c r="A210" s="14"/>
      <c r="B210" s="13" t="s">
        <v>369</v>
      </c>
      <c r="C210" s="16" t="s">
        <v>357</v>
      </c>
      <c r="D210" s="10">
        <v>5908267961445</v>
      </c>
    </row>
    <row r="211" spans="1:4">
      <c r="A211" s="14"/>
      <c r="B211" s="13" t="s">
        <v>370</v>
      </c>
      <c r="C211" s="16" t="s">
        <v>357</v>
      </c>
      <c r="D211" s="10">
        <v>5908267920398</v>
      </c>
    </row>
    <row r="212" spans="1:4">
      <c r="A212" s="14"/>
      <c r="B212" s="13" t="s">
        <v>371</v>
      </c>
      <c r="C212" s="16" t="s">
        <v>357</v>
      </c>
      <c r="D212" s="10">
        <v>5908267961452</v>
      </c>
    </row>
    <row r="213" spans="1:4">
      <c r="A213" s="14"/>
      <c r="B213" s="13" t="s">
        <v>372</v>
      </c>
      <c r="C213" s="16" t="s">
        <v>373</v>
      </c>
      <c r="D213" s="10">
        <v>5900495092618</v>
      </c>
    </row>
    <row r="214" spans="1:4">
      <c r="A214" s="14"/>
      <c r="B214" s="13" t="s">
        <v>374</v>
      </c>
      <c r="C214" s="16" t="s">
        <v>373</v>
      </c>
      <c r="D214" s="10">
        <v>5900495092595</v>
      </c>
    </row>
    <row r="215" spans="1:4">
      <c r="A215" s="14"/>
      <c r="B215" s="13" t="s">
        <v>376</v>
      </c>
      <c r="C215" s="16" t="s">
        <v>373</v>
      </c>
      <c r="D215" s="10">
        <v>5900495092656</v>
      </c>
    </row>
    <row r="216" spans="1:4">
      <c r="A216" s="14"/>
      <c r="B216" s="13" t="s">
        <v>377</v>
      </c>
      <c r="C216" s="16" t="s">
        <v>373</v>
      </c>
      <c r="D216" s="10">
        <v>5900495092649</v>
      </c>
    </row>
    <row r="217" spans="1:4">
      <c r="A217" s="14"/>
      <c r="B217" s="13" t="s">
        <v>378</v>
      </c>
      <c r="C217" s="16" t="s">
        <v>373</v>
      </c>
      <c r="D217" s="10">
        <v>5900495292445</v>
      </c>
    </row>
    <row r="218" spans="1:4">
      <c r="A218" s="14"/>
      <c r="B218" s="13" t="s">
        <v>380</v>
      </c>
      <c r="C218" s="16" t="s">
        <v>373</v>
      </c>
      <c r="D218" s="10">
        <v>5900495292438</v>
      </c>
    </row>
    <row r="219" spans="1:4">
      <c r="A219" s="14"/>
      <c r="B219" s="13" t="s">
        <v>382</v>
      </c>
      <c r="C219" s="16" t="s">
        <v>373</v>
      </c>
      <c r="D219" s="10">
        <v>5900495947987</v>
      </c>
    </row>
    <row r="220" spans="1:4">
      <c r="A220" s="14"/>
      <c r="B220" s="13" t="s">
        <v>383</v>
      </c>
      <c r="C220" s="16" t="s">
        <v>373</v>
      </c>
      <c r="D220" s="10">
        <v>5900495892393</v>
      </c>
    </row>
    <row r="221" spans="1:4">
      <c r="A221" s="14"/>
      <c r="B221" s="13" t="s">
        <v>384</v>
      </c>
      <c r="C221" s="16" t="s">
        <v>373</v>
      </c>
      <c r="D221" s="10">
        <v>5900495758194</v>
      </c>
    </row>
    <row r="222" spans="1:4">
      <c r="A222" s="14"/>
      <c r="B222" s="13" t="s">
        <v>385</v>
      </c>
      <c r="C222" s="16" t="s">
        <v>373</v>
      </c>
      <c r="D222" s="10">
        <v>5900495758149</v>
      </c>
    </row>
    <row r="223" spans="1:4">
      <c r="A223" s="14"/>
      <c r="B223" s="13" t="s">
        <v>386</v>
      </c>
      <c r="C223" s="16" t="s">
        <v>373</v>
      </c>
      <c r="D223" s="10">
        <v>5900495758132</v>
      </c>
    </row>
    <row r="224" spans="1:4">
      <c r="A224" s="14"/>
      <c r="B224" s="13" t="s">
        <v>387</v>
      </c>
      <c r="C224" s="16" t="s">
        <v>373</v>
      </c>
      <c r="D224" s="10">
        <v>5900495758163</v>
      </c>
    </row>
    <row r="225" spans="1:4">
      <c r="A225" s="14"/>
      <c r="B225" s="13" t="s">
        <v>388</v>
      </c>
      <c r="C225" s="16" t="s">
        <v>373</v>
      </c>
      <c r="D225" s="10">
        <v>5900495758187</v>
      </c>
    </row>
    <row r="226" spans="1:4">
      <c r="A226" s="14"/>
      <c r="B226" s="13" t="s">
        <v>389</v>
      </c>
      <c r="C226" s="16" t="s">
        <v>373</v>
      </c>
      <c r="D226" s="10">
        <v>5900495052483</v>
      </c>
    </row>
    <row r="227" spans="1:4">
      <c r="A227" s="14"/>
      <c r="B227" s="13" t="s">
        <v>390</v>
      </c>
      <c r="C227" s="16" t="s">
        <v>373</v>
      </c>
      <c r="D227" s="10">
        <v>5900495796134</v>
      </c>
    </row>
    <row r="228" spans="1:4">
      <c r="A228" s="14"/>
      <c r="B228" s="13" t="s">
        <v>391</v>
      </c>
      <c r="C228" s="16" t="s">
        <v>373</v>
      </c>
      <c r="D228" s="10">
        <v>5900495828705</v>
      </c>
    </row>
    <row r="229" spans="1:4">
      <c r="A229" s="14"/>
      <c r="B229" s="13" t="s">
        <v>392</v>
      </c>
      <c r="C229" s="16" t="s">
        <v>373</v>
      </c>
      <c r="D229" s="10">
        <v>5900495863355</v>
      </c>
    </row>
    <row r="230" spans="1:4">
      <c r="A230" s="14"/>
      <c r="B230" s="13" t="s">
        <v>393</v>
      </c>
      <c r="C230" s="16" t="s">
        <v>373</v>
      </c>
      <c r="D230" s="10">
        <v>5900495758064</v>
      </c>
    </row>
    <row r="231" spans="1:4">
      <c r="A231" s="14"/>
      <c r="B231" s="13" t="s">
        <v>394</v>
      </c>
      <c r="C231" s="16" t="s">
        <v>373</v>
      </c>
      <c r="D231" s="10">
        <v>5900495948830</v>
      </c>
    </row>
    <row r="232" spans="1:4">
      <c r="A232" s="14"/>
      <c r="B232" s="13" t="s">
        <v>395</v>
      </c>
      <c r="C232" s="16" t="s">
        <v>373</v>
      </c>
      <c r="D232" s="10">
        <v>5900495780515</v>
      </c>
    </row>
    <row r="233" spans="1:4">
      <c r="A233" s="14"/>
      <c r="B233" s="13" t="s">
        <v>396</v>
      </c>
      <c r="C233" s="16" t="s">
        <v>373</v>
      </c>
      <c r="D233" s="10">
        <v>5900495780539</v>
      </c>
    </row>
    <row r="234" spans="1:4">
      <c r="A234" s="14"/>
      <c r="B234" s="13" t="s">
        <v>397</v>
      </c>
      <c r="C234" s="16" t="s">
        <v>373</v>
      </c>
      <c r="D234" s="10">
        <v>5900495780522</v>
      </c>
    </row>
    <row r="235" spans="1:4">
      <c r="A235" s="14"/>
      <c r="B235" s="13" t="s">
        <v>398</v>
      </c>
      <c r="C235" s="16" t="s">
        <v>373</v>
      </c>
      <c r="D235" s="10">
        <v>5900495948816</v>
      </c>
    </row>
    <row r="236" spans="1:4">
      <c r="A236" s="14"/>
      <c r="B236" s="13" t="s">
        <v>399</v>
      </c>
      <c r="C236" s="16" t="s">
        <v>373</v>
      </c>
      <c r="D236" s="10">
        <v>5900495948823</v>
      </c>
    </row>
    <row r="237" spans="1:4">
      <c r="A237" s="14"/>
      <c r="B237" s="13" t="s">
        <v>400</v>
      </c>
      <c r="C237" s="16" t="s">
        <v>373</v>
      </c>
      <c r="D237" s="10">
        <v>5900495780966</v>
      </c>
    </row>
    <row r="238" spans="1:4">
      <c r="A238" s="14"/>
      <c r="B238" s="13" t="s">
        <v>401</v>
      </c>
      <c r="C238" s="16" t="s">
        <v>373</v>
      </c>
      <c r="D238" s="10">
        <v>5900495758026</v>
      </c>
    </row>
    <row r="239" spans="1:4">
      <c r="A239" s="14"/>
      <c r="B239" s="13" t="s">
        <v>402</v>
      </c>
      <c r="C239" s="16" t="s">
        <v>373</v>
      </c>
      <c r="D239" s="10">
        <v>5900495976284</v>
      </c>
    </row>
    <row r="240" spans="1:4">
      <c r="A240" s="14"/>
      <c r="B240" s="13" t="s">
        <v>403</v>
      </c>
      <c r="C240" s="16" t="s">
        <v>373</v>
      </c>
      <c r="D240" s="10">
        <v>5900495976291</v>
      </c>
    </row>
    <row r="241" spans="1:4">
      <c r="A241" s="14"/>
      <c r="B241" s="13" t="s">
        <v>404</v>
      </c>
      <c r="C241" s="16" t="s">
        <v>373</v>
      </c>
      <c r="D241" s="10">
        <v>5900495758231</v>
      </c>
    </row>
    <row r="242" spans="1:4">
      <c r="A242" s="14"/>
      <c r="B242" s="13" t="s">
        <v>423</v>
      </c>
      <c r="C242" s="16" t="s">
        <v>424</v>
      </c>
      <c r="D242" s="10">
        <v>5902539601398</v>
      </c>
    </row>
    <row r="243" spans="1:4">
      <c r="A243" s="14"/>
      <c r="B243" s="13" t="s">
        <v>425</v>
      </c>
      <c r="C243" s="16" t="s">
        <v>424</v>
      </c>
      <c r="D243" s="10">
        <v>5902539601206</v>
      </c>
    </row>
    <row r="244" spans="1:4">
      <c r="A244" s="14"/>
      <c r="B244" s="13" t="s">
        <v>426</v>
      </c>
      <c r="C244" s="16" t="s">
        <v>424</v>
      </c>
      <c r="D244" s="10">
        <v>5902539600650</v>
      </c>
    </row>
    <row r="245" spans="1:4">
      <c r="A245" s="14"/>
      <c r="B245" s="13" t="s">
        <v>427</v>
      </c>
      <c r="C245" s="16" t="s">
        <v>424</v>
      </c>
      <c r="D245" s="10">
        <v>5902539601787</v>
      </c>
    </row>
    <row r="246" spans="1:4">
      <c r="A246" s="14"/>
      <c r="B246" s="13" t="s">
        <v>428</v>
      </c>
      <c r="C246" s="16" t="s">
        <v>424</v>
      </c>
      <c r="D246" s="10">
        <v>5902539600124</v>
      </c>
    </row>
    <row r="247" spans="1:4">
      <c r="A247" s="14"/>
      <c r="B247" s="13" t="s">
        <v>429</v>
      </c>
      <c r="C247" s="16" t="s">
        <v>424</v>
      </c>
      <c r="D247" s="10">
        <v>5902539601107</v>
      </c>
    </row>
    <row r="248" spans="1:4">
      <c r="A248" s="14"/>
      <c r="B248" s="13" t="s">
        <v>430</v>
      </c>
      <c r="C248" s="16" t="s">
        <v>424</v>
      </c>
      <c r="D248" s="10">
        <v>5902539601145</v>
      </c>
    </row>
    <row r="249" spans="1:4">
      <c r="A249" s="14"/>
      <c r="B249" s="13" t="s">
        <v>431</v>
      </c>
      <c r="C249" s="16" t="s">
        <v>424</v>
      </c>
      <c r="D249" s="10">
        <v>5902539601336</v>
      </c>
    </row>
    <row r="250" spans="1:4">
      <c r="A250" s="14"/>
      <c r="B250" s="13" t="s">
        <v>432</v>
      </c>
      <c r="C250" s="16" t="s">
        <v>424</v>
      </c>
      <c r="D250" s="10">
        <v>5902539601084</v>
      </c>
    </row>
    <row r="251" spans="1:4">
      <c r="A251" s="14"/>
      <c r="B251" s="13" t="s">
        <v>433</v>
      </c>
      <c r="C251" s="16" t="s">
        <v>424</v>
      </c>
      <c r="D251" s="10">
        <v>5902539601114</v>
      </c>
    </row>
    <row r="252" spans="1:4">
      <c r="A252" s="14"/>
      <c r="B252" s="13" t="s">
        <v>434</v>
      </c>
      <c r="C252" s="16" t="s">
        <v>424</v>
      </c>
      <c r="D252" s="10">
        <v>5903111078232</v>
      </c>
    </row>
    <row r="253" spans="1:4">
      <c r="A253" s="14"/>
      <c r="B253" s="13" t="s">
        <v>435</v>
      </c>
      <c r="C253" s="16" t="s">
        <v>424</v>
      </c>
      <c r="D253" s="10">
        <v>5903111078218</v>
      </c>
    </row>
    <row r="254" spans="1:4">
      <c r="A254" s="14"/>
      <c r="B254" s="13" t="s">
        <v>436</v>
      </c>
      <c r="C254" s="16" t="s">
        <v>424</v>
      </c>
      <c r="D254" s="10">
        <v>5902539600155</v>
      </c>
    </row>
    <row r="255" spans="1:4">
      <c r="A255" s="14"/>
      <c r="B255" s="13" t="s">
        <v>437</v>
      </c>
      <c r="C255" s="16" t="s">
        <v>424</v>
      </c>
      <c r="D255" s="10">
        <v>5902539600131</v>
      </c>
    </row>
    <row r="256" spans="1:4">
      <c r="A256" s="14"/>
      <c r="B256" s="13" t="s">
        <v>438</v>
      </c>
      <c r="C256" s="16" t="s">
        <v>424</v>
      </c>
      <c r="D256" s="10">
        <v>5902539600148</v>
      </c>
    </row>
    <row r="257" spans="1:4">
      <c r="A257" s="14"/>
      <c r="B257" s="13" t="s">
        <v>439</v>
      </c>
      <c r="C257" s="16" t="s">
        <v>424</v>
      </c>
      <c r="D257" s="10">
        <v>5902539600162</v>
      </c>
    </row>
    <row r="258" spans="1:4">
      <c r="A258" s="14"/>
      <c r="B258" s="13" t="s">
        <v>440</v>
      </c>
      <c r="C258" s="16" t="s">
        <v>424</v>
      </c>
      <c r="D258" s="10">
        <v>5902539601329</v>
      </c>
    </row>
    <row r="259" spans="1:4">
      <c r="A259" s="14"/>
      <c r="B259" s="13" t="s">
        <v>441</v>
      </c>
      <c r="C259" s="16" t="s">
        <v>424</v>
      </c>
      <c r="D259" s="10">
        <v>5902539601497</v>
      </c>
    </row>
    <row r="260" spans="1:4">
      <c r="A260" s="14"/>
      <c r="B260" s="13" t="s">
        <v>442</v>
      </c>
      <c r="C260" s="16" t="s">
        <v>424</v>
      </c>
      <c r="D260" s="10">
        <v>5902539600339</v>
      </c>
    </row>
    <row r="261" spans="1:4">
      <c r="A261" s="14"/>
      <c r="B261" s="13" t="s">
        <v>443</v>
      </c>
      <c r="C261" s="16" t="s">
        <v>424</v>
      </c>
      <c r="D261" s="10">
        <v>5902539600346</v>
      </c>
    </row>
    <row r="262" spans="1:4">
      <c r="A262" s="14"/>
      <c r="B262" s="13" t="s">
        <v>444</v>
      </c>
      <c r="C262" s="16" t="s">
        <v>424</v>
      </c>
      <c r="D262" s="10">
        <v>5902539600353</v>
      </c>
    </row>
    <row r="263" spans="1:4">
      <c r="A263" s="14"/>
      <c r="B263" s="13" t="s">
        <v>445</v>
      </c>
      <c r="C263" s="16" t="s">
        <v>424</v>
      </c>
      <c r="D263" s="10">
        <v>5903111078959</v>
      </c>
    </row>
    <row r="264" spans="1:4">
      <c r="A264" s="14"/>
      <c r="B264" s="13" t="s">
        <v>446</v>
      </c>
      <c r="C264" s="16" t="s">
        <v>424</v>
      </c>
      <c r="D264" s="10">
        <v>5902539600520</v>
      </c>
    </row>
    <row r="265" spans="1:4">
      <c r="A265" s="14"/>
      <c r="B265" s="13" t="s">
        <v>447</v>
      </c>
      <c r="C265" s="16" t="s">
        <v>424</v>
      </c>
      <c r="D265" s="10">
        <v>5902539600285</v>
      </c>
    </row>
    <row r="266" spans="1:4">
      <c r="A266" s="14"/>
      <c r="B266" s="13" t="s">
        <v>448</v>
      </c>
      <c r="C266" s="16" t="s">
        <v>424</v>
      </c>
      <c r="D266" s="10">
        <v>5902539600223</v>
      </c>
    </row>
    <row r="267" spans="1:4">
      <c r="A267" s="14"/>
      <c r="B267" s="22" t="s">
        <v>449</v>
      </c>
      <c r="C267" s="16" t="s">
        <v>424</v>
      </c>
      <c r="D267" s="10">
        <v>5902539601602</v>
      </c>
    </row>
    <row r="268" spans="1:4">
      <c r="A268" s="14"/>
      <c r="B268" s="13" t="s">
        <v>450</v>
      </c>
      <c r="C268" s="16" t="s">
        <v>424</v>
      </c>
      <c r="D268" s="10">
        <v>5902539600230</v>
      </c>
    </row>
    <row r="269" spans="1:4">
      <c r="A269" s="14"/>
      <c r="B269" s="13" t="s">
        <v>451</v>
      </c>
      <c r="C269" s="16" t="s">
        <v>424</v>
      </c>
      <c r="D269" s="10">
        <v>5902539600483</v>
      </c>
    </row>
    <row r="270" spans="1:4">
      <c r="A270" s="14"/>
      <c r="B270" s="13" t="s">
        <v>452</v>
      </c>
      <c r="C270" s="16" t="s">
        <v>424</v>
      </c>
      <c r="D270" s="10">
        <v>5903111078614</v>
      </c>
    </row>
    <row r="271" spans="1:4">
      <c r="A271" s="14"/>
      <c r="B271" s="13" t="s">
        <v>453</v>
      </c>
      <c r="C271" s="16" t="s">
        <v>424</v>
      </c>
      <c r="D271" s="10">
        <v>5902539601411</v>
      </c>
    </row>
    <row r="272" spans="1:4">
      <c r="A272" s="14"/>
      <c r="B272" s="13" t="s">
        <v>454</v>
      </c>
      <c r="C272" s="16" t="s">
        <v>424</v>
      </c>
      <c r="D272" s="10">
        <v>5902539601428</v>
      </c>
    </row>
    <row r="273" spans="1:4">
      <c r="A273" s="14"/>
      <c r="B273" s="13" t="s">
        <v>455</v>
      </c>
      <c r="C273" s="16" t="s">
        <v>424</v>
      </c>
      <c r="D273" s="10">
        <v>5902539601404</v>
      </c>
    </row>
    <row r="274" spans="1:4">
      <c r="A274" s="14"/>
      <c r="B274" s="30" t="s">
        <v>456</v>
      </c>
      <c r="C274" s="16" t="s">
        <v>424</v>
      </c>
      <c r="D274" s="31">
        <v>5902539601626</v>
      </c>
    </row>
    <row r="275" spans="1:4">
      <c r="A275" s="14"/>
      <c r="B275" s="25" t="s">
        <v>457</v>
      </c>
      <c r="C275" s="16" t="s">
        <v>424</v>
      </c>
      <c r="D275" s="10">
        <v>5902539601640</v>
      </c>
    </row>
    <row r="276" spans="1:4">
      <c r="A276" s="14"/>
      <c r="B276" s="25" t="s">
        <v>458</v>
      </c>
      <c r="C276" s="16" t="s">
        <v>424</v>
      </c>
      <c r="D276" s="10">
        <v>5902539601633</v>
      </c>
    </row>
    <row r="277" spans="1:4">
      <c r="A277" s="14"/>
      <c r="B277" s="13" t="s">
        <v>459</v>
      </c>
      <c r="C277" s="16" t="s">
        <v>424</v>
      </c>
      <c r="D277" s="10">
        <v>5902539601619</v>
      </c>
    </row>
    <row r="278" spans="1:4">
      <c r="A278" s="14"/>
      <c r="B278" s="22" t="s">
        <v>460</v>
      </c>
      <c r="C278" s="16" t="s">
        <v>424</v>
      </c>
      <c r="D278" s="27">
        <v>5902539601299</v>
      </c>
    </row>
    <row r="279" spans="1:4">
      <c r="A279" s="14"/>
      <c r="B279" s="13" t="s">
        <v>461</v>
      </c>
      <c r="C279" s="16" t="s">
        <v>424</v>
      </c>
      <c r="D279" s="10">
        <v>5900495902276</v>
      </c>
    </row>
    <row r="280" spans="1:4">
      <c r="A280" s="14"/>
      <c r="B280" s="22" t="s">
        <v>462</v>
      </c>
      <c r="C280" s="16" t="s">
        <v>424</v>
      </c>
      <c r="D280" s="10">
        <v>5902539601473</v>
      </c>
    </row>
    <row r="281" spans="1:4">
      <c r="A281" s="14"/>
      <c r="B281" s="13" t="s">
        <v>463</v>
      </c>
      <c r="C281" s="16" t="s">
        <v>424</v>
      </c>
      <c r="D281" s="10">
        <v>5902539600025</v>
      </c>
    </row>
    <row r="282" spans="1:4">
      <c r="A282" s="14"/>
      <c r="B282" s="22" t="s">
        <v>464</v>
      </c>
      <c r="C282" s="16" t="s">
        <v>424</v>
      </c>
      <c r="D282" s="33">
        <v>5903111078836</v>
      </c>
    </row>
    <row r="283" spans="1:4">
      <c r="A283" s="14"/>
      <c r="B283" s="13" t="s">
        <v>466</v>
      </c>
      <c r="C283" s="16" t="s">
        <v>424</v>
      </c>
      <c r="D283" s="10">
        <v>5902539601213</v>
      </c>
    </row>
    <row r="284" spans="1:4">
      <c r="A284" s="14"/>
      <c r="B284" s="13" t="s">
        <v>468</v>
      </c>
      <c r="C284" s="16" t="s">
        <v>469</v>
      </c>
      <c r="D284" s="10">
        <v>619659102135</v>
      </c>
    </row>
    <row r="285" spans="1:4">
      <c r="A285" s="14"/>
      <c r="B285" s="13" t="s">
        <v>470</v>
      </c>
      <c r="C285" s="16" t="s">
        <v>469</v>
      </c>
      <c r="D285" s="10">
        <v>619659069193</v>
      </c>
    </row>
    <row r="286" spans="1:4">
      <c r="A286" s="14"/>
      <c r="B286" s="13" t="s">
        <v>471</v>
      </c>
      <c r="C286" s="16" t="s">
        <v>469</v>
      </c>
      <c r="D286" s="10">
        <v>619659163372</v>
      </c>
    </row>
    <row r="287" spans="1:4">
      <c r="A287" s="14"/>
      <c r="B287" s="13" t="s">
        <v>472</v>
      </c>
      <c r="C287" s="16" t="s">
        <v>469</v>
      </c>
      <c r="D287" s="10">
        <v>619659102166</v>
      </c>
    </row>
    <row r="288" spans="1:4">
      <c r="A288" s="14"/>
      <c r="B288" s="13" t="s">
        <v>473</v>
      </c>
      <c r="C288" s="16" t="s">
        <v>469</v>
      </c>
      <c r="D288" s="10">
        <v>619659163402</v>
      </c>
    </row>
    <row r="289" spans="1:4">
      <c r="A289" s="14"/>
      <c r="B289" s="13" t="s">
        <v>474</v>
      </c>
      <c r="C289" s="16" t="s">
        <v>469</v>
      </c>
      <c r="D289" s="10">
        <v>619659163020</v>
      </c>
    </row>
    <row r="290" spans="1:4">
      <c r="A290" s="14"/>
      <c r="B290" s="13" t="s">
        <v>475</v>
      </c>
      <c r="C290" s="16" t="s">
        <v>469</v>
      </c>
      <c r="D290" s="10">
        <v>619659136703</v>
      </c>
    </row>
    <row r="291" spans="1:4">
      <c r="A291" s="14"/>
      <c r="B291" s="13" t="s">
        <v>476</v>
      </c>
      <c r="C291" s="16" t="s">
        <v>469</v>
      </c>
      <c r="D291" s="10">
        <v>619659102197</v>
      </c>
    </row>
    <row r="292" spans="1:4">
      <c r="A292" s="14"/>
      <c r="B292" s="13" t="s">
        <v>477</v>
      </c>
      <c r="C292" s="16" t="s">
        <v>469</v>
      </c>
      <c r="D292" s="10">
        <v>619659097318</v>
      </c>
    </row>
    <row r="293" spans="1:4">
      <c r="A293" s="14"/>
      <c r="B293" s="13" t="s">
        <v>478</v>
      </c>
      <c r="C293" s="16" t="s">
        <v>469</v>
      </c>
      <c r="D293" s="10">
        <v>619659163761</v>
      </c>
    </row>
    <row r="294" spans="1:4">
      <c r="A294" s="14"/>
      <c r="B294" s="34" t="s">
        <v>479</v>
      </c>
      <c r="C294" s="16" t="s">
        <v>469</v>
      </c>
      <c r="D294" s="28">
        <v>619659184155</v>
      </c>
    </row>
    <row r="295" spans="1:4">
      <c r="A295" s="14"/>
      <c r="B295" s="22" t="s">
        <v>480</v>
      </c>
      <c r="C295" s="16" t="s">
        <v>469</v>
      </c>
      <c r="D295" s="10">
        <v>619659200541</v>
      </c>
    </row>
    <row r="296" spans="1:4">
      <c r="A296" s="14"/>
      <c r="B296" s="22" t="s">
        <v>481</v>
      </c>
      <c r="C296" s="16" t="s">
        <v>469</v>
      </c>
      <c r="D296" s="10">
        <v>619659196509</v>
      </c>
    </row>
    <row r="297" spans="1:4">
      <c r="A297" s="14"/>
      <c r="B297" s="13" t="s">
        <v>482</v>
      </c>
      <c r="C297" s="16" t="s">
        <v>483</v>
      </c>
      <c r="D297" s="10">
        <v>5900495948502</v>
      </c>
    </row>
    <row r="298" spans="1:4">
      <c r="A298" s="14"/>
      <c r="B298" s="13" t="s">
        <v>484</v>
      </c>
      <c r="C298" s="16" t="s">
        <v>483</v>
      </c>
      <c r="D298" s="10">
        <v>5900495926623</v>
      </c>
    </row>
    <row r="299" spans="1:4">
      <c r="A299" s="14"/>
      <c r="B299" s="13" t="s">
        <v>485</v>
      </c>
      <c r="C299" s="16" t="s">
        <v>483</v>
      </c>
      <c r="D299" s="10">
        <v>5900495925626</v>
      </c>
    </row>
    <row r="300" spans="1:4">
      <c r="A300" s="14"/>
      <c r="B300" s="13" t="s">
        <v>486</v>
      </c>
      <c r="C300" s="16" t="s">
        <v>483</v>
      </c>
      <c r="D300" s="27">
        <v>5900495753304</v>
      </c>
    </row>
    <row r="301" spans="1:4">
      <c r="A301" s="14"/>
      <c r="B301" s="13" t="s">
        <v>487</v>
      </c>
      <c r="C301" s="16" t="s">
        <v>483</v>
      </c>
      <c r="D301" s="10">
        <v>5900495094162</v>
      </c>
    </row>
    <row r="302" spans="1:4">
      <c r="A302" s="14"/>
      <c r="B302" s="13" t="s">
        <v>488</v>
      </c>
      <c r="C302" s="16" t="s">
        <v>483</v>
      </c>
      <c r="D302" s="10">
        <v>5900495032966</v>
      </c>
    </row>
    <row r="303" spans="1:4">
      <c r="A303" s="14"/>
      <c r="B303" s="13" t="s">
        <v>489</v>
      </c>
      <c r="C303" s="16" t="s">
        <v>483</v>
      </c>
      <c r="D303" s="10">
        <v>5900495032980</v>
      </c>
    </row>
    <row r="304" spans="1:4">
      <c r="A304" s="14"/>
      <c r="B304" s="13" t="s">
        <v>490</v>
      </c>
      <c r="C304" s="16" t="s">
        <v>483</v>
      </c>
      <c r="D304" s="10">
        <v>5900495032973</v>
      </c>
    </row>
    <row r="305" spans="1:4">
      <c r="A305" s="14"/>
      <c r="B305" s="13" t="s">
        <v>491</v>
      </c>
      <c r="C305" s="16" t="s">
        <v>483</v>
      </c>
      <c r="D305" s="10">
        <v>5900495032959</v>
      </c>
    </row>
    <row r="306" spans="1:4">
      <c r="A306" s="14"/>
      <c r="B306" s="13" t="s">
        <v>492</v>
      </c>
      <c r="C306" s="16" t="s">
        <v>483</v>
      </c>
      <c r="D306" s="10">
        <v>5900495953797</v>
      </c>
    </row>
    <row r="307" spans="1:4">
      <c r="A307" s="14"/>
      <c r="B307" s="13" t="s">
        <v>493</v>
      </c>
      <c r="C307" s="16" t="s">
        <v>483</v>
      </c>
      <c r="D307" s="10">
        <v>5900495952714</v>
      </c>
    </row>
    <row r="308" spans="1:4">
      <c r="A308" s="14"/>
      <c r="B308" s="13" t="s">
        <v>494</v>
      </c>
      <c r="C308" s="16" t="s">
        <v>483</v>
      </c>
      <c r="D308" s="10">
        <v>5900495094193</v>
      </c>
    </row>
    <row r="309" spans="1:4">
      <c r="A309" s="14"/>
      <c r="B309" s="13" t="s">
        <v>495</v>
      </c>
      <c r="C309" s="16" t="s">
        <v>483</v>
      </c>
      <c r="D309" s="10">
        <v>5900495094209</v>
      </c>
    </row>
    <row r="310" spans="1:4">
      <c r="A310" s="14"/>
      <c r="B310" s="13" t="s">
        <v>496</v>
      </c>
      <c r="C310" s="16" t="s">
        <v>483</v>
      </c>
      <c r="D310" s="10">
        <v>5900495094216</v>
      </c>
    </row>
    <row r="311" spans="1:4">
      <c r="A311" s="14"/>
      <c r="B311" s="13" t="s">
        <v>497</v>
      </c>
      <c r="C311" s="16" t="s">
        <v>483</v>
      </c>
      <c r="D311" s="10">
        <v>5900495094223</v>
      </c>
    </row>
    <row r="312" spans="1:4">
      <c r="A312" s="14"/>
      <c r="B312" s="13" t="s">
        <v>498</v>
      </c>
      <c r="C312" s="16" t="s">
        <v>483</v>
      </c>
      <c r="D312" s="10">
        <v>5900495101396</v>
      </c>
    </row>
    <row r="313" spans="1:4">
      <c r="A313" s="14"/>
      <c r="B313" s="13" t="s">
        <v>499</v>
      </c>
      <c r="C313" s="16" t="s">
        <v>483</v>
      </c>
      <c r="D313" s="10">
        <v>5900495101389</v>
      </c>
    </row>
    <row r="314" spans="1:4">
      <c r="A314" s="14"/>
      <c r="B314" s="13" t="s">
        <v>500</v>
      </c>
      <c r="C314" s="16" t="s">
        <v>483</v>
      </c>
      <c r="D314" s="10">
        <v>5900495928924</v>
      </c>
    </row>
    <row r="315" spans="1:4">
      <c r="A315" s="14"/>
      <c r="B315" s="13" t="s">
        <v>501</v>
      </c>
      <c r="C315" s="16" t="s">
        <v>483</v>
      </c>
      <c r="D315" s="10">
        <v>5900495928917</v>
      </c>
    </row>
    <row r="316" spans="1:4">
      <c r="A316" s="14"/>
      <c r="B316" s="13" t="s">
        <v>502</v>
      </c>
      <c r="C316" s="16" t="s">
        <v>483</v>
      </c>
      <c r="D316" s="10">
        <v>5900495925640</v>
      </c>
    </row>
    <row r="317" spans="1:4">
      <c r="A317" s="14"/>
      <c r="B317" s="13" t="s">
        <v>503</v>
      </c>
      <c r="C317" s="16" t="s">
        <v>483</v>
      </c>
      <c r="D317" s="10">
        <v>5900495925633</v>
      </c>
    </row>
    <row r="318" spans="1:4">
      <c r="A318" s="14"/>
      <c r="B318" s="13" t="s">
        <v>504</v>
      </c>
      <c r="C318" s="16" t="s">
        <v>483</v>
      </c>
      <c r="D318" s="10">
        <v>5900495898937</v>
      </c>
    </row>
    <row r="319" spans="1:4">
      <c r="A319" s="14"/>
      <c r="B319" s="13" t="s">
        <v>505</v>
      </c>
      <c r="C319" s="16" t="s">
        <v>483</v>
      </c>
      <c r="D319" s="10">
        <v>5900495952707</v>
      </c>
    </row>
    <row r="320" spans="1:4">
      <c r="A320" s="14"/>
      <c r="B320" s="13" t="s">
        <v>506</v>
      </c>
      <c r="C320" s="16" t="s">
        <v>483</v>
      </c>
      <c r="D320" s="10">
        <v>5900495925701</v>
      </c>
    </row>
    <row r="321" spans="1:4">
      <c r="A321" s="14"/>
      <c r="B321" s="13" t="s">
        <v>507</v>
      </c>
      <c r="C321" s="16" t="s">
        <v>483</v>
      </c>
      <c r="D321" s="10">
        <v>5900495925664</v>
      </c>
    </row>
    <row r="322" spans="1:4">
      <c r="A322" s="14"/>
      <c r="B322" s="13" t="s">
        <v>508</v>
      </c>
      <c r="C322" s="16" t="s">
        <v>483</v>
      </c>
      <c r="D322" s="10">
        <v>5900495925657</v>
      </c>
    </row>
    <row r="323" spans="1:4">
      <c r="A323" s="14"/>
      <c r="B323" s="13" t="s">
        <v>509</v>
      </c>
      <c r="C323" s="16" t="s">
        <v>483</v>
      </c>
      <c r="D323" s="10">
        <v>5900495922205</v>
      </c>
    </row>
    <row r="324" spans="1:4">
      <c r="A324" s="14"/>
      <c r="B324" s="13" t="s">
        <v>510</v>
      </c>
      <c r="C324" s="16" t="s">
        <v>483</v>
      </c>
      <c r="D324" s="10">
        <v>5900495094254</v>
      </c>
    </row>
    <row r="325" spans="1:4">
      <c r="A325" s="14"/>
      <c r="B325" s="13" t="s">
        <v>511</v>
      </c>
      <c r="C325" s="16" t="s">
        <v>483</v>
      </c>
      <c r="D325" s="10">
        <v>5900495094230</v>
      </c>
    </row>
    <row r="326" spans="1:4">
      <c r="A326" s="14"/>
      <c r="B326" s="13" t="s">
        <v>512</v>
      </c>
      <c r="C326" s="16" t="s">
        <v>483</v>
      </c>
      <c r="D326" s="10">
        <v>5900495094247</v>
      </c>
    </row>
    <row r="327" spans="1:4">
      <c r="A327" s="14"/>
      <c r="B327" s="13" t="s">
        <v>513</v>
      </c>
      <c r="C327" s="16" t="s">
        <v>483</v>
      </c>
      <c r="D327" s="10">
        <v>5900495094179</v>
      </c>
    </row>
    <row r="328" spans="1:4">
      <c r="A328" s="14"/>
      <c r="B328" s="13" t="s">
        <v>514</v>
      </c>
      <c r="C328" s="16" t="s">
        <v>483</v>
      </c>
      <c r="D328" s="10">
        <v>5900495032942</v>
      </c>
    </row>
    <row r="329" spans="1:4">
      <c r="A329" s="14"/>
      <c r="B329" s="13" t="s">
        <v>515</v>
      </c>
      <c r="C329" s="16" t="s">
        <v>483</v>
      </c>
      <c r="D329" s="10">
        <v>5900495032935</v>
      </c>
    </row>
    <row r="330" spans="1:4">
      <c r="A330" s="14"/>
      <c r="B330" s="13" t="s">
        <v>516</v>
      </c>
      <c r="C330" s="16" t="s">
        <v>483</v>
      </c>
      <c r="D330" s="10">
        <v>5900495032928</v>
      </c>
    </row>
    <row r="331" spans="1:4">
      <c r="A331" s="14"/>
      <c r="B331" s="13" t="s">
        <v>517</v>
      </c>
      <c r="C331" s="16" t="s">
        <v>483</v>
      </c>
      <c r="D331" s="10">
        <v>5900495032911</v>
      </c>
    </row>
    <row r="332" spans="1:4">
      <c r="A332" s="14"/>
      <c r="B332" s="13" t="s">
        <v>518</v>
      </c>
      <c r="C332" s="16" t="s">
        <v>483</v>
      </c>
      <c r="D332" s="10">
        <v>5900495072986</v>
      </c>
    </row>
    <row r="333" spans="1:4">
      <c r="A333" s="14"/>
      <c r="B333" s="13" t="s">
        <v>519</v>
      </c>
      <c r="C333" s="16" t="s">
        <v>483</v>
      </c>
      <c r="D333" s="10">
        <v>5900495040640</v>
      </c>
    </row>
    <row r="334" spans="1:4">
      <c r="A334" s="14"/>
      <c r="B334" s="13" t="s">
        <v>520</v>
      </c>
      <c r="C334" s="16" t="s">
        <v>483</v>
      </c>
      <c r="D334" s="10">
        <v>5900495925695</v>
      </c>
    </row>
    <row r="335" spans="1:4">
      <c r="A335" s="14"/>
      <c r="B335" s="13" t="s">
        <v>521</v>
      </c>
      <c r="C335" s="16" t="s">
        <v>483</v>
      </c>
      <c r="D335" s="10">
        <v>5900495925688</v>
      </c>
    </row>
    <row r="336" spans="1:4">
      <c r="A336" s="14"/>
      <c r="B336" s="13" t="s">
        <v>522</v>
      </c>
      <c r="C336" s="16" t="s">
        <v>483</v>
      </c>
      <c r="D336" s="10">
        <v>5900495925671</v>
      </c>
    </row>
    <row r="337" spans="1:4">
      <c r="A337" s="14"/>
      <c r="B337" s="13" t="s">
        <v>523</v>
      </c>
      <c r="C337" s="16" t="s">
        <v>483</v>
      </c>
      <c r="D337" s="10">
        <v>5900495898883</v>
      </c>
    </row>
    <row r="338" spans="1:4">
      <c r="A338" s="14"/>
      <c r="B338" s="13" t="s">
        <v>524</v>
      </c>
      <c r="C338" s="16" t="s">
        <v>483</v>
      </c>
      <c r="D338" s="10">
        <v>5900495898876</v>
      </c>
    </row>
    <row r="339" spans="1:4">
      <c r="A339" s="14"/>
      <c r="B339" s="13" t="s">
        <v>525</v>
      </c>
      <c r="C339" s="16" t="s">
        <v>483</v>
      </c>
      <c r="D339" s="10">
        <v>5900495052506</v>
      </c>
    </row>
    <row r="340" spans="1:4">
      <c r="A340" s="14"/>
      <c r="B340" s="13" t="s">
        <v>526</v>
      </c>
      <c r="C340" s="16" t="s">
        <v>483</v>
      </c>
      <c r="D340" s="10">
        <v>5900495052537</v>
      </c>
    </row>
    <row r="341" spans="1:4">
      <c r="A341" s="14"/>
      <c r="B341" s="13" t="s">
        <v>527</v>
      </c>
      <c r="C341" s="16" t="s">
        <v>483</v>
      </c>
      <c r="D341" s="10">
        <v>5900495052520</v>
      </c>
    </row>
    <row r="342" spans="1:4">
      <c r="A342" s="14"/>
      <c r="B342" s="13" t="s">
        <v>528</v>
      </c>
      <c r="C342" s="16" t="s">
        <v>483</v>
      </c>
      <c r="D342" s="10">
        <v>5900495052513</v>
      </c>
    </row>
    <row r="343" spans="1:4">
      <c r="A343" s="14"/>
      <c r="B343" s="13" t="s">
        <v>529</v>
      </c>
      <c r="C343" s="16" t="s">
        <v>483</v>
      </c>
      <c r="D343" s="10">
        <v>5900495072979</v>
      </c>
    </row>
    <row r="344" spans="1:4">
      <c r="A344" s="14"/>
      <c r="B344" s="13" t="s">
        <v>530</v>
      </c>
      <c r="C344" s="16" t="s">
        <v>483</v>
      </c>
      <c r="D344" s="10">
        <v>5900495898913</v>
      </c>
    </row>
    <row r="345" spans="1:4">
      <c r="A345" s="14"/>
      <c r="B345" s="13" t="s">
        <v>531</v>
      </c>
      <c r="C345" s="16" t="s">
        <v>483</v>
      </c>
      <c r="D345" s="10">
        <v>5900495821454</v>
      </c>
    </row>
    <row r="346" spans="1:4">
      <c r="A346" s="14"/>
      <c r="B346" s="13" t="s">
        <v>532</v>
      </c>
      <c r="C346" s="16" t="s">
        <v>483</v>
      </c>
      <c r="D346" s="10">
        <v>5900495898869</v>
      </c>
    </row>
    <row r="347" spans="1:4">
      <c r="A347" s="14"/>
      <c r="B347" s="13" t="s">
        <v>533</v>
      </c>
      <c r="C347" s="16" t="s">
        <v>483</v>
      </c>
      <c r="D347" s="10">
        <v>5900495787316</v>
      </c>
    </row>
    <row r="348" spans="1:4">
      <c r="A348" s="14"/>
      <c r="B348" s="13" t="s">
        <v>534</v>
      </c>
      <c r="C348" s="16" t="s">
        <v>483</v>
      </c>
      <c r="D348" s="10">
        <v>5900495758460</v>
      </c>
    </row>
    <row r="349" spans="1:4">
      <c r="A349" s="14"/>
      <c r="B349" s="13" t="s">
        <v>535</v>
      </c>
      <c r="C349" s="16" t="s">
        <v>483</v>
      </c>
      <c r="D349" s="10">
        <v>5900495758408</v>
      </c>
    </row>
    <row r="350" spans="1:4">
      <c r="A350" s="14"/>
      <c r="B350" s="13" t="s">
        <v>536</v>
      </c>
      <c r="C350" s="16" t="s">
        <v>483</v>
      </c>
      <c r="D350" s="10">
        <v>5900495921994</v>
      </c>
    </row>
    <row r="351" spans="1:4">
      <c r="A351" s="14"/>
      <c r="B351" s="13" t="s">
        <v>537</v>
      </c>
      <c r="C351" s="16" t="s">
        <v>483</v>
      </c>
      <c r="D351" s="10">
        <v>5900495921970</v>
      </c>
    </row>
    <row r="352" spans="1:4">
      <c r="A352" s="14"/>
      <c r="B352" s="13" t="s">
        <v>538</v>
      </c>
      <c r="C352" s="16" t="s">
        <v>483</v>
      </c>
      <c r="D352" s="10">
        <v>5900495922007</v>
      </c>
    </row>
    <row r="353" spans="1:4">
      <c r="A353" s="14"/>
      <c r="B353" s="13" t="s">
        <v>539</v>
      </c>
      <c r="C353" s="16" t="s">
        <v>483</v>
      </c>
      <c r="D353" s="10">
        <v>5900495758477</v>
      </c>
    </row>
    <row r="354" spans="1:4">
      <c r="A354" s="14"/>
      <c r="B354" s="13" t="s">
        <v>540</v>
      </c>
      <c r="C354" s="16" t="s">
        <v>483</v>
      </c>
      <c r="D354" s="10">
        <v>5900495915597</v>
      </c>
    </row>
    <row r="355" spans="1:4">
      <c r="A355" s="14"/>
      <c r="B355" s="13" t="s">
        <v>541</v>
      </c>
      <c r="C355" s="16" t="s">
        <v>483</v>
      </c>
      <c r="D355" s="10">
        <v>5900495921154</v>
      </c>
    </row>
    <row r="356" spans="1:4">
      <c r="A356" s="14"/>
      <c r="B356" s="13" t="s">
        <v>542</v>
      </c>
      <c r="C356" s="16" t="s">
        <v>543</v>
      </c>
      <c r="D356" s="10">
        <v>5900495874375</v>
      </c>
    </row>
    <row r="357" spans="1:4">
      <c r="A357" s="14"/>
      <c r="B357" s="13" t="s">
        <v>545</v>
      </c>
      <c r="C357" s="16" t="s">
        <v>543</v>
      </c>
      <c r="D357" s="10">
        <v>5900495874412</v>
      </c>
    </row>
    <row r="358" spans="1:4">
      <c r="A358" s="14"/>
      <c r="B358" s="13" t="s">
        <v>547</v>
      </c>
      <c r="C358" s="16" t="s">
        <v>543</v>
      </c>
      <c r="D358" s="10">
        <v>5900495931931</v>
      </c>
    </row>
    <row r="359" spans="1:4">
      <c r="A359" s="14"/>
      <c r="B359" s="13" t="s">
        <v>549</v>
      </c>
      <c r="C359" s="16" t="s">
        <v>543</v>
      </c>
      <c r="D359" s="10">
        <v>5900495932068</v>
      </c>
    </row>
    <row r="360" spans="1:4">
      <c r="A360" s="14"/>
      <c r="B360" s="13" t="s">
        <v>551</v>
      </c>
      <c r="C360" s="16" t="s">
        <v>543</v>
      </c>
      <c r="D360" s="10">
        <v>5900495931948</v>
      </c>
    </row>
    <row r="361" spans="1:4">
      <c r="A361" s="14"/>
      <c r="B361" s="13" t="s">
        <v>553</v>
      </c>
      <c r="C361" s="16" t="s">
        <v>543</v>
      </c>
      <c r="D361" s="10">
        <v>5900495958587</v>
      </c>
    </row>
    <row r="362" spans="1:4">
      <c r="A362" s="14"/>
      <c r="B362" s="13" t="s">
        <v>554</v>
      </c>
      <c r="C362" s="16" t="s">
        <v>543</v>
      </c>
      <c r="D362" s="10">
        <v>5900495961761</v>
      </c>
    </row>
    <row r="363" spans="1:4">
      <c r="A363" s="14"/>
      <c r="B363" s="13" t="s">
        <v>556</v>
      </c>
      <c r="C363" s="16" t="s">
        <v>543</v>
      </c>
      <c r="D363" s="10">
        <v>5900495954831</v>
      </c>
    </row>
    <row r="364" spans="1:4">
      <c r="A364" s="14"/>
      <c r="B364" s="13" t="s">
        <v>557</v>
      </c>
      <c r="C364" s="16" t="s">
        <v>543</v>
      </c>
      <c r="D364" s="10">
        <v>5900495954978</v>
      </c>
    </row>
    <row r="365" spans="1:4">
      <c r="A365" s="14"/>
      <c r="B365" s="13" t="s">
        <v>559</v>
      </c>
      <c r="C365" s="16" t="s">
        <v>543</v>
      </c>
      <c r="D365" s="10">
        <v>5900495959270</v>
      </c>
    </row>
    <row r="366" spans="1:4">
      <c r="A366" s="14"/>
      <c r="B366" s="13" t="s">
        <v>561</v>
      </c>
      <c r="C366" s="16" t="s">
        <v>543</v>
      </c>
      <c r="D366" s="10">
        <v>5900495060273</v>
      </c>
    </row>
    <row r="367" spans="1:4">
      <c r="A367" s="14"/>
      <c r="B367" s="13" t="s">
        <v>563</v>
      </c>
      <c r="C367" s="16" t="s">
        <v>543</v>
      </c>
      <c r="D367" s="10">
        <v>5900495959362</v>
      </c>
    </row>
    <row r="368" spans="1:4">
      <c r="A368" s="14"/>
      <c r="B368" s="13" t="s">
        <v>565</v>
      </c>
      <c r="C368" s="16" t="s">
        <v>543</v>
      </c>
      <c r="D368" s="10">
        <v>5900495791665</v>
      </c>
    </row>
    <row r="369" spans="1:4">
      <c r="A369" s="14"/>
      <c r="B369" s="13" t="s">
        <v>566</v>
      </c>
      <c r="C369" s="16" t="s">
        <v>543</v>
      </c>
      <c r="D369" s="10">
        <v>5900495931832</v>
      </c>
    </row>
    <row r="370" spans="1:4">
      <c r="A370" s="14"/>
      <c r="B370" s="13" t="s">
        <v>567</v>
      </c>
      <c r="C370" s="16" t="s">
        <v>543</v>
      </c>
      <c r="D370" s="10">
        <v>5900495931849</v>
      </c>
    </row>
    <row r="371" spans="1:4">
      <c r="A371" s="14"/>
      <c r="B371" s="13" t="s">
        <v>568</v>
      </c>
      <c r="C371" s="16" t="s">
        <v>543</v>
      </c>
      <c r="D371" s="10">
        <v>5900495892485</v>
      </c>
    </row>
    <row r="372" spans="1:4">
      <c r="A372" s="14"/>
      <c r="B372" s="13" t="s">
        <v>569</v>
      </c>
      <c r="C372" s="16" t="s">
        <v>543</v>
      </c>
      <c r="D372" s="10">
        <v>5900495954671</v>
      </c>
    </row>
    <row r="373" spans="1:4">
      <c r="A373" s="14"/>
      <c r="B373" s="13" t="s">
        <v>570</v>
      </c>
      <c r="C373" s="16" t="s">
        <v>543</v>
      </c>
      <c r="D373" s="10">
        <v>5900495959256</v>
      </c>
    </row>
    <row r="374" spans="1:4">
      <c r="A374" s="14"/>
      <c r="B374" s="13" t="s">
        <v>571</v>
      </c>
      <c r="C374" s="16" t="s">
        <v>543</v>
      </c>
      <c r="D374" s="10">
        <v>5900495959249</v>
      </c>
    </row>
    <row r="375" spans="1:4">
      <c r="A375" s="14"/>
      <c r="B375" s="13" t="s">
        <v>572</v>
      </c>
      <c r="C375" s="16" t="s">
        <v>543</v>
      </c>
      <c r="D375" s="10">
        <v>5900495887986</v>
      </c>
    </row>
    <row r="376" spans="1:4">
      <c r="A376" s="14"/>
      <c r="B376" s="13" t="s">
        <v>573</v>
      </c>
      <c r="C376" s="16" t="s">
        <v>543</v>
      </c>
      <c r="D376" s="10">
        <v>5900495871855</v>
      </c>
    </row>
    <row r="377" spans="1:4">
      <c r="A377" s="14"/>
      <c r="B377" s="13" t="s">
        <v>575</v>
      </c>
      <c r="C377" s="16" t="s">
        <v>543</v>
      </c>
      <c r="D377" s="10">
        <v>5900495990556</v>
      </c>
    </row>
    <row r="378" spans="1:4">
      <c r="A378" s="14"/>
      <c r="B378" s="13" t="s">
        <v>576</v>
      </c>
      <c r="C378" s="16" t="s">
        <v>543</v>
      </c>
      <c r="D378" s="10">
        <v>5900495990280</v>
      </c>
    </row>
    <row r="379" spans="1:4">
      <c r="A379" s="14"/>
      <c r="B379" s="13" t="s">
        <v>577</v>
      </c>
      <c r="C379" s="16" t="s">
        <v>543</v>
      </c>
      <c r="D379" s="10">
        <v>5900495990297</v>
      </c>
    </row>
    <row r="380" spans="1:4">
      <c r="A380" s="14"/>
      <c r="B380" s="13" t="s">
        <v>578</v>
      </c>
      <c r="C380" s="16" t="s">
        <v>543</v>
      </c>
      <c r="D380" s="10">
        <v>5900495784902</v>
      </c>
    </row>
    <row r="381" spans="1:4">
      <c r="A381" s="14"/>
      <c r="B381" s="13" t="s">
        <v>579</v>
      </c>
      <c r="C381" s="16" t="s">
        <v>543</v>
      </c>
      <c r="D381" s="10">
        <v>5900495868305</v>
      </c>
    </row>
    <row r="382" spans="1:4">
      <c r="A382" s="14"/>
      <c r="B382" s="13" t="s">
        <v>580</v>
      </c>
      <c r="C382" s="16" t="s">
        <v>543</v>
      </c>
      <c r="D382" s="10">
        <v>5900495937537</v>
      </c>
    </row>
    <row r="383" spans="1:4">
      <c r="A383" s="14"/>
      <c r="B383" s="13" t="s">
        <v>581</v>
      </c>
      <c r="C383" s="16" t="s">
        <v>543</v>
      </c>
      <c r="D383" s="10">
        <v>5900495937070</v>
      </c>
    </row>
    <row r="384" spans="1:4">
      <c r="A384" s="14"/>
      <c r="B384" s="13" t="s">
        <v>582</v>
      </c>
      <c r="C384" s="16" t="s">
        <v>543</v>
      </c>
      <c r="D384" s="10">
        <v>5900495937193</v>
      </c>
    </row>
    <row r="385" spans="1:4">
      <c r="A385" s="14"/>
      <c r="B385" s="13" t="s">
        <v>583</v>
      </c>
      <c r="C385" s="16" t="s">
        <v>543</v>
      </c>
      <c r="D385" s="10">
        <v>5900495937063</v>
      </c>
    </row>
    <row r="386" spans="1:4">
      <c r="A386" s="14"/>
      <c r="B386" s="13" t="s">
        <v>584</v>
      </c>
      <c r="C386" s="16" t="s">
        <v>543</v>
      </c>
      <c r="D386" s="10">
        <v>5900495937520</v>
      </c>
    </row>
    <row r="387" spans="1:4">
      <c r="A387" s="14"/>
      <c r="B387" s="13" t="s">
        <v>585</v>
      </c>
      <c r="C387" s="16" t="s">
        <v>543</v>
      </c>
      <c r="D387" s="10">
        <v>5900495937186</v>
      </c>
    </row>
    <row r="388" spans="1:4">
      <c r="A388" s="14"/>
      <c r="B388" s="13" t="s">
        <v>586</v>
      </c>
      <c r="C388" s="16" t="s">
        <v>543</v>
      </c>
      <c r="D388" s="10">
        <v>5900495937087</v>
      </c>
    </row>
    <row r="389" spans="1:4">
      <c r="A389" s="14"/>
      <c r="B389" s="13" t="s">
        <v>587</v>
      </c>
      <c r="C389" s="16" t="s">
        <v>543</v>
      </c>
      <c r="D389" s="10">
        <v>5900495937209</v>
      </c>
    </row>
    <row r="390" spans="1:4">
      <c r="A390" s="14"/>
      <c r="B390" s="13" t="s">
        <v>588</v>
      </c>
      <c r="C390" s="16" t="s">
        <v>543</v>
      </c>
      <c r="D390" s="10">
        <v>5900495937094</v>
      </c>
    </row>
    <row r="391" spans="1:4">
      <c r="A391" s="14"/>
      <c r="B391" s="13" t="s">
        <v>589</v>
      </c>
      <c r="C391" s="16" t="s">
        <v>543</v>
      </c>
      <c r="D391" s="10">
        <v>5907457706576</v>
      </c>
    </row>
    <row r="392" spans="1:4">
      <c r="A392" s="14"/>
      <c r="B392" s="13" t="s">
        <v>590</v>
      </c>
      <c r="C392" s="16" t="s">
        <v>543</v>
      </c>
      <c r="D392" s="10">
        <v>5907457706613</v>
      </c>
    </row>
    <row r="393" spans="1:4">
      <c r="A393" s="14"/>
      <c r="B393" s="13" t="s">
        <v>591</v>
      </c>
      <c r="C393" s="16" t="s">
        <v>543</v>
      </c>
      <c r="D393" s="10">
        <v>5900495482327</v>
      </c>
    </row>
    <row r="394" spans="1:4">
      <c r="A394" s="14"/>
      <c r="B394" s="13" t="s">
        <v>592</v>
      </c>
      <c r="C394" s="16" t="s">
        <v>543</v>
      </c>
      <c r="D394" s="10">
        <v>5900495482334</v>
      </c>
    </row>
    <row r="395" spans="1:4">
      <c r="A395" s="14"/>
      <c r="B395" s="13" t="s">
        <v>594</v>
      </c>
      <c r="C395" s="16" t="s">
        <v>543</v>
      </c>
      <c r="D395" s="10">
        <v>5900495959607</v>
      </c>
    </row>
    <row r="396" spans="1:4">
      <c r="A396" s="14"/>
      <c r="B396" s="13" t="s">
        <v>595</v>
      </c>
      <c r="C396" s="16" t="s">
        <v>543</v>
      </c>
      <c r="D396" s="10">
        <v>5900495959751</v>
      </c>
    </row>
    <row r="397" spans="1:4">
      <c r="A397" s="14"/>
      <c r="B397" s="13" t="s">
        <v>597</v>
      </c>
      <c r="C397" s="16" t="s">
        <v>543</v>
      </c>
      <c r="D397" s="10">
        <v>5900495955517</v>
      </c>
    </row>
    <row r="398" spans="1:4">
      <c r="A398" s="14"/>
      <c r="B398" s="13" t="s">
        <v>598</v>
      </c>
      <c r="C398" s="16" t="s">
        <v>543</v>
      </c>
      <c r="D398" s="10">
        <v>5900495955548</v>
      </c>
    </row>
    <row r="399" spans="1:4">
      <c r="A399" s="14"/>
      <c r="B399" s="13" t="s">
        <v>600</v>
      </c>
      <c r="C399" s="16" t="s">
        <v>543</v>
      </c>
      <c r="D399" s="10">
        <v>5900495982100</v>
      </c>
    </row>
    <row r="400" spans="1:4">
      <c r="A400" s="14"/>
      <c r="B400" s="13" t="s">
        <v>601</v>
      </c>
      <c r="C400" s="16" t="s">
        <v>543</v>
      </c>
      <c r="D400" s="10">
        <v>5900495959591</v>
      </c>
    </row>
    <row r="401" spans="1:4">
      <c r="A401" s="14"/>
      <c r="B401" s="13" t="s">
        <v>602</v>
      </c>
      <c r="C401" s="16" t="s">
        <v>543</v>
      </c>
      <c r="D401" s="10">
        <v>5900495959744</v>
      </c>
    </row>
    <row r="402" spans="1:4">
      <c r="A402" s="14"/>
      <c r="B402" s="13" t="s">
        <v>603</v>
      </c>
      <c r="C402" s="16" t="s">
        <v>543</v>
      </c>
      <c r="D402" s="10">
        <v>5900495962003</v>
      </c>
    </row>
    <row r="403" spans="1:4">
      <c r="A403" s="14"/>
      <c r="B403" s="13" t="s">
        <v>604</v>
      </c>
      <c r="C403" s="16" t="s">
        <v>543</v>
      </c>
      <c r="D403" s="10">
        <v>5900495962300</v>
      </c>
    </row>
    <row r="404" spans="1:4">
      <c r="A404" s="14"/>
      <c r="B404" s="13" t="s">
        <v>605</v>
      </c>
      <c r="C404" s="16" t="s">
        <v>543</v>
      </c>
      <c r="D404" s="10">
        <v>5900495061256</v>
      </c>
    </row>
    <row r="405" spans="1:4">
      <c r="A405" s="14"/>
      <c r="B405" s="13" t="s">
        <v>606</v>
      </c>
      <c r="C405" s="16" t="s">
        <v>543</v>
      </c>
      <c r="D405" s="10">
        <v>5900495962089</v>
      </c>
    </row>
    <row r="406" spans="1:4">
      <c r="A406" s="14"/>
      <c r="B406" s="13" t="s">
        <v>607</v>
      </c>
      <c r="C406" s="16" t="s">
        <v>543</v>
      </c>
      <c r="D406" s="10">
        <v>5900495961983</v>
      </c>
    </row>
    <row r="407" spans="1:4">
      <c r="A407" s="14"/>
      <c r="B407" s="13" t="s">
        <v>608</v>
      </c>
      <c r="C407" s="16" t="s">
        <v>543</v>
      </c>
      <c r="D407" s="10">
        <v>5900495962287</v>
      </c>
    </row>
    <row r="408" spans="1:4">
      <c r="A408" s="14"/>
      <c r="B408" s="13" t="s">
        <v>610</v>
      </c>
      <c r="C408" s="16" t="s">
        <v>543</v>
      </c>
      <c r="D408" s="10">
        <v>5900495996220</v>
      </c>
    </row>
    <row r="409" spans="1:4">
      <c r="A409" s="14"/>
      <c r="B409" s="13" t="s">
        <v>611</v>
      </c>
      <c r="C409" s="16" t="s">
        <v>543</v>
      </c>
      <c r="D409" s="10">
        <v>5900495482129</v>
      </c>
    </row>
    <row r="410" spans="1:4">
      <c r="A410" s="14"/>
      <c r="B410" s="13" t="s">
        <v>612</v>
      </c>
      <c r="C410" s="16" t="s">
        <v>543</v>
      </c>
      <c r="D410" s="10">
        <v>5900495600646</v>
      </c>
    </row>
    <row r="411" spans="1:4">
      <c r="A411" s="14"/>
      <c r="B411" s="13" t="s">
        <v>614</v>
      </c>
      <c r="C411" s="16" t="s">
        <v>543</v>
      </c>
      <c r="D411" s="10">
        <v>5900495600707</v>
      </c>
    </row>
    <row r="412" spans="1:4">
      <c r="A412" s="14"/>
      <c r="B412" s="13" t="s">
        <v>616</v>
      </c>
      <c r="C412" s="16" t="s">
        <v>543</v>
      </c>
      <c r="D412" s="10">
        <v>5900495544933</v>
      </c>
    </row>
    <row r="413" spans="1:4">
      <c r="A413" s="14"/>
      <c r="B413" s="13" t="s">
        <v>617</v>
      </c>
      <c r="C413" s="16" t="s">
        <v>483</v>
      </c>
      <c r="D413" s="10">
        <v>5900495953018</v>
      </c>
    </row>
    <row r="414" spans="1:4">
      <c r="A414" s="14"/>
      <c r="B414" s="13" t="s">
        <v>618</v>
      </c>
      <c r="C414" s="16" t="s">
        <v>483</v>
      </c>
      <c r="D414" s="10">
        <v>5900495953001</v>
      </c>
    </row>
    <row r="415" spans="1:4">
      <c r="A415" s="14"/>
      <c r="B415" s="13" t="s">
        <v>619</v>
      </c>
      <c r="C415" s="16" t="s">
        <v>483</v>
      </c>
      <c r="D415" s="10">
        <v>5900495952998</v>
      </c>
    </row>
    <row r="416" spans="1:4">
      <c r="A416" s="14"/>
      <c r="B416" s="13" t="s">
        <v>620</v>
      </c>
      <c r="C416" s="16" t="s">
        <v>483</v>
      </c>
      <c r="D416" s="10">
        <v>5900495953049</v>
      </c>
    </row>
    <row r="417" spans="1:4">
      <c r="A417" s="14"/>
      <c r="B417" s="13" t="s">
        <v>621</v>
      </c>
      <c r="C417" s="16" t="s">
        <v>483</v>
      </c>
      <c r="D417" s="10">
        <v>5900495953025</v>
      </c>
    </row>
    <row r="418" spans="1:4">
      <c r="A418" s="14"/>
      <c r="B418" s="13" t="s">
        <v>622</v>
      </c>
      <c r="C418" s="16" t="s">
        <v>483</v>
      </c>
      <c r="D418" s="10">
        <v>5900495953032</v>
      </c>
    </row>
    <row r="419" spans="1:4">
      <c r="A419" s="14"/>
      <c r="B419" s="13" t="s">
        <v>623</v>
      </c>
      <c r="C419" s="16" t="s">
        <v>483</v>
      </c>
      <c r="D419" s="10">
        <v>5900495952981</v>
      </c>
    </row>
    <row r="420" spans="1:4">
      <c r="A420" s="14"/>
      <c r="B420" s="13" t="s">
        <v>624</v>
      </c>
      <c r="C420" s="16" t="s">
        <v>483</v>
      </c>
      <c r="D420" s="10">
        <v>5900495997203</v>
      </c>
    </row>
    <row r="421" spans="1:4">
      <c r="A421" s="14"/>
      <c r="B421" s="13" t="s">
        <v>625</v>
      </c>
      <c r="C421" s="16" t="s">
        <v>483</v>
      </c>
      <c r="D421" s="10">
        <v>5900495997234</v>
      </c>
    </row>
    <row r="422" spans="1:4">
      <c r="A422" s="14"/>
      <c r="B422" s="13" t="s">
        <v>626</v>
      </c>
      <c r="C422" s="16" t="s">
        <v>483</v>
      </c>
      <c r="D422" s="10">
        <v>5900495997258</v>
      </c>
    </row>
    <row r="423" spans="1:4">
      <c r="A423" s="14"/>
      <c r="B423" s="13" t="s">
        <v>627</v>
      </c>
      <c r="C423" s="16" t="s">
        <v>483</v>
      </c>
      <c r="D423" s="10">
        <v>5900495997272</v>
      </c>
    </row>
    <row r="424" spans="1:4">
      <c r="A424" s="14"/>
      <c r="B424" s="13" t="s">
        <v>628</v>
      </c>
      <c r="C424" s="16" t="s">
        <v>483</v>
      </c>
      <c r="D424" s="10">
        <v>5900495998347</v>
      </c>
    </row>
    <row r="425" spans="1:4">
      <c r="A425" s="14"/>
      <c r="B425" s="13" t="s">
        <v>629</v>
      </c>
      <c r="C425" s="16" t="s">
        <v>483</v>
      </c>
      <c r="D425" s="10">
        <v>5900495998323</v>
      </c>
    </row>
    <row r="426" spans="1:4">
      <c r="A426" s="14"/>
      <c r="B426" s="13" t="s">
        <v>630</v>
      </c>
      <c r="C426" s="16" t="s">
        <v>483</v>
      </c>
      <c r="D426" s="10">
        <v>590049598330</v>
      </c>
    </row>
    <row r="427" spans="1:4">
      <c r="A427" s="14"/>
      <c r="B427" s="13" t="s">
        <v>631</v>
      </c>
      <c r="C427" s="16" t="s">
        <v>483</v>
      </c>
      <c r="D427" s="10">
        <v>5900495998354</v>
      </c>
    </row>
    <row r="428" spans="1:4">
      <c r="A428" s="14"/>
      <c r="B428" s="13" t="s">
        <v>632</v>
      </c>
      <c r="C428" s="16" t="s">
        <v>483</v>
      </c>
      <c r="D428" s="10">
        <v>5900495998361</v>
      </c>
    </row>
    <row r="429" spans="1:4">
      <c r="A429" s="14"/>
      <c r="B429" s="13" t="s">
        <v>633</v>
      </c>
      <c r="C429" s="16" t="s">
        <v>483</v>
      </c>
      <c r="D429" s="10">
        <v>5900495928252</v>
      </c>
    </row>
    <row r="430" spans="1:4">
      <c r="A430" s="14"/>
      <c r="B430" s="13" t="s">
        <v>635</v>
      </c>
      <c r="C430" s="16" t="s">
        <v>483</v>
      </c>
      <c r="D430" s="38">
        <v>5900495928221</v>
      </c>
    </row>
    <row r="431" spans="1:4">
      <c r="A431" s="14"/>
      <c r="B431" s="13" t="s">
        <v>637</v>
      </c>
      <c r="C431" s="16" t="s">
        <v>483</v>
      </c>
      <c r="D431" s="38">
        <v>5900495928269</v>
      </c>
    </row>
    <row r="432" spans="1:4">
      <c r="A432" s="14"/>
      <c r="B432" s="13" t="s">
        <v>639</v>
      </c>
      <c r="C432" s="16" t="s">
        <v>483</v>
      </c>
      <c r="D432" s="38">
        <v>5900495928238</v>
      </c>
    </row>
    <row r="433" spans="1:4">
      <c r="A433" s="14"/>
      <c r="B433" s="13" t="s">
        <v>641</v>
      </c>
      <c r="C433" s="16" t="s">
        <v>483</v>
      </c>
      <c r="D433" s="10">
        <v>5900495928276</v>
      </c>
    </row>
    <row r="434" spans="1:4">
      <c r="A434" s="14"/>
      <c r="B434" s="13" t="s">
        <v>643</v>
      </c>
      <c r="C434" s="16" t="s">
        <v>543</v>
      </c>
      <c r="D434" s="10">
        <v>5900495227874</v>
      </c>
    </row>
    <row r="435" spans="1:4">
      <c r="A435" s="14"/>
      <c r="B435" s="13" t="s">
        <v>645</v>
      </c>
      <c r="C435" s="16" t="s">
        <v>543</v>
      </c>
      <c r="D435" s="10">
        <v>5900495227799</v>
      </c>
    </row>
    <row r="436" spans="1:4">
      <c r="A436" s="14"/>
      <c r="B436" s="13" t="s">
        <v>647</v>
      </c>
      <c r="C436" s="16" t="s">
        <v>543</v>
      </c>
      <c r="D436" s="10">
        <v>5900495227690</v>
      </c>
    </row>
    <row r="437" spans="1:4">
      <c r="A437" s="14"/>
      <c r="B437" s="13" t="s">
        <v>649</v>
      </c>
      <c r="C437" s="16" t="s">
        <v>543</v>
      </c>
      <c r="D437" s="10">
        <v>5900495227829</v>
      </c>
    </row>
    <row r="438" spans="1:4">
      <c r="A438" s="14"/>
      <c r="B438" s="13" t="s">
        <v>651</v>
      </c>
      <c r="C438" s="16" t="s">
        <v>543</v>
      </c>
      <c r="D438" s="10">
        <v>5900495227706</v>
      </c>
    </row>
    <row r="439" spans="1:4">
      <c r="A439" s="14"/>
      <c r="B439" s="13" t="s">
        <v>653</v>
      </c>
      <c r="C439" s="16" t="s">
        <v>543</v>
      </c>
      <c r="D439" s="10">
        <v>5900495227683</v>
      </c>
    </row>
    <row r="440" spans="1:4">
      <c r="A440" s="14"/>
      <c r="B440" s="13" t="s">
        <v>655</v>
      </c>
      <c r="C440" s="16" t="s">
        <v>483</v>
      </c>
      <c r="D440" s="10">
        <v>5900495976277</v>
      </c>
    </row>
    <row r="441" spans="1:4">
      <c r="A441" s="14"/>
      <c r="B441" s="13" t="s">
        <v>656</v>
      </c>
      <c r="C441" s="16" t="s">
        <v>483</v>
      </c>
      <c r="D441" s="10">
        <v>5900495920621</v>
      </c>
    </row>
    <row r="442" spans="1:4">
      <c r="A442" s="14"/>
      <c r="B442" s="13" t="s">
        <v>657</v>
      </c>
      <c r="C442" s="16" t="s">
        <v>483</v>
      </c>
      <c r="D442" s="10">
        <v>5900495094568</v>
      </c>
    </row>
    <row r="443" spans="1:4">
      <c r="A443" s="14"/>
      <c r="B443" s="13" t="s">
        <v>658</v>
      </c>
      <c r="C443" s="16" t="s">
        <v>483</v>
      </c>
      <c r="D443" s="10">
        <v>5900495034724</v>
      </c>
    </row>
    <row r="444" spans="1:4">
      <c r="A444" s="14"/>
      <c r="B444" s="13" t="s">
        <v>659</v>
      </c>
      <c r="C444" s="16" t="s">
        <v>483</v>
      </c>
      <c r="D444" s="10">
        <v>5900495034717</v>
      </c>
    </row>
    <row r="445" spans="1:4">
      <c r="A445" s="14"/>
      <c r="B445" s="13" t="s">
        <v>656</v>
      </c>
      <c r="C445" s="16" t="s">
        <v>483</v>
      </c>
      <c r="D445" s="10">
        <v>5900495920621</v>
      </c>
    </row>
    <row r="446" spans="1:4">
      <c r="A446" s="14"/>
      <c r="B446" s="13" t="s">
        <v>660</v>
      </c>
      <c r="C446" s="16" t="s">
        <v>483</v>
      </c>
      <c r="D446" s="10">
        <v>5900495920614</v>
      </c>
    </row>
    <row r="447" spans="1:4">
      <c r="A447" s="14"/>
      <c r="B447" s="13" t="s">
        <v>661</v>
      </c>
      <c r="C447" s="16" t="s">
        <v>483</v>
      </c>
      <c r="D447" s="10">
        <v>5900495830005</v>
      </c>
    </row>
    <row r="448" spans="1:4">
      <c r="A448" s="14"/>
      <c r="B448" s="13" t="s">
        <v>662</v>
      </c>
      <c r="C448" s="16" t="s">
        <v>483</v>
      </c>
      <c r="D448" s="10">
        <v>5900495829993</v>
      </c>
    </row>
    <row r="449" spans="1:4">
      <c r="A449" s="14"/>
      <c r="B449" s="13" t="s">
        <v>663</v>
      </c>
      <c r="C449" s="16" t="s">
        <v>483</v>
      </c>
      <c r="D449" s="10">
        <v>5900495829976</v>
      </c>
    </row>
    <row r="450" spans="1:4">
      <c r="A450" s="14"/>
      <c r="B450" s="13" t="s">
        <v>664</v>
      </c>
      <c r="C450" s="16" t="s">
        <v>483</v>
      </c>
      <c r="D450" s="10">
        <v>5900495487124</v>
      </c>
    </row>
    <row r="451" spans="1:4">
      <c r="A451" s="14"/>
      <c r="B451" s="13" t="s">
        <v>665</v>
      </c>
      <c r="C451" s="16" t="s">
        <v>483</v>
      </c>
      <c r="D451" s="10">
        <v>5900495487131</v>
      </c>
    </row>
    <row r="452" spans="1:4">
      <c r="A452" s="14"/>
      <c r="B452" s="13" t="s">
        <v>666</v>
      </c>
      <c r="C452" s="16" t="s">
        <v>483</v>
      </c>
      <c r="D452" s="10">
        <v>5900495487117</v>
      </c>
    </row>
    <row r="453" spans="1:4">
      <c r="A453" s="14"/>
      <c r="B453" s="13" t="s">
        <v>667</v>
      </c>
      <c r="C453" s="16" t="s">
        <v>483</v>
      </c>
      <c r="D453" s="10">
        <v>5900495487100</v>
      </c>
    </row>
    <row r="454" spans="1:4">
      <c r="A454" s="14"/>
      <c r="B454" s="13" t="s">
        <v>668</v>
      </c>
      <c r="C454" s="16" t="s">
        <v>483</v>
      </c>
      <c r="D454" s="10">
        <v>5900495487094</v>
      </c>
    </row>
    <row r="455" spans="1:4">
      <c r="A455" s="14"/>
      <c r="B455" s="13" t="s">
        <v>669</v>
      </c>
      <c r="C455" s="16" t="s">
        <v>483</v>
      </c>
      <c r="D455" s="10">
        <v>5900495033161</v>
      </c>
    </row>
    <row r="456" spans="1:4">
      <c r="A456" s="14"/>
      <c r="B456" s="13" t="s">
        <v>670</v>
      </c>
      <c r="C456" s="16" t="s">
        <v>483</v>
      </c>
      <c r="D456" s="10">
        <v>5900495033178</v>
      </c>
    </row>
    <row r="457" spans="1:4">
      <c r="A457" s="14"/>
      <c r="B457" s="13" t="s">
        <v>671</v>
      </c>
      <c r="C457" s="16" t="s">
        <v>483</v>
      </c>
      <c r="D457" s="10">
        <v>5900495033086</v>
      </c>
    </row>
    <row r="458" spans="1:4">
      <c r="A458" s="14"/>
      <c r="B458" s="13" t="s">
        <v>672</v>
      </c>
      <c r="C458" s="16" t="s">
        <v>483</v>
      </c>
      <c r="D458" s="10">
        <v>5900495033079</v>
      </c>
    </row>
    <row r="459" spans="1:4">
      <c r="A459" s="14"/>
      <c r="B459" s="13" t="s">
        <v>673</v>
      </c>
      <c r="C459" s="16" t="s">
        <v>483</v>
      </c>
      <c r="D459" s="10">
        <v>5900495033109</v>
      </c>
    </row>
    <row r="460" spans="1:4">
      <c r="A460" s="14"/>
      <c r="B460" s="13" t="s">
        <v>674</v>
      </c>
      <c r="C460" s="16" t="s">
        <v>483</v>
      </c>
      <c r="D460" s="10">
        <v>5900495097316</v>
      </c>
    </row>
    <row r="461" spans="1:4">
      <c r="A461" s="14"/>
      <c r="B461" s="13" t="s">
        <v>675</v>
      </c>
      <c r="C461" s="16" t="s">
        <v>483</v>
      </c>
      <c r="D461" s="10">
        <v>5900495094766</v>
      </c>
    </row>
    <row r="462" spans="1:4">
      <c r="A462" s="14"/>
      <c r="B462" s="13" t="s">
        <v>676</v>
      </c>
      <c r="C462" s="16" t="s">
        <v>483</v>
      </c>
      <c r="D462" s="10">
        <v>5900495097941</v>
      </c>
    </row>
    <row r="463" spans="1:4">
      <c r="A463" s="14"/>
      <c r="B463" s="13" t="s">
        <v>677</v>
      </c>
      <c r="C463" s="16" t="s">
        <v>483</v>
      </c>
      <c r="D463" s="10">
        <v>5900495976109</v>
      </c>
    </row>
    <row r="464" spans="1:4">
      <c r="A464" s="14"/>
      <c r="B464" s="13" t="s">
        <v>678</v>
      </c>
      <c r="C464" s="16" t="s">
        <v>483</v>
      </c>
      <c r="D464" s="10">
        <v>5900495953759</v>
      </c>
    </row>
    <row r="465" spans="1:4">
      <c r="A465" s="14"/>
      <c r="B465" s="13" t="s">
        <v>679</v>
      </c>
      <c r="C465" s="16" t="s">
        <v>483</v>
      </c>
      <c r="D465" s="10">
        <v>5900495953766</v>
      </c>
    </row>
    <row r="466" spans="1:4">
      <c r="A466" s="14"/>
      <c r="B466" s="13" t="s">
        <v>680</v>
      </c>
      <c r="C466" s="16" t="s">
        <v>483</v>
      </c>
      <c r="D466" s="10">
        <v>5900495941367</v>
      </c>
    </row>
    <row r="467" spans="1:4">
      <c r="A467" s="14"/>
      <c r="B467" s="13" t="s">
        <v>681</v>
      </c>
      <c r="C467" s="16" t="s">
        <v>483</v>
      </c>
      <c r="D467" s="10">
        <v>5900495941350</v>
      </c>
    </row>
    <row r="468" spans="1:4">
      <c r="A468" s="14"/>
      <c r="B468" s="13" t="s">
        <v>682</v>
      </c>
      <c r="C468" s="16" t="s">
        <v>483</v>
      </c>
      <c r="D468" s="10">
        <v>5900495921130</v>
      </c>
    </row>
    <row r="469" spans="1:4">
      <c r="A469" s="14"/>
      <c r="B469" s="13" t="s">
        <v>683</v>
      </c>
      <c r="C469" s="16" t="s">
        <v>483</v>
      </c>
      <c r="D469" s="10">
        <v>5900495902092</v>
      </c>
    </row>
    <row r="470" spans="1:4">
      <c r="A470" s="14"/>
      <c r="B470" s="13" t="s">
        <v>684</v>
      </c>
      <c r="C470" s="16" t="s">
        <v>483</v>
      </c>
      <c r="D470" s="10">
        <v>5900495921123</v>
      </c>
    </row>
    <row r="471" spans="1:4">
      <c r="A471" s="14"/>
      <c r="B471" s="13" t="s">
        <v>685</v>
      </c>
      <c r="C471" s="16" t="s">
        <v>483</v>
      </c>
      <c r="D471" s="10">
        <v>5900495033024</v>
      </c>
    </row>
    <row r="472" spans="1:4">
      <c r="A472" s="14"/>
      <c r="B472" s="13" t="s">
        <v>686</v>
      </c>
      <c r="C472" s="16" t="s">
        <v>483</v>
      </c>
      <c r="D472" s="10">
        <v>5900495033017</v>
      </c>
    </row>
    <row r="473" spans="1:4">
      <c r="A473" s="14"/>
      <c r="B473" s="13" t="s">
        <v>687</v>
      </c>
      <c r="C473" s="16" t="s">
        <v>483</v>
      </c>
      <c r="D473" s="10">
        <v>5900495033000</v>
      </c>
    </row>
    <row r="474" spans="1:4">
      <c r="A474" s="14"/>
      <c r="B474" s="13" t="s">
        <v>688</v>
      </c>
      <c r="C474" s="16" t="s">
        <v>483</v>
      </c>
      <c r="D474" s="10">
        <v>5900495032997</v>
      </c>
    </row>
    <row r="475" spans="1:4">
      <c r="A475" s="14"/>
      <c r="B475" s="13" t="s">
        <v>689</v>
      </c>
      <c r="C475" s="16" t="s">
        <v>483</v>
      </c>
      <c r="D475" s="10">
        <v>5900495758330</v>
      </c>
    </row>
    <row r="476" spans="1:4">
      <c r="A476" s="14"/>
      <c r="B476" s="13" t="s">
        <v>690</v>
      </c>
      <c r="C476" s="16" t="s">
        <v>483</v>
      </c>
      <c r="D476" s="10">
        <v>5900495898821</v>
      </c>
    </row>
    <row r="477" spans="1:4">
      <c r="A477" s="14"/>
      <c r="B477" s="13" t="s">
        <v>691</v>
      </c>
      <c r="C477" s="16" t="s">
        <v>483</v>
      </c>
      <c r="D477" s="10">
        <v>5900495898814</v>
      </c>
    </row>
    <row r="478" spans="1:4">
      <c r="A478" s="14"/>
      <c r="B478" s="13" t="s">
        <v>692</v>
      </c>
      <c r="C478" s="16" t="s">
        <v>483</v>
      </c>
      <c r="D478" s="10">
        <v>5900495094643</v>
      </c>
    </row>
    <row r="479" spans="1:4">
      <c r="A479" s="14"/>
      <c r="B479" s="13" t="s">
        <v>693</v>
      </c>
      <c r="C479" s="16" t="s">
        <v>483</v>
      </c>
      <c r="D479" s="10">
        <v>5900495898760</v>
      </c>
    </row>
    <row r="480" spans="1:4">
      <c r="A480" s="14"/>
      <c r="B480" s="13" t="s">
        <v>694</v>
      </c>
      <c r="C480" s="16" t="s">
        <v>483</v>
      </c>
      <c r="D480" s="10">
        <v>5900495898777</v>
      </c>
    </row>
    <row r="481" spans="1:4">
      <c r="A481" s="14"/>
      <c r="B481" s="13" t="s">
        <v>695</v>
      </c>
      <c r="C481" s="16" t="s">
        <v>483</v>
      </c>
      <c r="D481" s="10">
        <v>5900495898791</v>
      </c>
    </row>
    <row r="482" spans="1:4">
      <c r="A482" s="14"/>
      <c r="B482" s="13" t="s">
        <v>696</v>
      </c>
      <c r="C482" s="16" t="s">
        <v>483</v>
      </c>
      <c r="D482" s="10">
        <v>5900495898784</v>
      </c>
    </row>
    <row r="483" spans="1:4">
      <c r="A483" s="14"/>
      <c r="B483" s="13" t="s">
        <v>697</v>
      </c>
      <c r="C483" s="16" t="s">
        <v>483</v>
      </c>
      <c r="D483" s="10">
        <v>5900495780638</v>
      </c>
    </row>
    <row r="484" spans="1:4">
      <c r="A484" s="14"/>
      <c r="B484" s="13" t="s">
        <v>698</v>
      </c>
      <c r="C484" s="16" t="s">
        <v>483</v>
      </c>
      <c r="D484" s="10">
        <v>5900495758392</v>
      </c>
    </row>
    <row r="485" spans="1:4">
      <c r="A485" s="14"/>
      <c r="B485" s="13" t="s">
        <v>699</v>
      </c>
      <c r="C485" s="16" t="s">
        <v>483</v>
      </c>
      <c r="D485" s="10">
        <v>5900495758347</v>
      </c>
    </row>
    <row r="486" spans="1:4">
      <c r="A486" s="14"/>
      <c r="B486" s="13" t="s">
        <v>700</v>
      </c>
      <c r="C486" s="16" t="s">
        <v>483</v>
      </c>
      <c r="D486" s="10">
        <v>5900495879684</v>
      </c>
    </row>
    <row r="487" spans="1:4">
      <c r="A487" s="14"/>
      <c r="B487" s="13" t="s">
        <v>701</v>
      </c>
      <c r="C487" s="16" t="s">
        <v>483</v>
      </c>
      <c r="D487" s="10">
        <v>5900495922052</v>
      </c>
    </row>
    <row r="488" spans="1:4">
      <c r="A488" s="14"/>
      <c r="B488" s="13" t="s">
        <v>702</v>
      </c>
      <c r="C488" s="16" t="s">
        <v>483</v>
      </c>
      <c r="D488" s="10">
        <v>5900495898807</v>
      </c>
    </row>
    <row r="489" spans="1:4">
      <c r="A489" s="14"/>
      <c r="B489" s="13" t="s">
        <v>703</v>
      </c>
      <c r="C489" s="16" t="s">
        <v>483</v>
      </c>
      <c r="D489" s="10">
        <v>5900495922076</v>
      </c>
    </row>
    <row r="490" spans="1:4">
      <c r="A490" s="14"/>
      <c r="B490" s="13" t="s">
        <v>691</v>
      </c>
      <c r="C490" s="16" t="s">
        <v>483</v>
      </c>
      <c r="D490" s="10">
        <v>5900495898814</v>
      </c>
    </row>
    <row r="491" spans="1:4">
      <c r="A491" s="14"/>
      <c r="B491" s="13" t="s">
        <v>704</v>
      </c>
      <c r="C491" s="16" t="s">
        <v>483</v>
      </c>
      <c r="D491" s="10">
        <v>5900495821430</v>
      </c>
    </row>
    <row r="492" spans="1:4">
      <c r="A492" s="14"/>
      <c r="B492" s="13" t="s">
        <v>705</v>
      </c>
      <c r="C492" s="16" t="s">
        <v>483</v>
      </c>
      <c r="D492" s="10">
        <v>5900495875457</v>
      </c>
    </row>
    <row r="493" spans="1:4">
      <c r="A493" s="14"/>
      <c r="B493" s="13" t="s">
        <v>706</v>
      </c>
      <c r="C493" s="16" t="s">
        <v>483</v>
      </c>
      <c r="D493" s="10">
        <v>5900495875440</v>
      </c>
    </row>
    <row r="494" spans="1:4">
      <c r="A494" s="14"/>
      <c r="B494" s="13" t="s">
        <v>707</v>
      </c>
      <c r="C494" s="16" t="s">
        <v>483</v>
      </c>
      <c r="D494" s="10">
        <v>5900495898951</v>
      </c>
    </row>
    <row r="495" spans="1:4">
      <c r="A495" s="14"/>
      <c r="B495" s="13" t="s">
        <v>708</v>
      </c>
      <c r="C495" s="16" t="s">
        <v>483</v>
      </c>
      <c r="D495" s="10">
        <v>5900495751416</v>
      </c>
    </row>
    <row r="496" spans="1:4">
      <c r="A496" s="14"/>
      <c r="B496" s="13" t="s">
        <v>709</v>
      </c>
      <c r="C496" s="16" t="s">
        <v>483</v>
      </c>
      <c r="D496" s="10">
        <v>5900495898968</v>
      </c>
    </row>
    <row r="497" spans="1:4">
      <c r="A497" s="14"/>
      <c r="B497" s="13" t="s">
        <v>710</v>
      </c>
      <c r="C497" s="16" t="s">
        <v>483</v>
      </c>
      <c r="D497" s="10">
        <v>5900495751423</v>
      </c>
    </row>
    <row r="498" spans="1:4">
      <c r="A498" s="14"/>
      <c r="B498" s="13" t="s">
        <v>711</v>
      </c>
      <c r="C498" s="16" t="s">
        <v>483</v>
      </c>
      <c r="D498" s="10">
        <v>5900495751430</v>
      </c>
    </row>
    <row r="499" spans="1:4">
      <c r="A499" s="14"/>
      <c r="B499" s="13" t="s">
        <v>712</v>
      </c>
      <c r="C499" s="16" t="s">
        <v>483</v>
      </c>
      <c r="D499" s="10">
        <v>5900495982513</v>
      </c>
    </row>
    <row r="500" spans="1:4">
      <c r="A500" s="14"/>
      <c r="B500" s="13" t="s">
        <v>713</v>
      </c>
      <c r="C500" s="16" t="s">
        <v>483</v>
      </c>
      <c r="D500" s="10">
        <v>5900495989161</v>
      </c>
    </row>
    <row r="501" spans="1:4">
      <c r="A501" s="14"/>
      <c r="B501" s="13" t="s">
        <v>714</v>
      </c>
      <c r="C501" s="16" t="s">
        <v>483</v>
      </c>
      <c r="D501" s="10">
        <v>5900495682086</v>
      </c>
    </row>
    <row r="502" spans="1:4">
      <c r="A502" s="14"/>
      <c r="B502" s="13" t="s">
        <v>715</v>
      </c>
      <c r="C502" s="16" t="s">
        <v>483</v>
      </c>
      <c r="D502" s="10">
        <v>5900495682062</v>
      </c>
    </row>
    <row r="503" spans="1:4">
      <c r="A503" s="14"/>
      <c r="B503" s="13" t="s">
        <v>716</v>
      </c>
      <c r="C503" s="16" t="s">
        <v>483</v>
      </c>
      <c r="D503" s="10">
        <v>5900495682093</v>
      </c>
    </row>
    <row r="504" spans="1:4">
      <c r="A504" s="14"/>
      <c r="B504" s="13" t="s">
        <v>717</v>
      </c>
      <c r="C504" s="16" t="s">
        <v>483</v>
      </c>
      <c r="D504" s="10">
        <v>5900495682031</v>
      </c>
    </row>
    <row r="505" spans="1:4">
      <c r="A505" s="14"/>
      <c r="B505" s="13" t="s">
        <v>718</v>
      </c>
      <c r="C505" s="16" t="s">
        <v>483</v>
      </c>
      <c r="D505" s="10">
        <v>5900495829962</v>
      </c>
    </row>
    <row r="506" spans="1:4">
      <c r="A506" s="14"/>
      <c r="B506" s="13" t="s">
        <v>719</v>
      </c>
      <c r="C506" s="16" t="s">
        <v>483</v>
      </c>
      <c r="D506" s="10">
        <v>5900495382009</v>
      </c>
    </row>
    <row r="507" spans="1:4">
      <c r="A507" s="14"/>
      <c r="B507" s="13" t="s">
        <v>720</v>
      </c>
      <c r="C507" s="16" t="s">
        <v>483</v>
      </c>
      <c r="D507" s="10">
        <v>5900495094469</v>
      </c>
    </row>
    <row r="508" spans="1:4">
      <c r="A508" s="14"/>
      <c r="B508" s="13" t="s">
        <v>721</v>
      </c>
      <c r="C508" s="16" t="s">
        <v>483</v>
      </c>
      <c r="D508" s="10">
        <v>5900495094261</v>
      </c>
    </row>
    <row r="509" spans="1:4">
      <c r="A509" s="14"/>
      <c r="B509" s="13" t="s">
        <v>722</v>
      </c>
      <c r="C509" s="16" t="s">
        <v>483</v>
      </c>
      <c r="D509" s="10">
        <v>5900495682109</v>
      </c>
    </row>
    <row r="510" spans="1:4">
      <c r="A510" s="14"/>
      <c r="B510" s="13" t="s">
        <v>723</v>
      </c>
      <c r="C510" s="16" t="s">
        <v>483</v>
      </c>
      <c r="D510" s="10">
        <v>5900495682116</v>
      </c>
    </row>
    <row r="511" spans="1:4">
      <c r="A511" s="14"/>
      <c r="B511" s="13" t="s">
        <v>724</v>
      </c>
      <c r="C511" s="16" t="s">
        <v>483</v>
      </c>
      <c r="D511" s="10">
        <v>5900495717214</v>
      </c>
    </row>
    <row r="512" spans="1:4">
      <c r="A512" s="14"/>
      <c r="B512" s="13" t="s">
        <v>725</v>
      </c>
      <c r="C512" s="16" t="s">
        <v>483</v>
      </c>
      <c r="D512" s="10">
        <v>5900495875525</v>
      </c>
    </row>
    <row r="513" spans="1:4">
      <c r="A513" s="14"/>
      <c r="B513" s="13" t="s">
        <v>726</v>
      </c>
      <c r="C513" s="16" t="s">
        <v>483</v>
      </c>
      <c r="D513" s="10">
        <v>5900495875501</v>
      </c>
    </row>
    <row r="514" spans="1:4">
      <c r="A514" s="14"/>
      <c r="B514" s="13" t="s">
        <v>727</v>
      </c>
      <c r="C514" s="16" t="s">
        <v>483</v>
      </c>
      <c r="D514" s="10">
        <v>5900495875495</v>
      </c>
    </row>
    <row r="515" spans="1:4">
      <c r="A515" s="14"/>
      <c r="B515" s="13" t="s">
        <v>728</v>
      </c>
      <c r="C515" s="16" t="s">
        <v>483</v>
      </c>
      <c r="D515" s="10">
        <v>5900495315373</v>
      </c>
    </row>
    <row r="516" spans="1:4">
      <c r="A516" s="14"/>
      <c r="B516" s="13" t="s">
        <v>729</v>
      </c>
      <c r="C516" s="16" t="s">
        <v>483</v>
      </c>
      <c r="D516" s="10">
        <v>5900495315366</v>
      </c>
    </row>
    <row r="517" spans="1:4">
      <c r="A517" s="14"/>
      <c r="B517" s="13" t="s">
        <v>730</v>
      </c>
      <c r="C517" s="16" t="s">
        <v>483</v>
      </c>
      <c r="D517" s="10">
        <v>5900495315359</v>
      </c>
    </row>
    <row r="518" spans="1:4">
      <c r="A518" s="14"/>
      <c r="B518" s="13" t="s">
        <v>731</v>
      </c>
      <c r="C518" s="16" t="s">
        <v>483</v>
      </c>
      <c r="D518" s="10">
        <v>5900495094803</v>
      </c>
    </row>
    <row r="519" spans="1:4">
      <c r="A519" s="14"/>
      <c r="B519" s="13" t="s">
        <v>732</v>
      </c>
      <c r="C519" s="16" t="s">
        <v>483</v>
      </c>
      <c r="D519" s="10">
        <v>5900495922182</v>
      </c>
    </row>
    <row r="520" spans="1:4">
      <c r="A520" s="14"/>
      <c r="B520" s="13" t="s">
        <v>733</v>
      </c>
      <c r="C520" s="16" t="s">
        <v>483</v>
      </c>
      <c r="D520" s="10">
        <v>5900495094773</v>
      </c>
    </row>
    <row r="521" spans="1:4">
      <c r="A521" s="14"/>
      <c r="B521" s="13" t="s">
        <v>734</v>
      </c>
      <c r="C521" s="16" t="s">
        <v>483</v>
      </c>
      <c r="D521" s="10">
        <v>5900495821539</v>
      </c>
    </row>
    <row r="522" spans="1:4">
      <c r="A522" s="14"/>
      <c r="B522" s="13" t="s">
        <v>735</v>
      </c>
      <c r="C522" s="16" t="s">
        <v>483</v>
      </c>
      <c r="D522" s="10">
        <v>5900495821515</v>
      </c>
    </row>
    <row r="523" spans="1:4">
      <c r="A523" s="14"/>
      <c r="B523" s="13" t="s">
        <v>737</v>
      </c>
      <c r="C523" s="16" t="s">
        <v>483</v>
      </c>
      <c r="D523" s="10">
        <v>5900495643131</v>
      </c>
    </row>
    <row r="524" spans="1:4">
      <c r="A524" s="14"/>
      <c r="B524" s="13" t="s">
        <v>738</v>
      </c>
      <c r="C524" s="16" t="s">
        <v>483</v>
      </c>
      <c r="D524" s="10">
        <v>5900495636867</v>
      </c>
    </row>
    <row r="525" spans="1:4">
      <c r="A525" s="14"/>
      <c r="B525" s="13" t="s">
        <v>739</v>
      </c>
      <c r="C525" s="16" t="s">
        <v>483</v>
      </c>
      <c r="D525" s="10">
        <v>5900495562371</v>
      </c>
    </row>
    <row r="526" spans="1:4">
      <c r="A526" s="14"/>
      <c r="B526" s="13" t="s">
        <v>741</v>
      </c>
      <c r="C526" s="16" t="s">
        <v>483</v>
      </c>
      <c r="D526" s="10">
        <v>5900495448682</v>
      </c>
    </row>
    <row r="527" spans="1:4">
      <c r="A527" s="14"/>
      <c r="B527" s="13" t="s">
        <v>743</v>
      </c>
      <c r="C527" s="16" t="s">
        <v>483</v>
      </c>
      <c r="D527" s="10">
        <v>5900495406804</v>
      </c>
    </row>
    <row r="528" spans="1:4">
      <c r="A528" s="14"/>
      <c r="B528" s="13" t="s">
        <v>745</v>
      </c>
      <c r="C528" s="16" t="s">
        <v>483</v>
      </c>
      <c r="D528" s="10">
        <v>5900495447968</v>
      </c>
    </row>
    <row r="529" spans="1:4">
      <c r="A529" s="14"/>
      <c r="B529" s="13" t="s">
        <v>746</v>
      </c>
      <c r="C529" s="16" t="s">
        <v>483</v>
      </c>
      <c r="D529" s="10">
        <v>5900495094810</v>
      </c>
    </row>
    <row r="530" spans="1:4">
      <c r="A530" s="14"/>
      <c r="B530" s="13" t="s">
        <v>747</v>
      </c>
      <c r="C530" s="16" t="s">
        <v>483</v>
      </c>
      <c r="D530" s="10">
        <v>5900495094841</v>
      </c>
    </row>
    <row r="531" spans="1:4">
      <c r="A531" s="14"/>
      <c r="B531" s="13" t="s">
        <v>748</v>
      </c>
      <c r="C531" s="16" t="s">
        <v>483</v>
      </c>
      <c r="D531" s="10">
        <v>5900495821553</v>
      </c>
    </row>
    <row r="532" spans="1:4">
      <c r="A532" s="14"/>
      <c r="B532" s="13" t="s">
        <v>749</v>
      </c>
      <c r="C532" s="16" t="s">
        <v>483</v>
      </c>
      <c r="D532" s="10">
        <v>5900495915627</v>
      </c>
    </row>
    <row r="533" spans="1:4">
      <c r="A533" s="14"/>
      <c r="B533" s="13" t="s">
        <v>750</v>
      </c>
      <c r="C533" s="16" t="s">
        <v>483</v>
      </c>
      <c r="D533" s="10">
        <v>5900495821485</v>
      </c>
    </row>
    <row r="534" spans="1:4">
      <c r="A534" s="14"/>
      <c r="B534" s="13" t="s">
        <v>751</v>
      </c>
      <c r="C534" s="16" t="s">
        <v>483</v>
      </c>
      <c r="D534" s="10">
        <v>5900495788184</v>
      </c>
    </row>
    <row r="535" spans="1:4">
      <c r="A535" s="14"/>
      <c r="B535" s="13" t="s">
        <v>752</v>
      </c>
      <c r="C535" s="16" t="s">
        <v>483</v>
      </c>
      <c r="D535" s="10">
        <v>5900495668158</v>
      </c>
    </row>
    <row r="536" spans="1:4">
      <c r="A536" s="14"/>
      <c r="B536" s="13" t="s">
        <v>753</v>
      </c>
      <c r="C536" s="16" t="s">
        <v>483</v>
      </c>
      <c r="D536" s="10">
        <v>5900495416100</v>
      </c>
    </row>
    <row r="537" spans="1:4">
      <c r="A537" s="14"/>
      <c r="B537" s="39" t="s">
        <v>754</v>
      </c>
      <c r="C537" s="16" t="s">
        <v>755</v>
      </c>
      <c r="D537" s="10">
        <v>5901750506055</v>
      </c>
    </row>
    <row r="538" spans="1:4">
      <c r="A538" s="14"/>
      <c r="B538" s="39" t="s">
        <v>756</v>
      </c>
      <c r="C538" s="16" t="s">
        <v>755</v>
      </c>
      <c r="D538" s="10">
        <v>5901750506062</v>
      </c>
    </row>
    <row r="539" spans="1:4">
      <c r="A539" s="14"/>
      <c r="B539" s="40" t="s">
        <v>818</v>
      </c>
      <c r="C539" s="16" t="s">
        <v>755</v>
      </c>
      <c r="D539" s="10">
        <v>5901750506048</v>
      </c>
    </row>
    <row r="540" spans="1:4">
      <c r="A540" s="14"/>
      <c r="B540" s="39" t="s">
        <v>757</v>
      </c>
      <c r="C540" s="16" t="s">
        <v>755</v>
      </c>
      <c r="D540" s="10">
        <v>4019588749665</v>
      </c>
    </row>
    <row r="541" spans="1:4">
      <c r="A541" s="14"/>
      <c r="B541" s="39" t="s">
        <v>758</v>
      </c>
      <c r="C541" s="16" t="s">
        <v>755</v>
      </c>
      <c r="D541" s="10">
        <v>590175050631</v>
      </c>
    </row>
    <row r="542" spans="1:4">
      <c r="A542" s="14"/>
      <c r="B542" s="30" t="s">
        <v>759</v>
      </c>
      <c r="C542" s="16" t="s">
        <v>755</v>
      </c>
      <c r="D542" s="27">
        <v>4019588749467</v>
      </c>
    </row>
    <row r="543" spans="1:4">
      <c r="A543" s="14"/>
      <c r="B543" s="13" t="s">
        <v>760</v>
      </c>
      <c r="C543" s="16" t="s">
        <v>755</v>
      </c>
      <c r="D543" s="10">
        <v>5901750501159</v>
      </c>
    </row>
    <row r="544" spans="1:4">
      <c r="A544" s="14"/>
      <c r="B544" s="39" t="s">
        <v>761</v>
      </c>
      <c r="C544" s="16" t="s">
        <v>755</v>
      </c>
      <c r="D544" s="10">
        <v>5901750505294</v>
      </c>
    </row>
    <row r="545" spans="1:4">
      <c r="A545" s="14"/>
      <c r="B545" s="39" t="s">
        <v>762</v>
      </c>
      <c r="C545" s="16" t="s">
        <v>755</v>
      </c>
      <c r="D545" s="10">
        <v>5901750502385</v>
      </c>
    </row>
    <row r="546" spans="1:4">
      <c r="A546" s="14"/>
      <c r="B546" s="39" t="s">
        <v>763</v>
      </c>
      <c r="C546" s="16" t="s">
        <v>755</v>
      </c>
      <c r="D546" s="10">
        <v>5901750505119</v>
      </c>
    </row>
    <row r="547" spans="1:4">
      <c r="A547" s="14"/>
      <c r="B547" s="39" t="s">
        <v>764</v>
      </c>
      <c r="C547" s="16" t="s">
        <v>755</v>
      </c>
      <c r="D547" s="10">
        <v>5901750501036</v>
      </c>
    </row>
    <row r="548" spans="1:4">
      <c r="A548" s="14"/>
      <c r="B548" s="39" t="s">
        <v>765</v>
      </c>
      <c r="C548" s="16" t="s">
        <v>755</v>
      </c>
      <c r="D548" s="10">
        <v>5901750500251</v>
      </c>
    </row>
    <row r="549" spans="1:4">
      <c r="A549" s="14"/>
      <c r="B549" s="39" t="s">
        <v>766</v>
      </c>
      <c r="C549" s="16" t="s">
        <v>755</v>
      </c>
      <c r="D549" s="10">
        <v>5901750503382</v>
      </c>
    </row>
    <row r="550" spans="1:4">
      <c r="A550" s="14"/>
      <c r="B550" s="39" t="s">
        <v>767</v>
      </c>
      <c r="C550" s="16" t="s">
        <v>755</v>
      </c>
      <c r="D550" s="41">
        <v>5901750505102</v>
      </c>
    </row>
    <row r="551" spans="1:4">
      <c r="A551" s="14"/>
      <c r="B551" s="39" t="s">
        <v>768</v>
      </c>
      <c r="C551" s="16" t="s">
        <v>755</v>
      </c>
      <c r="D551" s="10">
        <v>590175050501876</v>
      </c>
    </row>
    <row r="552" spans="1:4">
      <c r="A552" s="14"/>
      <c r="B552" s="13" t="s">
        <v>769</v>
      </c>
      <c r="C552" s="16" t="s">
        <v>770</v>
      </c>
      <c r="D552" s="10">
        <v>6920680833832</v>
      </c>
    </row>
    <row r="553" spans="1:4">
      <c r="A553" s="14"/>
      <c r="B553" s="13" t="s">
        <v>771</v>
      </c>
      <c r="C553" s="16" t="s">
        <v>770</v>
      </c>
      <c r="D553" s="10">
        <v>6920680833863</v>
      </c>
    </row>
    <row r="554" spans="1:4">
      <c r="A554" s="14"/>
      <c r="B554" s="13" t="s">
        <v>772</v>
      </c>
      <c r="C554" s="16" t="s">
        <v>770</v>
      </c>
      <c r="D554" s="10">
        <v>6920680833849</v>
      </c>
    </row>
    <row r="555" spans="1:4">
      <c r="A555" s="14"/>
      <c r="B555" s="13" t="s">
        <v>773</v>
      </c>
      <c r="C555" s="16" t="s">
        <v>770</v>
      </c>
      <c r="D555" s="10">
        <v>6920680833856</v>
      </c>
    </row>
    <row r="556" spans="1:4">
      <c r="A556" s="14"/>
      <c r="B556" s="13" t="s">
        <v>774</v>
      </c>
      <c r="C556" s="16" t="s">
        <v>770</v>
      </c>
      <c r="D556" s="10">
        <v>6920680833825</v>
      </c>
    </row>
    <row r="557" spans="1:4">
      <c r="A557" s="14"/>
      <c r="B557" s="13" t="s">
        <v>775</v>
      </c>
      <c r="C557" s="16" t="s">
        <v>770</v>
      </c>
      <c r="D557" s="10">
        <v>6920680829279</v>
      </c>
    </row>
    <row r="558" spans="1:4">
      <c r="A558" s="14"/>
      <c r="B558" s="13" t="s">
        <v>776</v>
      </c>
      <c r="C558" s="16" t="s">
        <v>770</v>
      </c>
      <c r="D558" s="10">
        <v>6920680828364</v>
      </c>
    </row>
    <row r="559" spans="1:4">
      <c r="A559" s="14"/>
      <c r="B559" s="34" t="s">
        <v>777</v>
      </c>
      <c r="C559" s="16" t="s">
        <v>770</v>
      </c>
      <c r="D559" s="10">
        <v>5901720136367</v>
      </c>
    </row>
    <row r="560" spans="1:4">
      <c r="A560" s="14"/>
      <c r="B560" s="13" t="s">
        <v>778</v>
      </c>
      <c r="C560" s="16" t="s">
        <v>770</v>
      </c>
      <c r="D560" s="10">
        <v>6920680877386</v>
      </c>
    </row>
    <row r="561" spans="1:4">
      <c r="A561" s="14"/>
      <c r="B561" s="13" t="s">
        <v>779</v>
      </c>
      <c r="C561" s="16" t="s">
        <v>770</v>
      </c>
      <c r="D561" s="10">
        <v>6920680877393</v>
      </c>
    </row>
    <row r="562" spans="1:4">
      <c r="A562" s="14"/>
      <c r="B562" s="13" t="s">
        <v>780</v>
      </c>
      <c r="C562" s="16" t="s">
        <v>770</v>
      </c>
      <c r="D562" s="10">
        <v>6920680830145</v>
      </c>
    </row>
    <row r="563" spans="1:4">
      <c r="A563" s="14"/>
      <c r="B563" s="13" t="s">
        <v>781</v>
      </c>
      <c r="C563" s="16" t="s">
        <v>770</v>
      </c>
      <c r="D563" s="10">
        <v>6920680830152</v>
      </c>
    </row>
    <row r="564" spans="1:4">
      <c r="A564" s="14"/>
      <c r="B564" s="13" t="s">
        <v>782</v>
      </c>
      <c r="C564" s="16" t="s">
        <v>770</v>
      </c>
      <c r="D564" s="10">
        <v>6920680826605</v>
      </c>
    </row>
    <row r="565" spans="1:4">
      <c r="A565" s="14"/>
      <c r="B565" s="13" t="s">
        <v>783</v>
      </c>
      <c r="C565" s="16" t="s">
        <v>770</v>
      </c>
      <c r="D565" s="10">
        <v>6920680869244</v>
      </c>
    </row>
    <row r="566" spans="1:4">
      <c r="A566" s="14"/>
      <c r="B566" s="13" t="s">
        <v>784</v>
      </c>
      <c r="C566" s="16" t="s">
        <v>770</v>
      </c>
      <c r="D566" s="10">
        <v>6920680869237</v>
      </c>
    </row>
    <row r="567" spans="1:4">
      <c r="A567" s="14"/>
      <c r="B567" s="13" t="s">
        <v>785</v>
      </c>
      <c r="C567" s="16" t="s">
        <v>770</v>
      </c>
      <c r="D567" s="10">
        <v>6920680869213</v>
      </c>
    </row>
    <row r="568" spans="1:4">
      <c r="A568" s="14"/>
      <c r="B568" s="13" t="s">
        <v>786</v>
      </c>
      <c r="C568" s="16" t="s">
        <v>770</v>
      </c>
      <c r="D568" s="10">
        <v>6920680869220</v>
      </c>
    </row>
    <row r="569" spans="1:4">
      <c r="A569" s="14"/>
      <c r="B569" s="13" t="s">
        <v>787</v>
      </c>
      <c r="C569" s="16" t="s">
        <v>770</v>
      </c>
      <c r="D569" s="10">
        <v>6920680869251</v>
      </c>
    </row>
    <row r="570" spans="1:4">
      <c r="A570" s="14"/>
      <c r="B570" s="13" t="s">
        <v>788</v>
      </c>
      <c r="C570" s="16" t="s">
        <v>770</v>
      </c>
      <c r="D570" s="10">
        <v>6920680869268</v>
      </c>
    </row>
    <row r="571" spans="1:4">
      <c r="A571" s="14"/>
      <c r="B571" s="13" t="s">
        <v>789</v>
      </c>
      <c r="C571" s="16" t="s">
        <v>770</v>
      </c>
      <c r="D571" s="10">
        <v>6920680862771</v>
      </c>
    </row>
    <row r="572" spans="1:4">
      <c r="A572" s="14"/>
      <c r="B572" s="13" t="s">
        <v>790</v>
      </c>
      <c r="C572" s="16" t="s">
        <v>770</v>
      </c>
      <c r="D572" s="10">
        <v>6920680827855</v>
      </c>
    </row>
    <row r="573" spans="1:4">
      <c r="A573" s="14"/>
      <c r="B573" s="13" t="s">
        <v>791</v>
      </c>
      <c r="C573" s="16" t="s">
        <v>770</v>
      </c>
      <c r="D573" s="10">
        <v>6920680827848</v>
      </c>
    </row>
    <row r="574" spans="1:4">
      <c r="A574" s="14"/>
      <c r="B574" s="13" t="s">
        <v>792</v>
      </c>
      <c r="C574" s="16" t="s">
        <v>770</v>
      </c>
      <c r="D574" s="10">
        <v>6920680827824</v>
      </c>
    </row>
    <row r="575" spans="1:4">
      <c r="A575" s="14"/>
      <c r="B575" s="13" t="s">
        <v>793</v>
      </c>
      <c r="C575" s="16" t="s">
        <v>770</v>
      </c>
      <c r="D575" s="10">
        <v>6920680827817</v>
      </c>
    </row>
    <row r="576" spans="1:4">
      <c r="A576" s="14"/>
      <c r="B576" s="13" t="s">
        <v>794</v>
      </c>
      <c r="C576" s="16" t="s">
        <v>770</v>
      </c>
      <c r="D576" s="10">
        <v>6920680827800</v>
      </c>
    </row>
    <row r="577" spans="1:4">
      <c r="A577" s="14"/>
      <c r="B577" s="13" t="s">
        <v>795</v>
      </c>
      <c r="C577" s="16" t="s">
        <v>770</v>
      </c>
      <c r="D577" s="10">
        <v>6920680827794</v>
      </c>
    </row>
    <row r="578" spans="1:4">
      <c r="A578" s="14"/>
      <c r="B578" s="13" t="s">
        <v>796</v>
      </c>
      <c r="C578" s="16" t="s">
        <v>770</v>
      </c>
      <c r="D578" s="10">
        <v>6920680870172</v>
      </c>
    </row>
    <row r="579" spans="1:4">
      <c r="A579" s="14"/>
      <c r="B579" s="13" t="s">
        <v>797</v>
      </c>
      <c r="C579" s="16" t="s">
        <v>770</v>
      </c>
      <c r="D579" s="10">
        <v>6920680827763</v>
      </c>
    </row>
    <row r="580" spans="1:4">
      <c r="A580" s="14"/>
      <c r="B580" s="13" t="s">
        <v>798</v>
      </c>
      <c r="C580" s="16" t="s">
        <v>770</v>
      </c>
      <c r="D580" s="10">
        <v>6920680827756</v>
      </c>
    </row>
    <row r="581" spans="1:4">
      <c r="A581" s="14"/>
      <c r="B581" s="13" t="s">
        <v>799</v>
      </c>
      <c r="C581" s="16" t="s">
        <v>770</v>
      </c>
      <c r="D581" s="10">
        <v>6920680827725</v>
      </c>
    </row>
    <row r="582" spans="1:4">
      <c r="A582" s="14"/>
      <c r="B582" s="13" t="s">
        <v>800</v>
      </c>
      <c r="C582" s="16" t="s">
        <v>770</v>
      </c>
      <c r="D582" s="10">
        <v>6920680852772</v>
      </c>
    </row>
    <row r="583" spans="1:4">
      <c r="A583" s="14"/>
      <c r="B583" s="13" t="s">
        <v>801</v>
      </c>
      <c r="C583" s="16" t="s">
        <v>770</v>
      </c>
      <c r="D583" s="10">
        <v>6920680852741</v>
      </c>
    </row>
    <row r="584" spans="1:4">
      <c r="A584" s="14"/>
      <c r="B584" s="13" t="s">
        <v>802</v>
      </c>
      <c r="C584" s="16" t="s">
        <v>770</v>
      </c>
      <c r="D584" s="10">
        <v>6920680852734</v>
      </c>
    </row>
    <row r="585" spans="1:4">
      <c r="A585" s="14"/>
      <c r="B585" s="13" t="s">
        <v>803</v>
      </c>
      <c r="C585" s="16" t="s">
        <v>770</v>
      </c>
      <c r="D585" s="10">
        <v>6920680852758</v>
      </c>
    </row>
    <row r="586" spans="1:4">
      <c r="A586" s="14"/>
      <c r="B586" s="13" t="s">
        <v>804</v>
      </c>
      <c r="C586" s="16" t="s">
        <v>770</v>
      </c>
      <c r="D586" s="10">
        <v>6920680866939</v>
      </c>
    </row>
    <row r="587" spans="1:4">
      <c r="A587" s="14"/>
      <c r="B587" s="13" t="s">
        <v>805</v>
      </c>
      <c r="C587" s="16" t="s">
        <v>770</v>
      </c>
      <c r="D587" s="10">
        <v>6920680867325</v>
      </c>
    </row>
    <row r="588" spans="1:4">
      <c r="A588" s="14"/>
      <c r="B588" s="13" t="s">
        <v>806</v>
      </c>
      <c r="C588" s="16" t="s">
        <v>770</v>
      </c>
      <c r="D588" s="10">
        <v>6920680872640</v>
      </c>
    </row>
    <row r="589" spans="1:4">
      <c r="A589" s="14"/>
      <c r="B589" s="13" t="s">
        <v>807</v>
      </c>
      <c r="C589" s="16" t="s">
        <v>770</v>
      </c>
      <c r="D589" s="10">
        <v>6920680872633</v>
      </c>
    </row>
    <row r="590" spans="1:4">
      <c r="A590" s="14"/>
      <c r="B590" s="13" t="s">
        <v>808</v>
      </c>
      <c r="C590" s="16" t="s">
        <v>770</v>
      </c>
      <c r="D590" s="10">
        <v>6920680877935</v>
      </c>
    </row>
    <row r="591" spans="1:4">
      <c r="A591" s="14"/>
      <c r="B591" s="13" t="s">
        <v>809</v>
      </c>
      <c r="C591" s="16" t="s">
        <v>770</v>
      </c>
      <c r="D591" s="10">
        <v>6920680877898</v>
      </c>
    </row>
    <row r="592" spans="1:4">
      <c r="A592" s="14"/>
      <c r="B592" s="13" t="s">
        <v>810</v>
      </c>
      <c r="C592" s="16" t="s">
        <v>770</v>
      </c>
      <c r="D592" s="10">
        <v>6920680877904</v>
      </c>
    </row>
    <row r="593" spans="1:4">
      <c r="A593" s="14"/>
      <c r="B593" s="13" t="s">
        <v>811</v>
      </c>
      <c r="C593" s="16" t="s">
        <v>770</v>
      </c>
      <c r="D593" s="10">
        <v>6920680878734</v>
      </c>
    </row>
    <row r="594" spans="1:4">
      <c r="A594" s="14"/>
      <c r="B594" s="13" t="s">
        <v>812</v>
      </c>
      <c r="C594" s="16" t="s">
        <v>770</v>
      </c>
      <c r="D594" s="10">
        <v>6920680878741</v>
      </c>
    </row>
    <row r="595" spans="1:4">
      <c r="A595" s="14"/>
      <c r="B595" s="13" t="s">
        <v>813</v>
      </c>
      <c r="C595" s="16" t="s">
        <v>770</v>
      </c>
      <c r="D595" s="10">
        <v>6920680880041</v>
      </c>
    </row>
    <row r="596" spans="1:4">
      <c r="A596" s="14"/>
      <c r="B596" s="13" t="s">
        <v>814</v>
      </c>
      <c r="C596" s="16" t="s">
        <v>770</v>
      </c>
      <c r="D596" s="10">
        <v>6920680876419</v>
      </c>
    </row>
    <row r="597" spans="1:4">
      <c r="A597" s="14"/>
      <c r="B597" s="13" t="s">
        <v>815</v>
      </c>
      <c r="C597" s="16" t="s">
        <v>770</v>
      </c>
      <c r="D597" s="10">
        <v>6920680876426</v>
      </c>
    </row>
    <row r="598" spans="1:4">
      <c r="A598" s="14"/>
      <c r="B598" s="13" t="s">
        <v>816</v>
      </c>
      <c r="C598" s="16" t="s">
        <v>770</v>
      </c>
      <c r="D598" s="10">
        <v>6920680877942</v>
      </c>
    </row>
  </sheetData>
  <mergeCells count="1">
    <mergeCell ref="A1:D3"/>
  </mergeCells>
  <pageMargins left="0.7" right="0.7" top="0.75" bottom="0.75" header="0.3" footer="0.3"/>
  <pageSetup paperSize="9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/>
  <dimension ref="A1:P206"/>
  <sheetViews>
    <sheetView topLeftCell="A66" workbookViewId="0">
      <selection activeCell="A83" sqref="A83"/>
    </sheetView>
  </sheetViews>
  <sheetFormatPr baseColWidth="10" defaultRowHeight="16"/>
  <cols>
    <col min="1" max="1" width="40.33203125" customWidth="1"/>
    <col min="2" max="2" width="37.83203125" customWidth="1"/>
    <col min="8" max="8" width="21.6640625" customWidth="1"/>
    <col min="9" max="9" width="53.83203125" customWidth="1"/>
    <col min="11" max="11" width="14.5" customWidth="1"/>
    <col min="12" max="12" width="26.5" customWidth="1"/>
    <col min="13" max="13" width="12.1640625" customWidth="1"/>
    <col min="15" max="15" width="15.6640625" customWidth="1"/>
    <col min="16" max="16" width="15.83203125" customWidth="1"/>
  </cols>
  <sheetData>
    <row r="1" spans="1:16">
      <c r="A1" t="s">
        <v>2029</v>
      </c>
      <c r="B1" t="s">
        <v>1727</v>
      </c>
      <c r="H1" t="s">
        <v>2513</v>
      </c>
      <c r="I1" t="s">
        <v>2514</v>
      </c>
      <c r="J1">
        <v>86100</v>
      </c>
      <c r="K1" t="s">
        <v>2515</v>
      </c>
      <c r="L1" s="127" t="s">
        <v>2516</v>
      </c>
      <c r="O1" t="s">
        <v>2528</v>
      </c>
      <c r="P1" s="187">
        <v>637449615</v>
      </c>
    </row>
    <row r="2" spans="1:16">
      <c r="A2" t="s">
        <v>1975</v>
      </c>
      <c r="B2" t="s">
        <v>1728</v>
      </c>
      <c r="H2" t="s">
        <v>2517</v>
      </c>
      <c r="I2" t="s">
        <v>2519</v>
      </c>
      <c r="J2">
        <v>34400</v>
      </c>
      <c r="K2" t="s">
        <v>2518</v>
      </c>
      <c r="L2" s="127" t="s">
        <v>2523</v>
      </c>
      <c r="O2" t="s">
        <v>2529</v>
      </c>
      <c r="P2" s="187">
        <v>615604522</v>
      </c>
    </row>
    <row r="3" spans="1:16">
      <c r="A3" t="s">
        <v>1936</v>
      </c>
      <c r="B3" t="s">
        <v>1814</v>
      </c>
      <c r="H3" t="s">
        <v>2520</v>
      </c>
      <c r="I3" t="s">
        <v>2532</v>
      </c>
      <c r="J3">
        <v>28190</v>
      </c>
      <c r="K3" t="s">
        <v>2521</v>
      </c>
      <c r="L3" s="127" t="s">
        <v>2522</v>
      </c>
      <c r="O3" t="s">
        <v>2530</v>
      </c>
      <c r="P3" s="187">
        <v>786308117</v>
      </c>
    </row>
    <row r="4" spans="1:16">
      <c r="A4" t="s">
        <v>1976</v>
      </c>
      <c r="B4" t="s">
        <v>1729</v>
      </c>
      <c r="H4" t="s">
        <v>2524</v>
      </c>
      <c r="I4" t="s">
        <v>2525</v>
      </c>
      <c r="J4">
        <v>86340</v>
      </c>
      <c r="K4" t="s">
        <v>2526</v>
      </c>
      <c r="L4" s="127" t="s">
        <v>2527</v>
      </c>
      <c r="O4" t="s">
        <v>2531</v>
      </c>
      <c r="P4" s="187">
        <v>787255418</v>
      </c>
    </row>
    <row r="5" spans="1:16">
      <c r="A5" t="s">
        <v>1977</v>
      </c>
      <c r="B5" t="s">
        <v>2030</v>
      </c>
      <c r="H5" t="s">
        <v>2587</v>
      </c>
      <c r="I5" t="s">
        <v>2611</v>
      </c>
      <c r="J5">
        <v>84700</v>
      </c>
      <c r="K5" t="s">
        <v>2610</v>
      </c>
      <c r="L5" t="s">
        <v>2597</v>
      </c>
      <c r="O5" t="s">
        <v>2588</v>
      </c>
      <c r="P5" s="50" t="s">
        <v>2612</v>
      </c>
    </row>
    <row r="6" spans="1:16">
      <c r="A6" t="s">
        <v>1978</v>
      </c>
      <c r="B6" t="s">
        <v>1730</v>
      </c>
      <c r="H6" t="s">
        <v>2589</v>
      </c>
      <c r="I6" t="s">
        <v>2608</v>
      </c>
      <c r="J6">
        <v>95310</v>
      </c>
      <c r="K6" t="s">
        <v>2607</v>
      </c>
      <c r="L6" t="s">
        <v>2593</v>
      </c>
      <c r="O6" t="s">
        <v>2590</v>
      </c>
      <c r="P6" s="50" t="s">
        <v>2609</v>
      </c>
    </row>
    <row r="7" spans="1:16">
      <c r="A7" t="s">
        <v>1979</v>
      </c>
      <c r="B7" t="s">
        <v>2031</v>
      </c>
      <c r="H7" t="s">
        <v>2591</v>
      </c>
      <c r="I7" s="186" t="s">
        <v>2602</v>
      </c>
      <c r="J7" s="186">
        <v>44700</v>
      </c>
      <c r="K7" s="186" t="s">
        <v>2605</v>
      </c>
      <c r="L7" t="s">
        <v>2592</v>
      </c>
      <c r="O7" t="s">
        <v>2591</v>
      </c>
      <c r="P7" s="50" t="s">
        <v>2601</v>
      </c>
    </row>
    <row r="8" spans="1:16">
      <c r="A8" t="s">
        <v>1980</v>
      </c>
      <c r="B8" t="s">
        <v>1731</v>
      </c>
      <c r="H8" t="s">
        <v>2594</v>
      </c>
      <c r="I8" t="s">
        <v>2604</v>
      </c>
      <c r="J8">
        <v>33460</v>
      </c>
      <c r="K8" t="s">
        <v>2606</v>
      </c>
      <c r="L8" t="s">
        <v>2598</v>
      </c>
      <c r="O8" t="s">
        <v>2594</v>
      </c>
      <c r="P8" s="60" t="s">
        <v>2603</v>
      </c>
    </row>
    <row r="9" spans="1:16">
      <c r="A9" t="s">
        <v>2032</v>
      </c>
      <c r="B9" t="s">
        <v>2033</v>
      </c>
      <c r="H9" t="s">
        <v>2595</v>
      </c>
      <c r="I9" t="s">
        <v>2613</v>
      </c>
      <c r="J9">
        <v>2160</v>
      </c>
      <c r="K9" t="s">
        <v>2614</v>
      </c>
      <c r="L9" t="s">
        <v>2599</v>
      </c>
      <c r="O9" t="s">
        <v>2595</v>
      </c>
    </row>
    <row r="10" spans="1:16">
      <c r="A10" t="s">
        <v>1981</v>
      </c>
      <c r="B10" t="s">
        <v>1732</v>
      </c>
      <c r="H10" t="s">
        <v>2596</v>
      </c>
      <c r="I10" t="s">
        <v>2616</v>
      </c>
      <c r="J10">
        <v>54980</v>
      </c>
      <c r="K10" t="s">
        <v>2617</v>
      </c>
      <c r="L10" t="s">
        <v>2600</v>
      </c>
      <c r="O10" t="s">
        <v>2596</v>
      </c>
      <c r="P10" s="3" t="s">
        <v>2615</v>
      </c>
    </row>
    <row r="11" spans="1:16">
      <c r="A11" t="s">
        <v>1982</v>
      </c>
      <c r="B11" t="s">
        <v>2034</v>
      </c>
    </row>
    <row r="12" spans="1:16">
      <c r="A12" t="s">
        <v>1815</v>
      </c>
      <c r="B12" t="s">
        <v>2035</v>
      </c>
    </row>
    <row r="13" spans="1:16">
      <c r="A13" t="s">
        <v>2036</v>
      </c>
      <c r="B13" t="s">
        <v>1733</v>
      </c>
    </row>
    <row r="14" spans="1:16">
      <c r="A14" t="s">
        <v>1816</v>
      </c>
      <c r="B14" t="s">
        <v>1817</v>
      </c>
    </row>
    <row r="15" spans="1:16">
      <c r="A15" t="s">
        <v>1983</v>
      </c>
      <c r="B15" t="s">
        <v>2037</v>
      </c>
    </row>
    <row r="16" spans="1:16">
      <c r="A16" t="s">
        <v>1818</v>
      </c>
      <c r="B16" t="s">
        <v>1819</v>
      </c>
    </row>
    <row r="17" spans="1:2">
      <c r="A17" t="s">
        <v>2038</v>
      </c>
      <c r="B17" t="s">
        <v>1878</v>
      </c>
    </row>
    <row r="18" spans="1:2">
      <c r="A18" t="s">
        <v>2039</v>
      </c>
      <c r="B18" t="s">
        <v>1903</v>
      </c>
    </row>
    <row r="19" spans="1:2">
      <c r="A19" t="s">
        <v>1820</v>
      </c>
      <c r="B19" t="s">
        <v>1821</v>
      </c>
    </row>
    <row r="20" spans="1:2">
      <c r="A20" t="s">
        <v>1822</v>
      </c>
      <c r="B20" t="s">
        <v>1823</v>
      </c>
    </row>
    <row r="21" spans="1:2">
      <c r="A21" t="s">
        <v>1984</v>
      </c>
      <c r="B21" t="s">
        <v>1734</v>
      </c>
    </row>
    <row r="22" spans="1:2">
      <c r="A22" t="s">
        <v>2040</v>
      </c>
      <c r="B22" t="s">
        <v>2041</v>
      </c>
    </row>
    <row r="23" spans="1:2">
      <c r="A23" t="s">
        <v>2042</v>
      </c>
      <c r="B23" t="s">
        <v>2043</v>
      </c>
    </row>
    <row r="24" spans="1:2">
      <c r="A24" t="s">
        <v>1985</v>
      </c>
      <c r="B24" t="s">
        <v>1735</v>
      </c>
    </row>
    <row r="25" spans="1:2">
      <c r="A25" t="s">
        <v>3545</v>
      </c>
      <c r="B25" t="s">
        <v>3546</v>
      </c>
    </row>
    <row r="26" spans="1:2">
      <c r="A26" t="s">
        <v>1824</v>
      </c>
      <c r="B26" t="s">
        <v>1825</v>
      </c>
    </row>
    <row r="27" spans="1:2">
      <c r="A27" t="s">
        <v>1826</v>
      </c>
      <c r="B27" t="s">
        <v>1827</v>
      </c>
    </row>
    <row r="28" spans="1:2">
      <c r="A28" t="s">
        <v>1828</v>
      </c>
      <c r="B28" t="s">
        <v>1829</v>
      </c>
    </row>
    <row r="29" spans="1:2">
      <c r="A29" t="s">
        <v>1986</v>
      </c>
      <c r="B29" t="s">
        <v>1736</v>
      </c>
    </row>
    <row r="30" spans="1:2">
      <c r="A30" t="s">
        <v>2026</v>
      </c>
      <c r="B30" t="s">
        <v>1737</v>
      </c>
    </row>
    <row r="31" spans="1:2">
      <c r="A31" t="s">
        <v>1830</v>
      </c>
      <c r="B31" t="s">
        <v>1831</v>
      </c>
    </row>
    <row r="32" spans="1:2">
      <c r="A32" t="s">
        <v>1987</v>
      </c>
      <c r="B32" t="s">
        <v>1738</v>
      </c>
    </row>
    <row r="33" spans="1:2">
      <c r="A33" t="s">
        <v>1988</v>
      </c>
      <c r="B33" t="s">
        <v>1739</v>
      </c>
    </row>
    <row r="34" spans="1:2">
      <c r="A34" t="s">
        <v>2044</v>
      </c>
      <c r="B34" t="s">
        <v>1863</v>
      </c>
    </row>
    <row r="35" spans="1:2">
      <c r="A35" t="s">
        <v>1832</v>
      </c>
      <c r="B35" t="s">
        <v>1833</v>
      </c>
    </row>
    <row r="36" spans="1:2">
      <c r="A36" t="s">
        <v>1834</v>
      </c>
      <c r="B36" t="s">
        <v>1835</v>
      </c>
    </row>
    <row r="37" spans="1:2">
      <c r="A37" t="s">
        <v>1989</v>
      </c>
      <c r="B37" t="s">
        <v>1740</v>
      </c>
    </row>
    <row r="38" spans="1:2">
      <c r="A38" t="s">
        <v>3520</v>
      </c>
      <c r="B38" t="s">
        <v>1741</v>
      </c>
    </row>
    <row r="39" spans="1:2">
      <c r="A39" t="s">
        <v>3521</v>
      </c>
      <c r="B39" t="s">
        <v>3522</v>
      </c>
    </row>
    <row r="40" spans="1:2">
      <c r="A40" t="s">
        <v>1836</v>
      </c>
      <c r="B40" t="s">
        <v>1837</v>
      </c>
    </row>
    <row r="41" spans="1:2">
      <c r="A41" t="s">
        <v>1838</v>
      </c>
      <c r="B41" t="s">
        <v>1839</v>
      </c>
    </row>
    <row r="42" spans="1:2">
      <c r="A42" t="s">
        <v>1990</v>
      </c>
      <c r="B42" t="s">
        <v>1742</v>
      </c>
    </row>
    <row r="43" spans="1:2">
      <c r="A43" t="s">
        <v>1840</v>
      </c>
      <c r="B43" t="s">
        <v>1841</v>
      </c>
    </row>
    <row r="44" spans="1:2">
      <c r="A44" t="s">
        <v>1991</v>
      </c>
      <c r="B44" t="s">
        <v>1743</v>
      </c>
    </row>
    <row r="45" spans="1:2">
      <c r="A45" t="s">
        <v>1992</v>
      </c>
      <c r="B45" t="s">
        <v>1744</v>
      </c>
    </row>
    <row r="46" spans="1:2">
      <c r="A46" t="s">
        <v>1842</v>
      </c>
      <c r="B46" t="s">
        <v>1843</v>
      </c>
    </row>
    <row r="47" spans="1:2">
      <c r="A47" t="s">
        <v>1993</v>
      </c>
      <c r="B47" t="s">
        <v>1745</v>
      </c>
    </row>
    <row r="48" spans="1:2">
      <c r="A48" t="s">
        <v>1844</v>
      </c>
      <c r="B48" t="s">
        <v>2045</v>
      </c>
    </row>
    <row r="49" spans="1:2">
      <c r="A49" t="s">
        <v>3505</v>
      </c>
      <c r="B49" t="s">
        <v>3504</v>
      </c>
    </row>
    <row r="50" spans="1:2">
      <c r="A50" t="s">
        <v>2025</v>
      </c>
      <c r="B50" t="s">
        <v>2028</v>
      </c>
    </row>
    <row r="51" spans="1:2">
      <c r="A51" t="s">
        <v>1994</v>
      </c>
      <c r="B51" t="s">
        <v>1746</v>
      </c>
    </row>
    <row r="52" spans="1:2">
      <c r="A52" t="s">
        <v>3506</v>
      </c>
      <c r="B52" t="s">
        <v>3507</v>
      </c>
    </row>
    <row r="53" spans="1:2">
      <c r="A53" t="s">
        <v>2046</v>
      </c>
      <c r="B53" t="s">
        <v>2047</v>
      </c>
    </row>
    <row r="54" spans="1:2">
      <c r="A54" t="s">
        <v>2048</v>
      </c>
      <c r="B54" t="s">
        <v>2049</v>
      </c>
    </row>
    <row r="55" spans="1:2">
      <c r="A55" t="s">
        <v>1845</v>
      </c>
      <c r="B55" t="s">
        <v>1846</v>
      </c>
    </row>
    <row r="56" spans="1:2">
      <c r="A56" t="s">
        <v>2024</v>
      </c>
      <c r="B56" t="s">
        <v>1747</v>
      </c>
    </row>
    <row r="57" spans="1:2">
      <c r="A57" t="s">
        <v>1995</v>
      </c>
      <c r="B57" t="s">
        <v>1748</v>
      </c>
    </row>
    <row r="58" spans="1:2">
      <c r="A58" t="s">
        <v>2023</v>
      </c>
      <c r="B58" t="s">
        <v>2050</v>
      </c>
    </row>
    <row r="59" spans="1:2">
      <c r="A59" t="s">
        <v>1996</v>
      </c>
      <c r="B59" t="s">
        <v>1749</v>
      </c>
    </row>
    <row r="60" spans="1:2">
      <c r="A60" t="s">
        <v>1847</v>
      </c>
      <c r="B60" t="s">
        <v>2051</v>
      </c>
    </row>
    <row r="61" spans="1:2">
      <c r="A61" t="s">
        <v>1997</v>
      </c>
      <c r="B61" t="s">
        <v>1750</v>
      </c>
    </row>
    <row r="62" spans="1:2">
      <c r="A62" t="s">
        <v>1998</v>
      </c>
      <c r="B62" t="s">
        <v>1751</v>
      </c>
    </row>
    <row r="63" spans="1:2">
      <c r="A63" t="s">
        <v>1999</v>
      </c>
      <c r="B63" t="s">
        <v>1752</v>
      </c>
    </row>
    <row r="64" spans="1:2">
      <c r="A64" t="s">
        <v>2000</v>
      </c>
      <c r="B64" t="s">
        <v>1753</v>
      </c>
    </row>
    <row r="65" spans="1:2">
      <c r="A65" t="s">
        <v>1848</v>
      </c>
      <c r="B65" t="s">
        <v>1849</v>
      </c>
    </row>
    <row r="66" spans="1:2">
      <c r="A66" t="s">
        <v>2001</v>
      </c>
      <c r="B66" t="s">
        <v>1754</v>
      </c>
    </row>
    <row r="67" spans="1:2">
      <c r="A67" t="s">
        <v>2002</v>
      </c>
      <c r="B67" t="s">
        <v>1755</v>
      </c>
    </row>
    <row r="68" spans="1:2">
      <c r="A68" t="s">
        <v>1850</v>
      </c>
      <c r="B68" t="s">
        <v>1851</v>
      </c>
    </row>
    <row r="69" spans="1:2">
      <c r="A69" t="s">
        <v>2003</v>
      </c>
      <c r="B69" t="s">
        <v>1756</v>
      </c>
    </row>
    <row r="70" spans="1:2">
      <c r="A70" t="s">
        <v>1852</v>
      </c>
      <c r="B70" t="s">
        <v>1853</v>
      </c>
    </row>
    <row r="71" spans="1:2">
      <c r="A71" t="s">
        <v>1854</v>
      </c>
      <c r="B71" t="s">
        <v>2052</v>
      </c>
    </row>
    <row r="72" spans="1:2">
      <c r="A72" t="s">
        <v>2004</v>
      </c>
      <c r="B72" t="s">
        <v>1757</v>
      </c>
    </row>
    <row r="73" spans="1:2">
      <c r="A73" t="s">
        <v>2005</v>
      </c>
      <c r="B73" t="s">
        <v>1758</v>
      </c>
    </row>
    <row r="74" spans="1:2">
      <c r="A74" t="s">
        <v>1855</v>
      </c>
      <c r="B74" t="s">
        <v>1856</v>
      </c>
    </row>
    <row r="75" spans="1:2">
      <c r="A75" t="s">
        <v>1857</v>
      </c>
      <c r="B75" t="s">
        <v>1858</v>
      </c>
    </row>
    <row r="76" spans="1:2">
      <c r="A76" t="s">
        <v>1859</v>
      </c>
      <c r="B76" t="s">
        <v>2053</v>
      </c>
    </row>
    <row r="77" spans="1:2">
      <c r="A77" t="s">
        <v>2021</v>
      </c>
      <c r="B77" t="s">
        <v>1759</v>
      </c>
    </row>
    <row r="78" spans="1:2">
      <c r="A78" t="s">
        <v>2022</v>
      </c>
      <c r="B78" t="s">
        <v>1760</v>
      </c>
    </row>
    <row r="79" spans="1:2">
      <c r="A79" t="s">
        <v>2054</v>
      </c>
      <c r="B79" t="s">
        <v>1761</v>
      </c>
    </row>
    <row r="80" spans="1:2">
      <c r="A80" t="s">
        <v>1860</v>
      </c>
      <c r="B80" t="s">
        <v>1861</v>
      </c>
    </row>
    <row r="81" spans="1:2">
      <c r="A81" t="s">
        <v>1862</v>
      </c>
      <c r="B81" t="s">
        <v>2055</v>
      </c>
    </row>
    <row r="82" spans="1:2">
      <c r="A82" t="s">
        <v>2056</v>
      </c>
      <c r="B82" t="s">
        <v>1864</v>
      </c>
    </row>
    <row r="83" spans="1:2">
      <c r="A83" t="s">
        <v>2665</v>
      </c>
      <c r="B83" t="s">
        <v>2666</v>
      </c>
    </row>
    <row r="84" spans="1:2">
      <c r="A84" t="s">
        <v>3547</v>
      </c>
      <c r="B84" t="s">
        <v>3548</v>
      </c>
    </row>
    <row r="85" spans="1:2">
      <c r="A85" t="s">
        <v>1865</v>
      </c>
      <c r="B85" t="s">
        <v>1866</v>
      </c>
    </row>
    <row r="86" spans="1:2">
      <c r="A86" t="s">
        <v>3523</v>
      </c>
      <c r="B86" t="s">
        <v>1873</v>
      </c>
    </row>
    <row r="87" spans="1:2">
      <c r="A87" t="s">
        <v>2057</v>
      </c>
      <c r="B87" t="s">
        <v>2058</v>
      </c>
    </row>
    <row r="88" spans="1:2">
      <c r="A88" t="s">
        <v>2006</v>
      </c>
      <c r="B88" t="s">
        <v>1762</v>
      </c>
    </row>
    <row r="89" spans="1:2">
      <c r="A89" t="s">
        <v>2007</v>
      </c>
      <c r="B89" t="s">
        <v>1763</v>
      </c>
    </row>
    <row r="90" spans="1:2">
      <c r="A90" t="s">
        <v>2008</v>
      </c>
      <c r="B90" t="s">
        <v>1764</v>
      </c>
    </row>
    <row r="91" spans="1:2">
      <c r="A91" t="s">
        <v>1867</v>
      </c>
      <c r="B91" t="s">
        <v>1868</v>
      </c>
    </row>
    <row r="92" spans="1:2">
      <c r="A92" t="s">
        <v>2020</v>
      </c>
      <c r="B92" t="s">
        <v>1765</v>
      </c>
    </row>
    <row r="93" spans="1:2">
      <c r="A93" t="s">
        <v>2009</v>
      </c>
      <c r="B93" t="s">
        <v>1766</v>
      </c>
    </row>
    <row r="94" spans="1:2">
      <c r="A94" t="s">
        <v>2015</v>
      </c>
      <c r="B94" t="s">
        <v>1767</v>
      </c>
    </row>
    <row r="95" spans="1:2">
      <c r="A95" t="s">
        <v>1869</v>
      </c>
      <c r="B95" t="s">
        <v>1870</v>
      </c>
    </row>
    <row r="96" spans="1:2">
      <c r="A96" t="s">
        <v>2014</v>
      </c>
      <c r="B96" t="s">
        <v>1768</v>
      </c>
    </row>
    <row r="97" spans="1:2">
      <c r="A97" t="s">
        <v>2010</v>
      </c>
      <c r="B97" t="s">
        <v>2059</v>
      </c>
    </row>
    <row r="98" spans="1:2">
      <c r="A98" t="s">
        <v>2012</v>
      </c>
      <c r="B98" t="s">
        <v>1769</v>
      </c>
    </row>
    <row r="99" spans="1:2">
      <c r="A99" t="s">
        <v>1871</v>
      </c>
      <c r="B99" t="s">
        <v>1872</v>
      </c>
    </row>
    <row r="100" spans="1:2">
      <c r="A100" t="s">
        <v>2663</v>
      </c>
      <c r="B100" t="s">
        <v>2664</v>
      </c>
    </row>
    <row r="101" spans="1:2">
      <c r="A101" t="s">
        <v>2013</v>
      </c>
      <c r="B101" t="s">
        <v>1770</v>
      </c>
    </row>
    <row r="102" spans="1:2">
      <c r="A102" t="s">
        <v>1874</v>
      </c>
      <c r="B102" t="s">
        <v>2060</v>
      </c>
    </row>
    <row r="103" spans="1:2">
      <c r="A103" t="s">
        <v>2011</v>
      </c>
      <c r="B103" t="s">
        <v>1771</v>
      </c>
    </row>
    <row r="104" spans="1:2">
      <c r="A104" t="s">
        <v>1943</v>
      </c>
      <c r="B104" t="s">
        <v>1772</v>
      </c>
    </row>
    <row r="105" spans="1:2">
      <c r="A105" t="s">
        <v>1942</v>
      </c>
      <c r="B105" t="s">
        <v>2061</v>
      </c>
    </row>
    <row r="106" spans="1:2">
      <c r="A106" t="s">
        <v>1875</v>
      </c>
      <c r="B106" t="s">
        <v>1876</v>
      </c>
    </row>
    <row r="107" spans="1:2">
      <c r="A107" t="s">
        <v>1941</v>
      </c>
      <c r="B107" t="s">
        <v>1773</v>
      </c>
    </row>
    <row r="108" spans="1:2">
      <c r="A108" t="s">
        <v>1940</v>
      </c>
      <c r="B108" t="s">
        <v>1774</v>
      </c>
    </row>
    <row r="109" spans="1:2">
      <c r="A109" t="s">
        <v>1939</v>
      </c>
      <c r="B109" t="s">
        <v>1775</v>
      </c>
    </row>
    <row r="110" spans="1:2">
      <c r="A110" t="s">
        <v>1939</v>
      </c>
      <c r="B110" t="s">
        <v>1776</v>
      </c>
    </row>
    <row r="111" spans="1:2">
      <c r="A111" t="s">
        <v>1938</v>
      </c>
      <c r="B111" t="s">
        <v>1777</v>
      </c>
    </row>
    <row r="112" spans="1:2">
      <c r="A112" t="s">
        <v>2649</v>
      </c>
      <c r="B112" t="s">
        <v>2650</v>
      </c>
    </row>
    <row r="113" spans="1:2">
      <c r="A113" t="s">
        <v>2652</v>
      </c>
      <c r="B113" t="s">
        <v>2653</v>
      </c>
    </row>
    <row r="114" spans="1:2">
      <c r="A114" t="s">
        <v>1937</v>
      </c>
      <c r="B114" t="s">
        <v>1778</v>
      </c>
    </row>
    <row r="115" spans="1:2">
      <c r="A115" t="s">
        <v>1944</v>
      </c>
      <c r="B115" t="s">
        <v>1779</v>
      </c>
    </row>
    <row r="116" spans="1:2">
      <c r="A116" t="s">
        <v>1945</v>
      </c>
      <c r="B116" t="s">
        <v>2062</v>
      </c>
    </row>
    <row r="117" spans="1:2">
      <c r="A117" t="s">
        <v>1946</v>
      </c>
      <c r="B117" t="s">
        <v>1780</v>
      </c>
    </row>
    <row r="118" spans="1:2">
      <c r="A118" t="s">
        <v>2667</v>
      </c>
      <c r="B118" t="s">
        <v>2668</v>
      </c>
    </row>
    <row r="119" spans="1:2">
      <c r="A119" t="s">
        <v>1947</v>
      </c>
      <c r="B119" t="s">
        <v>1781</v>
      </c>
    </row>
    <row r="120" spans="1:2">
      <c r="A120" t="s">
        <v>2063</v>
      </c>
      <c r="B120" t="s">
        <v>1879</v>
      </c>
    </row>
    <row r="121" spans="1:2">
      <c r="A121" t="s">
        <v>3519</v>
      </c>
      <c r="B121" t="s">
        <v>2064</v>
      </c>
    </row>
    <row r="122" spans="1:2">
      <c r="A122" t="s">
        <v>3518</v>
      </c>
      <c r="B122" t="s">
        <v>1880</v>
      </c>
    </row>
    <row r="123" spans="1:2">
      <c r="A123" t="s">
        <v>2016</v>
      </c>
      <c r="B123" t="s">
        <v>1782</v>
      </c>
    </row>
    <row r="124" spans="1:2">
      <c r="A124" t="s">
        <v>2648</v>
      </c>
      <c r="B124" t="s">
        <v>2651</v>
      </c>
    </row>
    <row r="125" spans="1:2">
      <c r="A125" t="s">
        <v>2065</v>
      </c>
      <c r="B125" t="s">
        <v>1881</v>
      </c>
    </row>
    <row r="126" spans="1:2">
      <c r="A126" t="s">
        <v>2017</v>
      </c>
      <c r="B126" t="s">
        <v>1783</v>
      </c>
    </row>
    <row r="127" spans="1:2">
      <c r="A127" t="s">
        <v>1882</v>
      </c>
      <c r="B127" t="s">
        <v>1883</v>
      </c>
    </row>
    <row r="128" spans="1:2">
      <c r="A128" t="s">
        <v>2066</v>
      </c>
      <c r="B128" t="s">
        <v>1884</v>
      </c>
    </row>
    <row r="129" spans="1:2">
      <c r="A129" t="s">
        <v>1885</v>
      </c>
      <c r="B129" t="s">
        <v>1886</v>
      </c>
    </row>
    <row r="130" spans="1:2">
      <c r="A130" t="s">
        <v>1948</v>
      </c>
      <c r="B130" t="s">
        <v>1784</v>
      </c>
    </row>
    <row r="131" spans="1:2">
      <c r="A131" t="s">
        <v>1949</v>
      </c>
      <c r="B131" t="s">
        <v>1785</v>
      </c>
    </row>
    <row r="132" spans="1:2">
      <c r="A132" t="s">
        <v>2018</v>
      </c>
      <c r="B132" t="s">
        <v>1786</v>
      </c>
    </row>
    <row r="133" spans="1:2">
      <c r="A133" t="s">
        <v>2019</v>
      </c>
      <c r="B133" t="s">
        <v>1787</v>
      </c>
    </row>
    <row r="134" spans="1:2">
      <c r="A134" t="s">
        <v>1887</v>
      </c>
      <c r="B134" t="s">
        <v>1888</v>
      </c>
    </row>
    <row r="135" spans="1:2">
      <c r="A135" t="s">
        <v>3512</v>
      </c>
      <c r="B135" t="s">
        <v>3513</v>
      </c>
    </row>
    <row r="136" spans="1:2">
      <c r="A136" t="s">
        <v>2067</v>
      </c>
      <c r="B136" t="s">
        <v>1788</v>
      </c>
    </row>
    <row r="137" spans="1:2">
      <c r="A137" t="s">
        <v>1950</v>
      </c>
      <c r="B137" t="s">
        <v>2027</v>
      </c>
    </row>
    <row r="138" spans="1:2">
      <c r="A138" t="s">
        <v>2068</v>
      </c>
      <c r="B138" t="s">
        <v>1929</v>
      </c>
    </row>
    <row r="139" spans="1:2">
      <c r="A139" t="s">
        <v>1951</v>
      </c>
      <c r="B139" t="s">
        <v>1789</v>
      </c>
    </row>
    <row r="140" spans="1:2">
      <c r="A140" t="s">
        <v>1889</v>
      </c>
      <c r="B140" t="s">
        <v>1930</v>
      </c>
    </row>
    <row r="141" spans="1:2">
      <c r="A141" t="s">
        <v>2069</v>
      </c>
      <c r="B141" t="s">
        <v>1790</v>
      </c>
    </row>
    <row r="142" spans="1:2">
      <c r="A142" t="s">
        <v>2070</v>
      </c>
      <c r="B142" t="s">
        <v>1791</v>
      </c>
    </row>
    <row r="143" spans="1:2">
      <c r="A143" t="s">
        <v>3510</v>
      </c>
      <c r="B143" t="s">
        <v>3511</v>
      </c>
    </row>
    <row r="144" spans="1:2">
      <c r="A144" t="s">
        <v>2071</v>
      </c>
      <c r="B144" t="s">
        <v>1792</v>
      </c>
    </row>
    <row r="145" spans="1:2">
      <c r="A145" t="s">
        <v>3508</v>
      </c>
      <c r="B145" t="s">
        <v>3509</v>
      </c>
    </row>
    <row r="146" spans="1:2">
      <c r="A146" t="s">
        <v>3524</v>
      </c>
      <c r="B146" t="s">
        <v>1983</v>
      </c>
    </row>
    <row r="147" spans="1:2">
      <c r="A147" t="s">
        <v>3525</v>
      </c>
      <c r="B147" t="s">
        <v>3526</v>
      </c>
    </row>
    <row r="148" spans="1:2" ht="17" customHeight="1">
      <c r="A148" t="s">
        <v>1890</v>
      </c>
      <c r="B148" t="s">
        <v>1931</v>
      </c>
    </row>
    <row r="149" spans="1:2">
      <c r="A149" t="s">
        <v>1952</v>
      </c>
      <c r="B149" t="s">
        <v>2072</v>
      </c>
    </row>
    <row r="150" spans="1:2">
      <c r="A150" t="s">
        <v>1891</v>
      </c>
      <c r="B150" t="s">
        <v>1892</v>
      </c>
    </row>
    <row r="151" spans="1:2">
      <c r="A151" t="s">
        <v>1893</v>
      </c>
      <c r="B151" t="s">
        <v>1894</v>
      </c>
    </row>
    <row r="152" spans="1:2">
      <c r="A152" t="s">
        <v>1953</v>
      </c>
      <c r="B152" t="s">
        <v>1793</v>
      </c>
    </row>
    <row r="153" spans="1:2">
      <c r="A153" t="s">
        <v>1954</v>
      </c>
      <c r="B153" t="s">
        <v>1794</v>
      </c>
    </row>
    <row r="154" spans="1:2">
      <c r="A154" t="s">
        <v>1955</v>
      </c>
      <c r="B154" t="s">
        <v>1795</v>
      </c>
    </row>
    <row r="155" spans="1:2">
      <c r="A155" t="s">
        <v>1895</v>
      </c>
      <c r="B155" t="s">
        <v>2073</v>
      </c>
    </row>
    <row r="156" spans="1:2">
      <c r="A156" t="s">
        <v>1896</v>
      </c>
      <c r="B156" t="s">
        <v>1932</v>
      </c>
    </row>
    <row r="157" spans="1:2">
      <c r="A157" t="s">
        <v>1897</v>
      </c>
      <c r="B157" t="s">
        <v>1898</v>
      </c>
    </row>
    <row r="158" spans="1:2">
      <c r="A158" t="s">
        <v>1956</v>
      </c>
      <c r="B158" t="s">
        <v>1796</v>
      </c>
    </row>
    <row r="159" spans="1:2">
      <c r="A159" t="s">
        <v>1957</v>
      </c>
      <c r="B159" t="s">
        <v>1797</v>
      </c>
    </row>
    <row r="160" spans="1:2">
      <c r="A160" t="s">
        <v>1958</v>
      </c>
      <c r="B160" t="s">
        <v>2074</v>
      </c>
    </row>
    <row r="161" spans="1:2">
      <c r="A161" t="s">
        <v>1899</v>
      </c>
      <c r="B161" t="s">
        <v>1900</v>
      </c>
    </row>
    <row r="162" spans="1:2">
      <c r="A162" t="s">
        <v>1959</v>
      </c>
      <c r="B162" t="s">
        <v>1798</v>
      </c>
    </row>
    <row r="163" spans="1:2">
      <c r="A163" t="s">
        <v>1901</v>
      </c>
      <c r="B163" t="s">
        <v>1902</v>
      </c>
    </row>
    <row r="164" spans="1:2">
      <c r="A164" t="s">
        <v>2075</v>
      </c>
      <c r="B164" t="s">
        <v>2075</v>
      </c>
    </row>
    <row r="165" spans="1:2">
      <c r="A165" t="s">
        <v>1960</v>
      </c>
      <c r="B165" t="s">
        <v>1799</v>
      </c>
    </row>
    <row r="166" spans="1:2">
      <c r="A166" t="s">
        <v>1961</v>
      </c>
      <c r="B166" t="s">
        <v>1800</v>
      </c>
    </row>
    <row r="167" spans="1:2">
      <c r="A167" t="s">
        <v>2076</v>
      </c>
      <c r="B167" t="s">
        <v>1904</v>
      </c>
    </row>
    <row r="168" spans="1:2">
      <c r="A168" t="s">
        <v>1905</v>
      </c>
      <c r="B168" t="s">
        <v>1906</v>
      </c>
    </row>
    <row r="169" spans="1:2">
      <c r="A169" t="s">
        <v>1962</v>
      </c>
      <c r="B169" t="s">
        <v>1801</v>
      </c>
    </row>
    <row r="170" spans="1:2">
      <c r="A170" t="s">
        <v>2077</v>
      </c>
      <c r="B170" t="s">
        <v>1907</v>
      </c>
    </row>
    <row r="171" spans="1:2">
      <c r="A171" t="s">
        <v>1963</v>
      </c>
      <c r="B171" t="s">
        <v>1802</v>
      </c>
    </row>
    <row r="172" spans="1:2">
      <c r="A172" t="s">
        <v>1964</v>
      </c>
      <c r="B172" t="s">
        <v>1803</v>
      </c>
    </row>
    <row r="173" spans="1:2">
      <c r="A173" t="s">
        <v>1908</v>
      </c>
      <c r="B173" t="s">
        <v>2078</v>
      </c>
    </row>
    <row r="174" spans="1:2">
      <c r="A174" t="s">
        <v>1965</v>
      </c>
      <c r="B174" t="s">
        <v>1804</v>
      </c>
    </row>
    <row r="175" spans="1:2">
      <c r="A175" t="s">
        <v>2079</v>
      </c>
      <c r="B175" t="s">
        <v>1805</v>
      </c>
    </row>
    <row r="176" spans="1:2">
      <c r="A176" t="s">
        <v>1909</v>
      </c>
      <c r="B176" t="s">
        <v>1910</v>
      </c>
    </row>
    <row r="177" spans="1:2">
      <c r="A177" t="s">
        <v>1934</v>
      </c>
      <c r="B177" t="s">
        <v>2080</v>
      </c>
    </row>
    <row r="178" spans="1:2">
      <c r="A178" t="s">
        <v>1966</v>
      </c>
      <c r="B178" t="s">
        <v>1806</v>
      </c>
    </row>
    <row r="179" spans="1:2">
      <c r="A179" t="s">
        <v>1911</v>
      </c>
      <c r="B179" t="s">
        <v>1912</v>
      </c>
    </row>
    <row r="180" spans="1:2">
      <c r="A180" t="s">
        <v>1935</v>
      </c>
      <c r="B180" t="s">
        <v>1913</v>
      </c>
    </row>
    <row r="181" spans="1:2">
      <c r="A181" t="s">
        <v>2654</v>
      </c>
      <c r="B181" t="s">
        <v>2655</v>
      </c>
    </row>
    <row r="182" spans="1:2">
      <c r="A182" t="s">
        <v>3517</v>
      </c>
      <c r="B182" t="s">
        <v>1914</v>
      </c>
    </row>
    <row r="183" spans="1:2">
      <c r="A183" t="s">
        <v>1967</v>
      </c>
      <c r="B183" t="s">
        <v>1807</v>
      </c>
    </row>
    <row r="184" spans="1:2">
      <c r="A184" t="s">
        <v>1968</v>
      </c>
      <c r="B184" t="s">
        <v>1808</v>
      </c>
    </row>
    <row r="185" spans="1:2">
      <c r="A185" t="s">
        <v>1915</v>
      </c>
      <c r="B185" t="s">
        <v>2081</v>
      </c>
    </row>
    <row r="186" spans="1:2">
      <c r="A186" t="s">
        <v>2082</v>
      </c>
      <c r="B186" t="s">
        <v>1877</v>
      </c>
    </row>
    <row r="187" spans="1:2">
      <c r="A187" t="s">
        <v>1916</v>
      </c>
      <c r="B187" t="s">
        <v>1917</v>
      </c>
    </row>
    <row r="188" spans="1:2">
      <c r="A188" t="s">
        <v>2656</v>
      </c>
      <c r="B188" t="s">
        <v>2657</v>
      </c>
    </row>
    <row r="189" spans="1:2">
      <c r="A189" t="s">
        <v>1969</v>
      </c>
      <c r="B189" t="s">
        <v>2083</v>
      </c>
    </row>
    <row r="190" spans="1:2">
      <c r="A190" t="s">
        <v>1918</v>
      </c>
      <c r="B190" t="s">
        <v>1919</v>
      </c>
    </row>
    <row r="191" spans="1:2">
      <c r="A191" t="s">
        <v>1970</v>
      </c>
      <c r="B191" t="s">
        <v>2084</v>
      </c>
    </row>
    <row r="192" spans="1:2">
      <c r="A192" t="s">
        <v>1920</v>
      </c>
      <c r="B192" t="s">
        <v>1933</v>
      </c>
    </row>
    <row r="193" spans="1:2">
      <c r="A193" t="s">
        <v>1922</v>
      </c>
      <c r="B193" t="s">
        <v>1923</v>
      </c>
    </row>
    <row r="194" spans="1:2">
      <c r="A194" t="s">
        <v>2659</v>
      </c>
      <c r="B194" t="s">
        <v>2658</v>
      </c>
    </row>
    <row r="195" spans="1:2">
      <c r="A195" t="s">
        <v>1924</v>
      </c>
      <c r="B195" t="s">
        <v>1925</v>
      </c>
    </row>
    <row r="196" spans="1:2">
      <c r="A196" t="s">
        <v>1926</v>
      </c>
      <c r="B196" t="s">
        <v>1927</v>
      </c>
    </row>
    <row r="197" spans="1:2">
      <c r="A197" t="s">
        <v>2085</v>
      </c>
      <c r="B197" t="s">
        <v>1809</v>
      </c>
    </row>
    <row r="198" spans="1:2">
      <c r="A198" t="s">
        <v>1971</v>
      </c>
      <c r="B198" t="s">
        <v>1810</v>
      </c>
    </row>
    <row r="199" spans="1:2">
      <c r="A199" t="s">
        <v>1972</v>
      </c>
      <c r="B199" t="s">
        <v>1811</v>
      </c>
    </row>
    <row r="200" spans="1:2">
      <c r="A200" t="s">
        <v>1973</v>
      </c>
      <c r="B200" t="s">
        <v>1812</v>
      </c>
    </row>
    <row r="201" spans="1:2">
      <c r="A201" t="s">
        <v>2661</v>
      </c>
      <c r="B201" t="s">
        <v>2662</v>
      </c>
    </row>
    <row r="202" spans="1:2">
      <c r="A202" t="s">
        <v>2660</v>
      </c>
      <c r="B202" t="s">
        <v>2086</v>
      </c>
    </row>
    <row r="203" spans="1:2">
      <c r="A203" t="s">
        <v>1974</v>
      </c>
      <c r="B203" t="s">
        <v>1813</v>
      </c>
    </row>
    <row r="204" spans="1:2">
      <c r="A204" t="s">
        <v>3515</v>
      </c>
      <c r="B204" t="s">
        <v>3516</v>
      </c>
    </row>
    <row r="205" spans="1:2">
      <c r="A205" t="s">
        <v>2087</v>
      </c>
      <c r="B205" t="s">
        <v>1921</v>
      </c>
    </row>
    <row r="206" spans="1:2">
      <c r="A206" s="193"/>
      <c r="B206" s="50"/>
    </row>
  </sheetData>
  <autoFilter ref="A1:B63" xr:uid="{00000000-0009-0000-0000-000008000000}">
    <sortState xmlns:xlrd2="http://schemas.microsoft.com/office/spreadsheetml/2017/richdata2" ref="A2:B202">
      <sortCondition ref="A1:A202"/>
    </sortState>
  </autoFilter>
  <hyperlinks>
    <hyperlink ref="L1" r:id="rId1" xr:uid="{00000000-0004-0000-0800-000000000000}"/>
    <hyperlink ref="L3" r:id="rId2" xr:uid="{00000000-0004-0000-0800-000001000000}"/>
    <hyperlink ref="L2" r:id="rId3" xr:uid="{00000000-0004-0000-0800-000002000000}"/>
    <hyperlink ref="L4" r:id="rId4" xr:uid="{00000000-0004-0000-0800-000003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1</vt:i4>
      </vt:variant>
    </vt:vector>
  </HeadingPairs>
  <TitlesOfParts>
    <vt:vector size="10" baseType="lpstr">
      <vt:lpstr>TARIF 2024</vt:lpstr>
      <vt:lpstr>cadart</vt:lpstr>
      <vt:lpstr>intégration</vt:lpstr>
      <vt:lpstr>Feuil1</vt:lpstr>
      <vt:lpstr>CARREFOUR FILES</vt:lpstr>
      <vt:lpstr>ULIS U</vt:lpstr>
      <vt:lpstr>sav cf</vt:lpstr>
      <vt:lpstr>sav ACCES</vt:lpstr>
      <vt:lpstr>agrementation</vt:lpstr>
      <vt:lpstr>'TARIF 2024'!Zone_d_impression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Yann CHAUVEAU</dc:creator>
  <cp:lastModifiedBy>Yann CHAUVEAU</cp:lastModifiedBy>
  <cp:lastPrinted>2024-10-31T17:47:32Z</cp:lastPrinted>
  <dcterms:created xsi:type="dcterms:W3CDTF">2023-12-22T15:38:44Z</dcterms:created>
  <dcterms:modified xsi:type="dcterms:W3CDTF">2025-04-15T13:19:47Z</dcterms:modified>
</cp:coreProperties>
</file>